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tables/table1.xml" ContentType="application/vnd.openxmlformats-officedocument.spreadsheetml.table+xml"/>
  <Override PartName="/xl/pivotTables/pivotTable4.xml" ContentType="application/vnd.openxmlformats-officedocument.spreadsheetml.pivotTable+xml"/>
  <Override PartName="/xl/pivotTables/pivotTable5.xml" ContentType="application/vnd.openxmlformats-officedocument.spreadsheetml.pivotTable+xml"/>
  <Override PartName="/xl/tables/table2.xml" ContentType="application/vnd.openxmlformats-officedocument.spreadsheetml.table+xml"/>
  <Override PartName="/xl/pivotTables/pivotTable6.xml" ContentType="application/vnd.openxmlformats-officedocument.spreadsheetml.pivot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18"/>
  <workbookPr hidePivotFieldList="1" defaultThemeVersion="166925"/>
  <mc:AlternateContent xmlns:mc="http://schemas.openxmlformats.org/markup-compatibility/2006">
    <mc:Choice Requires="x15">
      <x15ac:absPath xmlns:x15ac="http://schemas.microsoft.com/office/spreadsheetml/2010/11/ac" url="D:\Downloads\"/>
    </mc:Choice>
  </mc:AlternateContent>
  <xr:revisionPtr revIDLastSave="21" documentId="13_ncr:1_{37629707-9399-4ABB-8510-D925E5A8B340}" xr6:coauthVersionLast="47" xr6:coauthVersionMax="47" xr10:uidLastSave="{E11CB374-305E-4CFD-8E09-C840DF9B3AFD}"/>
  <bookViews>
    <workbookView xWindow="-120" yWindow="-120" windowWidth="20730" windowHeight="11160" firstSheet="3" activeTab="1" xr2:uid="{843E211D-17C6-42D6-BA89-A80BD6626A37}"/>
  </bookViews>
  <sheets>
    <sheet name="TD MVCT" sheetId="49" r:id="rId1"/>
    <sheet name="Terminados MVCT" sheetId="1" r:id="rId2"/>
    <sheet name="TD SGR" sheetId="50" r:id="rId3"/>
    <sheet name="Terminados SGR" sheetId="47" r:id="rId4"/>
    <sheet name="BD SGR" sheetId="46" state="hidden" r:id="rId5"/>
    <sheet name="Base SGR" sheetId="44" state="hidden" r:id="rId6"/>
  </sheets>
  <calcPr calcId="191028"/>
  <pivotCaches>
    <pivotCache cacheId="8318" r:id="rId7"/>
    <pivotCache cacheId="8319" r:id="rId8"/>
    <pivotCache cacheId="8320" r:id="rId9"/>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5" i="1" l="1"/>
  <c r="G55" i="1"/>
  <c r="C21" i="50"/>
  <c r="C73" i="1" l="1"/>
  <c r="AH487" i="44"/>
  <c r="AD487" i="44"/>
  <c r="C75" i="1"/>
  <c r="C74" i="1"/>
  <c r="D73" i="1"/>
  <c r="E75" i="1"/>
  <c r="D75" i="1"/>
  <c r="E74" i="1"/>
  <c r="D74" i="1"/>
  <c r="E73" i="1"/>
  <c r="I55" i="1" l="1"/>
</calcChain>
</file>

<file path=xl/sharedStrings.xml><?xml version="1.0" encoding="utf-8"?>
<sst xmlns="http://schemas.openxmlformats.org/spreadsheetml/2006/main" count="8055" uniqueCount="1858">
  <si>
    <t>Agrupacion servicio</t>
  </si>
  <si>
    <t>(Varios elementos)</t>
  </si>
  <si>
    <t>Etiquetas de fila</t>
  </si>
  <si>
    <t>Cuenta de Nombre del Proyecto</t>
  </si>
  <si>
    <t>Suma de Aportes Nación</t>
  </si>
  <si>
    <t>Suma de Valor Proyecto</t>
  </si>
  <si>
    <t>Suma de PB</t>
  </si>
  <si>
    <t>BOYACA</t>
  </si>
  <si>
    <t>Caldas</t>
  </si>
  <si>
    <t>CASANARE</t>
  </si>
  <si>
    <t>CESAR</t>
  </si>
  <si>
    <t>CHOCO</t>
  </si>
  <si>
    <t>CORDOBA</t>
  </si>
  <si>
    <t>CUNDINAMARCA</t>
  </si>
  <si>
    <t>HUILA</t>
  </si>
  <si>
    <t>La Guajira</t>
  </si>
  <si>
    <t>N DE SANTANDER</t>
  </si>
  <si>
    <t>NARIÑO</t>
  </si>
  <si>
    <t>NORTE SANTANDER</t>
  </si>
  <si>
    <t>PUTUMAYO</t>
  </si>
  <si>
    <t>SAN ANDRES</t>
  </si>
  <si>
    <t>SANTANDER</t>
  </si>
  <si>
    <t>SUCRE</t>
  </si>
  <si>
    <t>TOLIMA</t>
  </si>
  <si>
    <t>VALLE DEL CAUCA</t>
  </si>
  <si>
    <t>(en blanco)</t>
  </si>
  <si>
    <t>Total general</t>
  </si>
  <si>
    <t>DIVIPOLA</t>
  </si>
  <si>
    <t>Departamento</t>
  </si>
  <si>
    <t>Municipio</t>
  </si>
  <si>
    <t>Agrupacion Ubicación</t>
  </si>
  <si>
    <t>Nombre del Proyecto</t>
  </si>
  <si>
    <t>Aportes Nación</t>
  </si>
  <si>
    <t>Valor Proyecto</t>
  </si>
  <si>
    <t>Población Beneficiada</t>
  </si>
  <si>
    <t>ATLÁNTICO</t>
  </si>
  <si>
    <t>Sabanalarga</t>
  </si>
  <si>
    <t>Conexiones</t>
  </si>
  <si>
    <t>Rural</t>
  </si>
  <si>
    <r>
      <rPr>
        <sz val="11"/>
        <color rgb="FF000000"/>
        <rFont val="Arial Narrow"/>
        <family val="2"/>
      </rPr>
      <t xml:space="preserve">PROGRAMA DE  CONEXIONES DE AGUA POTABLE Y SANEAMIENTO BÁSICO EN </t>
    </r>
    <r>
      <rPr>
        <b/>
        <sz val="11"/>
        <color rgb="FF000000"/>
        <rFont val="Arial Narrow"/>
        <family val="2"/>
      </rPr>
      <t>SABANALARGA</t>
    </r>
    <r>
      <rPr>
        <sz val="11"/>
        <color rgb="FF000000"/>
        <rFont val="Arial Narrow"/>
        <family val="2"/>
      </rPr>
      <t>, ATLÁNTICO - CORREGIMIENTO DE LA PEÑA</t>
    </r>
  </si>
  <si>
    <t>BOLÍVAR</t>
  </si>
  <si>
    <t>Córdoba</t>
  </si>
  <si>
    <t>Urbano</t>
  </si>
  <si>
    <t>PROGRAMA DE  CONEXIONES DE AGUA POTABLE Y SANEAMIENTO BÁSICO EN CÓRDOBA, BOLÍVAR</t>
  </si>
  <si>
    <t>El Carmen de Bolivar</t>
  </si>
  <si>
    <t>PROGRAMA DE  CONEXIONES DE AGUA POTABLE Y SANEAMIENTO BÁSICO EN EL CARMEN DE BOLÍVAR, BOLÍVAR</t>
  </si>
  <si>
    <t>Victoria</t>
  </si>
  <si>
    <t>Acueducto y Alcantarillado</t>
  </si>
  <si>
    <t>CONSTRUCCIÓN SISTEMA DE ACUEDUCTO Y ALCANTARILLADO SECTOR LA VARIANTE, MUNICIPIO DE VICTORIA-CALDAS</t>
  </si>
  <si>
    <t>Tamara</t>
  </si>
  <si>
    <t>Acueducto</t>
  </si>
  <si>
    <t xml:space="preserve">CONSTRUCCION DEL ACUEDUCTO INTERVEREDAL DELICIAS, GUASAQUE, GUCHUVA, LA PALMA, CHAPARRAL, CHITACOTE, ALTO GRANDE, LOMA REDONDA, SANTA HELENA, CRUZ VERDE, LA VICTORIA, LAS ISABELES DEL MUNICIPIO DE TAMARA </t>
  </si>
  <si>
    <t>Medio Atrato</t>
  </si>
  <si>
    <t>OPTIMIZACIÓN DEL SISTEMA DE ACUEDUCTO Y ALCANTARILLADO DEL MUNICIPIO DE MEDIO ATRATO EN EL DEPARTAMENTO DE CHOCÓ</t>
  </si>
  <si>
    <t>UNGUIA</t>
  </si>
  <si>
    <t>CONSTRUCCION OBRAS COMPLEMENTARIAS PARA LA OPTIMIZACIÓN DEL SISTEMA DE ACUEDUCTO DEL MUNICIPIO DE UNGUIA EN EL DEPARTAMENTO DE CHOC</t>
  </si>
  <si>
    <t>Mosquera</t>
  </si>
  <si>
    <t>CONSTRUCCIÓN DEL ACUEDUCTO RURAL PARA LAS VEREDAS SAN JOSE Y BALSILLA, CON LOS SECTORES PLAYÓN, PARCELAS, MONDOÑEDO, LOS PUENTES, VISTA HERMOSA, PENCAL Y SECTOR LOS PINOS MUNICIPIO DE MOSQUERA</t>
  </si>
  <si>
    <t>San Bernardo</t>
  </si>
  <si>
    <t>CONSTRUCCION DE LAS OBRAS DEL PLAN MAESTRO DE ACUEDUCTO DEL MUNICIPIO DE SAN BERNARDO</t>
  </si>
  <si>
    <t>San Juan de Rioseco</t>
  </si>
  <si>
    <t>CONSTRUCCION PLAN MAESTRO DE ACUEDUCTO URBANO  MUNICIPIO DE SAN JUAN DE RIOSECO</t>
  </si>
  <si>
    <t>Neiva</t>
  </si>
  <si>
    <t>OPTIMIZACION DE LA LINEA EXPRESA DE ACUEDUCTO DE LA ESTACIÓN DEL TREN DEL MUNICIPIO DE NEIVA</t>
  </si>
  <si>
    <t>Saladoblanco</t>
  </si>
  <si>
    <t>CONSTRUCCION PLAN MAESTRO DE ACUEDUCTO Y  ALCANTARILLADO MUNICIPIO DE SALADOBLANCO FASE I</t>
  </si>
  <si>
    <t>Riohacha</t>
  </si>
  <si>
    <t>CONSTRUCCIÓN DE OBRAS EN EL PUNTO DE PRODUCCIÓN, SISTEMA DE FILTRACIÓN RÁPIDA, CONSTRUCCIÓN PILAS AFERENTES, SUMINISTRO DE DOTACIÓN PARA PILAS, COMPONENTE SOCIAL Y ASEGURAMIENTO EN LA COMUNIDAD DE ROMONERO, MUNICIPIO DE RIOHACHA, LA GUAJIRA</t>
  </si>
  <si>
    <t>Villanueva</t>
  </si>
  <si>
    <t>NUEVO OPTIMIZACIÓN DE LA PLANTA DE TRATAMIENTO DE AGUA POTABLE DEL MUNICIPIO DE VILLANUEVA, DEPARTAMENTO DE LA GUAJIRA</t>
  </si>
  <si>
    <t>El Zulia</t>
  </si>
  <si>
    <t xml:space="preserve">CONSTRUCCIÓN DE SISTEMA DE ACUEDUCTO PARA LA VEREDA EL TABLAZO EN EL MUNICIPIO DE EL ZULIA NORTE DE SANTANDER  </t>
  </si>
  <si>
    <t>El Peñol</t>
  </si>
  <si>
    <t>REHABILlTAClON TANQUE DE ALMACENAMIENTO PARA LA VEREDA LAS COCHAS DEL MUNICIPIO DE EL PEÑOL</t>
  </si>
  <si>
    <t>OPTIMIZACIÓN DEL SISTEMA DE ACUEDUCTO MULTlVEREDAL VEREDAS PUEBLO VIEJO, PINDAL, LA AGUADA, Y ALTO PEÑOL, DEL MUNICIPIO DE EL PEÑOL</t>
  </si>
  <si>
    <t>Mallama</t>
  </si>
  <si>
    <t>MEJORAMIENTO DEL SISTEMA DE ABASTECIMIENTO, CONSTRUCCION PLANTA DE TRATAMIENTO DE AGUA POTABLE Y OPTIMIZACION DEL SISTEMA DE ALCANTARILLADO EN EL CASCO URBANO DEL MUNICIPIO DE MALLAMA</t>
  </si>
  <si>
    <t>Ospina</t>
  </si>
  <si>
    <t>CONSTRUCCIÓN ACUEDUCTO SAN ISIDRO LA FLORIDA DEL MUNICIPIO DE OSPINA - NARIÑO</t>
  </si>
  <si>
    <t>OPTIMIZACIÓN DEL SISTEMA DE ACUEDUCTO DE LAS VEREDAS LA COLORADA, LA RAMPACHALA Y EL SALTO DEL MUNICIPIO EL ZULIA DEPARTAMENTO NORTE DE SANTANDER</t>
  </si>
  <si>
    <t>Socorro</t>
  </si>
  <si>
    <t>OPTIMIZACIÓN HIDRÁULICA DE LAS REDES DE ACUEDUCTO FASE I PARA EL CASCO URBANO DEL MUNICIPIO DEL SOCORRO DEPARTAMENTO DE SANTANDER</t>
  </si>
  <si>
    <t>Villarrica</t>
  </si>
  <si>
    <t>OPTIMIZACION DEL SISTEMA DE SUMINISTRO DE AGUA PARA EL ACUEDUCTO DEL MUNICIPIO DE VILLARICA </t>
  </si>
  <si>
    <t>Palmira</t>
  </si>
  <si>
    <t>ABASTECIMIENTO DE AGUA POTABLE PARA LOS CORREGIMIENTOS DE LA HERRADURA, OBANDO Y MATAPALO MUNICIPIO DE PALMIRA</t>
  </si>
  <si>
    <t>Mongua</t>
  </si>
  <si>
    <t>CONSTRUCCIÓN DE OBRAS DE OPTIMIZACION PARA LOS SISTEMAS DE ACUEDUCTOS RURALES, PALO ARMADO Y PANTANO GRANDE, MUNICIPIO DE MONGUA</t>
  </si>
  <si>
    <t>Astrea</t>
  </si>
  <si>
    <t>OPTIMIZACIÓN DEL SISTEMA DE ACUEDUCTO Y ALCANTARILLADO SANITARIO  DE LA CABECERA MUNICIPAL DE ASTREA DEPARTAMENTO DEL CESAR</t>
  </si>
  <si>
    <t>Pailitas</t>
  </si>
  <si>
    <t>OPTIMIZACIÓN DEL SISTEMA DE ACUEDUCTO Y CONSTRUCCIÓN DE LA PLANTA DE TRATAMIENTO DE AGUAS RESIDUALES DEL CORREGIMIENTO DE PALESTINA MUNICIPIO DE PAILITAS DEPARTAMENTO DEL CESAR</t>
  </si>
  <si>
    <t>Monteria</t>
  </si>
  <si>
    <t>OPTIMIZACION DEL SISTEMA DE ACUEDUCTO DEL CORREGIMIENTO SAN ISIDRO Y LAS VEREDAS GALILEA, LOS MONCHOLOS, NUEVO PARAISO, GRAN ESFUERZO, EL CONGO, NUEVA OLA, SAN ANTERITO Y SALAMINA DEL MUNICIPIO MONTERIA EN EL DEPARTAMENTO DE CORDOBA</t>
  </si>
  <si>
    <t>Cordoba</t>
  </si>
  <si>
    <t>Sahagun</t>
  </si>
  <si>
    <t xml:space="preserve">OPTIMIZACION Y AMPLIACION DEL SISTEMA DE ACUEDUCTO EN EL MUNICIPIO DE SAHAGUN FASE II </t>
  </si>
  <si>
    <t>VALENCIA</t>
  </si>
  <si>
    <t>OPTIMIZACION DEL SISTEMA DE ACUEDUCTO DEL CORREGIMIENTO DE JARAGUAY MUNICIPIO DE VALENCIA</t>
  </si>
  <si>
    <t>Agua De Dios</t>
  </si>
  <si>
    <t>OPTIMIZACIÓN Y CONSTRUCCIÓN DEL SISTEMA DE ACUEDUCTO URBANO DEL MUNICIPIO DE  AGUA DE DIOS - FASE III</t>
  </si>
  <si>
    <t>Girardot</t>
  </si>
  <si>
    <t>AMPLIACION RED DE ACUEDUCTO TANQUE CHARRASQUERO I, CHARRASQUERO II Y LINEA DE DISTRIBUCION VIA NARIÑO DEL MUNICIPIO DE GIRARDOT.</t>
  </si>
  <si>
    <t>Sincelejo</t>
  </si>
  <si>
    <t>PROGRAMA DE  CONEXIONES DE AGUA POTABLE Y SANEAMIENTO BÁSICO EN SINCELEJO, SUCRE</t>
  </si>
  <si>
    <t>Sampués</t>
  </si>
  <si>
    <t>PROGRAMA DE  CONEXIONES DE AGUA POTABLE Y SANEAMIENTO BÁSICO EN SAMPUÉS, SUCRE</t>
  </si>
  <si>
    <t>Zipaquira</t>
  </si>
  <si>
    <t>CONSTRUCCION Y OPTIMIZACION DEL SISTEMA DE ACUEDUCTO URBANO DEL MUNICIPIO DE ZIPAQUIRA</t>
  </si>
  <si>
    <t>Samaniego</t>
  </si>
  <si>
    <t>PLAN MAESTRO DE ACUEDUCTO Y ALCANTARILLADO SANITARIO Y PLUVIAL DEL MUNICIPIO DE SAMANIEGO – NARIÑO</t>
  </si>
  <si>
    <t>PROVIDENCIA</t>
  </si>
  <si>
    <r>
      <t>OPTIMIZACIÓN DE LA PLANTA DE T</t>
    </r>
    <r>
      <rPr>
        <b/>
        <sz val="11"/>
        <color rgb="FF000000"/>
        <rFont val="Arial Narrow"/>
        <family val="2"/>
      </rPr>
      <t>RATAMIENTO DE AGUA POTABLE -23LPS</t>
    </r>
    <r>
      <rPr>
        <sz val="11"/>
        <color rgb="FF000000"/>
        <rFont val="Arial Narrow"/>
        <family val="2"/>
      </rPr>
      <t xml:space="preserve"> QUE HACE PARTE DEL SISTEMA DE ACUEDUCTO DE PROVIDENCIA Y SANTA CATALINA, POR SITUACIÓN DE DESASTRE EN EL DEPARTAMENTO DE ARCHIPIELAGO DE SAN ANDRÉS, PROVIDENCIA Y SANTA CATALINA </t>
    </r>
  </si>
  <si>
    <t>San Andres</t>
  </si>
  <si>
    <t>EXPANSIÓN DE 3.2KM DE REDES DE ACUEDUCTO EN LA ISLA DE SAN ANDRÉS</t>
  </si>
  <si>
    <t>Molagavita</t>
  </si>
  <si>
    <t>CONSTRUCCION DE ACUEDUCTO Y ALCANTARILLADO PARA EL CASCO URBANO DEL MUNICIPIO DE MOLAGAVITA- FASE I REDES DE ALCANTARILLADO</t>
  </si>
  <si>
    <t>EXPLORACION Y EXPLOTACION DE UN POZO PROFUNDO EN EL SECTOR DE LA PAMPA DEL MUNICIPIO DE VILLANUEVA DEL DEPARTAMENTO DE SANTANDER</t>
  </si>
  <si>
    <t>EXTENSIÓN DE REDES DE ACUEDUCTO PARA EL SUMINISTRO DE AGUA POTABLE DE GALLERA EN EL MUNICIPIO DE SINCELEJO</t>
  </si>
  <si>
    <t>CONSTRUCCION DEL POZO PROFUNDO No. 50 CON SU EQUIPAMIENTO Y LINEA DE ADUCCION, SECTOR LOS PALMITOS, MUNICIPIO DE SINCELEJO, DEPARTAMENTO DE SUCRE</t>
  </si>
  <si>
    <t>Buenaventura</t>
  </si>
  <si>
    <t>OBRAS COMPLEMENTARIAS PTAP ESCALERETE Y PTAP VENECIA, DISTRITO DE BUENAVENTURA, VALLE DEL CAUCA</t>
  </si>
  <si>
    <t>Guacari</t>
  </si>
  <si>
    <t>OPTIMIZACIÓN DE REDES DE DISTRIBUCIÓN DE ACUEDUCTO CORREGIMIENTO DE GUABITAS, MUNICIPIO DE GUACARÍ</t>
  </si>
  <si>
    <t>Acandí</t>
  </si>
  <si>
    <t>REHABILITACION DE LA LINEA DE CONDUCCION DEL SISTEMA DE ACUEDUCTO EN LA VEREDA BATATILLA DEL MUNICIPIO DE ACANDI, CHOCO</t>
  </si>
  <si>
    <t>27006</t>
  </si>
  <si>
    <t>Mocoa</t>
  </si>
  <si>
    <t>RECONSTRUCCION DEL SISTEMA DE ACUEDUCTO DE MOCOA, PUTUMAYO</t>
  </si>
  <si>
    <t>44001, 44430, 44560, 44847</t>
  </si>
  <si>
    <t>LA GUAJIRA</t>
  </si>
  <si>
    <t>Maicao, Manaure, Riohacha, Uribia</t>
  </si>
  <si>
    <t>608 de 2024 FLESHMAN REALIZAR 1 REHABILITACION APROXIMADAMENTE EN EL DEPARTAMENTO DE LA GUAJIRA</t>
  </si>
  <si>
    <t>23162, 23678</t>
  </si>
  <si>
    <t>Cerete, San Carlos</t>
  </si>
  <si>
    <t>OPTIMIZACIÓN DEL SISTEMA DEL ACUEDUCTO REGIONAL ENTRE LOS MUNICIPIOS DE CERETÉ Y SAN CARLOS DEL DEPARTAMENTO DE CÓRDOBA</t>
  </si>
  <si>
    <t xml:space="preserve">2-2012-295 </t>
  </si>
  <si>
    <t>Ayapel</t>
  </si>
  <si>
    <t>ETAPA I DE LA REHABILITACION AMPLIACION Y SECTORIZACION DE LAS REDES DE ACUEDUCTO Y AUMENTO DE LA CAPACIDAD DE ALMACENAMIENTO A TRAVES DE LA CONSTRUCCION DE TANQUE ELEVADO Y SEMIENTERRADO EN EL MUNICIPIO DE AYAPEL.</t>
  </si>
  <si>
    <t>AÑO REPORTE</t>
  </si>
  <si>
    <t>(Todas)</t>
  </si>
  <si>
    <t>sgr</t>
  </si>
  <si>
    <t>Cuenta de NOMBRE DEL PROYECTO</t>
  </si>
  <si>
    <t>Suma de TOTAL PROYECTO</t>
  </si>
  <si>
    <t>Suma de NÚMERO DE BENEFICIARIOS</t>
  </si>
  <si>
    <t>RURAL</t>
  </si>
  <si>
    <t>URBANO</t>
  </si>
  <si>
    <t>TOTALES</t>
  </si>
  <si>
    <t xml:space="preserve">Rural </t>
  </si>
  <si>
    <t>Suma de VALOR SGR</t>
  </si>
  <si>
    <t>ANTIOQUIA</t>
  </si>
  <si>
    <t>ARAUCA</t>
  </si>
  <si>
    <t>BOYACÁ</t>
  </si>
  <si>
    <t>CHOCÓ</t>
  </si>
  <si>
    <t>CÓRDOBA</t>
  </si>
  <si>
    <t>META</t>
  </si>
  <si>
    <t>BPIN</t>
  </si>
  <si>
    <t>INSTANCIA DE APROBACIÓN INICIAL</t>
  </si>
  <si>
    <t>CÓDIGO ENTIDAD TERRITORIAL QUE APORTA MÁS RECURSOS</t>
  </si>
  <si>
    <t>ENTIDAD TERRITORIAL QUE APORTA MÁS RECURSOS</t>
  </si>
  <si>
    <t>REGIÓN EJECUTOR</t>
  </si>
  <si>
    <t>DEPARTAMENTO EJECUTOR</t>
  </si>
  <si>
    <t>TIPO N1</t>
  </si>
  <si>
    <t>Columna2</t>
  </si>
  <si>
    <t>NOMBRE DEL PROYECTO</t>
  </si>
  <si>
    <t>ALCANCE</t>
  </si>
  <si>
    <t>TOTAL PROYECTO</t>
  </si>
  <si>
    <t>NÚMERO DE BENEFICIARIOS</t>
  </si>
  <si>
    <t>ANTIOQUIA - SAN CARLOS</t>
  </si>
  <si>
    <t>SAN CARLOS</t>
  </si>
  <si>
    <t>EJE CAFETERO</t>
  </si>
  <si>
    <t>AC Y ALC</t>
  </si>
  <si>
    <t>CONSTRUCCIÓN DE 230 ML DE ALCANTARILLADO Y ACUEDUCTO EN EL CORREGIMIENTO DE SAMANÁ MUNICIPIO DE  SAN CARLOS</t>
  </si>
  <si>
    <t>CONSTRUCCIÓN DE 230 ML DE ALCANTARILLADO Y ACUEDUCTO EN EL CORREGIMIENTO DE SAMANÁ DEL MUNICIPIO DE SAN CARLOS</t>
  </si>
  <si>
    <t>OCAD PAZ</t>
  </si>
  <si>
    <t>YONDO</t>
  </si>
  <si>
    <t>ACUEDUCTO</t>
  </si>
  <si>
    <t>AMPLIACIÓN DE LAS LINEAS DE ACUEDUCTO Y CONEXIONES DOMICILIARIAS EN LA VEREDA LAGUNA DEL MIEDO DEL MUNICIPIO DE  YONDÓ</t>
  </si>
  <si>
    <t>MEJORAR EL SERVICIO DE PRESTACIÓN DE SERVICIO PÚBLICOS EN EL MUNICIPIO DE YONDÓ, MEDIANTE LA AMPLIACIÓN DE LA INFRAESTRUCTURA DE 1 ACUEDUCTO</t>
  </si>
  <si>
    <t>ARAUCA - SARAVENA</t>
  </si>
  <si>
    <t>SARAVENA</t>
  </si>
  <si>
    <t>DEL LLANO</t>
  </si>
  <si>
    <t>AMPLIACIÓN DE LA RED DE ACUEDUCTO RIO CHIQUITO EN LA ZONA RURAL DEL MUNICIPIO DE SARAVENA DEPARTAMENTO DE   ARAUCA</t>
  </si>
  <si>
    <t>INCREMENTAR LA COBERTURA DEL SERVICIO DE ACUEDCUTO PARA LAS VEREDAS LAS VIAS Y BARRANCONES, DEL MUNICIPIO DE SARAVENA</t>
  </si>
  <si>
    <t>BOLIVAR - CORDOBA</t>
  </si>
  <si>
    <t>CARIBE</t>
  </si>
  <si>
    <t>ESTUDIOS Y DISEÑOS PARA LA CONSTRUCCION DE LOS ACUEDUCTOS RURALES EN EL CORREGIMIENTO DE GUAYMARAL DEL MUNICIPIO DE   CÓRDOBA</t>
  </si>
  <si>
    <t>REALIZAR LOS ESTUDIOS Y DISEÑOS TECNICO NECESARIOS PARA LA CONSTRUCCIÓN DE LOS ACUEDUCTOS RURALES DEL CORREGIMIENTO DE GUAYMARAL Y SUS VEREDAS.</t>
  </si>
  <si>
    <t>BOLIVAR - SAN FERNANDO</t>
  </si>
  <si>
    <t>SAN FERNANDO</t>
  </si>
  <si>
    <t>OPTIMIZACIÓN  DEL SISTEMA DE ACUEDUCTO DEL CORREGIMIENTO DE SANTA ROSA MUNICIPIO DE  SAN FERNANDO BOLÍVAR</t>
  </si>
  <si>
    <t>OPTIMIZACIÓN DEL SISTEMA DE ACUEDUCTO DEL CORREGIMIENTO DE SANTA ROSA MUNICIPIO DE SAN FERNANDO BOLÍVAR</t>
  </si>
  <si>
    <t>BOYACA - PUERTO BOYACA</t>
  </si>
  <si>
    <t>PUERTO BOYACA</t>
  </si>
  <si>
    <t>OPTIMIZACIÓN Y REHABILITACIÓN DEL SISTEMA DE ACUEDUCTO DEL CENTRO POBLADO ERMITAÑO DEL MUNICIPIO DE PUERTO BOYACÁ DEPARTAMENTO DE  BOYACÁ</t>
  </si>
  <si>
    <t>OPTIMIZACIÓN Y REHABILITACIÓN DEL SISTEMA DE ACUEDUCTO DEL CENTRO POBLADO ERMITAÑO DEL MUNICIPIO DE PUERTO BOYACÁ DEPARTAMENTO DE BOYACÁ</t>
  </si>
  <si>
    <t>CESAR - BECERRIL</t>
  </si>
  <si>
    <t>BECERRIL</t>
  </si>
  <si>
    <t>OPTIMIZACIÓN  DE LA LÍNEA DE CONDUCCIÓN DEL SISTEMA DE ACUEDUCTO DEL CORREGIMIENTO LA GUAJIRITA EN EL MUNICIPIO DE BECERRIL   CESAR</t>
  </si>
  <si>
    <t>OPTIMIZACIÓN DE LA LÍNEA DE CONDUCCIÓN DEL SISTEMA DE ACUEDUCTO DEL CORREGIMIENTO LA GUAJIRITA EN EL MUNICIPIO DE BECERRIL, DEPARTAMENTO DE CESAR.</t>
  </si>
  <si>
    <t>CHOCO - BOJAYA/BELLAVISTA</t>
  </si>
  <si>
    <t>BOJAYA</t>
  </si>
  <si>
    <t>PACÍFICO</t>
  </si>
  <si>
    <t>CONSTRUCCIÓN  DEL SISTEMA DE ACUEDUCTO DE LA COMUNIDAD DE CUIA  MUNICIPIO DE  BOJAYA</t>
  </si>
  <si>
    <t>CONSTRUCCIÓN DEL SISTEMA DE ACUEDUCTO DE LA COMUNIDAD DE CUIA MUNICIPIO DE BOJAYA.</t>
  </si>
  <si>
    <t>CÓRDOBA - VALENCIA</t>
  </si>
  <si>
    <t>AMPLIACIÓN DEL SISTEMA DE ACUEDUCTO DESDE EL CORREGIMIENTO EL REPOSO HASTA LAS VEREDAS VENADO ABAJO VENADO ARRIBA Y VENADO CANTARANA DEL CORREGIMIENTO EL VENADO DEL MUNICIPIO DE VALENCIA DEPARTAMENTO DE CÓRDOBA.  VALENCIA</t>
  </si>
  <si>
    <t>AMPLIACIÓN DEL SISTEMA DE ACUEDUCTO DESDE EL CORREGIMIENTO EL REPOSO HASTA LAS VEREDAS VENADO ABAJO VENADO ARRIBA Y VENADO CANTARANA DEL CORREGIMIENTO EL VENADO DEL MUNICIPIO DE VALENCIA DEPARTAMENTO DE CÓRDOBA. VALENCIA</t>
  </si>
  <si>
    <t>ADECUACIÓN Y REHABILITACIÓN DEL SISTEMA DE ACUEDUCTO DEL CORREGIMIENTO VILLANUEVA PARA BENEFICIAR EL CENTRO POBLADO VILLANUEVA Y LA VEREDA LA LIBERTAD DEL MUNICIPIO DE VALENCIA DEPARTAMENTO DE  CÓRDOBA</t>
  </si>
  <si>
    <t>ADECUACIÓN Y REHABILITACIÓN DE 1 SISTEMA DE ACUEDUCTO DEL CORREGIMIENTO VILLANUEVA Y LA VEREDA LA LIBERTAD DEL MUNICIPIO DE VALENCIA, DEPARTAMENTO DE CÓRDOBA.</t>
  </si>
  <si>
    <t>MAGDALENA - ZAPAYAN/PUNTA DE PIEDRAS</t>
  </si>
  <si>
    <t>ZAPAYAN</t>
  </si>
  <si>
    <t>OPTIMIZACIÓN DEL SISTEMA DE ACUEDUCTO DEL CORREGIMIENTO DE PIEDRAS DE MOLER MUNICIPIO DE ZAPAYÁN DEPARTAMENTO DEL  MAGDALENA</t>
  </si>
  <si>
    <t>CONSTRUCCIÓN DE UN TANQUE ELEVADO EN CONCRETO REFORZADO PARA ALMACENAR EL AGUA, SUMINISTRO E INSTALACIÓN DE REDES DE DISTRIBUCIÓN, CONEXIONES DOMICILIARIAS, ACCESORIOS, MACRO MEDIDOR, CASETA DE BOMBEO Y CERRAMIENTO DEL SISTEMA, SUMINISTRO E INSTALACIÓN DEL SISTEMA DE BOMBEO EN EL POZO EXISTENTE DEL CORREGIMIENTO DE PIEDRAS DE MOLER MUNICIPIO DE ZAPAYÁN DEPARTAMENTO DEL MAGDALENA</t>
  </si>
  <si>
    <t>SUCRE - LA UNION</t>
  </si>
  <si>
    <t>LA UNION</t>
  </si>
  <si>
    <t>AMPLIACIÓN DE REDES REPOSICIÓN DE EQUIPO DE BOMBEO Y CONSTRUCCIÓN DE CASETA PARA PUESTA EN FUNCIONAMIENTO DE LOS MICROACUEDUCTO DE LAS VEREDAS VIJAGUAL LAS MARGARITAS Y LA ESPERANZA II ZONA RURAL DEL MUNICIPIO DE LA UNIÓN   SUCRE</t>
  </si>
  <si>
    <t>MEJORAR LA COBERTURA DE LA PRESTACIÓN DEL SERVICIO DE ACUEDUCTO EN LA VEREDA VIJAGUAL LAS MARGARITAS Y LA ESPERANZA II DEL MUNICIPIO DE LA UNIÓN DE SUCRE</t>
  </si>
  <si>
    <t>SUCRE - MAJAGUAL</t>
  </si>
  <si>
    <t>MAJAGUAL</t>
  </si>
  <si>
    <t>AMPLIACIÓN Y OPTIMIZACION DE LOS SISTEMAS DE ACUEDUCTO EN LOS CORREGIMIENTOS DE PALMARITO Y TOTUMAL EN EL MUNICIPIO DE MAJAGUAL DEPARTAMENTO DE  SUCRE</t>
  </si>
  <si>
    <t>MEJORAR LA PRESTACIÓN DE SERVICIOS PÚBLICOS EN EL MUNICIPIO DE MAJAGUAL EN 207 USUARIOS</t>
  </si>
  <si>
    <t>SUCRE - SAN BENITO ABAD</t>
  </si>
  <si>
    <t>SAN BENITO ABAD</t>
  </si>
  <si>
    <t>OPTIMIZACIÓN DE LOS ACUEDUCTOS RURALES DE LOS CORREGIMIENTOS DE PUNTA DE BLANCO Y PUNTA NUEVA DEL MUNICIPIO DE  SAN BENITO ABAD SUCRE</t>
  </si>
  <si>
    <t>OPTIMIZAR 7636 METROS LINEALES  DE TUBERÍA DE AGUA POTABLE, PARA MEJORAR LA CALIDAD DE VIDA DE LA COMUNIDADES DE LOS CORREGIMIENTOS DE PUNTA DE BLANCO Y PUNTA NUEVA</t>
  </si>
  <si>
    <t>OPTIMIZACIÓN DEL MICROACUEDUCTO DEL CORREGIMIENTO CISPATACA DEL MUNICIPIO DE SAN BENITO ABAD  SUCRE</t>
  </si>
  <si>
    <t>OPTIMIZAR LAS REDES DEL MICROACUEDUCTO DEL CORREGIMIENTO DE CISPATACA PARA MEJORAR LA CALIDAD DE VIDA DE LA POBLACIÓN, CONSUMIENDO ESTE PRECIOSO LIQUIDO EN BUENAS CONDICIONES</t>
  </si>
  <si>
    <t>OPTIMIZACIÓN Y AMPLIACIÓN DE REDES DE MICROACUEDUCTO EN SECTORES DE LOS CORREGIMIENTOS DE LA VENTURA Y SAN ROQUE EN EL MUNICIPIO DE SAN BENITO ABAD -   SUCRE</t>
  </si>
  <si>
    <t>OPTIMIZAR Y AMPLIAR LAS REDES DE MICRO-ACUEDUCTO EN LOS CORREGIMIENTOS DE LA VENTURA Y SAN ROQUE EN EL MUNICIPIO DE SAN BENITO ABAD, PARA ABASTECER LA NECESIDAD DE LAS COMUNIDADES PARA QUE TENGAN BUENA CALIDAD DE VIDA</t>
  </si>
  <si>
    <t>OPTIMIZACIÓN DE LOS ACUEDUCTOS RURALES EN LOS CORREGIMIENTOS DE VILLANUEVA GUAYABAL Y LA VEREDA PUEBLO NUEVO PERTENECIENTE AL MUNICIPIO DE  SAN BENITO ABAD SUCRE</t>
  </si>
  <si>
    <t>OPTIMIZAR  LOS ACUEDUCTOS RURALES EN LOS CORREGIMIENTOS DE VILLANUEVA GUAYABAL Y LA VEREDA PUEBLO NUEVO PERTENECIENTE AL MUNICIPIO DE SAN BENITO ABAD SUCRE, PARA MEJORAR LA CALIDAD DE VIDA TENIENDO UN BUEN PRECIADO LIQUIDO DE AGUA POTABLE</t>
  </si>
  <si>
    <t>DEPARTAMENTO DE SUCRE</t>
  </si>
  <si>
    <t>OPTIMIZACIÓN Y AMPLIACIÓN DEL SISTEMA DE ACUEDUCTO DE LOS CORREGIMIENTOS DE QUITASUEÑO CHAPARRAL Y CAMAJON EN EL MUNICIPIO DE SUCRE DEPARTAMENTO DE   SUCRE</t>
  </si>
  <si>
    <t>OPTIMIZACIÓN DEL SISTEMA DE MICROACUEDUCTOS DE LOS CORREGIMIENTOS DE QUITASUEÑO, CHAPARRAL Y CAMAJÓN DEL MUNICIPIO DE SUCRE- SUCRE, MEDIANTE LA AMPLIACIÓN DEL SISTEMA DE REDES DE DISTRIBUCIÓN</t>
  </si>
  <si>
    <t>SUCRE - SUCRE</t>
  </si>
  <si>
    <t>AMPLIACIÓN  Y OPTIMIZACION DEL SISTEMA DE ACUEDUCTO DEL CORREGIMIENTO DE LA PALMA Y AMPLIACION DE REDES DE AGUA POTABLE EN LA VEREDA DE LAS CARACUCHAS UNO EN EL MUNICIPIO DE SUCRE DEPARTAMENTO DE   SUCRE</t>
  </si>
  <si>
    <t>OPTIMIZAR Y AMPLIAR  UN SISTEMA DE ACUEDUCTO EN EL MUNICIPIO DE SUCRE - SUCRE</t>
  </si>
  <si>
    <t>OPTIMIZACIÓN Y AMPLIACIÓN DEL SISTEMA DE ACUEDUCTO DE LOS CORREGIMIENTOS DE OREJERO SAN MATEO CAMPO ALEGRE Y LA VEREDA FUNDACION EN EL MUNICIPIO DE SUCRE DEPARTAMENTO DE   SUCRE</t>
  </si>
  <si>
    <t>MEJORAMIENTO DE LA INFRAESTRUCTURA Y REEMPLAZO DE TUBERIA DE DISTRIBUCIÓN DE LOS MICROACUEDUCTOS DE LOS CORREGIMIENTOS OREJERO, SAN MATEO, CAMPO ALEGRE Y VEREDA FUNDACIÓN DEL MUNICIPIO DE SUCRE, DEPARTAMENTO DE SUCRE</t>
  </si>
  <si>
    <t>ANTIOQUIA - GRANADA</t>
  </si>
  <si>
    <t>GRANADA</t>
  </si>
  <si>
    <t>REPOSICIÓN DE ACUEDUCTO ALCANTARILLADO DE AGUAS RESIDUALES AGUAS LLUVIAS Y CARPETA DE RODADURA DE LA CARRERA 23 ENTRE CALLES 20 Y 21  EN EL MUNICIPIO DE   GRANADA</t>
  </si>
  <si>
    <t>REPOSICION DE RED DE ALCANTARILLADO Y CARPETA DE RODADURA DE 56.27 METROS LINEALES EN LA CARRERA 23 ENTRE LAS CALLES 20 Y 21</t>
  </si>
  <si>
    <t>ANTIOQUIA - VALDIVIA</t>
  </si>
  <si>
    <t>VALDIVIA</t>
  </si>
  <si>
    <t>CONSTRUCCIÓN DE TANQUE DE ALMACENAMIENTO DE AGUA POTABLE PARA EL ABASTECIMIENTO DEL ACUEDUCTO URBANO DEL MUNICIPIO DE   VALDIVIA</t>
  </si>
  <si>
    <t>CONSTRUCCIÓN DE TANQUE DE ALMACENAMIENTO DE AGUA POTABLE PARA EL ABASTECIMIENTO DEL ACUEDUCTO URBANO DEL MUNICIPIO DE VALDIVIA</t>
  </si>
  <si>
    <t>BOLIVAR - CANTAGALLO</t>
  </si>
  <si>
    <t>CANTAGALLO</t>
  </si>
  <si>
    <t>INTEGRACIÓN DE NUEVOS USUARIOS A LA RED DE ACUEDUCTO DEL ÁREA URBANA DEL MUNICIPIO DE  CANTAGALLO</t>
  </si>
  <si>
    <t>AMPLIAR LA COBERTURA DE LA RED DE ACUEDUCTO EN LA ZONA URBANA DE CANTAGALLO</t>
  </si>
  <si>
    <t>BOLIVAR - MORALES</t>
  </si>
  <si>
    <t>MORALES</t>
  </si>
  <si>
    <t>AMPLIACIÓN DE LA PLANTA DE TRATAMIENTO DEL ACUEDUCTO DEL MUNICIPIO DE MORALES -  BOLÍVAR</t>
  </si>
  <si>
    <t>AMPLIACION DE LA PLANTA DE TRATAMIENTO DE LA ZONA URBANA DEL MUNICIPIO MEDIANTE LA CONSTRUCCION DE UNA PLANTA DE 25 LPS</t>
  </si>
  <si>
    <t>BOYACA - MUZO</t>
  </si>
  <si>
    <t>MUZO</t>
  </si>
  <si>
    <t>CENTRO ORIENTE</t>
  </si>
  <si>
    <t>REHABILITACIÓN DE LAS REDES DE ACUEDUCTO Y ALCANTARILLADO PLUVIAL DEL BARRIO LA ORQUÍDEA MUNICIPIO DE MUZO DEPARTAMENTO DE  BOYACÁ</t>
  </si>
  <si>
    <t>REHABILITACIÓN DE LAS REDES DE ACUEDUCTO Y ALCANTARILLADO PLUVIAL EN DOS TRAMOS DEL BARRIO LA ORQUÍDEA DEL MUNICIPIO DE MUZOALCANTARILLADO: TRAMO 1. 24 M DE TUBERÍA Y 10 M DE ACOMETIDAS PARA UN TOTAL DE 34 M. TRAMO 2: 122,33 M DE TUBERÍA Y 25 M DE ACOMETIDAS PARA UN TOTAL DE 147,33 M.ACUEDUCTO: TRAMO 1: 113,5 M DE TUBERÍA Y 30 M DE ACOMETIDAS PARA UN TOTAL DE 143,5 M. TRAMO 2: 119,6 M DE TUBERÍA Y 60 M DE ACOMETIDAS PARA UN TOTAL DE 179,60 M</t>
  </si>
  <si>
    <t>CASANARE - NUNCHIA</t>
  </si>
  <si>
    <t>NUNCHIA</t>
  </si>
  <si>
    <t>CONSTRUCCIÓN SEGUNDA ETAPA ALCANTARILLADO PLUVIAL REDES DE ACUEDUCTO Y OBRAS COMPLEMENTARIAS DEL BARRIO EL PRADO MUNICIPIO DE  NUNCHÍA CASANARE</t>
  </si>
  <si>
    <t>CONSTRUCCIÓN (1 ACUEDUCTO + 2 ALCANTARILLADOS) SEGUNDA ETAPA ALCANTARILLADO PLUVIAL REDES DE ACUEDUCTO Y OBRAS COMPLEMENTARIAS DEL BARRIO EL PRADO MUNICIPIO DE NUNCHÍA CASANARE</t>
  </si>
  <si>
    <t>CESAR - RIO DE ORO</t>
  </si>
  <si>
    <t>RIO DE ORO</t>
  </si>
  <si>
    <t>OPTIMIZACIÓN DEL SISTEMA DE ACUEDUCTO DEL MUNICIPIO DE RÍO DE ORO  CESAR</t>
  </si>
  <si>
    <t>OPTIMIZAR EL SISTEMA DE ACUEDUCTO DEL CASCO URBANO EN EL MUNICIPIO DE RIO DE ORO CESAR</t>
  </si>
  <si>
    <t>HUILA - PALERMO</t>
  </si>
  <si>
    <t>PALERMO</t>
  </si>
  <si>
    <t>CENTRO SUR</t>
  </si>
  <si>
    <t>CONSTRUCCIÓN LÍNEA EXPRÉS PARA ACUEDUCTO REGIONAL AMBORCO DEL MUNICIPIO DE   PALERMO HUILA</t>
  </si>
  <si>
    <t>CONSTRUCCION DE 1 ACUEDUCTO PARA ATENDER A 5365 BENEFICIARIOS DE CP AMBORCO EN EL MUNICIPIO DE PALERMO HUILA</t>
  </si>
  <si>
    <t>LA GUAJIRA - DISTRACCION</t>
  </si>
  <si>
    <t>DISTRACCION</t>
  </si>
  <si>
    <t>CONSTRUCCIÓN DE REDES DE ACUEDUCTO Y ALCANTARILLADO EN CALLES Y CARRERAS DEL CORREGIMIENTO DE BUENAVISTA MUNICIPIO DE DISTRACCIÓN DEPARTAMENTO DE   LA GUAJIRA</t>
  </si>
  <si>
    <t>CONSTRUCCIÓN DE REDES DE ACUEDUCTO Y ALCANTARILLADO EN CALLES Y CARRERAS DEL CORREGIMIENTO DE BUENAVISTA MUNICIPIO DE DISTRACCIÓN DEPARTAMENTO DE LA GUAJIRA</t>
  </si>
  <si>
    <t>LA GUAJIRA - MANAURE</t>
  </si>
  <si>
    <t>MANAURE</t>
  </si>
  <si>
    <t>ADECUACIÓN Y OPTIMIZACIÓN EN LAS INSTALACIONES DE LOS ACUEDUCTOS CASA AZUL Y SHIRURIA DEL MUNICIPIO DE MANAURE  LA GUAJIRA</t>
  </si>
  <si>
    <t>MEJORAR LA PRESTACIÓN DEL SERVICIO DE ACUEDUCTO A TRAVÉS DE LA ADECUACIÓN Y OPTIMIZACIÓN EN LAS INSTALACIONES DE LOS ACUEDUCTOS CASA AZUL Y SHIRURIA DEL MUNICIPIO DE MANAURE LA GUAJIRA</t>
  </si>
  <si>
    <t>META - ACACIAS</t>
  </si>
  <si>
    <t>ACACIAS</t>
  </si>
  <si>
    <t>MEJORAMIENTO ALCANTARILLADO SANITARIO Y OPTIMIZACION DE REDES DE ACUEDUCTO EN SECTORES ESPECIFICOS DEL MUNICIPIO DE  ACACÍAS</t>
  </si>
  <si>
    <t>MEJORAMIENTO DE REDES DE ALCANTARILLADO SANITARIO Y OPTIMIZACIÓN DE REDES DE ACUEDUCTO EN LAS DIRECCIONES: CARRERAS 15 A 16A ENTRE RIO ACACIITAS Y CALLE 17, CARRERA 15 ENTRE CALLES 17 Y 19, CARRERAS 21 Y 22 ENTRE CALLES 18 Y 19, CARRERA 18A ENTRE CALLE 17 Y 18, DIAGONAL 15 ENTRE CARRERA 20 Y 23, CALLE 16 ENTRE CARRERA 21 Y 23 Y CARRERA 22 ENTRE DIAGONAL 15 Y CALLE 16, EN EL MUNICIPIO DE ACACÍAS.</t>
  </si>
  <si>
    <t>DEPARTAMENTO DE META</t>
  </si>
  <si>
    <t>CONSTRUCCIÓN REDES DE ACUEDUCTO Y  MEJORAMIENTO ALCANTARILLADO SANITARIO SOBRE LA CARRERA 17 ENTRE CALLE 23A Y TRANSVERSAL 12 CALLE 8 ENTRE CARRERA 7 Y MATADERO MUNICIPAL CALLE 18 ENTRE CARRERAS 13 Y 15  SAN JUAN DE ARAMA</t>
  </si>
  <si>
    <t>ESTA ALTERNATIVA CONTEMPLA LA INSTALACIÓN DE 591M DE TUBERÍA DE ALCANTARILLADO SANITARIO DE 8 PULGADAS DE DIÁMETRO, 9 POZOS DE INSPECCIÓN DE 1.20M DE DIÁMETRO, 35 CAJAS DE INSPECCIÓN DE 0.7M X 0.7M X 0.7M. EN CUENTO A LA RED DE ACUEDUCTO SE CONTEMPLA LA INSTALACIÓN DE 341M DE TUBERÍA DE 3” DE DIÁMETRO, 297M DE TUBERÍA DE 2” DE DIÁMETRO Y 9ACOMETIDAS CON SU RESPECTIVO MICROMEDIDOR.</t>
  </si>
  <si>
    <t>CONSTRUCCIÓN DE OBRAS DE EMERGENCIA PARA LA CONEXIÓN DEL SISTEMA DE ACUEDUCTO REGIONAL DEL ARIARI AL TANQUE DE ALMACENAMIENTO DEL SISTEMA DE ACUEDUCTO DEL MUNICIPIO DE  CUBARRAL</t>
  </si>
  <si>
    <t>CONSTRUCCIÓN DE LA LÍNEA DE CONDUCCIÓN DE 8 PULGADAS CON UNA LONGITUD DE 1.713 METROS DE LONGITUD QUE CONECTA EL SISTEMA DE ACUEDUCTO REGIONAL DEL ARIARI AL TANQUE DE ALMACENAMIENTO DE AGUA POTABLE DEL MUNICIPIO DE CUBARRAL; A LO LARGO DE LA CONDUCCIÓN SE CONSTRUIRÁ: (1) UN VIADUCTO QUE CRUZA EL CAÑO ARENAS BLANCAS, LOS SISTEMAS DE SALIDA DE LA PTAP Y DE CLORACIÓN Y LA ESTACIÓN REGULADORA DE CAUDAL</t>
  </si>
  <si>
    <t>NARIÑO - BELEN</t>
  </si>
  <si>
    <t>BELEN</t>
  </si>
  <si>
    <t>MEJORAMIENTO DEL ACUEDUCTO INTEGRADO BARRIO LA INDEPENDENCIA PINOS DEL NORTE FATIMA Y CRISTO REY MUNICIPIO  BELÉN</t>
  </si>
  <si>
    <t>REALIZAR MEJORAMIENTO DEL ACUEDUCTO INTEGRADO BARRIO LA INDEPENDENCIA, PINOS DEL NORTE, FÁTIMA Y CRISTO REY DEL MUNICIPIO DEBELÉN DEPARTAMENTO DE NARIÑO.</t>
  </si>
  <si>
    <t>NARIÑO - GUAITARILLA</t>
  </si>
  <si>
    <t>GUAITARILLA</t>
  </si>
  <si>
    <t>CONSTRUCCIÓN DE ACUEDUCTO Y ALCANTARILLADO PARA LA URBANIZACIÓN GUADALUPE EN EL MUNICIPIO DE  GUAITARILLA</t>
  </si>
  <si>
    <t>CONSTRUCCIÓN DE ACUEDUCTO Y ALCANTARILLADO PARA LA URBANIZACIÓN GUADALUPE EN EL MUNICIPIO DE GUAITARILLA CON EL OBJETIVO DE DISMINUIR LAS CONDICIONES INADECUADAS PARA EL ACCESO AL AGUA POTABLE Y SANEAMIENTO BASICO DEL SECTOR</t>
  </si>
  <si>
    <t>NARIÑO - TANGUA</t>
  </si>
  <si>
    <t>TANGUA</t>
  </si>
  <si>
    <t>CONSTRUCCIÓN DE LA RED DE ACUEDUCTO Y ALCANTARILLADO DE LA URBANIZACIÓN ESPERANZA VERDE EN EL MUNICIPIO DE   TANGUA</t>
  </si>
  <si>
    <t>CONSTRUCCIÓN DE 289,54 METROS LINEALES DE LA RED DE ACUEDUCTO Y 328,51 METROS LINEALES DE LA RED  ALCANTARILLADO DE LA URBANIZACIÓN ESPERANZA VERDE EN EL MUNICIPIO DE TANGUA</t>
  </si>
  <si>
    <t>DEPARTAMENTO DE PUTUMAYO</t>
  </si>
  <si>
    <t>SUMINISTRO E INSTALACIÓN DE PLANTA DE TRATAMIENTO DE AGUA POTABLE PORTÁTIL COMO CONTINGENCIA A LA PRESTACIÓN DE SERVICIO DE ACUEDUCTO DEL MUNICIPIO DE PUERTO ASÍS DEPARTAMENTO DEL   PUTUMAYO</t>
  </si>
  <si>
    <t>PRESTACIÓN DE SERVICIO DE AGUA POTABLE DE MANERA CONTINUA PARA BENEFICIAR A 3855 USUARIOS DEL MUNICIPIO DE PUERTO ASÍS, DEPARTAMENTO DEL PUTUMAYO</t>
  </si>
  <si>
    <t>SANTANDER - BARRANCABERMEJA</t>
  </si>
  <si>
    <t>BARRANCABERMEJA</t>
  </si>
  <si>
    <t>CONSTRUCCIÓN Y REHABILITACIÓN DE LA INFRAESTRUCTURA DE ACUEDUCTO Y ALCANTARILLADO SANITARIO Y PLUVIAL Y OBRAS DE URBANISMO EN EL BARRIO NUEVA ESPERANZA COMUNA 5 DEL DISTRITO DE  BARRANCABERMEJA</t>
  </si>
  <si>
    <t>CONSTRUIR 2093 ML DE RED DE DISTRIBUCIÓN DE AGUA POTABLE EN TUBERIA DE PVC DE 3, 535.99 ML DE RED DE ALCANTARILLADO PLUVIAL EN PVC DE 12,14,16 Y 4182.38 ML DE LCANTARILLADO SANITARIO PVC 6,8,10, 16 Y 18 EN EL BARRIO NUEVA ESPERANZA DE LA COMUNA 5 DEL DISTRITO DE BARRANCABERMEJA, SANTANDER.</t>
  </si>
  <si>
    <t>CONSTRUCCIÓN DE REDES (ALCANTARILLADO SANITARIO YO PLUVIAL YO ACUEDUCTO YO OBRAS DE URBANISMO) DE LOS BARRIOS 1 DE ABRIL SAN LUIS Y MIRADOR DEL CINCUENTENARIO DISTRITO DE   BARRANCABERMEJA</t>
  </si>
  <si>
    <t>CONSTRUCCIÓN DE 561 ML DE RED DE DISTRIBUCIÓN DE AGUA POTABLE EN TUBERÍA PVC DE #2, 195 ML DE RED DE ALCANTARILLADO PLUVIAL EN PVC DE 12, 14, 16 Y 20 Y 1531 ML DE RED DE ALCANTARILLADO SANITARIO EN TUBERÍA DE PVC DE 6, 8 Y 18 Y OBRAS DE URBANISMO EN LOS BARRIOS 1 DE ABRIL, MIRADORES DEL CINCUENTENARIO Y SAN LUIS DEL DISTRITO DE BARRANCABERMEJA.</t>
  </si>
  <si>
    <t>CONSTRUCCIÓN DE LA INFRAESTRUCTURA DE SISTEMAS DE ACUEDUCTO Y ALCANTARILLADO SANITARIO Y PLUVIAL Y OBRAS DE URBANISMO EN EL BARRIO VILLA MARY COMUNA 3 DEL DISTRITO  BARRANCABERMEJA</t>
  </si>
  <si>
    <t>CONSTRUCCIÓN 1002,43 METROS LINEALES DE RED DE DISTRIBUCIÓN DE AGUA POTABLE EN TUBERÍA DE 3 Y 4, 150,54 METROS LINEALES DE RED DE ALCANTARILLADO PLUVIAL EN PVC DE 12, 14 Y 1314 METROS LINEALES DE ALCANTARILLADO SANITARIO EN TUBERÍA DE PVC DE 6, 8 Y OBRAS DE URBANISMO EN EL BARRIO VILLA MARY EN LA COMUNA 3 DEL DISTRITO DE BARRANCABERMEJA.</t>
  </si>
  <si>
    <t>CONSTRUCCIÓN DE LA INFRAESTRUCTURA DE SISTEMAS DE ACUEDUCTO Y ALCANTARILLADO SANITARIO Y PLUVIAL Y OBRAS DE URBANISMO EN EL BARRIO VILLA NÁPOLES COMUNA 7 DEL DISTRITO   BARRANCABERMEJA</t>
  </si>
  <si>
    <t>CONSTRUCCIÓN DE 852 METROS LINEALES DE RED DE DISTRIBUCIÓN DE AGUA POTABLE EN TUBERÍA DE PVC DE 3, 456 ML DE RED DE ALCANTARILLADO PLUVIAL EN PVC DE 14, 16, 18, 20, 24 Y 1000 ML DE ALCANTARILLADO SANITARIO EN TUBERÍA DE PVC DE 8, 12 Y 14 Y OBRAS DE URBANISMO EN EN EL BARRIO VILLA NÁPOLES COMUNA 7 DEL DISTRITO DE BARRANCABERMEJA.</t>
  </si>
  <si>
    <t>REHABILITACIÓN Y OPTIMIZACIÓN DE LAS REDES DE DISTRIBUCIÓN SECUNDARIAS DE ACUEDUCTO DEL BARRIO INTERNACIONAL EN LA COMUNA 3 DEL DISTRITO DE   BARRANCABERMEJA</t>
  </si>
  <si>
    <t>CONSTRUCCIÓN DE 3384 METROS LINEALES DE RED DE DISTRIBUCIÓN DE AGUA POTABLE EN TUBERÍA PVC, DISTRIBUIDOS ASÍ: 2373 ML DE 3, 853 ML DE 4 Y 158 ML DE 6 EN EL BARRIO INTERNACIONAL DE LA COMUNA 3 DEL DISTRITO DE BARRANCABERMEJA.</t>
  </si>
  <si>
    <t>SUCRE - BUENAVISTA</t>
  </si>
  <si>
    <t>BUENAVISTA</t>
  </si>
  <si>
    <t>OPTIMIZACIÓN DE REDES DE ALCANTARILLADO Y ACUEDUCTO EN LA CALLE 8 ENTRE CRA 17 Y 16 Y CRA 16 ENTRE CALLE 8 Y 9 BARRIO LA CRUZ ZONA URBANA DE   BUENAVISTA SUCRE</t>
  </si>
  <si>
    <t>MEJORAR LA PRESTACIÓN DEL SISTEMA DE ALCANTARILLADO PARA LA CONDUCCIÓN Y TRATAMIENTO DE LAS AGUAS RESIDUALES DOMÉSTICAS Y AGUA POTABLE EN EL MPIO</t>
  </si>
  <si>
    <t>OPTIMIZACIÓN DE REDES EN DIFERENTES TRAMOS DEL SISTEMA DE ACUEDUCTO URBANO EN EL MUNICIPIO DE  SAN BENITO ABAD SUCRE</t>
  </si>
  <si>
    <t>OPTIMIZACION DE 5.657 KM DE REDES EN DIFERENTES TRAMOS DEL SISTEMA DE ACUEDUCTO URBANO DEL MUNICIPIO DE SAN BENITO ABAD, DEPARTAMENTO DE SUCRE</t>
  </si>
  <si>
    <t>AMPLIACIÓN Y OPTIMIZACION DEL SISTEMA DE ACUEDUCTO DE LA CABECERA MUNICIPAL Y EN LA VEREDA EL BUHIO  MUNICIPIO DE SAN BENITO ABAD DEPARTAMENTO DE  SUCRE</t>
  </si>
  <si>
    <t>AMPLIACIÓN Y OPTIMIZACIÓN DEL SISTEMA DE ACUEDUCTO DE LA CABECERA MUNICIPAL Y EN LA VEREDA EL BUHIO MUNICIPIO DE SAN BENITO ABAD DEPARTAMENTO DE SUCRE</t>
  </si>
  <si>
    <t>SUCRE - SANTIAGO DE TOLU</t>
  </si>
  <si>
    <t>SANTIAGO DE TOLÚ</t>
  </si>
  <si>
    <t>ADECUACIÓN Y MANTENIMIENTO DE LAS CAPTACIONES DE LOS POZOS PROFUNDOS EXISTENTES PARA EL SISTEMA DE ACUEDUCTO DEL MUNICIPIO DE  SANTIAGO DE TOLÚ SUCRE</t>
  </si>
  <si>
    <t>ADECUACIÓN Y MANTENIMIENTO DE LAS CAPTACIONES DE LOS POZOS PROFUNDOS EXISTENTES PARA EL SISTEMA DE ACUEDUCTO DEL MUNICIPIO DE SANTIAGO DE TOLÚ, SUCRE.</t>
  </si>
  <si>
    <t>NECOCLI</t>
  </si>
  <si>
    <t>NECOCLÍ</t>
  </si>
  <si>
    <t>CONSTRUCCIÓN DE UN POZO PROFUNDO EN LA VEREDA BRISAS DEL RIO Y DOS VIVEROS BIOCLIMÁTICOS ACCIONADOS CON ENERGÍA FOTOVOLTAICA UBICADOS EN LOS CENTROS EDUCATIVOS DEL MUNICIPIO DE  NECOCLÍ ANTIOQUIA</t>
  </si>
  <si>
    <t>CONTRIBUIR A LA RECUPERACIÓN FORESTAL Y RECUPERACIÓN DE RECURSO HIDRICO A TRAVES DE LA CONSTRUCCIÓN DE DOS (2) VIVEROS BIOCLIMÁTICOS Y LA CONSTRUCCIÓN DE UN (1) POZO PROFUNDO EN LA VEREDA BRISAS DEL RIO DEL MUNICIPIO DE NECOCLÍ</t>
  </si>
  <si>
    <t>CÓRDOBA - CHINU</t>
  </si>
  <si>
    <t>CHINU</t>
  </si>
  <si>
    <t>CONSTRUCCIÓN DE SISTEMAS DE ALIMENTACION DE AGUA POTABLE ACCIONADOS CON ENERGÍAS LIMPIAS COMO ESTRATEGIA DE ADAPTACIÓN Y MITIGACIÓN DE LOS EFECTOS DEL CAMBIO CLIMATICO EN LA VEREDA PIEDRAS BLANCAS  MUNICIPIO DE  CHINÚ</t>
  </si>
  <si>
    <t>CONSTRUCCIÓN DE UN SISTEMA DE ALIMENTACIÓN DE AGUA POTABLE ACCIONADO CON ENERGÍA LIMPIAS EN LA VEREDA PIEDRAS BLANCAS DEL MUNICIPIO DE CHINÚ</t>
  </si>
  <si>
    <t>BALANCE DE PROYECTOS APROBADOS DE AGUA Y SANEAMIENTO BÁSICO DESDE 07/08/2022 AL 15/08/2024</t>
  </si>
  <si>
    <t>SISTEMA GENERAL DE REGALIAS</t>
  </si>
  <si>
    <t>FUENTE: SUIFP y GESPROY</t>
  </si>
  <si>
    <t>TIPO DE INSTANCIA INICIAL</t>
  </si>
  <si>
    <t>REGIÓN ENTIDAD QUE MÁS APORTA RECURSOS</t>
  </si>
  <si>
    <t>DEPARTAMENTO ENTIDAD QUE MÁS APORTA RECURSOS</t>
  </si>
  <si>
    <t>CÓDIGO EJECUTOR</t>
  </si>
  <si>
    <t>ENTIDAD EJECUTORA</t>
  </si>
  <si>
    <t>NIT ENTIDAD EJECUTORA</t>
  </si>
  <si>
    <t>SECTOR SUIFP</t>
  </si>
  <si>
    <t>PROGRAMA</t>
  </si>
  <si>
    <t>SUBPROGRAMA</t>
  </si>
  <si>
    <t>Columna1</t>
  </si>
  <si>
    <t>AVANCE FÍSICO</t>
  </si>
  <si>
    <t>AVANCE FINANCIERO</t>
  </si>
  <si>
    <t>ESTADO DETALLE</t>
  </si>
  <si>
    <t>ESTADO GENERAL</t>
  </si>
  <si>
    <t>FECHA APROBACIÓN</t>
  </si>
  <si>
    <t>AÑO APROBACIÓN</t>
  </si>
  <si>
    <t>VALOR SGR</t>
  </si>
  <si>
    <t>VALOR NACIÓN</t>
  </si>
  <si>
    <t>VALOR OTROS</t>
  </si>
  <si>
    <t>FECHA INICIO PROGRAMADA
Horizonte de ejecución</t>
  </si>
  <si>
    <t>FECHA FINAL PROGRAMACIÓN ACTUAL
Horizonte de ejecución</t>
  </si>
  <si>
    <t>FECHA FINAL EJECUTADA
(Proyectos terminados)</t>
  </si>
  <si>
    <t>CORPORACION AUTONOMA REGIONAL DEL CESAR (CORPOCESAR)</t>
  </si>
  <si>
    <t>CORPORACIONES</t>
  </si>
  <si>
    <t>EMPRESA DE SERVICIOS PÚBLICOS DE ACUEDUCTO ALCANTARILLADO Y ASEO DEL MUNICIPIO DE CURUMANI ACUACUR E.S.P.</t>
  </si>
  <si>
    <t>AMBIENTE Y DESARROLLO SOSTENIBLE</t>
  </si>
  <si>
    <t>GESTIÓN INTEGRAL DEL RECURSO HÍDRICO</t>
  </si>
  <si>
    <t>INTERSUBSECTORIAL AMBIENTE</t>
  </si>
  <si>
    <t>OPTIMIZACIÓN DEL SISTEMA DE TRATAMIENTO DE AGUAS RESIDUALES DEL CORREGIMIENTO DE SAN ROQUE-MUNICIPIO DE CURUMANI COMO MEDIDA PARA LA DESCONTAMINACION DEL RECURSO HIDRICO EN EL DEPARTAMENTO DEL  CESAR</t>
  </si>
  <si>
    <t>CONTRATADO EN EJECUCIÓN</t>
  </si>
  <si>
    <t>EN EJECUCIÓN</t>
  </si>
  <si>
    <t>OPTIMIZACIÓN DEL SISTEMA DE TRATAMIENTO DE AGUAS RESIDUALES DEL CORREGIMIENTO DE SAN ROQUE, A TRAVÉS DE LA REALIZACIÓN DE OBRAS CIVILES PARA EL MEJORAMIENTO DE LA LAGUNA FACULTATIVA, CONSTRUCCIÓN DE LA LAGUNA DE MADURACIÓN, OBRAS PARA ELPRETRATAMIENTO DE AGUAS RESIDUALES Y CONSTRUCCIÓN DE POZOS E INSTALACIÓN DE TUBERÍAS</t>
  </si>
  <si>
    <t>DEPARTAMENTO DE VICHADA</t>
  </si>
  <si>
    <t>DEPARTAMENTAL</t>
  </si>
  <si>
    <t>VICHADA</t>
  </si>
  <si>
    <t>DEPARTAMENTO DEL VICHADA</t>
  </si>
  <si>
    <t>VIVIENDA, CIUDAD Y TERRITORIO</t>
  </si>
  <si>
    <t>ACCESO DE LA POBLACIÓN A LOS SERVICIOS DE AGUA POTABLE Y SANEAMIENTO BÁSICO</t>
  </si>
  <si>
    <t>INTERSUBSECTORIAL VIVIENDA Y DESARROLLO TERRITORIAL</t>
  </si>
  <si>
    <t>DOTACIÓN DE FILTROS DE AGUA PARA VIVIENDA RURAL DISPERSA COMO SOLUCIÓN NO CONVENCIONAL DE TRATAMIENTO DE AGUA PARA CONSUMO HUMANO EN LOS MUNICIPIOS DE CUMARIBO LA PRIMAVERA SANTA ROSALÍA Y PUERTO CARREÑO DEPARTAMENTO DE   VICHADA</t>
  </si>
  <si>
    <t>740 FILTROS PURIFICADORES DE AGUA POR SISTEMA DE ULTRAFILTRACIÓN INMEDIATA; MEMBRANAS CON POROS DE 0,01-0,03MICRAS SISTEMA DE RETROLAVADO; PREFILTROS REMOVIBLE PARA LIMPIEZA Y MANT/TO MANUAL; CAUDAL MÍNIMO DE 3 L/MIN; EFICIENCIA DE FILTRACIÓN DE LOG 6 PARA VIRUS Y LOG 8BACTERIAS; SIN SUMINISTRO DE ENERGÍA NI SUSTANCIAS QUÍMICAS PARA SU ÓPTIMO FUNCIONAMIENTO CON DOS AÑOS DE GARANTÍA, DISTRIBUIDOS ASÍ CUMARIBO145 FILTROS, LA PRIMAVERA208 FILTROS, PUERTO CARREÑO223 FILTROS, SANTA ROSALÍA164 FILTROS</t>
  </si>
  <si>
    <t>CONSTRUCCIÓN DEL SISTEMA DE ACUEDUCTO DEL CENTRO POBLADO EL PROGRESO DEL MUNICIPIO DE CUMARIBO -   VICHADA</t>
  </si>
  <si>
    <t>CONSTRUCCIÓN DE UN NUEVO SISTEMA DE ACUEDUCTO PARA EL SERVICIO DEL CENTRO POBLADO EL PROGRESO EN EL MPIO DE CUMARIBO - V/DA (CONTEMPLA LA PERFORACIÓN DE UN POZO PROFUNDO QUE SERVIRÁ COMO FUENTE DE CAPTACIÓN DE AGUA, MONTAJE DE NUEVA LÍNEA DE IMPULSIÓN, SUMINISTRO E INSTALACIÓN DE NUEVAS REDES DE DISTRIBUCIÓN, CONSTRUCCIÓN DEL SISTEMA DE TRATAMIENTO DE AGUA, MONTAJE DE ESTRUCTURA Y INSTALACIÓN PARA TANQUES DE ALMACENAMIENTO, CONSTRUCCIÓN DE CASETAS, CERRAMIENTO Y ADECUACIONES ELÉCTRICAS)</t>
  </si>
  <si>
    <t>CONSTRUCCIÓN DEL SISTEMA DE ACUEDUCTO DE LA INSPECCIÓN EL VIENTO MUNICIPIO DE CUMARIBO DEPARTAMENTO DE  VICHADA</t>
  </si>
  <si>
    <t>CONSTRUCCIÓN DE UN NUEVO SISTEMA DE ACUEDUCTO PARA EL SERVICIO DEL CENTRO POBLADO EL VIENTO EN EL MPIO D- V/DA (CONTEMPLA LA PERFORACIÓN DE UN POZO PROFUNDO QUE SERVIRÁ COMO FUENTE DE CAPTACIÓN DE AGUA, MONTAJE DE NUEVA LÍNEA DE IMPULSIÓN, SUMINISTRO E INSTALACIÓN DE NUEVAS REDES DE DISTRIBUCIÓN, CONSTRUCCIÓN DEL SISTEMA DE TRATAMIENTO DE AGUA, MONTAJE DE ESTRUCTURA Y INSTALACIÓN PARA TANQUES DE ALMACENAMIENTO, CONSTRUCCIÓN DE CASETAS, CERRAMIENTO Y ADECUACIONES ELÉCTRICAS)</t>
  </si>
  <si>
    <t>VICHADA - SANTA ROSALIA</t>
  </si>
  <si>
    <t>MUNICIPAL</t>
  </si>
  <si>
    <t>SANTA ROSALIA</t>
  </si>
  <si>
    <t>MUNICIPIO DE SANTA ROSALIA</t>
  </si>
  <si>
    <t>OPTIMIZACIÓN  DEL ACUEDUCTO DEL CASCO URBANO DEL MUNICIPIO DE SANTA ROSALIA  VICHADA</t>
  </si>
  <si>
    <t>OPTIMIZACIÓN DEL ACUEDUCTO DEL CASCO URBANO DEL MUNICIPIO DE SANTA ROSALÍA VICHADA, MEDIANTE LA INSTALACIÓN DE 80 EN TUBERÍA PVC 8 ROSCADA RDE 21 PRESIÓN PARA PROFUNDIDADES DE 0 A 90 M Y 77,10 METROS DE TUBERÍA PARA INSTALAR RED DE IMPULSIÓN Y RED DE DISTRIBUCIÓN, MONTAJE DE UNA PLANTA DE TRATAMIENTO PARA MEJORAR LA CALIDAD DEL AGUA, Y ADECUACIONES DE LA CASETA DE OPERACIÓN.</t>
  </si>
  <si>
    <t>VALLE DEL CAUCA - LA UNION</t>
  </si>
  <si>
    <t>FONDO MIXTO DE ETNOCULTURA Y DESARROLLO SOCIAL - FONPACIFICO</t>
  </si>
  <si>
    <t>REPOSICIÓN DE REDES DE ALCANTARILLADO EN VIAS URBANAS DEL MUNICIPIO DE  LA UNIÓN</t>
  </si>
  <si>
    <t>REPOSICION DE 1.192,83 ML DE REDES DE ALCANTARILLADO EN VÍAS URBANAS DEL MUNCIPIO DE LA UNIÓN EN EL DEPARTAMENTO DEL VALLE DE CAUCA</t>
  </si>
  <si>
    <t>VALLE DEL CAUCA - BUENAVENTURA</t>
  </si>
  <si>
    <t>BUENAVENTURA</t>
  </si>
  <si>
    <t>SOCIEDAD DE ACUEDUCTO ALCANTARILLADO Y ASEO DE BUENAVENTURA S.A. E.S.P.</t>
  </si>
  <si>
    <t>REPOSICIÓN DE ALCANTARILLADO Y OBRAS COMPLEMENTARIAS EN VÍAS DEL CENTRO URBANO DEL DISTRITO DE  BUENAVENTURA</t>
  </si>
  <si>
    <t>REPOSICIÓN DE ALCANTARILLADO Y OBRAS COMPLEMENTARIAS DOS TRAMOS QUE SUMAN 1.047 ML TRAMO 1: CARRERA 6 ENTRE CALLE 1 Y CALLE 3, CALLE 2 ENTRE CARRERA 6 Y CARRERA 3A. TRAMO 2: CARRERA 3A HASTA LA ESTACIÓN DE BOMBEO MALECÓN - CALLE 2¿±¿CARRERA 2A ENTRE CARRERA 3A HASTA LA CALLE 3A, CALLE 3A DESDE LA CARRERA 2A HASTA LA CARRERA 2, CARRERA 2 ENTRE CALLE 3A Y CALLE 2 Y CALLE 2 ENTRE CARRERA 2 HASTA EL HOTEL ESTACIÓN Y LA DIRECCIÓN MARÍTIMA, EN VÍAS DEL CENTRO URBANO DEL DISTRITO DE BUENAVENTURA</t>
  </si>
  <si>
    <t>TOLIMA - VALLE DE SAN JUAN</t>
  </si>
  <si>
    <t>VALLE DE SAN JUAN</t>
  </si>
  <si>
    <t>ALCALDIA MUNICIPAL DEL VALLE DE SAN JUAN</t>
  </si>
  <si>
    <t>CONSTRUCCIÓN DE CAMPO DE INFILTRACIÓN Y SISTEMA SÉPTICO EN LA INSTITUCIÓN EDUCATIVA JUAN LASSO DE LA VEGA EN EL MUNICIPIO DE   VALLE DE SAN JUAN</t>
  </si>
  <si>
    <t>CONSTRUCCIÓN DE SISTEMA SÉPTICOS EN LA INSTITUCIÓN EDUCATIVA JUAN LASSO DE LA VEGA EN EL MUNICIPIO DE VALLE DE SAN JUAN</t>
  </si>
  <si>
    <t>REPOSICIÓN DE REDES DE ALCANTARILLADO DE LOS TRAMOS CALLE 5A. ENTRE CARRERA 9A. Y SN Y CARRERA  SN ENTRE CALLE 5A. Y CALLE RODEO DEL MUNICIPIO DE  VALLE DE SAN JUAN</t>
  </si>
  <si>
    <t>REPOSICIÓN Y OPTIMIZACIÓN DE TRAMOS DE LA RED DE ALCANTARILLADO DEL ÁREA URBANA DEL VALLE DE SAN JUAN TOLIMA</t>
  </si>
  <si>
    <t>DEPARTAMENTO DE TOLIMA</t>
  </si>
  <si>
    <t>EDAT S.A. E.S.P.</t>
  </si>
  <si>
    <t>MEJORAMIENTO  DEL SISTEMA DE ACUEDUCTO DE LA CABECERA MUNICIPAL DE SUAREZ TOLIMA  SUAREZ</t>
  </si>
  <si>
    <t>MEJORAMIENTO DEL SISTEMA DE ACUEDUCTO DE LA CABECERA MUNICIPAL DE SUAREZ TOLIMA SUAREZ, EN BOCATOMA - DESARENADOR - NUEVA PTAP - TANQUE DE ALMACENAMIENTO - RED DE CONDUCCION - MACROMEDICION - MICROMEDICION</t>
  </si>
  <si>
    <t>TOLIMA - ORTEGA</t>
  </si>
  <si>
    <t>ORTEGA</t>
  </si>
  <si>
    <t>MUNICIPIO DE ORTEGA</t>
  </si>
  <si>
    <t>REPOSICIÓN DE ALCANTARILLADO EN LA VEREDA GUAYABOSPUEBLO NUEVO DEL MUNICIPIO DE ORTEGA  TOLIMA</t>
  </si>
  <si>
    <t>REPOSICIÓN DE 1.192,40 ML DEL ALCANTARILLADO SANITARIO POR SECTORES, UBICADOS EN EL CENTRO POBLADO GUAYABOS PUEBLO NUEVO LA REPOSICIÓN DE TUBERÍAS DEL SISTEMA DE REDES DE ALCANTARILLADO DE AGUAS COMBINADAS CON TUBERÍA EN PVC DE DIÁMETROS DE 6”, 10”, 12” ,16”, 18”, REPONIENDO LA LÍNEA DE TUBERÍAS EXISTENTES EN CONCRETO.</t>
  </si>
  <si>
    <t>ESTUDIOS Y DISEÑOS PARA LA CONSTRUCCIÓN DEL SISTEMA DE ACUEDUCTO EN EL CENTRO POBLADO OLAYA HERRERA DEL MUNICIPIO DE  ORTEGA  TOLIMA</t>
  </si>
  <si>
    <t>REALIZAR EL 100% DE LOS ESTUDIOS Y DISEÑOS QUE CUMPLAN CON LOS REQUERIMIENTOS NORMATIVOS PARA CONSTRUIR INFRAESTRUCTURA DE REDES DEL SISTEMA DE TRATAMIENTO DE AGUA POTABLE (ACUEDUCTO DEL CENTRO POBLADO), QUE GARANTICEN LA CALIDAD DE VIDA DE LOS HABITANTES DEL SECTOR.</t>
  </si>
  <si>
    <t>ESTUDIOS Y DISEÑOS PARA LA CONSTRUCCIÓN DEL SISTEMA DE ALCANTARILLADO EN EL CENTRO POBLADO GUAIPÁ DEL MUNICIPIO DE ORTEGA  TOLIMA</t>
  </si>
  <si>
    <t>CONSTRUCCIÓN ESTUDIOS Y DISEÑOS DE LAS REDES DEL SISTEMA DE CAPTACIÓN DE AGUAS RESIDUALES DOMÉSTICAS (ALCANTARILLADO DEL CENTRO POBLADO GUAIPÁ), QUE GARANTICEN LA CALIDAD DE VIDA DE LOS HABITANTES DEL SECTOR.</t>
  </si>
  <si>
    <t>TOLIMA - MELGAR</t>
  </si>
  <si>
    <t>MELGAR</t>
  </si>
  <si>
    <t>MUNICIPIO DE MELGAR</t>
  </si>
  <si>
    <t>MODERNIZACIÓN OPTIMIZACIÓN DEL SISTEMA DE CAPTACIÓN (BOCATOMA) SOBRE EL RIO SUMAPAZ OPERADO POR EMPUMELGAR E.S.P EN  MELGAR</t>
  </si>
  <si>
    <t>MODERNIZACIÓN Y OPTIMIZACIÓN DEL SISTEMA DE CAPTACIÓN DE LA BOCATOMA SOBRE EL CAUCE DEL RÍO SUMAPAZ, UBICADA EN EL SECTOR DE SAN JOSÉ DE LA COLORADA EN EL CASCO URBANO DEL MUNICIPIO DE MELGAR. POR MEDIO DE CONSTRUCCIÓN DE BOCATOMA, CONSTRUCCIÓN DE TUBERÍAS DE ADUCCIÓN, CONSTRUCCIÓN DE TANQUE DE DERIVACIÓN Y MANTENIMIENTO Y REPLANTEO DE LAS INSTALACIONESELÉCTRICAS</t>
  </si>
  <si>
    <t>REPOSICIÓN Y EXPANSIÓN DE LAS REDES SANITARIAS AGUAS LLUVIAS AGUA POTABLE Y MEJORAMIENTO DE UN  TRAMO VIAL DEL BARRIO LA FLORIDA EN EL MUNICIPIO DE   MELGAR TOLIMA</t>
  </si>
  <si>
    <t>SE REALIZARÁ LA CONSTRUCCIÓN 470 METROS LINEALES DE LA RED DE ACUEDUCTO . 470 METROS LINEALES DE LA RED DE ALCANTARILLADO SANITARIO 470 METROS LINEALES DE LA RED DE ALCANTARILLADO 4.653 METROS CUADRADOS DE PAVIMENTO</t>
  </si>
  <si>
    <t>TOLIMA - HERVEO</t>
  </si>
  <si>
    <t>HERVEO</t>
  </si>
  <si>
    <t>MUNICIPIO DE HERVEO</t>
  </si>
  <si>
    <t>MEJORAMIENTO  DE LA RED DE ALCANTARILLADO Y SISTEMA DE TRATAMIENTO DE AGUAS RESIDUALES PARA EL CENTRO POBLADO ALTO DE LETRAS DEL MUNICIPIO DE   HERVEO</t>
  </si>
  <si>
    <t>MEJORAMIENTO DE LA RED DE ALCANTARILLADO Y SISTEMA DE TRATAMIENTO DE AGUAS RESIDUALES PARA EL CENTRO POBLADO ALTO DE LETRAS DEL MUNICIPIO DE HERVEO</t>
  </si>
  <si>
    <t>TOLIMA - ATACO</t>
  </si>
  <si>
    <t>ATACO</t>
  </si>
  <si>
    <t>MUNICIPIO DE ATACO</t>
  </si>
  <si>
    <t>CONSTRUCCIÓN PRIMERA FASE DEL PLAN MAESTRO DE ALCANTARILLADO SANITARIO Y PLUVIAL DEL CENTRO POBLADO DE LA VEREDA POLECITO DEL MUNICIPIO DE  ATACO TOLIMA</t>
  </si>
  <si>
    <t>CONSTRUCCIÓN PRIMERA FASE DEL PLAN MAESTRO DE ALCANTARILLADO SANITARIO Y PLUVIAL DEL CENTRO POBLADO DE LA VEREDA POLECITO DEL MUNICIPIO DE ATACO</t>
  </si>
  <si>
    <t>SUCRE - TOLUVIEJO</t>
  </si>
  <si>
    <t>TOLÚ VIEJO</t>
  </si>
  <si>
    <t>AAA DE TOLU VIEJO S.A. E.S.P.</t>
  </si>
  <si>
    <t>OPTIMIZACIÓN DE LAS REDES DE ALCANTARILLADO Y ACUEDUCTO DEL BARRIO VILLA UNIÓN (INCLUYE REPOSICIÓN DE PAVIMENTO) EN EL CASCO URBANO DEL MUNICIPIO DE  TOLUVIEJO SUCRE</t>
  </si>
  <si>
    <t>CONTRATADO SIN ACTA DE INICIO</t>
  </si>
  <si>
    <t>ESTUDIOS Y DISEÑOS PARA LA OPTIMIZACIÓN DE LOS SISTEMAS DE ALCANTARILLADO DEL BARRIO SAN PABLO ZONA URBANA DEL MUNICIPIO DE   TOLUVIEJO SUCRE</t>
  </si>
  <si>
    <t>SE REALIZARA LOS ESTUDIOS Y DISEÑOS PARA LA OPTIMIZACIÓN DE LOS SISTEMAS DE ALCANTARILLADO DEL BARRIO SAN PABLO ZONA URBANA DEL MUNICIPIO DE TOLUVIEJO SUCRE</t>
  </si>
  <si>
    <t>CONSTRUCCIÓN DE POZO SUBTERRANEO PLANTA DE TRATAMIENTO DE AGUA POTABLE -PTAP- CONDUCCION Y TANQUE ELEVADO DEL SISTEMA DE ACUEDUCTO DEL CORREGIMIENTO DE CAÑITO DEL MUNICIPIO DE  TOLUVIEJO SUCRE</t>
  </si>
  <si>
    <t>SE CONSTRUIRA UN  POZO SUBTERRANEO, PLANTA DE TRATAMIENTO DE AGUA POTABLE -PTAP-,CONDUCCIÒN Y TANQUE ELEVADO DEL SISTEMA DE ACUEDUCTO DEL CORREGIMIENTO DE CAÑITO DEL MUNICIPIO DE TOLUVIEJO, SUCRE</t>
  </si>
  <si>
    <t>CONSTRUCCIÓN SISTEMA DE ALCANTARILLADO SANITARIO PARA EL CORREGIMIENTO LA PICHE EN EL MUNICIPIO DE  TOLUVIEJO SUCRE</t>
  </si>
  <si>
    <t>SE CONSTRUIRÁ APROXIMADAMENTE DOS KILÓMETROS DE SISTEMA DE ALCANTARILLADO SANITARIO PARA EL CORREGIMIENTO LA PICHE EN EL MUNICIPIO DE TOLUVIEJO SUCRE</t>
  </si>
  <si>
    <t>MUNICIPIO DE SUCRE SUCRE</t>
  </si>
  <si>
    <t>AMPLIACIÓN Y OPTIMIZACIÓN DEL SISTEMA DE ACUEDUCTO DEL CORREGIMIENTO DE SAN JOSÉ Y VEREDA BUENAVISTA Y RENOVACIÓN DEL ALCANTARILLADO PLUVIAL EN LA ZONA URBANA DEL MUNICIPIO DE SUCRE DEPARTAMENTO DE  SUCRE</t>
  </si>
  <si>
    <t>CONSTRUIR UN ACUEDUCTO PARA MEJORAR LA PRESTACIÓN DEL SERVICIO DE AGUA POTABLE</t>
  </si>
  <si>
    <t>AMPLIACIÓN DE REDES DE AGUA POTABLE DESDE LA VEREDA LOS GUAMOS HACIA A LA VEREDA DE HUERTA GRANDE Y REPOSICIÓN DE REDES DE AGUA POTABLE EN LA VEREDA EL GARZAL EN EL MUNICIPIO DE  SUCRE</t>
  </si>
  <si>
    <t>CONSTRUCCIÓN DE REDES DE ACUEDUTO DESDE LA VEREDA LOS GUAMOS HASTA LA VEREDA HUERTA GRANDE Y REPOSICIÓN DE REDES DE AGUA POTABLE EN LA VEREDA EL GARZAL, MUNICIPIO DE SUCRE, DEPARTAMENTO DE SUCRE</t>
  </si>
  <si>
    <t>EMPRESA AGUAS DE SUCRE S.A. E.S.P.</t>
  </si>
  <si>
    <t>AMPLIACIÓN Y OPTIMIZACIÓN DEL SISTEMA DE ACUEDUCTO PRIMERA ETAPA DE LA CABECERA MUNICIPAL DE MORROA DEPARTAMENTO DE  SUCRE</t>
  </si>
  <si>
    <t>AMPLIACIÓN Y OPTIMIZACIÓN DEL SISTEMA DE ACUEDUCTO CON 2750ML DE TUBERÍA DE ADUCCIÓN - TANQUE SEMIENTERRADO, CONSTRUCCIÓN POZO PROFUNDO Y SISTEMA ELÉCTRICO, PASO ELEVADO EN TUBERÍA, TANQUE SEMIENTERRADO DE CONCRETO, CASETA DE BOMBEO Y CERRAMIENTO EN MALLA ESLABONADA, PARA EL MUNICIPIO DE MORROA, DEPARTAMENTO DE SUCRE.</t>
  </si>
  <si>
    <t>CONSTRUCCIÓN DE UNIDADES SANITARIAS PARA VIVIENDA RURAL DISPERSA DE LOS MUNICIPIOS DE SAN MARCOS Y SAN JUAN DE BETULIA EN EL DEPARTAMENTO DE   SUCRE</t>
  </si>
  <si>
    <t>MEJORAMIENTO DE 66 VIVIENDAS CON LA CONSTRUCCIÓN DE UNIDADES SANITARIAS EN LA ZONA RURAL DISPERSA DE LOS MUNICIPIOS DE SAN MARCOS Y SAN JUAN DE BETULIA.</t>
  </si>
  <si>
    <t>MUNICIPIO DE TOLU - SUCRE</t>
  </si>
  <si>
    <t>OPTIMIZACIÓN DEL SISTEMA DE ALCANTARILLADO SANITARIO EN EL BARRIO PLAYA HERMOSA DEL MUNICIPIO DE TOLÚ DEPARTAMENTO DE   SUCRE</t>
  </si>
  <si>
    <t>OPTIMIZACIÓN DEL SISTEMA DE ALCANTARILLADO SANITARIO EN EL BARRIO PLAYA HERMOSA DEL MUNICIPIO DE TOLÚ DEPARTAMENTO DE SUCRE</t>
  </si>
  <si>
    <t>ASOCIACION DE MUNICIPIOS DE LA COSTA</t>
  </si>
  <si>
    <t>OPTIMIZACIÓN DEL SISTEMA DE ALCANTARILLADO EN EL SECTOR DEL COLECTOR DE ORIENTE EN EL MUNICIPIO DE  SANTIAGO DE TOLÚ</t>
  </si>
  <si>
    <t>OPTIMIZACIÓN DEL SISTEMA DE ALCANTARILLADO DEL COLECTOR DE ORIENTE, MEDIANTE LA CONSTRUCCIÓN DE UNA RED DE DESCARGA CON ESTACIONES ELEVADORAS DE AGUAS RESIDUALES EBAR, EN EL MUNICIPIO DE TOLÚ. CONTEMPLA LA INSTALACIÓN DE 2214,37 M DE TUBERÍA PVC DE ALCANTARILLADO DE 16 DE DIÁMETRO, 631,47M TUBERÍA EN PVC DE ALCANTARILLADO DE DIÁMETRO 10 SE CONSTRUIRÁN 36 POZOS DE INSPECCIÓN (MH) DE DIFERENTES PROFUNDIDADES, ACONDICIONAMIENTO DE UNA ESTACIÓN ELEVADORA EXISTENTE.</t>
  </si>
  <si>
    <t>SUCRE - SAN ONOFRE</t>
  </si>
  <si>
    <t>SAN ONOFRE</t>
  </si>
  <si>
    <t>OPTIMIZACIÓN DEL SISTEMA DE ALCANTARILLADO SANITARIO Y ACUEDUCTO FASE 1 DEL CASCO URBANO DEL MUNICIPIO DE  SAN ONOFRE SUCRE</t>
  </si>
  <si>
    <t>OPTIMIZACIÓN DE REDES DE ACUEDUCTO Y ALCANTARILLADO EN EL CASCO URBANO DEL MUNICIPIO DE SAN ONOFRE. PARA EL DISEÑO DEL SISTEMA DE ALCANTARILLADO SE DISPONE DE TUBERÍAS PRINCIPALES DE 8 DE DIÁMETRO EN PCV CORRUGADO PARA LOS COLECTORES PRINCIPALES Y DE 6 EN PVC LISO. LAS TUBERÍAS HIDRÁULICAS PRINCIPALES SERÁN DE 3 Y LAS ACOMETIDAS SERÁN DE 2 POSICIONADAS A UN COSTADO CON AL MENOS 1M DE DISTANCIA SEPARADA EN HORIZONTAL DE LA TUBERÍA DE ALCANTARILLADO Y AL MENOS 0.3M DE DISTANCIA EN HORIZONTAL.</t>
  </si>
  <si>
    <t>EMPRESA MUNICIPAL DE ACUEDUCTO ALCANTARILLADO Y ASEO DEL MUNICIPIO DE LA UNION S. A E. S. P.</t>
  </si>
  <si>
    <t>CONSTRUCCIÓN DE UNIDADES SANITARIAS PARA VIVIENDA RURAL DISPERSA EN EL MUNICIPIO DE LA UNIÓN -   SUCRE</t>
  </si>
  <si>
    <t>DISMINUIR LOS NIVELES DE DISPOSICIÓN DE AGUAS RESIDUALES SIN TRATAR EN LA ZONA RURAL DEL MUNICIPIO DE LA UNIÓN</t>
  </si>
  <si>
    <t>EL ROBLE</t>
  </si>
  <si>
    <t>MUNICIPIO DE EL ROBLE</t>
  </si>
  <si>
    <t>CONSTRUCCIÓN DE UNIDADES SANITARIAS CON SANEAMIENTO BÁSICO PARA VIVIENDA RURAL DISPERSA EN EL MUNICIPIO DE   EL ROBLE SUCRE</t>
  </si>
  <si>
    <t>CONSTRUCCIÓN DE 78 UNIDADES SANITARIAS INDIVIDUALES PARA VIVIENDA RURAL DISPERSA CONFORMADAS POR SANITARIO, DUCHA, LAVAMANOS Y LAVADERO, SISTEMA DE TRATAMIENTO DE AGUAS RESIDUALES (TRAMPA DE GRASAS, TANQUE SÉPTICO, FILTRO ANAEROBIO DE FLUJO ASCENDENTE FAFA Y CAMPO DE INFILTRACIÓN).CORREGIMIENTOS DE GRILLO ALEGRE 14 UNID, VILLAVICENCIO 19 UNID, TIERRA SANTA 9 UNID, CALLEJÓN 5 UNID, PALMITAL 16 UNID Y VEREDA DE RANCHO DE LA CRUZ 15 UNID.TIEMPO DE EJECUCIÓN FÍSICO FINANCIERO 8 MESES.</t>
  </si>
  <si>
    <t>SUCRE - COROZAL</t>
  </si>
  <si>
    <t>COROZAL</t>
  </si>
  <si>
    <t>EMPRESA MUNICIPAL DE SERVICIOS PÚBLICOS DE COROZAL</t>
  </si>
  <si>
    <t>CONSTRUCCIÓN PLANTA DE TRATAMIENTO DE AGUAS RESIDUALES (PTAR) SECTOR  CORREGIMIENTO LAS LLANADAS  EN EL MUNICIPIO DE   COROZAL</t>
  </si>
  <si>
    <t>REALIZAR TRATAMIENTO FÍSICO- QUÍMICO PARA EL REUSÓ DE LAS AGUAS RESIDUALES VERTIDAS EN PREDIOS PRIVADOS DE VOCACIÓN AGRÍCOLA Y A LOS CUERPOS DE AGUA QUE TIENES PRESENCIA DE ECOSISTEMAS PISCÍCOLAS EN EL SECTOR CORREGIMIENTO LAS LLANADAS EN EL MUNICIPIO DE COROZAL</t>
  </si>
  <si>
    <t>EMPRESA MUNICIPAL DE ACUEDUCTO, ALCATARILLADO Y ASEO DEL MUNICIPIO DE BUENAVISTA-SUCRE S.A. E.S.P</t>
  </si>
  <si>
    <t>OPTIMIZACIÓN DE REDES DE ALCANTARILLADO Y ACUEDUCTO EN LA CARRERA 10 ENTRE CLL 11 Y 12 BARRIO LA ESPERANZA ZONA URBANA DE  BUENAVISTA SUCRE</t>
  </si>
  <si>
    <t>SANTANDER - TONA</t>
  </si>
  <si>
    <t>TONA</t>
  </si>
  <si>
    <t xml:space="preserve">FONCOLOMBIA FONDO MIXTO PARA EL DESARROLLO INTEGRAL  Y LA GESTION SOCIAL DE COLOMBIA </t>
  </si>
  <si>
    <t>OPTIMIZACIÓN DE LAS PLANTAS DE TRATAMIENTO DE AGUA POTABLE DEL CASCO URBANO DEL MUNICIPIO DE TONA Y EL CORREGIMIENTO DE LA CORCOVA EN EL MUNICIPIO DE TONA  SANTANDER</t>
  </si>
  <si>
    <t>OPTIMIZACIÓN Y MANTENIMIENTO DE 2 PLANTAS DE TRATAMIENTO DE AGUA POTABLE - PTAP DEL MUNICIPIO DE TONACORREGIMIENTOS DE LA CORCOVA Y CASCO URBANO DEL MUNICIPIO,</t>
  </si>
  <si>
    <t>SIMACOTA</t>
  </si>
  <si>
    <t>NACIONAL</t>
  </si>
  <si>
    <t>ALIANZA PUBLICA PARA EL DESARROLLO INTEGRAL – ALDESARROLLO</t>
  </si>
  <si>
    <t>OPTIMIZACIÓN DEL ACUEDUCTO VEREDA LA ROCHELA SECTOR PUERTO NUEVO MUNICIPIO DE SIMACOTA -  SANTANDER</t>
  </si>
  <si>
    <t>OPTIMIZACIÓN DEL ACUEDUCTO VEREDA LA ROCHELA SECTOR PUERTO NUEVO, MUNICIPIO DE SIMACOTA - SANTANDER E INCLUYE: SISTEMA DE CAPTACIÓN, CASETA DE BOMBEO, ENCERRAMIENTO, SISTEMA ELECTROMECÁNICO, SISTEMA ELÉCTRICO, RED DE DISTRIBUCIÓN PRINCIPAL Y ACOMETIDAS, TRATAMIENTO DE AGUA SUBTERRÁNEA</t>
  </si>
  <si>
    <t>SANTANDER - PUERTO WILCHES</t>
  </si>
  <si>
    <t>PUERTO WILCHES</t>
  </si>
  <si>
    <t>AGUAS DE PUERTO WILCHES S.A.S E.S.P</t>
  </si>
  <si>
    <t>MEJORAMIENTO  Y  AMPLIACIÓN  DE  LAS  REDES  DE  ALCANTARILLADO  DEL  SECTOR  SUR  DEL  CASCO  URBANO  DEL  MUNICIPIO  DE   PUERTO WILCHES SANTANDER</t>
  </si>
  <si>
    <t>EL PROYECTO CONSISTE EN LA AMPLIACIÓN, MEJORAMIENTO Y REPOSICIÓN DE REDES DE ALCANTARILLADO SANITARIO EN EL SECTOR SUR DEL CASCO URBANO DELMUNICIPIO DE PUERTO WILCHES EN LOS BARRIOS NUEVO TERRAPLÉN Y ARENAL; EN EL BARRIO NUEVO TERRAPLÉN SE PRETENDEN BENEFICIAR 292 HOGARES QUEACTUALMENTE NO CUENTAN CON ESTE SERVICIO POR LO QUE SE CONTEMPLA LA CONSTRUCCIÓN DE APROXIMADAMENTE 1.500 METROS LINEALES</t>
  </si>
  <si>
    <t>SANTANDER - ENCINO</t>
  </si>
  <si>
    <t>ENCINO</t>
  </si>
  <si>
    <t>MUNICIPIO DE ENCINO</t>
  </si>
  <si>
    <t>CONSTRUCCIÓN DE OBRAS COMPLEMENTARIAS FASE 1 DE REDES DE ACUEDUCTO Y ALCANTARILLADO DE AGUAS SERVIDAS Y AGUAS LLUVIAS PARA EL DESARROLLO DE VIVIENDA DE INTERÉS SOCIAL YO PRIORITARIA DEL ÁREA INCORPORADA MEDIANTE ACUERDO MUNICIPAL 030 DEL 2020   ENCINO</t>
  </si>
  <si>
    <t>CONSTRUCCIÓN DE 579.70 METROS LINEALES DE RED SANITARIA, 98.70 METROS LINEALES DE RED PLUVIAL Y 487.94 METROS LINEALES DE ACUEDUCTO EN LACALLE 4 CON SALIDA AL MUNICIPIO DE BELÉN DEL MUNICIPIO DE ENCINO DEPARTAMENTO DE SANTANDER</t>
  </si>
  <si>
    <t>EL FLORIAN</t>
  </si>
  <si>
    <t>MUNICIPIO DE FLORIÁN</t>
  </si>
  <si>
    <t>CONSTRUCCIÓN  DE UNIDADES SANITARIAS PARA VIVIENDA RURAL DISPERSA EN EL MUNICIPIO DE  FLORIÁN SANTANDER</t>
  </si>
  <si>
    <t>CONSTRUCCIÓN DE 50 UNIDADES BÁSICAS SANITARIAS, QUE CONSTARA DE UN LAVAMANOS, UN SANITARIO Y DUCHA PARA VIVIENDA RURAL DISPERSA EN EL MUNICIPIO DE FLORIÁN, SANTANDER</t>
  </si>
  <si>
    <t>CIMITARRA</t>
  </si>
  <si>
    <t>CONSTRUCCIÓN DE OBRAS PARA LA CANALIZACIÓN Y CONDUCCIÓN DE AGUAS EN EL MUNICIPIO DE  CIMITARRA</t>
  </si>
  <si>
    <t>CONSTRUCCIÓN Y MEJORAMIENTO DE OBRAS PARA LA CANALIZACIÓN Y CONDUCCIÓN DE AGUAS DE DOS CANALES EN LOS BARRIOS 28 DE ABRIL, 85M, TAPA EN CONCRETO, 20M DE CANAL PARA CONDUCCIÓN AL PUNTO DE ENTREGA Y 10 MAQUINAS DE GIMNASIO AL AIRE LIBRE Y BRISAS DEL AGUA FRÍA, 95M, EMPRADIZACIÓN Y 150M DE ALCANTARILLADO SANITARIO PARA 10 VIVIENDAS, 10 CAJAS Y 4 PUNTOS DE INSPECCIÓN DEL MUNICIPIO DE CIMITARRA.</t>
  </si>
  <si>
    <t>SANTANDER - CABRERA</t>
  </si>
  <si>
    <t>CABRERA</t>
  </si>
  <si>
    <t>MUNICIPIO DE CABRERA</t>
  </si>
  <si>
    <t>ACCESO A SOLUCIONES DE VIVIENDA</t>
  </si>
  <si>
    <t>CONSTRUCCIÓN DE MEJORAMIENTO DE VIVIENDA Y SANEAMIENTO BASICO PARA FAMILIAS EN CONDICIONES INADECUADAS DE HABITABILIDAD Y HACINAMIENTO EN EL MUNICIPIO DE   CABRERA</t>
  </si>
  <si>
    <t>MEJORAMIENTO DE 24 MÓDULOS DE VIVIENDA ASÍ: 6 UNIDADES DE MÓDULOS COMPLETOS DE CONSTRUCCIÓN DE 2 HABITACIONES, BAÑO Y CORREDOR; 3 MÓDULOS DE 2 HABITACIONES Y CORREDOR; 6 MÓDULOS DE PIEZA Y BAÑO; 9 MÓDULOS DE UNA HABITACIÓN, EN EL MUNICIPIO DE CABRERA SANTANDER.</t>
  </si>
  <si>
    <t>MUNICIPIO DE BARRANCABERMEJA</t>
  </si>
  <si>
    <t>CONSTRUCCIÓN DE BOX COULVERT PARA LA CANALIZACIÓN DE AGUAS PLUVIALES ENTRE LOS BARRIOS FICUS - BELEN Y OBRAS COMPLEMENTARIAS EN EL DISTRITO DE   BARRANCABERMEJA</t>
  </si>
  <si>
    <t>CONSTRUIR LA CANALIZACIÓN TIPO BOX COULVERT EN EL SECTOR FICUS – BELÉN, REALIZAR OBRAS COMPLEMENTARIAS DE MANTENIMIENTO PREVENTIVO PARA EL SISTEMA DE CANALIZACIÓN, ÉSTA OBRA SE LOCALIZA EN LA COMUNA 3 SECTOR FICUS -BELÉN EN EL DISTRITO DE BARRANCABERMEJA</t>
  </si>
  <si>
    <t>REHABILITACIÓN DE LA ESTACIÓN DE BOMBEO PIA 5 (IMPULSIÓN A TANQUE 3 Y TANQUE 5) DEL ACUEDUCTO VEREDAL DEL CORREGIMIENTO EL CENTRO DEL DISTRITO DE   BARRANCABERMEJA SANTANDER</t>
  </si>
  <si>
    <t>REALIZAR LA REHABILITACIÓN DE LA ESTACIÓN DE BOMBEO PIA5 (IMPULSIÓN A TANQUE 3 Y TANQUE 5) DEL ACUEDUCTO VEREDAL DEL CORREGIMIENTO EL CENTRO EN EL DISTRITO DE BARRANCABERMEJA, SANTANDER</t>
  </si>
  <si>
    <t>CONSTRUCCIÓN DE LA LÍNEA DE CONDUCCIÓN Y RED DE DISTRIBUCIÓN PARA LA VEREDA LA CASCAJERA CORREGIMIENTO LA FORTUNA DEL DISTRITO DE  BARRANCABERMEJA SANTANDER</t>
  </si>
  <si>
    <t>REALIZAR LA CONSTRUCCIÓN DE LA LÍNEA DE CONDUCCIÓN DE OBRAS DE INFRAESTRUCTURA DE ACUEDUCTO RURAL QUE BENEFICIARA A 35 USUARIOS E INVERTIR RECURSOS PARA LA EJECUCIÓN DE UN PROYECTO DE ACUEDUCTO RURAL Y MANEJO DE AGUAS RESIDUALES PARA LOS HABITANTES DE LA VEREDA LA CASCAJERA, UBICADA EN EL CORREGIMIENTO LA FORTUNA DEL DISTRITO DE BARRANCABERMEJA SANTANDER</t>
  </si>
  <si>
    <t>AGUAS DE BARRANCABERMEJA S.A. ESP</t>
  </si>
  <si>
    <t>CONSTRUCCIÓN DE EMPALMES SANITARIOS PARA LA OPERACIÓN DEL COLECTOR FERROCARRIL DISTRITO DE  BARRANCABERMEJA</t>
  </si>
  <si>
    <t>CONSTRUIR 12 ESTRUCTURAS HIDRÁULICAS DE EMPALMES QUE CONSISTEN EN CÁMARAS DE INSPECCIÓN CON PANTALLAS DISIPADORAS A PROFUNDIDADES ENTRE LOS 6 Y 10 METROS, INCLUYE REHABILITACIÓN VIAL, ANDENES, BORDILLOS Y 185 METROS LINEALES DE TUBERÍA EN PVC DE 12, 14, 16, !8, 20 Y 30 PARA LA OPERACIÓN DEL COLECTOR DEL FERROCARRIL EN EL DISTRITO DE BARRANCABERMEJA.</t>
  </si>
  <si>
    <t>CONSTRUCCIÓN DEL TANQUE DE CONTACTO DE CLORO  EN LA PLANTA DE TRATAMIENTO  DEL ACUEDUCTO URBANO DEL MUNICIPIO DE   BARRANCABERMEJA</t>
  </si>
  <si>
    <t>CONSTRUIR UN TANQUE DE CONTACTO DE CLORO, QUE TENDRÁ LA INSTALACIÓN DE 67,28 MTS DE TUBERÍA DE 4, 50,10 MTS DE TUBERÍA DE 48, INSTALACIÓN DE UN MEDIDOR DE CLORO, UN MEDIDOR DE PH, UN CONTROLADOR, 120 MTS DE TUBERÍA DE 3/4, 103.576,76 MTS DE ESTRUCTURAS DE ACUEDUCTO COMPRENDIDA EN SOLADOS EN CONCRETO DE 1500 PSI CON ESPESOR DE 5 CMS, LOSA DE FONDO, LOSA SUPERIOR, MURO EN CONCRETO, REFUERZO FIGURADO E INSTALADO EN LA PLANTA DE TRATAMIENTO DEL ACUEDUCTO URBANO DEL DISTRITO DE BARRANCABERMEJA.</t>
  </si>
  <si>
    <t>ESTUDIO PARA LA IDENTIFICACION DE FUENTES DE ABASTECIMIENTO Y SELECCION DE LA ALTERNATIVA MAS VIABLE PARA EL SUMINISTRO DE AGUA AL PERIMETRO URBANO DEL MUNICIPIO DE   BARRANCABERMEJA</t>
  </si>
  <si>
    <t>PRESENTAR UNA EVALUACIÓN DE LAS CONDICIONES DE ABASTECIMIENTO ACTUALES, ENTREGAR UN ANÁLISIS TÉCNICO, ECONÓMICO, LEGAL, AMBIENTAL Y SOCIAL DE TRES POSIBLES FUENTES, ESCOGER LA OPCIÓN MAS FACTIBLE Y REALIZAR LOS DISEÑOS DETALLADOS DEL SISTEMA DE CAPTACIÓN, ADUCCIÓN, IMPULSIÓN Y LÍNEA DE CONDUCCIÓN DE LA FUENTE DE ABASTECIMIENTO Y ADAPTACIÓN OPERATIVA AL SISTEMA DE TRATAMIENTO EXISTENTE DEL ACUEDUCTO DEL DISTRITO DE BARRANCABERMEJA.</t>
  </si>
  <si>
    <t>CONSTRUCCIÓN REDES ACUEDUCTO Y ALCANTARILLADO SANITARIO Y PLUVIAL DE LOS BARRIOS 22 DE MARZO VILLAMARI ALTOS DE ISRAEL VILLA LUISA ETAPA 2 BRISAS DE ALTAMIRA COMUNA TRES. FASE I.   BARRANCABERMEJA</t>
  </si>
  <si>
    <t>CONSTRUCCIÓN DE 1840,60 ML DE RED DE DISTRIBUCIÓN DE AGUA POTABLE EN TUBERÍA DE PVC DE 3, 4 Y 6 Y 1198,46 ML DE RED DE ALCANTARILLADO PLUVIAL EN TUBERÍA DE PVC DE 14, 16, 18, 20, 24, 30, 33 Y 36 Y DE ALCANTARILLADO SANITARIO EN TUBERÍA DE PVC DE 8, 10 Y 12 EN LOS BARRIOS 22 DE MARZO, VILLAMARY, ALTOS DE ISRAEL, VILLA LUISA ETAPA II, BRISAS DE ALTAMIRA DE LA COMUNA 3 FASE I DEL DISTRITO DE BARRANCABERMEJA.</t>
  </si>
  <si>
    <t>DEPARTAMENTO DE RISARALDA</t>
  </si>
  <si>
    <t>RISARALDA</t>
  </si>
  <si>
    <t>PROMOTORA DE VIVIENDA DE RISARALDA</t>
  </si>
  <si>
    <t>CONSTRUCCIÓN DE STARD POR UN MEJOR AMBIENTE PARA TODOS   RISARALDA</t>
  </si>
  <si>
    <t>EL PROYECTO PRETENDE MEJORAR EN CALIDAD Y COBERTURA DE LOS SISTEMAS DE TRATAMIENTO DE AGUAS RESIDUALES PARA LA ZONA RURAL DISPERSA. UN SISTEMA SÉPTICO COMPLETO SE COMPONE DE 4 ETAPAS FUNDAMENTALES:1. PRE-TRATAMIENTO: EL MANEJO DEL AFLUENTE Y LA TRAMPA DE GRASAS.2. TRATAMIENTO: TANQUE SÉPTICO.3. POST-TRATAMIENTO: EL FILTRO ANAEROBIO DE FLUJO ASCENDENTE (FAFA).4. DISPOSICIÓN DEL AGUA EFLUENTE: PARA RIEGO, CAMPO DE INFILTRACIÓN, POZO DE ABSORCIÓN O A UNA CORRIENTE DE AGUA.</t>
  </si>
  <si>
    <t>RISARALDA - MARSELLA</t>
  </si>
  <si>
    <t>MARSELLA</t>
  </si>
  <si>
    <t>EMPRESAS PUBLICAS DE MARSELLA E.S.P</t>
  </si>
  <si>
    <t>REPOSICIÓN DE REDES DE ACUEDUCTO Y ALCANTARILLADO Y MEJORAMIENTO DE PAVIMENTO EN VÍAS URBANAS DEL MUNICIPIO DE  MARSELLA</t>
  </si>
  <si>
    <t>REPOSICION DE REDES DE ACUEDUCTO Y ALCANTARIALLADO Y MEJORAMIENTO DE PAVIMENTO EN 3 CALLES URBANAS DEL MUNICIPIO DE MARSELLA</t>
  </si>
  <si>
    <t>REPOSICIÓN  DE ACUEDUCTO Y ALCANTARILLADO Y PAVIMENTO RÍGIDO EN LA RED VIAL URBANA DEL MUNICIPIO DE   MARSELLA</t>
  </si>
  <si>
    <t>CONSTRUCCIÓN DE 2.562 M2 DE PAVIMENTO RÍGIDO, 516 M RED DE ALCANTARILLADO Y 336M  RED DE ACUEDUCTO  EN LA RED VIAL URBANA DEL MUNICIPIO DE MARSELLA</t>
  </si>
  <si>
    <t>QUINDIO - PIJAO</t>
  </si>
  <si>
    <t>QUINDÍO</t>
  </si>
  <si>
    <t>PIJAO</t>
  </si>
  <si>
    <t>ESAQUIN EMPRESA SAMITARIA DEL QUINDIO S.A. ESP</t>
  </si>
  <si>
    <t>CONSTRUCCIÓN  OPTIMIZACIÓN Y REPOSICIONES DE ACUEDUCTO Y ALCANTARILLADO CON LA REPOSICIÓN DE PAVIMENTO RÍGIDO EN DIFERENTES SECTORES DEL MUNICIPIO DE  PIJAO</t>
  </si>
  <si>
    <t>CONSTRUCCIÓN OPTIMIZACIÓN Y REPOSICIONES DE ACUEDUCTO Y ALCANTARILLADO CON LA REPOSICIÓN DE PAVIMENTO RÍGIDO EN DIFERENTES SECTORES DEL MUNICIPIO DE PIJAO</t>
  </si>
  <si>
    <t>QUINDIO - LA TEBAIDA</t>
  </si>
  <si>
    <t>LA TEBAIDA</t>
  </si>
  <si>
    <t>OPTIMIZACIÓN  DE REDES DE ALCANTARILLADO Y VÍAS PARA MITIGAR LA PROBLEMÁTICA HISTÓRICA DE RIESGO DE INUNDACIÓN EN LA ZONA URBANA DEL MUNICIPIO DE  LA TEBAIDA</t>
  </si>
  <si>
    <t>OPTIMIZACIÓN DE REDES DE ALCANTARILLADO Y VÍAS PARA MITIGAR LA PROBLEMÁTICA HISTÓRICA DE RIESGO DE INUNDACIÓN EN LA ZONA URBANA DEL MUNICIPIO DE LA TEBAIDA</t>
  </si>
  <si>
    <t>PUTUMAYO - VILLAGARZON</t>
  </si>
  <si>
    <t>VILLAGARZON</t>
  </si>
  <si>
    <t>CONSTRUCCIÓN DE MURO DE CERRAMIENTO PERIMETRAL EN MAMPOSTERÍA Y MALLA ESLABONADA EN LA PTAP DEL MUNICIPIO DE VILLAGARZÓN - DEPARTAMENTO DEL  PUTUMAYO</t>
  </si>
  <si>
    <t>CONSTRUCCIÓN DE 1 MURO PERIMETRAL DE CERRAMIENTO PARA MEJORAR LA SEGURIDAD DE LA PLANTA DE TRATAMIENTO DE AGUA POTABLE Y OPTIMIZAR LOS ACUEDUCTOS EN EL MUNICIPIO DE VILLAGARZÓN, DEPARTAMENTO DEL PUTUMAYO. ESTE PROYECTO TIENE COMO OBJETIVO PROTEGER LAS INSTALACIONES CRÍTICAS DE LA PLANTA, ASEGURAR LA CONTINUIDAD DEL SERVICIO DE AGUA POTABLE Y GARANTIZAR EL ACCESO SEGURO A LOS ACUEDUCTOS OPTIMIZADOS.</t>
  </si>
  <si>
    <t>CONSTRUCCIÓN DE ALCANTARILLADO PLUVIAL EN LA CLL 5 ENTRE CRA 9 Y CRA 12 CLL 5 ENTRE CRA 15 Y CRA 16 CRA 8 ENTRE CLL 4 Y 5 Y OBRAS COMPLEMENTARIAS EN CLL 5 ENTRE CRAS 8 Y 10 DEL MUNICIPIO DE  VILLAGARZÓN</t>
  </si>
  <si>
    <t>CONSTRUCCIÓN DEL SISTEMA DE ALCANTARILLADO PLUVIAL EN EL MUNICIPIO DE VILLAGARZÓN, QUE INCLUYE LA INTERVENCIÓN EN LAS SIGUIENTES ÁREAS: CALLE 5 ENTRE CARRERA 9 Y CARRERA 12; CALLE 5 ENTRE CARRERA 15 Y CARRERA 16; Y CARRERA 8 ENTRE CALLE 4 Y CALLE 5. ADEMÁS, SE REALIZARÁN OBRAS COMPLEMENTARIAS EN LA CALLE 5 ENTRE CARRERAS 8 Y 10. EL PROYECTO TAMBIÉN CONTEMPLA LA PAVIMENTACIÓN DE 0,459 KILÓMETROS Y 0,130 KILÓMETROS EN LAS ÁREAS INTERVENIDAS.</t>
  </si>
  <si>
    <t>ESTUDIOS Y DISEÑOS PARA LA CONSTRUCCION DE UN PARQUE TECNOLOGICO AMBIENTAL PARA EL TRATAMIENTO DE RESIDUOS SOLIDOS DOMICILIARIOS ORGÁNICOS E INORGANICOS EN EL MUNICIPIO DE VILLA GARZON -  PUTUMAYO</t>
  </si>
  <si>
    <t>REALIZACIÓN DE ESTUDIOS Y DISEÑOS PARA LA CONSTRUCCIÓN DE UN PARQUE TECNOLÓGICO AMBIENTAL DESTINADO AL TRATAMIENTO DE RESIDUOS SÓLIDOS DOMICILIARIOS ORGÁNICOS E INORGÁNICOS EN EL MUNICIPIO DE VILLA GARZÓN, DEPARTAMENTO DEL PUTUMAYO. ESTE PROYECTO TIENE COMO OBJETIVO DESARROLLAR UNA INFRAESTRUCTURA MODERNA Y SOSTENIBLE PARA GESTIONAR DE MANERA EFICIENTE LOS RESIDUOS SÓLIDOS, PROMOVIENDO LA REDUCCIÓN, REUTILIZACIÓN Y RECICLAJE, Y CONTRIBUYENDO AL DESARROLLO AMBIENTALMENTE RESPONSABLE DE LA REGIÓN.</t>
  </si>
  <si>
    <t>PUTUMAYO - SANTIAGO</t>
  </si>
  <si>
    <t>SANTIAGO</t>
  </si>
  <si>
    <t>AGENCIA DE DESARROLLO LOCAL NARINO</t>
  </si>
  <si>
    <t>OPTIMIZACIÓN DEL ALCANTARILLADO SANITARIO INSPECCIÓN DE POLICÍA DE SAN ANDRÉS MUNICIPIO DE SANTIAGO DEPARTAMENTO DEL  PUTUMAYO</t>
  </si>
  <si>
    <t>OPTIMIZACIÓN DEL ALCANTARILLADO SANITARIO INSPECCIÓN DE POLICÍA DE SAN ANDRÉS MUNICIPIO DE SANTIAGO DEPARTAMENTO DEL PUTUMAYO</t>
  </si>
  <si>
    <t>PUTUMAYO - ORITO</t>
  </si>
  <si>
    <t>ORITO</t>
  </si>
  <si>
    <t>EMPRESA DE AGUA POTABLE Y SANEAMIENTO BASICO ORITO ESP</t>
  </si>
  <si>
    <t>CONSTRUCCIÓN ALCANTARILLADO PLUVIAL EN LA E.S.E. HOSPITAL ORITO Y BARRIO SAN MARTÍN CALLES 1 Y 1A ENTRE CRAS. 1 Y LA QUEBRADA SAN MARTÍN MUNICIPIO DE ORITO DEPARTAMENTO DEL  PUTUMAYO</t>
  </si>
  <si>
    <t>CONSTRUCCIÓN ALCANTARILLADO PLUVIAL EN LA ESE HOSPITAL ORITO Y EL BARRIO SAN MARTIN, LAS CALLES 1 Y 1A ENTRE CARRERAS 1 Y LA QUEBRADA SAN MARTIN EN EL MUNICIPIO DE ORITO DEPARTAMENTO DEL PUTUMAYO.</t>
  </si>
  <si>
    <t>PUTUMAYO - MOCOA</t>
  </si>
  <si>
    <t>MOCOA</t>
  </si>
  <si>
    <t>ASOCIACION SUPRADEPARTAMENTAL DE MUNICIPIOS PARA EL PROGRESO -ASOSUPRO</t>
  </si>
  <si>
    <t>MEJORAMIENTO DEL SISTEMA DE ACUEDUCTO RURAL PUERTO LIMÓN  MOCOA PUTUMAYO</t>
  </si>
  <si>
    <t>MEJORAMIENTO DEL UN (1) SISTEMA DE ACUEDUCTO RURAL PUERTO LIMÓN MOCOA, DEPARTAMENTO DEL PUTUMAYO</t>
  </si>
  <si>
    <t>NORTE DE SANTANDER - TOLEDO</t>
  </si>
  <si>
    <t>NORTE DE SANTANDER</t>
  </si>
  <si>
    <t>TOLEDO</t>
  </si>
  <si>
    <t>EICE FARO DEL CATATUMBO S.A.S.</t>
  </si>
  <si>
    <t>OPTIMIZACIÓN DE LA PLANTA DE TRATAMIENTO DE AGUA POTABLE DEL CASCO URBANO DEL MUNICIPIO DE   TOLEDO NORTE DE SANTANDER</t>
  </si>
  <si>
    <t>OPTIMIZACIÓN DE LA PLANTA DE TRATAMIENTO DE AGUA POTABLE DEL CASCO URBANO DEL MUNICIPIO DE TOLEDO NORTE DE SANTANDER</t>
  </si>
  <si>
    <t>NORTE DE SANTANDER - TIBU</t>
  </si>
  <si>
    <t>TIBU</t>
  </si>
  <si>
    <t>OPTIMIZACIÓN RED DE ALCANTARILLADO SANITARIO Y OBRAS COMPLEMENTARIAS DE ACUEDUCTO EN EL BARRIO LA ESPERANZA ZONA URBANA MUNICIPIO DE  TIBÚ NORTE DE SANTANDER</t>
  </si>
  <si>
    <t>SUMINISTRO E INSTALACIÓN DE 1198.34 ML DE TUBERÍA PVC NOVAFORT; 764 ML DE TUBERÍA PVC NOVAFORT, INSTALACIÓN DE 191 UND DE SILLA YEE, CONSTRUCCIÓN DE 13 UND DE POZOS DE INSPECCIÓN EN CONCRETO REFORZADO, 191 CAJAS DE INSPECCIÓN EN CONCRETO REFORZADO; ACTIVIDADES PARA LA OPTIMIZACIÓN DE LA RED DE ACUEDUCTO.</t>
  </si>
  <si>
    <t>OPTIMIZACIÓN DEL COLECTOR PRINCIPAL DE ALCANTARILLADO SANITARIO DE LOS BARRIOS LIBERTADORES LA PERLA Y KENNEDY EN EL SECTOR URBANO DEL MUNICIPIO DE  TIBÚ</t>
  </si>
  <si>
    <t>OPTIMIZACIÓN DEL COLECTOR PRINCIPAL LA RED DE ALCANTARILLADO SANITARIO EN UNA LONGITUD TOTAL DE 1.212,43 METROS DEL POZO 412 AL POZO 11, CONSTRUYENDO POZOS DE INSPECCIÓN Y MEJORANDO TODO LO RELACIONADO CON LAS ACTIVIDADES DEL ALCANTARILLADO.</t>
  </si>
  <si>
    <t>NORTE DE SANTANDER - SALAZAR</t>
  </si>
  <si>
    <t>SALAZAR</t>
  </si>
  <si>
    <t>OPTIMIZACIÓN DEL SISTEMA DE ABASTECIMIENTO DE AGUA NO TRATADA EN EL CORREGIMIENTO DE LA LAGUNA EN EL MUNICIPIO DE   SALAZAR</t>
  </si>
  <si>
    <t>SE HAN CALCULADO LOS CAUDALES DE DISEÑO PARA 28 USUARIOS PRODUCTORES (0,21 L/S PARA GANADO Y 1,14 L/S PARA AGRICULTURA), ADEMÁS DE2,72 L/S PARA USO DOMÉSTICO Y UN TOTAL MAYORADO DE 7,06 L/S CÓMO CAUDAL DE DISEÑO.</t>
  </si>
  <si>
    <t>NORTE DE SANTANDER - PAMPLONA</t>
  </si>
  <si>
    <t>PAMPLONA</t>
  </si>
  <si>
    <t>REPOSICIÓN DE LAS REDES DE ALCANTARILLADO Y ACUEDUCTO PARA EL SANEAMIENTO BÁSICO DEL SECTOR PARQUE DE LOS ENAMORADOS DEL MUNICIPIO DE  PAMPLONA</t>
  </si>
  <si>
    <t>CONSISTE EN LA REPOSICIÓN DE LAS REDES DE ACUEDUCTO Y ALCANTARILLADO, EN LA CONSTRUCCIÓN DE CAJAS DOMICILIARIAS PARA LOS DOS SISTEMAS Y LASCONEXIONES DE ACUEDUCTO Y SANITARIA A LAS REDES INTERNAS DE LAS VIVIENDAS. CONSTRUCCIÓN DE HUELLAS VEHICULARES CONFINADA CON PEDRAPLÉN,ANDENES Y OBRAS VARIAS</t>
  </si>
  <si>
    <t>NORTE DE SANTANDER - ABREGO</t>
  </si>
  <si>
    <t>OPTIMIZACIÓN DEL SISTEMA DE ACUEDUCTO DEL CASCO URBANO PRIMERA ETAPA DEL MUNICIPIO DE  ABREGO NORTE DE SANTANDER</t>
  </si>
  <si>
    <t>OPTIMIZACIÓN Y AMPLIACIÓN DEL SISTEMA DE TRATAMIENTO DE AGUA POTABLE MEJORAMIENTO ESTRUCTURAL DE LA INFRAESTRUCTURA EXISTENTE, DESARENADOR, LA OPTIMIZACIÓN DE LA PTAP, SEDIMENTACIÓN, LECHOS FILTRANTES Y CANAL DE AGUAS FILTRADAS, SELLOS EN VÁLVULAS EXISTENTES, NUEVAS VÁLVULAS. LA DOTACIÓN DE EQUIPOS Y MATERIAL DE INSTALACIÓN DE 3.353 ML DE TUBERÍA PVC DE D=12´ LA INSTALACIÓN DE 4.283 MICRO MEDIDORES.</t>
  </si>
  <si>
    <t>MUNICIPIO DE TANGUA</t>
  </si>
  <si>
    <t>CONSTRUCCIÓN DE RED DE ALCANTARILLADO ENTRE EL SECTOR BUENA ESPERANZA Y EL CASCO URBANO DE TANGUA   NARIÑO</t>
  </si>
  <si>
    <t>CONSTRUCCIÓN DE 1.171 METROS LINEALES DE LA RED DE ALCANTARILLADO ENTRE EL SECTOR BUENA ESPERANZA Y EL CASCO URBANO DE TANGUA NARIÑO</t>
  </si>
  <si>
    <t>NARIÑO - SAPUYES</t>
  </si>
  <si>
    <t>SAPUYES</t>
  </si>
  <si>
    <t>SERVICIOS INTEGRALES DEL ESTADO SAS</t>
  </si>
  <si>
    <t>CONSTRUCCIÓN DE ALCANTARILLADO EN EL CORREGIMIENTO DE URIBE DEL MUNICIPIO DE SAPUYES DEPARTAMENTO DE  NARIÑO</t>
  </si>
  <si>
    <t>CONSTRUCCIÓN DE UN (1) SISTEMA DE ALCANTARILLADO, UBICADO EN EL CORREGIMIENTO URIBE EN EL MUNICIPIO DE SAPUYES - DEPARTAMENTO DE NARIÑO</t>
  </si>
  <si>
    <t>NARIÑO - SAN LORENZO</t>
  </si>
  <si>
    <t>SAN LORENZO</t>
  </si>
  <si>
    <t>ESTUDIOS Y DISEÑOS DEL ACUEDUCTO INTERVEREDAL DEL CORREGIMIENTO DE SALINAS INCLUYENDO LAS VEREDAS; SALINAS CENTRO POBLADO PAJONALES MOSQUERAL STA HELENA CRISTALES VEGAS TABLÓN DE VEGAS DEL MUNICIPIO DE SAN LORENZO DEPARTAMENTO DE  NARIÑO</t>
  </si>
  <si>
    <t>REALIZAR LOS ESTUDIOS Y DISEÑOS PARA LA CONSTRUCCIÓN DEL ACUEDUCTO INTERVEREDAL EN LAS VEREDAS SALINAS, CENTRO POBLADO DE PAJONALES, MOSQUERAL, SANTA HELENA, CRISTALES, VEGAS, TABLÓN DE VEGAS DEL CORREGIMIENTO DE SALINAS, EN EL MUNICIPIO DE SAN LORENZO, DEPARTAMENTO DE NARIÑO</t>
  </si>
  <si>
    <t>ROBERTO PAYAN</t>
  </si>
  <si>
    <t>MUNICIPIO DE ROBERTO PAYÁN</t>
  </si>
  <si>
    <t>OPTIMIZACIÓN RED DE ACUEDUCTO CORREGIMIENTO SAN ANTONIO BOCAS DE TELEMBI ETAPA 1 - MUNICIPIO DE ROBERTO PAYÁN -   NARIÑO</t>
  </si>
  <si>
    <t>OPTIMIZACIÓN RED DE ACUEDUCTO CORREGIMIENTO SAN ANTONIO BOCAS DE TELEMBI ETAPA 1 - MUNICIPIO DE ROBERTO PAYÁN - NARIÑO</t>
  </si>
  <si>
    <t>NARIÑO - LEIVA</t>
  </si>
  <si>
    <t>LEIVA</t>
  </si>
  <si>
    <t>MUNICIPIO DE LEIVA</t>
  </si>
  <si>
    <t>CONSTRUCCIÓN DEL SISTEMA DE ACUEDUCTO PARA LAS VEREDAS EL CAJETO Y LA PLAYA MUNICIPIO DE LEIVA DEPARTAMENTO DE  NARIÑO</t>
  </si>
  <si>
    <t>MEJORAR LAS CONDICIONES EN LA PRESTACIÓN DEL SERVICIO DEL SISTEMA DE ACUEDUCTO</t>
  </si>
  <si>
    <t>NARIÑO - IPIALES</t>
  </si>
  <si>
    <t>IPIALES</t>
  </si>
  <si>
    <t>EMPRESA DE OBRAS SANITARIAS DE LA PROVINCIA DE OBANDO EMPOOBANDO ESP</t>
  </si>
  <si>
    <t>OPTIMIZACIÓN DE LA ESTRUCTURA DE CAPTACIÓN DEL SISTEMA DE ACUEDUCTO MUNICIPIO DE  IPIALES</t>
  </si>
  <si>
    <t>OPTIMIZACIÓN DE LA ESTRUCTURA DE CAPTACIÓN DEL SISTEMA DE ACUEDUCTO MUNICIPIO DE IPIALES, MEDIANTE LA CONSTRUCCIÓN DE 3 CAJILLAS DE CAPTACIÓN, INSTALACIÓN DE VÁLVULAS, PORTA BRIDAS, NIPLES, LÁMINAS METÁLICAS TIPO PANTALLAS  Y MURO EN CÁMARA DE DERIVACIÓN COMO ALIVIADERO.</t>
  </si>
  <si>
    <t>NARIÑO - IMUES</t>
  </si>
  <si>
    <t>IMUES</t>
  </si>
  <si>
    <t>MUNICIPIO DE IMUES NARIÑO</t>
  </si>
  <si>
    <t>OPTIMIZACIÓN  DEL RAMAL DE DESCOLE 2 DE LA RED DE ALCANTARILLADO MUNICIPIO DE  IMUÉS</t>
  </si>
  <si>
    <t>OPTIMIZAR EL  RAMAL DE DESCOLE 2 DE LA RED DE ALCANTARILLADO MUNICIPIO DE IMUÉS</t>
  </si>
  <si>
    <t>CONSTRUCCIÓN DE 60 UNIDADES SANITARIAS ZONA URBANA Y RURAL MUNICIPIO DE  GUAITARILLA</t>
  </si>
  <si>
    <t>CONSTRUCION DE 60 UNIDADES SANITARIAS DISTRIBUIDAS EN EL SECTOR RURAL Y URBANO DEL MUNICIPIO DE GUAITARILLA, CON EL FIN DE MITIGAL LA CONTAMINACION DE LAS FUENTES DE AGUA</t>
  </si>
  <si>
    <t>NARIÑO - ANCUYA</t>
  </si>
  <si>
    <t>ANCUYA</t>
  </si>
  <si>
    <t>MUNICIPIO DE ANCUYA</t>
  </si>
  <si>
    <t>REHABILITACIÓN DEL ALCANTARILLADO COMBINADO DE LA URBANIZACIÓN INDO SANTA ROSA DEL MUNICIPIO DE ANCUYA EN EJECUCIÓN DEL PROYECTO DENOMINADO FORTALECIMIENTO AL SECTOR AGUA POTABLE Y SANEAMIENTO BÁSICO FASE I DEL MUNICIPIO DE ANCUYA   NARIÑO</t>
  </si>
  <si>
    <t>REHABILITACION DEL ALCANTARILLADO DE LA URBANIZACIÓN INDO SANTA ROSA, LOCALIZADA EN LA VEREDA SANTA ROSA INDO DEL MUNICIPIO DE ANCUYA, DEPARTAMENTO DE NARIÑO</t>
  </si>
  <si>
    <t>CORPORACIÓN AUTÓNOMA REGIONAL DEL RÍO GRANDE DE LA MAGDALENA - CORMAGDALENA</t>
  </si>
  <si>
    <t>CORMAGDALENA</t>
  </si>
  <si>
    <t>EMPRESAS PUBLICAS DE AIPE SOCIEDAD ANONIMA EMPRESA DE SERVICIOS PUBLICOS</t>
  </si>
  <si>
    <t>CONSTRUCCIÓN DE LAS OBRAS DE OPTIMIZACIÓN DE LA PLANTA DE TRATAMIENTO DE AGUAS RESIDUALES DOMÉSTICAS DEL CASCO URBANO DEL MUNICIPIO DE AIPE  HUILA</t>
  </si>
  <si>
    <t>REALIZAR EL MEJORAMIENTO DE LA PLANTA DE TRATAMIENTO DE AGUAS RESIDUALES LAS MARIAS MEDIANTE LA CONSTRUCCION DE OBRAS DE OPRIMIZACION</t>
  </si>
  <si>
    <t>CONSTRUCCIÓN CANALIZACIÓN E HIGIENIZACIÓN DEL CAÑO EL CARACOL MUNICIPIO DE EL AGRADO DEPARTAMENTO DEL   HUILA</t>
  </si>
  <si>
    <t>CONSTRUIR OBRAS DE PROTECCIÓN Y CONTROL HIDRÁULICO QUE EVITEN INUNDACIONES Y CONTAMINACIÓN EN ÁREAS ALEDAÑAS AL CAÑO EL CARACOL. MUNICIPIO DE EL AGRADO  DEL DARTAMENTODEL HUILA</t>
  </si>
  <si>
    <t>META - VILLAVICENCIO</t>
  </si>
  <si>
    <t>VILLAVICENCIO</t>
  </si>
  <si>
    <t>EMPRESA DE ACUEDUCTO Y ALCANTARILLADO DE VILLAVICENCIO E.S.P.</t>
  </si>
  <si>
    <t>REHABILITACIÓN Y MEJORAMIENTO DE LOS SISTEMAS DE BOMBEO DE PUENTE ABADIA PARA LA MITIGACION EL RIESGO EN EL MARCO DE LA CALAMIDAD DECLARADA MEDIANTE DECRETO NO. 1000-24-151-2022 Y NO. 1000-24-266-2023 EN EL MUNICIPIO DE   VILLAVICENCIO META</t>
  </si>
  <si>
    <t>REHABILITACIÓN Y OPTIMIZACIÓN DE LA ESTACIÓN DE BOMBEO PUENTE ABADÍA A TRAVÉS DEL REFORZAMIENTO ESTRUCTURAL DEL TANQUE SEDIMENTADOR Y EL REACONDICIONAMIENTO DE LOS SISTEMAS DE CAPTACIÓN, ASÍ COMO LA OPTIMIZACIÓN DE LOS SISTEMAS ELÉCTRICOS.</t>
  </si>
  <si>
    <t>META - PUERTO GAITAN</t>
  </si>
  <si>
    <t>PUERTO GAITAN</t>
  </si>
  <si>
    <t>MUNICIPIO DE PUERTO GAITAN</t>
  </si>
  <si>
    <t>TRANSPORTE</t>
  </si>
  <si>
    <t>INFRAESTRUCTURA RED VIAL REGIONAL</t>
  </si>
  <si>
    <t>INTERSUBSECTORIAL TRANSPORTE</t>
  </si>
  <si>
    <t>CONSTRUCCIÓN ACUEDUCTO ALCANTARILLADO PLUVIAL Y SANITARIO Y PAVIMENTACIÓN DE LAS VÍAS DE LOS ASENTAMIENTOS DEL MANANTIAL VILLA TATIANA Y EL PROGRESO DEL MUNICIPIO DE PUERTO GAITÁN -  META</t>
  </si>
  <si>
    <t>CONSTRUCCIÓN DE 1.38 KILÓMETROS DE VÍAS URBANAS EN LOS ASENTAMIENTOS EL MANANTIAL, VILLA TATIANA Y PROGRESO, EN EL MUNICIPIO DE PUERTO GAITÁN - META</t>
  </si>
  <si>
    <t>ESTUDIOS Y DISEÑOS PARA EL CATASTRO DE REDES DE ACUEDUCTO Y ALCANTARILLADO Y FORMULACIÓN DEL PLAN MAESTRO DE ACUEDUCTO Y ALCANTARILLADO DEL ÁREA URBANA DEL MUNICIPIO DE PUERTO GAITÁN   META</t>
  </si>
  <si>
    <t>ESTUDIOS Y DISEÑOS DEL CATASTRO DE REDES DE ACUEDUCTO Y ALCANTARILLADO Y FORMULACIÓN DEL PLAN MAESTRO DE ACUEDUCTO Y ALCANTARILLADO DE LA ZONA URBANA DEL MUNICIPIO DE PUERTO GAITÁN, META.</t>
  </si>
  <si>
    <t>CONSTRUCCIÓN DE ALCANTARILLADO SANITARIO EN ALTO RUBIALES LA LOMITA CON EMISARIO FINAL INCLUYE ESTUDIOS Y DISEÑOS DE LA PLANTA DE TRATAMIENTO DE AGUA RESIDUAL EN EL CENTRO POBLADO EL OASIS DE LA VEREDA PUERTO TRIUNFO EN PUERTO GAITÁN -  META</t>
  </si>
  <si>
    <t>CONSTRUCCIÓN DE UN (1) ALCANTARILLADO SANITARIO EN ALTO RUBIALES LA LOMITA CON EMISARIO FINAL INCLUYE ESTUDIOS Y DISEÑOS DE LA PLANTA DE TRATAMIENTO DE AGUA RESIDUAL EN EL CENTRO POBLADO EL OASIS DE LA VEREDA PUERTO TRIUNFO EN PUERTO GAITÁN, DEPARTAMENTO DEL META</t>
  </si>
  <si>
    <t xml:space="preserve">EMPRESA DE SERVICIOS PUBLICOS DEL META EDESA S.A ESP </t>
  </si>
  <si>
    <t>CONSTRUCCIÓN DE ALCANTARILLADO PLUVIAL BARRIOS VILLAS DE LA SABANA Y PORTALES DE SANTA ISABEL ETAPA 2 MUNICIPIO DE CUBARRAL -  META</t>
  </si>
  <si>
    <t>CONSTRUCCIÓN DE UN (01) ALCANTARILLADO PLUVIAL BARRIOS VILLAS DE LA SABANA Y PORTALES DE SANTA ISABEL ETAPA 2 MUNICIPIO DE CUBARRAL, META, DE MANERA QUE LA COMUNIDAD PUEDA CONTAR CON UN SERVICIO EN BUENAS CONDICIONES AMBIENTALES, ALCANZANDO UNA MEJOR PRESTACIÓN DE SERVICIOS PÚBLICOS DOMICILIARIOS Y OBEDECIENDO A LA NORMATIVIDAD NACIONAL, DONDE SE IMPONEN CRITERIOS DE EFICIENCIA, CALIDAD, CONTINUIDAD; AMPLIACIÓN PERMANENTE DE LA COBERTURA, ACCESO A TODOS LOS USUARIOS Y LIBRE COMPETENCIA</t>
  </si>
  <si>
    <t>CONSTRUCCIÓN ALCANTARILLADO PLUVIAL CENTRO POBLADO PUERTO SANTANDER EN EL MUNICIPIO DE  FUENTE DE ORO</t>
  </si>
  <si>
    <t>CONSTRUCCIÓN DE UN (01) ALCANTARILLADO PLUVIAL EN CENTRO POBLADO PUERTO SANTANDER EN EL MUNICIPIO DE FUENTE DE ORO, DE MANERA QUE LA COMUNIDAD PUEDA CONTAR CON UN SERVICIO EN BUENAS CONDICIONES AMBIENTALES, CON EL PROPÓSITO DE ALCANZAR UNA MEJOR PRESTACIÓN DE SERVICIOS PÚBLICOS DOMICILIARIOS Y OBEDECIENDO A LA NORMATIVIDAD NACIONAL, DONDE SE IMPONEN CRITERIOS DE EFICIENCIA, CALIDAD, CONTINUIDAD; AMPLIACIÓN PERMANENTE DE LA COBERTURA, ACCESO A TODOS LOS USUARIOS Y LIBRE COMPETENCIA</t>
  </si>
  <si>
    <t>MEJORAMIENTO DE LAS REDES DE ALCANTARILLADO SANITARIO Y CONSTRUCCIÓN DE LAS REDES DE ALCANTARILLADO PLUVIAL PROYECTO VIAL MANANTIAL  COVISAN TRAMO 1 EN EL MUNICIPIO DE  VILLAVICENCIO</t>
  </si>
  <si>
    <t>MEJORAMIENTO DE UN (01) SISTEMA DE ALCANTARILLADO SANITARIO Y CONSTRUCCIÓN DE UN (01) SISTEMA DE ALCANTARILLADO PLUVIAL, PROYECTO VIAL PARA EL SECTOR MANANTIAL COVISAN TRAMO 1 EN EL MUNICIPIO DE VILLAVICENCIO, DE MANERA QUE LA COMUNIDAD CUENTE CON UN SERVICIO EN BUENAS CONDICIONES AMBIENTALES, ALCANZANDO UNA MEJOR PRESTACIÓN DE SERVICIOS PÚBLICOS DOMICILIARIOS, EFICIENTE, DE CALIDAD Y CON CONTINUIDAD; AMPLIANDO PERMANENTE DE LA COBERTURA, DANDO ACCESO A TODOS LOS USUARIOS Y LIBRE COMPETENCIA.</t>
  </si>
  <si>
    <t>OPTIMIZACIÓN Y PUESTA EN MARCHA DE LA PLANTA DE AGUA RESIDUAL (PTAR) DEL MUNICIPIO DE SAN MARTIN   META</t>
  </si>
  <si>
    <t>CON LA ALTERNATIVA PROPUESTA SE PRETENDE OPTIMIZAR LA DISPOSICIÓN DE AGUAS RESIDUALES EN LA ZONA URBANA DEL MUNICIPIO DE SAN MARTÍN MEDIANTE LA EJECUCIÓN DE LAS SIGUIENTES ACTIVIDADES: CONSTRUIR OBRA CIVIL, REALIZAR COMPONENTE RED ELÉCTRICA, SUMINISTRAR EQUIPAMIENTO, REALZAR ARRANQUE Y PUESTA EN MARCHA.</t>
  </si>
  <si>
    <t>MEJORAMIENTO DEL SISTEMA DE ALC SANITARIO Y DEL MANEJO DE AGUAS LLUVIAS POR ESCORRENTÍA SUPERFICIAL DEL ÁREA DE DRENAJE COMPRENDIDA ENTRE LAS CRAS 16B Y 19 Y CLLS 25 A 26 BARRIO DOS MIL CON DESCOLE A CAÑO MAIZARO EN EL MUNICIPIO DE VILLAVICENCIO  META</t>
  </si>
  <si>
    <t>MEJORAMIENTO DE 1 SISTEMA DE ALCANTARILLADO SANITARIO Y PLUVIAL ENTRE LAS CRAS 16B Y 19 Y CLLS 25 A 26 BARRIO DOS MIL CON DESCOLE A CAÑO MAIZARO EN VILLAVICENCIO, DE MANERA QUE LA COMUNIDAD PUEDA CONTAR CON SERVICIO EN BUENAS CONDICIONES AMBIENTALES, ALCANZANDO UNA MEJOR PRESTACIÓN DE SERVICIOS PÚBLICOS DOMICILIARIOS Y OBEDECIENDO A LA NORMATIVIDAD NACIONAL, IMPONIENDO EFICIENCIA, CALIDAD, CONTINUIDAD; AMPLIACIÓN PERMANENTE DE LA COBERTURA, ACCESO A TODOS LOS USUARIOS Y LIBRE COMPETENCIA.</t>
  </si>
  <si>
    <t>CONSTRUCCIÓN  PLANTA DE TRATAMIENTO DE AGUA POTABLE (PTAP) EN EL MUNICIPIO DE VISTA HERMOSA EN EL DEPARTAMENTO DEL   META</t>
  </si>
  <si>
    <t>EL PROYECTO CONTEMPLA LA CONSTRUCCIÓN DE LA PLANTA DE TRATAMIENTO DE AGUA POTABLE CON CAPACIDAD DE 38.93 L/S, DONDE SE PROYECTAN ESTRUCTURAS COMO, CÁMARA DE AQUIETAMIENTO, CANAL DE INGRESO Y VERTEDERO RECTANGULAR, DOS MÓDULOS DE FLOCULACIÓN TIPO ALABAMA CON 9 CÁMARAS, DOS MÓDULOS DE SEDIMENTACIÓN ACELERADA CON PANELES TIPO COLMENA, SEIS MÓDULOS DE FILTRACIÓN DESCENDENTE DE MEDIO DUAL (ANTRACITA Y ARENA) Y UN MÓDULO CON BAFLES HORIZONTALES PARA CONTACTO DE CLORO.</t>
  </si>
  <si>
    <t>MEJORAMIENTO ALC SANITARIO Y DEL MANEJO DE AGUAS LLUVIAS POR ESCORRENTÍA SUPERFICIAL DEL ÁREA DE DRENAJE AFLUENTE CRA 16 ENTRE CLLS 25 A 26 ENTRE LAS CRAS 10A A 16 Y CLL 26 PREDIO DE LA VILLA OLÍMPICA DESCOLE A CAÑO MAIZARO MUNICIPIO DE  VILLAVICENCIO</t>
  </si>
  <si>
    <t>ESTA ALTERNATIVA CONTEMPLA BENEFICIAR 741 FAMILIAS DEL MUNICIPIO DE VILLAVICENCIO, BENEFICIANDO 2964 HABITANTES POR MEDIO DE ESTE PROYECTO LO CUAL CONTEMPLA: ALCANTARILLADO PLUVIAL, ALCANTARILLADO SANITARIO Y ALCANTARILLADO COMBINADO, CON SUS CORRESPONDIENTES, PRELIMINARES, EXCAVACIONES, RELLENOS, DEMOLICIONES, TUBERÍA Y ACCESORIOS, POZO DE INSPECCIÓN, CAMARAS, SUMIDEROS, CABEZAL DE DESCARGA, OBRAS COMPLEMENTARIAS, PAVIMENTO.</t>
  </si>
  <si>
    <t>CONSTRUCCIÓN DE LOS COMPONENTES DEL SISTEMA DE ACUEDUCTO POR GRAVEDAD (NO INCLUYE PTAP) PARA EL SUMINISTRO DE AGUA AL CASCO URBANO Y LAS VEREDAS GUADUALITO PUERTO LUCAS PUERTO ESPERANZA Y JERICO EN EL MUNICIPIO DE   VISTA HERMOSA</t>
  </si>
  <si>
    <t>CONSISTE EN LA CONSTRUCCIÓN DE LOS SIGUIENTES COMPONENTES: CONSTRUCCIÓN DE UNA BOCATOMA DE 44,70 LPS EN LA FUENTE CAÑO BLANCO. CONSTRUCCIÓN DEL SISTEMA DE DESARENACIÓN CONSTRUCCIÓN DEL LÍNEA EXPRESA DE ADUCCIÓN HASTA EL CASCO URBANO DEL MUNICIPIO DE VISTAHERMOSA, CONSTRUCCIÓN DE PASOS ELEVADOS, CONSTRUCCIÓN DE RED VEREDA  PARA LA GUADUALITO, PUERTO LUCAS, PUERTO ESPERANZA Y JERICO SUMINISTRO E INSTALACIÓN DE TUBERÍA Y ACCESORIOS</t>
  </si>
  <si>
    <t>CONSTRUCCIÓN DEL TANQUE ELEVADO DE ALMACENAMIENTO DE AGUA POTABLE Y OPTIMIZACIÓN AL TANQUE EXISTENTE EN EL SECTOR DE LA PTAP DEL MUNICIPIO DE    CABUYARO</t>
  </si>
  <si>
    <t>CONSISTE EN LA CONSTRUCCIÓN DE UN TANQUE ELEVADO CON CAPACIDAD DE 450 M3 DE AGUA POTABLE, CON UNA ALTURA DE 23 M; Y EL MEJORAMIENTO DEL TANQUE EXISTE, EN FUNCIÓN DE GARANTIZAR LA HERMETICIDAD DEL MISMO.TODAS LOS COMPONENTES CUMPLE CON LOS REQUISITOS DE LA RESOLUCIÓN 0330 DE 2017 Y NSR 10, PARA SU PERÍODO DE DISEÑO DE 25 AÑOSEL TANQUE EXISTE QUEDARÁ COMO UNIDAD DE CONTINGENCIA Y DE SOPORTE HIDRÁULICO PARA EL LAVADO DE LOS FILTROS DE LA PLANTA.</t>
  </si>
  <si>
    <t>MEJORAMIENTO ALCANTARILLADO SANITARIO SOBRE LA CARRERA 22 ENTRE CALLES 10 Y 12 CARRERA 15 CON CALLE 13 Y CONSTRUCCIÓN ALCANTARILLADO PLUVIAL SOBRE CARRERA 15 CON CALLE 13 Y SUMIDEROS EN EL MUNICIPIO DE  CUMARAL  META</t>
  </si>
  <si>
    <t>MEJORAMIENTO DE 292 MT DE TUBERÍA PARA REDES DE ALCANTARILLADO SANITARIO Y CONSTRUCCIÓN DE 55 MT DE TUBERÍA PARA REDES DE ALCANTARILLADO PLUVIAL EN EL MUNICIPIO DE CUMARAL META.</t>
  </si>
  <si>
    <t>OPTIMIZACIÓN DEL SISTEMA DE CAPTACIÓN LINEA DE ADUCCIÓN Y CONDUCCIÓN DEL ACUEDUCTO URBANO DEL MUNICIPIO DE   BARRANCA DE UPÍA</t>
  </si>
  <si>
    <t>LA ALTERNATIVA DE SOLUCIÓN PARA LA OPTIMIZACIÓN DEL SISTEMA DE ACUEDUCTO ES LA SECTORIZACIÓN CON VÁLVULAS, MICROMEDIDORES 1300 UND, MACROMEDIDORES; OPTIMIZACIÓN BOCATOMA Y LINEA DE ADUCCIÓN, CONDUCCIÓN Y DISTRIBUCIÓN: VÁLVULAS, CONSTRUCCIÓN DEL DESARENADOR, CAPTACIÓN TUBERÍA DE 6 Y 8 DE FLEXIBLE Y PVC 6 15 MTS, TANQUE DE ALMACENAMIENTO EN LA BOCATOMA, PASOS ELEVADOS TUBERÍA FLEXIBLE 6 Y8 25 MTS, POZO PROFUNDO; SUMINISTRO DE TUBERÍA 8 8MTS; SUMINISTRO DE TUBERÍA 6  6MTS;</t>
  </si>
  <si>
    <t>CONSTRUCCIÓN REDES DE ACUEDUCTO SOBRE LA CALLE 7 ENTRE  CARRERAS 12Y14  REDES DE ALCANTARILLADO SANITARIO SOBRE LA CALLE 7 ENTRE CARRERAS 12Y14 MEJORAMIENTO DE  ALCANTARILLADO SANITARIO SOBRE LA CRA 13 ENTRE CALLES 7Y8 EN EL MUNICIPIO DE  FUENTE DE ORO</t>
  </si>
  <si>
    <t>ESTA ALTERNATIVA CONTEMPLA EL SUMINISTRO E INSTALACIÓN DE 194M DE TUBERÍA DE 3 PULGADAS DE DIÁMETRO EN P.V.C. Y 13 ACOMETIDAS CON RESPECTO A LA RED SANITARIA, CONTEMPLA LA INSTALACIÓN DE 277M DE TUBERÍA DE ALCANTARILLADO SANITARIO DE 8 PULGADAS DE DIÁMETRO, 5 POZOS DE INSPECCIÓN DE 1.20M DE DIÁMETRO, 23 CAJAS DE INSPECCIÓN DE 0.5M X 0.5M X 0.7M.</t>
  </si>
  <si>
    <t>MEJORAMIENTO ALCANTARILLADO SANITARIO SOBRE LA CALLE 6B ENTRE CARRERAS 1 Y 3 CALLE 6A ENTRE CARRERAS 4 Y 6 Y LA CALLE 7 ENTRE CARRERAS 2 Y 9 EN EL MUNICIPIO DE  PUERTO LLERAS</t>
  </si>
  <si>
    <t>ESTA ALTERNATIVA CONTEMPLA LA INSTALACIÓN DE 903M DE TUBERÍA DE ALCANTARILLADO SANITARIO DE 8 PULGADAS DE DIÁMETRO, 3M DE TUBERÍA DE ALCANTARILLADO SANITARIO DE 14 PULGADAS DE DIÁMETRO, 18 POZOS DE INSPECCIÓN DE 1.20M DE DIÁMETRO, 89 CAJAS DE INSPECCIÓN DE 0.7M X 0.7M X 0.7M.</t>
  </si>
  <si>
    <t>DEPARTAMENTO DEL META</t>
  </si>
  <si>
    <t>EDUCACIÓN</t>
  </si>
  <si>
    <t>CALIDAD, COBERTURA Y FORTALECIMIENTO DE LA EDUCACIÓN INICIAL, PRESCOLAR, BÁSICA Y MEDIA.</t>
  </si>
  <si>
    <t>INTERSUBSECTORIAL EDUCACION</t>
  </si>
  <si>
    <t>DOTACIÓN  INSTALACIÓN Y PUESTA EN FUNCIONAMIENTO DE SISTEMAS DE POTABILIZACIÓN DE AGUA COMO ESTRATEGIA DE SALUBRIDAD EN LA PRESTACIÓN DE SERVICIOS EDUCATIVOS Y ALIMENTACIÓN ESCOLAR EN ESTABLECIMIENTOS EDUCATIVOS OFICIALES DEL DEPARTAMENTO DEL  META</t>
  </si>
  <si>
    <t>DOTAR, INSTALAR Y PUESTA EN FUNCIONAMIENTO DE SISTEMAS DE POTABILIZACIÓN DE AGUA COMO ESTRATEGIA DE SALUBRIDAD EN LA PRESTACIÓN DE SERVICIOS EDUCATIVOS Y ALIMENTACIÓN ESCOLAR EN ESTABLECIMIENTOS EDUCATIVOS OFICIALES DEL DEPARTAMENTO DEL META</t>
  </si>
  <si>
    <t>META - LEJANIAS</t>
  </si>
  <si>
    <t>LEJANIAS</t>
  </si>
  <si>
    <t>CONSTRUCCIÓN DE LA NUEVA LÍNEA DE DISTRIBUCIÓN PARA EL ACUEDUCTO INTERVEREDAL DE CAÑO ROJO (VEREDA  AGUA LINDA LUSITANIA Y CAÑO ROJO) DEL MUNICIPIO DE  LEJANÍAS</t>
  </si>
  <si>
    <t>CONSTRUCCIÓN DE LA NUEVA LÍNEA DE DISTRIBUCIÓN PARA EL ACUEDUCTO INTERVEREDAL DE CAÑO ROJO (VEREDA AGUA LINDA LUSITANIA Y CAÑO ROJO) DEL MUNICIPIO DE LEJANÍAS, DEPARTAMENTO DEL META</t>
  </si>
  <si>
    <t>META - GRANADA</t>
  </si>
  <si>
    <t>AMPLIACIÓN Y OPTIMIZACIÓN DEL SISTEMA DE ACUEDUCTO EN GRANADA GRANADA  GRANADA</t>
  </si>
  <si>
    <t>AMPLIACIÓN Y OPTIMIZACIÓN DE UN (1) SISTEMA DE ACUEDUCTO EN EL MUNICIPIO DE GRANADA, DEPARTAMENTO DEL META</t>
  </si>
  <si>
    <t>META - CASTILLA LA NUEVA</t>
  </si>
  <si>
    <t>CASTILLA LA NUEVA</t>
  </si>
  <si>
    <t>FONDO MIXTO PARA LA PROMOCION DE LA INFRAESTRUCTURA , EL DESARROLLO INTEGRAL Y LA GESTION SOCIAL SIERRA NEVADA</t>
  </si>
  <si>
    <t>MEJORAMIENTO DE LA RED DE ACUEDUCTO Y ALCANTARILLADO DEL BARRIO LA SHELL EN EL MUNICIPIO DE   CASTILLA LA NUEVA META</t>
  </si>
  <si>
    <t>MEJORAMIENTO DE UN  (1) ACUEDUCTO Y UN (1) ALCANTARILLADO EN EL BARRIO LA SHELL DEL MUNICIPIO DE CASTILLA LA NUEVA - META, EL ACUEDUCTO TIENE UNA LONGITUD DE 4,109M, EL ALCANTARILLADO  SERA EN UNA TUBERIA DE 8 DE PVC CORRIUGADO, CON UNA LONGITUD DE 2.525M QUE RECOGE AGUA DE LOS DIABLITOS Y LA GABRIELITA, , EL ALCANTARILLADO PLUVIAL CON UNA TUBERIA DE 12 A 33 CUENTA CON POZOS DE INSPECCIÓN REJILLAS Y SUMIDEROS CON UNA LONGITUD DE 1.317 M.</t>
  </si>
  <si>
    <t>AGUAS DE CASTILLA S.A. E.S.P.</t>
  </si>
  <si>
    <t>CONSTRUCCIÓN DE LA RED DE ACUEDUCTO DE LA VEREDA Y CENTRO POBLADO VIOLETAS EN EL MUNICIPIO DE   CASTILLA LA NUEVA</t>
  </si>
  <si>
    <t>CONSTRUCCIÓN DE LA RED DE ACUEDUCTO EN LA VEREDA Y CENTRO POBLADO VIOLETAS DEL MUNICIPIO DE CASTILLA LA NUEVA, TENIENDO EN CUENTA QUE SE REALIZARÁ LA CONSTRUCCIÓN DE 1.487,65 M Y LA MODERNIZACIÓN DE 4.451,99 M DE LA RED.</t>
  </si>
  <si>
    <t>CONSTRUCCIÓN DEL TANQUE ELEVADO DE ALMACENAMIENTO Y MEJORAMIENTO DE LA INFRAESTRUCTURA DE LA PLANTA DE TRATAMIENTO DEL CENTRO POBLADODE  SAN LORENZO EN EL MUNICIPIO DE    CASTILLA LA NUEVA META</t>
  </si>
  <si>
    <t>MEJORAMIENTO DE LA INFRAESTRUCTURA DE LA PLANTA DE TRATAMIENTO DE AGUA POTABLE DEL CENTRO POBLADO DE SAN  LORENZO, EN EL M/PIO DE CASTILLA LA NUEVA,  PARA TAL FIN SE PROPONE LA REALIZACIÓN DE LOS SIGUIENTES ÍTEMS: (OBRAS DE URBANISMO Y COMPLEMENTARIAS , ADECUACIONES HIDRÁULICAS ,CONSTRUCCIÓN DE ESTRUCTURA HIDRÁULICA, ADECUACIÓN ELÉCTRICA, SEGUIMIENTO Y CONTROL</t>
  </si>
  <si>
    <t>EMPRESA DE SERVICIOS  PÚBLICOS DE ACACIAS ESPA</t>
  </si>
  <si>
    <t>MEJORAMIENTO SISTEMA DE ACUEDUCTO SECTOR DELIMITADO VÍA COBALTO Y CALLE 10A ENTRE CARRERAS 34A Y 37 CARRERA 35A ENTRE CALLES 10 Y 10C VILLA DEL LLANO Y CONSTRUCCIÓN DE SUMIDEROS EN EL BARRIO VILLA DEL LLANO EN EL MUNICIPIO DE   ACACÍAS</t>
  </si>
  <si>
    <t>MEJORAMIENTO DE 6554,41 ML DEL SISTEMA DE ACUEDUCTO VÍA COBALTO Y VILLA DEL LLANO EN EL MUNICIPIO DE ACACÍAS</t>
  </si>
  <si>
    <t>MEJORAMIENTO SISTEMA DE ACUEDUCTO SECTOR DELIMITADO CARRERA 36 Y 42 ENTRE CALLES 10B Y 14 EN EL MUNICIPIO DE   ACACÍAS</t>
  </si>
  <si>
    <t>MEJORAMIENTO DE 7144,31 ML DEL SISTEMA DE ACUEDUCTO EN EL SECTOR CRA. 36 Y 42 ENTRE CALLES 10B Y 14 EN EL MUNICIPIO DE ACACÍAS</t>
  </si>
  <si>
    <t>MEJORAMIENTO DE LAS REDES DE ALCANTARILLADO SANITARIO EN LOS BARRIOS PABLO EMILIO NUEVO MILENIO GUARATARA ARAGUANEY Y EL BOSQUE REPOSICION DE REDES DE ACUEDUCTO EN EL BARRIO EL BOSQUE DEL MUNICIPIO DE  ACACÍAS</t>
  </si>
  <si>
    <t>MEJORAMIENTO DEL ALCANTARILLADO SANITARIO EN UN SECTOR DE LOS BARRIOS PABLO EMILIO, NUEVO MILENIO, GUARATARA, ARAGUANEY Y REPOSICIÓN DE REDES DE ACUEDUCTO EN EL BARRIO EL BOSQUE, TOMANDO COMO BASE LOS PARÁMETROS MÍNIMOS DE DISEÑO REGLAMENTARIOS POR LA RAS Y LOS DELINEAMIENTOS VIALES TRAZADOS EN EL PLAN BÁSICO DE ORDENAMIENTO PBOT VIGENTE DEL MUNICIPIO DE ACACÍAS.</t>
  </si>
  <si>
    <t>CONSTRUCCIÓN DE TANQUES Y SEDIMENTADOR QUE OPTIMICEN EL SISTEMA DE TRATAMIENTO DE AGUA POTABLE DE LAS PLANTAS OPERADAS POR LA EMPRESA DE SERVICIOS PUBLICOS DE ACACÍAS ESP  ACACÍAS</t>
  </si>
  <si>
    <t>CONSTRUCCIÓN DE DOS TANQUES DE ALMACENAMIENTO UBICADOS EN LA PLANTA DE TRATAMIENTO DE AGUA POTABLE ACACIITAS, Y UN TANQUE DE  ALMACENAMIENTO Y UN SEDIMENTADOR UBICADO EN LA PLANTA DE TRATAMIENTO DE AGUA POTABLE LAS BLANCAS EN EL MUNICIPIO DE ACACÍAS.</t>
  </si>
  <si>
    <t>OPTIMIZACIÓN DEL SISTEMA DESARENADOR Y LA LINEA DE CONDUCCIÓN UBICADO EN LA QUEBRADA LAS BLANCAS DEL MUNICIPIO DE  ACACÍAS</t>
  </si>
  <si>
    <t>CONSTRUCCIÓN DEL SISTEMA DESARENADOR, OPTIMIZACIÓN DE LA LÍNEA ACTUAL DE CONDUCCIÓN, CONSTRUCCIÓN DE UN TANQUE DE ALMACENAMIENTO EN LA QUEBRADA LAS BLANCAS DEL MUNICIPIO DE ACACÍAS</t>
  </si>
  <si>
    <t>MEJORAMIENTO REDES DE ACUEDUCTO EN LOS BARRIOS VILLA TERESA Y BAMBÚ EN EL MUNICIPIO DE  ACACÍAS</t>
  </si>
  <si>
    <t>REPOSICIÓN CON TUBERÍA EN LOS BARRIOS VILLA TERESA Y BAMBÚ BASADO EN LA RELACIÓN ENTRE EL DIÁMETRO DEL TUBO Y SU ESPESOR, CONOCIDA COMO RDE RELACIÓN DIÁMETRO ESPESOR PARA UNA DETERMINADA PRESIÓN DE TRABAJO; DE IGUAL FORMA SE PROYECTA EL MEJORAMIENTO DE LA DISTRIBUCIÓN MEDIANTE LA AMPLIACIÓN DE LOS DIÁMETROS PROYECTANDO TUBERÍAS CON DIÁMETROS DE 3”, 4” Y 6” PARA RED DE CONDUCCIÓN Y RED MATRIZ.</t>
  </si>
  <si>
    <t>AMPLIACIÓN DE LAS INSTALACIONES Y OPTIMIZACION DEL SISTEMA ELECTRICO DE LA PLANTA DE TRATAMIENTO DE AGUA POTABLE LAS BLANCAS Y REMODELACION DE RED DE MEDIA TENSION Y SUBESTACION ELECTRICA PARA LA PTAP ACACIITAS EN EL MUNICIPIO DE  ACACÍAS</t>
  </si>
  <si>
    <t>AMPLIACIÓN DE LAS INSTALACIONES Y OPTIMIZACION DEL SISTEMA ELECTRICO DE LA PLANTA DE TRATAMIENTO DE AGUA POTABLE LAS BLANCAS Y REMODELACION DE RED DE MEDIA TENSION Y SUBESTACION ELECTRICA PARA LA PTAP ACACIITAS EN EL MUNICIPIO DE ACACÍAS</t>
  </si>
  <si>
    <t>REPOSICIÓN DE INTERFERENCIAS REDES DE ACUEDUCTO TRAMO 6 7 Y 8 DESDE LA ABSCISA  K23+500 A K24+626  ALCANTARILLADO SANITARIO DEL K23+628-K23+944 Y  TRAMO CAMBIO ABSCISA K24+300 DE LA UNIDAD FUNCIONAL UF-2 TRAMO ENTRADA MUNICIPIO DE   ACACÍAS</t>
  </si>
  <si>
    <t>OPTIMIZACIÓN DE REDES DE ACUEDUCTO TRAMO 6 7 Y 8 DESDE LA ABSCISAK23+500 A K24+626, ALCANTARILLADO SANITARIO DEL K23+628-K23+944 Y TRAMO CAMBIO ABSCISA K24+300 DE LA UNIDAD FUNCIONAL UF-2  TRAMOENTRADA MUNICIPIO DE ACACIAS</t>
  </si>
  <si>
    <t>REPOSICIÓN Y AMPLIACIÓN DE LAS REDES DE ACUEDUCTO ALCANTARILLADO SANITARIO Y PLUVIAL DEL BARRIO LOS ANDES EN EL MUNICIPIO DE  ACACÍAS</t>
  </si>
  <si>
    <t>MEJORAMIENTO DEL ALCANTARILLADO PLUVIAL, EN UN SECTOR DEL BARRIO LOS ANDES Y A SU VEZ REALIZAR LA REPOSICIÓN DE LA RED DE ALCANTARILLADO SANITARIO Y ACUEDUCTO, TOMANDO COMO BASE LOS PARÁMETROS MÍNIMOS DE DISEÑO REGLAMENTARIOS POR LA RAS2000 Y LOS DELINEAMIENTOS VIALES TRAZADOS EN EL PLAN BÁSICO DE ORDENAMIENTO PBOT VIGENTE.</t>
  </si>
  <si>
    <t>CONSTRUCCIÓN DE OBRAS DE SANEAMIENTO BÁSICO PARA EL PREDIO LOTE A DEL MUNICIPIO DE  ACACÍAS</t>
  </si>
  <si>
    <t>CONSTRUCCIÓN DE: RED DE ALCANTARILLADO SANITARIO, RED DE ALCANTARILLADO PLUVIAL, RED DE ACUEDUCTO Y OBRAS DE DRENAJE EN EL PREDIO DE PROPIEDAD DEL MUNICIPIO DE ACACÍAS DENOMINADO LOTE A EN EL CUAL SE ADELANTARÁN PROYECTOS DE INFRAESTRUCTURA INSTITUCIONAL Y EL DISTRITO DE POLICÍA.</t>
  </si>
  <si>
    <t>REPOSICIÓN Y AMPLIACIÓN DE ALCANTARILLADO SANITARIO EN EL BARRIO LAS VEGAS EN EL MUNICIPIO DE  ACACÍAS</t>
  </si>
  <si>
    <t>REPOSICIÓN Y AMPLIACIÓN DE LA RED DE ALCANTARILLADO SANITARIO EN EL CASCO URBANO DE ACACÍAS EN EL SECTOR DEL BARRIO LAS VEGAS EN LOS SIGUIENTES TRAMOS: CARRERA 14 ENTRE CALLE 16 Y 15 CALLE 16 ENTRE CARRERA 13 Y CALLE 14CARRERA 13 ENTRE CALLE 15 Y CALLE 16 CARRERA 12 CON CALLE 16 CARRERA 12 CON CALLE 15 CALLE 16 ENTRE CARRERA 12 Y 11 CALLE 16 HASTA CARRERA 12CARRERA 12 CON CALLE 16 CALLE 16 ENTRE CARREA 12 Y 11.</t>
  </si>
  <si>
    <t>CONSTRUCCIÓN ALCANTARILLADO PLUVIAL Y REPOSICIÓN DE REDES DE ACUEDUCTO Y ALCANTARILLADO SANITARIO EN EL BARRIO DORADO BAJO DEL MUNICIPIO DE   ACACÍAS</t>
  </si>
  <si>
    <t>CONSTRUCCIÓN DE LAS REDES DE ALCANTARILLADO PLUVIAL Y LA REPOSICIÓN DE LA REDES DE ALCANTARILLADO SANITARIO Y DE ACUEDUCTO EN EL SECTOR DEL BARRIO DORADO BAJO, CONSTRUCCIÓN DE LOS SIGUIENTES TRAMOS: CALLE 10 ENTRE CARRERA 23 Y CARRERA 22 - CARRERA 22 ENTRE CALLE 10 Y CALLE 11 - CARRERA 22 ENTRE CALLE 11 Y CALLE 12 - CALLE 12 ENTRE CARRERA 23 Y CARRERA 22 - CALLE 12 ENTRE CARRERA 22 Y CARRERA 21 - CARRERA 21 ENTRE CALLE 12 HASTA DESCOLE - CALLE 12ª HASTA CARRERA 21.</t>
  </si>
  <si>
    <t>MAGDALENA - PLATO</t>
  </si>
  <si>
    <t>MAGDALENA</t>
  </si>
  <si>
    <t>PLATO</t>
  </si>
  <si>
    <t>MUNICIPIO DE PLATO</t>
  </si>
  <si>
    <t>AMPLIACIÓN DE LA RED DE ALCANTARILLADO SANITARIO Y CONSTRUCCIÓN DEL ALCANTARILLADO PLUVIAL EN LA CARRERA 14A DESDE LA CALLE 18 HASTA LA CALLE 28 EN EL MUNICIPIO DE PLATO  MAGDALENA</t>
  </si>
  <si>
    <t>CONSTRUCCIÓN DE LA RED DE ALCANTARILLADO, DESDE LA CARREA 14A ENTRE CALLES 18 Y 28</t>
  </si>
  <si>
    <t>ASOCIACION REGIONAL DE MUNICIPIOS DE LOS DEPARTAMENTOS DE LA REGION ATLANTICA DE COLOMBIA</t>
  </si>
  <si>
    <t>ACTUALIZACIÓN DE LOS DIAGNÓSTICOS DISEÑOS Y PLANES DE OBRAS E INVERSIONES DE LOS SISTEMAS DE ACUEDUCTO Y ALCANTARILLADO DE LA CABECERA URBANA DEL MUNICIPIO DE PLATO DEL DEPARTAMENTO DEL  MAGDALENA</t>
  </si>
  <si>
    <t>ACTUALIZAR 1 DISEÑO Y PLAN DE OBRA, DE LOS SISTEMAS DE ACUEDUCTO Y ALCANTARILLADO EN LA ZONA URBANA DEL MUNICIPIO DE PLATO EN EL DEPARTAMENTO DE MAGDALENA.</t>
  </si>
  <si>
    <t>AGUAS DEL MAGDALENA S.A. E.S.P.</t>
  </si>
  <si>
    <t>ESTUDIOS  DISEÑOS CONSTRUCCIÓN OPTIMIZACIÓN Y AMPLIACIÓN DE ACUEDUCTOS Y ALCANTARILLADOS EN COMUNIDADES PRIORIZADAS ETAPA I DEL DEPARTAMENTO DEL  MAGDALENA</t>
  </si>
  <si>
    <t>1. CONSTRUCCIÓN DE UN SISTEMA DE CAPTACIÓN Y PLANTA DE TRATAMIENTO DE AGUA POTABLE PARA EL CORREGIMIENTO DE VARELA EN ZONA BANANERA.2. INSTALACIÓN DE REDES DE ACUEDUCTO: 4.325 METROS EN LOS BARRIO DE CRISTO REY, LOS LIRIOS Y ANA CAROLINA; 2.601 METROS EN EL BARRIO PORTAL DE LAS AVENIDAS, SANTA MARTA.3. INSTALACIÓN DE REDES DE ALCANTARILLADO: 2.337 METROS EN EL BARRIO 11 DE NOVIEMBRE, 1.797 METROS EN EL BARRIO BELLO HORIZONTE, 358 METROS EN EL BARRIO CRISTO REY, SANTA MARTA.</t>
  </si>
  <si>
    <t>MAGDALENA - CIENAGA</t>
  </si>
  <si>
    <t>CIENAGA</t>
  </si>
  <si>
    <t>MUNICIPIO DE CIENAGA</t>
  </si>
  <si>
    <t>SERVICIO DE RECOLECCIÓN Y EVACUACIÓN EN EL MARCO DE LA CALAMIDAD PÚBLICA DECRETADA MEDIANTE DECRETO 304 DE 25 DE JUNIO DEL 2024  DE LAS BASURAS ACUMULADAS EN LOS CORREGIMIENTOS DEL MUNICIPIO DE   CIÉNAGA MAGDALENA</t>
  </si>
  <si>
    <t>CONSTRUCCIÓN DE LOS SISTEMAS DE ALCANTARILLADO SANITARIO Y AMPLIACIÓN Y OPTIMIZACIÓN DEL ACUEDUCTO DEL CORREGIMIENTO DE SEVILLANO EN EL MUNICIPIO DE CIÉNAGA DEPARTAMENTO DEL   MAGDALENA</t>
  </si>
  <si>
    <t>CONSTRUCCION DE 1 ACUEDUCTO Y 1 SISTEMA DE ALCANTARILLADO EN EL CORREGIMIENTO DE SEVILLANO</t>
  </si>
  <si>
    <t>LA GUAJIRA - URIBIA</t>
  </si>
  <si>
    <t>URIBIA</t>
  </si>
  <si>
    <t>ASOCIACIÓN REGIONAL DE MUNICIPIOS DEL CARIBE AREMCA</t>
  </si>
  <si>
    <t>AGRICULTURA Y DESARROLLO RURAL</t>
  </si>
  <si>
    <t>INFRAESTRUCTURA PRODUCTIVA Y COMERCIALIZACIÓN</t>
  </si>
  <si>
    <t>INTERSUBSECTORIAL AGROPECUARIO</t>
  </si>
  <si>
    <t>CONSTRUCCIÓN DE POZOS PROFUNDOS EN LAS COMUNIDADES INDÍGENAS DEL MUNICIPIO DE URIBIA DEPARTAMENTO DE   LA GUAJIRA</t>
  </si>
  <si>
    <t>CONSTRUCCIÓN DE 26 POZOS PROFUNDOS EN LAS COMUNIDADES INDÍGENAS DEL MUNICIPIO DE URIBIA DEPARTAMENTO DE LA GUAJIRA</t>
  </si>
  <si>
    <t>CONSTRUCCIÓN DE PLANTA DE TRATAMIENTO DE AGUA POTABLE UBICADO EN EL CORREGIMIENTO DE CASTILLETES ALTA GUAJIRA MUNICIPIO DE URIBIA   LA GUAJIRA</t>
  </si>
  <si>
    <t>CONSTRUCCIÓN DE UNA PLANTA DE TRATAMIENTO DE AGUA POTABLE CON CAPACIDAD DE 20.000 LITROS POR HORA, UBICADO EN EL CORREGIMIENTO DE CASTILLETES ALTA GUAJIRA MUNICIPIO DE URIBIA LA GUAJIRA</t>
  </si>
  <si>
    <t>MUNICIPIO DE MANAURE</t>
  </si>
  <si>
    <t>OPTIMIZACIÓN DE SISTEMAS DE SUMINISTRO Y TRATAMIENTO DE AGUA POTABLE  EN LA ZONA RURAL DISPERSA EN CUMPLIMIENTO DE LA SENTENCIA T-302 DEL MUNICIPIO  MANAURE</t>
  </si>
  <si>
    <t>SE GARANTIZARÁ EL ACCESO AL RECURSO HÍDRICO EN COMUNIDADES INDÍGENAS ASENTADAS EN LA ZONA DE RESGUARDO, A TRAVÉS DE LA OPTIMIZACIÓN DE 25  SISTEMAS DE SUMINISTRO Y TRATAMIENTO DE AGUA POTABLE EN LA ZONA RURAL DISPERSA EN CUMPLIMIENTO DE LA SENTENCIA T-302 DEL MUNICIPIO DE MANAURE</t>
  </si>
  <si>
    <t>DEPARTAMENTO DE LA GUAJIRA</t>
  </si>
  <si>
    <t>MUNICIPIO DE ALBANIA</t>
  </si>
  <si>
    <t>CONSTRUCCIÓN DE UNIDADES SOSTENIBLES DE SISTEMAS DE ACCESO AL AGUA INTEGRANDO LA PRODUCCIÓN AGRÍCOLA DE HORTALIZAS A TRAVÉS DE HUERTAS COMUNITARIAS EN EL MUNICIPIO DE ALBANIA DEPARTAMENTO DE  LA GUAJIRA</t>
  </si>
  <si>
    <t>CONSTRUCCIÓN DE UNIDADES SOSTENIBLES DE SISTEMAS DE ACCESO AL AGUA INTEGRANDO LA PRODUCCIÓN AGRÍCOLA DE HORTALIZAS A TRAVÉS DE HUERTAS COMUNITARIAS EN EL MUNICIPIO DE ALBANIA DEPARTAMENTO DE LA GUAJIRA</t>
  </si>
  <si>
    <t>EMPRESA DEPARTAMENTAL DE SERVICIOS PÚBLICOS DOMICILIARIOS DE ACUEDUCTO, ALCANTARILLADO Y ASEO DE LA GUAJIRA S.A E.S.P</t>
  </si>
  <si>
    <t>CONSTRUCCIÓN DE LÍNEA DE ADUCCIÓN DESDE LA VÁLVULA ADR DE LA REPRESA DEL RIO RANCHERÍA A LA PTAP DEL MUNICIPIO DE SAN JUAN DEL CESAR DEPARTAMENTO  LA GUAJIRA</t>
  </si>
  <si>
    <t>REALIZAR UNA LÍNEA DE ADUCCION  QUE LLEVARÍA AGUA DESDE LA VÁLVULA ADR DE LA REPESA DEL RIO RANCHERÍA A LA PTAP DEL MUNICIPIO DE SAN JUAN DEL CESAR PARA AUMENTAR EL CAUDAL DE LA PLANTA DE TRATAMIENTO DE AGUA POTABLE ABASTECIMIENTO DE AGUA POTABLE Y BENEFICIANDO A 39.125 HABITANTES.</t>
  </si>
  <si>
    <t>CORPORACIÓN AUTÓNOMA REGIONAL DE LA GUAJIRA – CORPOGUAJIRA</t>
  </si>
  <si>
    <t>CORPORACION AUTONOMA REGIONAL DE LA GUAJIRA - CORPOGUAJIRA</t>
  </si>
  <si>
    <t>CORPORACION AUTONOMA REGIONAL DE LA GUAJIRA (CORPOGUAJIRA)</t>
  </si>
  <si>
    <t>GESTIÓN DEL CAMBIO CLIMÁTICO PARA UN DESARROLLO BAJO EN CARBONO Y RESILIENTE AL CLIMA</t>
  </si>
  <si>
    <t>IMPLEMENTACIÓN DE SISTEMAS DE ABASTECIMIENTO DE AGUA A TRAVÉS DE POZOS PROFUNDOS Y ENERGÍA SOLAR COMO MEDIDA DE ADAPTACIÓN AL CAMBIO CLIMÁTICO EN COMUNIDADES INDÍGENAS DEL MUNICIPIO DE MANAURE DEPARTAMENTO DE   LA GUAJIRA</t>
  </si>
  <si>
    <t>CONSTRUCCIÓN DE 3 SISTEMAS DE ABASTECIMIENTO DE AGUA A TRAVÉS DE POZOS PROFUNDOS Y ENERGÍA SOLAR COMO MEDIDA DE ADAPTACIÓN AL CAMBIO CLIMÁTICO EN COMUNIDADES INDÍGENAS DEL MUNICIPIO DE MANAURE DEPARTAMENTO DE LA GUAJIRA</t>
  </si>
  <si>
    <t>LA GUAJIRA - BARRANCAS</t>
  </si>
  <si>
    <t>BARRANCAS</t>
  </si>
  <si>
    <t>MUNICIPIO DE BARRANCAS</t>
  </si>
  <si>
    <t>CONSTRUCCIÓN DE BATERÍAS SANITARIAS EN LA ZONA RURAL DEL MUNICIPIO DE BARRANCAS DEPARTAMENTO DE  LA GUAJIRA</t>
  </si>
  <si>
    <t>CONSTRUCCIÓN DE BATERÍAS SANITARIAS EN LA ZONA RURAL DEL MUNICIPIO DE BARRANCAS DEPARTAMENTO DE LA GUAJIRA</t>
  </si>
  <si>
    <t>CONSTRUCCIÓN DE REDES DE ACUEDUCTO Y ALCANTARILLADO EN EL BARRIO VILLA ESTADIO DEL MUNICIPIO DE BARRANCAS   LA GUAJIRA</t>
  </si>
  <si>
    <t>CONSTRUIR REDES DE ACUEDUCTO Y ALCANTARILLADO EN EL VARRIO VILLA ESTADIO DEL MUNICIPIO DE BARRANCAS</t>
  </si>
  <si>
    <t>REPOSICIÓN  OPTIMIZACIÓN Y AMPLIACIÓN DE ALCANTARILLADO SANITARIO EN DIFERENTES SECTORES DEL MUNICIPIO DE BARRANCAS DEPARTAMENTO DE  LA GUAJIRA</t>
  </si>
  <si>
    <t>REPONER,  OPTIMIZAR Y AMPLIAR EL ALCANTARILLADO SANITARIO EN DIFERENTES SECTORES DEL MUNICIPIO.</t>
  </si>
  <si>
    <t>HUILA - YAGUARA</t>
  </si>
  <si>
    <t>YAGUARA</t>
  </si>
  <si>
    <t>EMPRESAS PUBLICAS DE YAGUARA S.A. E.S.P.</t>
  </si>
  <si>
    <t>ADECUACIÓN Y OPTIMIZACIÓN DEL SISTEMA DE AGUAS LLUVIAS URBANO DEL MUNICIPIO DE YAGUARÁ  HUILA</t>
  </si>
  <si>
    <t>ADECUACIÓN Y OPTIMIZACIÓN DEL SISTEMA DE AGUAS LLUVIAS URBANO DEL MUNICIPIO DE YAGUARÁ HUILA</t>
  </si>
  <si>
    <t>CONSTRUCCIÓN DE OBRAS DE MEJORAMIENTO ESTABILIZACIÓN Y PROTECCIÓN DE LA RED DE ADUCCIÓN Y CONDUCCIÓN DEL SISTEMA DE ACUEDUCTO DEL MUNICIPIO DE YAGUARÁ   HUILA</t>
  </si>
  <si>
    <t>CONSTRUCCIÓN DE OBRAS DE MEJORAMIENTO ESTABILIZACIÓN Y PROTECCIÓN DE LA RED DE ADUCCIÓN Y CONDUCCIÓN DEL SISTEMA DE ACUEDUCTO DEL MUNICIPIO DE YAGUARÁ HUILA</t>
  </si>
  <si>
    <t>HUILA - VILLAVIEJA</t>
  </si>
  <si>
    <t>VILLAVIEJA</t>
  </si>
  <si>
    <t>EMPRESA DE SERVICIOS PÚBLICOS DE VILLA VIEJA SAS ESP</t>
  </si>
  <si>
    <t>REPOSICIÓN DE REDES DE ACUEDUCTO Y ALCANTARILLADO EN LA ZONA URBANA DEL MUNICIPIO DE   VILLAVIEJA</t>
  </si>
  <si>
    <t>REPOSICIÓN DE REDES DE ACUEDUCTO Y ALCANTARILLADO EN LA ZONA URBANA DEL MUNICIPIO DE VILLAVIEJA QUE BUSCA AUMENTAR LA CAPACIDAD HIDRÁULICA DE LA RED DE ALCANTARILLADO SANITARIO EXISTENTE EN EL MUNICIPIO Y TIENE POBLACIÓN OBJETIVO 175</t>
  </si>
  <si>
    <t>OPTIMIZACIÓN DE REDES DE CONDUCCIÓN Y DISTRIBUCIÓN DEL SISTEMA DE ACUEDUCTO EN EL CASCO URBANO DEL MUNICIPIO DE    VILLAVIEJA HUILA</t>
  </si>
  <si>
    <t>OPTIMIZACIÓN DE REDES DE CONDUCCIÓN Y DISTRIBUCIÓN DEL SISTEMA DE ACUEDUCTO EN EL CASCO URBANO DEL MUNICIPIO DE VILLAVIEJA HUILA – POBLACION OBJETIVO 2386 - GARANTIZAR LA CALIDAD DEL SERVICIO DE ACUEDUCTO EN EL CASCO URBANO DEL MUNICIPIO DE VILLAVIEJA</t>
  </si>
  <si>
    <t>HUILA - TESALIA</t>
  </si>
  <si>
    <t>TESALIA</t>
  </si>
  <si>
    <t>EMPRESAS PUBLICAS DE TESALIA S.A. E.S.P</t>
  </si>
  <si>
    <t>REPOSICIÓN Y CONSTRUCCIÓN DE TRAMO ESPECÍFICOS DE ALCANTARILLADO SANITARIO CON REPARACIÓN DE VÍAS EN CONCRETO HIDRÁULICO EN EL MUNICIPIO DE  TESALIA</t>
  </si>
  <si>
    <t>REPOSICIÓN Y CONSTRUCCIÓN DE TRAMO ESPECÍFICOS DE ALCANTARILLADO SANITARIO CON REPARACIÓN DE VÍAS EN CONCRETO HIDRÁULICO EN EL MUNICIPIO DE TESALIA</t>
  </si>
  <si>
    <t>CONSTRUCCIÓN DE UNIDADES SANITARIAS  CON  SANEAMIENTO BÁSICO PARA VIVIENDA RURAL DISPERSA EN  TESALIA</t>
  </si>
  <si>
    <t>CONSTRUCCIÓN DE UNIDADES SANITARIAS CON SANEAMIENTO BÁSICO PARA VIVIENDA RURAL DISPERSA EN TESALIA – PERSONAS BENEFICIADAS 133 Y TIENE COMO OBJETIVO MEJORAR LA CALIDAD Y COBERTURA DE LOS SISTEMAS DE TRATAMIENTO DE AGUAS RESIDUALES PARA LA ZONA RURAL DISPERSA</t>
  </si>
  <si>
    <t>HUILA - TARQUI</t>
  </si>
  <si>
    <t>TARQUI</t>
  </si>
  <si>
    <t>MUNICIPIO DE TARQUI</t>
  </si>
  <si>
    <t>CONSTRUCCIÓN  DE BATERÍAS SANITARIAS EN EL ÁREA RURAL DEL MUNICIPIO DE   TARQUI HUILA</t>
  </si>
  <si>
    <t>CONSTRUCCIÓN DE BATERÍAS SANITARIAS EN LAS VEREDAS LA EUREKA, EL TAMBO , RICA BRISA, GUAVITO, TABLÓN DE BÉLGICA, LAS MESITAS, PEÑAS NEGRAS, EL LÍBANO, LA PLAYA, SAN FRANCISCO, LA MIRADA, LA ESMERALDA, LA PALESTINA, EL CARMEN, CENTRO POBLADO DE MAITO DE LA ZONA RURAL DEL MUNICIPIO DE TARQUI.</t>
  </si>
  <si>
    <t>OPTIMIZACIÓN DE REDES DE SERVICIOS PÚBLICOS DE ALCANTARILLADO SANITARIO ACUEDUCTO Y PAVIMENTACIÓN EN LA URBANIZACIÓN FRONTERA NORTE DE LA JURISDICCIÓN DE AMBORCO Y ZONA URBANA DEL MUNICIPIO DE  PALERMO HUILA</t>
  </si>
  <si>
    <t>OPTIMIZACIÓN DE REDES DE ACUEDUCTO CON 1,564.46 ML Y 32.40 ML EN REDES DE ALCANTARILLADO. REPOSICIÓN DE PAVIMENTO DE 1,579.98 ML EN DIVERSAS CALLES ENTRE CARRERAS 9 Y 10; CALLE 48P ENTRE CARRERAS 9 Y 10; CALLE 49P ENTRE CARRERAS 9 Y 10;CARRERA 9 ENTRE CALLES 46P Y 47P; CARRERA 9 ENTRE CALLES 47P Y 48P; Y CARRERAS DEL MUNICIPIO. TAMBIÉN SE INCLUYEN TRAMOS EN LOS BARRIOS AMBORCO Y ZONA URBANA DEL MUNICIPIO DE PALERMO, HUILA.</t>
  </si>
  <si>
    <t>EMPRESAS PUBLICAS DE PALERMO E.S.P</t>
  </si>
  <si>
    <t>CONSTRUCCIÓN DEL SISTEMA DE ABASTECIMIENTO DE AGUA POTABLE POR MEDIO DE BOMBEO DE POZO PROFUNDO PARA EL CENTRO POBLADO DE BETANIA MUNICIPIO DE   PALERMO HUILA</t>
  </si>
  <si>
    <t>CONSTRUCCIÒN DE UN (1) SISTEMA DE ACUEDUCTOS CONSTRUIDOS QUE BENEFICIA A 1585 PERSONAS DEL CENTRO POBLADO DE BETANIA DEL MUNICIPIO DE PALERMO.</t>
  </si>
  <si>
    <t>HUILA - PAICOL</t>
  </si>
  <si>
    <t>PAICOL</t>
  </si>
  <si>
    <t>SOCIEDAD DE ACUEDUCTOS ALCANTARILLADOS Y ASEO - AGUAS DEL HUILA S.A. E.S.P.</t>
  </si>
  <si>
    <t>RESTITUCIÓN DEL SISTEMA DE ACUEDUCTO Y ALCANTARILLADO COMBINADO Y MEJORAMIENTO DE LA RED VIAL URBANA DEL MUNICIPIO DE PAICOL DEPARTAMENTO DEL   HUILA</t>
  </si>
  <si>
    <t>RESTITUIR LA RED DE ACUEDUCTO Y ALCANTARILLADO COMBINADO EN EL MUNICIPIO DE PAICOL DEPARTAMENTO DEL HUILA</t>
  </si>
  <si>
    <t>OPTIMIZACIÓN SISTEMA DE ACUEDUCTO Y ALCANTARILLADO DEL MUNICIPIO DE PAICOL -   HUILA</t>
  </si>
  <si>
    <t>OPTIMIZAR LA RED DE ALCANTARILLADO MEDIANTE LA INSTALACION DE 287 METROS DE TUBERÍA EN PVC QUE CAMBIARA LA TUBERÍA DE GREES EXISTENTE</t>
  </si>
  <si>
    <t>HUILA - NEIVA</t>
  </si>
  <si>
    <t>NEIVA</t>
  </si>
  <si>
    <t>EMPRESAS PÚBLICAS DE NEIVA</t>
  </si>
  <si>
    <t>OPTIMIZACIÓN RED DE ALCANTARILLADO PLUVIAL SOBRE LA CARRERA 6 ENTRE EL RIO DEL ORO (AV CIRCUNVALAR Y CALLE 8) Y RED DE ALCANTARILLADO SANITARIO SOBRE LA CARRERA 6 ENTRE AV CIRCUNVALAR Y CALLE 9 DE LA COMUNA 4 DEL MUNICIPIO DE   NEIVA</t>
  </si>
  <si>
    <t>OPTIMIZACIÓN RED DE ALCANTARILLADO PLUVIAL SOBRE LA CARRERA 6 ENTRE EL RIO DEL ORO (AV CIRCUNVALAR Y CALLE 8) Y RED DE ALCANTARILLADO SANITARIO SOBRE LA CARRERA 6 ENTRE AV CIRCUNVALAR Y CALLE 9 DE LA COMUNA 4 DEL MUNICIPIO DE NEIVA</t>
  </si>
  <si>
    <t>HUILA - LA PLATA</t>
  </si>
  <si>
    <t>LA PLATA</t>
  </si>
  <si>
    <t>EMPRESA DE SERVICIOS PUBLICOS DEL MUNICIPIO DE LA PLATA HUILA</t>
  </si>
  <si>
    <t>OPTIMIZACIÓN DE REDES DE ALCANTARILLADO SANITARIO VÍA EL TABLÓN HASTA PUENTE DE LA QUEBRADA CUCHAYACO Y REDES DE ALCANTARILLADO VÍA CABUYAL HASTA COLECTOR RIO LA PLATA MUNICIPIO DE  LA PLATA</t>
  </si>
  <si>
    <t>OPTIMIZACIÓN DE REDES DE ALCANTARILLADO SANITARIO VÍA EL TABLÓN HASTA PUENTE DE LA QUEBRADA CUCHAYACO Y REDES DE ALCANTARILLADO VÍA CABUYAL HASTA COLECTOR RIO LA PLATA MUNICIPIO DE LA PLATA</t>
  </si>
  <si>
    <t>OPTIMIZACIÓN DE TRAMOS ESPECIFICOS DE ALCANTARILLADO SANITARIO EN EL CASCO URBANO DEL MUNICIPIO DE  LA PLATA</t>
  </si>
  <si>
    <t>OPTIMIZACIÓN DE TRAMOS ESPECÍFICOS DE ALCANTARILLADO SANITARIO EN EL CASCO URBANO DEL MUNICIPIO DE LA PLATA</t>
  </si>
  <si>
    <t>DEPARTAMENTO DE HUILA</t>
  </si>
  <si>
    <t>CONSTRUCCIÓN DE LAS  OBRAS DE OPTIMIZACIÓN DE LA LINEA DE ADUCCIÓN DEL SISTEMA DE ACUEDUCTO FASE II DEL MUNICIPIO DE  ALTAMIRA HUILA</t>
  </si>
  <si>
    <t>CONSTRUCCIÓN DE OBRAS DE OPTIMIZACIÓN DELA LINEA DE ADUCCIÓN DEL SISTEMA DE ACUEDUCTO FASE II DEL MUNICIPIO DE ALTAMIRA HUILA</t>
  </si>
  <si>
    <t>AMPLIACIÓN Y OPTIMIZACIÓN DEL SISTEMA DE ALCANTARILLADO SANITARIO DEL CORREGIMIENTO DE BRUSELAS HACIA LA VEREDA SANTAFÉ DEL MUNICIPIO DE PITALITO DEPARTAMENTO DEL  HUILA</t>
  </si>
  <si>
    <t>CONSTRUCCIÓN PARA AMPLIACIÓN Y OPTIMIZACIÓN DEL SISTEMA DE ALCANTARILLADO SANITARIO DEL CORREGIMIENTO DE BRUSELAS HACIA LA VEREDA SANTAFE DEL MUNICIPIO DE PITALITO DEPARTAMENTO DEL HUILA</t>
  </si>
  <si>
    <t>CONSTRUCCIÓN DE LA SEGUNDA FASE DE LA RED DE ALCANTARILLADO SANITARIO DEL BARRIO VILLACOLOMBIA COMUNA 9 DE LA CIUDAD DE   NEIVA</t>
  </si>
  <si>
    <t>CONSTRUCCIÓN DE UN SISTEMA DE ALCANTARILLADO EN EL BARRIO VILLA COLOMBIA DEL MUNICIPIO DE NEIVA DEPARTAMENTO DEL HUILA</t>
  </si>
  <si>
    <t>CONSTRUCCIÓN SISTEMA DE ACUEDUCTO VEREDA LA FLORIDA CORREGIMIENTO AIPECITO MUNICIPIO DE NEIVA DEPARTAMENTO DEL  HUILA</t>
  </si>
  <si>
    <t>CONSTRUCCIÓN DE UN SISTEMA DE ACUEDUCTO PARA LA VEREDA LA FLORIDA CORREGIMIENTO AIPECITO MUNICIPIO DE NEIVA PARA GARANTIZAR EL SERVICIO DE AGUA POTABLE</t>
  </si>
  <si>
    <t>REPOSICIÓN COLECTOR DEL SISTEMA DE ALCANTARILLADO SANITARIO DESDE EL PUENTE CABECERAS HASTA LA PLANTA DE TRATAMIENTO DE AGUAS RESIDUALES (PTAR) Y DESCOLE CORREGIMIENTO DE BRUSELAS MUNICIPIO DE  PITALITO HUILA</t>
  </si>
  <si>
    <t>OPTIMIZACIÓN DEL COLECTOR DEL SISTEMA DE ALCANTARILLADO SANITARIO DESDE EL PUENTE CABECERAS HASTA LA PLANTA DE TRATAMIENTO DE AGUAS RESIDUALES (PTAR) Y DESCOLE CORREGIMIENTO DE BRUSELAS MUNICIPIO DE PITALITO HUILA</t>
  </si>
  <si>
    <t>EMPRESAS PUBLICAS DE TELLO ESP</t>
  </si>
  <si>
    <t>CONSTRUCCIÓN DEL PLAN MAESTRO DE ACUEDUCTO Y ALCANTARILLADO PARA EL CENTRO POBLADO DE SAN ANDRÉS TELLO -  HUILA</t>
  </si>
  <si>
    <t>CONSTRUCCIÓN DEL SISTEMA DE ACUEDUCTO Y ALCANTARILLADO EN EL CASCO URBANO DEL CENTRO POBLADO DE SAN ANDRÉS DEL MUNICIPIO DE TELLO - HUILA</t>
  </si>
  <si>
    <t>BIORGANICOS DEL SUR DEL HUILA S.A. ESP</t>
  </si>
  <si>
    <t>CONSTRUCCIÓN DE LA CELDA DE AMPLIACIÓN DEL RELLENO SANITARIO DE BIORGANICOS DEL  SUR DEL HUILA S.A. E.S.P. EN EL MUNICIPIO DE  PITALITO HUILA</t>
  </si>
  <si>
    <t>CONSTRUCCIÓN DE LA CELDA DE AMPLIACIÓN Y ADECUACIÓN DE LA INFRAESTRUCTURA, PARA LA OPTIMIZACIÓN DE LOS PROCESOS DE TRATAMIENTO, APROVECHAMINETO Y DISPOSICIÓN FINAL DE LOS RESIDUOS SOLIDOS ORDINARIOS EN EL RELLENO SANITARIO BIORGANICOS DEL SUR DEL MUNICIPIO DE PITALITO HUILA.</t>
  </si>
  <si>
    <t>HUILA - HOBO</t>
  </si>
  <si>
    <t>HOBO</t>
  </si>
  <si>
    <t>ALCALDIA MUNICIPAL DE HOBO HUILA</t>
  </si>
  <si>
    <t>AMPLIACIÓN DE LA PLANTA DE TRATAMIENTO DE AGUA POTABLE (PTAP) DE LA ZONA URBANA DEL MUNICIPIO DE HOBO DEPARTAMENTO DEL  HOBO</t>
  </si>
  <si>
    <t>AMPLIACIÓN UNA (1) PLANTA DE TRATAMIENTO DE AGUA POTABLE (PTAP) EXISTENTE, CONSISTENTE EN CONSTRUCCIÓN DE CÁMARAS DE DECANTACIÓN, FLOCULADORES Y TRATAMIENTO EN UN ÁREA DE 670 M2 PARA ABASTECIMIENTO DE DE AGUA POTABLE PARA EL ACUEDUCTO QUE ABASTECE LA ZONA URBANA DEL MUNICIPIO DE HOBO HUILA</t>
  </si>
  <si>
    <t>HUILA - GARZON</t>
  </si>
  <si>
    <t>GARZON</t>
  </si>
  <si>
    <t>EMPRESAS PUBLICAS DE GARZON E.S.P.</t>
  </si>
  <si>
    <t>CONSTRUCCIÓN DE MALLA VIAL INTERVINIENDO REDES DE ALCANTARILLADO SANITARIO PLUVIAL Y ACUEDUCTO EN LA ZONA URBANA DEL MUNICIPIO DE GARZÓN DEPARTAMENTO DEL  HUILA</t>
  </si>
  <si>
    <t>REALIZAR LA CONSTRUCCIÓN DE 286,81 M DE MALLA VIAL, ACTIVIDADES RELACIONADAS PARA LA CONSTRUCCIÓN, OPTIMIZACIÓN Y/O INTERVENCIÓN DE REDES DE ACUEDUCTO, ALCANTARILLADO SANITARIO Y ALCANTARILLADO PLUVIAL EN SECTORES DE LA ZONA URBANA DEL MUNICIPIO DE GARZÓN, DEPARTAMENTO DEL HUILA</t>
  </si>
  <si>
    <t>HUILA - CAMPOALEGRE</t>
  </si>
  <si>
    <t>CAMPOALEGRE</t>
  </si>
  <si>
    <t>EMPRESA DE ACUEDUCTO ALCANTARILLADO Y ASEO DE CAMPOALEGRE SOCIEDAD ANONIMA EMPRESA DE SERVICIOS PUBLICOS</t>
  </si>
  <si>
    <t>OPTIMIZACIÓN DE REDES DE ALCANTARILLADO SANITARIO EN LA CALLE 44 ENTRE CARRERA 11 Y 15 DEL MUNICIPIO DE CAMPOALEGRE   HUILA</t>
  </si>
  <si>
    <t>REPOSICION DE 255 METROS DE ALCANTARILLADO SANITARIO EN PVC EN EL BARRIO ACROPOLIS SOBRE LA CALLE 44 ENTRE CARRERA 12 Y 15 DEL MUNICIPIO DE CAMPOALEGRE HUILA</t>
  </si>
  <si>
    <t>OPTIMIZACIÓN DE ALCANTARILLADO SANITARIO Y ACUEDUCTO Y REPOSICIÓN DE PAVIMENTO EN LA ZONA URBANA DEL MUNICIPIO DE CAMPOALEGRE DEPARTAMENTO DEL   HUILA</t>
  </si>
  <si>
    <t>MEJORAR LAS REDES DE ALCANTARILLADO Y ACUEDUCTO DE LA ZONA URBANA DEL MUNICIPIO DE CAMPOALEGRE HUIILA</t>
  </si>
  <si>
    <t>REHABILITACIÓN  DEL ACUEDUCTO Y ALCANTARILLADO DEL MUNICIPIO DE CAMPOALEGRE  HUILA</t>
  </si>
  <si>
    <t>OPTIMIZAR 800 METROS LINEALES DEL ACUEDUCTO Y ALCANTARILLADO SE LA SIGUIENTE MANERA: ACUEDUCTO DE LA CALLE 30 ENTRE 14-15A, CARRERA 13 ENTRE LAS CALLES 30 Y 32 Y CALLE 27 ENTRE CARRERA 12 Y 14 DEL MUNICIPIO DE CAMPOALEGRE. REHABILITACIÓN DEL ALCANTARILLADO SANITARIO DE LA CALLE 30 ENTRE CARRERA 14 Y 15A, CARRERA 13 ENTRE CALLES 30 Y 32, CARRERA 13 ENTRE CALLE 34 Y 36 Y CALLE 27 ENTRE CARRERA 12 Y 14 DEL MUNICIPIO DE CAMPOALEGRE.</t>
  </si>
  <si>
    <t>HUILA - ALGECIRAS</t>
  </si>
  <si>
    <t>ALGECIRAS</t>
  </si>
  <si>
    <t>EMPRESAS PUBLICAS DE ALGECIRAS SOCIEDAD ANONIMA EMPRESA DE SERVICIOS PUBLICOS</t>
  </si>
  <si>
    <t>RESTITUCIÓN DE LA RED DE ALCANTARILLADO SANITARIO VARIOS TRAMOS DEL BARRIO ALTOS DE SATIA DEL MUNICIPIO DE  ALGECIRAS  DEPARTAMENTO DEL  HUILA</t>
  </si>
  <si>
    <t>RESTITUCIÓN DE LA RED DE ALCANTARILLADO SANITARIO VARIOS TRAMOS DEL BARRIO ALTOS DE SATIA DEL MUNICIPIO DE ALGECIRAS DEPARTAMENTO DEL HUILA</t>
  </si>
  <si>
    <t>CONSTRUCCIÓN DE OBRAS DE MANEJO Y EVACUACION DE AGUAS LLUVIAS  MEDIANTE ALCANTARILLO PLUVIAL ENTRE LA CARRERA 7 - 7A CALLE 9 Y CARRERA 6E HASTA LA QUEBRADA LA MOSCA DEL CASCO URBANO DEL MUNICIPIO DE ALGECIRAS   HUILA</t>
  </si>
  <si>
    <t>CONSTRUCCIÓN DE OBRAS DE MANEJO Y EVACUACION DE AGUAS LLUVIAS MEDIANTE ALCANTARILLO PLUVIAL ENTRE LA CARRERA 7 - 7A CALLE 9 Y CARRERA 6E HASTA LA QUEBRADA LA MOSCA DEL CASCO URBANO DEL MUNICIPIO DE ALGECIRAS HUILA</t>
  </si>
  <si>
    <t>HUILA - AIPE</t>
  </si>
  <si>
    <t>AIPE</t>
  </si>
  <si>
    <t>MUNICIPIO DE AIPE</t>
  </si>
  <si>
    <t>ADECUACIÓN Y MEJORAMIENTO MEDIANTE OBRAS DE SANEAMIENTO BÁSICO EN LAS SEDES EDUCATIVAS DEL MUNICIPIO DE AIPE  HUILA</t>
  </si>
  <si>
    <t>ADECUACIÓN Y MEJORAMIENTO DE LA INFRAESTRUCTURA DE SANEAMIENTO COMO BATERÍAS SANITARIAS Y SERVICIOS A LAS 5 SEDES DE LAS INSTITUCIONES EDUCATIVAS DEL MUNICIPIO DE AIPE (I.E. JESUS MARÍA AGUIRRE SEDE PRIMARIA, SECUNDARIA Y EL PATÁ Y LA I.E. PRAGA: SEDE PRIMAVERA, BUENOS AIRES).</t>
  </si>
  <si>
    <t>IMPLEMENTACIÓN DE ACCIONES ORIENTADAS A OPTIMIZAR Y MEJORAR LA INFRAESTRUCTURA COMPONENTE DEL SISTEMA DE ACUEDUCTO MUNICIPAL EN EL BARRIO PIEDRA PINTADA II ETAPA DEL MUNICIPIO DE   AIPE HUILA</t>
  </si>
  <si>
    <t>OPTMIZACION DE LA RED DEL SISTEMA DE DISTRIBUCION DE AGUA POTABLE EN EL BARRIO PRIEDA PINTADA II ETAPA DEL CASCO URBANO DEL MUNICIPIO DE AIPE - HUILA; INCLUYENDO LA CONSTRUCCION DE DOMICILIARIAS DE ACUEDUCTOS Y LOS RESPECTIVOS ACCESORIOS DE LA RED SEGUN NORMA RAS2000</t>
  </si>
  <si>
    <t>CONSTRUCCIÓN DE ACUEDUCTO VEREDAL SAN CAYETANO - PROVIDENCIA MUNICIPIO DE AIPE  HUILA</t>
  </si>
  <si>
    <t>CONSTRUIR EL ACUEDUCTO VEREDAL SAN CAYETANO - PROVIDENCIA EN EL MUNICIPIO DE AIPE, HUILA; MEDIANTE EL CUAL SE BENEFICIARAN 452 PERSONAS QUE CONFORMAN 113 USUARIOS DE LOS SECTORES SAN CAYETANO Y PROVIDENCIA</t>
  </si>
  <si>
    <t>REPOSICIÓN Y CONSTRUCCIÓN DE TRAMOS DE LA RED DE ALCANTARILLADO SANITARIO Y PLANTA DE TRATAMIENTO DE AGUAS RESIDUALES INCLUYE REHABILITACIÓN DE VÍAS URBANAS DEL CENTRO POBLADO SANTA RITA EN EL MUNICIPIO DE AIPE DEPARTAMENTO DEL  HUILA</t>
  </si>
  <si>
    <t>OPTIMIZAR LA CAPACIDAD DE LA RED DE ALCANTARILLADO SANITARIO DEL CENTRO POBLADO SANTA RITA; A TRAVÉS DE LA REPOSICIÓN DE TRAMOS DE LA RED DE ALCANTARILLADO Y LA CONSTRUCCIÓN DE PTAR</t>
  </si>
  <si>
    <t>GUAVIARE - SAN JOSE DEL GUAVIARE</t>
  </si>
  <si>
    <t>GUAVIARE</t>
  </si>
  <si>
    <t>SAN JOSE DEL GUAVIARE</t>
  </si>
  <si>
    <t>EMPOAGUAS E.S.P</t>
  </si>
  <si>
    <t>CONSTRUCCIÓN DE BATERÍAS SANITARIAS PARA LA VEREDA CERRO AZUL EN EL MUNICIPIO DE    SAN JOSÉ DEL GUAVIARE GUAVIARE</t>
  </si>
  <si>
    <t>DEPARTAMENTO DE GUAVIARE</t>
  </si>
  <si>
    <t>CONSTRUCCIÓN DEL SISTEMA DE ACUEDUCTO Y ALCANTARILLADO SANITARIO DE LA VEREDA  CAÑO BLANCO 2  DEL MUNICIPIO DE SAN JOSÉ DEL GUAVIARE DEPARTAMENTO DEL  GUAVIARE</t>
  </si>
  <si>
    <t>CONSTRUCCIÓN DE UN SISTEMA DE ACUEDUCTO: CAPTACIÓN POR POZO PROFUNDO CON CAUDAL DE 0.86 L/S, 12 PULGADAS, SISTEMA DE ENERGÍA PANELES SOLARES, PTAP, TANQUE DE ALMACENAMIENTO DE 14.26 M3, REDES DE DISTRIBUCIÓN EN PVC RDE 21, DIÁMETRO 2 PULGADAS Y 14 ACOMETIDAS DOMICILIARIAS. CONSTRUCCIÓN DE UN SISTEMA DE SANEAMIENTO BÁSICO EL CUAL CONSTA DE 14 UNIDADES SANITARIAS INDIVIDUALES CON SISTEMA SÉPTICO.</t>
  </si>
  <si>
    <t>Región Del Llano</t>
  </si>
  <si>
    <t>OCAD REGIONAL</t>
  </si>
  <si>
    <t>OPTIMIZACIÓN DEL SISTEMA DE ACUEDUCTO Y CONSTRUCCIÓN DEL SISTEMA DE ALCANTARILLADO DE LA VEREDA CRISTALINAS DEL MUNICIPIO DE CALAMAR   GUAVIARE</t>
  </si>
  <si>
    <t>OPTIMIZACIÓN DEL SISTEMA DE ACUEDUCTO Y CONSTRUCCIÓN DEL SISTEMA DE ALCANTARILLADO DE LA VEREDA CRISTALINAS DEL MUNICIPIO DE CALAMAR, DEPARTAMENTO DEL GUAVIARE</t>
  </si>
  <si>
    <t>ADMINISTRACIÓN PÚBLICA COOPERATIVA SERVIR</t>
  </si>
  <si>
    <t>AMPLIACIÓN DE REDES DEL SISTEMA DE ACUEDUCTO DE LA VEREDA EL UNILLA DEL MUNICIPIO DEL RETORNO  GUAVIARE</t>
  </si>
  <si>
    <t>AMPLIACIÓN DE 1493,52 M DE REDES DEL SISTEMA DE ACUEDUCTO DE LA VEREDA EL UNILLA DEL MUNICIPIO DEL RETORNO DEL DEPARTAMENTO DEL GUAVIARE</t>
  </si>
  <si>
    <t>CONSTRUCCIÓN DEL SISTEMA DE ACUEDUCTO DE LA INSPECCIÓN LA UNILLA DEL MUNICIPIO DEL RETORNO DEPARTAMENTO DEL  GUAVIARE</t>
  </si>
  <si>
    <t>REALIZAR LA CONSTRUCCIÓN DEL SISTEMA DE ACUEDUCTO Y CONEXIONES DOMICILIARIAS EN E SECTOR DE LA UNILLA, BENEFICIANDO A 885 HABITANTES DEL MUNICIPIO DE EL RETORNO, GUAVIARE.</t>
  </si>
  <si>
    <t>EL RETORNO</t>
  </si>
  <si>
    <t>CONSTRUCCIÓN DE UNIDADES SANITARIAS CON SANEAMIENTO BÁSICO DE VIVIENDA RURALES EN ZONAS DISPERSAS EN EL MUNICIPIO DE EL RETORNO DEPARTAMENTO DEL   GUAVIARE</t>
  </si>
  <si>
    <t>CONSTRUCCIÓN DE 375 UNIDADES SANITARIAS CON SANEAMIENTO BÁSICO DE VIVIENDA RURAL, EN ZONAS DISPERSAS EN EL MUNICIPIO DEL EL RETORNO. PARA MEJORAR LA CALIDAD Y COBERTURA Y TRATAMIENTO DE AGUAS RESIDUALES.</t>
  </si>
  <si>
    <t>CUNDINAMARCA - GUACHETA</t>
  </si>
  <si>
    <t>GUACHETA</t>
  </si>
  <si>
    <t>MUNICIPIO DE GUACHETA</t>
  </si>
  <si>
    <t>CONSTRUCCIÓN ALCANTARILLADO EN LA CARRERA 4 ENTRE CALLES 2 Y 4 Y CALLE 5 Y 7 DEL MUNICIPIO DE GUACHETA   CUNDINAMARCA</t>
  </si>
  <si>
    <t>AMPLIACION ALCANTARILLADO URBANO EN LA CARRERA 4 ENTRE CALLES 2 Y 4 Y CALLE 5 7</t>
  </si>
  <si>
    <t>CUNDINAMARCA - FUQUENE</t>
  </si>
  <si>
    <t>FUQUENE</t>
  </si>
  <si>
    <t>MUNICIPIO DE FÚQUENE</t>
  </si>
  <si>
    <t>MEJORAMIENTO DEL SISTEMA DE ACUEDUCTO EL ROBLE NUEVO FÚQUENE DE LA VEREDA TARABITA DEL MUNICIPIO DE FÚQUENE  CUNDINAMARCA</t>
  </si>
  <si>
    <t>MEJORAMIENTO DEL SISTEMA DE 1 ACUEDUCTO EL ROBLE NUEVO FÚQUENE DE LA VEREDA TARABITA DEL MUNICIPIO DE FÚQUENE, CUNDINAMARCA</t>
  </si>
  <si>
    <t>CÓRDOBA - SAN BERNARDO DEL VIENTO</t>
  </si>
  <si>
    <t>SAN BERNARDO DEL VIENTO</t>
  </si>
  <si>
    <t>MUNICIPIO DE SAN BERNARDO DEL VIENTO</t>
  </si>
  <si>
    <t>CONSTRUCCIÓN  DE LA PRIMERA ETAPA DE REDES DE ALCANTARILLADO EN EL CASCO URBANO DEL MUNICIPIO DE SAN BERNARDO DEL VIENTO   CÓRDOBA</t>
  </si>
  <si>
    <t>CONSTRUCCIÓN DE LA PRIMERA ETAPA DE REDES DE ALCANTARILLADO EN EL CASCO URBANO DEL MUNICIPIO DE SAN BERNARDO DEL VIENTO CÓRDOBA</t>
  </si>
  <si>
    <t>CONSTRUCCIÓN DE UN (1) POZO PROFUNDO EN LA VEREDA MAR MUERTO ACCIONADO CON ENERGÍA FOTOVOLTAICA EN SAN BERNARDO DEL VIENTO   CÓRDOBA</t>
  </si>
  <si>
    <t>CONSTRUCCIÓN DE UN (1) POZO PROFUNDO EN LA VEREDA MAR MUERTO ACCIONADO CON ENERGÍA FOTOVOLTAICA EN SAN BERNARDO DEL VIENTO CÓRDOBA</t>
  </si>
  <si>
    <t>SAN ANDRES DE SOTAVET0</t>
  </si>
  <si>
    <t>SAN ANDRES DE SOTAVENTO</t>
  </si>
  <si>
    <t>MUNICIPIO DE SAN ANDRES DE SOTAVENTO</t>
  </si>
  <si>
    <t>CONSTRUCCIÓN DE ACUEDUCTO EN LAS VEREDAS LA GLORIA Y BAJO LATA ZONA RURAL DEL MUNICIPIO DE SAN ANDRÉS DE SOTAVENTO  CÓRDOBA</t>
  </si>
  <si>
    <t>CONSTRUCCIÓN DE 1 ACUEDUCTO RURAL Y RED DE DISTRIBUCIÓN DE ACOMETIDAS PARA LAS COMUNIDADES DE LA GLORIA Y BAJO DE LATA ZONA RURAL DEL MUNICIPIO DE SAN ANDRÉS DE SOTAVENTO</t>
  </si>
  <si>
    <t>CÓRDOBA - SAHAGUN</t>
  </si>
  <si>
    <t>SAHAGUN</t>
  </si>
  <si>
    <t>MUNICIPIO DE SAHAGUN</t>
  </si>
  <si>
    <t>CONSTRUCCIÓN DE UN MICROACUEDUCTO EN LA VEREDA BRISAS DEL MAR EN EL MUNICIPIO DE  SAHAGÚN CÓRDOBA</t>
  </si>
  <si>
    <t>CONSTRUCCIÓN DE UN MICROACUEDUCTO EN LA VEREDA BRISAS DEL MAR EN EL MUNICIPIO DE SAHAGÚN CÓRDOBA</t>
  </si>
  <si>
    <t>CONSTRUCCIÓN DE UN MICROACUEDUCTO PARA EL CORREGIMIENTO LAS AGUADITAS ZONA RURAL DEL MUNICIPIO DE  SAHAGÚN CÓRDOBA</t>
  </si>
  <si>
    <t>SUMINISTRO E INSTALACIÓN DE PLANTA DE TRATAMIENTO DE FILTRACIÓN DIRECTA EN POLIESTER REFORZADO EN FIBRA DE VIDRIO- UN (1) TANQUE DE CARGA EN POLIESTER REFORZADO EN FIBRA DE VIDRIO, DIÁMETRO 0,90M, ALTURA TOTAL 5,20M.PINTURA INDUSTRIAL BASE Y ACABADO EN POLIURETANO. ACABADOS EXTERNOS TOTALMENTE LISOS.</t>
  </si>
  <si>
    <t>CÓRDOBA - PUERTO ESCONDIDO</t>
  </si>
  <si>
    <t>PUERTO ESCONDIDO</t>
  </si>
  <si>
    <t>ASOCIACION DE MUNICIPIOS DEL SINU, SABANA Y COSTA CORDOBESA</t>
  </si>
  <si>
    <t>APOYO PARA EL SUMINISTRO DE AGUA POTABLE A LOS HABITANTES DE LA ZONA URBANA Y RURAL DEL MUNICIPIO DE  PUERTO ESCONDIDO</t>
  </si>
  <si>
    <t>SUMINISTRAR AGUA POTABLE A LOS HABIANTES DE LA ZONA URBANA Y RURAL DEL MUNICIPIO DE PUERTO ESCONDIDO</t>
  </si>
  <si>
    <t>CÓRDOBA - PUEBLO NUEVO</t>
  </si>
  <si>
    <t>PUEBLO NUEVO</t>
  </si>
  <si>
    <t>MUNICIPIO DE PUEBLO NUEVO</t>
  </si>
  <si>
    <t>CONSTRUCCIÓN DE UN POZO PROFUNDO PARA ABASTECIMIENTO DE AGUA A LA POBLACIÓN DEL CORREGIMIENTO EL CONTENTO MUNICIPIO DE PUEBLO NUEVO   CÓRDOBA</t>
  </si>
  <si>
    <t>CONSTRUCCIÓN DE UN POZO PROFUNDO PARA EL ABASTECIMIENTO DE AGUA A LA POBLACIÓN DEL CORREGIMIENTO DEL CONTENTO EN EL MUNICIPIO DE PUEBLO NUEVO - CÓRDOBA.</t>
  </si>
  <si>
    <t>DEPARTAMENTO DE CORDOBA</t>
  </si>
  <si>
    <t>MUNICIPIO DE MONTELIBANO</t>
  </si>
  <si>
    <t>AMPLIACIÓN Y OPTIMIZACIÓN DEL SISTEMA DE ALCANTARILLADO SANITARIO Y CONSTRUCCIÓN DE REDES DE ALCANTARILLADO EN EL BARRIO VILLA CLEMEN EN LA ZONA URBANA DEL MUNICIPIO DE MONTELIBANO DEPARTAMENTO DE   CÓRDOBA</t>
  </si>
  <si>
    <t>AMPLIACIÓN Y OPTIMIZACIÓN DEL SISTEMA DE ALCANTARILLADO SANITARIO EN EL BARRIO VILLA CLEMEN EN EL MUNICIPIO DE MONTELIBANO, DEPARTAMENTO DE CÓRDOBA.</t>
  </si>
  <si>
    <t>MUNICIPIO DE CHINU</t>
  </si>
  <si>
    <t>CONSTRUCCIÓN DE SISTEMAS DE ALIMENTACION DE AGUA POTABLE ACCIONADOS CON ENERGÍA LIMPIA COMO ESTRATEGIA DE ADAPTACIÓN Y MITIGACIÓN DE LOS EFECTOS DEL CAMBIO CLIMATICO EN LA VEREDA LA ESPERANZA  MUNICIPIO DE  CHINÚ</t>
  </si>
  <si>
    <t>CONSTRUCCIÓN DE UN SISTEMA DE ALIMENTACIÓN DE AGUA POTABLE ACCIONADO CON ENERGÍA LIMPIA EN LA VEREDA LA ESPERANZA DEL MUNICIPIO DE CHINÚ</t>
  </si>
  <si>
    <t>CÓRDOBA - AYAPEL</t>
  </si>
  <si>
    <t>AYAPEL</t>
  </si>
  <si>
    <t>MUNICIPIO DE AYAPEL</t>
  </si>
  <si>
    <t>EXTENSIÓN DE REDES DE ALCANTARILLADO SANITARIO FASE 9 EN LA ZONA URBANA DEL MUNICIPIO DE AYAPEL DEPARTAMENTO DE   CÓRDOBA</t>
  </si>
  <si>
    <t>MEJORAR LA CALIDAD Y COBERTURA DE LOS SISTEMAS DE TRATAMIENTO DE AGUAS RESIDUALES PARA LA ZONA URBANA, MEDIANTE LA EXTENSIÓN DE REDES DE ALCANTARILLADO. - CONSTRUCCION DE ALCANTARILLADO</t>
  </si>
  <si>
    <t>EXTENSIÓN DE REDES DE ALCANTARILLADO FASE 10 EN LA ZONA URBANA DEL MUNICIPIO DE AYAPEL  CÓRDOBA</t>
  </si>
  <si>
    <t>REALIZAR ESTENSIÓN DEL ALCANTARILLADO EN LA ZONA URBANA DEL MPIO DE AYAPEL</t>
  </si>
  <si>
    <t>CHOCO - ISTMINA</t>
  </si>
  <si>
    <t>ISTMINA</t>
  </si>
  <si>
    <t>MUNICIPIO DE ISTMINA</t>
  </si>
  <si>
    <t>CONSTRUCCIÓN DE ALCANTARILLADO PLUVIAL SOBRE LA QUEBRADA MARRACANOA EN LA CARRERA 7 ENTRE CALLES 10 Y 11 EN EL BARRIO SAN FRANCISCO MUNICIPIO DE  ISTMINA</t>
  </si>
  <si>
    <t>CONSTRUCCIÓN DE ALCANTARILLADO PLUVIAL DE 100M SOBRE LA QUEBRADA MARRACANOA EN EL BARRIO SAN FRANCISCO, ZONA URBANA DEL MUNICIPIO DE ISTMINA</t>
  </si>
  <si>
    <t>CHOCO - BAHIA SOLANO/MUTIS</t>
  </si>
  <si>
    <t>BAHIA SOLANO</t>
  </si>
  <si>
    <t>EMPRESA DE DESARROLLO URBANO DEL PACIFICO -EDUP</t>
  </si>
  <si>
    <t>ELABORACIÓN DE ESTUDIOS Y DISEÑOS PARA EL ACCESO AL SANEAMIENTO BÁSICO EN EL CORREGIMIENTO CUPICA DEL MUNICIPIO DE  BAHÍA SOLANO CHOCÓ</t>
  </si>
  <si>
    <t>ELABORACIÓN DE ESTUDIOS Y DISEÑOS PARA EL ACCESO AL SANEAMIENTO BÁSICO EN EL CORREGIMIENTO CUPICA DEL MUNICIPIO DE BAHÍA SOLANO CHOCÓ</t>
  </si>
  <si>
    <t>CESAR - SAN MARTIN</t>
  </si>
  <si>
    <t>SAN MARTIN</t>
  </si>
  <si>
    <t>MUNICIPIO DE SAN MARTIN</t>
  </si>
  <si>
    <t>CONSTRUCCIÓN Y MEJORAMIENTO DE LAS REDES DE ALCANTARILLADO SANITARIO Y CONSTRUCCIÓN DEL SISTEMA DE TRATAMIENTO DE AGUAS RESIDUALES DEL CORREGIMIENTO DE MINAS MUNICIPIO DE  SAN MARTÍN</t>
  </si>
  <si>
    <t>CONSTRUCCIÓN DEL SISTEMA DE TRATAMIENTO DE AGUAS RESIDUALES. SE CONSTRUIRÁN 2072.46 METRO DE RED DE ALCANTARILLADO EN TUBERÍA PVC CORRUGADA DE DIÁMETRO 8” RECOGIENDO PRINCIPALMENTE LAS AGUAS SERVIDAS DE LAS VIVIENDAS UBICADAS AL MARGEN DE LA VÍA NACIONAL Y EL EMISARIO FINAL SE CONSTRUIRÁ EN TUBERÍA PVC CORRUGADA DE DIÁMETRO 10” CON UNA LONGITUD DE 1009,64 PARA UN TOTAL DE 3082,02 METROS DE RED DE ALCANTARILLADO.</t>
  </si>
  <si>
    <t>CONSTRUCCIÓN DE LA NUEVA LÍNEA DE CONDUCCIÓN DEL ACUEDUCTO URBANO DEL MUNICIPIO DE  SAN MARTÍN</t>
  </si>
  <si>
    <t>CONSTRUCCIÓN DE UNA LINEA DE CONDUCCIÓN DE 7000  METROS DE LONGITUD A PARTIR DEL TANQUE DE ALMACENAMIENTO HASTA EL PUNTO DE INICIO DE LA RED DE DISTRIBUCIÓN.</t>
  </si>
  <si>
    <t>CESAR - SAN DIEGO</t>
  </si>
  <si>
    <t>SAN DIEGO</t>
  </si>
  <si>
    <t>MUNICIPIO DE SAN DIEGO</t>
  </si>
  <si>
    <t>REPOSICIÓN  Y MANTENIMIENTO DE REDES DE ALCANTARILLADO  UBICADO EN LA  CABECERA MUNICIPAL LOS CORREGIMIENTOS DE LAS PITILLAS Y LOS TUPES DEL MUNICIPIO DE  SAN DIEGO CESAR</t>
  </si>
  <si>
    <t>MATENIMIENTO Y REPOSICION DE ALCANTARILLADO EN LA CABECERA MUNICIPAL CORREGIMIENTO DE LOS TUPES Y PITILLAS</t>
  </si>
  <si>
    <t>OPTIMIZACIÓN DEL SISTEMA DE ACUEDUCTO Y CONSTRUCCIÓN DEL SISTEMA DE ALCANTARILLADO SANITARIO PARA EL CORREGIMIENTO LOS BRASILES EN EL MUNICIPIO DE SAN DIEGO DEPARTAMENTO DEL  CESAR</t>
  </si>
  <si>
    <t>EMPRESA DE SERVICIOS PUBLICOS DE SAN DIEGO E.S.P.</t>
  </si>
  <si>
    <t>REPOSICIÓN  DE TUBERIA PARA EL SISTEMA DE ALCANTARILLADO  SANITARIO EN EL CASCO URBANO DEL MUNICIPIO DE SAN DIEGO  DEPARTAMENTO DEL  CESAR</t>
  </si>
  <si>
    <t>REPOSICIÓN DE RED DE ALCANTARILLADO SANITARIO EN EL CASCO URBANO  Y CENTRO POBLADO DEL CORREGIMIENTO DE MEDIA LUNA DEL MUNICIPIO DE   SAN DIEGO CESAR</t>
  </si>
  <si>
    <t>CESAR - MANAURE/BALCON DEL CESAR</t>
  </si>
  <si>
    <t>OPTIMIZACIÓN DEL SISTEMA DE ACUEDUCTO ZONA URBANA DEL MUNICIPIO DE MANAURE DEPARTAMENTO DEL  CESAR</t>
  </si>
  <si>
    <t>EL PROYECTO CONTEMPLA LA OPTIMIZACIÓN DEL SISTEMA DE ACUEDUCTO URBANO DEL MUNICIPIO DE MANAURE, CESAR. COMPONENTES: CONSTRUIR BOCATOMA Y MURO DE CONTENCIÓN; CONSTRUIR SISTEMA DE ADUCCIÓN DESARENADOR – PTAP; OPTIMIZAR PLANTAS DE TRATAMIENTO; CASETA DE CLORACIÓN; CONSTRUIR TANQUE DE DISTRIBUCIÓN EN LA PTAP DE 600 M3; LÍNEA DE CONDUCCIÓN PLANTA - RED DE DISTRIBUCIÓN; Y OTRAS ACTIVIDADES COMPLEMENTARIAS.</t>
  </si>
  <si>
    <t>CESAR - LA JAGUA DE IBIRICO</t>
  </si>
  <si>
    <t>LA JAGUA DE IBIRICO</t>
  </si>
  <si>
    <t>CONSTRUCCIÓN DE REDES Y ACOMETIDAS DE ALCANTARILLADO Y ACUEDUCTO EN DIFERENTES SECTORES DE LOS CORREGIMIENTOS DE LA PALMITA Y LA VICTORIA EN EL MUNICIPIO DE LA JAGUA DE IBIRICO  CESAR</t>
  </si>
  <si>
    <t>2 ACUEDUCTOS Y ALCANTARILLADOS PARA MEJORAR LA COBERTURA DEL SISTEMA DE REDES DE ACUEDUCTO Y ALCANTARILLADO EN LOS CORREGIMIENTOS LA PALMITA Y LA VICTORIA EN EL MUNICIPIO DE LA JAGUA DE IBIRICO CESAR</t>
  </si>
  <si>
    <t>EMPRESA DE ACUEDUCTO, ALCANTARILLADO Y ASEO DEL MUNICIPIO DE LA JAGUA DE IBIRICO -CESAR S.A E.S.P AAA DE LA JAGUA DE IBIRICO</t>
  </si>
  <si>
    <t>OPTIMIZACIÓN Y AMPLIACIÓN DE LAS REDES DEL SISTEMA ALCANTARILLADO SANITARIO (SEGUNDA ETAPA) EN LA ZONA RURAL DEL MUNICIPIO DE LA JAGUA DE IBIRICO  CESAR</t>
  </si>
  <si>
    <t>CONSTRUCCIÓN DE LA SEGUNDA FASE DEL ALCANTARILLADO SANITARIO DEL CORREGIMIENTO DE BOQUERÓN EN EL MUNICIPIO DE LA JAGUA DE IBIRICO EN EL DEPARTAMENTO DEL CESAR, DONDE SE INSTALAR Y CONSTRUIRÁ LO SIGUIENTE: ALCANTARILLADO: 7.550,00 ML SUMINISTRO DE TUBERÍA PVC UNIÓN MECÁNICA PARA ALCANTARILLADO D= 200MM (8) ML 4.900,00 SUMINISTRO DE TUBERÍA PVC UNIÓN MECÁNICA PARA ALCANTARILLADO D= 160MM (6) ML 2.650,00</t>
  </si>
  <si>
    <t>CESAR - EL PASO</t>
  </si>
  <si>
    <t>EL PASO</t>
  </si>
  <si>
    <t>MUNICIPIO DE EL PASO</t>
  </si>
  <si>
    <t>OPTIMIZACIÓN DEL SISTEMA DE ALCANTARILLADO SANITARIO EN DIFERENTES SECTORES DEL CASCO URBANO DEL MUNICIPIO DE EL PASO DEPARTAMENTO DEL  CESAR</t>
  </si>
  <si>
    <t>CONSTRUCCIÓN DE 3314,00 METROS LINEALES DE REDES DE ALCANTARILLADO SANITARIO EN TUBERÍA DE 8,10 Y 12 PVC, LA CONSTRUCCIÓN DE 22 - POZO DE INSPECCIÓN CON ALTURA MENOR A 1.8M, 3 POZO DE INSPECCIÓN CON ALTURA MAYOR A 1,8M MENOR A 3.5 M PARA ACOMETIDAS DOMICILIARIAS, EN LOS BARRIOS QUINCE DE MAYO Y VILLA CONFIANZA, ASÍ MISMO, SE CONSTRUIRÁN 234 CAJAS DE INSPECCIÓN 0,6 M X 0,6 MEN CONCRETO DE 3000 PSI, CONECTADA CON TUBERÍA DE 6.</t>
  </si>
  <si>
    <t>DEPARTAMENTO DE CESAR</t>
  </si>
  <si>
    <t>CONSTRUCCIÓN  DEL SISTEMA DE ACUEDUCTO PARA LA VEREDA EL MANANTIAL EN EL MUNICIPIO DE EL PASO - DEPARTAMENTO DEL   CESAR</t>
  </si>
  <si>
    <t>CONSTRUIR DEL SISTEMA DE ACUEDUCTO PARA LA VEREDA EL MANANTIAL EN EL MUNICIPIO DE EL PASO - DEPARTAMENTO DEL CESAR</t>
  </si>
  <si>
    <t>CESAR - CURUMANI</t>
  </si>
  <si>
    <t>CURUMANI</t>
  </si>
  <si>
    <t>ESTUDIOS Y DISEÑOS PARA LA OPTIMIZACIÓN YO CONSTRUCCIÓN DE LOS SISTEMAS DE ALCANTARILLADO SANITARIO Y TRATAMIENTO DE AGUAS RESIDUALES DE LOS CORREGIMIENTOS DE SAN ROQUE SANTA ISABEL SABANAGRANDE Y SAN SEBASTIÁN DEL MUNICIPIO DE CURUMANÍ DEPARTAMENTO DEL  CESAR</t>
  </si>
  <si>
    <t>ADELANTAR LA FORMULACIÓN DE 36 PLANES Y ESTUDIOS TÉCNICOS DE ACUERDO A LA NORMATIVIDAD VIGENTE QUE FACILITEN LA TOMA DE DECISIONES Y LAS INVERSIONES EN EL SERVICIO DE ALCANTARILLADO SANITARIO EN LOS CORREGIMIENTOS DE SAN ROQUE, SAN SEBASTIÁN, SANTA ISABEL Y SABANA GRANDE</t>
  </si>
  <si>
    <t>OPTIMIZACIÓN DEL SISTEMA DE ACUEDUCTO MEDIANTE LA CONSTRUCCIÓN DE TANQUE ELEVADO EN EL CORREGIMIENTO DE CHAMPÁN MUNICIPIO DE CURUMANÍ DEPARTAMENTO DEL  CESAR</t>
  </si>
  <si>
    <t>CONSTRUCCIÓN DE UN TANQUE ELEVADO PARA LA OPTIMIZACIÓN DEL SISTEMA DE ACUEDUCTO A 49 USUARIOS DEL CORREGIMIENTO DE CHAMPAN</t>
  </si>
  <si>
    <t>CESAR - CHIMICHAGUA</t>
  </si>
  <si>
    <t>CHIMICHAGUA</t>
  </si>
  <si>
    <t>MUNICIPIO DE CHIMICHAGUA</t>
  </si>
  <si>
    <t>CONSTRUCCIÓN  DEL NUEVO SISTEMA DE ACUEDUCTO EN EL CORREGIMIENTO DE LAS VEGAS MUNICIPIO DE CHIMICHAGUA DEPARTAMENTO DEL CEAR FASE UNO  CESAR</t>
  </si>
  <si>
    <t>CONSTRUCCIÓN DE UN NUEVO SISTEMA DE ACUEDUCTO  FASE UNO EN EL CORREGIMIENTO  DE LAS VEGAS, MUNICIPIO DE CHIMICHAGUA, QUE CONSTA DE POZO PROFUNDO, ELECTROBOMBAS E IMPULSIÓN, REDES DE DISTRIBUCIÓN, ENTRE OTRAS.</t>
  </si>
  <si>
    <t>MUNICIPIO DE PELAYA</t>
  </si>
  <si>
    <t>OPTIMIZACIÓN Y CONSTRUCCIÓN DE REDES DE ACUEDUCTO Y ALCANTARILLADO EN DIFERENTES BARRIOS DE LA CABECERA MUNICIPAL DE  PELAYA</t>
  </si>
  <si>
    <t>OPTIMIZACIÓN Y CONSTRUCCIÓN DE REDES DE ACUEDUCTO Y ALCANTARILLADO EN DIFERENTES BARRIOS DE LA CABECERA MUNICIPAL DE PELAYA</t>
  </si>
  <si>
    <t>DEPARTAMENTO DEL CESAR</t>
  </si>
  <si>
    <t>CONSTRUCCIÓN Y OPTIMIZACIÓN DEL SISTEMA DE ACUEDUCTO ETAPA 2 DE LA CABECERA MUNICIPAL DE BOSCONIA DEPARTAMENTO DEL  CESAR</t>
  </si>
  <si>
    <t>CONSTRUIR Y OPTIMIZAR UN (1) SISTEMA DE ACUEDUCTO EN LA CABECERA MUNICIPAL DE BOSCONIA DEPARTAMENTO DEL CESAR</t>
  </si>
  <si>
    <t>AGUAS DEL CESAR S.A. E.S.P</t>
  </si>
  <si>
    <t>OPTIMIZACIÓN DEL ACUEDUCTO Y SISTEMA DE TRATAMIENTO DE AGUA POTABLE PARA EL MUNICIPIO DE   SAN ALBERTO</t>
  </si>
  <si>
    <t>CONSTRUCCIÓN DE UNA NUEVA PTAP EN PRFV CON UNA CAPACIDAD ESTIMADA DE 47 LPS, CONSTRUCCIÓN DE UNA NUEVA ZONA DE ENTRADA PARA 94 LPS, CONSTRUCCIÓN DE UN NUEVO FLOCULADOR EN PRFV DE 47 LPS; CONSTRUCCIÓN DE UN NUEVO SEDIMENTADO EN PRFV DE 47 LPS, CONSTRUCCIÓN DE 4 FILTROS RÁPIDOS MIXTOS EN PRFV PARA UNA CAPACIDAD TOTAL DE 47 LPS. CONSTRUCCIÓN DE UN NUEVO TANQUE DE ALMACENAMIENTO DIVIDIDO EN 2, CON UNA CAPACIDAD DE ALMACENAMIENTO DE 1332 M3 APROXIMADAMENTE.</t>
  </si>
  <si>
    <t>AMPLIACIÓN DE LA CAPACIDAD DE ALMACENAMIENTO DEL ACUEDUCTO URBANO DEL MUNICIPIO DE AGUCHICA   CESAR</t>
  </si>
  <si>
    <t>CONSTRUCCIÓN DE UN TANQUE DE ALMACENAMIENTO DE 9.211 M3</t>
  </si>
  <si>
    <t>CESAR - BOSCONIA</t>
  </si>
  <si>
    <t>BOSCONIA</t>
  </si>
  <si>
    <t>MUNICIPIO DE BOSCONIA</t>
  </si>
  <si>
    <t>CONSTRUCCIÓN Y PERFORACIÓN DE UN POZO PROFUNDO COMO COMPLEMENTO Y FORTALECIMIENTO DE LA FASE I DEL PLAN MAESTRO DE ACUEDUCTO MUNICIPAL PARA LA OPTIMIZACIÓN Y SUMINISTROS DE AGUA EN EL MUNICIPIO DE BOSCONIA EN EL DEPARTAMENTO DEL    CESAR</t>
  </si>
  <si>
    <t>CONSTRUIR UN (01) CON EL OBJETIVO DE OPTIMIZAR UN (01) ACUEDUCTO</t>
  </si>
  <si>
    <t>CONSTRUCCIÓN DE EMISARIO NOROCCIDENTAL Y REDES DE ALCANTARILLADO SANITARIO DEL CASCO URBANO EN EL MUNICIPIO DE BECERRIL   CESAR</t>
  </si>
  <si>
    <t>CONSTRUCCIÓN DE EMISARIO NOROCCIDENTAL Y REDES DE ALCANTARILLADO SANITARIO DEL CASCO URBANO EN EL MUNICIPIO DE BECERRIL, CESAR; PARA SOLUCIONAR LA CARENCIA DEL SERVICIO PÚBLICO ESENCIAL POR LO MENOS A LOS BARRIOS: EL CARMEN, SAN MARTÍN, IDEMA Y SAN JOSÉ. ADEMÁS, SE CUBRE LA PROYECCIÓN DE EXPANSIÓN URBANA EN ESA ZONA, CORRESPONDIENTES A LOS BARRIOS QUE VAN A ENTRAR EN PROCESO DE NORMALIZACIÓN. (VER DOCUMENTO TÉCNICO)</t>
  </si>
  <si>
    <t>CONSTRUCCIÓN OBRAS DE PROTECCIÓN LONGITUDINAL PARA LA CANALIZACIÓN DEL ARROYO DEL BARRIO 11 DE ABRIL UBICADO EN EL MUNICIPIO DE BECERRIL DEPARTAMENTO DEL   CESAR</t>
  </si>
  <si>
    <t>CONSTRUCCIÓN OBRAS DE PROTECCIÓN LONGITUDINAL PARA LA CANALIZACIÓN DE AGUAS LLUVIAS, GARANTIZANDO LA CONTINUIDAD DEL FLUJO Y EVITAR LA EROSIÓN E INUNDACIÓN PUNTUAL DEL BARRIO 11 DE ABRIL UBICADO EN EL MUNICIPIO DE BECERRIL, DEPARTAMENTO DEL CESAR ASÍ: CONSTRUCCIÓN DE CANAL DE AGUAS LLUVIAS DE FORMA TRAPEZOIDAL, DE UNA LONGITUD DE 928.35 METROS LINEALES; EN CONCRETO REFORZADO DE UNA RESISTENCIA DE 3 500 PSI. EL PISO DEL CANAL SE CONSTRUIRÁ (VER DOCUMENTO TÉCNICO)</t>
  </si>
  <si>
    <t>EMPRESA DE SERVICIOS PUBLICOS DE BECERRIL E.S.P.</t>
  </si>
  <si>
    <t>OPTIMIZACIÓN  DEL SISTEMA DE ACUEDUCTO DE LA VEREDA CANADA DEL MUNICIPIO DE BECERRIL DEPARTAMENTO DEL   CESAR</t>
  </si>
  <si>
    <t>OPTIMIZACIÓN DEL SISTEMA ACUEDUCTO EXISTENTE EN LA VEREDA CANADA DEL MUNICIPIO DE BECERRIL, CESAR. SE PLANTEA REALIZAR UNA RENOVACIÓN DE REDES Y AMPLIACIÓN EN EL CASCO URBANO, OPTIMIZACIÓN DE LA LÍNEA DE ADUCCIÓN, OPTIMIZACIÓN DEL DESARENADOR EXISTENTE, CONSTRUCCIÓN DEL SISTEMA DE TRATAMIENTO, TANQUE DE ALMACENAMIENTO, RED DE DISTRIBUCIÓN, CONEXIONES DOMICILIARIAS, TANQUE DOMICILIARIO, CONSTRUCCIÓN DE AÉREOS.</t>
  </si>
  <si>
    <t>OPTIMIZACIÓN DEL SISTEMA DE ACUEDUCTO ZONA URBANA DEL MUNICIPIO DE BECERRIL DEPARTAMENTO DEL  CESAR</t>
  </si>
  <si>
    <t>LA OPTIMIZACIÓN DEL SISTEMA DE ACUEDUCTO ZONA URBANA DEL MUNICIPIO DE BECERRIL, CESAR, CONTEMPLA: ADUCCIÓN-BOCATOMA-DESARENADOR: SE INSTALARÁN 315 METROS EN TUBERÍA PVC BIAXIAL 16; DESARENADOR: CON CAPACIDAD DE 30 L/SEG.; ADUCCIÓN -DESARENADOR- PLANTA DE TRATAMIENTO: SE INSTALARÁN 1.030 METROS EN TUBERÍA DE PVC 12 160 PSI, QUE TRANSPORTARAN 110 LPS QUE LLEGARÍAN A LAS PLANTAS DE TRATAMIENTO; SE CONSTRUIRÁ UNA PLANTA DE TRATAMIENTO CON CAPACIDAD DE 60 LPS; (CONTINUA DOCUMENTO TÉCNICO)</t>
  </si>
  <si>
    <t>CESAR - AGUSTIN CODAZZI</t>
  </si>
  <si>
    <t>AGUSTIN CODAZZI</t>
  </si>
  <si>
    <t>MEJORAMIENTO DE PLANTA DE TRATAMIENTO EN LLERASCA CORREGIMIENTO DE AGUSTÍN CODAZZI DEPARTAMENTO DEL  CESAR</t>
  </si>
  <si>
    <t>MEJORAMIENTO DE UN (1)  DE ACUEDUCTO QUE PERMITA SUMINISTRAR AGUA POTABLE EN CALIDAD, CANTIDAD Y CONTINUIDAD</t>
  </si>
  <si>
    <t>CAUCA - TORIBIO</t>
  </si>
  <si>
    <t>CAUCA</t>
  </si>
  <si>
    <t>TORIBIO</t>
  </si>
  <si>
    <t>CORPORACION MIXTA PARA EL DESARROLLO INTEGRAL, LA SOSTENIBILIDAD SOCIAL Y AMBIENTAL DE LAS REGIONES</t>
  </si>
  <si>
    <t>ELABORACIÓN DE ESTUDIOS TÉCNICOS PARA LAS PTAR DEL SECTOR RURAL DEL MUNICIPIO DE   TORIBIO</t>
  </si>
  <si>
    <t>FORTALECER LA EFICIENCIAS DE LOAS SISTEMAS DE TRATAMIENTO DE AGUAS RESIDUALES A TRAVES DE LA ELABORACIÓN DE 9 ESTUDIOS DE PREINVERSIÓN EN ZONA RURAL DEL MUNICIPIO DE TORIBIO - CAUCA</t>
  </si>
  <si>
    <t>CAUCA - BALBOA</t>
  </si>
  <si>
    <t>BALBOA</t>
  </si>
  <si>
    <t>MUNICIPIO DE BALBOA</t>
  </si>
  <si>
    <t>CONSTRUCCIÓN DE RED DE ALCANTARILLADO PARA EL BARRIO SAN FRANCISCO EN LA CABECERA MUNICIPAL DEL MUNICIPIO DE BALBOA DEPARTAMENTO DEL  CAUCA</t>
  </si>
  <si>
    <t>CONSTRUCCIÓN DE ALCANTARILLADO SANITARIO CON UNA LONGITUD DE 418,63 ML, EN TUBERIA DE 10 TIPO PVC ESTRUCTURAL, PARA 50 USUARIOS EN EL BARRIO SAN FRANCISCO DEL MUNICIPIO DE BALBOA CAUCA.</t>
  </si>
  <si>
    <t>CASANARE - YOPAL</t>
  </si>
  <si>
    <t>YOPAL</t>
  </si>
  <si>
    <t>EMPRESA DE ACUEDUCTO ALCANTARILLADO Y ASEO DE YOPAL</t>
  </si>
  <si>
    <t>CONSTRUCCIÓN RED PRIMARIA SECTORIAL 5 DESDE LA CARRERA 1F OESTE CON CALLE 65 HASTA LA CALLE 68 CON CARRERA 2B OESTE Y CONSTRUCCIÓN DE LAS REDES DE DISTRIBUCIÓN Y ACOMETIDAS DEL SISTEMA DE ACUEDUCTO PARA LA CIUDADELA LA BENDICIÓN DEL MUNICIPIO DE   YOPAL</t>
  </si>
  <si>
    <t>CONSTRUCCIÓN DE LA RED PRIMARIA Y DE DISTRIBUCIÓN DEL SISTEMA DE ACUEDUCTO, ASÍ COMO LAS ACOMETIDAS DEL SISTEMA PARA LA CIUDADELA LA BENDICIÓN, DEL MUNICIPIO DE YOPAL, DEPARTAMENTO DE CASANARE.</t>
  </si>
  <si>
    <t>CONSTRUCCIÓN  Y AMPLIACIÓN DE LAS REDES DE ACUEDUCTO PARA EL SERVICIO PUBLICO DOMICILIARIO DE LA VEREDA LA VEGA DEL MUNICIPIO DE YOPAL DEPARTAMENTODECASANARE  YOPAL</t>
  </si>
  <si>
    <t>CONSTRUCCIÓN Y AMPLIACIÓN DE LAS REDES DE ACUEDUCTO PARA EL SERVICIO PUBLICO DOMICILIARIO DE LA VEREDA LA VEGA DEL MUNICIPIO DE YOPAL, DEPARTAMENTO DE CASANARE</t>
  </si>
  <si>
    <t>CONSTRUCCIÓN DE SISTEMA DE RECOLECCIÓN Y EVACUACIÓN DE AGUAS RESIDUALES DOMÉSTICAS DEL BARRIO EL MIRADOR EN EL CORREGIMIENTO EL MORRO DEL MUNICIPIO DE YOPAL DEPARTAMENTO DE   CASANARE</t>
  </si>
  <si>
    <t>CONSTRUCCIÓN DE 1 SISTEMA DE RECOLECCIÓN Y EVACUACIÓN DE AGUAS RESIDUALES DOMÉSTICAS DEL BARRIO EL MIRADOR EN EL CORREGIMIENTO EL MORRO DEL MUNICIPIO DE YOPAL DEPARTAMENTO DE CASANARE</t>
  </si>
  <si>
    <t>CONSTRUCCIÓN DE REDES DE ACUEDUCTO ALCANTARILLADO SANITARIO PLUVIAL Y OBRAS COMPLEMENTARIAS DE LA CARRERA 14 ENTRE CALLE 34 Y 36 DEL MUNICIPIO DE YOPAL   CASANARE</t>
  </si>
  <si>
    <t>OPTIMIZACIÓN DE COBERTURA DE 1 ACUEDUCTO Y 1 ALCANTARILLADO SANITARIO PLUVIAL Y OBRAS COMPLEMENTARIAS DE LA CARRERA 14 ENTRE LA CALLE 34 Y 36 EN EL MUNICIPIO DE YOPAL</t>
  </si>
  <si>
    <t>AMPLIACIÓN DE LAS REDES DE DISTRIBUCIÓN DEL SISTEMA DE ACUEDUCTO DEL SECTOR COMPRENDIDO ENTRE LA CALLE 80 Y LA CALLE 98 ENTRE CARRERAS PRIMERA Y OCTAVA OESTE DEL MUNICIPIO DE   YOPAL</t>
  </si>
  <si>
    <t>AMPLIACIÓN DE REDES DE DISTRIBUCIÓN DEL SISTEMA DE 1 ACUEDUCTO DEL SECTOR COMPRENDIDO ENTRE LA CALLE 80 Y LA CALLE 98 ENTRE CARRERAS PRIMERA Y OCTAVA OESTE DEL MUNICIPIO DE YOPAL</t>
  </si>
  <si>
    <t>CASANARE - VILLANUEVA</t>
  </si>
  <si>
    <t>VILLANUEVA</t>
  </si>
  <si>
    <t>MUNICIPIO DE VILLANUEVA</t>
  </si>
  <si>
    <t>CONSTRUCCIÓN DE POZOS PROFUNDOS PARA FORTALECER LA PRODUCCIÓN AGROPECUARIA DE MEDIANOS Y PEQUEÑOS PRODUCTORES EN ZONA RURAL DEL MUNICIPIO DE VILLANUEVA  CASANARE</t>
  </si>
  <si>
    <t>MEJORAR LA PRODUCCIÓN EN SISTEMAS AGROPECUARIOS DE MEDIANOS Y PEQUEÑOS PRODUCTORES DE ZONA RURAL DEL MUNICIPIO DE VILLANUEVA CASANARE MEDIANTE LA CONSTRUCCIÓN DE POZOS PROFUNDOS PARA EL ABASTECIMIENTO DE AGUA EN ÉPOCAS DE SEQUÍA PARA MEDIANOS Y PEQUEÑOS PRODUCTORES AGROPECUARIOS UBICADOS EN LAS VEREDAS CAIMÁN ALTO, LA LIBERTAD, FLOR AMARILLO, BUENOS AIRES ALTO, BUENOS AIRES BAJO Y EL FICAL DEL MUNICIPIO DE VILLANUEVA.</t>
  </si>
  <si>
    <t>CONSTRUCCIÓN DE LAS CELDAS NO. 12 13 Y 14 EN LA PLANTA DE MANEJO INTEGRAL DE RESIDUOS SÓLIDOS DEL MUNICIPIO DE VILLANUEVA EN EL DEPARTAMENTO DE  CASANARE</t>
  </si>
  <si>
    <t>CONSTRUCCIÓN DE 3 CELDAS PARA SOLUCIONES DE DISPOSICIÓN FINAL DE RESIDUOS SÓLIDOS DEL MUNICIPIO DE VILLANUEVA- CASANARE</t>
  </si>
  <si>
    <t>CONSTRUCCIÓN DEL ALCANTARILLADO SANITARIO Y PLANTA DE TRATAMIENTO DE AGUAS RESIDUALES EN EL CENTRO POBLADO DE SAN AGUSTÍN DEL MUNICIPIO DE VILLANUEVA  CASANARE</t>
  </si>
  <si>
    <t>CONSTRUCCIÓN DE UN SISTEMA DE ALCANTARILLADO SANITARIO DE AGUAS RESIDUALES EN EL CENTRO POBLADO DE SAN AGUSTIN DEL MUNICIPIO DE VILLANUEVA, DEPARTAMENTO DEL CASANARE</t>
  </si>
  <si>
    <t>EMPRESA DE SERVICIOS PÚBLICOS DE VILLANUEVA ESPAVI ESP S.A.</t>
  </si>
  <si>
    <t>AMPLIACIÓN Y REPOSICIÓN DE REDES DEL ALCANTARILLADO SANITARIO Y OBRAS COMPLEMENTARÍAS EN EL SECTOR DE QUINTAS DE CAMINO REAL I Y II EN EL MUNICIPIO DE VILLANUEVA  CASANARE</t>
  </si>
  <si>
    <t>SE REALIZA CON LA INTERVENCIÓN DE 2899.26 METROS LINEALES DE TUBERÍA, CORRESPONDEN A TUBERÍA DE DIÁMETRO DE 8, 12, 16 Y 20 PULG, 58 POZOS DE INSPECCIÓN, 90 CAJAS DE INSPECCIÓN CON S ACOMETIDAS EN TUBERÍA DE 6 PULG, SE REUBICAN LAS REDES DE ACUEDUCTO, UN PASO ELEVADO EN ESTRUCTURA METÁLICA.SE CONTEMPLA LA CONSTRUCCIÓN DE UN CONCRETO HIDRÁULICO, SARDINEL PREFABRICADO A-10  Y SUS SARDINELES ESPECIALES A-100, LA CONSTRUCCIÓN DE UN MURO DE CONTENCIÓN.</t>
  </si>
  <si>
    <t>CONSTRUCCIÓN DE LA PLANTA DE MANEJO DE RESIDUOS DE CONSTRUCCIÓN Y DEMOLICIÓN DEL MUNICIPIO DE VILLANUEVA   CASANARE</t>
  </si>
  <si>
    <t>CONSTRUCCION DE DOS CELDAS PARA LA DISPOSICION DE RESIDUOS SOLIDOS, UNA ALANTARILLA, UN BOX COULVERT, DESARENADOR, CUNETAS PERIMETRALES CON SU RESPECTIVA GRAMA, TODO COMUNICADO POR UNA VIA DE ACCESO</t>
  </si>
  <si>
    <t>CASANARE - SAN LUIS DE PALENQUE</t>
  </si>
  <si>
    <t>SAN LUIS DE PALENQUE</t>
  </si>
  <si>
    <t>MUNICIPIO DE SAN LUIS DE PALENQUE</t>
  </si>
  <si>
    <t>CONSTRUCCIÓN DE UNIDADES SANITARIAS EN VIVIENDAS DE LA ZONA RURAL DISPERSA DEL MUNICIPIO DE SAN LUIS DE PALENQUE  CASANARE</t>
  </si>
  <si>
    <t>50 UNIDADES SANITARIAS A CONSTRUIR CONSTARAN DE: UN BAÑO, DUCHA, LAVAMANOS, TANQUE Y LAVADERO, CAMPO DE INFILTRACIÓN PARA TRATAR LAS AGUAS RESIDUALES. IGUALMENTE CONSTA DE UN POZO SÉPTICO.</t>
  </si>
  <si>
    <t>CONSTRUCCIÓN DE TANQUE ELEVADO Y TRASLADO DE SISTEMA ALTERNO DE GENERACIÓN CON ENERGÍA SOLAR PARA EL ACUEDUCTO RURAL DEL CENTRO POBLADO MIRAMAR DE GUANAPALO MUNICIPIO DE SAN LUIS DE PALENQUE -   CASANARE</t>
  </si>
  <si>
    <t>CONSTRUCCIÓN DE UN TANQUE ELEVADO DE ADECUADA CAPACIDAD Y ALTURA PARA ALMACENAR AGUA POTABLE Y DISTRIBUIRLA A LA POBLACIÓN EN LAS HORAS EN LAS QUE NO ES POSIBLE CONTAR CON EL SUMINISTRO DE ENERGÍA ELÉCTRICA, CONSTRUCCIÓN DE UNA CASETA DE TRATAMIENTO DEL AGUA EN EL PRIMER PISO DEL TANQUE PARA ALOJAR LA PTAP EXISTENTE. DE IGUAL MANERA SE TRASLADA LA PTAP COMPACTA PARA INSTALARLA EN EL LUGAR DESTINADO PARA ELLO BAJO EL TANQUE ELEVADO A CONSTRUIR.</t>
  </si>
  <si>
    <t>CASANARE - PORE</t>
  </si>
  <si>
    <t>PORE</t>
  </si>
  <si>
    <t>EMPRESA DE ACUEDUCTO, ALCANTARILLADO Y ASEO DE PORE ESP</t>
  </si>
  <si>
    <t>CONSTRUCCIÓN DE LAS REDES DE ACUEDUCTO Y ALCANTARILLADO SANITARIO DEL SECTOR LOCALIZADO ENTRE CALLES 4 Y 10 CON CARRERA 6 Y 7 DEL MUNICIPIO DE PORE DEPARTAMENTO DE  CASANARE</t>
  </si>
  <si>
    <t>CONSTRUCCIÓN DE 1 RED DE ACUEDUCTO Y ALCANTARILLADO EN EL SECTOR LOCALIZADO ENTRE LAS CALLES 4 Y 10 CON CARRERA 6 Y 7 DEL MUNICIPIO DE PORE DEPARTAMENTO DE CASANARE.</t>
  </si>
  <si>
    <t>CASANARE - PAZ DE ARIPORO</t>
  </si>
  <si>
    <t>PAZ DE ARIPORO</t>
  </si>
  <si>
    <t>PAZ DE ARIPORO S.A. E.S.P.</t>
  </si>
  <si>
    <t>CONSTRUCCIÓN DE REDES DE ACUEDUCTO Y ALCANTARILLADO SANITARIO SECTOR SENDEROS DE NUESTRA TIERRA BARRIO LA GRANJA MERECURE MUNICIPIO DE PAZ DE ARIPORO DEPARTAMENTO DE   CASANARE</t>
  </si>
  <si>
    <t>CONSTRUCCIÓN DE 4.880 M DE RED DE DISTRIBUCIÓN DEL SISTEMA DE ACUEDUCTO URBANO, DE LOS CUALES SE INSTALARÁN 3048,00 M EN TUBERÍA DE POLIETILENO PE 100 PN-10 DE Ø=90 MM = 3 Y 1832 M EN TUBERÍA DE POLIETILENO PE 100 PN-10 DE Ø=110 MM = 4Y 363 ACOMETIDAS DOMICILIARIAS. CONSTRUCCIÓN APROXIMADA DE 2.810,50 M DE COLECTORES; PARA LAS ACOMETIDAS DOMICILIARIAS DE ALCANTARILLADO SANITARIO 3031 M DE TUBERÍA POLIETILENO DE ALTA DENSIDAD ALCANTARILLADO 6. SUMINISTRO E INSTALACIÓN.</t>
  </si>
  <si>
    <t>CONSTRUCCIÓN REDES MATRICES DE ACUEDUCTO ALCANTARILLADO SANITARIO Y OBRAS COMPLEMENTARIAS PARA LA ZONA SUR DEL BARRIO LA GRANJA MERECURE MUNICIPIO DE PAZ DE ARIPORO DEPARTAMENTO DE   CASANARE</t>
  </si>
  <si>
    <t>1 ACUEDUCTO AMPLIO Y 1 ALCANTARILLADO CONSTRUIDO PARA LA ZONA DEL SUR DEL BARRIO LA GRANJA MERECURE MUNICIPIO DE PAZ DE ARIPORO</t>
  </si>
  <si>
    <t>CASANARE - OROCUE</t>
  </si>
  <si>
    <t>OROCUE</t>
  </si>
  <si>
    <t>EMPRESA MUNICIPAL DE SERVICIOS PUBLICOS DE OROCUE SA ESP</t>
  </si>
  <si>
    <t>CONSTRUCCIÓN  DEL SISTEMA DE ACUEDUCTO INTER VEREDAL DEL ALGARROBO MARIARA Y CARRIZALES DEL MUNICIPIO DE  OROCUÉ</t>
  </si>
  <si>
    <t>REALIZAR LA CONSTRUCCION DE UN SISTEMA DE ACUEDUCTO INTERVEREDAL DEL ALGARROBO, MARIARA Y CARRIZALES DEL MUNICIPIO DE OROCUÉ.</t>
  </si>
  <si>
    <t>CONSTRUCCIÓN DE UNIDADES SANITARIAS CON SU RESPECTIVO SISTEMA DE TRATAMIENTO EN LOS RESGUARDOS INDÍGENAS DEL MUNICIPIO DE OROCUE DEPARTAMENTO DE   CASANARE</t>
  </si>
  <si>
    <t>CONSTRUCCION DE 44 UNIDADES SANITARIAS CON SISTEMA DE TRATAMIENTO DE AGUAS RESIDUALES, EN LOS RESGUARDOS INDIGENAS DEL MUNICIPIO DE OROCUE</t>
  </si>
  <si>
    <t>DEPARTAMENTO DE CASANARE</t>
  </si>
  <si>
    <t xml:space="preserve">EMPRESA DEPARTAMENTAL DE SERVICIOS PÚBLICOS DE CASANARE ACUATODOS S.A.E.S.P. </t>
  </si>
  <si>
    <t>CONSTRUCCIÓN DE LA FASE 2 DE LA AMPLIACIÓN DE COBERTURA DE ACUEDUCTO Y ALCANTARILLADO SANITARIO Y OBRAS COMPLEMENTARIAS SECTORES ENTRE CALLE 40 Y CALLE 55 Y ENTRE CARRERA 30 Y DIAGONAL 50 EN EL MUNICIPIO DE YOPAL DEPARTAMENTO DE  CASANARE</t>
  </si>
  <si>
    <t>CONSTRUCCIÓN DE 10.656,65 METROS LINEALES DE COLECTORES SEGUNDARIOS DE ALCANTARILLADO SANITARIO, 176 POZOS DE INSPECCIÓN EN MAMPOSTERÍA PARA LA RED SEGUNDARIA, CONSTRUCCIÓN DE 20.392,44 ML DE RED MATRIZ DE ACUEDUCTO, 2.065 ACOMETIDAS DE ACUEDUCTO Y 2.065  ACOMETIDAS PARA ALCANTARILLADO SANITARIO Y EL MEJORAMIENTO DE 10.245,67 METROS DE VÍA CON EL USO DE MATERIAL DE RÍO TAMAÑO 4 DEL MUNICIPIO DE YOPAL, DEPARTAMENTO DE CASANARE</t>
  </si>
  <si>
    <t>CONSTRUCCIÓN Y OPTIMIZACIÓN DEL SISTEMA INTEGRADO DE DRENAJE URBANO (ALCANTARILLADO SANITARIO PTAR ALCANTARILLADO PLUVIAL Y OBRAS COMPLEMENTARIAS) DEL CENTRO POBLADO EL MORRO DEL MUNICIPIO DE YOPAL  CASANARE</t>
  </si>
  <si>
    <t>CONSTRUCCIÓN Y OPTIMIZACIÓN DEL SISTEMA INTEGRADO DE DRENAJE URBANO (ALCANTARILLADO SANITARIO PTAR ALCANTARILLADO PLUVIAL Y OBRAS COMPLEMENTARIAS) DEL CENTRO POBLADO EL MORRO DEL MUNICIPIO DE YOPAL CASANARE</t>
  </si>
  <si>
    <t>CONSTRUCCIÓN DE LA INFRAESTRUCTURA DEL SISTEMA DE ALCANTARILLADO SANITARIO DE LA CIUDADELA LA BENDICIÓN Y ZONA SUR OCCIDENTAL DEL MUNICIPIO DE YOPAL DEPARTAMENTO DE  CASANARE</t>
  </si>
  <si>
    <t>CONSTRUCCIÓN DE LA INFRAESTRUCTURA DEL SISTEMA DE ALCANTARILLADO SANITARIO DE LA CIUDADELA LA BENDICIÓN Y ZONA SUR OCCIDENTAL DEL MUNICIPIO DE YOPAL DEPARTAMENTO DE CASANARE</t>
  </si>
  <si>
    <t>REPOSICIÓN DE ALCANTARILLADO SANITARIO CONSTRUCCIÓN ALCANTARILLADO PLUVIAL Y OBRAS COMPLEMENTARIAS EN EL BARRIO SAN ANTONIO DEL MUNICIPIO DE MANÍ DEPARTAMENTO DE  CASANARE</t>
  </si>
  <si>
    <t>CONSTRUCCIÓN DE LA RED DE ALCANTARILLADO PLUVIAL CON UNA LONGITUD DE 1586 M, EN TUBERÍA DE ALCANTARILLADO SANITARIO DE LOS SIGUIENTES DIÁMETROS: 18, 20, 42 Y 45, ADICIONAL SE INCLUYE LA CONSTRUCCIÓN DE 36 SUMIDEROS LATERALES EN CONCRETO EN 3000 PSI TIPO SL200, 20 POZOS DE INSPECCIÓN. REPOSICIÓN DEL ALCANTARILLADO SANITARIO, CON UNA LONGITUD DE 1137.8 M EN TUBERÍA DE DIÁMETRO DE 10 Y 12.</t>
  </si>
  <si>
    <t>AMPLIACIÓN DE COBERTURAS DE ALCANTARILLADO PLUVIAL Y OBRAS COMPLEMENTARIAS PARA EL BARRIO VILLA JULIANA Y SECTOR SUROCCIDENTAL DEL CASCO URBANO DEL MUNICIPIO DE HATO COROZAL DEPARTAMENTO DE  CASANARE</t>
  </si>
  <si>
    <t>CONSTRUCCIÓN DE 3.274,48 METROS DE COLECTORES DE ALCANTARILLADO PLUVIAL, 22 POZOS DE INSPECCIÓN, 115 SUMIDEROS DE ALCANTARILLADO PLUVIAL, 1.357,25 METROS DE TUBERÍA PARA EMISARIO A ESTRUCTURA DE DESCARGA DEL ALCANTARILLADO PLUVIAL, UNA ESTRUCTURA DE DESCARGA CON REJILLADE RETENCIÓN DE SÓLIDOS, LA REPOSICIÓN Y REPARACIÓN DE ALGUNAS REDES Y OBRAS COMPLEMENTARIAS PARA ELADECUADO FUNCIONAMIENTO, TALES COMO CONFORMACIÓN DE TERRAPLÉN Y CONFORMACIÓN DE VÍA.</t>
  </si>
  <si>
    <t>CONSTRUCCIÓN ALCANTARILLADO PLUVIAL OPTIMIZACIÓN REDES DE ACUEDUCTO Y DEL ALCANTARILLADO SANITARIO Y OBRAS COMPLEMENTARIAS PARA EL CENTRO POBLADO DE TILODIRÁN MUNICIPIO DE YOPAL DEPARTAMENTO DE  CASANARE</t>
  </si>
  <si>
    <t>CONSTRUCCIÓN DEL ALCANTARILLADO PLUVIAL EN EL CENTRO POBLADO DE TILODIRÁN, CUAL COMPRENDE LA INSTALACIÓN DE TUBERÍAS EN PVC DE DIÁMETROS DE 12, 18, 24, 33, 36, 39, 48 Y 60. POZOS DE INSPECCIÓN, SUMIDEROS Y UNA ESTRUCTURA DE DESCARGA, PARA LA RECOLECCIÓN Y EVACUACIÓN DE AGUAS LLUVIAS.</t>
  </si>
  <si>
    <t>AMPLIACIÓN DE COBERTURA DE ACUEDUCTO Y ALCANTARILLADO SANITARIO  Y OBRAS COMPLEMENTARIAS SECTORES ENTRE CALLE 40 Y CALLE 55 Y ENTRE CARRERA 30 Y DIAGONAL 50 EN EL MUNICIPIO DE YOPAL DEPARTAMENTO DE  CASANARE</t>
  </si>
  <si>
    <t>SE CONSTRUIRÁN 2.725,12 METROS LINEALES DE REDES DE ACUEDUCTO, 8.349,65 METROS LINEALES DE REDES DE ALCANTARILLADO SANITARIO, 2.688,10 METROS LINEALES DE LA LÍNEA DE IMPULSIÓN, ADEMÁS DE LA CONSTRUCCIÓN DE 94 POZOS DE INSPECCIÓN SANITARIOS, 48 CÁMARAS SANITARIAS EN CONCRETO, UNA ESTACIÓN DE BOMBEO, 1.175 KILÓMETROS DE VÍA PAVIMENTADA, 1.09 KILÓMETROS DE CICLORRUTA, 1.175 KILÓMETROS DE OBRAS DE URBANISMO, 2253.92 METROS LINEALES DE DRENAJE DE LA VÍA Y 0.93 KILÓMETROS DE ALUMBRADO PÚBLICO.</t>
  </si>
  <si>
    <t>OPTIMIZACIÓN PARA LA PUESTA EN FUNCIONAMIENTO DEL ALCANTARILLADO PLUVIAL Y CONSTRUCCIÓN DE OBRAS COMPLEMENTARIAS ENTRE LAS CALLES 3 4 Y CARRERAS 2 3 4 5 Y 6 DEL CENTRO POBLADO BOCAS DEL PAUTO MUNICIPIO DE TRINIDAD DEPARTAMENTO DE   CASANARE</t>
  </si>
  <si>
    <t>OPTIMIZACIÓN PARA LA PUESTA EN FUNCIONAMIENTO DEL ALCANTARILLADO PLUVIAL Y CONSTRUCCIÓN DE OBRAS COMPLEMENTARIAS ENTRE LAS CALLES 3 4 Y CARRERAS 2 3 4 5 Y 6 DEL CENTRO POBLADO BOCAS DEL PAUTO MUNICIPIO DE TRINIDAD DEPARTAMENTO DE CASANARE</t>
  </si>
  <si>
    <t>OPTIMIZACIÓN Y AMPLIACIÓN DE CANALIZACIÓN PARA EL MANEJO DE AGUAS LLUVIAS Y CONSTRUCCIÓN DE OBRAS COMPLEMENTARIAS EN EL SECTOR EL TRIUNFO DEL MUNICIPIO DE VILLANUEVA DEPARTAMENTO DE   CASANARE</t>
  </si>
  <si>
    <t>CONSTRUCCIÓN DE UNA SECCIÓN HIDRÁULICA EN CONCRETO 4000 PSI, IMPERMEABILIZADO PARA ESTRUCTURAS HIDRÁULICAS CON MALLA ELECTROSOLDADA Q-7.1 O M-335 DE 2,995 KILÓMETROS PARA MEJORAR LA CAPACIDAD Y EL MANEJO DE ESCORRENTÍAS. CANAL EN PIEDRA PEGADA CON UNA LONGITUD DE 0.890 KILÓMETROS. SE REALIZARÁN ACTIVIDADES PRELIMINARES, EXCAVACIONES, RELLENOS, ESTRUCTURAS EN CONCRETO. UBICACIÓN VEREDA EL TRIUNFO Y AEROPUERTO DEL CASCO RURAL DEL MUNICIPIO DE VILLANUEVA.</t>
  </si>
  <si>
    <t>CONSTRUCCIÓN RED DE ACUEDUCTO DESDE LA DIAGONAL 47 HASTA LA PLANTA DE TRATAMIENTO DE AGUA DEL CENTRO POBLADO DE MORICHAL MUNICIPIO DE YOPAL DEPARTAMENTO DE  CASANARE</t>
  </si>
  <si>
    <t>CONSTRUCCIÓN RED DE ACUEDUCTO DESDE LA DIAGONAL 47 HASTA LA PLANTA DE TRATAMIENTO DE AGUA DEL CENTRO POBLADO DE MORICHAL MUNICIPIO DE YOPAL DEPARTAMENTO DE CASANARE</t>
  </si>
  <si>
    <t>CASANARE - AGUAZUL</t>
  </si>
  <si>
    <t>AGUAZUL</t>
  </si>
  <si>
    <t>EMPRESA DE SERVICIOS PUBLICOS DE AGUAZUL S.A. (ESPA)</t>
  </si>
  <si>
    <t>CONSTRUCCIÓN DEL SISTEMA DE ALCANTARILLADO SANITARIO Y PLUVIAL CON LA RESPECTIVA PLANTA DE TRATAMIENTO DE AGUAS RESIDUALES PARA EL CENTRO POBLADO TURUA 2 DEL MUNICIPIO DE  AGUAZUL CASANARE</t>
  </si>
  <si>
    <t>CONSTRUCCIÓN DEL SISTEMA DE ALCANTARILLADO SANITARIO Y PLUVIAL CON LA RESPECTIVA PLANTA DE TRATAMIENTO DE AGUAS RESIDUALES PARA EL CENTRO POBLADO TURUA 2 DEL MUNICIPIO DE AGUAZUL CASANARE</t>
  </si>
  <si>
    <t>CONSTRUCCIÓN DEL SISTEMA DE ALCANTARILLADO SANITARIO Y PLUVIAL CON LA RESPECTIVA PLANTA DE TRATAMIENTO DE AGUAS RESIDUALES PARA EL CENTRO POBLADO LLANO LINDO DEL MUNICIPIO DE   AGUAZUL CASANARE</t>
  </si>
  <si>
    <t>CONSTRUCCIÓN DE UN (01) SISTEMA DE ALCANTARILLADO SANITARIO Y PLUVIAL CON 1.8 KM DE REDES, UNA (01) PLANTA DE TRATAMIENTO DE AGUAS RESIDUALES, PAVIMENTACIÓN DE 0.5 KM DE VÍAS Y OBRAS COMPLEMENTARIAS EN EL CENTRO POBLADO LLANO LINDO DEL ÁREA RURAL DEL MUNICIPIO DE AGUAZUL, CASANARE</t>
  </si>
  <si>
    <t>CALDAS - MARMATO</t>
  </si>
  <si>
    <t>CALDAS</t>
  </si>
  <si>
    <t>MARMATO</t>
  </si>
  <si>
    <t>SERVICIOS INTEGRALES DEL ESTADO COLOMBIANO SIEC  SAS SOCIEDAD DE ECONOMIA MIXTA</t>
  </si>
  <si>
    <t>MEJORAMIENTO DE LA INFRAESTRUCTURA VIAL Y REPOSICIÓN DE REDES DE ACUEDUCTO Y ALCANTARILLADO EN EL SECTOR EL LLANO DEL MUNICIPIO DE  MARMATO CALDAS</t>
  </si>
  <si>
    <t>CON ESTE PROYECTO SE BUSCA MEJORAR LAS CONDICIONES DEL SISTEMA DE ACUEDUCTO Y ALCANTARILLADO, CON ESTE PROYECTO SE TENDRÁ LA INTERVENCIÓN DE ALCANTARILLADO: 700 METROS LINEALES INTERVENCIÓN ACUEDUCTO: 1.930 METROS LINEALES INTERVENCIÓN REPOSICIÓN DE VÍA: 500 METROS LINEALES, ESTO ÚLTIMO TENIENDO EN CUENTA LAS INTERVENCIONES QUE SE REALIZARÁN CON EN EL SISTEMA DE ACUEDUCTO Y ALCANTARILLADO DEL MUNICIPIO DE MARMATO DEPARTAMENTO DE CALDAS.</t>
  </si>
  <si>
    <t>BOYACA - SAN LUIS DE GACENO</t>
  </si>
  <si>
    <t>SAN LUIS DE GACENO</t>
  </si>
  <si>
    <t>MUNICIPIO DE SAN LUIS DE GACENO</t>
  </si>
  <si>
    <t>CONSTRUCCIÓN PRIORIZADA DEL PLAN MAESTRO DE ACUEDUCTO DEL MUNICIPIO DE   SAN LUIS DE GACENO</t>
  </si>
  <si>
    <t>SUMINISTRAR E INSTALAR 2.389,4 ML DE TUBERÍA DEL CONDUCCIÓN, SUMINISTRAR E INSTALAR 1.457,6 ML DE TUBERÍA DE DISTRIBUCIÓN EN EL MUNICIPIO DE SAN LUIS DE GACENO, BOYACÁ.</t>
  </si>
  <si>
    <t>MUNICIPIO DE PUERTO BOYACA</t>
  </si>
  <si>
    <t>MEJORAMIENTO Y OPTIMIZACIÓN DEL SISTEMA DE ACUEDUCTO DEL CENTRO POBLADO DE PUERTO SERVIEZ EN EL MUNICIPIO DE PUERTO BOYACÁ  BOYACÁ</t>
  </si>
  <si>
    <t>REALIZAR MEJORAMIENTO Y OPTIMIZACIÓN DEL SISTEMA DE ACUEDUCTO DEL CENTRO POBLADO DE PUERTO SERVIEZ EN EL MUNICIPIO DE PUERTO BOYACÁ BOYACÁ</t>
  </si>
  <si>
    <t>ASOCIACION DE MUNICIPIOS DEL MAGDALENA MEDIO ANTIOQUEÑO - AMMA</t>
  </si>
  <si>
    <t>OPTIMIZACIÓN Y REHABILITACIÓN DEL SISTEMA DE ACUEDUCTO DE LA VEREDA PUERTO ROMERO DEL MUNICIPIO DE  PUERTO BOYACÁ</t>
  </si>
  <si>
    <t>OPTIMIZACIÓN Y REHABILITACIÓN DEL SISTEMA DE ACUEDUCTO DE LA VEREDA PUERTO ROMERO DEL MUNICIPIO DE PUERTO BOYACÁ</t>
  </si>
  <si>
    <t>BOYACA - OICATA</t>
  </si>
  <si>
    <t>OICATA</t>
  </si>
  <si>
    <t>MUNICIPIO DE OICATÁ</t>
  </si>
  <si>
    <t>CONSTRUCCIÓN DE RED PRINCIPAL DE DISTRIBUCIÓN K1+906 (NODO A- 111) -K4+616 (NODO C-78) VEREDA PORAVITA BOYACÁ MUNICIPIO DE   OICATÁ</t>
  </si>
  <si>
    <t>CONSTRUIR 2.712 KM DE RED PRINCIPAL DE DISTRIBUCIÓN PARA LA PRESTACIÓN DEL SERVICIO DE ACUEDUCTO EN LA VEREDA PORAVITA</t>
  </si>
  <si>
    <t>ADECUACIÓN DEL SISTEMA DE CAPTACIÓN Y LÍNEA DE ADUCCIÓN  ACUEDUCTO LA MECHA DEPARTAMENTO DE  BOYACÁ  MUNICIPIO DE   OICATÁ</t>
  </si>
  <si>
    <t>ADECUAR EL SISTEMA DE CAPTACIÓN Y LÍNEA DE ADUCCIÓN DEL ACUEDUCTO LA MECHA</t>
  </si>
  <si>
    <t>BOYACA - CHIVATA</t>
  </si>
  <si>
    <t>CHIVATA</t>
  </si>
  <si>
    <t>MUNICIPIO DE CHIVATA</t>
  </si>
  <si>
    <t>CONSTRUCCIÓN DE CAPTACION (POZO PROFUNDO - VEREDA MORAL NORTE) Y OBRAS COMPLEMENTARIAS PARA EL MEJORAMIENTO DE ACUEDUCTOS URBANOS Y RURALES EN EL MUNICIPIO DE CHIVATA  BOYACÁ</t>
  </si>
  <si>
    <t>CONSTRUCCIÓN DE UN POZO PROFUNDO Y RED DE CONEXIÓN AL ACUEDUCTO</t>
  </si>
  <si>
    <t>SIMITI</t>
  </si>
  <si>
    <t>MUNICIPIO DE SIMITI</t>
  </si>
  <si>
    <t>CONSTRUCCIÓN DEL SISTEMA DE ACUEDUCTO DE LA VEREDA CAMPO HERMOSO DEL MUNICIPIO DE SIMITÍ DEPARTAMENTO DE  BOLÍVAR</t>
  </si>
  <si>
    <t>CONTRUCCION DE SISTEMA DE ACUEDUCTO PARA LA VEREDA CAMPO HERMOSO PARA BENEFICIAR 139 NUEVOS USUARIOS O SUSCRIPTORES</t>
  </si>
  <si>
    <t>BOLIVAR - RIO VIEJO</t>
  </si>
  <si>
    <t>RIO VIEJO</t>
  </si>
  <si>
    <t>OPTIMIZACIÓN DEL SISTEMA DE ACUEDUCTO DEL CORREGIMIENTO DE MACEDONIA MUNICIPIO DE RIO VIEJO DEPARTAMENTO DE   BOLÍVAR</t>
  </si>
  <si>
    <t>RESOLVER LA COBERTURA EN SANEAMIENTO BÁSICO DE AGUA POTABLE MEDIANTE LA  CONSTRUCCIÓN DEL SISTEMA DE ACUEDUCTO QUE BENEFICIE A LA POBLACIÓN SUMINISTRANDO E INSTALANDO TANQUES ELEVADOS DE 75M3 Y TODO LO PERTINENTE PARA SU IMPLEMENTACIÓN Y FUNCIONAMIENTO.</t>
  </si>
  <si>
    <t>BOLIVAR - CICUCO</t>
  </si>
  <si>
    <t>CICUCO</t>
  </si>
  <si>
    <t>MUNICIPIO DE CICUCO</t>
  </si>
  <si>
    <t>CONSTRUCCIÓN DE POZOS PROFUNDOS PARA EL ABASTECIMIENTO DE AGUA POTABLE EN LA ZONA RURAL DEL MUNICIPIO DE CICUCO  BOLÍVAR</t>
  </si>
  <si>
    <t>SUMINISTRO E INSTALACIÓN DE TUBERÍA PARA ENCAMISADO DEL POZO PROFUNDO, EN PVC ROCADO, RDE21 DE 4;  SUMINISTRO E INSTALACIÓN DE BOMBA DE SUCCIÓN DE AGUA DE 3; CONSTRUCCIÓN E INSTALACIÓN DE CASETA DE SEGURIDAD Y PROTECCIÓN DE LA BOMBA, EN VARILLA 1/2, TUBERÍA GALVANIZADA 1; SUMINISTRO E INSTALACIÓN DE ACCESORIOS</t>
  </si>
  <si>
    <t>BOLIVAR - DISTRITO TURISTICO Y CULTURAL DE CARTAGENA DE INDIAS</t>
  </si>
  <si>
    <t>CARTAGENA</t>
  </si>
  <si>
    <t>ALCALDÍA MAYOR DE CARTAGENA DE INDIAS D.T. Y C.</t>
  </si>
  <si>
    <t>EXTENSIÓN DE REDES DE ALCANTARILLADO EN LA LOCALIDAD INDUSTRIAL Y DE LA BAHÍA DE LA CIUDAD DE   CARTAGENA DE INDIAS</t>
  </si>
  <si>
    <t>EXTENSIÓN DE REDES DE ALCANTARILLADO SANITARIO EN 18 SECTORES DEL DISTRITO DE CARTAGENA QUE CARECEN DE FORMA PARCIAL O TOTAL DEL SERVICIO. CONSTRUCCIÓN DE 1.416 REGISTROS DOMICILIARIOS, 13.265 METROS DE TUBERÍA DE PCV DIÁMETROS ENTRE 160 Y 400MM. CÁMARAS DE INSPECCIÓN, COLECTARES SECUNDARIOS Y EMPALMES A COLECTOR PRINCIPAL EXISTENTE.</t>
  </si>
  <si>
    <t>EXTENSIÓN DE REDES DE ACUEDUCTO EN LA LOCALIDAD DE LA VIRGEN Y TURÍSTICA EN EL DISTRITO DE   CARTAGENA DE INDIAS</t>
  </si>
  <si>
    <t>4.CONDUCCIÓN DE AGUA POTABLE A LA VEREDA ARROYO DE LAS CANOAS A TRAVÉS DE 7470M DE TUBERÍA DE 315MM DE DIÁMETRO EN PEAD, CONSTRUCCIÓN DE 2016M PARA LAS REDES DE DISTRIBUCIÓN DE AGUA POTABLE DE 110MM DE DIÁMETRO PEAD, INSTALACIÓN DE 147 ACOMETIDAS DOMICILIARIAS. EN FREDONIA, OLAYA HERRERA SEC. CENTRAL, OLAYA HERRERA SEC. 11 DE NOVIEMBRE LA INSTALACIÓN TUBERÍAS DE REFUERZO DE (200MM) DE DIÁMETRO PEAD CON LONGITUDES DE (996M), (534M) Y (552M) RESPECTIVAMENTE. SE INSTALARÁN VÁLVULAS DE COMPUERTA.</t>
  </si>
  <si>
    <t>AGUAS PÚBLICAS DE CANTAGALLO SA ESP</t>
  </si>
  <si>
    <t>ELABORACIÓN DE LOS ESTUDIOS Y DISEÑOS PARA LA CONSTRUCCIÓN DE LOS ACUEDUCTOS DE LAS VEREDAS SANTO DOMINGO LA VICTORIA MEDIO SAN JUAN CHAPARRAL LA ESPERANZA EL DIAMANTE Y EL FIRME DEL MUNICIPIO DE  CANTAGALLO</t>
  </si>
  <si>
    <t>ELABORACIÓN DE 7 ESTUDIOS Y DISEÑOS PARA LA CONSTRUCCIÓN DE LOS ACUEDUCTOS DE LAS VEREDAS SANTO DOMINGO LA VICTORIA MEDIO SAN JUAN CHAPARRAL LA ESPERANZA EL DIAMANTE Y EL FIRME DEL MUNICIPIO DE CANTAGALLO</t>
  </si>
  <si>
    <t>OPTIMIZACIÓN DE LA RED DE ALCANTARILLADO SANITARIO CON REPOSICIÓN DE PLACAS DE CONCRETO DE LAS CALLES 1 2 3 Y CARRERAS ADYACENTES DEL MUNICIPIO DE  CANTAGALLO</t>
  </si>
  <si>
    <t>AUMENTAR LA COBERTURA DE LA RED DE ALCANTARILLADO DEL MUNICIPIO DE CANTAGALLO</t>
  </si>
  <si>
    <t>BOLIVAR - CALAMAR</t>
  </si>
  <si>
    <t>CALAMAR</t>
  </si>
  <si>
    <t>MUNICIPIO DE CALAMAR</t>
  </si>
  <si>
    <t>OPTIMIZACIÓN Y PUESTA EN MARCHA DEL SISTEMA DE TRATAMIENTO DE AGUAS RESIDUALES DOMESTICAS DE LA URBANIZACION VILLA ALICIA DEL MUNICIPIO DE CALAMAR-BOLIVAR   CALAMAR</t>
  </si>
  <si>
    <t>OPTIMIZACIÓN Y PUESTA EN MARCHA DEL SISTEMA DE TRATAMIENTO DE AGUAS RESIDUALES DOMESTICAS DE LA URBANIZACION VILLA ALICIA</t>
  </si>
  <si>
    <t>ARAUCA - ARAUQUITA</t>
  </si>
  <si>
    <t>ARAUQUITA</t>
  </si>
  <si>
    <t>ALCALDIA MUNICIPAL DE ARAUQUITA</t>
  </si>
  <si>
    <t>AMPLIACIÓN DE COBERTURA DEL ALCANTARILLADO SANITARIO Y CERRAMIENTO DE LA ESTACION DE BOMBEO EN EL CENTRO POBLADO LA ESMERALDA MUNICIPIO DE ARAUQUITA DEPARTAMENTO DE   ARAUCA</t>
  </si>
  <si>
    <t>AMPLIACIÓN DE COBERTURA DEL ALCANTARILLADO SANITARIO Y CERRAMIENTO DE LA ESTACIÓN DE BOMBEO EN LOS BARRIOS LOS PINOS, EL JARDÍN Y COPRODES DEL CENTRO POBLADO DE LA ESMERALDA, EN EL MUNICIPIO DE ARAUQUITA.</t>
  </si>
  <si>
    <t>CONSTRUCCIÓN DEL SISTEMA DE ACUEDUCTO DEL CENTRO POBLADO LA PAZ EN EL MUNICIPIO ARAUQUITA  ARAUCA</t>
  </si>
  <si>
    <t>CONSTRUIR 1 SISTEMA DE ACUEDUCTO EN EL CENTRO POBLADO LA PAZ EN EL MUNICIPIO DE ARAUQUITA.</t>
  </si>
  <si>
    <t>MEJORAMIENTO DEL ALCANTARILLADO PLUVIAL DEL AREA URBANA DEL MUNICIPIO DE   ARAUQUITA</t>
  </si>
  <si>
    <t>OPTIMIZAR EL ALCANTARILLADO FLUVIAL CON SUS RESPETIVOS COMPONENTES, SATISFACIENDO LAS NECESIDADES DE LA COMUNIDAD DE LOS BARRIOS JUAN PONTÓN II, BUENOS AIRES, RIVERAS DEL ARAUCA, 6 DE ENERO Y BARRIO OBRERO DEL ÁREA URBANA DEL MUNICIPIO DE ARAUQUITA, DEPARTAMENTO DE ARAUCA.</t>
  </si>
  <si>
    <t>ARAUCA - ARAUCA</t>
  </si>
  <si>
    <t>EMPRESA MUNICIPAL DE SERVICIOS PUBLICOS DE ARAUCA EICE ESP</t>
  </si>
  <si>
    <t>CONSTRUCCIÓN DEL ALCANTARILLADO SANITARIO EN EL SECTOR DE BELLO HORIZONTE Y ZONAS ADYACENTES DE LA COMUNA 5 DEL MUNICIPIO ARAUCA DEPARTAMENTO DE  ARAUCA</t>
  </si>
  <si>
    <t>CONSTRUCCIÓN DE 2223.80 METROS LINEALES DE ALCANTARILLADO SANITARIO EN SECTOR BELLO HORIZONTE Y ZONAS ADYACENTES EN LA COMUNA 5 DEL MUNICIPIO DE ARAUCA</t>
  </si>
  <si>
    <t>DEPARTAMENTO DE ARAUCA</t>
  </si>
  <si>
    <t>AMPLIACIÓN Y OPTIMIZACIÓN DE LOS SISTEMAS DE ACUEDUCTO Y ALCANTARILLADO SANITARIO DEL CENTRO POBLADO PANAMÁ DE ARAUCA DEL MUNICIPIO DE ARAUQUITA DEPARTAMENTO DE   ARAUCA</t>
  </si>
  <si>
    <t>CONSTRUCCIÓN DE 4.037,93 METROS LINEALES DE ACUEDUCTO, CONSTRUCCIÓN DE 7.083,92 METROS LINEALES DE ALCANTARILLADO SANITARIO Y MEJORAMIENTO DE LAS PLANTAS DE TRATAMIENTO DE ACUEDUCTO PTAP Y DE AGUAS RESIDUALES PTAR EN EL CENTRO POBLADO DE PANAMÁ DE ARAUCA, DEL MUNICIPIO DE ARAUQUITA, DEPARTAMENTO DE ARAUCA.</t>
  </si>
  <si>
    <t>CUMARE E.S.P</t>
  </si>
  <si>
    <t>AMPLIACIÓN  DEL ACUEDUCTO REGIONAL RIO CHIQUITO PARA EL SUMINISTRO DE AGUA POTABLE A LA VEREDA EL TRIUNFO MUNICIPIO DE ARAUQUITA DEPARTAMENTO DE   ARAUCA</t>
  </si>
  <si>
    <t>CONSTRUCCIÓN DE LA RED DE SUMINISTRO DE AGUA POTABLE A LA VEREDA EL TRIUNFO, MEDIANTE LA CONEXIÓN DE 17.107,07 METROS LINEALES EN TUBERÍA PVC RDE 21 DE DIÁMETROS DE 1’’, 2’’, 3’’ Y 4’’ A LA RED MATRIZ DE SISTEMA REGIONAL DE RIO CHIQUITO, COMPLEMENTADO CON LA CONSTRUCCIÓN DE UN TANQUE ELEVADO CON CAPACIDAD DE 50 M3 PARA LA DISTRIBUCIÓN Y LA INSTALACIÓN DE 122 CAJAS DOMICILIARIAS.</t>
  </si>
  <si>
    <t>CONSTRUCCIÓN Y OPTIMIZACIÓN DE LAS REDES DE ALCANTARILLADO EN LOS BARRIOS SALINAS Y SAN JORGE EN EL MUNICIPIO DE SARAVENA DEPARTAMENTO DE  ARAUCA</t>
  </si>
  <si>
    <t>CONSTRUCCIÓN Y OPTIMIZACIÓN DE LAS REDES DE ALCANTARILLADO SANITARIO EN LOS BARRIOS SALINAS Y SAN JORGE ÁREA URBANA DEL MUNICIPIO DE SARAVENA A TRAVÉS DE LA INSTALACIÓN DE 4.537,81 MTS LINEALES EN TUBERÍA PVC CORRUGADA DE 6’’, 8’’ Y 24’’, CONSTRUCCIÓN DE 26 POZOS DE INSPECCIÓN PARA CAMBIOS DE DIRECCIÓN Y LIMPIEZAS DENTRO DE LOS PROCESOS DE MANTENIMIENTO Y LA CONSTRUCCIÓN DE 138 CAJAS DE INSPECCIÓN PARA LA EVACUACIÓN Y CONDUCCIÓN DE LAS AGUAS RESIDUALES HASTA LA RED PRINCIPAL</t>
  </si>
  <si>
    <t>ANTIOQUIA - YONDO</t>
  </si>
  <si>
    <t>EMPRESA DE SERVICIOS PÚBLICOS DOMICILIARIOS DE ACUEDUCTO, ALCANTARILLADO Y ASEO DE YONDÓ E.S.P</t>
  </si>
  <si>
    <t>CONSTRUCCIÓN DE ACUEDUCTO Y ALCANTARILLADO OBRAS DE ADECUACIÓN PARA LA DOTACIÓN DE SERVICIOS PÚBLICOS Y DESARROLLO URBANÍSTICO EN EL BARRIO JOSÉ DOMINGO OLIVEROS DEL MUNICIPIO DE  YONDÓ</t>
  </si>
  <si>
    <t>MEJORAMIENTO DE LOS SERVICIOS PÚBLICOS EN EL MUNICIPIO DE YONDÓ MEDIANTE LA CONSTRUCCIÓN DE UN ACUEDUCTO Y UN ALCANTARILLADO EN EL BARRIO JOSE DOMINGO OLIVEROS</t>
  </si>
  <si>
    <t>CONSTRUCCIÓN DE ALCANTARILLADO SANITARIO DEL BARRIO JOSE DOMINGO OLIVEROS SEGUNDA ETAPA DEL MUNICIPIO DE   YONDÓ ANTIOQUIA</t>
  </si>
  <si>
    <t>CONSTRUIR UN ALCANTARILLADO SANITARIO EN EL BARRIO JOSÉ DOMINGO OLIVEROS SEGUNDA ETAPA DEL MUNICIPIO DE YONDÓ ANTIOQUIA</t>
  </si>
  <si>
    <t>ANTIOQUIA - SANTA ROSA DE OSOS</t>
  </si>
  <si>
    <t>SANTA ROSA DE OSOS</t>
  </si>
  <si>
    <t>MUNICIPIO DE SANTA ROSA DE OSOS</t>
  </si>
  <si>
    <t>CONSTRUCCIÓN DEL PLAN MAESTRO DE ACUEDUCTO Y ALCANTARILLADO DEL CORREGIMIENTO DE ARAGÓN MUNICIPIO DE   SANTA ROSA DE OSOS ANTIOQUIA</t>
  </si>
  <si>
    <t>PLAN MAESTRO DE ACUEDUCTO Y ALCANTARILLADO CORREGIMIENTO DE ARAGÓN.</t>
  </si>
  <si>
    <t>SAN JOSE DE LA MONTA?A</t>
  </si>
  <si>
    <t>SAN JOSÉ DE LA MONTAÑA</t>
  </si>
  <si>
    <t>ASOCIACIÓN DE MUNICIPIOS DEL NORTE ANTIOQUEÑO AMUNORTE</t>
  </si>
  <si>
    <t>CONSTRUCCIÓN DE SISTEMAS DE TRATAMIENTO DE AGUAS RESIDUALES PARA VIVIENDAS DISPERSAS EN LA ZONA RURAL DEL MUNICIPIO DE  SAN JOSÉ DE LA MONTAÑA ANTIOQUIA</t>
  </si>
  <si>
    <t>CONSTRUCCIÓN DE 10 SISTEMAS DE TRATAMIENTO DE AGUAS RESIDUALES PARA VIVIENDAS DISPERSAS EN LA ZONA RURAL DEL MUNICIPIO DE SAN JOSÉ DE LA MONTAÑA, ANTIOQUIA.</t>
  </si>
  <si>
    <t>SAN JERONIMO</t>
  </si>
  <si>
    <t>SAN JERÓNIMO</t>
  </si>
  <si>
    <t>ASOCIACION DE MUNICIPIOS DEL OCCIDENTE ANTIOQUEÑO-AMOCCIDENTE</t>
  </si>
  <si>
    <t>CONSTRUCCIÓN DEL SISTEMA DE ACUEDUCTO DE LAS VEREDAS QUIMBAYOS ALTICOS EL CHOCHO Y LOS CEDROS ETAPA 1 DEL MUNICIPIO DE  SAN JERÓNIMO ANTIOQUIA</t>
  </si>
  <si>
    <t>CONSTRUCCIÓN DE UN SISTEMA DE ACUEDUCTO DE LAS VEREDAS QUIMBAYOS, ALTICOS, EL CHOCHO Y LOS CEDROS DEL MUNICIPIO DE SAN JERÓNIMO, ANTIOQUIA</t>
  </si>
  <si>
    <t>ANTIOQUIA - REMEDIOS</t>
  </si>
  <si>
    <t>REMEDIOS</t>
  </si>
  <si>
    <t>LA PROVINCIA ADMINISTRATIVA Y DE PLANIFICACION -PAP- DE LA PAZ EN EL DEPARTAMENTO DE ANTIOQUIA</t>
  </si>
  <si>
    <t>OPTIMIZACIÓN DEL SISTEMA DE ACUEDUCTO PARA EL CORREGIMIENTO DE LA CRUZADA MUNICIPIO DE   REMEDIOS ANTIOQUIA</t>
  </si>
  <si>
    <t>OPTIMIZAR 1 SISTEMA DE SUMINISTRO DE AGUA POTABLE EN EL ACUEDUCTO DEL CORREGIMIENTO LA CRUZADA DEL MUNICIPIO DE REMEDIOS</t>
  </si>
  <si>
    <t>ANTIOQUIA - PUERTO NARE</t>
  </si>
  <si>
    <t>PUERTO NARE</t>
  </si>
  <si>
    <t>PROVINCIA ADMINISTRATIVA Y DE PLANIFICACIÓN -PAP- MINERO AGROECOLÓGICA</t>
  </si>
  <si>
    <t>CONSTRUCCIÓN DE LA CELDA DE CONTINGENCIA DEL RELLENO SANITARIO DEL MUNICIPIO  DE  PUERTO NARE</t>
  </si>
  <si>
    <t>ADECUACIÓN DE UNA NUEVA ÁREA PARA LA DISPOSICIÓN FINAL (FASE 4) DEL RELLENO SANITARIO, A TRAVÉS DE EN LACONSTRUCCIÓN DE UNA CELDA DE CONTINGENCIA EN EL RELLENO SANITARIO DEL MUNICIPIO DE PUERTO NARE</t>
  </si>
  <si>
    <t>EMPRESA PARA EL DESARROLLO URBANO, RURAL Y HABITAT-EDURHA</t>
  </si>
  <si>
    <t>REPOSICIÓN REDES HIDRAULICAS Y REDES DE ACUEDUCTO Y ALCANTARILLADO DE LA CALLE 50 ENTRE LA CARRERA 49 Y 51 Y LA CARRERA 51 ENTRE LAS CALLES 50 Y 51 SECTOR DEL PARQUE EN EL MUNICIPIO DE  NECOCLÍ ANTIOQUIA</t>
  </si>
  <si>
    <t>MEJORAR LOS SISTEMAS DE ACUEDUCTO Y ALCANTARILLADO A TRAVES DE LA REPOSICIÓN DE REDES EN LA CALLE 50 ENTRE CARRERA 49 Y 51 Y LA CARRERA 51 ENTRE LAS CALLES 50 Y 51 EN SECTOR URBANO DEL MUNICIPIO DE NECOCLÍ</t>
  </si>
  <si>
    <t>ANTIOQUIA - MONTEBELLO</t>
  </si>
  <si>
    <t>MONTEBELLO</t>
  </si>
  <si>
    <t>LA PROVINCIA ADMINISTRATIVA Y DE PLANIFICACION - PAP - DE SAN JUAN EN EL DEPARTAMENTO DE ANTIOQUIA</t>
  </si>
  <si>
    <t>SANEAMIENTO HÍDRICO RURAL POR MEDIO DE LA IMPLEMENTACIÓN DE SISTEMAS DE POZOS SÉPTICOS EN LA ZONA RURAL DEL MUNICIPIO DE MONTEBELLO  ANTIOQUIA</t>
  </si>
  <si>
    <t>SANEAMIENTO HIDRICO RURAL POR MEDIO DE LA IMPLEMNTACIÓN DE POZOS SEPTICOS EN MONTEBELLO, ANTIOQUIA</t>
  </si>
  <si>
    <t>ANTIOQUIA - MACEO</t>
  </si>
  <si>
    <t>MACEO</t>
  </si>
  <si>
    <t>EMPRESA AUTONOMA DEL MUNICIPIO DE GUATAPE</t>
  </si>
  <si>
    <t>OPTIMIZACIÓN DE LAS LAGUNAS DE OXIDACIÓN DEL MUNICIPIO DE  MACEO</t>
  </si>
  <si>
    <t>OPTIMIZACIÓN DE LAS LAGUNAS DE OXIDACIÓN DEL MUNICIPIO DE MACEO</t>
  </si>
  <si>
    <t>ANTIOQUIA - CAUCASIA</t>
  </si>
  <si>
    <t>CAUCASIA</t>
  </si>
  <si>
    <t>ASOCIACION DE MUNICIPIOS URABA DARIEN - CARIBE  ASOMUDACAR</t>
  </si>
  <si>
    <t>CONSTRUCCIÓN DE TRAMOS DE ALCANTARILLADO Y ACUEDUCTO EN DISTINTOS BARRIOS DEL SUR DEL MUNICIPIO DE CAUCASIA  ANTIOQUIA</t>
  </si>
  <si>
    <t>MEJORAR LA CALIDAD Y COBERTURA DE LOS SISTEMAS DE ABASTECIMIENTO DE AGUA POTABLE Y TRATAMIENTO DE AGUAS RESIDUALES A TRAVES DE LA CONSTRUCCIÓN DE LA OPTIMIZACIÓN DE UN (1) ACUEDUCTO Y UN (1) ALCANTARILLADO BENEFICIANDO DISTINTOS BARRIOS DEL SUR DEL MUNICIPIO DE CAUCASIA - ANTIOQUIA.</t>
  </si>
  <si>
    <t>ANTIOQUIA - BETANIA</t>
  </si>
  <si>
    <t>BETANIA</t>
  </si>
  <si>
    <t>MUNICIPIO DE BETANIA</t>
  </si>
  <si>
    <t>CONSERVACIÓN DE LA BIODIVERSIDAD Y SUS SERVICIOS ECOSISTÉMICOS</t>
  </si>
  <si>
    <t>IMPLEMENTACIÓN DE SISTEMAS DE POZOS SÉPTICOS PARA DISMINUIR LA CARGA CONTAMINANTE VERTIDA DESDE VIVIENDAS RURALES A FUENTES HIDRICAS DEL MUNICIPIO DE BETANIA   ANTIOQUIA</t>
  </si>
  <si>
    <t>CONSTRUCCIÓN DE 30 SISTEMAS SÉPTICOS INSTALADOS EN VIVIENDAS, RURALES EN EL MUNICIPIO DE BETANIA</t>
  </si>
  <si>
    <t>EMPRESA DE DESARROLLO URBANO DEL NORTE DE ANTIOQUIA-EDUNA</t>
  </si>
  <si>
    <t>CONSTRUCCIÓN ACUEDUCTO MULTIVEREDAL CAJONES CAJONES PRIMAVERA LA IRENE MUNICIPIO DE  BETANIA</t>
  </si>
  <si>
    <t>CONSTRUCCIÓN DE UN (1) ACUEDUCTO MULTIVEREDAL PARA  AMPLIAR COBERTURA DE ABASTECIMIENTO DE AGUA POTABLE EN LA ZONA RURAL CAJONES PRIMAVERA EN EL MUNICIPIO DE BETANIA, ANTIOQUIA.</t>
  </si>
  <si>
    <t>ANTIOQUIA - ARBOLETES</t>
  </si>
  <si>
    <t>ARBOLETES</t>
  </si>
  <si>
    <t>CONSTRUCCIÓN DE BATERÍA SANITARIA MARÍA GORETTI EN EL MUNICIPIO DE   ARBOLETES ANTIOQUIA</t>
  </si>
  <si>
    <t>CONSTRUCCIÓN DE UNA (1) BATERIA SANITARIA EN LA INSTITUCIÓN EDUCATIVA MARIA GORRETI EN EL  MUNICIPIO DE ARBOLETES</t>
  </si>
  <si>
    <t>PURIFICACION</t>
  </si>
  <si>
    <t>OPTIMIZACIÓN E INSTALACIÓN DE UN SISTEMA DE BOMBEO SOLAR PARA EL ACUEDUCTO DE LA VEREDA CAIRO SOCORRO DEL MUNICIPIO DE  PURIFICACIÓN</t>
  </si>
  <si>
    <t>SIN CONTRATAR</t>
  </si>
  <si>
    <t>AMPLIACIÓN Y OPTIMIZACIÓN DEL SISTEMA DE ACUEDUCTO DEL CORREGIMIENTO DE SANTIAGO APÓSTOL EN EL MUNICIPIO DE SAN BENITO DE ABAD  SUCRE</t>
  </si>
  <si>
    <t>MEJORAR LA PRESTACIÓN DEL SERVICIO DE ACUEDUCTO EN EL CORREGIMIENTO SANTIAGO APÓSTOL EN EL MUNICIPIO DE SAN BENITO DE ABAD.</t>
  </si>
  <si>
    <t>MUNICIPIO DE SAN BENITO ABAD</t>
  </si>
  <si>
    <t>OPTIMIZACIÓN DE REDES DE ACUEDUCTO EN EL CORREGIMIENTO DE CORRAL VIEJO MUNICIPIO DE SAN BENITO DE ABAD DEPARTAMENTO DE  SUCRE</t>
  </si>
  <si>
    <t>DISMINUIR EL ÍNDICE DE HOGARES CON CONDICIONES INADECUADAS PARA EL ACCESO AL AGUA POTABLE EN EL CORREGIMIENTOS DE CORRAL VIEJO ZONA RURAL DE SAN BENITO ABAD DEPARTAMENTO DE SUCRE</t>
  </si>
  <si>
    <t>SUCRE - OVEJAS</t>
  </si>
  <si>
    <t>OVEJAS</t>
  </si>
  <si>
    <t>MUNICIPIO DE OVEJAS</t>
  </si>
  <si>
    <t>REPOSICIÓN DEL TRAMO DE RED DEL SISTEMA DE ALCANTARILLADO URBANO UBICADO ENTRE LA CARRERA 7A ENTRE CALLES 22 Y 26A EN EL BARRIO LA CIUDADELA DEL MUNICIPIO DE  OVEJAS SUCRE</t>
  </si>
  <si>
    <t>MUNICIPIO DE MAJAGUAL</t>
  </si>
  <si>
    <t>OPTIMIZACIÓN Y OPTIMIZACION DEL SISTEMA DE ACUEDUCTO EN LA VEREDA EL PALMAR DEL MUNICIPIO DE  MAJAGUAL SUCRE</t>
  </si>
  <si>
    <t>OPTIMIZACIÓN Y OPTIMIZACION 1 SISTEMA DE ACUEDUCTO EN LA VEREDA EL PALMAR DEL MUNICIPIO DE MAJAGUAL SUCRE</t>
  </si>
  <si>
    <t>AMPLIACIÓN Y OPTIMIZACIÓN DEL SISTEMA DE ACUEDUCTO EN EL CORREGIMIENTO LAS CANDELARIAS EN LA ZONA RURAL DEL MUNICIPIO DE  MAJAGUAL SUCRE</t>
  </si>
  <si>
    <t>EN PROCESO DE CONTRATACIÓN</t>
  </si>
  <si>
    <t>CONSTRUIR 1 ACUEDUCTO PARA MEJORAR EL SERVICIO DE AGUA POTABLE EN LA ZONA RURAL DEL MUNICIPIO DE JAGUAL - SUCRE</t>
  </si>
  <si>
    <t>REPOSICIÓN DE REDES DEL SISTEMA DE ALCANTARILLADO SANITARIO (ETAPA I) EN EL MUNICIPIO DE EL ROBLE DEPARTAMENTO DE  SUCRE</t>
  </si>
  <si>
    <t>REPOSICIÓN DE REDES DEL SISTEMA DE ALCANTARILLADO SANITARIO (ETAPA I) EN EL MUNICIPIO DE EL ROBLE,DEPARTAMENTO DE SUCRE, CONSISTE EN LA REPOSICIÓN DE 2055 METROS DE TUBERÍA DE ALCANTARILLADO, Y SUS OBRAS COMPLEMENTARIA.ESTE PROYECTO BENEFICIARA A 1205 HABITANTES DE LA ZONA URBANA DEL MUNICIPIO DEL ROBLE MÁS ESPECÍFICAMENTE EN LOS BARRIOS LUIS MIGUEL, CAMILO Y SAN FRANCISCO.</t>
  </si>
  <si>
    <t>COLOSO</t>
  </si>
  <si>
    <t>MUNICIPIO DE COLOSO</t>
  </si>
  <si>
    <t>CONSTRUCCIÓN DE UNIDADES SANITARIAS CON SANEAMIENTO BÁSICO PARA VIVIENDA RURAL DISPERSA EN EL MUNICIPIO DE COLOSÓ EN EL DEPARTAMENTO DE   SUCRE</t>
  </si>
  <si>
    <t>SUCRE - CHALAN</t>
  </si>
  <si>
    <t>CHALAN</t>
  </si>
  <si>
    <t>MUNICIPIO DE CHALAN</t>
  </si>
  <si>
    <t>CONSTRUCCIÓN DE PAVIMENTO Y REPOSICIÓN DE REDES DE SANEAMIENTO BÁSICO Y AGUA POTABLE DEL BARRIO ONCE DE NOVIEMBRE DEL MUNICIPIO DE  CHALÁN SUCRE</t>
  </si>
  <si>
    <t>CONSTRUCCIÓN DE 0,283 KILÓMETROS DE PAVIMENTO EN CONCRETO HIDRÁULICO EN EL BARRIO 11 DE NOVIEMBRE DEL MUNICIPIO DE CHALAN; INCLUYE OBRAS DE URBANISMO CON ANDENES PEATONALES Y BORDILLOS PREFABRICADOS; LA DEMARCACIÓN Y SEÑALIZACIÓN DE LA VÍA, Y LA CONSTRUCCIÓN DE UN MURO DE CONTENCIÓN  Y SISTEMA DE DRENAJE TIPO CÁRCAMO, LOCALIZADO EN LA ABSCISA K0+100 EN LA CARRERA 4 ENTRE CALLE 6 Y CALLE 8.</t>
  </si>
  <si>
    <t>SANTANDER - SOCORRO</t>
  </si>
  <si>
    <t>SOCORRO</t>
  </si>
  <si>
    <t>AGUAS DEL SOCORRO S.A. E.S.P.</t>
  </si>
  <si>
    <t>AMPLIACIÓN DE LA RED DE ACUEDUCTO URBANO HACIA LA VEREDA CARAOTA EN EL MUNICIPIO DE EL SOCORRO  SANTANDER</t>
  </si>
  <si>
    <t>CONSTRUCCIÓN DE RED MATRIZ DE DISTRIBUCIÓN DE 4.911 ML EN TUBERÍA DE PVC DE 2 PULGADAS  EXPANSIÓN DEL SERVICIO DE ACUEDUCTO URBANO A LA VEREDA CARAOTA</t>
  </si>
  <si>
    <t>SANTANDER - BARBOSA</t>
  </si>
  <si>
    <t>BARBOSA</t>
  </si>
  <si>
    <t>MUNICIPIO DE BARBOSA</t>
  </si>
  <si>
    <t>RECUPERACIÓN ECOLÓGICA A TRAVÉS DE OBRAS DE MITIGACIÓN DEL RIESGO MEDIO AMBIENTAL EN EL MUNICIPIO DE  BARBOSA SANTANDER</t>
  </si>
  <si>
    <t>DENTRO DEL PERÍMETRO URBANO DEL MUNICIPIO DE BARBOSA (SANTANDER) SE ADECUARÁN 10 PUNTOS, NIVELACIÓN DE TERRENO Y FUNDICIÓN DE PLACAS DE CONCRETO Y RAMPA DE ACCESO, PARA DISPOSICIÓN DE CONTENEDORES PLÁSTICOS DE RECOLECCIÓN DE RESIDUOS SÓLIDOS DE 1100 LITROS DE CAPACIDAD</t>
  </si>
  <si>
    <t>SAN MIGUEL</t>
  </si>
  <si>
    <t>MUNICIPIO SAN MIGUEL</t>
  </si>
  <si>
    <t>CONSTRUCCIÓN DE UNIDADES SANITARIAS CON SANEAMIENTO BASICO EN ZONA RURAL DISPERSA DEL MUNICIPIO DE SAN MIGUEL  DEPARTAMENTO DEL  PUTUMAYO</t>
  </si>
  <si>
    <t>CONSTRUCCIÓN DE UNA PLANTA DE TRATAMIENTO PARA EL NÚCLEO DE LA VEREDA EL ESPINAL MUNICIPIO DE SAN MIGUEL PUTUMAYO     SAN MIGUEL</t>
  </si>
  <si>
    <t>CONSTRUCCIÓN DE UNA PLANTA DE TRATAMIENTO DE AGUAS RESIDUALES EN LA VEREDA EL ESPINAL</t>
  </si>
  <si>
    <t>EL TARRA</t>
  </si>
  <si>
    <t>MUNICIPIO DE EL TARRA</t>
  </si>
  <si>
    <t>CONSTRUCCIÓN DE UNIDADES SANITARIAS CON SANEAMIENTO BÁSICO PARA VIVIENDA RURAL DISPERSA EN   EL TARRA</t>
  </si>
  <si>
    <t>CONSTRUCCIÓN DE 312 UNIDADES SANITARIAS CON SANEAMIENTO BÁSICO EN ZONA RURAL DISPERSA DEL MUNICIPIO DE EL TARRA DEPARTAMENTO NORTE DE SANTANDER</t>
  </si>
  <si>
    <t>NARIÑO - POLICARPA</t>
  </si>
  <si>
    <t>POLICARPA</t>
  </si>
  <si>
    <t>FORTALECIMIENTO DEL SISTEMA DE ACUEDUCTO PARA EL CORREGIMIENTO EL MADRIGAL DEL MUNICIPIO DE  POLICARPA</t>
  </si>
  <si>
    <t>NARIÑO - LA FLORIDA</t>
  </si>
  <si>
    <t>LA FLORIDA</t>
  </si>
  <si>
    <t>MEJORAMIENTO Y OPTIMIZACIÓN DEL SISTEMA DE ALCANTARILLADO FASE I SECTOR LA MERCED DEL CASCO URBANO MUNICIPIO DE LA FLORIDA DEPARTAMENTO DE NARIÑO  LA FLORIDA</t>
  </si>
  <si>
    <t>OPTIMIZACIÓN DEL SISTEMA DE ALCANTARILLADO DEL SECTOR LA MERCED DEL CASCO URBANO DEL MUNICIPIO DE LA FLORIDA, DEPARTAMENTO DE NARIÑO</t>
  </si>
  <si>
    <t>MUNICIPIO DE BELEN</t>
  </si>
  <si>
    <t>CONSTRUCCIÓN TANQUE DE ALMACENAMIENTO DE AGUA VEREDA CAMPO DE MARÍA ALTO MUNICIPIO DE  BELÉN</t>
  </si>
  <si>
    <t>LA CONSTRUCCIÓN DEL NUEVO TANQUE DE ABASTECIMIENTO EN LA VEREDA DE CAMPO DE MARÍA ALTO, TENDRÁ UN ÁREA DE 3.9 POR 3.9 Y SU ALTURA SERÁ DE2.6 EN TOTAL, TODOS SUS MUROS SERÁN EN CONCRETO REFORZADO DE 3000 PSI Y CON ACEROS DE ½ EN TODO SU CONTORNO CON DOBLE MALLA, PARA DARLEMAYOR RIGIDEZ Y ESTABILIDAD EN SUS MUROS Y CIMENTACIÓN, ADEMÁS TENDRÁ TODOS LOS ACCESORIOS Y LLAVES DE UN TANQUE DE CAPTACIÓN MODERNO</t>
  </si>
  <si>
    <t>LA MACARENA</t>
  </si>
  <si>
    <t>CONSTRUCCIÓN DEL SISTEMA DE ACUEDUCTO EN EL CENTRO POBLADO EL RUBI DEL MUNICIPIO DE LA MACARENA  META</t>
  </si>
  <si>
    <t>CONSTRUCCIÓN DE UN (01) SISTEMA DE ACUEDUCTO EN EL CENTRO POBLADO EL RUBI DEL MUNICIPIO DE LA MACARENA META DE MANERA QUE LA COMUNIDAD DE ESTOS MUNICIPIOS PUEDA CONTAR CON UN SERVICIO EN BUENAS CONDICIONES AMBIENTALES, CON EL PROPÓSITO DE ALCANZAR UNA MEJOR PRESTACIÓN DE SERVICIOS PÚBLICOS DOMICILIARIOS Y OBEDECIENDO A LA NORMATIVIDAD NACIONAL, DONDE SE IMPONEN CRITERIOS DE EFICIENCIA, CALIDAD, CONTINUIDAD; AMPLIACIÓN PERMANENTE DE LA COBERTURA, ACCESO A TODOS LOS USUARIOS Y LIBRE COMPETENCIA.</t>
  </si>
  <si>
    <t>ANGELOPOLIS</t>
  </si>
  <si>
    <t>ANGELÓPOLIS</t>
  </si>
  <si>
    <t>ESTUDIOS Y DISEÑOS PARA EL ACUEDUCTO DEL CORREGIMIENTO DE LA ESTACIÓN EN EL MUNICIPIO DE  ANGELÓPOLIS</t>
  </si>
  <si>
    <t>ESTUDIOS Y DISEÑOS PARA EL ACUEDUCTO DEL CORREGIMIENTO DE LA ESTACIÓN EN EL MUNICIPIO DE ANGELÓPOLIS</t>
  </si>
  <si>
    <t>CONSTRUCCIÓN DE UNIDADES SANITARIAS CON SANEAMIENTO BÁSICO PARA VIVIENDA RURAL DISPERSA EN   CIÉNAGA</t>
  </si>
  <si>
    <t>MUNICIPIO DE URUMITA</t>
  </si>
  <si>
    <t>OPTIMIZACIÓN Y REHABILITACIÓN DE REDES DE ALCANTARILLADO SANITARIO EN DIFERENTES SECTORES DEL ÁREA URBANA DEL MUNICIPIO DE URUMITA DEPARTAMENTO DE   LA GUAJIRA</t>
  </si>
  <si>
    <t>OPTIMIZACIÓN Y REHABILITACIÓN DE REDES DE ALCANTARILLADO SANITARIO EN DIFERENTES SECTORES DEL ÁREA URBANA DEL MUNICIPIO DE URUMITA DEPARTAMENTO DE LA GUAJIRA</t>
  </si>
  <si>
    <t>REPOSICIÓN DE ALCANTARILLADO CONEXIONES DOMICILIARIAS Y CARPETAS DE RODADURA FASE II EN ALGUNOS SITIOS DEL MUNICIPIO DE AIPE  HUILA</t>
  </si>
  <si>
    <t>MEJORAMIENTO Y REPOSICIÓN DE ALCANTARILLADO CONEXIONES DOMICILIARIAS Y CARPETA DE RODADURA EN EL CENTRO POBLADO EL PATÁ DEL MUNICIPIO DE AIPE  HUILA</t>
  </si>
  <si>
    <t>MEJORAR LA CAPACIDAD Y CALIDAD EN EL SERVICIO DE ALCANTARILLADO SANITARIO DEL CENTRO POBLADO EL PATA MEDIANTE LA REPOSICION DE TRAMOS DE ALCANTARILLADO</t>
  </si>
  <si>
    <t>MUNICIPIO DE SAN JOSE DEL GUAVIARE</t>
  </si>
  <si>
    <t>MEJORAMIENTO DE VIVIENDA MEDIANTE LA CONSTRUCCION DE UNIDADES SANITARIAS PARA VEREDAS DEL SECTOR TROCHA GANADERA DEL MUNICIPIO DE SAN JOSE DEL GUAVIARE  GUAVIARE</t>
  </si>
  <si>
    <t>MEJORAMIENTO DE VIVIENDA MEDIANTE LA CONSTRUCCIÓN DE 430 UNIDADES SANITARIAS CON SISTEMA INDIVIDUALES DE TRATAMIENTO DE AGUAS RESIDUALES PARA VEREDAS DEL SECTOR TROCHA GANADERA DEL MUNICIPIO DE SAN JOSÉ DEL GUAVIARE, GUAVIARE.</t>
  </si>
  <si>
    <t>CUNDINAMARCA - JUNIN</t>
  </si>
  <si>
    <t>JUNIN</t>
  </si>
  <si>
    <t>MUNICIPIO DE JUNÍN</t>
  </si>
  <si>
    <t>REPOSICIÓN Y MEJORAMIENTO DE LAS REDES SANITARIAS AGUA POTABLE Y MEJORAMIENTO DE VÍAS URBANAS EN EL MUNICIPIO DE  JUNÍN CUNDINAMARCA</t>
  </si>
  <si>
    <t>AGUAS DE VALENCIA SAS E.S.P.</t>
  </si>
  <si>
    <t>OPTIMIZACIÓN Y AMPLIACIÓN DEL SISTEMA DE ACUEDUCTO FASE 1 PARA BENEFICIAR EL CORREGIMIENTO DE VILLANUEVA Y VEREDA LA LIBERTAD DEL MUNICIPIO DE VALENCIA -  CÓRDOBA</t>
  </si>
  <si>
    <t>CÓRDOBA - TIERRALTA</t>
  </si>
  <si>
    <t>TIERRALTA</t>
  </si>
  <si>
    <t>MUNICIPIO DE TIERRALTA</t>
  </si>
  <si>
    <t>IMPLEMENTACIÓN DE OBRAS DE MITIGACION PARA EL CONTROL DE INUNDACIONES EN LA CALLE 10 CON CARRERA 20 EL MUNICIPIO DE TIERRALTA -  CÓRDOBA</t>
  </si>
  <si>
    <t>IMPLEMENTACIÓN DE OBRAS DE MITIGACION PARA EL CONTROL DE INUNDACIONES EN LA CALLE 10 CON CARRERA 20 EL MUNICIPIO DE TIERRALTA - CÓRDOBA</t>
  </si>
  <si>
    <t>ELABORACIÓN DE ESTUDIOS Y DISEÑOS PARA LA CONSTRUCCIÓN DE SISTEMA DE ACUEDUCTO EN EL CORREGIMIENTO EL VALLE DEL MUNICIPIO DE  BAHÍA SOLANO CHOCÓ</t>
  </si>
  <si>
    <t>ELABORACIÓN DE ESTUDIOS Y DISEÑOS PARA LA CONSTRUCCIÓN DE SISTEMA DE ACUEDUCTO EN EL CORREGIMIENTO EL VALLE DEL MUNICIPIO DE BAHÍA SOLANO CHOCÓ</t>
  </si>
  <si>
    <t>CONSTRUCCIÓN DE SISTEMA DE ABASTECIMIENTO DE AGUA PARA EL SECTOR DE COYUPE EN LA CABECERA MUNICIPAL DE  EL PASO CESAR</t>
  </si>
  <si>
    <t>CONSTRUIR UN (1) SISTEMA DE ABASTECIMIENTO DE AGUA PARA EL SECTOR DE COYUPE EN LA CABECERA MUNICIPAL DEL EL PASO, DEPARTAMENTO DEL CESAR.</t>
  </si>
  <si>
    <t>AMPLIACIÓN DE LA RED DE ACUEDUCTO ALCANTARILLADO PLUVIAL SANITARIO Y OBRAS COMPLEMENTARIAS EN LA COMUNA 6 BARRIOS SUROCCIDENTALES EN EL MUNICIPIO DE YOPAL DEPARTAMENTO DE  CASANARE</t>
  </si>
  <si>
    <t>AMPLIACIÓN DE LA RED DE ACUEDUCTO ALCANTARILLADO PLUVIAL SANITARIO Y OBRAS COMPLEMENTARIAS EN LA COMUNA 6 BARRIOS SUROCCIDENTALES EN EL MUNICIPIO DE YOPAL DEPARTAMENTO DE CASANARE</t>
  </si>
  <si>
    <t>CALDAS - LA DORADA</t>
  </si>
  <si>
    <t>LA DORADA</t>
  </si>
  <si>
    <t>MUNICIPIO DE LA DORADA</t>
  </si>
  <si>
    <t>CONSTRUCCIÓN DE ALCANTARILLADO PLUVIAL PARA LA ZONA NORTE SECTOR PARAISO DEL MUNICIPIO DE  LA DORADA</t>
  </si>
  <si>
    <t>CONSTRUCCIÓN DE 402 ML DE RED DE ALCANTARILLADO PLUVIAL PARA EL SECTOR EL PARAÍSO EN EL MUNICIPIO DE LA DORADA</t>
  </si>
  <si>
    <t>CONSTRUCCIÓN DE UNIDADES SANITARIAS PARA VIVIENDA RURAL DISPERSA EN LA VEREDA ISLA NO HAY COMO DIOS EN EL MUNICIPIO DE CANTAGALLO -   BOLÍVAR</t>
  </si>
  <si>
    <t>MEJORAR LA CALIDAD Y COBERTURA DE LOS SISTEMAS DE TRATAMIENTO DE AGUAS RESIDUALES PARA LA ZONA RURAL DISPERSA A TRAVÉS DE LA CONSTRUCCIÓN DE 14 UNIDADES SANITARÍAS</t>
  </si>
  <si>
    <t>DEPARTAMENTO DE BOLIVAR</t>
  </si>
  <si>
    <t>AGUAS DE BOLIVAR  S.A E.SP</t>
  </si>
  <si>
    <t>INSTALACIÓN DE LAS REDES DE DISTRIBUCIÓN DEL ACUEDUCTO DEL CORREGIMIENTO DE SAN JOSÉ DE PLAYÓN MUNICIPIO DE MARÍA LA BAJA.  MARÍA LA BAJA</t>
  </si>
  <si>
    <t>ATLÀNTICO - SABANALARGA</t>
  </si>
  <si>
    <t>SABANALARGA</t>
  </si>
  <si>
    <t>ALCALDIA MUNICIPAL DE SABANALARGA ATLANTICO</t>
  </si>
  <si>
    <t>REPOSICIÓN Y CONSTRUCCIÓN DE DIFERENTES TRAMOS DE ALCANTARILLADO EN EL MUNICIPIO DE  SABANALARGA</t>
  </si>
  <si>
    <t>REPOSICIÓN Y CONSTRUCCIÓN DE DIFERENTES TRAMOS DE ALCANTARILLADO EN EL MUNICIPIO DE SABANALARGA</t>
  </si>
  <si>
    <t>TAME</t>
  </si>
  <si>
    <t xml:space="preserve">EMPRESA DE SERVICIOS PUBLICOS DE TAME CARIBABARE E.S.P </t>
  </si>
  <si>
    <t>CONSTRUCCIÓN DE UNIDADES BASICAS SANITARIAS PARA VIVIENDA RURAL DISPERSA MUNICIPIO DE TAME DEPARTAMENTO DE   ARAUCA</t>
  </si>
  <si>
    <t>LA ALTERNATIVA DE SOLUCIÓN DEL PROYECTO DESARROLLARA LA CONSTRUCCIÓN 270 DE UNIDADES SANITARIAS INDIVIDUALES DISTRIBUIDAS EN 17 VEREDAS DE LAZONA RURAL DEL MUNICIPIO DE TAME.</t>
  </si>
  <si>
    <t>FORTUL</t>
  </si>
  <si>
    <t>MUNICIPIO DE FORTUL</t>
  </si>
  <si>
    <t>ESTUDIOS Y DISEÑOS PARA LA CONSTRUCCIÓN DE INFRAESTRUCTURA ALCANTARILLADO PLUVIAL Y OBRAS COMPLEMENTARIAS DEL CENTRO POBLADO NUEVO CARANAL DEL MUNICIPIO DE FORTUL  DEPARTAMENTO DE  ARAUCA</t>
  </si>
  <si>
    <t>VEGACHI</t>
  </si>
  <si>
    <t>VEGACHÍ</t>
  </si>
  <si>
    <t>VISIÓN VEGACHÍ NORDESTE S.A.S</t>
  </si>
  <si>
    <t>ESTUDIOS Y DISEÑOS PARA EL MEJORAMIENTO FUNCIONAL Y OPERATIVO DEL SISTEMA DE ACUEDUCTO EN EL MUNICIPIO DE  VEGACHÍ ANTIOQUIA</t>
  </si>
  <si>
    <t>MURINDO</t>
  </si>
  <si>
    <t>MURINDÓ</t>
  </si>
  <si>
    <t>EMPRESA INDUSTRIAL Y COMERCIAL PARA EL DESARROLLO URBANO Y TERRITORIAL - EDUT - DEL MUNICIPIO DE MUTATA</t>
  </si>
  <si>
    <t>IMPLANTACIÓN DE ESTRATEGIAS PARA GARANTIZAR LA SENSIBILIZACIÓN EDUCACIÓN Y PARTICIPACIÓN  DE LA COMUNIDAD EN EL MANEJO Y DISPOSICIÓN DE RESIDUOS SEGÚN EL PLAN DE GESTIÓN INTEGRAL DE RESIDUOS SOLIDOS (PGIRS) DEL MUNICIPIO DE   MURINDÓ ANTIOQUIA</t>
  </si>
  <si>
    <t>IMPLEMENTACIÓN DE ESTRATEGIAS PARA GARANTIZAR LA SENSIBILIZACIÓN EDUCACIÓN Y PARTICIPACIÓN DE LA COMUNIDAD EN EL MANEJO Y DISPOSICIÓN DE RESIDUOS SEGÚN EL PLAN DE GESTIÓN INTEGRAL DE RESIDUOS SOLIDOS (PGIRS) DEL MUNICIPIOS DE MURINDO ANTIOQUIA</t>
  </si>
  <si>
    <t>ANTIOQUIA - HISPANIA</t>
  </si>
  <si>
    <t>HISPANIA</t>
  </si>
  <si>
    <t>ESTUDIOS Y DISEÑOS PARA LA ACTUALIZACIÓN DEL PLAN MAESTRO DE ACUEDUCTO Y ALCANTARILLADO QUINTA ETAPA EN EL MUNICIPIO DE  HISPANIA ANTIOQUIA</t>
  </si>
  <si>
    <t>REALIZAR UN ESTUDIOS DE PRE INVERSIÓN E INVERSIÓN, PARA AUMETAR LA COBERTURA EN SERVICIOS PÚBLICOS DE ACUEDUCTO Y ALCANTARILLADO DEL MUNICIPIO DE HISPANIA ANTIOQUIA</t>
  </si>
  <si>
    <t>ANTIOQUIA - CARAMANTA</t>
  </si>
  <si>
    <t>CARAMANTA</t>
  </si>
  <si>
    <t>MUNICIPIO NUEVA CARAMANTA</t>
  </si>
  <si>
    <t>ESTUDIOS Y DISEÑOS TÉCNICOS PARA LA REPOTENCIACIÓN YO CONSTRUCCIÓN DEL TANQUE DE ALMACENAMIENTO DE AGUA POTABLE EN EL MUNICIPIO DE   CARAMANTA</t>
  </si>
  <si>
    <t>DESCONTAMINACIÓN AMBIENTAL MEDIANTE LA IMPLEMENTACION DE POZOS SÉPTICOS EN EL MUNICIPIO DE   BETANIA</t>
  </si>
  <si>
    <t>DESCONTAMINACIÓN AMBIENTAL MEDIANTE LA IMPLEMENTACIÓN DE 12 POZOS EN EL MUNICIPIO DE BETANIA</t>
  </si>
  <si>
    <t>PUERTO CARRE?O</t>
  </si>
  <si>
    <t>PUERTO CARREÑO</t>
  </si>
  <si>
    <t>MUNICIPIO DE PUERTO CARREÑO</t>
  </si>
  <si>
    <t>ASEO</t>
  </si>
  <si>
    <t>INSTALACIÓN DE CHUTS Y PUNTOS ECOLOGICOS PARA ESTABLECER CENTROS DE ACOPIO Y  RECOLECCIÓN DE BASURA EN LA INSPECCIÓN CASUARITO Y EN LA ZONA URBANA DEL MUNICIPIO DE PUERTO CARREÑO DEPARTAMENTO DE  VICHADA</t>
  </si>
  <si>
    <t>CERRADO</t>
  </si>
  <si>
    <t>TERMINADO</t>
  </si>
  <si>
    <t>INSTALAR CHUTS Y PUNTOS ECOLOGICOS PARA ESTABLECER CENTROS DE ACOPIO Y RECOLECCIÓN DE BASURA EN LA INSPECCIÓN CASUARITO Y EN LA ZONA URBANA DEL MUNICIPIO DE PUERTO CARREÑO, DEPARTAMENTO DE VICHADA</t>
  </si>
  <si>
    <t>VAUPÉS - MITU</t>
  </si>
  <si>
    <t>VAUPÉS</t>
  </si>
  <si>
    <t>MITU</t>
  </si>
  <si>
    <t>MUNICIPIO DE MITU</t>
  </si>
  <si>
    <t>MEJORAMIENTO DE VIVIENDAS PARA LA POBLACIÓN EN CONDICIÓN DE VULNARIBILIDAD EN EL MUNICIPIO DE MITU DEPARTAMENTO DE   VAUPÉS</t>
  </si>
  <si>
    <t>MEJORAMIENTO DE VIVIENDAS PARA LA POBLACIÓN EN VULNERABILIDAD, A TRAVÉS DE LA CONSTRUCCIÓN DE UNIDADES SANITARIAS CON SANEAMIENTO BÁSICO, EN EL MUNICIPIO DE MITU, DEPARTAMENTO DE VAUPÉS.</t>
  </si>
  <si>
    <t>VALLE DEL CAUCA - TORO</t>
  </si>
  <si>
    <t>TORO</t>
  </si>
  <si>
    <t>MUNICIPIO DE TORO</t>
  </si>
  <si>
    <t>ALC</t>
  </si>
  <si>
    <t>CONSTRUCCIÓN  FASE I RED DE ALCANTARILLADO BARRIO EL CHANCO SECTOR VILLA ESPERANZA  MUNICIPIO DE   TORO</t>
  </si>
  <si>
    <t>CONSTRUIR LAS REDES DE ALCANTARILLADO EN LA URBANIZACIÓN VILLA ESPERANZA DE LA ZONA URBANA DEL MUNICIPIO DE TORO</t>
  </si>
  <si>
    <t>VALLE DEL CAUCA - FLORIDA</t>
  </si>
  <si>
    <t>FLORIDA</t>
  </si>
  <si>
    <t>CONSTRUCCIÓN DE SISTEMA DE DRENAJE URBANO FASE 1 EN LA CALLE 9 ENTRE CARRERAS 27 Y 28 Y REHABILITACIÓN DE PAVIMENTO RÍGIDO EN LA CALLE 8 ENTRE CARRERA 27 Y RED VIAL NACIONAL 3105 MUNICIPIO DE  FLORIDA</t>
  </si>
  <si>
    <t>CONSTRUCCIÓN DE SISTEMA DE DRENAJE URBANO FASE 1 EN LA CALLE 9 ENTRE CARRERAS 27 Y 28 Y REHABILITACIÓN DE PAVIMENTO RÍGIDO EN LA CALLE 8 ENTRE CARRERA 27 Y RED VIAL NACIONAL 3105 MUNICIPIO DE FLORIDA EN EL DEPARTAMENTO DEL VALLE DEL CAUCA</t>
  </si>
  <si>
    <t>PALO CABILDO</t>
  </si>
  <si>
    <t>PALOCABILDO</t>
  </si>
  <si>
    <t>MUNICIPIO DE PALOCABILDO</t>
  </si>
  <si>
    <t>MEJORAMIENTO DEL ALCANTARILLADO URBANO EN LA CALLE 6 ENTRE CRA 10 Y 11 DEL  MUNICIPIO DE PALOCABILDO  TOLIMA</t>
  </si>
  <si>
    <t>MEJORAMIENTO DE LA RED DE ALCANTARILLADO URBANO EN LA CALLE 6 ENTRE CRA 10 Y 11 DEL MUNICIPIO DE PALOCABILDO -TOLIMA</t>
  </si>
  <si>
    <t>TOLIMA - LIBANO</t>
  </si>
  <si>
    <t>LIBANO</t>
  </si>
  <si>
    <t>ALCALDIA MUNICIPIO DEL LIBANO</t>
  </si>
  <si>
    <t>IMPLEMENTACIÓN DE SISTEMAS DE TRATAMIENTO DE AGUAS RESIDUALES PARA FAMILAS DEL AREA RURAL DEL MUNICIPIO DEL  LÍBANO</t>
  </si>
  <si>
    <t>CONSTRUCCIÓN DE 11 PLANTAS DE TRATAMIENTO DE AGUAS RESIDUALES EN LA ZONA RURAL DEL MUNICIPIO DEL LIBANO-TOLIMA.</t>
  </si>
  <si>
    <t>CONSTRUCCIÓN DE RED DE ALCANTARILLADO PÚBLICO DEL BARRIO LA BENDICIÓN DEL MUNICIPIO DE  TOLUVIEJO SUCRE</t>
  </si>
  <si>
    <t>SE REALIZARA LA CONSTRUCCIÓN DE RED DE ALCANTARILLADO PÚBLICO DEL BARRIO LA BENDICIÓN DEL MUNICIPIO DE TOLUVIEJO SUCRE</t>
  </si>
  <si>
    <t>PARA CIERRE</t>
  </si>
  <si>
    <t>ESTUDIOS Y DISEÑOS DEL SISTEMA DE ALCANTARILLADO SANITARIO Y UNIDADES SANITARIAS EN DIFERENTES SECTORES DE LA ZONA URBANA Y RURAL DEL MUNICIPIO DE  SANTIAGO DE TOLÚ SUCRE</t>
  </si>
  <si>
    <t>ESTUDIOS Y DISEÑOS DE UN (1) SISTEMA DE ALCANTARILLADO SANITARIO Y UNIDADES SANITARIAS EN DIFERENTES SECTORES DE LA ZONA URBANA Y RURAL DEL MUNICIPIO DE SANTIAGO DE TOLÚ SUCRE</t>
  </si>
  <si>
    <t>CONSTRUCCIÓN DE TANQUE ELEVADO  EN LA VEREDA LOS CONGUITOS Y EXTENSIÓN DE REDES EN LAS VEREDAS CHIVATO EL PAISAJE Y MIRAFLORES DEL MUNICIPIO DE LA UNIÓN DEPARTAMENTO DE   SUCRE</t>
  </si>
  <si>
    <t>MEJORAR LA COBERTURA DE LA PRESTACIÓN DEL SERVICIO DE ACUEDUCTO EN LAS VEREDAS LOS CONGUITOS CHIVATO EL PAISAJE Y MIRAFLORES DEL MUNICIPIO DE LA UNIÓN DE SUCRE</t>
  </si>
  <si>
    <t>RECREACIÓN Y DEPORTE</t>
  </si>
  <si>
    <t>CONSTRUCCIÓN DE UNIDADES SANITARIAS PARA VIVIENDA RURAL EN LA ZONA RURAL DEL MUNICIPIO DE LA UNIÓN   SUCRE</t>
  </si>
  <si>
    <t>MUNICIPIO DE  BUENAVISTA</t>
  </si>
  <si>
    <t>MUNICIPIO DEL SOCORRO</t>
  </si>
  <si>
    <t>CONSTRUCCIÓN DE UNIDADES SANITARIAS PARA VIVIENDA RURAL DEL MUNICIPIO DE EL SOCORRO   SANTANDER</t>
  </si>
  <si>
    <t>MEJORAR LA CALIDAD Y COBERTURA DE LOS SISTEMAS DE TRATAMIENTO DE AGUAS RESIDUALES PARA LA ZONA RURAL DISPERSA, MEDIANTE LA CONSTRUCCION DE UNIDADES SANITARIAS PARA VIVIENDA RURAL DEL MUNICIPIO DE EL SOCORRO SANTANDER</t>
  </si>
  <si>
    <t>SANTANDER - SANTA HELENA DEL OPON</t>
  </si>
  <si>
    <t>SANTA HELENA DEL OPON</t>
  </si>
  <si>
    <t>REGION DE PLANEACION Y GESTIÓN DEL BAJO CAUCA</t>
  </si>
  <si>
    <t>CONSTRUCCIÓN DE AISLAMIENTO DE ZONAS DE RECARGA HÍDRICA QUE SURTEN DE AGUA A LOS ACUEDUCTOS DEL MUNICIPIO DE  SANTA HELENA DEL OPÓN SANTANDER</t>
  </si>
  <si>
    <t>CONSTRUCCIÓN DE 1739 METROS LINEALES DE AISLAMIENTO EN ZONAS DE RECARGA HÍDRICA QUE SURTEN DE AGUA A LOS ACUEDUCTOS DEL MUNICIPIO DE SANTA HELENA DEL OPÓN, EN EL DEPARTAMENTO DE SANTANDER</t>
  </si>
  <si>
    <t>RIONEGRO</t>
  </si>
  <si>
    <t>MUNICIPIO DE RIONEGRO</t>
  </si>
  <si>
    <t>REPOSICIÓN  DE ALCANTARILLADO SANITARIO  CONSTRUCCIÓN DE ALCANTARILLADO PLUVIAL Y OBRAS COMPLEMENTARIAS EN EL SECTOR DE PUERTO AMOR MUNICIPIO DE RIONEGRO   SANTANDER</t>
  </si>
  <si>
    <t>REPOSICIÓN DE ALCANTARILLADO SANITARIO CONSTRUCCIÓN DE ALCANTARILLADO PLUVIAL Y OBRAS COMPLEMENTARIAS EN EL SECTOR DE PUERTO AMOR MUNICIPIO DE RIONEGRO SANTANDER</t>
  </si>
  <si>
    <t>SANTANDER - CURITI</t>
  </si>
  <si>
    <t>CURITI</t>
  </si>
  <si>
    <t>MUNICIPIO DE CURITI</t>
  </si>
  <si>
    <t>CONSTRUCCIÓN  DE UNIDADES SANITARIAS PARA VIVIENDA RURAL DEL MUNICIPIO DE CURITÍ  SANTANDER</t>
  </si>
  <si>
    <t>SE VA LLEVAR  A CABO LA CONSTRUCCION DE 14 UNIDADES SANITARIAS PARA VIVIENDA RURAL DEL MUNICIPIO DE CURITI SANTANDER</t>
  </si>
  <si>
    <t>REHABILITACIÓN ALCANTARILLADO SANITARIO Y OBRAS DE URBANISMO EN LA TRANSV 37 ENTRE CRA 40 Y CALLE 29B BARRIO LA PENÍNSULA.  BARRANCABERMEJA</t>
  </si>
  <si>
    <t>CONSTRUCCIÓN DE 463,96 METROS LINEALES DE RED DE ALCANTARILLADO SANITARIO EN TUBERÍA PVC DE 6, 216,90 ML PARA LA CONEXIÓN DE LOS USUARIOS AL SISTEMA REHABILITADO Y 247,06 ML EN PVC DE 10 PARA LA RED PRINCIPAL DE ALCANTARILLADO SANITARIO EN LA TRANSVERSAL 37 ENTRE CARRERA 40 Y CALLE 29B DEL BARRIO LA PENÍNSULA COMUNA 4 DEL DISTRITO DE BARRANCABERMEJA</t>
  </si>
  <si>
    <t>OPTIMIZACIÓN DEL COLECTOR DE AGUAS RESIDUALES PARA EL SECTOR OLAYA HERRERA PUEBLO NUEVO URIBE URIBE EN LA COMUNA 2 DEL CASCO URBANO FASE I   BARRANCABERMEJA</t>
  </si>
  <si>
    <t>CONSTRUCCIÓN DE 1885,96 METROS LINEALES DE REDE DE ALCANTARILLADO SANITARIO EN LOS BARRIOS PUEBLO NUEVO, OLAYA HERRERA Y URIBE URIBE EN LA COMUNA 2 DEL DISTRITO DE BARRANCABERMEJA</t>
  </si>
  <si>
    <t>CONSTRUCCIÓN TRAMOS DE ALCANTARILLADO SANITARIO Y PLUVIAL EN LA CARRERA 36 CON CALLE 73B BARRIO SANTA BARBARA COMUNA 4 DEL DISTRITO DE    BARRANCABERMEJA</t>
  </si>
  <si>
    <t>CONSTRUCCIÓN DE 245,45 METROS LINEALES DE ALCANTARILLADO SANITARIO EN PVC 6, 10 Y 12 Y 71,99 METROS LINEALES DE ALCANTARILLADO PLUVIAL EN TUBERÍA DE PVC DE 20 Y 14 EN LA CARRERA 36 CON CALLE 73B DEL BARRIO SANTA BARBARA DE LA COMUNA 4 DEL DISTRITO DE BARRANCABERMEJA.</t>
  </si>
  <si>
    <t>CONSTRUCCIÓN  ALCANTARILLADO PLUVIAL  CARRERA 15C ENTRE LAS CALLES 60 Y 61  Y REPOSICION DE ALCANTARILLADO SANITARIO EN LA CARRERAS 15B - 15C- 15D - 16 - 16A Y LAS CALLES 62A 62 Y LA 60A BARRIO AGUAS CLARAS DEL DISTRITO   BARRANCABERMEJA</t>
  </si>
  <si>
    <t>CONSTRUCCIÓN DE 805,33 METROS LINEALES DE ALCANTARILLADO SANITARIO EN TUBERÍA DE PVC DE 8 Y 12 EN LAS CARRERAS 15B - 15C - 15D - 16 - 16A Y LAS CALLES 62A, 62 Y LA 60A , Y 101,73 METROS LINEALES DE ALCANTARILLADO PLUVIAL EN TUBERÍA  DE PVC DE 16 EN LA CARRERA 15C ENTRE LAS CALLES 60 Y 61 EN EL BARRIO AGUAS CLARAS COMUNA 2 DEL DISTRITO DE BARRANCABERMEJA.</t>
  </si>
  <si>
    <t>CONSTRUCCIÓN Y REHABILITACIÓN ALCANTARILLADO PLUVIAL EN LA CL 55A ENTRE CRA 31-32 Y DIAG. 49 EN INMEDIACIONES COLEGIO CASD DEL DISTRITO DE   BARRANCABERMEJA</t>
  </si>
  <si>
    <t>CONSTRUCCIÓN DE 417,5 METROS LINEALES DE TUBERIA PVC, CONSTRUCCIÓN DE 7 POZOS DE INSPECCIÓN, 21 SUMIDEROS Y 20.5 DE SUMIDEROS TRANSVERSALES DE ALCANTARILLADO PLUVIAL EN LA CALLE 55A ENTRE 31-32 Y DIAGONAL 49 EN INMEDIACIONES DEL COLEGIO CASD DEL DISTRITO DE BARRANCABERMEJA, SANTANDER.</t>
  </si>
  <si>
    <t>CONSTRUCCIÓN SISTEMA DE ALCANTARILLADO SANITARIO BARRIO URCUSIQUE MUNICIPIO DE VILLAGARZON DEPARTAMENTO DEL   PUTUMAYO</t>
  </si>
  <si>
    <t>CONSTRUCCIÓN DE EJES DE DOS COLECTORES PRINCIPALES DE 266,64 ML Y 235,84 ML RESPECTIVAMENTE EN TUBERÍA CORRUGADA PVC SANITARIA D=200 MM, 19 ACOMETIDAS DOMICILIARIAS QUE INCLUYEN CAJILLAS DE INSPECCIÓN, CAJILLAS DE CAÍDA DE PRESIÓN Y TUBERÍA DE CONDUCCIÓN SANITARIA DE 6 PULGADAS DE DIÁMETRO ENUNA LONGITUD DE 558,30 M. ADICIONALMENTE 10 CÁMARAS DE INSPECCIÓN NUEVAS ENCONCRETO REFORZADO Y REPOSICIÓN DE 1 CÁMARA DE INSPECCIÓN EXISTENTE EL BARRIO URCUSIQUE VILLAGARZON DEL DEPARTAMENTO DE PUTUMAYO.</t>
  </si>
  <si>
    <t>MUNICIPIO DE SANTIAGO</t>
  </si>
  <si>
    <t>OPTIMIZACIÓN DEL ALCANTARILLADO VEREDA CHAGUAR SINDAMANOY MUNICIPIO DE SANTIAGO DEPARTAMENTO DEL  PUTUMAYO</t>
  </si>
  <si>
    <t>CON ESTE PROYECTO SE PRETENDE OPTIMIZAR EL ALCANTARILLADO SANITARIO EN LA VEREDA CHAGUAR SINDAMANOY DEL MUNICIPIO DE SANTIAGO. SE INSTALARAN 30 METROS DE TUBERÍA BAJANTE  PVC 4 A.LL Y ACCESORIOS Y 153,41 METROS DE TUBERÍA  SANITARIA PVC 6 Y ACCESORIOS, ADEMÁS DE CAJAS DE INSPECCIÓN Y PLACAS EN CONCRETO.</t>
  </si>
  <si>
    <t>PUTUMAYO - SAN MIGUEL/LA DORADA</t>
  </si>
  <si>
    <t>ORDENAMIENTO TERRITORIAL Y DESARROLLO URBANO</t>
  </si>
  <si>
    <t>ESTUDIOS Y DISEÑOS PARA LA FORMULACION DEL MACROACUEDUCTO RURAL Y URBANO EN EL MUNICIPIO DE SAN MIGUEL DEPARTAMENTO DEL   PUTUMAYO</t>
  </si>
  <si>
    <t>ABASTECER CON AGUA POTABLE AL MUNICIPIO DE SAN MIGUEL PUTUMAYO</t>
  </si>
  <si>
    <t>MUNICIPIO DE PUERTO ASIS</t>
  </si>
  <si>
    <t>PUTUMAYO - COLON</t>
  </si>
  <si>
    <t>COLON</t>
  </si>
  <si>
    <t>AGUAS COLON S.A.S. ESP</t>
  </si>
  <si>
    <t>CONSTRUCCIÓN  DEL COLECTOR PRINCIPAL Y FINAL DE ALCANTARILLADO URBANO EN EL BARRIO SAN ANTONIO SECTOR SUR ORIENTAL DEL MUNICIPIO DE COLÓN PUTUMAYO  COLON</t>
  </si>
  <si>
    <t>CONSTRUCCIÓN DE INFRAESTRUCTURA DE SERVICIO DE ALCANTARILLADO EN 100 METRO LINEALES</t>
  </si>
  <si>
    <t>CONSTRUCCIÓN ALCANTARILLADO PLUVIAL Y OBRAS COMPLEMENTARIAS PARA LA CALLE 5 SECTOR CENTRO ENTRE LAS CARRERAS 9 Y 10 A MUNICIPIO DE TIBÚ   NORTE DE SANTANDER</t>
  </si>
  <si>
    <t>SE CONTEMPLA LA CONSTRUCCIÓN DE 172,90 METROS DE BOX CULVER DE SECCIÓN INTERNA DE 0.90 METROS DE BASE Y ALTURA VARIABLE. 12 SUMIDEROS DE REJILLA SOBRE CUNETA, LA ESTRUCTURA PROPUESTA ES UNA CAJA DE CONCRETO REFORZADO CON DIMENSIONES INTERNAS DE 1.50 METROS DE LARGO, 1.35 METROSDE ANCHO Y 1.20 METROS DE ALTURA, CON UNA REJILLA EN ÁNGULO PERIMETRAL DE 2 ½ X 2 ½ X 1/4 Y LLENA EN PLATINA DE 2 ½ X 3/8, ADEMÁS DE UNA TAPADE INSPECCIÓN EN FERROCONCRETO DE TRÁFICO LIVIANO PEATONAL</t>
  </si>
  <si>
    <t>NORTE DE SANTANDER - RAGONVALIA</t>
  </si>
  <si>
    <t>RAGONVALIA</t>
  </si>
  <si>
    <t>MUNICIPIO DE RAGONVALIA</t>
  </si>
  <si>
    <t>CONSTRUCCIÓN DE UNIDADES SANITARIAS PARA VIVIENDA RURAL DISPERSA EN DIFERENTES VEREDAS DEL MUNICIPIO DE  RAGONVALIA NORTE DE SANTANDER</t>
  </si>
  <si>
    <t>CONSTRUCCIÓN DE 20 UNIDADES SANITARIAS PARA VIVIENDA RURAL DISPERSA EN DIFERENTES VEREDAS DEL MUNICIPIO DE RAGONVALIA</t>
  </si>
  <si>
    <t>NORTE DE SANTANDER - EL TARRA</t>
  </si>
  <si>
    <t>CONSTRUCCIÓN DE LA CUARTE FASE DEL SISTEMA DE ALCANTARILLADO SANITARIO DEL BARRIO VILLA ESPERANZA Y SAMANES EN EL MUNICIPIO DE EL TARRA  NORTE DE SANTANDER</t>
  </si>
  <si>
    <t>CONSTRUCCIÓN DE REDES DE ALCANTARILLADO SANITARIO BARRIO VILLA ESPERANZA Y EL BARRIO SAMANES CONECTANDO A LA RED DEL CASCO URBANO: SOBRE SOBRE LA CUAL SE TENDRÁ PREVISTO LA INSTALACIÓN DE 3.849 METROS LINEALES DE TUBERÍA PVCNOVAFORT DE 8PULG A LA RED PRINCIPAL CON 552 DOMICILIARIAS EN TUBERÍA PVC NOVAFORT DE 6 PULG</t>
  </si>
  <si>
    <t>NORTE DE SANTANDER - DURANIA</t>
  </si>
  <si>
    <t>DURANIA</t>
  </si>
  <si>
    <t>MUNICIPIO DE DURANIA</t>
  </si>
  <si>
    <t>CONSTRUCCIÓN  DE UNIDADES SANITARIAS CON SANEAMIENTO BÁSICO PARA VIVIENDA RURAL DISPERSA  DURANIA NORTE DE SANTANDER</t>
  </si>
  <si>
    <t>CONSTRUCCION DE 5 UNIDADES SANITARIAS CON SANEAMINETO BASICO PARA VIVIENDA RURAL DISPERSA EN EL SECTOR RURAL DEL MUNICPIO DE DURANIA, NORTE DE SANTANDER</t>
  </si>
  <si>
    <t>NORTE DE SANTANDER - CUCUTILLA</t>
  </si>
  <si>
    <t>CUCUTILLA</t>
  </si>
  <si>
    <t>MUNICIPIO DE CUCUTILLA</t>
  </si>
  <si>
    <t>MEJORAMIENTO DE LAS CONDICIONES HABITACIONALES MEDIANTE LA CONSTRUCCIÓN DE UNIDADES SANITARIAS EN LA ZONA RURAL DEL MUNICIPIO DE  CUCUTILLA NORTE DE SANTANDER</t>
  </si>
  <si>
    <t>CONSTRUCCION DE 19 UNIDADES SANITARIAS EN LA ZONA RURAL DISPERSA</t>
  </si>
  <si>
    <t>CONSTRUCCIÓN DE UNIDADES SANITARIAS PARA REDUCIR EL DÉFICIT CUALITATIVO DE VIVIENDA EN LA ZONA RURAL DISPERSA DEL MUNICIPIO DE  CUCUTILLA NORTE DE SANTANDER</t>
  </si>
  <si>
    <t>CONSTRUCCION DE 60 UNIDADES SANITARIAS</t>
  </si>
  <si>
    <t>NARIÑO - TUMACO</t>
  </si>
  <si>
    <t>TUMACO</t>
  </si>
  <si>
    <t>MUNICIPIO DE TUMACO</t>
  </si>
  <si>
    <t>CONSTRUCCIÓN DE 87 UNIDADES SANITARIAS VEREDA CACAGUAL CONSEJO COMUNITARIO BAJO MIRA Y FRONTERA DISTRITO DE TUMACO DEPARTAMENTO DE   NARIÑO</t>
  </si>
  <si>
    <t>MEJORAR LA CALIDAD Y COBERTURA DE LOS SISTEMAS DE TRATAMIENTO DE AGUAS RESIDUALES EN LA VEREDA CACAGUAL, DEL CONSEJO COMUNITARIO BAJO MIRA Y FRONTERA</t>
  </si>
  <si>
    <t>MUNICIPIO DE SAN LORENZO</t>
  </si>
  <si>
    <t>CONSTRUCCIÓN DE BATERÍA SANITARIA  Y COCINA PARA EL SALÓN COMUNAL EN LA VEREDA EL PIÑAL CORREGIMIENTO DE SANTA CRUZ MUNICIPIO DE   SAN LORENZO</t>
  </si>
  <si>
    <t>CONSTRUCCIÓN DE BATERÍA SANITARIA Y COCINA EN UN ÁREA DE 48 M2 EN EL SALÓN COMUNAL DE LA VEREDA EL PIÑAL DEL CORREGIMIENTO DE SANTA CRUZ DEL MUNICIPIO DE SAN LORENZO, DEPARTAMENTO DE NARIÑO.</t>
  </si>
  <si>
    <t>CONSTRUCCIÓN DE UNIDADES SANITARIAS PARA VIVIENDA RURAL DISPERSA EN EL MUNICIPIO DE  SAN LORENZO</t>
  </si>
  <si>
    <t>CONSTRUCCIÓN DE 48 UNIDADES SANITARIAS PARA VIVIENDA RURAL DISPERSA, CONFORMADAS POR UN SANITARIO, UNA DUCHA, UN LAVAMANOS Y UN LAVADERO. LA UNIDAD CONTARÁ CON UN SISTEMA DE TRATAMIENTO DE AGUAS RESIDUALES COMPUESTO POR UNA TRAMPA DE GRASAS, UN TANQUE SÉPTICO, UN FILTRO ANAEROBIO DE FLUJO ASCENDENTE Y UN CAMPO DE INFILTRACIÓN.</t>
  </si>
  <si>
    <t>NARIÑO - FUNES</t>
  </si>
  <si>
    <t>FUNES</t>
  </si>
  <si>
    <t>MUNICIPIO DE FUNES</t>
  </si>
  <si>
    <t>DEPORTE Y RECREACIÓN</t>
  </si>
  <si>
    <t>FOMENTO A LA RECREACIÓN, LA ACTIVIDAD FÍSICA Y EL DEPORTE PARA DESARROLLAR ENTORNOS DE CONVIVENCIA Y PAZ</t>
  </si>
  <si>
    <t>OPTIMIZACIÓN DEL SISTEMA DE MANEJO DE AGUAS Y ADECUACIONES EN EL CENTRO RECREACIONAL Y DEPORTIVO EL NOGAL - JURISDICCIÓN DEL MUNICIPIO DE FUNES  NARIÑO</t>
  </si>
  <si>
    <t>MEJORAMIENTO DE LA INFRAESTRUCTURA DEL CENTRO RECREACIONAL Y DEPORTIVO EL NOGAL DEL MUNICIPIO DE FUNES, A TRAVÉS DE LA CONSTRUCCIÓN DE DRENAJES, CONSTRUCCIÓN DE GRADERÍAS Y MEJORAMIENTO DE LA ACCESIBILIDAD.</t>
  </si>
  <si>
    <t>OPTIMIZACIÓN  DEL SISTEMA DE ALCANTARILLADO DEL BARRIO AVENIDA LOS ESTUDIANTES DEL MUNICIPIO DE BELÉN DEPARTAMENTO DE  NARIÑO</t>
  </si>
  <si>
    <t>BÁSICAMENTE EL SISTEMA DE ALCANTARILLADO PROPUESTO SE COMPONE DE UNA SERIE DE ELEMENTOS TALES COMO INSTALACIÓN DE TUBERÍAS, CONSTRUCCIÓN DE CAJAS DE INSPECCIÓN, CÁMARAS DE INSPECCIÓN Y SUMIDEROS, QUE TÉCNICAMENTE SE CONSTRUIRÁN ASÍ:•SUMINISTRO E INSTALACIÓN DE TUBERÍA, PVC, CON LOS DIÁMETROS, ARMADURAS, ALINEAMIENTOS, COTAS.•CONSTRUCCIÓN CAJAS DE INSPECCIÓN EN CONCRETO SIMPLE DE SECCIÓN CUADRADA DE 0.60X0.60 M.</t>
  </si>
  <si>
    <t>CONSTRUCCIÓN ALCANTARILLADO BARRIOS FATIMA Y CRISTO REY DEL MUNICIPIO DE  BELÉN</t>
  </si>
  <si>
    <t>MEJORAMIENTO DE LA RED DE SANEAMIENTO Y ALCANTARILLADO CON UNA EXTENSIÓN APROXIMADA DE 267 METROS LINEALES COMPRENDIDOS EN LOS BARRIOS CRISTO REY Y FÁTIMA DEL MUNICIPIO DE BELÉN NARIÑO.  SE REMPLAZARA LA TUBERÍA EXISTENTE POR 133.72 METROS DE TUBERÍA PVC DE 8”, LA CUAL SE ENCUENTRA DISTRIBUIDA EN 87.68 METROS EN EL BARRIO CRISTO REY Y 46.04 METROS EN EL BARRIO FÁTIMA; DE IGUAL MODO SE EMPLEARA 133.07 METROS DE TUBERÍA PVC DE 10” DISTRIBUIDA EN EL BARRIO CRISTO REY.</t>
  </si>
  <si>
    <t>META - PUERTO LOPEZ</t>
  </si>
  <si>
    <t>PUERTO LOPEZ</t>
  </si>
  <si>
    <t>MUNICIPIO DE PUERTO LOPEZ</t>
  </si>
  <si>
    <t>DOTACIÓN DE SISTEMAS DE PURIFICACIÓN DE AGUA COMO ESTRATEGIA DE SALUBRIDAD EN LA PRESTACIÓN DE SERVICIOS EDUCATIVOS EN EL MUNICIPIO DE PUERTO LÓPEZ DEPARTAMENTO DEL  META</t>
  </si>
  <si>
    <t>DOTACIÓN DE SISTEMAS DE PURIFICACIÓN DE AGUA EN 23 INSTITUCIONES EDUCATIVAS DEL MUNICIPIO DE PUERTO LÓPEZ</t>
  </si>
  <si>
    <t>EMPRESA SE SERVICIOS PUBLICOS DE PUERTO LOPEZ ESPUERTO S.A. E.S.P</t>
  </si>
  <si>
    <t>DIAGNOSTICO EVALUACIÓN ESTUDIOS Y DISEÑOS PARA LA OPTIMIZACIÓN DE LAS REDES DE ALCANTARILLADO Y LA PTAR EN EL CENTRO POBLADO DE PACHAQUIARO MUNICIPIO DE PUERTO LÓPEZ  META</t>
  </si>
  <si>
    <t>REALIZAR EL DIAGNOSTICO, EVALUACIÓN Y ESTUDIOS Y DISEÑOS DEL SISTEMA DE ALCANTARILLADO SANITARIO Y LA PTAR DEL CENTRO POBLADO PACHAQUIARO EN EL MUNICIPIO DE PUERTO LÒPEZ, META</t>
  </si>
  <si>
    <t>CONSTRUCCIÓN FASE 2 DE LA LINEA EXPRESS DEL DRENAJE FINAL DEL SISTEMA SANITARIO EN EL MUNICIPIO DE PUERTO LÓPEZ  META</t>
  </si>
  <si>
    <t>OPTIMIZACIÓN DE 1 SISTEMA DE ALCANTARILLADO SANITARIO EN EL MUNICIPIO DE PUERTO LÒPEZ, META</t>
  </si>
  <si>
    <t>ADQUISICIÓN DE VEHÍCULOS COMPACTADORES Y RECOLECTORES DE RESIDUOS SÓLIDOS PARA EL MUNICIPIO DE  PUERTO GAITÁN</t>
  </si>
  <si>
    <t>ESTE PROYECTO INCREMENTARA LA CALIDAD DE VIDA DE LOS HABITANTES DE PUERTO GAITÁN TANTO EN LO URBANO COMO LO RURAL. EN LO URBANO SE REQUIEREN DOS VEHÍCULOS RECOLECTORES CON CAPACIDAD DE 25 YARDAS CUBICAS, CON SU RESPECTIVO SISTEMA DE SEGUIMIENTO SATELITAL PARA EFECTOS DE CONTROL Y SEGUIMIENTO. EN LO RURAL, SE REQUIERE DIEZ COMPOSTERAS, DIEZ CONTENEDORES DE 1100 LITROS, Y NUEVE MOTOCARGUEROS PARA LA RECOLECCIÓN Y TRANSPORTE DE RESIDUOS, AL LUGAR DE ACOPIO.</t>
  </si>
  <si>
    <t>IMPLEMENTACIÓN DE SISTEMAS DE PURIFICACIÓN DE AGUA COMO ESTRATEGIA DE SALUBRIDAD EN LA PRESTACIÓN DE SERVICIOS EDUCATIVOS Y ALIMENTACIÓN ESCOLAR EN EL MUNICIPIO DE PUERTO GAITÁN DEPARTAMENTO DEL  META</t>
  </si>
  <si>
    <t>DOTACIÓN DE FILTROS PORTÁTILES PURIFICADORES DE AGUA EN LOS ESTABLECIMIENTOS EDUCATIVOS DEL MUNICIPIO DE PUERTO GAITÁN EN EL DEPARTAMENTO DEL META,LA DOTACIÓN TENDRÁ EN CUENTA LA INSTALACIÓN Y PUESTA EN FUNCIONAMIENTO DE VEINTE OCHO (28) TANQUES CON UNA CAPACIDAD DE 2000 LITROS, EL CUAL BENEFICIARA 15 SEDES.</t>
  </si>
  <si>
    <t>REPOSICIÓN DE REDES DE ALCANTARILLADO SANITARIO EN EL COLECTOR SECTOR BATEAS ZONA URBANA DEL MUNICIPIO DE  PUERTO GAITÁN</t>
  </si>
  <si>
    <t>REPOSICIÓN DE 243,29 METROS DE REDES DE ALCANTARILLADO SANITARIO EN EL COLECTOR SECTOR BATEAS ZONA URBANA DEL MUNICIPIO DE PUERTO GAITÁN, META</t>
  </si>
  <si>
    <t>MUNICIPIO DE CUBARRAL</t>
  </si>
  <si>
    <t>CONSTRUCCIÓN DE ALCANTARILLADO PLUVIAL BARRIO PORTALES DE SANTA ISABEL ETAPA 1 EN EL MUNICIPIO DE CUBARRAL   META</t>
  </si>
  <si>
    <t>ESTA ALTERNATIVA CONTEMPLA EN LA INSTALACIÓN DE 148M DE TUBERÍA DE ALCANTARILLADO DE 39 PULGADAS DE DIÁMETRO, 12M DE TUBERÍA DE ALCANTARILLADO DE 42 PULGADAS DE DIÁMETRO, 592M DE TUBERÍA DE ALCANTARILLADO DE 45 PULGADAS DE DIÁMETRO, 7 CAJAS DE INSPECCIÓN DE 2.65M X 2.65M X 2.65M, 3 CAJAS DE INSPECCIÓN PARA PAR DE TUBERÍAS DE 42 Y 45 PULGADAS DE DIÁMETRO RESPECTIVAMENTE, CON SUS CORRESPONDIENTES CAÑUELAS Y 20M DE SUMIDEROS DE SECCIÓN 1.0M X 1.0M.</t>
  </si>
  <si>
    <t>META - MESETAS</t>
  </si>
  <si>
    <t>MESETAS</t>
  </si>
  <si>
    <t>MUNICIPIO DE MESETAS</t>
  </si>
  <si>
    <t>OPTIMIZACIÓN DE LA RED DE ALCANTARILLADO SANITARIO DE LA CALLE 6,  ENTRE LA CARRERA 4 Y LA CARRERA 1 EN EL CENTRO POBLADO JARDIN DE LAS PEÑAS EN EL MUNICIPIO DE   MESETAS, META</t>
  </si>
  <si>
    <t>REPOSICION DE 763 METROS LINEALES DE RED DE ALCANTARILLADO SANITARIO EN EL CALLE 6 DEL CENTRO POBLADO JARDIN DE LAS PEÑAS, EN EL MUNICIPIO DE MESETAS DEPARTAMENTO DEL META</t>
  </si>
  <si>
    <t>DOTACIÓN INSTALACION Y PUESTA EN FUNCIONAMIENTO DE UN SISTEMA DE FILTRACION DE AGUA PARA CONSUMO HUMANO EN LA INSTITUCION EDUCATIVA BRISAS DE IRIQUE DEL MUNICIPIO DE  GRANADA META</t>
  </si>
  <si>
    <t>DOTACIÓN INSTALACION Y PUESTA EN FUNCIONAMIENTO DE UN SISTEMA DE FILTRACION DE AGUA PARA CONSUMO HUMANO EN LA INSTITUCION EDUCATIVA BRISAS DE IRIQUE DEL MUNICIPIO DE GRANADA, DEPARTAMENTO DEL META</t>
  </si>
  <si>
    <t>META - CABUYARO</t>
  </si>
  <si>
    <t>CABUYARO</t>
  </si>
  <si>
    <t>MUNICIPIO DE CABUYARO</t>
  </si>
  <si>
    <t>AMPLIACIÓN DE REDES PLUVIAL Y SANITARIAS EN EL CASCO URBANO DEL MUNICIPIO DE   CABUYARO</t>
  </si>
  <si>
    <t>CONTRUCCION DE REDES DE ALCANTARILLADO PLUVIAL Y REDES DE ALCANTARILLADO SANITARIO EN LOS DIFERENTES BARRIOS DEL CASCO URBANO DEL MUNICIPIO DE CABUYARO META</t>
  </si>
  <si>
    <t>OPTIMIZACIÓN Y ADECUACIÓN A LAS FUENTES SUBTERRÁNEAS Y SISTEMAS DE TRATAMIENTO DE AGUA RESIDUAL UBICADAS EN LAS COMUNIDADES NUCLEADAS EN EL ÁREA RURAL DEL MUNICIPIO DE  CABUYARO META</t>
  </si>
  <si>
    <t>OPTIMIZACIÓN Y ADECUACIÓN A 4 FUENTES SUBTERRÁNEAS Y 1 SISTEMA DE TRATAMIENTO DE AGUA RESIDUAL UBICADAS EN EL ÁREA RURAL DEL MUNICIPIO DE CABUYARO META</t>
  </si>
  <si>
    <t>CONSTRUCCIÓN DE ALCANTARILLADO PLUVIAL EN EL BARRIO VILLA DIANA III EN EL MUNICIPIO DE   CABUYARO</t>
  </si>
  <si>
    <t>CONSTRUCCIÓN DE UN ALCANTARILLADO PLUVIAL EN LA TOTALIDAD DE LAS VÍAS DEL BARRIO VILLA DIANA 3, DEL CASCO URBANO DEL MUNICIPIO DE CABUYARO META</t>
  </si>
  <si>
    <t>META - BARRANCA DE UPIA</t>
  </si>
  <si>
    <t>BARRANCA DE UPIA</t>
  </si>
  <si>
    <t>MUNICIPIO DE BARRANCA DE UPIA</t>
  </si>
  <si>
    <t>MEJORAMIENTO YO ADECUACION DE VIVIENDA YO SANEAMIENTO BASICO EN EL AREA URBANA Y RURAL DEL MUNICIPIO   BARRANCA DE UPÍA</t>
  </si>
  <si>
    <t>EJECUCIÓN DE CINCUENTA Y DOS (52) MEJORAMIENTOS DE VIVIENDA EN EL ÁREA URBANA DEL MUNICIPIO</t>
  </si>
  <si>
    <t>MAGDALENA - SANTA BARBARA DE PINTO</t>
  </si>
  <si>
    <t>SANTA BARBARA DE PINTO</t>
  </si>
  <si>
    <t>MUNICIPIO DE SANTA BÁRBARA DE PINTO</t>
  </si>
  <si>
    <t>OPTIMIZACIÓN Y AMPLIACIÓN DEL SISTEMA DE ALCANTARILLADO SANITARIO EN LA URBANIZACIÓN VILLA NATY DE LA CABECERA MUNICIPAL DE  SANTA BÁRBARA DE PINTO MAGDALENA</t>
  </si>
  <si>
    <t>CONSTRUCCIÓN DE UNA RED DE ALCANTARILLADO DE 1045.22 ML, DE LOS CUALES 757.22 M ES TUBERÍA PVC SANITARIA DE 8´ LAS ACOMETIDAS SANITARIAS SEINSTALARÁN EN TUBERÍA DE 6 288 ML) QUE CONECTARA CON UNA SILLA YEE ENTRE LA RED PRINCIPAL Y UN REGISTRO SANITARIO DE 0.6X0.6X0.6 ML (48 REGISTROS SANITARIOS).  TENDRÁ UNA EXTENSIÓN TOTAL DE 757.2 METROS, LOCALIZADOS EN SU TOTALIDAD EN LA URBANIZACIÓN VILLA NATY.</t>
  </si>
  <si>
    <t>MAGDALENA - REMOLINO</t>
  </si>
  <si>
    <t>REMOLINO</t>
  </si>
  <si>
    <t>MUNICIPIO DE REMOLINO</t>
  </si>
  <si>
    <t>CONSTRUCCIÓN DE PLANTA DE TRATAMIENTO PARA AGUA POTABLE DEL CORREGIMIENTO DE SAN JOSE DE LAS CASITAS UBICADA EN    REMOLINO</t>
  </si>
  <si>
    <t>CONSTRUCCIÓN DE PLANTA DE TRATAMIENTO PARA AGUA POTABLE DEL CORREGIMIENTO DE SAN JOSE DE LAS CASITAS UBICADA EN REMOLINO</t>
  </si>
  <si>
    <t>MAGDALENA - EL RETEN</t>
  </si>
  <si>
    <t>EL RETEN</t>
  </si>
  <si>
    <t>MUNICIPIO DE EL RETÉN</t>
  </si>
  <si>
    <t>CONSTRUCCIÓN DE POZOS DE INSPECCIÓN CONSTRUCCIÓN DE EMPALME DEL SISTEMA DE ALCANTARILLADO Y ADECUACIÓN DE REDES Y POZOS DE INSPECCIÓN EN LOS BARRIOS SAN MIGUEL SAN ISIDRO 27 DE FEBRERO ENMANUEL 26 DE JULIO LAS PALMAS MUNICIPIO DEL RETEN  MAGDALENA</t>
  </si>
  <si>
    <t>CONSTRUIR UN SISTEMA DE ALCANTARILLADO EN EL MUNICIPIO DEL RETEN</t>
  </si>
  <si>
    <t>CONSTRUCCIÓN Y ADECUACIÓN DE POZOS DE INSPECCIÓN CONSTRUCCIÓN DE EMPALMES Y ADECUACIÓN DE REDES DEL SISTEMA DE ALCANTARILLADO DEL MUNICIPIO DE EL RETÉN   EL RETÉN</t>
  </si>
  <si>
    <t>CONSTRUIR UN SISTEMA DE ALCANTARILLADO SANITARIO</t>
  </si>
  <si>
    <t>MAGDALENA - EL BANCO</t>
  </si>
  <si>
    <t>EL BANCO</t>
  </si>
  <si>
    <t>MUNICIPIO DE EL BANCO</t>
  </si>
  <si>
    <t>CONSTRUCCIÓN Y OPTIMIZACIÓN DEL SISTEMA DE ALCANTARILLADO EN LA CALLE 4 ENTRE LA CARRERA 9 Y 12 CALLE 5 ENTRE CARRERAS 13 Y 14; CALLE 9 ENTRECARRERAS 4 Y 9 DEL CASCO URBANO DEL MUNICIPIO EL BANCO  EL BANCO</t>
  </si>
  <si>
    <t>AMPLIACIÓN DE ALCANTARILLADO SANITARIO EN 1.347,12 METROS LINEALES CON TUBERÍAS DE PVC CORRUGADAS DE 8 A 14, CONSTRUCCIÓN DE 27 POZOS DE INSPECCIÓN DE 2 A 4 METROS DE PROFUNDIDAD Y 1,2 METROS DE DIÁMETRO, E INSTALACIÓN DE 216 ACOMETIDAS DOMICILIARIAS EN EL CASCO URBANO DEL MUNICIPIO DE EL BANCO, MAGDALENA. INCLUYE TRATAMIENTO DE AGUAS RESIDUALES EN PTAR, MANO DE OBRA, MATERIALES, EQUIPOS Y REPOSICIÓN DE 4.132,28 M2 DE PAVIMENTO RÍGIDO EN CONCRETO DE 4000 PSI.</t>
  </si>
  <si>
    <t>LA GUAJIRA - URUMITA</t>
  </si>
  <si>
    <t>URUMITA</t>
  </si>
  <si>
    <t>CONSTRUCCIÓN OBRAS PARA LA OPTIMIZACION DE LA RED DE ALCANTARILLADO SANITARIO EN EL MUNICIPIO DE  URUMITA LA GUAJIRA</t>
  </si>
  <si>
    <t>ADECUACIÓN DEL SISTEMA DE ALCANTARILLADO SANITARIO MEDIANTE LA INSTALACIÓN DE  836 ML  DE REDES EN TUBERÍA PVC, EN SECTORES DE LOS BARRIOS 14 DE JUNIO, 16 DE ABRIL, LAS FLORES Y CARACAS DEL CASCO URBANO DEL MUNICIPIO DE URUMITA- DEPARTAMENTO DE LA GUAJIRA.</t>
  </si>
  <si>
    <t>LA GUAJIRA - RIOHACHA</t>
  </si>
  <si>
    <t>RIOHACHA</t>
  </si>
  <si>
    <t>MUNICIPIO DE RIOHACHA</t>
  </si>
  <si>
    <t>CONSTRUCCIÓN DE ALCANTARILLADO PLUVIAL PARA DRENAJE DEL BARRIO OBRERO EN EL DISTRITO DE  RIOHACHA</t>
  </si>
  <si>
    <t>AMPLIAR UN (1) ALCANTARILLADO PLUVIAL UNA DE LAS MAYORES AFLUENCIA DE AGUAS ESCORRENTÍAS</t>
  </si>
  <si>
    <t>MUNICIPIO DE DISTRACCION</t>
  </si>
  <si>
    <t>AMPLIACIÓN DEL SISTEMA DE ALCANTARILLADO SANITARIO EN LA CALLE 7 ENTRE CARRERAS 21 Y 23 EN EL MUNICIPIO DE DISTRACCIÓN  LA GUAJIRA</t>
  </si>
  <si>
    <t>AMPLIACIÓN DEL SISTEMA DE ALCANTARILLADO SANITARIO EN LA CALLE 7 ENTRE CARRERAS 21 Y 23 EN EL MUNICIPIO DE DISTRACCIÓN LA GUAJIRA</t>
  </si>
  <si>
    <t>REPOSICIÓN  Y CONSTRUCCIÓN DE REDES SECUNDARIAS DE ALCANTARILLADO SANITARIOS EN LA CABECERA CORREGIMENTAL DE PAPAYAL DEL MUNICIPIO DE BARRANCAS DEPARTAMENTO DE  LA GUAJIRA</t>
  </si>
  <si>
    <t>REPONER Y CONSTRUIR  REDES DE ALCANTARILLADO SANITARIOS EN LA CABECERA DEL CORREGIMIENTO DE PAPAYAL</t>
  </si>
  <si>
    <t>HUILA - SAN AGUSTIN</t>
  </si>
  <si>
    <t>SAN AGUSTIN</t>
  </si>
  <si>
    <t>MUNICIPIO DE SAN AGUSTIN</t>
  </si>
  <si>
    <t>OPTIMIZACIÓN DE ALCANTARILLADO EN LA PROYECCIÓN DE LA CALLE 6 Y CARRERA 11A DEL BARRIO RICAUTE DEL MUNICIPIO DE  SAN AGUSTÍN HUILA</t>
  </si>
  <si>
    <t>OPTIMIZACIÓN DE LA RED DE ALCANTARILLADO EN LA PROYECCIÓN DE LA CALLE 6 Y CARRERA 11A DEL BARRIO RICAUTE EN EL MUNICIPIO DE SAN AGUSTÍN, DEPARTAMENTO DEL HUILA.</t>
  </si>
  <si>
    <t>OPTIMIZACIÓN DE REDES DE SERVICIOS PÚBLICOS DE ALCANTARILLADO SANITARIO EN LAS URBANIZACIONES FRONTERA NORTE Y VILLA CONSTANZA DE LA JURISDICCIÓN DE AMBORCO DEL MUNICIPIO DE    PALERMO HUILA</t>
  </si>
  <si>
    <t>REALIZAR OPTIMIZAICON DE LA RED DE ALCANTARILLADO SANITARIO DE LAS URBANIZACIONES FRONTERA NORTE Y VILLA CONSTANZA PARA BENEFICIAR A 1250 USUARIOS DE LA JURISDICCIÓN DE AMBORCO DEL MUNICIPIO DE PALERMO</t>
  </si>
  <si>
    <t>OPTIMIZACIÓN DE REDES DE SERVICIOS PÚBLICOS DE ALCANTARILLADO SANITARIO ACUEDUCTO Y PAVIMENTACIÓN DE VÍAS EN LA URBANIZACIÓN HACIENDA SANTA BÁRBARA DE LA JURISDICCIÓN DE AMBORCO CENTRO POBLADO EL JUNCAL Y ZONA URBANA DEL MUNICIPIO DE   PALERMO HUILA</t>
  </si>
  <si>
    <t>OPTIMIZACIÓN DE LA RED DE SERVICIOS PÚBLICOS DE 1 ACUEDUCTO Y 1 ALCANTARILLADO SANITARIO DE LA  URBANIZACIÓN SANTA BÁRBARA PARA LA ATENCIÓN DE 13147 BENEFICIARIOS EN EL MUNICIPIO DE PALERMO</t>
  </si>
  <si>
    <t>OPTIMIZACIÓN DE LA RED DE ALCANTARILLADO SANITARIO Y PLUVIAL SOBRE VARIOS SECTORES DEL BARRIO LAS GRANJAS COMUNA 2 DEL MUNICIPIO DE   NEIVA</t>
  </si>
  <si>
    <t>OPTIMIZACIÓN DE LA RED DE ALCANTARILLADO SANITARIO Y PLUVIAL SOBRE VARIOS SECTORES DEL BARRIO LAS GRANJAS COMUNA 2 DEL MUNICIPIO DE NEIVA</t>
  </si>
  <si>
    <t>CONSTRUCCIÓN RED DE ALCANTARILLADO SANITARIO Y PLUVIAL SOBRE VARIOS SECTORES DE LA COMUNA 6 DEL MUNICIPIO DE  NEIVA</t>
  </si>
  <si>
    <t>CONSTRUCCIÓN RED DE ALCANTARILLADO SANITARIO Y PLUVIAL SOBRE VARIOS SECTORES DE LA COMUNA 6 DEL MUNICIPIO DE NEIVA</t>
  </si>
  <si>
    <t>OPTIMIZACIÓN RED DE ALCANTARILLADO SANITARIO SOBRE LA CARRERA 5 ENTRE CALLES 26 SUR Y 27 SUR CALLE 26 SUR ENTRE CARRERAS 6 Y QUEBRADA MATAMUNDO EN LA ZONA INDUSTRIAL COMUNA 6 DEL MUNICIPIO DE  NEIVA</t>
  </si>
  <si>
    <t>OPTIMIZACIÓN RED DE ALCANTARILLADO SANITARIO SOBRE LA CARRERA 5 ENTRE CALLES 26 SUR Y 27 SUR CALLE 26 SUR ENTRE CARRERAS 6 Y QUEBRADA MATAMUNDO EN LA ZONA INDUSTRIAL COMUNA 6 DEL MUNICIPIO DE NEIVA</t>
  </si>
  <si>
    <t>INTERSUBSECTORIAL SALUD</t>
  </si>
  <si>
    <t>CONSTRUCCIÓN DEL ALCANTARILLADO SANITARIO DEL CENTRO POBLADO CHAPINERO DEL MUNICIPIO DE   NEIVA</t>
  </si>
  <si>
    <t>CONSTRUCCIÓN DEL ALCANTARILLADO SANITARIO DEL CENTRO POBLADO CHAPINERO DEL MUNICIPIO DE NEIVA</t>
  </si>
  <si>
    <t>OPTIMIZACIÓN RED DE ALCANTARILLADO SANITARIO EN LOS BARRIOS RAFAEL AZUERO MANCHOLA LAS CRISTALINAS Y LA PAZ EN LA COMUNA 8 DE LA CIUDAD DE NEIVA DEPARTAMENTO DEL   HUILA</t>
  </si>
  <si>
    <t>OPTIMIZACIÓN RED DE ALCANTARILLADO SANITARIO EN LOS BARRIOS RAFAEL AZUERO MANCHOLA LAS CRISTALINAS Y LA PAZ EN LA COMUNA 8 DE LA CIUDAD DE NEIVA DEPARTAMENTO DEL HUILA</t>
  </si>
  <si>
    <t>OPTIMIZACIÓN RED DE ALCANTARILLADO SANITARIO EN VARIOS SECTORES DE LA COMUNA 9 EN EL MUNICIPIO DE NEIVA DEPARTAMENTO DEL   HUILA</t>
  </si>
  <si>
    <t>OPTIMIZACIÓN RED DE ALCANTARILLADO SANITARIO EN VARIOS SECTORES DE LA COMUNA 9 EN EL MUNICIPIO DE NEIVA DEPARTAMENTO DEL HUILA</t>
  </si>
  <si>
    <t>CONSTRUCCIÓN DE ALCANTARILLADO SANITARIO ENTRE LA AVENIDA CIRCUNVALAR DEL ORIENTE Y LA HACIENDA SAN RAFAEL EN EL MUNICIPIO DE NEIVA DEPARTAMENTO DEL   HUILA</t>
  </si>
  <si>
    <t>CONSTRUCCIÓN DE ALCANTARILLADO SANITARIO ENTRE LA AVENIDA CIRCUNVALAR DEL ORIENTE Y LA HACIENDA SAN RAFAEL EN EL MUNICIPIO DE NEIVA DEPARTAMENTO DEL HUILA</t>
  </si>
  <si>
    <t>HUILA - ISNOS/SAN JOSE DE ISNOS</t>
  </si>
  <si>
    <t>ISNOS</t>
  </si>
  <si>
    <t>MUNICIPIO  DE  ISNOS</t>
  </si>
  <si>
    <t>RECUPERACIÓN DE REDES DE ALCANTARILLADO AFECTADOS POR OLA INVERNAL EN LA CARRERA 5 ENTRE CALLE 7 Y 8 CALLE 8 ENTRE CARRERAS 4 Y 5 CALLE 5 ENTRE CARRERAS 5 Y 6 CARRERA 6 ENTRE CALLES 5 Y 6 DEL MUNICIPIO DE ISNOS  HUILA</t>
  </si>
  <si>
    <t>CONSTRUCCIÓN DE 1 ALCANTARILLADO URBANO DE 343 ML, EN LA CARRERA 5 ENTRE CALLE 7 Y 8, CALLE 8 ENTRE CARRERA 4 Y 5, CALLE 5 ENTRE CARRERAS 5 Y 6, CARRERA 6 ENTRE CALLES 5 Y 6 ZONA URBANA DEL MUNICIPIO DE ISNOS HUILA</t>
  </si>
  <si>
    <t>GUAVIARE - CALAMAR</t>
  </si>
  <si>
    <t>CONSTRUCCIÓN DE TRAMOS DE RED DE ALCANTARILLADO EN LOS BARRIOS LA INDEPENDENCIA Y LA PAZ  EN EL CASCO URBANO DEL MUNICIPIO DE   CALAMAR GUAVIARE</t>
  </si>
  <si>
    <t>CONSTRUCCIÓN DE 489 METROS LINEALES DE ALCANTARILLADO SANITARIO EN LOS BARRIOS LA INDEPENDENCIA Y LA PAZ DEL MUNICIPIO DE CALAMAR DEPARTAMENTO DEL GUAVIARE</t>
  </si>
  <si>
    <t>ELABORACIÓN DE LOS ESTUDIOS Y DISEÑOS DEL PLAN MAESTRO DE ACUEDUCTO Y ALCANTARILLADO DE LA ZONA DE EXPANSIÓN DE ACUERDO AL EOT DEL MUNICIPIO DE   CALAMAR GUAVIARE</t>
  </si>
  <si>
    <t>REALIZACIÓN DE UNA CONSULTORÍA PARA LA REALIZACIÓN DE ACTIVIDADES QUE BRINDEN COMO PRODUCTO, LOS ESTUDIOS Y DISEÑO DEL SISTEMA DE ACUEDUCTO Y ALCANTARILLADO, DEL ÁREA DE EXPANSIÓN URBANA DETERMINADA EN EL ACUERDO 013 DEL 18 DE NOVIEMBRE DE 2022, EOT DEL MUNICIPIO DE CALAMAR DETERMINADA POR LAS SIGUIENTES ACTIVIDADES</t>
  </si>
  <si>
    <t>CUNDINAMARCA - SAN BERNARDO</t>
  </si>
  <si>
    <t>SAN BERNARDO</t>
  </si>
  <si>
    <t>MUNICIPIO DE SAN BERNARDO</t>
  </si>
  <si>
    <t>CONSTRUCCIÓN ALCANTARILLADO DE 24 NOVAFORT EN LA CALLE 2 ENTRE CARRERAS 5 Y 5B EN EL MUNICIPIO DE SAN BERNARDO  CUNDINAMARCA</t>
  </si>
  <si>
    <t>CONSTRUCCIÓN Y OPTIMIZACIÓN DE 120ML DE ALCANTARILLADO EN 24 EN LA CALLE 2 ENTRE CARRERA 5 Y 5B DEL MUNICIPIO DE SAN BERNARDO</t>
  </si>
  <si>
    <t>CÓRDOBA - TUCHIN</t>
  </si>
  <si>
    <t>TUCHÍN</t>
  </si>
  <si>
    <t xml:space="preserve">MUNICIPIO DE TUCHIN </t>
  </si>
  <si>
    <t>CONSTRUCCIÓN DEL ALCANTARILLADO SANITARIO DEL BARRIO ARAUCA EMISARIOS FINALES Y REHABILITACIÓN DEL SISTEMA DE TRATAMIENTO MUNICIPIO DE TUCHÍN DEPARTAMENTO DE   CÓRDOBA</t>
  </si>
  <si>
    <t>MEJORARA EL ESTADO DEL SISTEMA DE ALCANTARILLADO DEL MUNICIPIO POR MEDIO DE LA AMPLIACIÓN DE ALCANTARILLADO</t>
  </si>
  <si>
    <t>CÓRDOBA - SAN ANTERO</t>
  </si>
  <si>
    <t>SAN ANTERO</t>
  </si>
  <si>
    <t>MUNICIPIO DE SAN ANTERO</t>
  </si>
  <si>
    <t>CONSTRUCCIÓN DE UNIDADES SANITARIAS PARA VIVIENDA RURAL DISPERSA EN EL MUNICIPIO DE SAN ANTERO DEPARTAMENTO DE   CÓRDOBA</t>
  </si>
  <si>
    <t>CONSTRUCCIÓN DE UNIDADES SANITARIAS PARA VIVIENDA RURAL DISPERSA EN EL MUNICIPIO DE SAN ANTERO DEPARTAMENTO DE CÓRDOBA</t>
  </si>
  <si>
    <t>AGUA</t>
  </si>
  <si>
    <t>CÓRDOBA - BUENAVISTA</t>
  </si>
  <si>
    <t>MUNICIPIO DE BUENAVISTA</t>
  </si>
  <si>
    <t>CONSTRUCCIÓN DE UNIDADES SANITARIAS PARA VIVIENDA RURAL EN LA VEREDA SANTA CLARA BUENAVISTA -  CÓRDOBA</t>
  </si>
  <si>
    <t>CONSTRUCCIÓN DE 21 UNIDADES SANITARIAS PARA VIVIENDA RURAL EN LA VEREDA SANTA CLARA, PERTENECIENTE AL MUNICIPIO DE BUENAVISTA</t>
  </si>
  <si>
    <t>CHOCO - MEDIO BAUDO/BOCA DE PEPE</t>
  </si>
  <si>
    <t>MEDIO BAUDO</t>
  </si>
  <si>
    <t>CONSTRUCCIÓN DE LA SEGUNDA ETAPA DEL ALCANTARILLADO SANITARIO DEL CORREGIMIENTO DE PIE DE PEPE MUNICIPIO DE MEDIO BAUDÓ - DEPARTAMENTO DEL  CHOCÓ</t>
  </si>
  <si>
    <t>AMPLIAR LA COBERTURA DE ALCANTARILLADO A TRAVÉS DE LA CONSTRUCCIÓN DE UN (1) ALCANTARILLADO EN EL CORREGIMIENTO DE PIE DE PEPE EN EL MUNICIPIO DE MEDIO BAUDÓ - CHOCO</t>
  </si>
  <si>
    <t>AMPLIACIÓN DE COBERTURA DEL SISTEMA DE ALCANTARILLADO SANITARIO MEDIANTE LA CONSTRUCCIÓN DE LAS REDES EN EL BARRIO CUBIS SECTOR ÁFRICA EN EL MUNICIPIO DE ISTMINA DEPARTAMENTO DEL  CHOCÓ</t>
  </si>
  <si>
    <t>AMPLIACIÓN DE UN (1) SISTEMA DE ALCANTARILLADO EN EL BARRIO CUBIS, SECTOR ÁFRICA DEL MUNICIPIO DE ISTMINA</t>
  </si>
  <si>
    <t>MEJORAMIENTO DE LA RECOLECCIÓN Y TRANSPORTE DE LOS RESIDUOS SÓLIDOS GENERADOS EN LA CABECERA MUNICIPAL DE  ISTMINA</t>
  </si>
  <si>
    <t>SERVICIO DE ASEO Y ASISTENCIA TÉCNICA EN LA RECOLECCIÓN DE RESIDUOS SOLIDOS A 22744 USUARIOS DE LA CABECERA MUNICIPAL DE ISTMINA</t>
  </si>
  <si>
    <t>MUNICIPIO DE BOJAYA</t>
  </si>
  <si>
    <t>CHOCO - ATRATO/YUTO</t>
  </si>
  <si>
    <t>ATRATO</t>
  </si>
  <si>
    <t>MUNICIPIO DE ATRATO</t>
  </si>
  <si>
    <t>AMPLIACIÓN DEL SISTEMA DE  ALCANTARILLADO  EN EL BARRIO YUTO NUEVO EN LA CABECERA MUNICIPAL DE ATRATO -  CHOCÓ</t>
  </si>
  <si>
    <t>AMPLIACIÓN DE 250 METROS DE LA RED DE ALCANTARILLADO EN EL BARRIO YUTO NUEVO</t>
  </si>
  <si>
    <t>OPTIMIZACIÓN DEL SISTEMA DE ALCANTARILLADO SANITARIO EN DIFERENTES SECTORES DEL CASCO URBANO DEL MUNICIPIO DE SAN DIEGO DEPARTAMENTO DEL CESAR  (FASE I)  CESAR</t>
  </si>
  <si>
    <t>OPTIMIZACIÓN DEL SISTEMA DE ALCANTARILLADO DE 846 METROS LINEALES, LA CONSTRUCCIÓN DE 12 POZOS DE INSPECCIÓN EN CONCRETO REFORZADO Y 114 CONEXIONES DOMICILIARIAS SANITARIAS CON SUS RESPECTIVAS CAJAS DE INSPECCIÓN EN LOS BARRIOS 21 DE ENERO Y GALÁN DE LA CABECERA MUNICIPAL DE SAN DIEGO.</t>
  </si>
  <si>
    <t>MUNICIPIO DE RIO DE ORO</t>
  </si>
  <si>
    <t>CESAR - PUEBLO BELLO</t>
  </si>
  <si>
    <t>PUEBLO BELLO</t>
  </si>
  <si>
    <t>MUNICIPIO DE PUEBLO BELLO</t>
  </si>
  <si>
    <t>CONSTRUCCIÓN (FASE I) DE REDES DE ALCANTARILLADO PARA LA EVACUACIÓN DE AGUAS LLUVIAS EN LA CABECERA URBANA DEL MUNICIPIO DE PUEBLO BELLO DEPARTAMENTO DEL  CESAR</t>
  </si>
  <si>
    <t>CONSTRUCCIÓN DE 4 TRAMOS DE REDES DE ALCANTARILLADO PARA LA EVACUACIÓN DE AGUAS LLUVIAS:TRAMO 1 DE LA CARRERA 17 DESDE LA CALLE 9 HASTA LA DESCARGA EN EL RIO CRISPÍN. TRAMO 2 DE LA CARRERA 12 DESDE CALLE 10 HASTA LA DESCARGA EN EL RIO CRISPÍN. TRAMO 3 DE LA CARRERA C 4 DESDE LA CARRERA 10 HASTA EL PUENTE LA CAROLINATRAMO 4 DE LA CARRERA 2 ENTRE CALLE 9 Y 10, CALLE 10 ENTRE CARRERA 3 Y EL RIO CRISPÍN.</t>
  </si>
  <si>
    <t>CESAR - PAILITAS</t>
  </si>
  <si>
    <t>PAILITAS</t>
  </si>
  <si>
    <t>MUNICIPIO DE PAILITAS</t>
  </si>
  <si>
    <t>CONSTRUCCIÓN Y OPTIMIZACIÓN DEL SISTEMA DE ALCANTARILLADO SANITARIO EN DIFERENTES SECTORES DEL CASCO URBANO DEL MUNICIPIO DE  PAILITAS CESAR</t>
  </si>
  <si>
    <t>MEJORAMIENTO DE LA RED SECUNDARIA DE ALCANTARILLADO A TRAVÉS DE LA REPOSICIÓN DE 1.697,60 ML DE TUBERÍA DE 8”; 95,46 ML DE TUBERÍA DE 10 Y 1.392 ML DE TUBERÍA DE 6, EN CERCA DE OCHO BARRIOS DEL CASCO URBANO DEL MUNICIPIO DE PAILITAS - CESAR.</t>
  </si>
  <si>
    <t>CESAR - GONZALEZ</t>
  </si>
  <si>
    <t>GONZALEZ</t>
  </si>
  <si>
    <t>MEJORAMIENTO DE VIVIENDA MEDIANTE LA CONSTRUCCIÓN DE UNIDADES DE SANEAMIENTO BÁSICO EN LA ZONA RURAL DISPERSA DEL MUNICIPIO DE GONZÁLEZ  CESAR</t>
  </si>
  <si>
    <t>MEJORAMIENTO DE VIVIENDA MEDIANTE LA CONSTRUCCIÓN DE 18 UNIDADES BÁSICAS SANITARIAS DISPERSAS EN EL MUNICIPIO DE GONZÁLEZ CESAR</t>
  </si>
  <si>
    <t>OPTIMIZACIÓN Y MANTENIMIENTO DEL SISTEMA DE RED DE ALCANTARILLADO DE LOS DIFERENTES SECTORES DEL CASCO URBANO CON EQUIPO DE PRESIÓN TIPO VACTOR EN EL MUNICIPIO DE CURUMANÍ  CESAR</t>
  </si>
  <si>
    <t>MANTENIMIENTO PREVENTIVO DEL SISTEMA DE ALCANTARILLADO QUE INCLUYE 14.600 METROS LINEALES DE REDES Y 209 MANJOLES TRAS EL USO DE EQUIPOS HIDRODINÁMICOS DE SUCCIÓN A PRESIÓN</t>
  </si>
  <si>
    <t>MANTENIMIENTO DEL SISTEMA DE RED DE ALCANTARILLADO DE LOS DIFERENTES SECTORES DEL CASCO URBANO Y CORREGIMIENTOS SAN ROQUE Y SABANA GRANDE CON EQUIPO DE SUCCION TIPO VACTOR EN EL MUNICIPIO DE CURUMANÍ  CESAR</t>
  </si>
  <si>
    <t>SE PLANTEA EL MANTENIMIENTO PREVENTIVO DEL SISTEMA DE ALCANTARILLADO QUE INCLUYE 14.600 METROS LINEALES DE REDES Y 209 MANJOLES TRAS EL USO DE EQUIPOS HIDRODINÁMICOS DE SUCCIÓN A PRESIÓN</t>
  </si>
  <si>
    <t>OPTIMIZACIÓN DEL SISTEMA DE ALCANTARILLADO SANITARIO EN EL BARRIO URIBE VÉLEZ EN EL MUNICIPIO DE   BOSCONIA</t>
  </si>
  <si>
    <t>UN (01) SISTEMA DE ALCANTARILLADO SANITARIO OPTIMIZADO</t>
  </si>
  <si>
    <t>CAUCA - PIAMONTE</t>
  </si>
  <si>
    <t>PIAMONTE</t>
  </si>
  <si>
    <t>OPTIMIZACIÓN DE REDES DE ALCANTARILLADO SANITARIO ETAPA III EN LA CABECERA MUNICIPAL DE PIAMONTE  CAUCA</t>
  </si>
  <si>
    <t>SE PRETENDE REALIZAR 438,93 METROS LINEALES DE RED DE ALCANTARILLADO EN LA CABECERA MUNICIPAL Y SE CONTEMPLA EXCAVACIONES Y RELLENOS Y UNA TOTALIDAD DE 153 DE RECÁMARAS DE ALTURA VARIABLE. SE INCLUYEN TAMBIÉN LASACTIVIDADES CORRESPONDIENTES A LA CONSTRUCCIÓN DE 526 ACOMETIDAS DOMICILIARIAS.</t>
  </si>
  <si>
    <t>CASANARE - TAURAMENA</t>
  </si>
  <si>
    <t>TAURAMENA</t>
  </si>
  <si>
    <t>MUNICIPIO DE TAURAMENA</t>
  </si>
  <si>
    <t>CONSTRUCCIÓN  DE LA CELDA NO 4 EN LA PLANTA INDUSTRIAL PROCESADORA DE RESIDUOS SÓLIDOS (PIPRS) DEL MUNICIPIO DE TAURAMENA DEPARTAMENTO DE  CASANARE</t>
  </si>
  <si>
    <t>CONSTRUCCIÓN DE LA CELDA N 4 EN LA PLANTA INDUSTRIAL PROCESADORA DE RESIDUOS SOLIDOS DEL MUNICIPIO DE TAURAMENA.</t>
  </si>
  <si>
    <t>CONSTRUCCIÓN DE POZOS PROFUNDOS Y PLANTAS DE TRATAMIENTO DE AGUA SEMICOMPACTA EN EL ÁREA RURAL DEL MUNICIPIO DE SAN LUIS DE PALENQUE DEPARTAMENTO DE  CASANARE</t>
  </si>
  <si>
    <t>CONSTRUCCIÓN DE 20 POZOS PROFUNDOS CON PLANTA DE TRATAMIENTO DE AGUA POTABLE SEMI COMPACTA Y EQUIPO DE BOMBEO PARA LA EXTRACCIÓN DE AGUAS SUBTERRÁNEAS. SE EMPLEARÁ UN SISTEMA DE PERFORACIÓN ROTATIVO PARA LA PERFORACIÓN DE LOS POZOS PROFUNDOS, EL ENCAMISADO ES EN TUBERÍA DE 2” O 4”, LOS POZOS CONTARAN CON FILTRO ACAMPANDO EN PVC RDE 21 DE 4, TUBERÍA ACAMAPANADA EN PVC RDE 21 DE 4,  DE PRODUCCIÓN O SUCCIÓN  EN PVC RDE 21 DE 4, SELLO SANITARIO EN CONCRETO DE 3000 PSI, MOTOMBOMBA  DE 2.2HP.</t>
  </si>
  <si>
    <t>CAQUETA - BELEN DE LOS ANDAQUIES</t>
  </si>
  <si>
    <t>CAQUETÁ</t>
  </si>
  <si>
    <t>BELEN DE LOS ANDAQUIES</t>
  </si>
  <si>
    <t>MUNICIPIO DE BELEN DE LOS ANDAQUIES</t>
  </si>
  <si>
    <t>MEJORAMIENTO DE TRAMOS DE ALCANTARILLADO SANITARIO Y PLUVIAL PARA EL MANEJO DE AGUA LLUVIA EN EL MUNICIPIO DE   BELÉN DE LOS ANDAQUIES</t>
  </si>
  <si>
    <t>MEJORAMIENTO DE TRAMOS DE ALCANTARILLADO PLUVIAL.</t>
  </si>
  <si>
    <t>EMPRESA DE SERVICIOS PUBLICOS DE ASEO DEL NOROESTE DE CALDAS S.A.S. E.S.P.</t>
  </si>
  <si>
    <t>FORTALECIMIENTO DE LAS ACTIVIDADES DE RECOLECCION Y TRANSPORTE DE RESIDUOS SOLIDOS QUE COMPONEN LA PRESTACION DEL SERVICIO PUBLICO DE ASEO EN EL MUNICIPIO DE  MARMATO</t>
  </si>
  <si>
    <t>MEJORAMIENTO DE LAS ACTIVIDADES DE RECOLECCIÓN Y TRANSPORTE DE RESIDUOS SOLIDOS QUE COMPONEN LA PRESTACIÓN DEL SERVICIO PUBLICO DE ASEO EN EL PARA LOS HABITANTES DEL MUNICIPIO DE MARMATO</t>
  </si>
  <si>
    <t>CONSTRUCCIÓN TANQUE DE ALMACENAMIENTO PARA HACER CONTROL DE CAUDAL DE INGRESO A LA PTAP EL PEDREGAL DEL MUNICIPIO DE   OICATÁ</t>
  </si>
  <si>
    <t>CONSTRUCCIÓN DE UN (1) TANQUE DE ALMACENAMIENTO COMO CONTROL DE INGRESO A LA PTAP EL PEDREGAL DEL MUNICIPIO DE OICATÁ</t>
  </si>
  <si>
    <t>MUNICIPIO DE MUZO BOYACA</t>
  </si>
  <si>
    <t>BOYACA - CERINZA</t>
  </si>
  <si>
    <t>CERINZA</t>
  </si>
  <si>
    <t>MUNICIPIO DE CERINZA</t>
  </si>
  <si>
    <t>CONSTRUCCIÓN DEL SEDIMENTADOR DE ALTA TASA EN LA PLANTA DE TRATAMIENTO DE AGUA POTABLE DEL MUNICIPIO DE   CERINZA</t>
  </si>
  <si>
    <t>CONSTRUCCIÓN DE UN SEDIMENTADOR DE ALTA TASA EN UN ÁREA DE 72 METROS CUADRADOS Y CUYAS DIMENSIONES SON 6 METROS DE ANCHO POR 12 METROS DE LARGO. ESTE SEDIMENTADOR CONSTA DE UN TANQUE DESARENADOR DIVIDIDO EN 2 SECCIONES LAS CUALES CONSTAN DE ZONA DE ENTRADA, ZONA DE DECANTACIÓN, ZONA DE SALIDA Y ZONA DE LODOS Y; UN TANQUE SEDIMENTADOR TAMBIÉN DIVIDIDO EN DOS SECCIONES LAS CUALES CONSTAN DE ZONA DE SEDIMENTACIÓN, BOX DE DISTRIBUCIÓN DE AGUA, ZONA DE SALIDA Y ZONA DE LODOS.</t>
  </si>
  <si>
    <t>BOLIVAR - SAN ESTANISLAO</t>
  </si>
  <si>
    <t>SAN ESTANISLAO</t>
  </si>
  <si>
    <t>MUNICIPIO DE SAN ESTANISLAO</t>
  </si>
  <si>
    <t>FORTALECIMIENTO  EN EL PROCESO DE RECOLECCIÓN DE RESIDUOS SÓLIDOS EN EL CORREGIMIENTO DE LAS PIEDRAS EN EL MUNICIPIO DE  SAN ESTANISLAO</t>
  </si>
  <si>
    <t>ESTA ALTERNATIVA SE EJECUTARÁ MEDIANTE 4COMPONENTES: CAPACITACIONES MANEJO DE RESIDUOS SÓLIDOS: SE TIENE ESTIMADA LA REALIZACIÓN DE CINCO (5) CAPACITACIONES A 500 PERSONAS,LIMPIEZA DE LUGARES DE DISPOSICIÓN FINAL DE RESIDUOS SÓLIDOS Y RECOLECCIÓN DE BASURAS PUNTOS CRÍTICOS: DURANTE LA EJECUCIÓN DEL PROYECTO, SE REALIZARÁN CUATRO (4) JORNADAS DE LIMPIEZA EN CADA UNO DE LOS DIEZ (10) SITIOS PRIORIZADOS; SUMINISTRO DE CONTENEDORES Y SUMINISTRO E INSTALACIÓN DE PUNTOS ECOLÓGICOS</t>
  </si>
  <si>
    <t>MUNICIPIO DE MORALES - BOLIVAR</t>
  </si>
  <si>
    <t>BOLIVAR - MARGARITA</t>
  </si>
  <si>
    <t>MARGARITA</t>
  </si>
  <si>
    <t>OPTIMIZACIÓN REHABILITACIÓN Y CONSTRUCCIÓN DE POZO PROFUNDO PARA EL ABASTECIMIENTO DE AGUA POTABLE PARA EL CORREGIMIENTO DE BOTÓN DE LEIVA  JURISDICCIÓN DEL MUNICIPIO DE MARGARITA  BOLÍVAR</t>
  </si>
  <si>
    <t>CONSTRUCCIÓN DE UN SISTEMA DE ABASTECIMIENTO DE AGUA POTABLE CON CAPTACIÓN SUBTERRÁNEA MEDIANTE POZO PROFUNDO DE 8 PULGADAS DE DIÁMETRO Y 60 METROS DE PROFUNDIDAD EN EL CORREGIMIENTO DE BOTÓN DE LEIVA MUNICIPIO DE MARGARITA BOLÍVAR</t>
  </si>
  <si>
    <t>MUNICIPIO DE CORDOBA DEPARTAMENTO DE BOLIVAR</t>
  </si>
  <si>
    <t>2023N000300002</t>
  </si>
  <si>
    <t>CORPORACIÓN REDAFRO RED PARA EL AVANCE DE LAS COMUNIDADES AFRODESCENDIENTES</t>
  </si>
  <si>
    <t>OCAD GRUPOS ETNICOS</t>
  </si>
  <si>
    <t>CORPORACION REDAFRO RED PARA EL AVANCE DE LAS COMUNIDADES AFRODESCENDIENTES</t>
  </si>
  <si>
    <t>CONSTRUCCIÓN DE POZOS PROFUNDOS EN LA VEREDA DE PÚA 2 DEL DISTRITO DE  CARTAGENA DE INDIAS</t>
  </si>
  <si>
    <t>CONSTRUCCIÓN DE DOS POZOS PROFUNDOS Y DOS ALBERCAS CON CAPACIDAD TOTAL DE 500 METROS CÚBICOS PARA AUMENTAR LA PRESTACIÓN DEL SERVICIO DE AGUA PARA RIEGO</t>
  </si>
  <si>
    <t>CONSTRUCCIÓN DE LA RED DE ALCANTARILLADO SANITARIO SECTOR 1: BARRIO PALMAS LATERAL BOX CULVERT Y SECTOR 2: BARRIO GALÁN CALLE 1 DEL ÁREA URBANA DEL MUNICIPIO DE   CANTAGALLO</t>
  </si>
  <si>
    <t>MEJORAR LA CALIDAD Y COBERTURA DEL SERVICIO DE ALCANTARILLADO EN EL MUNICIPIO DE CANTAGALLO, MEDIANTE LA CONSTRUCCIÓN DE 1 RED DE ALCANTARILLADO SANITARIO</t>
  </si>
  <si>
    <t>MEJORAMIENTO DE LA PLANTA DE TRATAMIENTO DE AGUA POTABLE  (PTAP) DEL CASCO URBANO DEL MUNICIPIO DE  CANTAGALLO</t>
  </si>
  <si>
    <t>MEJORAR LA  PRESTACIÓN DE SERVICIOS PÚBLICOS EN CANTAGALLO MEDIANTE EL MEJORAMIENTO DE UNA PLANTA DE TRATAMIENTO DE AGUA POTABLE</t>
  </si>
  <si>
    <t>CONSTRUCCIÓN DEL ALCANTARILLADO SANITARIO DEL CENTRO POBLADO BRISAS DE BOLÍVAR DEL MUNICIPIO DE CANTAGALLO -   BOLÍVAR</t>
  </si>
  <si>
    <t>MEJORAR LA CALIDAD DE VIDA DE LOS HABITANTES MEDIANTE LA CONSTRUCCIÓN DE UN SISTEMA FUNCIONAL DE TRATAMIENTO DE AGUAS SERVIDAS</t>
  </si>
  <si>
    <t>ESTUDIOS Y DISEÑO DEL ALCANTARILLADO PLUVIAL Y SISTEMA DE BOMBEO DEL MUNICIPIO DE   CALAMAR</t>
  </si>
  <si>
    <t>REALIZAR ESTUDIOS Y DISEÑOS DEL ALCANTARILLADO PLUVIAL Y SISTEMA DE BOMBEO DEL CASCO URBANO DEL MUNICIPIO DE CALAMAR - BOLIVAR</t>
  </si>
  <si>
    <t>ATLÀNTICO - SANTA LUCIA</t>
  </si>
  <si>
    <t>SANTA LUCIA</t>
  </si>
  <si>
    <t xml:space="preserve">ASOMUNICIPIOS EAT-DESARROLLO SOSTENIBLE Y EQUIDAD TERRITORIAL </t>
  </si>
  <si>
    <t>CONSTRUCCIÓN DE OBRAS PARA LA MITIGACIÓN DEL RIESGO GENERADO POR LA OLA INVERNAL A TRAVÉS DE LIMPIEZA DE CANALES Y CONSTRUCCIÓN DE ALCANTARILLAS  ETAPA 2 EN LA ZONA RURAL MUNICIPIO SANTA LUCIA-  ATLÁNTICO</t>
  </si>
  <si>
    <t>LA CONSTRUCCIÓN DE OBRAS PARA LA MITIGACIÓN DEL RIESGO GENERADO POR LA OLA INVERNAL EN LA ZONA RURAL DEL MUNICIPIO DE SANTA LUCÍA SE ORIENTAN HACÍA DOS COMPONENTES PRINCIPALES, OBRAS PRELIMINARES Y LA CONSTRUCCIÓN DE ALCANTARILLAS EN TUBERÍA DE 1.5 EN CONCRETO REFORZADO</t>
  </si>
  <si>
    <t>CONSTRUCCIÓN DE REDES DE ALCANTARILLADO EN EL SECTOR CASCAJALITO MUNICIPIO DE SABANALARGA DEPARTAMENTO DEL   ATLÁNTICO</t>
  </si>
  <si>
    <t>CONSTRUCCIÓN DE REDES DE ALCANTARILLADO EN EL SECTOR CASCAJALITO MUNICIPIO DE SABANALARGA DEPARTAMENTO DEL ATLÁNTICO</t>
  </si>
  <si>
    <t>ATLÀNTICO - JUAN DE ACOSTA</t>
  </si>
  <si>
    <t>JUAN DE ACOSTA</t>
  </si>
  <si>
    <t>MUNICIPIO DE JUAN DE ACOSTA</t>
  </si>
  <si>
    <t>ELABORACIÓN Y DISEÑO DE PLANOS PARA EL PROYECTO CONSTRUCCIÓN  CANALIZACIÓN ARROYO SANTA VERÓNICA CORREGIMIENTO DE SANTA VERÓNICA EN EL MUNICIPIO DE   JUAN DE ACOSTA</t>
  </si>
  <si>
    <t>ELABORACIÓN Y DISEÑO DE PLANOS PARA EL PROYECTO CONSTRUCCIÓN CANALIZACIÓN ARROYO SANTA VERÓNICA CORREGIMIENTO DE SANTA VERÓNICA EN EL MUNICIPIO DE JUAN DE ACOSTA</t>
  </si>
  <si>
    <t>ATLÀNTICO - CANDELARIA</t>
  </si>
  <si>
    <t>CANDELARIA</t>
  </si>
  <si>
    <t>MUNICIPIO DE CANDELARIA</t>
  </si>
  <si>
    <t>MEJORAMIENTO LIMPIEZA DE CAUCES DE ARROYOS UBICADOS EN ZONA RURAL Y CASCO URBANO DEL MUNICIPIO DE  CANDELARIA</t>
  </si>
  <si>
    <t>MEJORAMIENTO LIMPIEZA DE CAUCES DE ARROYOS UBICADOS EN ZONA RURAL Y CASCO URBANO DEL MUNICIPIO DE CANDELARIA</t>
  </si>
  <si>
    <t>DEPARTAMENTO DE ATLANTICO</t>
  </si>
  <si>
    <t>DEPARTAMENTO DEL ATLANTICO</t>
  </si>
  <si>
    <t>CIENCIA, TECNOLOGÍA E INNOVACIÓN</t>
  </si>
  <si>
    <t>INVESTIGACIÓN CON CALIDAD E IMPACTO</t>
  </si>
  <si>
    <t>INTERSUBSECTORIAL GOBIERNO</t>
  </si>
  <si>
    <t>ESTUDIO DE LAS POTENCIALIDADES AMBIENTALES Y RIESGOS SANITARIOS DE LOS POZOS DE AGUAS MINERALES DEL MUNICIPIO  USIACURÍ</t>
  </si>
  <si>
    <t>ELABORACIÓN DE UN (1) ESTUDIO DE LAS POTENCIALIDADES AMBIENTALES Y RIESGOS SANITARIOS DE LOS POZOS DE AGUAS MINERALES DEL MUNICIPIO DE USIACURÍ.</t>
  </si>
  <si>
    <t>MUNICIPIO DE SARAVENA</t>
  </si>
  <si>
    <t>AMPLIACIÓN DE REDES ALCANTARILLADO SANITARIO BARRIO 20 DE JULIO EN EL MUNICIPIO DE SARAVENA DEPARTAMENTO DE  ARAUCA</t>
  </si>
  <si>
    <t>REALIZAR LA  AMPLIACION DE LA RED DE ALCANATARILLADO SANITARIO EN EL BARRIO 20 DE JULIO, EN EL MUNICIPIO DE SARAVENA</t>
  </si>
  <si>
    <t>CONSTRUCCIÓN DEL ALCANTARILLADO PLUVIAL EN EL BARRIO SAN CARLOS MUNICIPIO DE ARAUCA DEPARTAMENTO DE   ARAUCA</t>
  </si>
  <si>
    <t>CONSTRUCCIÓN DE 645,56 METROS LINEALES DE ALCANTARILLADO PLUVIAL EN EL BARRIO SAN CARLOS DEL MUNICIPIO DE ARAUCA, DEPARTAMENTO DE ARAUCA.</t>
  </si>
  <si>
    <t>REPOSICIÓN Y AMPLIACIÓN DE REDES DE ALCANTARILLADO SANITARIO EN EL SECTOR DEL BARRIO PEDRO NEL JIMENEZ Y SECTORES ALEDAÑOS (ETAPA IV) DEL MUNICIPIO DE ARAUCA DEPARTAMENTO DE   ARAUCA</t>
  </si>
  <si>
    <t>CONSTRUCCIÓN DE 384.24 METROS LINEALES DE REDES DE ALCANTARILLADO SANITARIO EN LA COMUNA 3 DEL MUNICIPIO DE ARAUCA</t>
  </si>
  <si>
    <t>REPOSICIÓN Y AMPLIACIÓN DE REDES DE ALCANTARILLADO SANITARIO EN EL SECTOR DEL BARRIO PEDRO NEL JIMENEZ Y SECTORES ALEDAÑOS (ETAPA III) DEL MUNICIPIO DE ARAUCA DEPARTAMENTO DE   ARAUCA</t>
  </si>
  <si>
    <t>CONSTRUCCIÓN DE 805.26 METROS LINEALES DE REDES DE ALCANTARILLADO SANITARIO EN LA COMUNA 3 DEL MUNICIPIO DE ARAUCA</t>
  </si>
  <si>
    <t>CONSTRUCCIÓN DE LAS CELDAS (7 Y 8) PARA LA DISPOSICIÓN FINAL DE RESIDUOS SÓLIDOS EN EL RELLENO SANITARIO DEL MUNICIPIO DE CRAVO NORTE DEPARTAMENTO DE   ARAUCA</t>
  </si>
  <si>
    <t>CONSTRUCCIÓN DOS CELDAS SANITARIAS PARA LA DISPOSICIÓN FINAL RESIDUOS SÓLIDOS RELLENO SANITARIO EL TOTUMO DEL MUNICIPIO CRAVO NORTE CADA CELDA TENDRÁ UNA LONGITUD DE 20 MTS DE LARGO POR 10 MTS DE ANCHO CONFORMACIÓN DE DIQUES PERIMETRALES CON UNA ALTURA DE 2 MTS, BASE DE 3 MTS Y CORONA DE 2 MTS DONDE SE CONSTRUIRÁ UN CANAL PARA EVACUACIÓN DE AGUAS LLUVIAS Y LA INSTALACIÓN DE FILTROS PARA LA EVACUACIÓN DE GASES A TRAVÉS DE LAS CHIMENEAS.</t>
  </si>
  <si>
    <t>OPTIMIZACIÓN DEL SISTEMA DE RECOLECCIÓN DE RESIDUOS SÓLIDOS URBANOS DEL MUNICIPIO DE  YONDÓ</t>
  </si>
  <si>
    <t>MEJORAR EL SISTEMA DE RECOLECCIÓN DE LOS RESIDUOS SOLIDO DEL MUNICIPIO EN 3587 USUARIOS</t>
  </si>
  <si>
    <t>AMPLIACIÓN DEL SISTEMA DE ALCANTARILLADO EN EL CORREGIMIENTO SAN MIGUEL DEL TIGRE DEL MUNICIPIO DE  YONDÓ ANTIOQUIA</t>
  </si>
  <si>
    <t>AMPLIAR LA COBERTURA EN SERVICIO DE ALCANTARILLADO SANITARIO EN 10 SISTEMA AMPLIADO</t>
  </si>
  <si>
    <t>TARAZA</t>
  </si>
  <si>
    <t>TARAZÁ</t>
  </si>
  <si>
    <t>ASOCIACION DE MUNICIPIOS DEL SINU</t>
  </si>
  <si>
    <t>CONSTRUCCIÓN DE REDES DE ALCANTARILLADO SANITARIO EN EL BARRIO VILLA MELISSA ZONA URBANA DEL MUNICIPIO DE  TARAZÁ ANTIOQUIA</t>
  </si>
  <si>
    <t>AUMENTAR LA COBERTURA DE LOS SISTEMAS DE ALCANTARILLADO EN EL MUNICIPIO DE TARAZÁ MEDIANTE LA CONSTRUCCIÓN DE 1 RED DE ALCANTARILLADO</t>
  </si>
  <si>
    <t>SOPETRAN</t>
  </si>
  <si>
    <t>SOPETRÁN</t>
  </si>
  <si>
    <t>MUNICIPIO DE SOPETRAN</t>
  </si>
  <si>
    <t>CONSTRUCCIÓN DE SISTEMAS DE TRATAMIENTO INDIVIDUALES DE AGUA RESIDUAL EN LA VIGENCIA 2022 EN LA ZONA RURAL DEL MUNICIPIO DE  SOPETRÁN</t>
  </si>
  <si>
    <t>CONSTRUCCIÓN DE 30 SISTEMAS SÉPTICOS EN LA ZONA RURAL DEL MUNICIPIO DE SOPETRAN DEL DEPARTAMENTO DE ANTIOQUIA</t>
  </si>
  <si>
    <t>EMPRESA DE DESARROLLO URBANO DEL OCCIDENTE-EDUOCCIDENTE</t>
  </si>
  <si>
    <t>CONSTRUCCIÓN DE SISTEMAS DE TRATAMIENTO INDIVIDUALES DE AGUA RESIDUAL EN LA VEREDA EL POMAR DEL MUNICIPIO DE  SOPETRÁN</t>
  </si>
  <si>
    <t>CONSTRUCCIÓN DE SISTEMAS DE TRATAMIENTO INDIVIDUALES DE AGUA RESIDUAL EN LA VEREDA EL POMAR DEL MUNICIPIO DE SOPETRÁN</t>
  </si>
  <si>
    <t>SONSON</t>
  </si>
  <si>
    <t>SONSÓN</t>
  </si>
  <si>
    <t>MUNICIPIO DE SONSON</t>
  </si>
  <si>
    <t>REPOSICIÓN Y EXPANSIÓN DEL SISTEMA DE ALCANTARILLADO EN EL MUNICIPIO DE  SONSÓN</t>
  </si>
  <si>
    <t>REPOSICIÓN Y EXPANSIÓN DEL SISTEMA DE ALCANTARILLADO EN EL MUNICIPIO DE SONSÓN</t>
  </si>
  <si>
    <t>SANTA BARBARA</t>
  </si>
  <si>
    <t>SANTA BÁRBARA</t>
  </si>
  <si>
    <t>EMPRESA DE DESARROLLO URBANO DE LA CEJA</t>
  </si>
  <si>
    <t>TRATAMIENTO AR</t>
  </si>
  <si>
    <t>CONSTRUCCIÓN DE SISTEMAS DE TRATAMIENTO DE AGUAS RESIDUALES PARA VIVIENDAS DISPERSAS EN LA ZONA RURAL DEL MUNICIPIO DE  SANTA BÁRBARA ANTIOQUIA</t>
  </si>
  <si>
    <t>CONSTRUCCIÓN DE SISTEMAS DE TRATAMIENTO DE AGUAS RESIDUALES PARA VIVIENDAS DISPERSAS EN LA ZONA RURAL DEL MUNICIPIO DE SANTA BÁRBARA ANTIOQUIA</t>
  </si>
  <si>
    <t>LA PROVINCIA ADMINISTRATIVA Y PLANIFICACION - PAP - 'DEL AGUA BOSQUES Y EL TURISMO' DEL DEPARTAMENTO DE ANTIOQUIA</t>
  </si>
  <si>
    <t>SAN ANDRÉS</t>
  </si>
  <si>
    <t>REVISIÓN  Y ACTUALIZACIÓN DEL PLAN DE GESTIÓN INTEGRAL DE RESIDUOS SÓLIDOS PGIRS DEL MUNICIPIO DE  SAN ANDRÉS DE CUERQUIA</t>
  </si>
  <si>
    <t>REVISION Y ACTUALIZACION DEL PLAN DE GESTION INTEGRAL DE RESIDUOS SOLIDOS PGIRS DEL MUNICIPIO DE SAN ANDRES DE CUERQUIA</t>
  </si>
  <si>
    <t>ANTIOQUIA - SABANALARGA</t>
  </si>
  <si>
    <t>CONSTRUCCIÓN DE PLANTA DE TRATAMIENTO DE AGUA POTABLE - PTAP PARA EL SECTOR LA FLORESTA PORTACHUELO Y CARRETERA DE LA VEREDA SAN CRISTÓBAL PENÁ DEL MUNICIPIO DE   SABANALARGA ANTIOQUIA</t>
  </si>
  <si>
    <t>CONSTRUCCIÓN DE UNA (1), PLANTA DE TRATAMIENTO DE AGUA POTABL - PTAP, CON EL CUMPLIMIENTO DE LAS CONDICIONES TÉCNICAS NECESARIAS PARA SU FUNCIONAMIENTO, EN  EL SECTOR LA FLORESTA PORTACHUELO Y CARRETERA DE LA VEREDA SAN CRISTÓBAL PENÁ DEL MUNICIPIO DE SABANALARGA.</t>
  </si>
  <si>
    <t>ANTIOQUIA - PUERTO TRIUNFO</t>
  </si>
  <si>
    <t>PUERTO TRIUNFO</t>
  </si>
  <si>
    <t>MUNICIPIO DE PUERTO TRIUNFO</t>
  </si>
  <si>
    <t>CONTROL Y PREVENCIÓN DE LA CONTAMINACIÓN AMBIENTAL POR MEDIO DE LA IMPLEMENTACIÓN DE SISTEMAS DE POZOS SÉPTICOS EN LA ZONA RURAL DEL MUNICIPIO DE PUERTO TRIUNFO  ANTIOQUIA</t>
  </si>
  <si>
    <t>CONSTRUCCIÓN DE 58 POZOS SÉPTICOS EN LA ZONA RURAL DEL MUNICIPIO DE PUERTO TRIUNFO</t>
  </si>
  <si>
    <t>NECHI</t>
  </si>
  <si>
    <t>NECHÍ</t>
  </si>
  <si>
    <t>OPTIMIZACIÓN DEL CANAL CONTIGUO AL HOSPITAL ENTRE LOS BARRIOS  LA MISERICORDIA Y LAS PALMAS EN LA ZONA URBANA DEL MUNICIPIO DE NECHÍ  ANTIOQUIA</t>
  </si>
  <si>
    <t>OPTIMIZACIÓN DEL CANAL CONTIGUO AL HOSPITAL ENTRE LOS BARRIOS LA MISERICORDIA Y LAS PALMAS EN LA ZONA URBANA DEL MUNICIPIO DE NECHÍ ANTIOQUIA</t>
  </si>
  <si>
    <t>CONSTRUCCIÓN REDES DE ALCANTARILLADO SANITARIO EN LA CARRERA 27 ENTRE CALLE 38 Y CALLE 41 ZONA URBANA DEL MUNICIPIO DE NECHÍ  ANTIOQUIA</t>
  </si>
  <si>
    <t>CONSTRUCCIÓN REDES DE ALCANTARILLADO SANITARIO EN LA CARRERA 27 ENTRE CALLE 38 Y CALLE 41 ZONA URBANA DEL MUNICIPIO DE NECHÍ ANTIOQUIA</t>
  </si>
  <si>
    <t>ANTIOQUIA - CIUDAD BOLIVAR</t>
  </si>
  <si>
    <t>CIUDAD BOLIVAR</t>
  </si>
  <si>
    <t>MUNICIPIO DE CIUDAD BOLIVAR</t>
  </si>
  <si>
    <t>CONSTRUCCIÓN (TERMINACIÓN) DE LA PLANTA DE TRATAMIENTO DE AGUAS RESIDUALES (PTAR) DEL CORREGIMIENTO SAN BERNARDO DE LOS FARALLONES DEL MUNICIPIO DE  CIUDAD BOLÍVAR ANTIOQUIA</t>
  </si>
  <si>
    <t>TERMINAR LA PTAR DEL CORREGIMIENTO FARALLONES DEL MUNICIPIO DE CIUDAD BOLÍVAR</t>
  </si>
  <si>
    <t>SANEAMIENTO ALC</t>
  </si>
  <si>
    <t>CONTROL Y PREVENCIÓN DE LA CONTAMINACIÓN AMBIENTAL POR MEDIO DE LA IMPLEMENTACIÓN DE SISTEMAS DE POZOS SÉPTICOS EN LA ZONA RURAL DEL MUNICIPIO DE BETANIA  ANTIOQUIA</t>
  </si>
  <si>
    <t>CONSTRUCCION DE 50 POZOS SEPTICOS  EN LA ZONA RURAL DEL MUNICIPIO DE BETANIA, PARTICIPAN 120 FAMILIAS</t>
  </si>
  <si>
    <t>ACTUALIZACIÓN DEL PLAN DE SANEAMIENTO Y MANEJO DE VERTIMIENTOS - PSMV DEL MUNICIPIO DE BETANIA  ANTIOQUIA</t>
  </si>
  <si>
    <t>ACTUALIZACIÓN DEL PLAN DE SANEAMIENTO DE VERTIMENTOS-PSMV DEL MUNICIPIO DE BETANIA ANTIOQUIA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</si>
</sst>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 #,##0\ &quot;€&quot;_-;\-* #,##0\ &quot;€&quot;_-;_-* &quot;-&quot;\ &quot;€&quot;_-;_-@_-"/>
    <numFmt numFmtId="41" formatCode="_-* #,##0_-;\-* #,##0_-;_-* &quot;-&quot;_-;_-@_-"/>
    <numFmt numFmtId="43" formatCode="_-* #,##0.00_-;\-* #,##0.00_-;_-* &quot;-&quot;??_-;_-@_-"/>
    <numFmt numFmtId="164" formatCode="_-&quot;$&quot;\ * #,##0.00_-;\-&quot;$&quot;\ * #,##0.00_-;_-&quot;$&quot;\ * &quot;-&quot;??_-;_-@_-"/>
    <numFmt numFmtId="165" formatCode="_-&quot;$&quot;\ * #,##0_-;\-&quot;$&quot;\ * #,##0_-;_-&quot;$&quot;\ * &quot;-&quot;??_-;_-@_-"/>
    <numFmt numFmtId="166" formatCode="_-[$$-409]* #,##0_ ;_-[$$-409]* \-#,##0\ ;_-[$$-409]* &quot;-&quot;??_ ;_-@_ "/>
    <numFmt numFmtId="167" formatCode="_(&quot;$&quot;* #,##0.00_);_(&quot;$&quot;* \(#,##0.00\);_(&quot;$&quot;* &quot;-&quot;??_);_(@_)"/>
    <numFmt numFmtId="168" formatCode="_-[$$-240A]\ * #,##0_-;\-[$$-240A]\ * #,##0_-;_-[$$-240A]\ * &quot;-&quot;??_-;_-@_-"/>
    <numFmt numFmtId="169" formatCode="_-* #,##0_-;\-* #,##0_-;_-* &quot;-&quot;??_-;_-@_-"/>
    <numFmt numFmtId="170" formatCode="&quot;$&quot;\ #,##0"/>
    <numFmt numFmtId="171" formatCode="&quot;$&quot;\ #,##0.00"/>
  </numFmts>
  <fonts count="17">
    <font>
      <sz val="11"/>
      <color theme="1"/>
      <name val="Calibri"/>
      <family val="2"/>
      <scheme val="minor"/>
    </font>
    <font>
      <sz val="11"/>
      <color theme="1"/>
      <name val="Calibri"/>
      <family val="2"/>
      <scheme val="minor"/>
    </font>
    <font>
      <b/>
      <sz val="11"/>
      <color theme="1"/>
      <name val="Calibri"/>
      <family val="2"/>
      <scheme val="minor"/>
    </font>
    <font>
      <sz val="11"/>
      <color rgb="FFFF0000"/>
      <name val="Calibri"/>
      <family val="2"/>
      <scheme val="minor"/>
    </font>
    <font>
      <sz val="10"/>
      <color theme="1"/>
      <name val="Arial Narrow"/>
      <family val="2"/>
    </font>
    <font>
      <b/>
      <sz val="11"/>
      <color rgb="FFFF0000"/>
      <name val="Calibri"/>
      <family val="2"/>
      <scheme val="minor"/>
    </font>
    <font>
      <sz val="11"/>
      <color rgb="FF000000"/>
      <name val="Calibri"/>
      <family val="2"/>
      <scheme val="minor"/>
    </font>
    <font>
      <sz val="11"/>
      <color rgb="FF000000"/>
      <name val="Calibri"/>
      <family val="2"/>
      <charset val="1"/>
    </font>
    <font>
      <sz val="11"/>
      <color rgb="FF000000"/>
      <name val="Arial Narrow"/>
      <family val="2"/>
    </font>
    <font>
      <sz val="10"/>
      <color rgb="FF000000"/>
      <name val="Arial Narrow"/>
      <family val="2"/>
    </font>
    <font>
      <b/>
      <sz val="11"/>
      <color rgb="FF000000"/>
      <name val="Arial Narrow"/>
      <family val="2"/>
    </font>
    <font>
      <sz val="11"/>
      <name val="Arial Narrow"/>
      <family val="2"/>
    </font>
    <font>
      <b/>
      <sz val="11"/>
      <color rgb="FF000000"/>
      <name val="Calibri"/>
      <family val="2"/>
      <scheme val="minor"/>
    </font>
    <font>
      <sz val="11"/>
      <color rgb="FF000000"/>
      <name val="Aptos Narrow"/>
      <family val="2"/>
      <charset val="1"/>
    </font>
    <font>
      <b/>
      <sz val="11"/>
      <name val="Arial Narrow"/>
      <family val="2"/>
    </font>
    <font>
      <sz val="11"/>
      <name val="Calibri"/>
      <family val="2"/>
      <scheme val="minor"/>
    </font>
    <font>
      <b/>
      <sz val="12"/>
      <color theme="1"/>
      <name val="Calibri"/>
      <family val="2"/>
      <scheme val="minor"/>
    </font>
  </fonts>
  <fills count="9">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0"/>
        <bgColor indexed="64"/>
      </patternFill>
    </fill>
    <fill>
      <patternFill patternType="solid">
        <fgColor rgb="FF00B0F0"/>
        <bgColor indexed="64"/>
      </patternFill>
    </fill>
    <fill>
      <patternFill patternType="solid">
        <fgColor theme="9" tint="0.79998168889431442"/>
        <bgColor indexed="64"/>
      </patternFill>
    </fill>
    <fill>
      <patternFill patternType="solid">
        <fgColor theme="4" tint="0.79998168889431442"/>
        <bgColor theme="4" tint="0.79998168889431442"/>
      </patternFill>
    </fill>
    <fill>
      <patternFill patternType="solid">
        <fgColor theme="8" tint="0.59999389629810485"/>
        <bgColor indexed="64"/>
      </patternFill>
    </fill>
  </fills>
  <borders count="5">
    <border>
      <left/>
      <right/>
      <top/>
      <bottom/>
      <diagonal/>
    </border>
    <border>
      <left/>
      <right/>
      <top/>
      <bottom style="thin">
        <color rgb="FF000000"/>
      </bottom>
      <diagonal/>
    </border>
    <border>
      <left/>
      <right/>
      <top style="double">
        <color theme="4"/>
      </top>
      <bottom style="thin">
        <color theme="4" tint="0.39997558519241921"/>
      </bottom>
      <diagonal/>
    </border>
    <border>
      <left style="thin">
        <color rgb="FF000000"/>
      </left>
      <right style="thin">
        <color rgb="FF000000"/>
      </right>
      <top style="double">
        <color theme="4"/>
      </top>
      <bottom style="thin">
        <color rgb="FF000000"/>
      </bottom>
      <diagonal/>
    </border>
    <border>
      <left/>
      <right/>
      <top style="thin">
        <color theme="4" tint="0.39997558519241921"/>
      </top>
      <bottom style="thin">
        <color theme="4" tint="0.39997558519241921"/>
      </bottom>
      <diagonal/>
    </border>
  </borders>
  <cellStyleXfs count="7">
    <xf numFmtId="0" fontId="0" fillId="0" borderId="0"/>
    <xf numFmtId="164" fontId="1" fillId="0" borderId="0" applyFont="0" applyFill="0" applyBorder="0" applyAlignment="0" applyProtection="0"/>
    <xf numFmtId="42" fontId="1" fillId="0" borderId="0" applyFont="0" applyFill="0" applyBorder="0" applyAlignment="0" applyProtection="0"/>
    <xf numFmtId="41" fontId="1" fillId="0" borderId="0" applyFont="0" applyFill="0" applyBorder="0" applyAlignment="0" applyProtection="0"/>
    <xf numFmtId="167"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62">
    <xf numFmtId="0" fontId="0" fillId="0" borderId="0" xfId="0"/>
    <xf numFmtId="0" fontId="0" fillId="0" borderId="0" xfId="0" applyAlignment="1">
      <alignment horizontal="center"/>
    </xf>
    <xf numFmtId="0" fontId="5" fillId="0" borderId="0" xfId="0" applyFont="1"/>
    <xf numFmtId="0" fontId="6" fillId="0" borderId="0" xfId="0" applyFont="1"/>
    <xf numFmtId="0" fontId="7" fillId="0" borderId="0" xfId="0" applyFont="1"/>
    <xf numFmtId="0" fontId="12" fillId="0" borderId="0" xfId="0" applyFont="1"/>
    <xf numFmtId="0" fontId="0" fillId="4" borderId="0" xfId="0" applyFill="1"/>
    <xf numFmtId="0" fontId="6" fillId="5" borderId="0" xfId="0" applyFont="1" applyFill="1" applyAlignment="1">
      <alignment horizontal="center"/>
    </xf>
    <xf numFmtId="0" fontId="0" fillId="0" borderId="0" xfId="0" applyAlignment="1">
      <alignment horizontal="center" vertical="center" wrapText="1"/>
    </xf>
    <xf numFmtId="1" fontId="0" fillId="0" borderId="0" xfId="0" applyNumberFormat="1" applyAlignment="1">
      <alignment horizontal="center"/>
    </xf>
    <xf numFmtId="0" fontId="6" fillId="0" borderId="0" xfId="0" applyFont="1" applyAlignment="1">
      <alignment vertical="center" wrapText="1"/>
    </xf>
    <xf numFmtId="166" fontId="4" fillId="0" borderId="0" xfId="2" applyNumberFormat="1" applyFont="1" applyFill="1" applyBorder="1" applyAlignment="1">
      <alignment horizontal="left" vertical="center"/>
    </xf>
    <xf numFmtId="166" fontId="0" fillId="0" borderId="0" xfId="0" applyNumberFormat="1"/>
    <xf numFmtId="1" fontId="11" fillId="0" borderId="0" xfId="0" applyNumberFormat="1" applyFont="1" applyAlignment="1">
      <alignment horizontal="center" vertical="center" wrapText="1"/>
    </xf>
    <xf numFmtId="166" fontId="9" fillId="0" borderId="0" xfId="0" applyNumberFormat="1" applyFont="1" applyAlignment="1">
      <alignment horizontal="right" vertical="center"/>
    </xf>
    <xf numFmtId="165" fontId="0" fillId="0" borderId="0" xfId="1" applyNumberFormat="1" applyFont="1" applyFill="1" applyBorder="1"/>
    <xf numFmtId="0" fontId="6" fillId="0" borderId="0" xfId="0" applyFont="1" applyAlignment="1">
      <alignment vertical="center"/>
    </xf>
    <xf numFmtId="0" fontId="7" fillId="0" borderId="0" xfId="0" applyFont="1" applyAlignment="1">
      <alignment horizontal="center"/>
    </xf>
    <xf numFmtId="1" fontId="0" fillId="0" borderId="0" xfId="0" applyNumberFormat="1" applyAlignment="1">
      <alignment horizontal="center" vertical="center"/>
    </xf>
    <xf numFmtId="166" fontId="7" fillId="0" borderId="0" xfId="0" applyNumberFormat="1" applyFont="1"/>
    <xf numFmtId="0" fontId="6" fillId="0" borderId="0" xfId="0" applyFont="1" applyAlignment="1">
      <alignment horizontal="center"/>
    </xf>
    <xf numFmtId="165" fontId="0" fillId="0" borderId="0" xfId="1" applyNumberFormat="1" applyFont="1" applyFill="1" applyBorder="1" applyAlignment="1">
      <alignment horizontal="center" vertical="center"/>
    </xf>
    <xf numFmtId="1" fontId="7" fillId="0" borderId="0" xfId="0" applyNumberFormat="1" applyFont="1" applyAlignment="1">
      <alignment horizontal="center" vertical="center"/>
    </xf>
    <xf numFmtId="0" fontId="13" fillId="0" borderId="0" xfId="0" applyFont="1"/>
    <xf numFmtId="0" fontId="8" fillId="0" borderId="0" xfId="0" applyFont="1" applyAlignment="1">
      <alignment vertical="center"/>
    </xf>
    <xf numFmtId="1" fontId="8" fillId="0" borderId="0" xfId="0" applyNumberFormat="1" applyFont="1" applyAlignment="1">
      <alignment horizontal="center" vertical="center" wrapText="1"/>
    </xf>
    <xf numFmtId="165" fontId="2" fillId="0" borderId="2" xfId="0" applyNumberFormat="1" applyFont="1" applyBorder="1"/>
    <xf numFmtId="3" fontId="14" fillId="3" borderId="3" xfId="0" applyNumberFormat="1" applyFont="1" applyFill="1" applyBorder="1" applyAlignment="1">
      <alignment horizontal="center" vertical="center" wrapText="1"/>
    </xf>
    <xf numFmtId="0" fontId="0" fillId="0" borderId="0" xfId="0" pivotButton="1"/>
    <xf numFmtId="0" fontId="0" fillId="0" borderId="0" xfId="0" applyAlignment="1">
      <alignment horizontal="left"/>
    </xf>
    <xf numFmtId="168" fontId="0" fillId="0" borderId="0" xfId="0" applyNumberFormat="1"/>
    <xf numFmtId="0" fontId="3" fillId="0" borderId="0" xfId="0" applyFont="1"/>
    <xf numFmtId="165" fontId="0" fillId="0" borderId="0" xfId="1" applyNumberFormat="1" applyFont="1" applyFill="1"/>
    <xf numFmtId="0" fontId="15" fillId="0" borderId="0" xfId="0" applyFont="1"/>
    <xf numFmtId="14" fontId="0" fillId="0" borderId="0" xfId="0" applyNumberFormat="1"/>
    <xf numFmtId="0" fontId="0" fillId="7" borderId="4" xfId="0" applyFill="1" applyBorder="1"/>
    <xf numFmtId="0" fontId="16" fillId="0" borderId="0" xfId="0" applyFont="1" applyAlignment="1">
      <alignment horizontal="left" vertical="center"/>
    </xf>
    <xf numFmtId="0" fontId="16" fillId="0" borderId="0" xfId="0" applyFont="1"/>
    <xf numFmtId="0" fontId="0" fillId="0" borderId="0" xfId="0" applyAlignment="1">
      <alignment horizontal="center" vertical="center"/>
    </xf>
    <xf numFmtId="0" fontId="0" fillId="2" borderId="0" xfId="0" applyFill="1" applyAlignment="1">
      <alignment horizontal="center" vertical="center"/>
    </xf>
    <xf numFmtId="0" fontId="0" fillId="6" borderId="0" xfId="0" applyFill="1" applyAlignment="1">
      <alignment horizontal="center" vertical="center"/>
    </xf>
    <xf numFmtId="0" fontId="0" fillId="6" borderId="0" xfId="0" applyFill="1" applyAlignment="1">
      <alignment horizontal="center" vertical="center" wrapText="1"/>
    </xf>
    <xf numFmtId="1" fontId="0" fillId="0" borderId="0" xfId="0" applyNumberFormat="1"/>
    <xf numFmtId="165" fontId="0" fillId="0" borderId="0" xfId="1" applyNumberFormat="1" applyFont="1"/>
    <xf numFmtId="169" fontId="0" fillId="0" borderId="0" xfId="5" applyNumberFormat="1" applyFont="1"/>
    <xf numFmtId="0" fontId="0" fillId="8" borderId="0" xfId="0" applyFill="1"/>
    <xf numFmtId="1" fontId="0" fillId="4" borderId="0" xfId="0" applyNumberFormat="1" applyFill="1"/>
    <xf numFmtId="165" fontId="0" fillId="4" borderId="0" xfId="1" applyNumberFormat="1" applyFont="1" applyFill="1"/>
    <xf numFmtId="14" fontId="0" fillId="4" borderId="0" xfId="0" applyNumberFormat="1" applyFill="1"/>
    <xf numFmtId="169" fontId="0" fillId="4" borderId="0" xfId="5" applyNumberFormat="1" applyFont="1" applyFill="1"/>
    <xf numFmtId="168" fontId="0" fillId="0" borderId="0" xfId="2" applyNumberFormat="1" applyFont="1" applyAlignment="1">
      <alignment horizontal="left"/>
    </xf>
    <xf numFmtId="0" fontId="5" fillId="3" borderId="0" xfId="0" applyFont="1" applyFill="1" applyAlignment="1">
      <alignment horizontal="left"/>
    </xf>
    <xf numFmtId="41" fontId="0" fillId="0" borderId="0" xfId="3" applyFont="1"/>
    <xf numFmtId="41" fontId="0" fillId="0" borderId="0" xfId="0" applyNumberFormat="1"/>
    <xf numFmtId="168" fontId="0" fillId="0" borderId="0" xfId="0" applyNumberFormat="1" applyAlignment="1">
      <alignment horizontal="center"/>
    </xf>
    <xf numFmtId="171" fontId="0" fillId="0" borderId="0" xfId="0" applyNumberFormat="1"/>
    <xf numFmtId="170" fontId="0" fillId="0" borderId="0" xfId="0" applyNumberFormat="1"/>
    <xf numFmtId="3" fontId="0" fillId="0" borderId="0" xfId="0" applyNumberFormat="1"/>
    <xf numFmtId="3" fontId="0" fillId="0" borderId="0" xfId="0" applyNumberFormat="1" applyAlignment="1">
      <alignment horizontal="center"/>
    </xf>
    <xf numFmtId="0" fontId="0" fillId="0" borderId="0" xfId="0" pivotButton="1" applyAlignment="1">
      <alignment horizontal="center"/>
    </xf>
    <xf numFmtId="0" fontId="0" fillId="7" borderId="4" xfId="0" applyFill="1" applyBorder="1" applyAlignment="1">
      <alignment horizontal="center"/>
    </xf>
    <xf numFmtId="0" fontId="5" fillId="0" borderId="1" xfId="0" applyFont="1" applyBorder="1" applyAlignment="1">
      <alignment horizontal="center"/>
    </xf>
  </cellXfs>
  <cellStyles count="7">
    <cellStyle name="Millares [0]" xfId="3" builtinId="6"/>
    <cellStyle name="Millares 2" xfId="5" xr:uid="{C0048ED9-3762-A54C-A6D2-10A45AD1C78D}"/>
    <cellStyle name="Moneda" xfId="1" builtinId="4"/>
    <cellStyle name="Moneda [0]" xfId="2" builtinId="7"/>
    <cellStyle name="Moneda 2" xfId="4" xr:uid="{60EF7556-31EA-3F46-A264-BE34937FA199}"/>
    <cellStyle name="Normal" xfId="0" builtinId="0"/>
    <cellStyle name="Porcentaje 2" xfId="6" xr:uid="{DB2798B4-2611-1D49-8EA0-4EB7A54DDE31}"/>
  </cellStyles>
  <dxfs count="53">
    <dxf>
      <numFmt numFmtId="169" formatCode="_-* #,##0_-;\-* #,##0_-;_-* &quot;-&quot;??_-;_-@_-"/>
    </dxf>
    <dxf>
      <font>
        <b val="0"/>
        <i val="0"/>
        <strike val="0"/>
        <condense val="0"/>
        <extend val="0"/>
        <outline val="0"/>
        <shadow val="0"/>
        <u val="none"/>
        <vertAlign val="baseline"/>
        <sz val="11"/>
        <color theme="1"/>
        <name val="Calibri"/>
        <family val="2"/>
        <scheme val="minor"/>
      </font>
      <numFmt numFmtId="169" formatCode="_-* #,##0_-;\-* #,##0_-;_-* &quot;-&quot;??_-;_-@_-"/>
    </dxf>
    <dxf>
      <numFmt numFmtId="172" formatCode="d/mm/yyyy"/>
    </dxf>
    <dxf>
      <numFmt numFmtId="172" formatCode="d/mm/yyyy"/>
    </dxf>
    <dxf>
      <numFmt numFmtId="172" formatCode="d/mm/yyyy"/>
    </dxf>
    <dxf>
      <numFmt numFmtId="172" formatCode="d/mm/yyyy"/>
    </dxf>
    <dxf>
      <numFmt numFmtId="172" formatCode="d/mm/yyyy"/>
    </dxf>
    <dxf>
      <numFmt numFmtId="172" formatCode="d/mm/yyyy"/>
    </dxf>
    <dxf>
      <numFmt numFmtId="165" formatCode="_-&quot;$&quot;\ * #,##0_-;\-&quot;$&quot;\ * #,##0_-;_-&quot;$&quot;\ * &quot;-&quot;??_-;_-@_-"/>
    </dxf>
    <dxf>
      <font>
        <b val="0"/>
        <i val="0"/>
        <strike val="0"/>
        <condense val="0"/>
        <extend val="0"/>
        <outline val="0"/>
        <shadow val="0"/>
        <u val="none"/>
        <vertAlign val="baseline"/>
        <sz val="11"/>
        <color theme="1"/>
        <name val="Calibri"/>
        <family val="2"/>
        <scheme val="minor"/>
      </font>
      <numFmt numFmtId="165" formatCode="_-&quot;$&quot;\ * #,##0_-;\-&quot;$&quot;\ * #,##0_-;_-&quot;$&quot;\ * &quot;-&quot;??_-;_-@_-"/>
    </dxf>
    <dxf>
      <numFmt numFmtId="165" formatCode="_-&quot;$&quot;\ * #,##0_-;\-&quot;$&quot;\ * #,##0_-;_-&quot;$&quot;\ * &quot;-&quot;??_-;_-@_-"/>
    </dxf>
    <dxf>
      <font>
        <b val="0"/>
        <i val="0"/>
        <strike val="0"/>
        <condense val="0"/>
        <extend val="0"/>
        <outline val="0"/>
        <shadow val="0"/>
        <u val="none"/>
        <vertAlign val="baseline"/>
        <sz val="11"/>
        <color theme="1"/>
        <name val="Calibri"/>
        <family val="2"/>
        <scheme val="minor"/>
      </font>
      <numFmt numFmtId="165" formatCode="_-&quot;$&quot;\ * #,##0_-;\-&quot;$&quot;\ * #,##0_-;_-&quot;$&quot;\ * &quot;-&quot;??_-;_-@_-"/>
    </dxf>
    <dxf>
      <numFmt numFmtId="165" formatCode="_-&quot;$&quot;\ * #,##0_-;\-&quot;$&quot;\ * #,##0_-;_-&quot;$&quot;\ * &quot;-&quot;??_-;_-@_-"/>
    </dxf>
    <dxf>
      <font>
        <b val="0"/>
        <i val="0"/>
        <strike val="0"/>
        <condense val="0"/>
        <extend val="0"/>
        <outline val="0"/>
        <shadow val="0"/>
        <u val="none"/>
        <vertAlign val="baseline"/>
        <sz val="11"/>
        <color theme="1"/>
        <name val="Calibri"/>
        <family val="2"/>
        <scheme val="minor"/>
      </font>
      <numFmt numFmtId="165" formatCode="_-&quot;$&quot;\ * #,##0_-;\-&quot;$&quot;\ * #,##0_-;_-&quot;$&quot;\ * &quot;-&quot;??_-;_-@_-"/>
    </dxf>
    <dxf>
      <numFmt numFmtId="165" formatCode="_-&quot;$&quot;\ * #,##0_-;\-&quot;$&quot;\ * #,##0_-;_-&quot;$&quot;\ * &quot;-&quot;??_-;_-@_-"/>
    </dxf>
    <dxf>
      <font>
        <b val="0"/>
        <i val="0"/>
        <strike val="0"/>
        <condense val="0"/>
        <extend val="0"/>
        <outline val="0"/>
        <shadow val="0"/>
        <u val="none"/>
        <vertAlign val="baseline"/>
        <sz val="11"/>
        <color theme="1"/>
        <name val="Calibri"/>
        <family val="2"/>
        <scheme val="minor"/>
      </font>
      <numFmt numFmtId="165" formatCode="_-&quot;$&quot;\ * #,##0_-;\-&quot;$&quot;\ * #,##0_-;_-&quot;$&quot;\ * &quot;-&quot;??_-;_-@_-"/>
    </dxf>
    <dxf>
      <numFmt numFmtId="172" formatCode="d/mm/yyyy"/>
    </dxf>
    <dxf>
      <numFmt numFmtId="172" formatCode="d/mm/yyyy"/>
    </dxf>
    <dxf>
      <numFmt numFmtId="1" formatCode="0"/>
    </dxf>
    <dxf>
      <numFmt numFmtId="1" formatCode="0"/>
    </dxf>
    <dxf>
      <alignment horizontal="center" vertical="center" textRotation="0" indent="0" justifyLastLine="0" shrinkToFit="0" readingOrder="0"/>
    </dxf>
    <dxf>
      <numFmt numFmtId="170" formatCode="&quot;$&quot;\ #,##0"/>
    </dxf>
    <dxf>
      <alignment horizontal="center" vertical="bottom" textRotation="0" wrapText="0" indent="0" justifyLastLine="0" shrinkToFit="0" readingOrder="0"/>
    </dxf>
    <dxf>
      <numFmt numFmtId="1" formatCode="0"/>
      <alignment horizontal="center" vertical="bottom" textRotation="0" wrapText="0" indent="0" justifyLastLine="0" shrinkToFit="0" readingOrder="0"/>
    </dxf>
    <dxf>
      <font>
        <b val="0"/>
        <i val="0"/>
        <strike val="0"/>
        <condense val="0"/>
        <extend val="0"/>
        <outline val="0"/>
        <shadow val="0"/>
        <u val="none"/>
        <vertAlign val="baseline"/>
        <sz val="11"/>
        <color auto="1"/>
        <name val="Arial Narrow"/>
        <family val="2"/>
        <scheme val="none"/>
      </font>
      <numFmt numFmtId="1" formatCode="0"/>
      <fill>
        <patternFill patternType="none">
          <fgColor indexed="64"/>
          <bgColor auto="1"/>
        </patternFill>
      </fill>
      <alignment horizontal="center" vertical="center" textRotation="0" wrapText="1" indent="0" justifyLastLine="0" shrinkToFit="0" readingOrder="0"/>
    </dxf>
    <dxf>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numFmt numFmtId="165" formatCode="_-&quot;$&quot;\ * #,##0_-;\-&quot;$&quot;\ * #,##0_-;_-&quot;$&quot;\ * &quot;-&quot;??_-;_-@_-"/>
      <fill>
        <patternFill patternType="none">
          <fgColor indexed="64"/>
          <bgColor indexed="65"/>
        </patternFill>
      </fill>
    </dxf>
    <dxf>
      <font>
        <b val="0"/>
        <i val="0"/>
        <strike val="0"/>
        <condense val="0"/>
        <extend val="0"/>
        <outline val="0"/>
        <shadow val="0"/>
        <u val="none"/>
        <vertAlign val="baseline"/>
        <sz val="11"/>
        <color theme="1"/>
        <name val="Calibri"/>
        <family val="2"/>
        <scheme val="minor"/>
      </font>
      <numFmt numFmtId="166" formatCode="_-[$$-409]* #,##0_ ;_-[$$-409]* \-#,##0\ ;_-[$$-409]* &quot;-&quot;??_ ;_-@_ "/>
      <fill>
        <patternFill patternType="none">
          <bgColor auto="1"/>
        </patternFill>
      </fill>
    </dxf>
    <dxf>
      <fill>
        <patternFill patternType="none">
          <bgColor auto="1"/>
        </patternFill>
      </fill>
    </dxf>
    <dxf>
      <font>
        <color rgb="FF000000"/>
      </font>
      <fill>
        <patternFill patternType="none">
          <bgColor auto="1"/>
        </patternFill>
      </fill>
    </dxf>
    <dxf>
      <font>
        <color rgb="FF000000"/>
      </font>
      <fill>
        <patternFill patternType="none">
          <bgColor auto="1"/>
        </patternFill>
      </fill>
    </dxf>
    <dxf>
      <font>
        <b val="0"/>
        <i val="0"/>
        <strike val="0"/>
        <condense val="0"/>
        <extend val="0"/>
        <outline val="0"/>
        <shadow val="0"/>
        <u val="none"/>
        <vertAlign val="baseline"/>
        <sz val="11"/>
        <color rgb="FFFF0000"/>
        <name val="Calibri"/>
        <family val="2"/>
        <scheme val="minor"/>
      </font>
      <fill>
        <patternFill patternType="none">
          <bgColor auto="1"/>
        </patternFill>
      </fill>
    </dxf>
    <dxf>
      <font>
        <b val="0"/>
        <i val="0"/>
        <strike val="0"/>
        <condense val="0"/>
        <extend val="0"/>
        <outline val="0"/>
        <shadow val="0"/>
        <u val="none"/>
        <vertAlign val="baseline"/>
        <sz val="11"/>
        <color rgb="FFFF0000"/>
        <name val="Calibri"/>
        <family val="2"/>
        <scheme val="minor"/>
      </font>
      <fill>
        <patternFill patternType="none">
          <bgColor auto="1"/>
        </patternFill>
      </fill>
    </dxf>
    <dxf>
      <font>
        <b val="0"/>
        <i val="0"/>
        <strike val="0"/>
        <condense val="0"/>
        <extend val="0"/>
        <outline val="0"/>
        <shadow val="0"/>
        <u val="none"/>
        <vertAlign val="baseline"/>
        <sz val="11"/>
        <color rgb="FF000000"/>
        <name val="Calibri"/>
        <family val="2"/>
        <charset val="1"/>
        <scheme val="none"/>
      </font>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
      <fill>
        <patternFill patternType="solid">
          <fgColor rgb="FFE2EFDA"/>
          <bgColor rgb="FF000000"/>
        </patternFill>
      </fill>
    </dxf>
    <dxf>
      <fill>
        <patternFill patternType="none">
          <bgColor auto="1"/>
        </patternFill>
      </fill>
    </dxf>
    <dxf>
      <numFmt numFmtId="168" formatCode="_-[$$-240A]\ * #,##0_-;\-[$$-240A]\ * #,##0_-;_-[$$-240A]\ * &quot;-&quot;??_-;_-@_-"/>
    </dxf>
    <dxf>
      <numFmt numFmtId="168" formatCode="_-[$$-240A]\ * #,##0_-;\-[$$-240A]\ * #,##0_-;_-[$$-240A]\ * &quot;-&quot;??_-;_-@_-"/>
    </dxf>
    <dxf>
      <alignment horizontal="center"/>
    </dxf>
    <dxf>
      <alignment horizontal="center"/>
    </dxf>
    <dxf>
      <numFmt numFmtId="1" formatCode="0"/>
    </dxf>
    <dxf>
      <numFmt numFmtId="3" formatCode="#,##0"/>
    </dxf>
    <dxf>
      <alignment horizontal="center"/>
    </dxf>
    <dxf>
      <alignment horizontal="center"/>
    </dxf>
    <dxf>
      <alignment horizontal="center"/>
    </dxf>
    <dxf>
      <numFmt numFmtId="170" formatCode="&quot;$&quot;\ #,##0"/>
    </dxf>
    <dxf>
      <numFmt numFmtId="3" formatCode="#,##0"/>
    </dxf>
    <dxf>
      <numFmt numFmtId="168" formatCode="_-[$$-240A]\ * #,##0_-;\-[$$-240A]\ * #,##0_-;_-[$$-240A]\ * &quot;-&quot;??_-;_-@_-"/>
    </dxf>
    <dxf>
      <numFmt numFmtId="33" formatCode="_-* #,##0_-;\-* #,##0_-;_-* &quot;-&quot;_-;_-@_-"/>
    </dxf>
    <dxf>
      <numFmt numFmtId="168" formatCode="_-[$$-240A]\ * #,##0_-;\-[$$-240A]\ * #,##0_-;_-[$$-240A]\ * &quot;-&quot;??_-;_-@_-"/>
    </dxf>
    <dxf>
      <numFmt numFmtId="170" formatCode="&quot;$&quot;\ #,##0"/>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3.xml"/><Relationship Id="rId14" Type="http://schemas.openxmlformats.org/officeDocument/2006/relationships/customXml" Target="../customXml/item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icrosoft Office User" refreshedDate="45601.704848611109" createdVersion="8" refreshedVersion="8" minRefreshableVersion="3" recordCount="480" xr:uid="{7344F17E-C8CC-694D-B38C-28A4212A4FB4}">
  <cacheSource type="worksheet">
    <worksheetSource name="Tabla7"/>
  </cacheSource>
  <cacheFields count="34">
    <cacheField name="BPIN" numFmtId="1">
      <sharedItems containsMixedTypes="1" containsNumber="1" containsInteger="1" minValue="2020415240049" maxValue="20233219000009"/>
    </cacheField>
    <cacheField name="INSTANCIA DE APROBACIÓN INICIAL" numFmtId="0">
      <sharedItems/>
    </cacheField>
    <cacheField name="TIPO DE INSTANCIA INICIAL" numFmtId="0">
      <sharedItems/>
    </cacheField>
    <cacheField name="REGIÓN ENTIDAD QUE MÁS APORTA RECURSOS" numFmtId="0">
      <sharedItems/>
    </cacheField>
    <cacheField name="DEPARTAMENTO ENTIDAD QUE MÁS APORTA RECURSOS" numFmtId="0">
      <sharedItems/>
    </cacheField>
    <cacheField name="CÓDIGO ENTIDAD TERRITORIAL QUE APORTA MÁS RECURSOS" numFmtId="0">
      <sharedItems containsString="0" containsBlank="1" containsNumber="1" containsInteger="1" minValue="5036" maxValue="8888034"/>
    </cacheField>
    <cacheField name="ENTIDAD TERRITORIAL QUE APORTA MÁS RECURSOS" numFmtId="0">
      <sharedItems/>
    </cacheField>
    <cacheField name="REGIÓN EJECUTOR" numFmtId="0">
      <sharedItems/>
    </cacheField>
    <cacheField name="DEPARTAMENTO EJECUTOR" numFmtId="0">
      <sharedItems/>
    </cacheField>
    <cacheField name="CÓDIGO EJECUTOR" numFmtId="0">
      <sharedItems containsSemiMixedTypes="0" containsString="0" containsNumber="1" containsInteger="1" minValue="5091" maxValue="8888034"/>
    </cacheField>
    <cacheField name="ENTIDAD EJECUTORA" numFmtId="0">
      <sharedItems/>
    </cacheField>
    <cacheField name="NIT ENTIDAD EJECUTORA" numFmtId="0">
      <sharedItems containsSemiMixedTypes="0" containsString="0" containsNumber="1" containsInteger="1" minValue="800012873" maxValue="901796618"/>
    </cacheField>
    <cacheField name="SECTOR SUIFP" numFmtId="0">
      <sharedItems/>
    </cacheField>
    <cacheField name="PROGRAMA" numFmtId="0">
      <sharedItems/>
    </cacheField>
    <cacheField name="SUBPROGRAMA" numFmtId="0">
      <sharedItems containsBlank="1"/>
    </cacheField>
    <cacheField name="TIPO N1" numFmtId="0">
      <sharedItems containsBlank="1" count="8">
        <m/>
        <s v="ASEO"/>
        <s v="ALC"/>
        <s v="ACUEDUCTO"/>
        <s v="AC Y ALC"/>
        <s v="AGUA"/>
        <s v="TRATAMIENTO AR"/>
        <s v="SANEAMIENTO ALC"/>
      </sharedItems>
    </cacheField>
    <cacheField name="Columna2" numFmtId="0">
      <sharedItems containsBlank="1" count="3">
        <m/>
        <s v="RURAL"/>
        <s v="URBANO"/>
      </sharedItems>
    </cacheField>
    <cacheField name="Columna1" numFmtId="0">
      <sharedItems containsNonDate="0" containsString="0" containsBlank="1"/>
    </cacheField>
    <cacheField name="NOMBRE DEL PROYECTO" numFmtId="0">
      <sharedItems longText="1"/>
    </cacheField>
    <cacheField name="AVANCE FÍSICO" numFmtId="0">
      <sharedItems containsSemiMixedTypes="0" containsString="0" containsNumber="1" minValue="0" maxValue="100"/>
    </cacheField>
    <cacheField name="AVANCE FINANCIERO" numFmtId="0">
      <sharedItems containsSemiMixedTypes="0" containsString="0" containsNumber="1" minValue="0" maxValue="100"/>
    </cacheField>
    <cacheField name="ESTADO DETALLE" numFmtId="0">
      <sharedItems/>
    </cacheField>
    <cacheField name="ESTADO GENERAL" numFmtId="0">
      <sharedItems/>
    </cacheField>
    <cacheField name="FECHA APROBACIÓN" numFmtId="14">
      <sharedItems containsSemiMixedTypes="0" containsNonDate="0" containsDate="1" containsString="0" minDate="2022-08-09T00:00:00" maxDate="2024-09-10T00:00:00"/>
    </cacheField>
    <cacheField name="AÑO APROBACIÓN" numFmtId="0">
      <sharedItems containsSemiMixedTypes="0" containsString="0" containsNumber="1" containsInteger="1" minValue="2022" maxValue="2024"/>
    </cacheField>
    <cacheField name="ALCANCE" numFmtId="0">
      <sharedItems containsBlank="1" longText="1"/>
    </cacheField>
    <cacheField name="VALOR SGR" numFmtId="165">
      <sharedItems containsSemiMixedTypes="0" containsString="0" containsNumber="1" minValue="7700000" maxValue="105065000000"/>
    </cacheField>
    <cacheField name="VALOR NACIÓN" numFmtId="165">
      <sharedItems containsSemiMixedTypes="0" containsString="0" containsNumber="1" containsInteger="1" minValue="0" maxValue="0"/>
    </cacheField>
    <cacheField name="VALOR OTROS" numFmtId="165">
      <sharedItems containsSemiMixedTypes="0" containsString="0" containsNumber="1" minValue="0" maxValue="7667404131"/>
    </cacheField>
    <cacheField name="TOTAL PROYECTO" numFmtId="165">
      <sharedItems containsSemiMixedTypes="0" containsString="0" containsNumber="1" minValue="7700000" maxValue="105065000000"/>
    </cacheField>
    <cacheField name="FECHA INICIO PROGRAMADA_x000a_Horizonte de ejecución" numFmtId="0">
      <sharedItems containsNonDate="0" containsDate="1" containsString="0" containsBlank="1" minDate="2022-09-01T00:00:00" maxDate="2024-12-11T00:00:00"/>
    </cacheField>
    <cacheField name="FECHA FINAL PROGRAMACIÓN ACTUAL_x000a_Horizonte de ejecución" numFmtId="0">
      <sharedItems containsNonDate="0" containsDate="1" containsString="0" containsBlank="1" minDate="2022-11-30T00:00:00" maxDate="2026-03-01T00:00:00"/>
    </cacheField>
    <cacheField name="FECHA FINAL EJECUTADA_x000a_(Proyectos terminados)" numFmtId="0">
      <sharedItems containsNonDate="0" containsDate="1" containsString="0" containsBlank="1" minDate="2022-12-31T00:00:00" maxDate="2024-08-01T00:00:00"/>
    </cacheField>
    <cacheField name="NÚMERO DE BENEFICIARIOS" numFmtId="169">
      <sharedItems containsSemiMixedTypes="0" containsString="0" containsNumber="1" containsInteger="1" minValue="9" maxValue="316730"/>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icrosoft Office User" refreshedDate="45601.708644675928" createdVersion="8" refreshedVersion="8" minRefreshableVersion="3" recordCount="48" xr:uid="{D016664F-83D9-FD4A-BD6F-4842B1C48F74}">
  <cacheSource type="worksheet">
    <worksheetSource name="Tabla3"/>
  </cacheSource>
  <cacheFields count="28">
    <cacheField name="BPIN" numFmtId="0">
      <sharedItems containsSemiMixedTypes="0" containsString="0" containsNumber="1" containsInteger="1" minValue="2020415240049" maxValue="20201301010743"/>
    </cacheField>
    <cacheField name="INSTANCIA DE APROBACIÓN INICIAL" numFmtId="0">
      <sharedItems/>
    </cacheField>
    <cacheField name="CÓDIGO ENTIDAD TERRITORIAL QUE APORTA MÁS RECURSOS" numFmtId="0">
      <sharedItems containsSemiMixedTypes="0" containsString="0" containsNumber="1" containsInteger="1" minValue="5313" maxValue="86000"/>
    </cacheField>
    <cacheField name="ENTIDAD TERRITORIAL QUE APORTA MÁS RECURSOS" numFmtId="0">
      <sharedItems/>
    </cacheField>
    <cacheField name="REGIÓN EJECUTOR" numFmtId="0">
      <sharedItems/>
    </cacheField>
    <cacheField name="DEPARTAMENTO EJECUTOR" numFmtId="0">
      <sharedItems count="15">
        <s v="ANTIOQUIA"/>
        <s v="ARAUCA"/>
        <s v="BOLÍVAR"/>
        <s v="ATLÁNTICO"/>
        <s v="CESAR"/>
        <s v="CHOCÓ"/>
        <s v="CÓRDOBA"/>
        <s v="SUCRE"/>
        <s v="BOYACÁ"/>
        <s v="META"/>
        <s v="HUILA"/>
        <s v="LA GUAJIRA"/>
        <s v="NARIÑO"/>
        <s v="PUTUMAYO"/>
        <s v="SANTANDER"/>
      </sharedItems>
    </cacheField>
    <cacheField name="CÓDIGO EJECUTOR" numFmtId="0">
      <sharedItems containsSemiMixedTypes="0" containsString="0" containsNumber="1" containsInteger="1" minValue="13212" maxValue="6666970"/>
    </cacheField>
    <cacheField name="ENTIDAD EJECUTORA" numFmtId="0">
      <sharedItems/>
    </cacheField>
    <cacheField name="NIT ENTIDAD EJECUTORA" numFmtId="0">
      <sharedItems containsSemiMixedTypes="0" containsString="0" containsNumber="1" containsInteger="1" minValue="800035482" maxValue="901540691"/>
    </cacheField>
    <cacheField name="TIPO N1" numFmtId="0">
      <sharedItems count="2">
        <s v="AC Y ALC"/>
        <s v="ACUEDUCTO"/>
      </sharedItems>
    </cacheField>
    <cacheField name="Columna2" numFmtId="0">
      <sharedItems count="2">
        <s v="RURAL"/>
        <s v="URBANO"/>
      </sharedItems>
    </cacheField>
    <cacheField name="Columna1" numFmtId="0">
      <sharedItems containsNonDate="0" containsString="0" containsBlank="1"/>
    </cacheField>
    <cacheField name="NOMBRE DEL PROYECTO" numFmtId="0">
      <sharedItems/>
    </cacheField>
    <cacheField name="AVANCE FÍSICO" numFmtId="0">
      <sharedItems containsSemiMixedTypes="0" containsString="0" containsNumber="1" minValue="83.93" maxValue="100"/>
    </cacheField>
    <cacheField name="AVANCE FINANCIERO" numFmtId="0">
      <sharedItems containsSemiMixedTypes="0" containsString="0" containsNumber="1" minValue="59.2" maxValue="100"/>
    </cacheField>
    <cacheField name="ESTADO DETALLE" numFmtId="0">
      <sharedItems/>
    </cacheField>
    <cacheField name="ESTADO GENERAL" numFmtId="0">
      <sharedItems/>
    </cacheField>
    <cacheField name="FECHA APROBACIÓN" numFmtId="14">
      <sharedItems containsSemiMixedTypes="0" containsNonDate="0" containsDate="1" containsString="0" minDate="2022-08-24T00:00:00" maxDate="2023-10-04T00:00:00"/>
    </cacheField>
    <cacheField name="AÑO APROBACIÓN" numFmtId="0">
      <sharedItems containsSemiMixedTypes="0" containsString="0" containsNumber="1" containsInteger="1" minValue="2022" maxValue="2023"/>
    </cacheField>
    <cacheField name="ALCANCE" numFmtId="0">
      <sharedItems longText="1"/>
    </cacheField>
    <cacheField name="VALOR SGR" numFmtId="0">
      <sharedItems containsSemiMixedTypes="0" containsString="0" containsNumber="1" minValue="150513053" maxValue="7744161690"/>
    </cacheField>
    <cacheField name="VALOR NACIÓN" numFmtId="0">
      <sharedItems containsSemiMixedTypes="0" containsString="0" containsNumber="1" containsInteger="1" minValue="0" maxValue="0"/>
    </cacheField>
    <cacheField name="VALOR OTROS" numFmtId="0">
      <sharedItems containsSemiMixedTypes="0" containsString="0" containsNumber="1" containsInteger="1" minValue="0" maxValue="520164591"/>
    </cacheField>
    <cacheField name="TOTAL PROYECTO" numFmtId="0">
      <sharedItems containsSemiMixedTypes="0" containsString="0" containsNumber="1" minValue="205026300" maxValue="7744161690"/>
    </cacheField>
    <cacheField name="FECHA INICIO PROGRAMADA_x000a_Horizonte de ejecución" numFmtId="14">
      <sharedItems containsSemiMixedTypes="0" containsNonDate="0" containsDate="1" containsString="0" minDate="2022-09-01T00:00:00" maxDate="2024-03-02T00:00:00"/>
    </cacheField>
    <cacheField name="FECHA FINAL PROGRAMACIÓN ACTUAL_x000a_Horizonte de ejecución" numFmtId="14">
      <sharedItems containsSemiMixedTypes="0" containsNonDate="0" containsDate="1" containsString="0" minDate="2022-11-30T00:00:00" maxDate="2024-07-01T00:00:00"/>
    </cacheField>
    <cacheField name="FECHA FINAL EJECUTADA_x000a_(Proyectos terminados)" numFmtId="14">
      <sharedItems containsSemiMixedTypes="0" containsNonDate="0" containsDate="1" containsString="0" minDate="2022-12-31T00:00:00" maxDate="2024-08-01T00:00:00"/>
    </cacheField>
    <cacheField name="NÚMERO DE BENEFICIARIOS" numFmtId="0">
      <sharedItems containsSemiMixedTypes="0" containsString="0" containsNumber="1" containsInteger="1" minValue="132" maxValue="42844"/>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icrosoft Office User" refreshedDate="45601.729901041668" createdVersion="8" refreshedVersion="8" minRefreshableVersion="3" recordCount="49" xr:uid="{981DEE99-0AC5-154A-AE32-AB99FBA99AD8}">
  <cacheSource type="worksheet">
    <worksheetSource name="Tabla1"/>
  </cacheSource>
  <cacheFields count="12">
    <cacheField name="DIVIPOLA" numFmtId="0">
      <sharedItems containsBlank="1" containsMixedTypes="1" containsNumber="1" containsInteger="1" minValue="8638" maxValue="88564"/>
    </cacheField>
    <cacheField name="Departamento" numFmtId="0">
      <sharedItems containsBlank="1" count="21">
        <s v="ATLÁNTICO"/>
        <s v="BOLÍVAR"/>
        <s v="Caldas"/>
        <s v="CASANARE"/>
        <s v="CHOCO"/>
        <s v="CUNDINAMARCA"/>
        <s v="HUILA"/>
        <s v="La Guajira"/>
        <s v="N DE SANTANDER"/>
        <s v="NARIÑO"/>
        <s v="NORTE SANTANDER"/>
        <s v="SANTANDER"/>
        <s v="TOLIMA"/>
        <s v="VALLE DEL CAUCA"/>
        <s v="BOYACA"/>
        <s v="CESAR"/>
        <s v="CORDOBA"/>
        <s v="SUCRE"/>
        <s v="SAN ANDRES"/>
        <s v="PUTUMAYO"/>
        <m/>
      </sharedItems>
    </cacheField>
    <cacheField name="Municipio(s)" numFmtId="0">
      <sharedItems containsBlank="1"/>
    </cacheField>
    <cacheField name="Agrupacion servicio" numFmtId="0">
      <sharedItems containsBlank="1" count="4">
        <s v="Conexiones"/>
        <s v="Acueducto y Alcantarillado"/>
        <s v="Acueducto"/>
        <m/>
      </sharedItems>
    </cacheField>
    <cacheField name="Agrupacion Ubicación" numFmtId="0">
      <sharedItems containsBlank="1" count="4">
        <s v="Rural"/>
        <s v="Urbano"/>
        <m/>
        <s v="Urbana" u="1"/>
      </sharedItems>
    </cacheField>
    <cacheField name="Nombre del Proyecto" numFmtId="0">
      <sharedItems containsBlank="1"/>
    </cacheField>
    <cacheField name="Aportes Nación" numFmtId="0">
      <sharedItems containsString="0" containsBlank="1" containsNumber="1" containsInteger="1" minValue="0" maxValue="32015927225"/>
    </cacheField>
    <cacheField name="Valor Proyecto" numFmtId="0">
      <sharedItems containsString="0" containsBlank="1" containsNumber="1" containsInteger="1" minValue="173000000" maxValue="32015927225"/>
    </cacheField>
    <cacheField name="Avance Físico al Corte" numFmtId="0">
      <sharedItems containsDate="1" containsString="0" containsBlank="1" containsMixedTypes="1" minDate="1899-12-31T01:30:04" maxDate="2021-12-14T00:00:00"/>
    </cacheField>
    <cacheField name="Avance Financiero al Corte" numFmtId="0">
      <sharedItems containsDate="1" containsString="0" containsBlank="1" containsMixedTypes="1" minDate="1899-12-31T00:00:00" maxDate="2024-09-24T00:00:00"/>
    </cacheField>
    <cacheField name="PB" numFmtId="0">
      <sharedItems containsString="0" containsBlank="1" containsNumber="1" containsInteger="1" minValue="465" maxValue="418166"/>
    </cacheField>
    <cacheField name="AÑO REPORTE" numFmtId="0">
      <sharedItems containsString="0" containsBlank="1" containsNumber="1" containsInteger="1" minValue="2023" maxValue="2024" count="3">
        <n v="2023"/>
        <n v="2024"/>
        <m/>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80">
  <r>
    <n v="20233219000009"/>
    <s v="CORPORACION AUTONOMA REGIONAL DEL CESAR (CORPOCESAR)"/>
    <s v="CORPORACIONES"/>
    <s v="CARIBE"/>
    <s v="CESAR"/>
    <m/>
    <s v="CORPORACION AUTONOMA REGIONAL DEL CESAR (CORPOCESAR)"/>
    <s v="CARIBE"/>
    <s v="CESAR"/>
    <n v="6666819"/>
    <s v="EMPRESA DE SERVICIOS PÚBLICOS DE ACUEDUCTO ALCANTARILLADO Y ASEO DEL MUNICIPIO DE CURUMANI ACUACUR E.S.P."/>
    <n v="800239720"/>
    <s v="AMBIENTE Y DESARROLLO SOSTENIBLE"/>
    <s v="GESTIÓN INTEGRAL DEL RECURSO HÍDRICO"/>
    <s v="INTERSUBSECTORIAL AMBIENTE"/>
    <x v="0"/>
    <x v="0"/>
    <m/>
    <s v="OPTIMIZACIÓN DEL SISTEMA DE TRATAMIENTO DE AGUAS RESIDUALES DEL CORREGIMIENTO DE SAN ROQUE-MUNICIPIO DE CURUMANI COMO MEDIDA PARA LA DESCONTAMINACION DEL RECURSO HIDRICO EN EL DEPARTAMENTO DEL  CESAR"/>
    <n v="49.2"/>
    <n v="46.71"/>
    <s v="CONTRATADO EN EJECUCIÓN"/>
    <s v="EN EJECUCIÓN"/>
    <d v="2023-11-23T00:00:00"/>
    <n v="2023"/>
    <s v="OPTIMIZACIÓN DEL SISTEMA DE TRATAMIENTO DE AGUAS RESIDUALES DEL CORREGIMIENTO DE SAN ROQUE, A TRAVÉS DE LA REALIZACIÓN DE OBRAS CIVILES PARA EL MEJORAMIENTO DE LA LAGUNA FACULTATIVA, CONSTRUCCIÓN DE LA LAGUNA DE MADURACIÓN, OBRAS PARA ELPRETRATAMIENTO DE AGUAS RESIDUALES Y CONSTRUCCIÓN DE POZOS E INSTALACIÓN DE TUBERÍAS"/>
    <n v="2167326009"/>
    <n v="0"/>
    <n v="0"/>
    <n v="2167326009"/>
    <d v="2024-03-19T00:00:00"/>
    <d v="2024-09-14T00:00:00"/>
    <m/>
    <n v="4976"/>
  </r>
  <r>
    <n v="2023005990028"/>
    <s v="DEPARTAMENTO DE VICHADA"/>
    <s v="DEPARTAMENTAL"/>
    <s v="DEL LLANO"/>
    <s v="VICHADA"/>
    <n v="99000"/>
    <s v="VICHADA"/>
    <s v="DEL LLANO"/>
    <s v="VICHADA"/>
    <n v="99000"/>
    <s v="DEPARTAMENTO DEL VICHADA"/>
    <n v="800094067"/>
    <s v="VIVIENDA, CIUDAD Y TERRITORIO"/>
    <s v="ACCESO DE LA POBLACIÓN A LOS SERVICIOS DE AGUA POTABLE Y SANEAMIENTO BÁSICO"/>
    <s v="INTERSUBSECTORIAL VIVIENDA Y DESARROLLO TERRITORIAL"/>
    <x v="0"/>
    <x v="0"/>
    <m/>
    <s v="DOTACIÓN DE FILTROS DE AGUA PARA VIVIENDA RURAL DISPERSA COMO SOLUCIÓN NO CONVENCIONAL DE TRATAMIENTO DE AGUA PARA CONSUMO HUMANO EN LOS MUNICIPIOS DE CUMARIBO LA PRIMAVERA SANTA ROSALÍA Y PUERTO CARREÑO DEPARTAMENTO DE   VICHADA"/>
    <n v="99.64"/>
    <n v="70"/>
    <s v="CONTRATADO EN EJECUCIÓN"/>
    <s v="EN EJECUCIÓN"/>
    <d v="2023-08-18T00:00:00"/>
    <n v="2023"/>
    <s v="740 FILTROS PURIFICADORES DE AGUA POR SISTEMA DE ULTRAFILTRACIÓN INMEDIATA; MEMBRANAS CON POROS DE 0,01-0,03MICRAS SISTEMA DE RETROLAVADO; PREFILTROS REMOVIBLE PARA LIMPIEZA Y MANT/TO MANUAL; CAUDAL MÍNIMO DE 3 L/MIN; EFICIENCIA DE FILTRACIÓN DE LOG 6 PARA VIRUS Y LOG 8BACTERIAS; SIN SUMINISTRO DE ENERGÍA NI SUSTANCIAS QUÍMICAS PARA SU ÓPTIMO FUNCIONAMIENTO CON DOS AÑOS DE GARANTÍA, DISTRIBUIDOS ASÍ CUMARIBO145 FILTROS, LA PRIMAVERA208 FILTROS, PUERTO CARREÑO223 FILTROS, SANTA ROSALÍA164 FILTROS"/>
    <n v="1799998940"/>
    <n v="0"/>
    <n v="0"/>
    <n v="1799998940"/>
    <d v="2023-11-02T00:00:00"/>
    <d v="2024-06-25T00:00:00"/>
    <m/>
    <n v="3700"/>
  </r>
  <r>
    <n v="2022005990107"/>
    <s v="DEPARTAMENTO DE VICHADA"/>
    <s v="DEPARTAMENTAL"/>
    <s v="DEL LLANO"/>
    <s v="VICHADA"/>
    <n v="99000"/>
    <s v="VICHADA"/>
    <s v="DEL LLANO"/>
    <s v="VICHADA"/>
    <n v="99000"/>
    <s v="DEPARTAMENTO DEL VICHADA"/>
    <n v="800094067"/>
    <s v="VIVIENDA, CIUDAD Y TERRITORIO"/>
    <s v="ACCESO DE LA POBLACIÓN A LOS SERVICIOS DE AGUA POTABLE Y SANEAMIENTO BÁSICO"/>
    <s v="INTERSUBSECTORIAL VIVIENDA Y DESARROLLO TERRITORIAL"/>
    <x v="0"/>
    <x v="0"/>
    <m/>
    <s v="CONSTRUCCIÓN DEL SISTEMA DE ACUEDUCTO DEL CENTRO POBLADO EL PROGRESO DEL MUNICIPIO DE CUMARIBO -   VICHADA"/>
    <n v="13.6"/>
    <n v="0"/>
    <s v="CONTRATADO EN EJECUCIÓN"/>
    <s v="EN EJECUCIÓN"/>
    <d v="2023-02-10T00:00:00"/>
    <n v="2023"/>
    <s v="CONSTRUCCIÓN DE UN NUEVO SISTEMA DE ACUEDUCTO PARA EL SERVICIO DEL CENTRO POBLADO EL PROGRESO EN EL MPIO DE CUMARIBO - V/DA (CONTEMPLA LA PERFORACIÓN DE UN POZO PROFUNDO QUE SERVIRÁ COMO FUENTE DE CAPTACIÓN DE AGUA, MONTAJE DE NUEVA LÍNEA DE IMPULSIÓN, SUMINISTRO E INSTALACIÓN DE NUEVAS REDES DE DISTRIBUCIÓN, CONSTRUCCIÓN DEL SISTEMA DE TRATAMIENTO DE AGUA, MONTAJE DE ESTRUCTURA Y INSTALACIÓN PARA TANQUES DE ALMACENAMIENTO, CONSTRUCCIÓN DE CASETAS, CERRAMIENTO Y ADECUACIONES ELÉCTRICAS)"/>
    <n v="700000000"/>
    <n v="0"/>
    <n v="1397936852"/>
    <n v="2097936852"/>
    <d v="2023-12-22T00:00:00"/>
    <d v="2024-11-04T00:00:00"/>
    <m/>
    <n v="353"/>
  </r>
  <r>
    <n v="2022005990101"/>
    <s v="DEPARTAMENTO DE VICHADA"/>
    <s v="DEPARTAMENTAL"/>
    <s v="DEL LLANO"/>
    <s v="VICHADA"/>
    <n v="99000"/>
    <s v="VICHADA"/>
    <s v="DEL LLANO"/>
    <s v="VICHADA"/>
    <n v="99000"/>
    <s v="DEPARTAMENTO DEL VICHADA"/>
    <n v="800094067"/>
    <s v="VIVIENDA, CIUDAD Y TERRITORIO"/>
    <s v="ACCESO DE LA POBLACIÓN A LOS SERVICIOS DE AGUA POTABLE Y SANEAMIENTO BÁSICO"/>
    <s v="INTERSUBSECTORIAL VIVIENDA Y DESARROLLO TERRITORIAL"/>
    <x v="0"/>
    <x v="0"/>
    <m/>
    <s v="CONSTRUCCIÓN DEL SISTEMA DE ACUEDUCTO DE LA INSPECCIÓN EL VIENTO MUNICIPIO DE CUMARIBO DEPARTAMENTO DE  VICHADA"/>
    <n v="17.72"/>
    <n v="0"/>
    <s v="CONTRATADO EN EJECUCIÓN"/>
    <s v="EN EJECUCIÓN"/>
    <d v="2023-02-10T00:00:00"/>
    <n v="2023"/>
    <s v="CONSTRUCCIÓN DE UN NUEVO SISTEMA DE ACUEDUCTO PARA EL SERVICIO DEL CENTRO POBLADO EL VIENTO EN EL MPIO D- V/DA (CONTEMPLA LA PERFORACIÓN DE UN POZO PROFUNDO QUE SERVIRÁ COMO FUENTE DE CAPTACIÓN DE AGUA, MONTAJE DE NUEVA LÍNEA DE IMPULSIÓN, SUMINISTRO E INSTALACIÓN DE NUEVAS REDES DE DISTRIBUCIÓN, CONSTRUCCIÓN DEL SISTEMA DE TRATAMIENTO DE AGUA, MONTAJE DE ESTRUCTURA Y INSTALACIÓN PARA TANQUES DE ALMACENAMIENTO, CONSTRUCCIÓN DE CASETAS, CERRAMIENTO Y ADECUACIONES ELÉCTRICAS)"/>
    <n v="1532125217"/>
    <n v="0"/>
    <n v="2967073488"/>
    <n v="4499198705"/>
    <d v="2023-12-22T00:00:00"/>
    <d v="2024-11-04T00:00:00"/>
    <m/>
    <n v="562"/>
  </r>
  <r>
    <n v="2022996240009"/>
    <s v="VICHADA - SANTA ROSALIA"/>
    <s v="MUNICIPAL"/>
    <s v="DEL LLANO"/>
    <s v="VICHADA"/>
    <n v="99624"/>
    <s v="SANTA ROSALIA"/>
    <s v="DEL LLANO"/>
    <s v="VICHADA"/>
    <n v="99624"/>
    <s v="MUNICIPIO DE SANTA ROSALIA"/>
    <n v="800103318"/>
    <s v="VIVIENDA, CIUDAD Y TERRITORIO"/>
    <s v="ACCESO DE LA POBLACIÓN A LOS SERVICIOS DE AGUA POTABLE Y SANEAMIENTO BÁSICO"/>
    <s v="INTERSUBSECTORIAL VIVIENDA Y DESARROLLO TERRITORIAL"/>
    <x v="0"/>
    <x v="0"/>
    <m/>
    <s v="OPTIMIZACIÓN  DEL ACUEDUCTO DEL CASCO URBANO DEL MUNICIPIO DE SANTA ROSALIA  VICHADA"/>
    <n v="56.31"/>
    <n v="0"/>
    <s v="CONTRATADO EN EJECUCIÓN"/>
    <s v="EN EJECUCIÓN"/>
    <d v="2023-01-04T00:00:00"/>
    <n v="2023"/>
    <s v="OPTIMIZACIÓN DEL ACUEDUCTO DEL CASCO URBANO DEL MUNICIPIO DE SANTA ROSALÍA VICHADA, MEDIANTE LA INSTALACIÓN DE 80 EN TUBERÍA PVC 8 ROSCADA RDE 21 PRESIÓN PARA PROFUNDIDADES DE 0 A 90 M Y 77,10 METROS DE TUBERÍA PARA INSTALAR RED DE IMPULSIÓN Y RED DE DISTRIBUCIÓN, MONTAJE DE UNA PLANTA DE TRATAMIENTO PARA MEJORAR LA CALIDAD DEL AGUA, Y ADECUACIONES DE LA CASETA DE OPERACIÓN."/>
    <n v="1141382569"/>
    <n v="0"/>
    <n v="658834967"/>
    <n v="1800217536"/>
    <d v="2023-08-01T00:00:00"/>
    <d v="2024-06-30T00:00:00"/>
    <m/>
    <n v="2704"/>
  </r>
  <r>
    <n v="2022764000010"/>
    <s v="VALLE DEL CAUCA - LA UNION"/>
    <s v="MUNICIPAL"/>
    <s v="PACÍFICO"/>
    <s v="VALLE DEL CAUCA"/>
    <n v="76400"/>
    <s v="LA UNION"/>
    <s v="PACÍFICO"/>
    <s v="CHOCÓ"/>
    <n v="6666727"/>
    <s v="FONDO MIXTO DE ETNOCULTURA Y DESARROLLO SOCIAL - FONPACIFICO"/>
    <n v="901039684"/>
    <s v="VIVIENDA, CIUDAD Y TERRITORIO"/>
    <s v="ACCESO DE LA POBLACIÓN A LOS SERVICIOS DE AGUA POTABLE Y SANEAMIENTO BÁSICO"/>
    <s v="INTERSUBSECTORIAL VIVIENDA Y DESARROLLO TERRITORIAL"/>
    <x v="0"/>
    <x v="0"/>
    <m/>
    <s v="REPOSICIÓN DE REDES DE ALCANTARILLADO EN VIAS URBANAS DEL MUNICIPIO DE  LA UNIÓN"/>
    <n v="68.849999999999994"/>
    <n v="70.319999999999993"/>
    <s v="CONTRATADO EN EJECUCIÓN"/>
    <s v="EN EJECUCIÓN"/>
    <d v="2022-12-06T00:00:00"/>
    <n v="2022"/>
    <s v="REPOSICION DE 1.192,83 ML DE REDES DE ALCANTARILLADO EN VÍAS URBANAS DEL MUNCIPIO DE LA UNIÓN EN EL DEPARTAMENTO DEL VALLE DE CAUCA"/>
    <n v="269507735"/>
    <n v="0"/>
    <n v="2300347701"/>
    <n v="2569855436"/>
    <d v="2023-03-01T00:00:00"/>
    <d v="2023-09-30T00:00:00"/>
    <m/>
    <n v="7035"/>
  </r>
  <r>
    <n v="2022761090107"/>
    <s v="VALLE DEL CAUCA - BUENAVENTURA"/>
    <s v="MUNICIPAL"/>
    <s v="PACÍFICO"/>
    <s v="VALLE DEL CAUCA"/>
    <n v="76109"/>
    <s v="BUENAVENTURA"/>
    <s v="PACÍFICO"/>
    <s v="VALLE DEL CAUCA"/>
    <n v="6666997"/>
    <s v="SOCIEDAD DE ACUEDUCTO ALCANTARILLADO Y ASEO DE BUENAVENTURA S.A. E.S.P."/>
    <n v="835001290"/>
    <s v="VIVIENDA, CIUDAD Y TERRITORIO"/>
    <s v="ACCESO DE LA POBLACIÓN A LOS SERVICIOS DE AGUA POTABLE Y SANEAMIENTO BÁSICO"/>
    <s v="INTERSUBSECTORIAL VIVIENDA Y DESARROLLO TERRITORIAL"/>
    <x v="0"/>
    <x v="0"/>
    <m/>
    <s v="REPOSICIÓN DE ALCANTARILLADO Y OBRAS COMPLEMENTARIAS EN VÍAS DEL CENTRO URBANO DEL DISTRITO DE  BUENAVENTURA"/>
    <n v="93.61"/>
    <n v="95.88"/>
    <s v="CONTRATADO EN EJECUCIÓN"/>
    <s v="EN EJECUCIÓN"/>
    <d v="2022-09-14T00:00:00"/>
    <n v="2022"/>
    <s v="REPOSICIÓN DE ALCANTARILLADO Y OBRAS COMPLEMENTARIAS DOS TRAMOS QUE SUMAN 1.047 ML TRAMO 1: CARRERA 6 ENTRE CALLE 1 Y CALLE 3, CALLE 2 ENTRE CARRERA 6 Y CARRERA 3A. TRAMO 2: CARRERA 3A HASTA LA ESTACIÓN DE BOMBEO MALECÓN - CALLE 2¿±¿CARRERA 2A ENTRE CARRERA 3A HASTA LA CALLE 3A, CALLE 3A DESDE LA CARRERA 2A HASTA LA CARRERA 2, CARRERA 2 ENTRE CALLE 3A Y CALLE 2 Y CALLE 2 ENTRE CARRERA 2 HASTA EL HOTEL ESTACIÓN Y LA DIRECCIÓN MARÍTIMA, EN VÍAS DEL CENTRO URBANO DEL DISTRITO DE BUENAVENTURA"/>
    <n v="11627442375"/>
    <n v="0"/>
    <n v="0"/>
    <n v="11627442375"/>
    <d v="2023-01-20T00:00:00"/>
    <d v="2024-09-30T00:00:00"/>
    <m/>
    <n v="316730"/>
  </r>
  <r>
    <n v="2023738540012"/>
    <s v="TOLIMA - VALLE DE SAN JUAN"/>
    <s v="MUNICIPAL"/>
    <s v="CENTRO SUR"/>
    <s v="TOLIMA"/>
    <n v="73854"/>
    <s v="VALLE DE SAN JUAN"/>
    <s v="CENTRO SUR"/>
    <s v="TOLIMA"/>
    <n v="73854"/>
    <s v="ALCALDIA MUNICIPAL DEL VALLE DE SAN JUAN"/>
    <n v="800100143"/>
    <s v="VIVIENDA, CIUDAD Y TERRITORIO"/>
    <s v="ACCESO DE LA POBLACIÓN A LOS SERVICIOS DE AGUA POTABLE Y SANEAMIENTO BÁSICO"/>
    <s v="INTERSUBSECTORIAL VIVIENDA Y DESARROLLO TERRITORIAL"/>
    <x v="0"/>
    <x v="0"/>
    <m/>
    <s v="CONSTRUCCIÓN DE CAMPO DE INFILTRACIÓN Y SISTEMA SÉPTICO EN LA INSTITUCIÓN EDUCATIVA JUAN LASSO DE LA VEGA EN EL MUNICIPIO DE   VALLE DE SAN JUAN"/>
    <n v="0"/>
    <n v="84.54"/>
    <s v="CONTRATADO EN EJECUCIÓN"/>
    <s v="EN EJECUCIÓN"/>
    <d v="2023-12-23T00:00:00"/>
    <n v="2023"/>
    <s v="CONSTRUCCIÓN DE SISTEMA SÉPTICOS EN LA INSTITUCIÓN EDUCATIVA JUAN LASSO DE LA VEGA EN EL MUNICIPIO DE VALLE DE SAN JUAN"/>
    <n v="303987876.39999998"/>
    <n v="0"/>
    <n v="19620720"/>
    <n v="323608596.39999998"/>
    <m/>
    <m/>
    <m/>
    <n v="579"/>
  </r>
  <r>
    <n v="2023738540011"/>
    <s v="TOLIMA - VALLE DE SAN JUAN"/>
    <s v="MUNICIPAL"/>
    <s v="CENTRO SUR"/>
    <s v="TOLIMA"/>
    <n v="73854"/>
    <s v="VALLE DE SAN JUAN"/>
    <s v="CENTRO SUR"/>
    <s v="TOLIMA"/>
    <n v="73854"/>
    <s v="ALCALDIA MUNICIPAL DEL VALLE DE SAN JUAN"/>
    <n v="800100143"/>
    <s v="VIVIENDA, CIUDAD Y TERRITORIO"/>
    <s v="ACCESO DE LA POBLACIÓN A LOS SERVICIOS DE AGUA POTABLE Y SANEAMIENTO BÁSICO"/>
    <s v="INTERSUBSECTORIAL VIVIENDA Y DESARROLLO TERRITORIAL"/>
    <x v="0"/>
    <x v="0"/>
    <m/>
    <s v="REPOSICIÓN DE REDES DE ALCANTARILLADO DE LOS TRAMOS CALLE 5A. ENTRE CARRERA 9A. Y SN Y CARRERA  SN ENTRE CALLE 5A. Y CALLE RODEO DEL MUNICIPIO DE  VALLE DE SAN JUAN"/>
    <n v="99.74"/>
    <n v="84.39"/>
    <s v="CONTRATADO EN EJECUCIÓN"/>
    <s v="EN EJECUCIÓN"/>
    <d v="2023-12-02T00:00:00"/>
    <n v="2023"/>
    <s v="REPOSICIÓN Y OPTIMIZACIÓN DE TRAMOS DE LA RED DE ALCANTARILLADO DEL ÁREA URBANA DEL VALLE DE SAN JUAN TOLIMA"/>
    <n v="1101940077"/>
    <n v="0"/>
    <n v="150408477.30000001"/>
    <n v="1252348554"/>
    <d v="2024-04-15T00:00:00"/>
    <d v="2024-08-14T00:00:00"/>
    <m/>
    <n v="5505"/>
  </r>
  <r>
    <n v="2023004730060"/>
    <s v="DEPARTAMENTO DE TOLIMA"/>
    <s v="DEPARTAMENTAL"/>
    <s v="CENTRO SUR"/>
    <s v="TOLIMA"/>
    <n v="73000"/>
    <s v="TOLIMA"/>
    <s v="CENTRO SUR"/>
    <s v="TOLIMA"/>
    <n v="6666624"/>
    <s v="EDAT S.A. E.S.P."/>
    <n v="900235058"/>
    <s v="VIVIENDA, CIUDAD Y TERRITORIO"/>
    <s v="ACCESO DE LA POBLACIÓN A LOS SERVICIOS DE AGUA POTABLE Y SANEAMIENTO BÁSICO"/>
    <s v="INTERSUBSECTORIAL VIVIENDA Y DESARROLLO TERRITORIAL"/>
    <x v="0"/>
    <x v="0"/>
    <m/>
    <s v="MEJORAMIENTO  DEL SISTEMA DE ACUEDUCTO DE LA CABECERA MUNICIPAL DE SUAREZ TOLIMA  SUAREZ"/>
    <n v="30.33"/>
    <n v="8.4"/>
    <s v="CONTRATADO EN EJECUCIÓN"/>
    <s v="EN EJECUCIÓN"/>
    <d v="2023-08-25T00:00:00"/>
    <n v="2023"/>
    <s v="MEJORAMIENTO DEL SISTEMA DE ACUEDUCTO DE LA CABECERA MUNICIPAL DE SUAREZ TOLIMA SUAREZ, EN BOCATOMA - DESARENADOR - NUEVA PTAP - TANQUE DE ALMACENAMIENTO - RED DE CONDUCCION - MACROMEDICION - MICROMEDICION"/>
    <n v="3517154785"/>
    <n v="0"/>
    <n v="4696000000"/>
    <n v="8213154785"/>
    <d v="2024-03-11T00:00:00"/>
    <d v="2024-12-05T00:00:00"/>
    <m/>
    <n v="2575"/>
  </r>
  <r>
    <n v="2023735040011"/>
    <s v="TOLIMA - ORTEGA"/>
    <s v="MUNICIPAL"/>
    <s v="CENTRO SUR"/>
    <s v="TOLIMA"/>
    <n v="73504"/>
    <s v="ORTEGA"/>
    <s v="CENTRO SUR"/>
    <s v="TOLIMA"/>
    <n v="73504"/>
    <s v="MUNICIPIO DE ORTEGA"/>
    <n v="890700942"/>
    <s v="VIVIENDA, CIUDAD Y TERRITORIO"/>
    <s v="ACCESO DE LA POBLACIÓN A LOS SERVICIOS DE AGUA POTABLE Y SANEAMIENTO BÁSICO"/>
    <s v="INTERSUBSECTORIAL VIVIENDA Y DESARROLLO TERRITORIAL"/>
    <x v="0"/>
    <x v="0"/>
    <m/>
    <s v="REPOSICIÓN DE ALCANTARILLADO EN LA VEREDA GUAYABOSPUEBLO NUEVO DEL MUNICIPIO DE ORTEGA  TOLIMA"/>
    <n v="25.03"/>
    <n v="0"/>
    <s v="CONTRATADO EN EJECUCIÓN"/>
    <s v="EN EJECUCIÓN"/>
    <d v="2023-10-05T00:00:00"/>
    <n v="2023"/>
    <s v="REPOSICIÓN DE 1.192,40 ML DEL ALCANTARILLADO SANITARIO POR SECTORES, UBICADOS EN EL CENTRO POBLADO GUAYABOS PUEBLO NUEVO LA REPOSICIÓN DE TUBERÍAS DEL SISTEMA DE REDES DE ALCANTARILLADO DE AGUAS COMBINADAS CON TUBERÍA EN PVC DE DIÁMETROS DE 6”, 10”, 12” ,16”, 18”, REPONIENDO LA LÍNEA DE TUBERÍAS EXISTENTES EN CONCRETO."/>
    <n v="1647512394"/>
    <n v="0"/>
    <n v="0"/>
    <n v="1647512394"/>
    <d v="2024-05-01T00:00:00"/>
    <d v="2024-12-31T00:00:00"/>
    <m/>
    <n v="724"/>
  </r>
  <r>
    <n v="2023735040002"/>
    <s v="TOLIMA - ORTEGA"/>
    <s v="MUNICIPAL"/>
    <s v="CENTRO SUR"/>
    <s v="TOLIMA"/>
    <n v="73504"/>
    <s v="ORTEGA"/>
    <s v="CENTRO SUR"/>
    <s v="TOLIMA"/>
    <n v="73504"/>
    <s v="MUNICIPIO DE ORTEGA"/>
    <n v="890700942"/>
    <s v="VIVIENDA, CIUDAD Y TERRITORIO"/>
    <s v="ACCESO DE LA POBLACIÓN A LOS SERVICIOS DE AGUA POTABLE Y SANEAMIENTO BÁSICO"/>
    <s v="INTERSUBSECTORIAL VIVIENDA Y DESARROLLO TERRITORIAL"/>
    <x v="0"/>
    <x v="0"/>
    <m/>
    <s v="ESTUDIOS Y DISEÑOS PARA LA CONSTRUCCIÓN DEL SISTEMA DE ACUEDUCTO EN EL CENTRO POBLADO OLAYA HERRERA DEL MUNICIPIO DE  ORTEGA  TOLIMA"/>
    <n v="100"/>
    <n v="89.99"/>
    <s v="CONTRATADO EN EJECUCIÓN"/>
    <s v="EN EJECUCIÓN"/>
    <d v="2023-05-18T00:00:00"/>
    <n v="2023"/>
    <s v="REALIZAR EL 100% DE LOS ESTUDIOS Y DISEÑOS QUE CUMPLAN CON LOS REQUERIMIENTOS NORMATIVOS PARA CONSTRUIR INFRAESTRUCTURA DE REDES DEL SISTEMA DE TRATAMIENTO DE AGUA POTABLE (ACUEDUCTO DEL CENTRO POBLADO), QUE GARANTICEN LA CALIDAD DE VIDA DE LOS HABITANTES DEL SECTOR."/>
    <n v="363473810"/>
    <n v="0"/>
    <n v="0"/>
    <n v="363473810"/>
    <d v="2023-12-01T00:00:00"/>
    <d v="2024-03-31T00:00:00"/>
    <m/>
    <n v="1506"/>
  </r>
  <r>
    <n v="2023735040001"/>
    <s v="TOLIMA - ORTEGA"/>
    <s v="MUNICIPAL"/>
    <s v="CENTRO SUR"/>
    <s v="TOLIMA"/>
    <n v="73504"/>
    <s v="ORTEGA"/>
    <s v="CENTRO SUR"/>
    <s v="TOLIMA"/>
    <n v="73504"/>
    <s v="MUNICIPIO DE ORTEGA"/>
    <n v="890700942"/>
    <s v="VIVIENDA, CIUDAD Y TERRITORIO"/>
    <s v="ACCESO DE LA POBLACIÓN A LOS SERVICIOS DE AGUA POTABLE Y SANEAMIENTO BÁSICO"/>
    <s v="INTERSUBSECTORIAL VIVIENDA Y DESARROLLO TERRITORIAL"/>
    <x v="0"/>
    <x v="0"/>
    <m/>
    <s v="ESTUDIOS Y DISEÑOS PARA LA CONSTRUCCIÓN DEL SISTEMA DE ALCANTARILLADO EN EL CENTRO POBLADO GUAIPÁ DEL MUNICIPIO DE ORTEGA  TOLIMA"/>
    <n v="0"/>
    <n v="99.52"/>
    <s v="CONTRATADO EN EJECUCIÓN"/>
    <s v="EN EJECUCIÓN"/>
    <d v="2023-04-20T00:00:00"/>
    <n v="2023"/>
    <s v="CONSTRUCCIÓN ESTUDIOS Y DISEÑOS DE LAS REDES DEL SISTEMA DE CAPTACIÓN DE AGUAS RESIDUALES DOMÉSTICAS (ALCANTARILLADO DEL CENTRO POBLADO GUAIPÁ), QUE GARANTICEN LA CALIDAD DE VIDA DE LOS HABITANTES DEL SECTOR."/>
    <n v="253905000"/>
    <n v="0"/>
    <n v="0"/>
    <n v="253905000"/>
    <d v="2023-12-01T00:00:00"/>
    <d v="2024-01-01T00:00:00"/>
    <m/>
    <n v="815"/>
  </r>
  <r>
    <n v="2023734490004"/>
    <s v="TOLIMA - MELGAR"/>
    <s v="MUNICIPAL"/>
    <s v="CENTRO SUR"/>
    <s v="TOLIMA"/>
    <n v="73449"/>
    <s v="MELGAR"/>
    <s v="CENTRO SUR"/>
    <s v="TOLIMA"/>
    <n v="73449"/>
    <s v="MUNICIPIO DE MELGAR"/>
    <n v="890701933"/>
    <s v="VIVIENDA, CIUDAD Y TERRITORIO"/>
    <s v="ACCESO DE LA POBLACIÓN A LOS SERVICIOS DE AGUA POTABLE Y SANEAMIENTO BÁSICO"/>
    <s v="INTERSUBSECTORIAL VIVIENDA Y DESARROLLO TERRITORIAL"/>
    <x v="0"/>
    <x v="0"/>
    <m/>
    <s v="MODERNIZACIÓN OPTIMIZACIÓN DEL SISTEMA DE CAPTACIÓN (BOCATOMA) SOBRE EL RIO SUMAPAZ OPERADO POR EMPUMELGAR E.S.P EN  MELGAR"/>
    <n v="79.84"/>
    <n v="96.15"/>
    <s v="CONTRATADO EN EJECUCIÓN"/>
    <s v="EN EJECUCIÓN"/>
    <d v="2023-06-01T00:00:00"/>
    <n v="2023"/>
    <s v="MODERNIZACIÓN Y OPTIMIZACIÓN DEL SISTEMA DE CAPTACIÓN DE LA BOCATOMA SOBRE EL CAUCE DEL RÍO SUMAPAZ, UBICADA EN EL SECTOR DE SAN JOSÉ DE LA COLORADA EN EL CASCO URBANO DEL MUNICIPIO DE MELGAR. POR MEDIO DE CONSTRUCCIÓN DE BOCATOMA, CONSTRUCCIÓN DE TUBERÍAS DE ADUCCIÓN, CONSTRUCCIÓN DE TANQUE DE DERIVACIÓN Y MANTENIMIENTO Y REPLANTEO DE LAS INSTALACIONESELÉCTRICAS"/>
    <n v="6587029133"/>
    <n v="0"/>
    <n v="263481165.30000001"/>
    <n v="6850510298"/>
    <d v="2023-07-01T00:00:00"/>
    <d v="2024-06-30T00:00:00"/>
    <m/>
    <n v="37968"/>
  </r>
  <r>
    <n v="2023734490003"/>
    <s v="TOLIMA - MELGAR"/>
    <s v="MUNICIPAL"/>
    <s v="CENTRO SUR"/>
    <s v="TOLIMA"/>
    <n v="73449"/>
    <s v="MELGAR"/>
    <s v="CENTRO SUR"/>
    <s v="TOLIMA"/>
    <n v="73449"/>
    <s v="MUNICIPIO DE MELGAR"/>
    <n v="890701933"/>
    <s v="VIVIENDA, CIUDAD Y TERRITORIO"/>
    <s v="ACCESO DE LA POBLACIÓN A LOS SERVICIOS DE AGUA POTABLE Y SANEAMIENTO BÁSICO"/>
    <s v="INTERSUBSECTORIAL VIVIENDA Y DESARROLLO TERRITORIAL"/>
    <x v="0"/>
    <x v="0"/>
    <m/>
    <s v="REPOSICIÓN Y EXPANSIÓN DE LAS REDES SANITARIAS AGUAS LLUVIAS AGUA POTABLE Y MEJORAMIENTO DE UN  TRAMO VIAL DEL BARRIO LA FLORIDA EN EL MUNICIPIO DE   MELGAR TOLIMA"/>
    <n v="51.29"/>
    <n v="65.31"/>
    <s v="CONTRATADO EN EJECUCIÓN"/>
    <s v="EN EJECUCIÓN"/>
    <d v="2023-07-17T00:00:00"/>
    <n v="2023"/>
    <s v="SE REALIZARÁ LA CONSTRUCCIÓN 470 METROS LINEALES DE LA RED DE ACUEDUCTO . 470 METROS LINEALES DE LA RED DE ALCANTARILLADO SANITARIO 470 METROS LINEALES DE LA RED DE ALCANTARILLADO 4.653 METROS CUADRADOS DE PAVIMENTO"/>
    <n v="2517300307"/>
    <n v="0"/>
    <n v="0"/>
    <n v="2517300307"/>
    <d v="2024-05-01T00:00:00"/>
    <d v="2024-11-30T00:00:00"/>
    <m/>
    <n v="1565"/>
  </r>
  <r>
    <n v="2023733470002"/>
    <s v="TOLIMA - HERVEO"/>
    <s v="MUNICIPAL"/>
    <s v="CENTRO SUR"/>
    <s v="TOLIMA"/>
    <n v="73347"/>
    <s v="HERVEO"/>
    <s v="CENTRO SUR"/>
    <s v="TOLIMA"/>
    <n v="73347"/>
    <s v="MUNICIPIO DE HERVEO"/>
    <n v="800100057"/>
    <s v="VIVIENDA, CIUDAD Y TERRITORIO"/>
    <s v="ACCESO DE LA POBLACIÓN A LOS SERVICIOS DE AGUA POTABLE Y SANEAMIENTO BÁSICO"/>
    <s v="INTERSUBSECTORIAL VIVIENDA Y DESARROLLO TERRITORIAL"/>
    <x v="0"/>
    <x v="0"/>
    <m/>
    <s v="MEJORAMIENTO  DE LA RED DE ALCANTARILLADO Y SISTEMA DE TRATAMIENTO DE AGUAS RESIDUALES PARA EL CENTRO POBLADO ALTO DE LETRAS DEL MUNICIPIO DE   HERVEO"/>
    <n v="57.07"/>
    <n v="46.73"/>
    <s v="CONTRATADO EN EJECUCIÓN"/>
    <s v="EN EJECUCIÓN"/>
    <d v="2023-10-10T00:00:00"/>
    <n v="2023"/>
    <s v="MEJORAMIENTO DE LA RED DE ALCANTARILLADO Y SISTEMA DE TRATAMIENTO DE AGUAS RESIDUALES PARA EL CENTRO POBLADO ALTO DE LETRAS DEL MUNICIPIO DE HERVEO"/>
    <n v="654000000"/>
    <n v="0"/>
    <n v="365724764.80000001"/>
    <n v="1019724765"/>
    <d v="2023-12-01T00:00:00"/>
    <d v="2024-05-31T00:00:00"/>
    <m/>
    <n v="233"/>
  </r>
  <r>
    <n v="2024730670002"/>
    <s v="TOLIMA - ATACO"/>
    <s v="MUNICIPAL"/>
    <s v="CENTRO SUR"/>
    <s v="TOLIMA"/>
    <n v="73067"/>
    <s v="ATACO"/>
    <s v="CENTRO SUR"/>
    <s v="TOLIMA"/>
    <n v="73067"/>
    <s v="MUNICIPIO DE ATACO"/>
    <n v="800100049"/>
    <s v="VIVIENDA, CIUDAD Y TERRITORIO"/>
    <s v="ACCESO DE LA POBLACIÓN A LOS SERVICIOS DE AGUA POTABLE Y SANEAMIENTO BÁSICO"/>
    <s v="INTERSUBSECTORIAL VIVIENDA Y DESARROLLO TERRITORIAL"/>
    <x v="0"/>
    <x v="0"/>
    <m/>
    <s v="CONSTRUCCIÓN PRIMERA FASE DEL PLAN MAESTRO DE ALCANTARILLADO SANITARIO Y PLUVIAL DEL CENTRO POBLADO DE LA VEREDA POLECITO DEL MUNICIPIO DE  ATACO TOLIMA"/>
    <n v="0"/>
    <n v="0"/>
    <s v="CONTRATADO EN EJECUCIÓN"/>
    <s v="EN EJECUCIÓN"/>
    <d v="2024-02-23T00:00:00"/>
    <n v="2024"/>
    <s v="CONSTRUCCIÓN PRIMERA FASE DEL PLAN MAESTRO DE ALCANTARILLADO SANITARIO Y PLUVIAL DEL CENTRO POBLADO DE LA VEREDA POLECITO DEL MUNICIPIO DE ATACO"/>
    <n v="885778237"/>
    <n v="0"/>
    <n v="1981940195"/>
    <n v="2867718432"/>
    <d v="2024-08-02T00:00:00"/>
    <d v="2025-06-07T00:00:00"/>
    <m/>
    <n v="770"/>
  </r>
  <r>
    <n v="2024708230028"/>
    <s v="SUCRE - TOLUVIEJO"/>
    <s v="MUNICIPAL"/>
    <s v="CARIBE"/>
    <s v="SUCRE"/>
    <n v="70823"/>
    <s v="TOLÚ VIEJO"/>
    <s v="CARIBE"/>
    <s v="SUCRE"/>
    <n v="6666677"/>
    <s v="AAA DE TOLU VIEJO S.A. E.S.P."/>
    <n v="900303124"/>
    <s v="VIVIENDA, CIUDAD Y TERRITORIO"/>
    <s v="ACCESO DE LA POBLACIÓN A LOS SERVICIOS DE AGUA POTABLE Y SANEAMIENTO BÁSICO"/>
    <s v="INTERSUBSECTORIAL VIVIENDA Y DESARROLLO TERRITORIAL"/>
    <x v="0"/>
    <x v="0"/>
    <m/>
    <s v="OPTIMIZACIÓN DE LAS REDES DE ALCANTARILLADO Y ACUEDUCTO DEL BARRIO VILLA UNIÓN (INCLUYE REPOSICIÓN DE PAVIMENTO) EN EL CASCO URBANO DEL MUNICIPIO DE  TOLUVIEJO SUCRE"/>
    <n v="0"/>
    <n v="75.08"/>
    <s v="CONTRATADO SIN ACTA DE INICIO"/>
    <s v="EN EJECUCIÓN"/>
    <d v="2024-03-13T00:00:00"/>
    <n v="2024"/>
    <m/>
    <n v="993828953"/>
    <n v="0"/>
    <n v="0"/>
    <n v="993828953"/>
    <m/>
    <m/>
    <m/>
    <n v="174"/>
  </r>
  <r>
    <n v="2023708230103"/>
    <s v="SUCRE - TOLUVIEJO"/>
    <s v="MUNICIPAL"/>
    <s v="CARIBE"/>
    <s v="SUCRE"/>
    <n v="70823"/>
    <s v="TOLÚ VIEJO"/>
    <s v="CARIBE"/>
    <s v="SUCRE"/>
    <n v="6666677"/>
    <s v="AAA DE TOLU VIEJO S.A. E.S.P."/>
    <n v="900303124"/>
    <s v="VIVIENDA, CIUDAD Y TERRITORIO"/>
    <s v="ACCESO DE LA POBLACIÓN A LOS SERVICIOS DE AGUA POTABLE Y SANEAMIENTO BÁSICO"/>
    <s v="INTERSUBSECTORIAL VIVIENDA Y DESARROLLO TERRITORIAL"/>
    <x v="0"/>
    <x v="0"/>
    <m/>
    <s v="ESTUDIOS Y DISEÑOS PARA LA OPTIMIZACIÓN DE LOS SISTEMAS DE ALCANTARILLADO DEL BARRIO SAN PABLO ZONA URBANA DEL MUNICIPIO DE   TOLUVIEJO SUCRE"/>
    <n v="0"/>
    <n v="100"/>
    <s v="CONTRATADO EN EJECUCIÓN"/>
    <s v="EN EJECUCIÓN"/>
    <d v="2023-11-23T00:00:00"/>
    <n v="2023"/>
    <s v="SE REALIZARA LOS ESTUDIOS Y DISEÑOS PARA LA OPTIMIZACIÓN DE LOS SISTEMAS DE ALCANTARILLADO DEL BARRIO SAN PABLO ZONA URBANA DEL MUNICIPIO DE TOLUVIEJO SUCRE"/>
    <n v="185790394"/>
    <n v="0"/>
    <n v="0"/>
    <n v="185790394"/>
    <m/>
    <m/>
    <m/>
    <n v="200"/>
  </r>
  <r>
    <n v="2023708230076"/>
    <s v="SUCRE - TOLUVIEJO"/>
    <s v="MUNICIPAL"/>
    <s v="CARIBE"/>
    <s v="SUCRE"/>
    <n v="70823"/>
    <s v="TOLÚ VIEJO"/>
    <s v="CARIBE"/>
    <s v="SUCRE"/>
    <n v="6666677"/>
    <s v="AAA DE TOLU VIEJO S.A. E.S.P."/>
    <n v="900303124"/>
    <s v="VIVIENDA, CIUDAD Y TERRITORIO"/>
    <s v="ACCESO DE LA POBLACIÓN A LOS SERVICIOS DE AGUA POTABLE Y SANEAMIENTO BÁSICO"/>
    <s v="INTERSUBSECTORIAL VIVIENDA Y DESARROLLO TERRITORIAL"/>
    <x v="0"/>
    <x v="0"/>
    <m/>
    <s v="CONSTRUCCIÓN DE POZO SUBTERRANEO PLANTA DE TRATAMIENTO DE AGUA POTABLE -PTAP- CONDUCCION Y TANQUE ELEVADO DEL SISTEMA DE ACUEDUCTO DEL CORREGIMIENTO DE CAÑITO DEL MUNICIPIO DE  TOLUVIEJO SUCRE"/>
    <n v="65"/>
    <n v="80.92"/>
    <s v="CONTRATADO EN EJECUCIÓN"/>
    <s v="EN EJECUCIÓN"/>
    <d v="2023-07-10T00:00:00"/>
    <n v="2023"/>
    <s v="SE CONSTRUIRA UN  POZO SUBTERRANEO, PLANTA DE TRATAMIENTO DE AGUA POTABLE -PTAP-,CONDUCCIÒN Y TANQUE ELEVADO DEL SISTEMA DE ACUEDUCTO DEL CORREGIMIENTO DE CAÑITO DEL MUNICIPIO DE TOLUVIEJO, SUCRE"/>
    <n v="2616223123"/>
    <n v="0"/>
    <n v="423668267.30000001"/>
    <n v="3039891390"/>
    <d v="2023-10-01T00:00:00"/>
    <d v="2024-07-31T00:00:00"/>
    <m/>
    <n v="803"/>
  </r>
  <r>
    <n v="2023708230066"/>
    <s v="SUCRE - TOLUVIEJO"/>
    <s v="MUNICIPAL"/>
    <s v="CARIBE"/>
    <s v="SUCRE"/>
    <n v="70823"/>
    <s v="TOLÚ VIEJO"/>
    <s v="CARIBE"/>
    <s v="SUCRE"/>
    <n v="6666677"/>
    <s v="AAA DE TOLU VIEJO S.A. E.S.P."/>
    <n v="900303124"/>
    <s v="VIVIENDA, CIUDAD Y TERRITORIO"/>
    <s v="ACCESO DE LA POBLACIÓN A LOS SERVICIOS DE AGUA POTABLE Y SANEAMIENTO BÁSICO"/>
    <s v="INTERSUBSECTORIAL VIVIENDA Y DESARROLLO TERRITORIAL"/>
    <x v="0"/>
    <x v="0"/>
    <m/>
    <s v="CONSTRUCCIÓN SISTEMA DE ALCANTARILLADO SANITARIO PARA EL CORREGIMIENTO LA PICHE EN EL MUNICIPIO DE  TOLUVIEJO SUCRE"/>
    <n v="60"/>
    <n v="75.87"/>
    <s v="CONTRATADO EN EJECUCIÓN"/>
    <s v="EN EJECUCIÓN"/>
    <d v="2023-06-29T00:00:00"/>
    <n v="2023"/>
    <s v="SE CONSTRUIRÁ APROXIMADAMENTE DOS KILÓMETROS DE SISTEMA DE ALCANTARILLADO SANITARIO PARA EL CORREGIMIENTO LA PICHE EN EL MUNICIPIO DE TOLUVIEJO SUCRE"/>
    <n v="2740500000"/>
    <n v="0"/>
    <n v="0"/>
    <n v="2740500000"/>
    <d v="2023-10-01T00:00:00"/>
    <d v="2024-07-31T00:00:00"/>
    <m/>
    <n v="794"/>
  </r>
  <r>
    <n v="2024707710017"/>
    <s v="SUCRE - SUCRE"/>
    <s v="MUNICIPAL"/>
    <s v="CARIBE"/>
    <s v="SUCRE"/>
    <n v="70771"/>
    <s v="SUCRE"/>
    <s v="CARIBE"/>
    <s v="SUCRE"/>
    <n v="70771"/>
    <s v="MUNICIPIO DE SUCRE SUCRE"/>
    <n v="892280061"/>
    <s v="VIVIENDA, CIUDAD Y TERRITORIO"/>
    <s v="ACCESO DE LA POBLACIÓN A LOS SERVICIOS DE AGUA POTABLE Y SANEAMIENTO BÁSICO"/>
    <s v="INTERSUBSECTORIAL VIVIENDA Y DESARROLLO TERRITORIAL"/>
    <x v="0"/>
    <x v="0"/>
    <m/>
    <s v="AMPLIACIÓN Y OPTIMIZACIÓN DEL SISTEMA DE ACUEDUCTO DEL CORREGIMIENTO DE SAN JOSÉ Y VEREDA BUENAVISTA Y RENOVACIÓN DEL ALCANTARILLADO PLUVIAL EN LA ZONA URBANA DEL MUNICIPIO DE SUCRE DEPARTAMENTO DE  SUCRE"/>
    <n v="1.63"/>
    <n v="36.979999999999997"/>
    <s v="CONTRATADO EN EJECUCIÓN"/>
    <s v="EN EJECUCIÓN"/>
    <d v="2024-04-02T00:00:00"/>
    <n v="2024"/>
    <s v="CONSTRUIR UN ACUEDUCTO PARA MEJORAR LA PRESTACIÓN DEL SERVICIO DE AGUA POTABLE"/>
    <n v="1442927272"/>
    <n v="0"/>
    <n v="0"/>
    <n v="1442927272"/>
    <d v="2024-07-23T00:00:00"/>
    <d v="2025-01-18T00:00:00"/>
    <m/>
    <n v="2086"/>
  </r>
  <r>
    <n v="2023707710030"/>
    <s v="SUCRE - SUCRE"/>
    <s v="MUNICIPAL"/>
    <s v="CARIBE"/>
    <s v="SUCRE"/>
    <n v="70771"/>
    <s v="SUCRE"/>
    <s v="CARIBE"/>
    <s v="SUCRE"/>
    <n v="70771"/>
    <s v="MUNICIPIO DE SUCRE SUCRE"/>
    <n v="892280061"/>
    <s v="VIVIENDA, CIUDAD Y TERRITORIO"/>
    <s v="ACCESO DE LA POBLACIÓN A LOS SERVICIOS DE AGUA POTABLE Y SANEAMIENTO BÁSICO"/>
    <s v="INTERSUBSECTORIAL VIVIENDA Y DESARROLLO TERRITORIAL"/>
    <x v="0"/>
    <x v="0"/>
    <m/>
    <s v="AMPLIACIÓN DE REDES DE AGUA POTABLE DESDE LA VEREDA LOS GUAMOS HACIA A LA VEREDA DE HUERTA GRANDE Y REPOSICIÓN DE REDES DE AGUA POTABLE EN LA VEREDA EL GARZAL EN EL MUNICIPIO DE  SUCRE"/>
    <n v="98.44"/>
    <n v="100"/>
    <s v="CONTRATADO EN EJECUCIÓN"/>
    <s v="EN EJECUCIÓN"/>
    <d v="2023-04-21T00:00:00"/>
    <n v="2023"/>
    <s v="CONSTRUCCIÓN DE REDES DE ACUEDUTO DESDE LA VEREDA LOS GUAMOS HASTA LA VEREDA HUERTA GRANDE Y REPOSICIÓN DE REDES DE AGUA POTABLE EN LA VEREDA EL GARZAL, MUNICIPIO DE SUCRE, DEPARTAMENTO DE SUCRE"/>
    <n v="1325672804"/>
    <n v="0"/>
    <n v="0"/>
    <n v="1325672804"/>
    <d v="2023-05-01T00:00:00"/>
    <d v="2023-10-31T00:00:00"/>
    <m/>
    <n v="1435"/>
  </r>
  <r>
    <n v="20221301010208"/>
    <s v="DEPARTAMENTO DE SUCRE"/>
    <s v="DEPARTAMENTAL"/>
    <s v="CARIBE"/>
    <s v="SUCRE"/>
    <n v="70000"/>
    <s v="SUCRE"/>
    <s v="CARIBE"/>
    <s v="SUCRE"/>
    <n v="6666880"/>
    <s v="EMPRESA AGUAS DE SUCRE S.A. E.S.P."/>
    <n v="900258919"/>
    <s v="VIVIENDA, CIUDAD Y TERRITORIO"/>
    <s v="ACCESO DE LA POBLACIÓN A LOS SERVICIOS DE AGUA POTABLE Y SANEAMIENTO BÁSICO"/>
    <s v="INTERSUBSECTORIAL VIVIENDA Y DESARROLLO TERRITORIAL"/>
    <x v="0"/>
    <x v="0"/>
    <m/>
    <s v="AMPLIACIÓN Y OPTIMIZACIÓN DEL SISTEMA DE ACUEDUCTO PRIMERA ETAPA DE LA CABECERA MUNICIPAL DE MORROA DEPARTAMENTO DE  SUCRE"/>
    <n v="43.61"/>
    <n v="32.450000000000003"/>
    <s v="CONTRATADO EN EJECUCIÓN"/>
    <s v="EN EJECUCIÓN"/>
    <d v="2022-12-29T00:00:00"/>
    <n v="2022"/>
    <s v="AMPLIACIÓN Y OPTIMIZACIÓN DEL SISTEMA DE ACUEDUCTO CON 2750ML DE TUBERÍA DE ADUCCIÓN - TANQUE SEMIENTERRADO, CONSTRUCCIÓN POZO PROFUNDO Y SISTEMA ELÉCTRICO, PASO ELEVADO EN TUBERÍA, TANQUE SEMIENTERRADO DE CONCRETO, CASETA DE BOMBEO Y CERRAMIENTO EN MALLA ESLABONADA, PARA EL MUNICIPIO DE MORROA, DEPARTAMENTO DE SUCRE."/>
    <n v="1800000000"/>
    <n v="0"/>
    <n v="3064504221"/>
    <n v="4864504221"/>
    <d v="2023-09-06T00:00:00"/>
    <d v="2024-11-11T00:00:00"/>
    <m/>
    <n v="9609"/>
  </r>
  <r>
    <n v="2023002700077"/>
    <s v="DEPARTAMENTO DE SUCRE"/>
    <s v="DEPARTAMENTAL"/>
    <s v="CARIBE"/>
    <s v="SUCRE"/>
    <n v="70000"/>
    <s v="SUCRE"/>
    <s v="CARIBE"/>
    <s v="SUCRE"/>
    <n v="70000"/>
    <s v="DEPARTAMENTO DE SUCRE"/>
    <n v="892280021"/>
    <s v="VIVIENDA, CIUDAD Y TERRITORIO"/>
    <s v="ACCESO DE LA POBLACIÓN A LOS SERVICIOS DE AGUA POTABLE Y SANEAMIENTO BÁSICO"/>
    <s v="INTERSUBSECTORIAL VIVIENDA Y DESARROLLO TERRITORIAL"/>
    <x v="0"/>
    <x v="0"/>
    <m/>
    <s v="CONSTRUCCIÓN DE UNIDADES SANITARIAS PARA VIVIENDA RURAL DISPERSA DE LOS MUNICIPIOS DE SAN MARCOS Y SAN JUAN DE BETULIA EN EL DEPARTAMENTO DE   SUCRE"/>
    <n v="77.599999999999994"/>
    <n v="20.56"/>
    <s v="CONTRATADO EN EJECUCIÓN"/>
    <s v="EN EJECUCIÓN"/>
    <d v="2023-06-16T00:00:00"/>
    <n v="2023"/>
    <s v="MEJORAMIENTO DE 66 VIVIENDAS CON LA CONSTRUCCIÓN DE UNIDADES SANITARIAS EN LA ZONA RURAL DISPERSA DE LOS MUNICIPIOS DE SAN MARCOS Y SAN JUAN DE BETULIA."/>
    <n v="1657061525"/>
    <n v="0"/>
    <n v="0"/>
    <n v="1657061525"/>
    <d v="2024-04-29T00:00:00"/>
    <d v="2024-11-28T00:00:00"/>
    <m/>
    <n v="360"/>
  </r>
  <r>
    <n v="2023708200036"/>
    <s v="SUCRE - SANTIAGO DE TOLU"/>
    <s v="MUNICIPAL"/>
    <s v="CARIBE"/>
    <s v="SUCRE"/>
    <n v="70820"/>
    <s v="SANTIAGO DE TOLÚ"/>
    <s v="CARIBE"/>
    <s v="SUCRE"/>
    <n v="70820"/>
    <s v="MUNICIPIO DE TOLU - SUCRE"/>
    <n v="892200839"/>
    <s v="VIVIENDA, CIUDAD Y TERRITORIO"/>
    <s v="ACCESO DE LA POBLACIÓN A LOS SERVICIOS DE AGUA POTABLE Y SANEAMIENTO BÁSICO"/>
    <s v="INTERSUBSECTORIAL VIVIENDA Y DESARROLLO TERRITORIAL"/>
    <x v="0"/>
    <x v="0"/>
    <m/>
    <s v="OPTIMIZACIÓN DEL SISTEMA DE ALCANTARILLADO SANITARIO EN EL BARRIO PLAYA HERMOSA DEL MUNICIPIO DE TOLÚ DEPARTAMENTO DE   SUCRE"/>
    <n v="34.08"/>
    <n v="27.26"/>
    <s v="CONTRATADO EN EJECUCIÓN"/>
    <s v="EN EJECUCIÓN"/>
    <d v="2023-05-26T00:00:00"/>
    <n v="2023"/>
    <s v="OPTIMIZACIÓN DEL SISTEMA DE ALCANTARILLADO SANITARIO EN EL BARRIO PLAYA HERMOSA DEL MUNICIPIO DE TOLÚ DEPARTAMENTO DE SUCRE"/>
    <n v="1499572078"/>
    <n v="0"/>
    <n v="0"/>
    <n v="1499572078"/>
    <d v="2023-12-18T00:00:00"/>
    <d v="2024-11-11T00:00:00"/>
    <m/>
    <n v="1107"/>
  </r>
  <r>
    <n v="2022708200049"/>
    <s v="SUCRE - SANTIAGO DE TOLU"/>
    <s v="MUNICIPAL"/>
    <s v="CARIBE"/>
    <s v="SUCRE"/>
    <n v="70820"/>
    <s v="SANTIAGO DE TOLÚ"/>
    <s v="CARIBE"/>
    <s v="CÓRDOBA"/>
    <n v="6666935"/>
    <s v="ASOCIACION DE MUNICIPIOS DE LA COSTA"/>
    <n v="901033784"/>
    <s v="VIVIENDA, CIUDAD Y TERRITORIO"/>
    <s v="ACCESO DE LA POBLACIÓN A LOS SERVICIOS DE AGUA POTABLE Y SANEAMIENTO BÁSICO"/>
    <s v="INTERSUBSECTORIAL VIVIENDA Y DESARROLLO TERRITORIAL"/>
    <x v="0"/>
    <x v="0"/>
    <m/>
    <s v="OPTIMIZACIÓN DEL SISTEMA DE ALCANTARILLADO EN EL SECTOR DEL COLECTOR DE ORIENTE EN EL MUNICIPIO DE  SANTIAGO DE TOLÚ"/>
    <n v="51.56"/>
    <n v="70.7"/>
    <s v="CONTRATADO EN EJECUCIÓN"/>
    <s v="EN EJECUCIÓN"/>
    <d v="2023-07-10T00:00:00"/>
    <n v="2023"/>
    <s v="OPTIMIZACIÓN DEL SISTEMA DE ALCANTARILLADO DEL COLECTOR DE ORIENTE, MEDIANTE LA CONSTRUCCIÓN DE UNA RED DE DESCARGA CON ESTACIONES ELEVADORAS DE AGUAS RESIDUALES EBAR, EN EL MUNICIPIO DE TOLÚ. CONTEMPLA LA INSTALACIÓN DE 2214,37 M DE TUBERÍA PVC DE ALCANTARILLADO DE 16 DE DIÁMETRO, 631,47M TUBERÍA EN PVC DE ALCANTARILLADO DE DIÁMETRO 10 SE CONSTRUIRÁN 36 POZOS DE INSPECCIÓN (MH) DE DIFERENTES PROFUNDIDADES, ACONDICIONAMIENTO DE UNA ESTACIÓN ELEVADORA EXISTENTE."/>
    <n v="6256970722"/>
    <n v="0"/>
    <n v="0"/>
    <n v="6256970722"/>
    <d v="2023-10-15T00:00:00"/>
    <d v="2024-06-11T00:00:00"/>
    <m/>
    <n v="27988"/>
  </r>
  <r>
    <n v="2023707130117"/>
    <s v="SUCRE - SAN ONOFRE"/>
    <s v="MUNICIPAL"/>
    <s v="CARIBE"/>
    <s v="SUCRE"/>
    <n v="70713"/>
    <s v="SAN ONOFRE"/>
    <s v="CARIBE"/>
    <s v="CÓRDOBA"/>
    <n v="6666935"/>
    <s v="ASOCIACION DE MUNICIPIOS DE LA COSTA"/>
    <n v="901033784"/>
    <s v="VIVIENDA, CIUDAD Y TERRITORIO"/>
    <s v="ACCESO DE LA POBLACIÓN A LOS SERVICIOS DE AGUA POTABLE Y SANEAMIENTO BÁSICO"/>
    <s v="INTERSUBSECTORIAL VIVIENDA Y DESARROLLO TERRITORIAL"/>
    <x v="0"/>
    <x v="0"/>
    <m/>
    <s v="OPTIMIZACIÓN DEL SISTEMA DE ALCANTARILLADO SANITARIO Y ACUEDUCTO FASE 1 DEL CASCO URBANO DEL MUNICIPIO DE  SAN ONOFRE SUCRE"/>
    <n v="90.21"/>
    <n v="100"/>
    <s v="CONTRATADO EN EJECUCIÓN"/>
    <s v="EN EJECUCIÓN"/>
    <d v="2023-12-01T00:00:00"/>
    <n v="2023"/>
    <s v="OPTIMIZACIÓN DE REDES DE ACUEDUCTO Y ALCANTARILLADO EN EL CASCO URBANO DEL MUNICIPIO DE SAN ONOFRE. PARA EL DISEÑO DEL SISTEMA DE ALCANTARILLADO SE DISPONE DE TUBERÍAS PRINCIPALES DE 8 DE DIÁMETRO EN PCV CORRUGADO PARA LOS COLECTORES PRINCIPALES Y DE 6 EN PVC LISO. LAS TUBERÍAS HIDRÁULICAS PRINCIPALES SERÁN DE 3 Y LAS ACOMETIDAS SERÁN DE 2 POSICIONADAS A UN COSTADO CON AL MENOS 1M DE DISTANCIA SEPARADA EN HORIZONTAL DE LA TUBERÍA DE ALCANTARILLADO Y AL MENOS 0.3M DE DISTANCIA EN HORIZONTAL."/>
    <n v="3004904612"/>
    <n v="0"/>
    <n v="0"/>
    <n v="3004904612"/>
    <d v="2024-01-30T00:00:00"/>
    <d v="2024-07-27T00:00:00"/>
    <m/>
    <n v="18222"/>
  </r>
  <r>
    <n v="2023704000083"/>
    <s v="SUCRE - LA UNION"/>
    <s v="MUNICIPAL"/>
    <s v="CARIBE"/>
    <s v="SUCRE"/>
    <n v="70400"/>
    <s v="LA UNION"/>
    <s v="CARIBE"/>
    <s v="SUCRE"/>
    <n v="6666239"/>
    <s v="EMPRESA MUNICIPAL DE ACUEDUCTO ALCANTARILLADO Y ASEO DEL MUNICIPIO DE LA UNION S. A E. S. P."/>
    <n v="900084706"/>
    <s v="VIVIENDA, CIUDAD Y TERRITORIO"/>
    <s v="ACCESO DE LA POBLACIÓN A LOS SERVICIOS DE AGUA POTABLE Y SANEAMIENTO BÁSICO"/>
    <s v="INTERSUBSECTORIAL VIVIENDA Y DESARROLLO TERRITORIAL"/>
    <x v="0"/>
    <x v="0"/>
    <m/>
    <s v="CONSTRUCCIÓN DE UNIDADES SANITARIAS PARA VIVIENDA RURAL DISPERSA EN EL MUNICIPIO DE LA UNIÓN -   SUCRE"/>
    <n v="0"/>
    <n v="46.85"/>
    <s v="CONTRATADO SIN ACTA DE INICIO"/>
    <s v="EN EJECUCIÓN"/>
    <d v="2023-12-28T00:00:00"/>
    <n v="2023"/>
    <s v="DISMINUIR LOS NIVELES DE DISPOSICIÓN DE AGUAS RESIDUALES SIN TRATAR EN LA ZONA RURAL DEL MUNICIPIO DE LA UNIÓN"/>
    <n v="234802138.09999999"/>
    <n v="0"/>
    <n v="0"/>
    <n v="234802138.09999999"/>
    <m/>
    <m/>
    <m/>
    <n v="9"/>
  </r>
  <r>
    <n v="20221301010081"/>
    <s v="OCAD PAZ"/>
    <s v="OCAD PAZ"/>
    <s v="CARIBE"/>
    <s v="SUCRE"/>
    <n v="70233"/>
    <s v="EL ROBLE"/>
    <s v="CARIBE"/>
    <s v="SUCRE"/>
    <n v="70233"/>
    <s v="MUNICIPIO DE EL ROBLE"/>
    <n v="823002595"/>
    <s v="VIVIENDA, CIUDAD Y TERRITORIO"/>
    <s v="ACCESO DE LA POBLACIÓN A LOS SERVICIOS DE AGUA POTABLE Y SANEAMIENTO BÁSICO"/>
    <s v="INTERSUBSECTORIAL VIVIENDA Y DESARROLLO TERRITORIAL"/>
    <x v="0"/>
    <x v="0"/>
    <m/>
    <s v="CONSTRUCCIÓN DE UNIDADES SANITARIAS CON SANEAMIENTO BÁSICO PARA VIVIENDA RURAL DISPERSA EN EL MUNICIPIO DE   EL ROBLE SUCRE"/>
    <n v="91.95"/>
    <n v="0"/>
    <s v="CONTRATADO EN EJECUCIÓN"/>
    <s v="EN EJECUCIÓN"/>
    <d v="2023-02-17T00:00:00"/>
    <n v="2023"/>
    <s v="CONSTRUCCIÓN DE 78 UNIDADES SANITARIAS INDIVIDUALES PARA VIVIENDA RURAL DISPERSA CONFORMADAS POR SANITARIO, DUCHA, LAVAMANOS Y LAVADERO, SISTEMA DE TRATAMIENTO DE AGUAS RESIDUALES (TRAMPA DE GRASAS, TANQUE SÉPTICO, FILTRO ANAEROBIO DE FLUJO ASCENDENTE FAFA Y CAMPO DE INFILTRACIÓN).CORREGIMIENTOS DE GRILLO ALEGRE 14 UNID, VILLAVICENCIO 19 UNID, TIERRA SANTA 9 UNID, CALLEJÓN 5 UNID, PALMITAL 16 UNID Y VEREDA DE RANCHO DE LA CRUZ 15 UNID.TIEMPO DE EJECUCIÓN FÍSICO FINANCIERO 8 MESES."/>
    <n v="1683789276"/>
    <n v="0"/>
    <n v="0"/>
    <n v="1683789276"/>
    <d v="2023-11-01T00:00:00"/>
    <d v="2024-08-08T00:00:00"/>
    <m/>
    <n v="390"/>
  </r>
  <r>
    <n v="2023702150006"/>
    <s v="SUCRE - COROZAL"/>
    <s v="MUNICIPAL"/>
    <s v="CARIBE"/>
    <s v="SUCRE"/>
    <n v="70215"/>
    <s v="COROZAL"/>
    <s v="CARIBE"/>
    <s v="SUCRE"/>
    <n v="6666230"/>
    <s v="EMPRESA MUNICIPAL DE SERVICIOS PÚBLICOS DE COROZAL"/>
    <n v="800084547"/>
    <s v="VIVIENDA, CIUDAD Y TERRITORIO"/>
    <s v="ACCESO DE LA POBLACIÓN A LOS SERVICIOS DE AGUA POTABLE Y SANEAMIENTO BÁSICO"/>
    <s v="INTERSUBSECTORIAL VIVIENDA Y DESARROLLO TERRITORIAL"/>
    <x v="0"/>
    <x v="0"/>
    <m/>
    <s v="CONSTRUCCIÓN PLANTA DE TRATAMIENTO DE AGUAS RESIDUALES (PTAR) SECTOR  CORREGIMIENTO LAS LLANADAS  EN EL MUNICIPIO DE   COROZAL"/>
    <n v="100"/>
    <n v="99.96"/>
    <s v="CONTRATADO EN EJECUCIÓN"/>
    <s v="EN EJECUCIÓN"/>
    <d v="2023-05-24T00:00:00"/>
    <n v="2023"/>
    <s v="REALIZAR TRATAMIENTO FÍSICO- QUÍMICO PARA EL REUSÓ DE LAS AGUAS RESIDUALES VERTIDAS EN PREDIOS PRIVADOS DE VOCACIÓN AGRÍCOLA Y A LOS CUERPOS DE AGUA QUE TIENES PRESENCIA DE ECOSISTEMAS PISCÍCOLAS EN EL SECTOR CORREGIMIENTO LAS LLANADAS EN EL MUNICIPIO DE COROZAL"/>
    <n v="1400324757"/>
    <n v="0"/>
    <n v="0"/>
    <n v="1400324757"/>
    <d v="2023-08-01T00:00:00"/>
    <d v="2023-11-30T00:00:00"/>
    <m/>
    <n v="2200"/>
  </r>
  <r>
    <n v="2024701100007"/>
    <s v="SUCRE - BUENAVISTA"/>
    <s v="MUNICIPAL"/>
    <s v="CARIBE"/>
    <s v="SUCRE"/>
    <n v="70110"/>
    <s v="BUENAVISTA"/>
    <s v="CARIBE"/>
    <s v="SUCRE"/>
    <n v="6666329"/>
    <s v="EMPRESA MUNICIPAL DE ACUEDUCTO, ALCATARILLADO Y ASEO DEL MUNICIPIO DE BUENAVISTA-SUCRE S.A. E.S.P"/>
    <n v="900412476"/>
    <s v="VIVIENDA, CIUDAD Y TERRITORIO"/>
    <s v="ACCESO DE LA POBLACIÓN A LOS SERVICIOS DE AGUA POTABLE Y SANEAMIENTO BÁSICO"/>
    <s v="INTERSUBSECTORIAL VIVIENDA Y DESARROLLO TERRITORIAL"/>
    <x v="0"/>
    <x v="0"/>
    <m/>
    <s v="OPTIMIZACIÓN DE REDES DE ALCANTARILLADO Y ACUEDUCTO EN LA CARRERA 10 ENTRE CLL 11 Y 12 BARRIO LA ESPERANZA ZONA URBANA DE  BUENAVISTA SUCRE"/>
    <n v="0"/>
    <n v="24.61"/>
    <s v="CONTRATADO SIN ACTA DE INICIO"/>
    <s v="EN EJECUCIÓN"/>
    <d v="2024-02-29T00:00:00"/>
    <n v="2024"/>
    <s v="MEJORAR LA PRESTACIÓN DEL SISTEMA DE ALCANTARILLADO PARA LA CONDUCCIÓN Y TRATAMIENTO DE LAS AGUAS RESIDUALES DOMÉSTICAS Y AGUA POTABLE EN EL MPIO"/>
    <n v="379554805"/>
    <n v="0"/>
    <n v="250000000"/>
    <n v="629554805"/>
    <m/>
    <m/>
    <m/>
    <n v="1229"/>
  </r>
  <r>
    <n v="2023688200038"/>
    <s v="SANTANDER - TONA"/>
    <s v="MUNICIPAL"/>
    <s v="CENTRO ORIENTE"/>
    <s v="SANTANDER"/>
    <n v="68820"/>
    <s v="TONA"/>
    <s v="CENTRO ORIENTE"/>
    <s v="SANTANDER"/>
    <n v="6666954"/>
    <s v="FONCOLOMBIA FONDO MIXTO PARA EL DESARROLLO INTEGRAL  Y LA GESTION SOCIAL DE COLOMBIA "/>
    <n v="901473251"/>
    <s v="VIVIENDA, CIUDAD Y TERRITORIO"/>
    <s v="ACCESO DE LA POBLACIÓN A LOS SERVICIOS DE AGUA POTABLE Y SANEAMIENTO BÁSICO"/>
    <s v="INTERSUBSECTORIAL VIVIENDA Y DESARROLLO TERRITORIAL"/>
    <x v="0"/>
    <x v="0"/>
    <m/>
    <s v="OPTIMIZACIÓN DE LAS PLANTAS DE TRATAMIENTO DE AGUA POTABLE DEL CASCO URBANO DEL MUNICIPIO DE TONA Y EL CORREGIMIENTO DE LA CORCOVA EN EL MUNICIPIO DE TONA  SANTANDER"/>
    <n v="95.91"/>
    <n v="72.069999999999993"/>
    <s v="CONTRATADO EN EJECUCIÓN"/>
    <s v="EN EJECUCIÓN"/>
    <d v="2023-12-26T00:00:00"/>
    <n v="2023"/>
    <s v="OPTIMIZACIÓN Y MANTENIMIENTO DE 2 PLANTAS DE TRATAMIENTO DE AGUA POTABLE - PTAP DEL MUNICIPIO DE TONACORREGIMIENTOS DE LA CORCOVA Y CASCO URBANO DEL MUNICIPIO,"/>
    <n v="346978767.39999998"/>
    <n v="0"/>
    <n v="0"/>
    <n v="346978767.39999998"/>
    <d v="2024-04-04T00:00:00"/>
    <d v="2024-08-05T00:00:00"/>
    <m/>
    <n v="7085"/>
  </r>
  <r>
    <n v="2022687450027"/>
    <s v="OCAD PAZ"/>
    <s v="OCAD PAZ"/>
    <s v="CENTRO ORIENTE"/>
    <s v="SANTANDER"/>
    <n v="68745"/>
    <s v="SIMACOTA"/>
    <s v="NACIONAL"/>
    <s v="NACIONAL"/>
    <n v="6666805"/>
    <s v="ALIANZA PUBLICA PARA EL DESARROLLO INTEGRAL – ALDESARROLLO"/>
    <n v="901100455"/>
    <s v="VIVIENDA, CIUDAD Y TERRITORIO"/>
    <s v="ACCESO DE LA POBLACIÓN A LOS SERVICIOS DE AGUA POTABLE Y SANEAMIENTO BÁSICO"/>
    <s v="INTERSUBSECTORIAL VIVIENDA Y DESARROLLO TERRITORIAL"/>
    <x v="0"/>
    <x v="0"/>
    <m/>
    <s v="OPTIMIZACIÓN DEL ACUEDUCTO VEREDA LA ROCHELA SECTOR PUERTO NUEVO MUNICIPIO DE SIMACOTA -  SANTANDER"/>
    <n v="54.32"/>
    <n v="63.11"/>
    <s v="CONTRATADO EN EJECUCIÓN"/>
    <s v="EN EJECUCIÓN"/>
    <d v="2024-01-18T00:00:00"/>
    <n v="2024"/>
    <s v="OPTIMIZACIÓN DEL ACUEDUCTO VEREDA LA ROCHELA SECTOR PUERTO NUEVO, MUNICIPIO DE SIMACOTA - SANTANDER E INCLUYE: SISTEMA DE CAPTACIÓN, CASETA DE BOMBEO, ENCERRAMIENTO, SISTEMA ELECTROMECÁNICO, SISTEMA ELÉCTRICO, RED DE DISTRIBUCIÓN PRINCIPAL Y ACOMETIDAS, TRATAMIENTO DE AGUA SUBTERRÁNEA"/>
    <n v="1557372251"/>
    <n v="0"/>
    <n v="0"/>
    <n v="1557372251"/>
    <d v="2024-06-04T00:00:00"/>
    <d v="2024-10-29T00:00:00"/>
    <m/>
    <n v="372"/>
  </r>
  <r>
    <n v="2022685750044"/>
    <s v="SANTANDER - PUERTO WILCHES"/>
    <s v="MUNICIPAL"/>
    <s v="CENTRO ORIENTE"/>
    <s v="SANTANDER"/>
    <n v="68575"/>
    <s v="PUERTO WILCHES"/>
    <s v="CENTRO ORIENTE"/>
    <s v="SANTANDER"/>
    <n v="6666187"/>
    <s v="AGUAS DE PUERTO WILCHES S.A.S E.S.P"/>
    <n v="900346154"/>
    <s v="VIVIENDA, CIUDAD Y TERRITORIO"/>
    <s v="ACCESO DE LA POBLACIÓN A LOS SERVICIOS DE AGUA POTABLE Y SANEAMIENTO BÁSICO"/>
    <s v="INTERSUBSECTORIAL VIVIENDA Y DESARROLLO TERRITORIAL"/>
    <x v="0"/>
    <x v="0"/>
    <m/>
    <s v="MEJORAMIENTO  Y  AMPLIACIÓN  DE  LAS  REDES  DE  ALCANTARILLADO  DEL  SECTOR  SUR  DEL  CASCO  URBANO  DEL  MUNICIPIO  DE   PUERTO WILCHES SANTANDER"/>
    <n v="91.54"/>
    <n v="75.180000000000007"/>
    <s v="CONTRATADO EN EJECUCIÓN"/>
    <s v="EN EJECUCIÓN"/>
    <d v="2022-11-28T00:00:00"/>
    <n v="2022"/>
    <s v="EL PROYECTO CONSISTE EN LA AMPLIACIÓN, MEJORAMIENTO Y REPOSICIÓN DE REDES DE ALCANTARILLADO SANITARIO EN EL SECTOR SUR DEL CASCO URBANO DELMUNICIPIO DE PUERTO WILCHES EN LOS BARRIOS NUEVO TERRAPLÉN Y ARENAL; EN EL BARRIO NUEVO TERRAPLÉN SE PRETENDEN BENEFICIAR 292 HOGARES QUEACTUALMENTE NO CUENTAN CON ESTE SERVICIO POR LO QUE SE CONTEMPLA LA CONSTRUCCIÓN DE APROXIMADAMENTE 1.500 METROS LINEALES"/>
    <n v="11432877531"/>
    <n v="0"/>
    <n v="0"/>
    <n v="11432877531"/>
    <d v="2022-12-01T00:00:00"/>
    <d v="2024-06-30T00:00:00"/>
    <m/>
    <n v="2749"/>
  </r>
  <r>
    <n v="2022682640022"/>
    <s v="SANTANDER - ENCINO"/>
    <s v="MUNICIPAL"/>
    <s v="CENTRO ORIENTE"/>
    <s v="SANTANDER"/>
    <n v="68264"/>
    <s v="ENCINO"/>
    <s v="CENTRO ORIENTE"/>
    <s v="SANTANDER"/>
    <n v="68264"/>
    <s v="MUNICIPIO DE ENCINO"/>
    <n v="890205114"/>
    <s v="VIVIENDA, CIUDAD Y TERRITORIO"/>
    <s v="ACCESO DE LA POBLACIÓN A LOS SERVICIOS DE AGUA POTABLE Y SANEAMIENTO BÁSICO"/>
    <s v="INTERSUBSECTORIAL VIVIENDA Y DESARROLLO TERRITORIAL"/>
    <x v="0"/>
    <x v="0"/>
    <m/>
    <s v="CONSTRUCCIÓN DE OBRAS COMPLEMENTARIAS FASE 1 DE REDES DE ACUEDUCTO Y ALCANTARILLADO DE AGUAS SERVIDAS Y AGUAS LLUVIAS PARA EL DESARROLLO DE VIVIENDA DE INTERÉS SOCIAL YO PRIORITARIA DEL ÁREA INCORPORADA MEDIANTE ACUERDO MUNICIPAL 030 DEL 2020   ENCINO"/>
    <n v="0"/>
    <n v="0"/>
    <s v="CONTRATADO EN EJECUCIÓN"/>
    <s v="EN EJECUCIÓN"/>
    <d v="2023-02-08T00:00:00"/>
    <n v="2023"/>
    <s v="CONSTRUCCIÓN DE 579.70 METROS LINEALES DE RED SANITARIA, 98.70 METROS LINEALES DE RED PLUVIAL Y 487.94 METROS LINEALES DE ACUEDUCTO EN LACALLE 4 CON SALIDA AL MUNICIPIO DE BELÉN DEL MUNICIPIO DE ENCINO DEPARTAMENTO DE SANTANDER"/>
    <n v="563301782.29999995"/>
    <n v="0"/>
    <n v="43662818.009999998"/>
    <n v="606964600.29999995"/>
    <d v="2023-08-01T00:00:00"/>
    <d v="2023-10-31T00:00:00"/>
    <m/>
    <n v="1641"/>
  </r>
  <r>
    <n v="2023682710020"/>
    <s v="EL FLORIAN"/>
    <s v="MUNICIPAL"/>
    <s v="CENTRO ORIENTE"/>
    <s v="SANTANDER"/>
    <n v="68271"/>
    <s v="EL FLORIAN"/>
    <s v="CENTRO ORIENTE"/>
    <s v="SANTANDER"/>
    <n v="68271"/>
    <s v="MUNICIPIO DE FLORIÁN"/>
    <n v="890209640"/>
    <s v="VIVIENDA, CIUDAD Y TERRITORIO"/>
    <s v="ACCESO DE LA POBLACIÓN A LOS SERVICIOS DE AGUA POTABLE Y SANEAMIENTO BÁSICO"/>
    <s v="INTERSUBSECTORIAL VIVIENDA Y DESARROLLO TERRITORIAL"/>
    <x v="0"/>
    <x v="0"/>
    <m/>
    <s v="CONSTRUCCIÓN  DE UNIDADES SANITARIAS PARA VIVIENDA RURAL DISPERSA EN EL MUNICIPIO DE  FLORIÁN SANTANDER"/>
    <n v="89.93"/>
    <n v="44.42"/>
    <s v="CONTRATADO EN EJECUCIÓN"/>
    <s v="EN EJECUCIÓN"/>
    <d v="2023-05-02T00:00:00"/>
    <n v="2023"/>
    <s v="CONSTRUCCIÓN DE 50 UNIDADES BÁSICAS SANITARIAS, QUE CONSTARA DE UN LAVAMANOS, UN SANITARIO Y DUCHA PARA VIVIENDA RURAL DISPERSA EN EL MUNICIPIO DE FLORIÁN, SANTANDER"/>
    <n v="912989087.5"/>
    <n v="0"/>
    <n v="0"/>
    <n v="912989087.5"/>
    <d v="2023-08-11T00:00:00"/>
    <d v="2024-08-24T00:00:00"/>
    <m/>
    <n v="320"/>
  </r>
  <r>
    <n v="2021681900072"/>
    <s v="OCAD PAZ"/>
    <s v="OCAD PAZ"/>
    <s v="CENTRO ORIENTE"/>
    <s v="SANTANDER"/>
    <n v="68190"/>
    <s v="CIMITARRA"/>
    <s v="CENTRO ORIENTE"/>
    <s v="SANTANDER"/>
    <n v="6666954"/>
    <s v="FONCOLOMBIA FONDO MIXTO PARA EL DESARROLLO INTEGRAL  Y LA GESTION SOCIAL DE COLOMBIA "/>
    <n v="901473251"/>
    <s v="VIVIENDA, CIUDAD Y TERRITORIO"/>
    <s v="ACCESO DE LA POBLACIÓN A LOS SERVICIOS DE AGUA POTABLE Y SANEAMIENTO BÁSICO"/>
    <s v="INTERSUBSECTORIAL VIVIENDA Y DESARROLLO TERRITORIAL"/>
    <x v="0"/>
    <x v="0"/>
    <m/>
    <s v="CONSTRUCCIÓN DE OBRAS PARA LA CANALIZACIÓN Y CONDUCCIÓN DE AGUAS EN EL MUNICIPIO DE  CIMITARRA"/>
    <n v="57.93"/>
    <n v="47.74"/>
    <s v="CONTRATADO EN EJECUCIÓN"/>
    <s v="EN EJECUCIÓN"/>
    <d v="2023-05-30T00:00:00"/>
    <n v="2023"/>
    <s v="CONSTRUCCIÓN Y MEJORAMIENTO DE OBRAS PARA LA CANALIZACIÓN Y CONDUCCIÓN DE AGUAS DE DOS CANALES EN LOS BARRIOS 28 DE ABRIL, 85M, TAPA EN CONCRETO, 20M DE CANAL PARA CONDUCCIÓN AL PUNTO DE ENTREGA Y 10 MAQUINAS DE GIMNASIO AL AIRE LIBRE Y BRISAS DEL AGUA FRÍA, 95M, EMPRADIZACIÓN Y 150M DE ALCANTARILLADO SANITARIO PARA 10 VIVIENDAS, 10 CAJAS Y 4 PUNTOS DE INSPECCIÓN DEL MUNICIPIO DE CIMITARRA."/>
    <n v="1457665143"/>
    <n v="0"/>
    <n v="30368825.710000001"/>
    <n v="1488033969"/>
    <d v="2024-02-19T00:00:00"/>
    <d v="2024-06-29T00:00:00"/>
    <m/>
    <n v="5500"/>
  </r>
  <r>
    <n v="2023681210016"/>
    <s v="SANTANDER - CABRERA"/>
    <s v="MUNICIPAL"/>
    <s v="CENTRO ORIENTE"/>
    <s v="SANTANDER"/>
    <n v="68121"/>
    <s v="CABRERA"/>
    <s v="CENTRO ORIENTE"/>
    <s v="SANTANDER"/>
    <n v="68121"/>
    <s v="MUNICIPIO DE CABRERA"/>
    <n v="890205575"/>
    <s v="VIVIENDA, CIUDAD Y TERRITORIO"/>
    <s v="ACCESO A SOLUCIONES DE VIVIENDA"/>
    <s v="INTERSUBSECTORIAL VIVIENDA Y DESARROLLO TERRITORIAL"/>
    <x v="0"/>
    <x v="0"/>
    <m/>
    <s v="CONSTRUCCIÓN DE MEJORAMIENTO DE VIVIENDA Y SANEAMIENTO BASICO PARA FAMILIAS EN CONDICIONES INADECUADAS DE HABITABILIDAD Y HACINAMIENTO EN EL MUNICIPIO DE   CABRERA"/>
    <n v="69.5"/>
    <n v="89.02"/>
    <s v="CONTRATADO EN EJECUCIÓN"/>
    <s v="EN EJECUCIÓN"/>
    <d v="2023-06-27T00:00:00"/>
    <n v="2023"/>
    <s v="MEJORAMIENTO DE 24 MÓDULOS DE VIVIENDA ASÍ: 6 UNIDADES DE MÓDULOS COMPLETOS DE CONSTRUCCIÓN DE 2 HABITACIONES, BAÑO Y CORREDOR; 3 MÓDULOS DE 2 HABITACIONES Y CORREDOR; 6 MÓDULOS DE PIEZA Y BAÑO; 9 MÓDULOS DE UNA HABITACIÓN, EN EL MUNICIPIO DE CABRERA SANTANDER."/>
    <n v="880000000"/>
    <n v="0"/>
    <n v="108524350"/>
    <n v="988524350"/>
    <d v="2023-07-01T00:00:00"/>
    <d v="2023-12-31T00:00:00"/>
    <m/>
    <n v="120"/>
  </r>
  <r>
    <n v="2023680810100"/>
    <s v="SANTANDER - BARRANCABERMEJA"/>
    <s v="MUNICIPAL"/>
    <s v="CENTRO ORIENTE"/>
    <s v="SANTANDER"/>
    <n v="68081"/>
    <s v="BARRANCABERMEJA"/>
    <s v="CENTRO ORIENTE"/>
    <s v="SANTANDER"/>
    <n v="68081"/>
    <s v="MUNICIPIO DE BARRANCABERMEJA"/>
    <n v="890201900"/>
    <s v="VIVIENDA, CIUDAD Y TERRITORIO"/>
    <s v="ACCESO DE LA POBLACIÓN A LOS SERVICIOS DE AGUA POTABLE Y SANEAMIENTO BÁSICO"/>
    <s v="INTERSUBSECTORIAL VIVIENDA Y DESARROLLO TERRITORIAL"/>
    <x v="0"/>
    <x v="0"/>
    <m/>
    <s v="CONSTRUCCIÓN DE BOX COULVERT PARA LA CANALIZACIÓN DE AGUAS PLUVIALES ENTRE LOS BARRIOS FICUS - BELEN Y OBRAS COMPLEMENTARIAS EN EL DISTRITO DE   BARRANCABERMEJA"/>
    <n v="0"/>
    <n v="0"/>
    <s v="CONTRATADO SIN ACTA DE INICIO"/>
    <s v="EN EJECUCIÓN"/>
    <d v="2023-11-23T00:00:00"/>
    <n v="2023"/>
    <s v="CONSTRUIR LA CANALIZACIÓN TIPO BOX COULVERT EN EL SECTOR FICUS – BELÉN, REALIZAR OBRAS COMPLEMENTARIAS DE MANTENIMIENTO PREVENTIVO PARA EL SISTEMA DE CANALIZACIÓN, ÉSTA OBRA SE LOCALIZA EN LA COMUNA 3 SECTOR FICUS -BELÉN EN EL DISTRITO DE BARRANCABERMEJA"/>
    <n v="1130408266"/>
    <n v="0"/>
    <n v="0"/>
    <n v="1130408266"/>
    <d v="2024-06-01T00:00:00"/>
    <d v="2024-10-31T00:00:00"/>
    <m/>
    <n v="35346"/>
  </r>
  <r>
    <n v="2023680810094"/>
    <s v="SANTANDER - BARRANCABERMEJA"/>
    <s v="MUNICIPAL"/>
    <s v="CENTRO ORIENTE"/>
    <s v="SANTANDER"/>
    <n v="68081"/>
    <s v="BARRANCABERMEJA"/>
    <s v="CENTRO ORIENTE"/>
    <s v="SANTANDER"/>
    <n v="68081"/>
    <s v="MUNICIPIO DE BARRANCABERMEJA"/>
    <n v="890201900"/>
    <s v="VIVIENDA, CIUDAD Y TERRITORIO"/>
    <s v="ACCESO DE LA POBLACIÓN A LOS SERVICIOS DE AGUA POTABLE Y SANEAMIENTO BÁSICO"/>
    <s v="INTERSUBSECTORIAL VIVIENDA Y DESARROLLO TERRITORIAL"/>
    <x v="0"/>
    <x v="0"/>
    <m/>
    <s v="REHABILITACIÓN DE LA ESTACIÓN DE BOMBEO PIA 5 (IMPULSIÓN A TANQUE 3 Y TANQUE 5) DEL ACUEDUCTO VEREDAL DEL CORREGIMIENTO EL CENTRO DEL DISTRITO DE   BARRANCABERMEJA SANTANDER"/>
    <n v="40.44"/>
    <n v="0"/>
    <s v="CONTRATADO EN EJECUCIÓN"/>
    <s v="EN EJECUCIÓN"/>
    <d v="2023-10-12T00:00:00"/>
    <n v="2023"/>
    <s v="REALIZAR LA REHABILITACIÓN DE LA ESTACIÓN DE BOMBEO PIA5 (IMPULSIÓN A TANQUE 3 Y TANQUE 5) DEL ACUEDUCTO VEREDAL DEL CORREGIMIENTO EL CENTRO EN EL DISTRITO DE BARRANCABERMEJA, SANTANDER"/>
    <n v="687393612"/>
    <n v="0"/>
    <n v="0"/>
    <n v="687393612"/>
    <d v="2024-06-12T00:00:00"/>
    <d v="2025-02-11T00:00:00"/>
    <m/>
    <n v="11891"/>
  </r>
  <r>
    <n v="2023680810091"/>
    <s v="SANTANDER - BARRANCABERMEJA"/>
    <s v="MUNICIPAL"/>
    <s v="CENTRO ORIENTE"/>
    <s v="SANTANDER"/>
    <n v="68081"/>
    <s v="BARRANCABERMEJA"/>
    <s v="CENTRO ORIENTE"/>
    <s v="SANTANDER"/>
    <n v="68081"/>
    <s v="MUNICIPIO DE BARRANCABERMEJA"/>
    <n v="890201900"/>
    <s v="VIVIENDA, CIUDAD Y TERRITORIO"/>
    <s v="ACCESO DE LA POBLACIÓN A LOS SERVICIOS DE AGUA POTABLE Y SANEAMIENTO BÁSICO"/>
    <s v="INTERSUBSECTORIAL VIVIENDA Y DESARROLLO TERRITORIAL"/>
    <x v="0"/>
    <x v="0"/>
    <m/>
    <s v="CONSTRUCCIÓN DE LA LÍNEA DE CONDUCCIÓN Y RED DE DISTRIBUCIÓN PARA LA VEREDA LA CASCAJERA CORREGIMIENTO LA FORTUNA DEL DISTRITO DE  BARRANCABERMEJA SANTANDER"/>
    <n v="37.5"/>
    <n v="0"/>
    <s v="CONTRATADO EN EJECUCIÓN"/>
    <s v="EN EJECUCIÓN"/>
    <d v="2023-11-23T00:00:00"/>
    <n v="2023"/>
    <s v="REALIZAR LA CONSTRUCCIÓN DE LA LÍNEA DE CONDUCCIÓN DE OBRAS DE INFRAESTRUCTURA DE ACUEDUCTO RURAL QUE BENEFICIARA A 35 USUARIOS E INVERTIR RECURSOS PARA LA EJECUCIÓN DE UN PROYECTO DE ACUEDUCTO RURAL Y MANEJO DE AGUAS RESIDUALES PARA LOS HABITANTES DE LA VEREDA LA CASCAJERA, UBICADA EN EL CORREGIMIENTO LA FORTUNA DEL DISTRITO DE BARRANCABERMEJA SANTANDER"/>
    <n v="1089403964"/>
    <n v="0"/>
    <n v="0"/>
    <n v="1089403964"/>
    <d v="2024-07-17T00:00:00"/>
    <d v="2025-02-16T00:00:00"/>
    <m/>
    <n v="162"/>
  </r>
  <r>
    <n v="2024680810018"/>
    <s v="SANTANDER - BARRANCABERMEJA"/>
    <s v="MUNICIPAL"/>
    <s v="CENTRO ORIENTE"/>
    <s v="SANTANDER"/>
    <n v="68081"/>
    <s v="BARRANCABERMEJA"/>
    <s v="CENTRO ORIENTE"/>
    <s v="SANTANDER"/>
    <n v="6666569"/>
    <s v="AGUAS DE BARRANCABERMEJA S.A. ESP"/>
    <n v="900045408"/>
    <s v="VIVIENDA, CIUDAD Y TERRITORIO"/>
    <s v="ACCESO DE LA POBLACIÓN A LOS SERVICIOS DE AGUA POTABLE Y SANEAMIENTO BÁSICO"/>
    <s v="INTERSUBSECTORIAL VIVIENDA Y DESARROLLO TERRITORIAL"/>
    <x v="0"/>
    <x v="0"/>
    <m/>
    <s v="CONSTRUCCIÓN DE EMPALMES SANITARIOS PARA LA OPERACIÓN DEL COLECTOR FERROCARRIL DISTRITO DE  BARRANCABERMEJA"/>
    <n v="26.46"/>
    <n v="0"/>
    <s v="CONTRATADO EN EJECUCIÓN"/>
    <s v="EN EJECUCIÓN"/>
    <d v="2024-03-22T00:00:00"/>
    <n v="2024"/>
    <s v="CONSTRUIR 12 ESTRUCTURAS HIDRÁULICAS DE EMPALMES QUE CONSISTEN EN CÁMARAS DE INSPECCIÓN CON PANTALLAS DISIPADORAS A PROFUNDIDADES ENTRE LOS 6 Y 10 METROS, INCLUYE REHABILITACIÓN VIAL, ANDENES, BORDILLOS Y 185 METROS LINEALES DE TUBERÍA EN PVC DE 12, 14, 16, !8, 20 Y 30 PARA LA OPERACIÓN DEL COLECTOR DEL FERROCARRIL EN EL DISTRITO DE BARRANCABERMEJA."/>
    <n v="1793992456"/>
    <n v="0"/>
    <n v="0"/>
    <n v="1793992456"/>
    <d v="2024-07-08T00:00:00"/>
    <d v="2024-11-04T00:00:00"/>
    <m/>
    <n v="52536"/>
  </r>
  <r>
    <n v="2023680810097"/>
    <s v="SANTANDER - BARRANCABERMEJA"/>
    <s v="MUNICIPAL"/>
    <s v="CENTRO ORIENTE"/>
    <s v="SANTANDER"/>
    <n v="68081"/>
    <s v="BARRANCABERMEJA"/>
    <s v="CENTRO ORIENTE"/>
    <s v="SANTANDER"/>
    <n v="6666569"/>
    <s v="AGUAS DE BARRANCABERMEJA S.A. ESP"/>
    <n v="900045408"/>
    <s v="VIVIENDA, CIUDAD Y TERRITORIO"/>
    <s v="ACCESO DE LA POBLACIÓN A LOS SERVICIOS DE AGUA POTABLE Y SANEAMIENTO BÁSICO"/>
    <s v="INTERSUBSECTORIAL VIVIENDA Y DESARROLLO TERRITORIAL"/>
    <x v="0"/>
    <x v="0"/>
    <m/>
    <s v="CONSTRUCCIÓN DEL TANQUE DE CONTACTO DE CLORO  EN LA PLANTA DE TRATAMIENTO  DEL ACUEDUCTO URBANO DEL MUNICIPIO DE   BARRANCABERMEJA"/>
    <n v="55.51"/>
    <n v="48.24"/>
    <s v="CONTRATADO EN EJECUCIÓN"/>
    <s v="EN EJECUCIÓN"/>
    <d v="2023-11-23T00:00:00"/>
    <n v="2023"/>
    <s v="CONSTRUIR UN TANQUE DE CONTACTO DE CLORO, QUE TENDRÁ LA INSTALACIÓN DE 67,28 MTS DE TUBERÍA DE 4, 50,10 MTS DE TUBERÍA DE 48, INSTALACIÓN DE UN MEDIDOR DE CLORO, UN MEDIDOR DE PH, UN CONTROLADOR, 120 MTS DE TUBERÍA DE 3/4, 103.576,76 MTS DE ESTRUCTURAS DE ACUEDUCTO COMPRENDIDA EN SOLADOS EN CONCRETO DE 1500 PSI CON ESPESOR DE 5 CMS, LOSA DE FONDO, LOSA SUPERIOR, MURO EN CONCRETO, REFUERZO FIGURADO E INSTALADO EN LA PLANTA DE TRATAMIENTO DEL ACUEDUCTO URBANO DEL DISTRITO DE BARRANCABERMEJA."/>
    <n v="6596797394"/>
    <n v="0"/>
    <n v="0"/>
    <n v="6596797394"/>
    <d v="2024-02-01T00:00:00"/>
    <d v="2024-08-31T00:00:00"/>
    <m/>
    <n v="216219"/>
  </r>
  <r>
    <n v="2023680810064"/>
    <s v="SANTANDER - BARRANCABERMEJA"/>
    <s v="MUNICIPAL"/>
    <s v="CENTRO ORIENTE"/>
    <s v="SANTANDER"/>
    <n v="68081"/>
    <s v="BARRANCABERMEJA"/>
    <s v="CENTRO ORIENTE"/>
    <s v="SANTANDER"/>
    <n v="6666569"/>
    <s v="AGUAS DE BARRANCABERMEJA S.A. ESP"/>
    <n v="900045408"/>
    <s v="VIVIENDA, CIUDAD Y TERRITORIO"/>
    <s v="ACCESO DE LA POBLACIÓN A LOS SERVICIOS DE AGUA POTABLE Y SANEAMIENTO BÁSICO"/>
    <s v="INTERSUBSECTORIAL VIVIENDA Y DESARROLLO TERRITORIAL"/>
    <x v="0"/>
    <x v="0"/>
    <m/>
    <s v="ESTUDIO PARA LA IDENTIFICACION DE FUENTES DE ABASTECIMIENTO Y SELECCION DE LA ALTERNATIVA MAS VIABLE PARA EL SUMINISTRO DE AGUA AL PERIMETRO URBANO DEL MUNICIPIO DE   BARRANCABERMEJA"/>
    <n v="0"/>
    <n v="0"/>
    <s v="CONTRATADO EN EJECUCIÓN"/>
    <s v="EN EJECUCIÓN"/>
    <d v="2023-05-17T00:00:00"/>
    <n v="2023"/>
    <s v="PRESENTAR UNA EVALUACIÓN DE LAS CONDICIONES DE ABASTECIMIENTO ACTUALES, ENTREGAR UN ANÁLISIS TÉCNICO, ECONÓMICO, LEGAL, AMBIENTAL Y SOCIAL DE TRES POSIBLES FUENTES, ESCOGER LA OPCIÓN MAS FACTIBLE Y REALIZAR LOS DISEÑOS DETALLADOS DEL SISTEMA DE CAPTACIÓN, ADUCCIÓN, IMPULSIÓN Y LÍNEA DE CONDUCCIÓN DE LA FUENTE DE ABASTECIMIENTO Y ADAPTACIÓN OPERATIVA AL SISTEMA DE TRATAMIENTO EXISTENTE DEL ACUEDUCTO DEL DISTRITO DE BARRANCABERMEJA."/>
    <n v="1793447903"/>
    <n v="0"/>
    <n v="0"/>
    <n v="1793447903"/>
    <d v="2023-11-01T00:00:00"/>
    <d v="2024-04-30T00:00:00"/>
    <m/>
    <n v="216219"/>
  </r>
  <r>
    <n v="2023680810062"/>
    <s v="SANTANDER - BARRANCABERMEJA"/>
    <s v="MUNICIPAL"/>
    <s v="CENTRO ORIENTE"/>
    <s v="SANTANDER"/>
    <n v="68081"/>
    <s v="BARRANCABERMEJA"/>
    <s v="CENTRO ORIENTE"/>
    <s v="SANTANDER"/>
    <n v="6666569"/>
    <s v="AGUAS DE BARRANCABERMEJA S.A. ESP"/>
    <n v="900045408"/>
    <s v="VIVIENDA, CIUDAD Y TERRITORIO"/>
    <s v="ACCESO DE LA POBLACIÓN A LOS SERVICIOS DE AGUA POTABLE Y SANEAMIENTO BÁSICO"/>
    <s v="INTERSUBSECTORIAL VIVIENDA Y DESARROLLO TERRITORIAL"/>
    <x v="0"/>
    <x v="0"/>
    <m/>
    <s v="CONSTRUCCIÓN REDES ACUEDUCTO Y ALCANTARILLADO SANITARIO Y PLUVIAL DE LOS BARRIOS 22 DE MARZO VILLAMARI ALTOS DE ISRAEL VILLA LUISA ETAPA 2 BRISAS DE ALTAMIRA COMUNA TRES. FASE I.   BARRANCABERMEJA"/>
    <n v="66.489999999999995"/>
    <n v="59.77"/>
    <s v="CONTRATADO EN EJECUCIÓN"/>
    <s v="EN EJECUCIÓN"/>
    <d v="2023-05-17T00:00:00"/>
    <n v="2023"/>
    <s v="CONSTRUCCIÓN DE 1840,60 ML DE RED DE DISTRIBUCIÓN DE AGUA POTABLE EN TUBERÍA DE PVC DE 3, 4 Y 6 Y 1198,46 ML DE RED DE ALCANTARILLADO PLUVIAL EN TUBERÍA DE PVC DE 14, 16, 18, 20, 24, 30, 33 Y 36 Y DE ALCANTARILLADO SANITARIO EN TUBERÍA DE PVC DE 8, 10 Y 12 EN LOS BARRIOS 22 DE MARZO, VILLAMARY, ALTOS DE ISRAEL, VILLA LUISA ETAPA II, BRISAS DE ALTAMIRA DE LA COMUNA 3 FASE I DEL DISTRITO DE BARRANCABERMEJA."/>
    <n v="13439561094"/>
    <n v="0"/>
    <n v="0"/>
    <n v="13439561094"/>
    <d v="2023-07-01T00:00:00"/>
    <d v="2024-06-30T00:00:00"/>
    <m/>
    <n v="7536"/>
  </r>
  <r>
    <n v="2022003660021"/>
    <s v="DEPARTAMENTO DE RISARALDA"/>
    <s v="DEPARTAMENTAL"/>
    <s v="EJE CAFETERO"/>
    <s v="RISARALDA"/>
    <n v="66000"/>
    <s v="RISARALDA"/>
    <s v="EJE CAFETERO"/>
    <s v="RISARALDA"/>
    <n v="6666544"/>
    <s v="PROMOTORA DE VIVIENDA DE RISARALDA"/>
    <n v="900118630"/>
    <s v="VIVIENDA, CIUDAD Y TERRITORIO"/>
    <s v="ACCESO DE LA POBLACIÓN A LOS SERVICIOS DE AGUA POTABLE Y SANEAMIENTO BÁSICO"/>
    <s v="INTERSUBSECTORIAL VIVIENDA Y DESARROLLO TERRITORIAL"/>
    <x v="0"/>
    <x v="0"/>
    <m/>
    <s v="CONSTRUCCIÓN DE STARD POR UN MEJOR AMBIENTE PARA TODOS   RISARALDA"/>
    <n v="97.86"/>
    <n v="92.85"/>
    <s v="CONTRATADO EN EJECUCIÓN"/>
    <s v="EN EJECUCIÓN"/>
    <d v="2023-09-20T00:00:00"/>
    <n v="2023"/>
    <s v="EL PROYECTO PRETENDE MEJORAR EN CALIDAD Y COBERTURA DE LOS SISTEMAS DE TRATAMIENTO DE AGUAS RESIDUALES PARA LA ZONA RURAL DISPERSA. UN SISTEMA SÉPTICO COMPLETO SE COMPONE DE 4 ETAPAS FUNDAMENTALES:1. PRE-TRATAMIENTO: EL MANEJO DEL AFLUENTE Y LA TRAMPA DE GRASAS.2. TRATAMIENTO: TANQUE SÉPTICO.3. POST-TRATAMIENTO: EL FILTRO ANAEROBIO DE FLUJO ASCENDENTE (FAFA).4. DISPOSICIÓN DEL AGUA EFLUENTE: PARA RIEGO, CAMPO DE INFILTRACIÓN, POZO DE ABSORCIÓN O A UNA CORRIENTE DE AGUA."/>
    <n v="1755693529"/>
    <n v="0"/>
    <n v="0"/>
    <n v="1755693529"/>
    <d v="2023-12-15T00:00:00"/>
    <d v="2024-06-14T00:00:00"/>
    <m/>
    <n v="318"/>
  </r>
  <r>
    <n v="2023664400001"/>
    <s v="RISARALDA - MARSELLA"/>
    <s v="MUNICIPAL"/>
    <s v="EJE CAFETERO"/>
    <s v="RISARALDA"/>
    <n v="66440"/>
    <s v="MARSELLA"/>
    <s v="EJE CAFETERO"/>
    <s v="RISARALDA"/>
    <n v="6666184"/>
    <s v="EMPRESAS PUBLICAS DE MARSELLA E.S.P"/>
    <n v="891411995"/>
    <s v="VIVIENDA, CIUDAD Y TERRITORIO"/>
    <s v="ACCESO DE LA POBLACIÓN A LOS SERVICIOS DE AGUA POTABLE Y SANEAMIENTO BÁSICO"/>
    <s v="INTERSUBSECTORIAL VIVIENDA Y DESARROLLO TERRITORIAL"/>
    <x v="0"/>
    <x v="0"/>
    <m/>
    <s v="REPOSICIÓN DE REDES DE ACUEDUCTO Y ALCANTARILLADO Y MEJORAMIENTO DE PAVIMENTO EN VÍAS URBANAS DEL MUNICIPIO DE  MARSELLA"/>
    <n v="15.79"/>
    <n v="99.94"/>
    <s v="CONTRATADO EN EJECUCIÓN"/>
    <s v="EN EJECUCIÓN"/>
    <d v="2023-09-20T00:00:00"/>
    <n v="2023"/>
    <s v="REPOSICION DE REDES DE ACUEDUCTO Y ALCANTARIALLADO Y MEJORAMIENTO DE PAVIMENTO EN 3 CALLES URBANAS DEL MUNICIPIO DE MARSELLA"/>
    <n v="1653249241"/>
    <n v="0"/>
    <n v="0"/>
    <n v="1653249241"/>
    <d v="2023-11-01T00:00:00"/>
    <d v="2024-03-31T00:00:00"/>
    <m/>
    <n v="17183"/>
  </r>
  <r>
    <n v="2020664400001"/>
    <s v="RISARALDA - MARSELLA"/>
    <s v="MUNICIPAL"/>
    <s v="EJE CAFETERO"/>
    <s v="RISARALDA"/>
    <n v="66440"/>
    <s v="MARSELLA"/>
    <s v="EJE CAFETERO"/>
    <s v="RISARALDA"/>
    <n v="6666184"/>
    <s v="EMPRESAS PUBLICAS DE MARSELLA E.S.P"/>
    <n v="891411995"/>
    <s v="VIVIENDA, CIUDAD Y TERRITORIO"/>
    <s v="ACCESO DE LA POBLACIÓN A LOS SERVICIOS DE AGUA POTABLE Y SANEAMIENTO BÁSICO"/>
    <s v="INTERSUBSECTORIAL VIVIENDA Y DESARROLLO TERRITORIAL"/>
    <x v="0"/>
    <x v="0"/>
    <m/>
    <s v="REPOSICIÓN  DE ACUEDUCTO Y ALCANTARILLADO Y PAVIMENTO RÍGIDO EN LA RED VIAL URBANA DEL MUNICIPIO DE   MARSELLA"/>
    <n v="85.66"/>
    <n v="95.73"/>
    <s v="CONTRATADO EN EJECUCIÓN"/>
    <s v="EN EJECUCIÓN"/>
    <d v="2022-11-22T00:00:00"/>
    <n v="2022"/>
    <s v="CONSTRUCCIÓN DE 2.562 M2 DE PAVIMENTO RÍGIDO, 516 M RED DE ALCANTARILLADO Y 336M  RED DE ACUEDUCTO  EN LA RED VIAL URBANA DEL MUNICIPIO DE MARSELLA"/>
    <n v="2917779584"/>
    <n v="0"/>
    <n v="0"/>
    <n v="2917779584"/>
    <d v="2023-05-01T00:00:00"/>
    <d v="2023-11-30T00:00:00"/>
    <m/>
    <n v="14107"/>
  </r>
  <r>
    <n v="2023635480001"/>
    <s v="QUINDIO - PIJAO"/>
    <s v="MUNICIPAL"/>
    <s v="EJE CAFETERO"/>
    <s v="QUINDÍO"/>
    <n v="63548"/>
    <s v="PIJAO"/>
    <s v="EJE CAFETERO"/>
    <s v="QUINDÍO"/>
    <n v="6666528"/>
    <s v="ESAQUIN EMPRESA SAMITARIA DEL QUINDIO S.A. ESP"/>
    <n v="800063823"/>
    <s v="VIVIENDA, CIUDAD Y TERRITORIO"/>
    <s v="ACCESO DE LA POBLACIÓN A LOS SERVICIOS DE AGUA POTABLE Y SANEAMIENTO BÁSICO"/>
    <s v="INTERSUBSECTORIAL VIVIENDA Y DESARROLLO TERRITORIAL"/>
    <x v="0"/>
    <x v="0"/>
    <m/>
    <s v="CONSTRUCCIÓN  OPTIMIZACIÓN Y REPOSICIONES DE ACUEDUCTO Y ALCANTARILLADO CON LA REPOSICIÓN DE PAVIMENTO RÍGIDO EN DIFERENTES SECTORES DEL MUNICIPIO DE  PIJAO"/>
    <n v="87.67"/>
    <n v="86.29"/>
    <s v="CONTRATADO EN EJECUCIÓN"/>
    <s v="EN EJECUCIÓN"/>
    <d v="2023-06-28T00:00:00"/>
    <n v="2023"/>
    <s v="CONSTRUCCIÓN OPTIMIZACIÓN Y REPOSICIONES DE ACUEDUCTO Y ALCANTARILLADO CON LA REPOSICIÓN DE PAVIMENTO RÍGIDO EN DIFERENTES SECTORES DEL MUNICIPIO DE PIJAO"/>
    <n v="1200000000"/>
    <n v="0"/>
    <n v="115414663"/>
    <n v="1315414663"/>
    <d v="2023-09-01T00:00:00"/>
    <d v="2024-02-29T00:00:00"/>
    <m/>
    <n v="3086"/>
  </r>
  <r>
    <n v="2022634010003"/>
    <s v="QUINDIO - LA TEBAIDA"/>
    <s v="MUNICIPAL"/>
    <s v="EJE CAFETERO"/>
    <s v="QUINDÍO"/>
    <n v="63401"/>
    <s v="LA TEBAIDA"/>
    <s v="EJE CAFETERO"/>
    <s v="QUINDÍO"/>
    <n v="6666528"/>
    <s v="ESAQUIN EMPRESA SAMITARIA DEL QUINDIO S.A. ESP"/>
    <n v="800063823"/>
    <s v="VIVIENDA, CIUDAD Y TERRITORIO"/>
    <s v="ACCESO DE LA POBLACIÓN A LOS SERVICIOS DE AGUA POTABLE Y SANEAMIENTO BÁSICO"/>
    <s v="INTERSUBSECTORIAL VIVIENDA Y DESARROLLO TERRITORIAL"/>
    <x v="0"/>
    <x v="0"/>
    <m/>
    <s v="OPTIMIZACIÓN  DE REDES DE ALCANTARILLADO Y VÍAS PARA MITIGAR LA PROBLEMÁTICA HISTÓRICA DE RIESGO DE INUNDACIÓN EN LA ZONA URBANA DEL MUNICIPIO DE  LA TEBAIDA"/>
    <n v="74.97"/>
    <n v="71.87"/>
    <s v="CONTRATADO EN EJECUCIÓN"/>
    <s v="EN EJECUCIÓN"/>
    <d v="2023-09-29T00:00:00"/>
    <n v="2023"/>
    <s v="OPTIMIZACIÓN DE REDES DE ALCANTARILLADO Y VÍAS PARA MITIGAR LA PROBLEMÁTICA HISTÓRICA DE RIESGO DE INUNDACIÓN EN LA ZONA URBANA DEL MUNICIPIO DE LA TEBAIDA"/>
    <n v="2284953164"/>
    <n v="0"/>
    <n v="0"/>
    <n v="2284953164"/>
    <d v="2023-11-01T00:00:00"/>
    <d v="2024-03-31T00:00:00"/>
    <m/>
    <n v="32837"/>
  </r>
  <r>
    <n v="2023868850225"/>
    <s v="PUTUMAYO - VILLAGARZON"/>
    <s v="MUNICIPAL"/>
    <s v="CENTRO SUR"/>
    <s v="PUTUMAYO"/>
    <n v="86885"/>
    <s v="VILLAGARZON"/>
    <s v="PACÍFICO"/>
    <s v="CHOCÓ"/>
    <n v="6666727"/>
    <s v="FONDO MIXTO DE ETNOCULTURA Y DESARROLLO SOCIAL - FONPACIFICO"/>
    <n v="901039684"/>
    <s v="VIVIENDA, CIUDAD Y TERRITORIO"/>
    <s v="ACCESO DE LA POBLACIÓN A LOS SERVICIOS DE AGUA POTABLE Y SANEAMIENTO BÁSICO"/>
    <s v="INTERSUBSECTORIAL VIVIENDA Y DESARROLLO TERRITORIAL"/>
    <x v="0"/>
    <x v="0"/>
    <m/>
    <s v="CONSTRUCCIÓN DE MURO DE CERRAMIENTO PERIMETRAL EN MAMPOSTERÍA Y MALLA ESLABONADA EN LA PTAP DEL MUNICIPIO DE VILLAGARZÓN - DEPARTAMENTO DEL  PUTUMAYO"/>
    <n v="0"/>
    <n v="37.119999999999997"/>
    <s v="CONTRATADO EN EJECUCIÓN"/>
    <s v="EN EJECUCIÓN"/>
    <d v="2023-12-21T00:00:00"/>
    <n v="2023"/>
    <s v="CONSTRUCCIÓN DE 1 MURO PERIMETRAL DE CERRAMIENTO PARA MEJORAR LA SEGURIDAD DE LA PLANTA DE TRATAMIENTO DE AGUA POTABLE Y OPTIMIZAR LOS ACUEDUCTOS EN EL MUNICIPIO DE VILLAGARZÓN, DEPARTAMENTO DEL PUTUMAYO. ESTE PROYECTO TIENE COMO OBJETIVO PROTEGER LAS INSTALACIONES CRÍTICAS DE LA PLANTA, ASEGURAR LA CONTINUIDAD DEL SERVICIO DE AGUA POTABLE Y GARANTIZAR EL ACCESO SEGURO A LOS ACUEDUCTOS OPTIMIZADOS."/>
    <n v="640158770"/>
    <n v="0"/>
    <n v="191852097"/>
    <n v="832010867"/>
    <d v="2024-03-05T00:00:00"/>
    <d v="2024-06-04T00:00:00"/>
    <m/>
    <n v="260"/>
  </r>
  <r>
    <n v="2023868850208"/>
    <s v="PUTUMAYO - VILLAGARZON"/>
    <s v="MUNICIPAL"/>
    <s v="CENTRO SUR"/>
    <s v="PUTUMAYO"/>
    <n v="86885"/>
    <s v="VILLAGARZON"/>
    <s v="PACÍFICO"/>
    <s v="CHOCÓ"/>
    <n v="6666727"/>
    <s v="FONDO MIXTO DE ETNOCULTURA Y DESARROLLO SOCIAL - FONPACIFICO"/>
    <n v="901039684"/>
    <s v="VIVIENDA, CIUDAD Y TERRITORIO"/>
    <s v="ACCESO DE LA POBLACIÓN A LOS SERVICIOS DE AGUA POTABLE Y SANEAMIENTO BÁSICO"/>
    <s v="INTERSUBSECTORIAL VIVIENDA Y DESARROLLO TERRITORIAL"/>
    <x v="0"/>
    <x v="0"/>
    <m/>
    <s v="CONSTRUCCIÓN DE ALCANTARILLADO PLUVIAL EN LA CLL 5 ENTRE CRA 9 Y CRA 12 CLL 5 ENTRE CRA 15 Y CRA 16 CRA 8 ENTRE CLL 4 Y 5 Y OBRAS COMPLEMENTARIAS EN CLL 5 ENTRE CRAS 8 Y 10 DEL MUNICIPIO DE  VILLAGARZÓN"/>
    <n v="0"/>
    <n v="29.91"/>
    <s v="CONTRATADO EN EJECUCIÓN"/>
    <s v="EN EJECUCIÓN"/>
    <d v="2023-12-13T00:00:00"/>
    <n v="2023"/>
    <s v="CONSTRUCCIÓN DEL SISTEMA DE ALCANTARILLADO PLUVIAL EN EL MUNICIPIO DE VILLAGARZÓN, QUE INCLUYE LA INTERVENCIÓN EN LAS SIGUIENTES ÁREAS: CALLE 5 ENTRE CARRERA 9 Y CARRERA 12; CALLE 5 ENTRE CARRERA 15 Y CARRERA 16; Y CARRERA 8 ENTRE CALLE 4 Y CALLE 5. ADEMÁS, SE REALIZARÁN OBRAS COMPLEMENTARIAS EN LA CALLE 5 ENTRE CARRERAS 8 Y 10. EL PROYECTO TAMBIÉN CONTEMPLA LA PAVIMENTACIÓN DE 0,459 KILÓMETROS Y 0,130 KILÓMETROS EN LAS ÁREAS INTERVENIDAS."/>
    <n v="1541878278"/>
    <n v="0"/>
    <n v="0"/>
    <n v="1541878278"/>
    <d v="2024-02-01T00:00:00"/>
    <d v="2024-06-30T00:00:00"/>
    <m/>
    <n v="25093"/>
  </r>
  <r>
    <n v="2023868850161"/>
    <s v="PUTUMAYO - VILLAGARZON"/>
    <s v="MUNICIPAL"/>
    <s v="CENTRO SUR"/>
    <s v="PUTUMAYO"/>
    <n v="86885"/>
    <s v="VILLAGARZON"/>
    <s v="PACÍFICO"/>
    <s v="CHOCÓ"/>
    <n v="6666727"/>
    <s v="FONDO MIXTO DE ETNOCULTURA Y DESARROLLO SOCIAL - FONPACIFICO"/>
    <n v="901039684"/>
    <s v="VIVIENDA, CIUDAD Y TERRITORIO"/>
    <s v="ACCESO DE LA POBLACIÓN A LOS SERVICIOS DE AGUA POTABLE Y SANEAMIENTO BÁSICO"/>
    <s v="INTERSUBSECTORIAL VIVIENDA Y DESARROLLO TERRITORIAL"/>
    <x v="0"/>
    <x v="0"/>
    <m/>
    <s v="ESTUDIOS Y DISEÑOS PARA LA CONSTRUCCION DE UN PARQUE TECNOLOGICO AMBIENTAL PARA EL TRATAMIENTO DE RESIDUOS SOLIDOS DOMICILIARIOS ORGÁNICOS E INORGANICOS EN EL MUNICIPIO DE VILLA GARZON -  PUTUMAYO"/>
    <n v="76.180000000000007"/>
    <n v="39.950000000000003"/>
    <s v="CONTRATADO EN EJECUCIÓN"/>
    <s v="EN EJECUCIÓN"/>
    <d v="2023-09-05T00:00:00"/>
    <n v="2023"/>
    <s v="REALIZACIÓN DE ESTUDIOS Y DISEÑOS PARA LA CONSTRUCCIÓN DE UN PARQUE TECNOLÓGICO AMBIENTAL DESTINADO AL TRATAMIENTO DE RESIDUOS SÓLIDOS DOMICILIARIOS ORGÁNICOS E INORGÁNICOS EN EL MUNICIPIO DE VILLA GARZÓN, DEPARTAMENTO DEL PUTUMAYO. ESTE PROYECTO TIENE COMO OBJETIVO DESARROLLAR UNA INFRAESTRUCTURA MODERNA Y SOSTENIBLE PARA GESTIONAR DE MANERA EFICIENTE LOS RESIDUOS SÓLIDOS, PROMOVIENDO LA REDUCCIÓN, REUTILIZACIÓN Y RECICLAJE, Y CONTRIBUYENDO AL DESARROLLO AMBIENTALMENTE RESPONSABLE DE LA REGIÓN."/>
    <n v="623210413"/>
    <n v="0"/>
    <n v="0"/>
    <n v="623210413"/>
    <d v="2023-11-22T00:00:00"/>
    <d v="2024-08-22T00:00:00"/>
    <m/>
    <n v="25093"/>
  </r>
  <r>
    <n v="2023867600161"/>
    <s v="PUTUMAYO - SANTIAGO"/>
    <s v="MUNICIPAL"/>
    <s v="CENTRO SUR"/>
    <s v="PUTUMAYO"/>
    <n v="86760"/>
    <s v="SANTIAGO"/>
    <s v="PACÍFICO"/>
    <s v="NARIÑO"/>
    <n v="6666152"/>
    <s v="AGENCIA DE DESARROLLO LOCAL NARINO"/>
    <n v="814004674"/>
    <s v="VIVIENDA, CIUDAD Y TERRITORIO"/>
    <s v="ACCESO DE LA POBLACIÓN A LOS SERVICIOS DE AGUA POTABLE Y SANEAMIENTO BÁSICO"/>
    <s v="INTERSUBSECTORIAL VIVIENDA Y DESARROLLO TERRITORIAL"/>
    <x v="0"/>
    <x v="0"/>
    <m/>
    <s v="OPTIMIZACIÓN DEL ALCANTARILLADO SANITARIO INSPECCIÓN DE POLICÍA DE SAN ANDRÉS MUNICIPIO DE SANTIAGO DEPARTAMENTO DEL  PUTUMAYO"/>
    <n v="0"/>
    <n v="100"/>
    <s v="CONTRATADO SIN ACTA DE INICIO"/>
    <s v="EN EJECUCIÓN"/>
    <d v="2023-09-18T00:00:00"/>
    <n v="2023"/>
    <s v="OPTIMIZACIÓN DEL ALCANTARILLADO SANITARIO INSPECCIÓN DE POLICÍA DE SAN ANDRÉS MUNICIPIO DE SANTIAGO DEPARTAMENTO DEL PUTUMAYO"/>
    <n v="263816392.5"/>
    <n v="0"/>
    <n v="0"/>
    <n v="263816392.5"/>
    <m/>
    <m/>
    <m/>
    <n v="100"/>
  </r>
  <r>
    <n v="2022863200278"/>
    <s v="PUTUMAYO - ORITO"/>
    <s v="MUNICIPAL"/>
    <s v="CENTRO SUR"/>
    <s v="PUTUMAYO"/>
    <n v="86320"/>
    <s v="ORITO"/>
    <s v="CENTRO SUR"/>
    <s v="PUTUMAYO"/>
    <n v="6666710"/>
    <s v="EMPRESA DE AGUA POTABLE Y SANEAMIENTO BASICO ORITO ESP"/>
    <n v="846000381"/>
    <s v="VIVIENDA, CIUDAD Y TERRITORIO"/>
    <s v="ACCESO DE LA POBLACIÓN A LOS SERVICIOS DE AGUA POTABLE Y SANEAMIENTO BÁSICO"/>
    <s v="INTERSUBSECTORIAL VIVIENDA Y DESARROLLO TERRITORIAL"/>
    <x v="0"/>
    <x v="0"/>
    <m/>
    <s v="CONSTRUCCIÓN ALCANTARILLADO PLUVIAL EN LA E.S.E. HOSPITAL ORITO Y BARRIO SAN MARTÍN CALLES 1 Y 1A ENTRE CRAS. 1 Y LA QUEBRADA SAN MARTÍN MUNICIPIO DE ORITO DEPARTAMENTO DEL  PUTUMAYO"/>
    <n v="43.93"/>
    <n v="70.73"/>
    <s v="CONTRATADO EN EJECUCIÓN"/>
    <s v="EN EJECUCIÓN"/>
    <d v="2022-12-29T00:00:00"/>
    <n v="2022"/>
    <s v="CONSTRUCCIÓN ALCANTARILLADO PLUVIAL EN LA ESE HOSPITAL ORITO Y EL BARRIO SAN MARTIN, LAS CALLES 1 Y 1A ENTRE CARRERAS 1 Y LA QUEBRADA SAN MARTIN EN EL MUNICIPIO DE ORITO DEPARTAMENTO DEL PUTUMAYO."/>
    <n v="576385409"/>
    <n v="0"/>
    <n v="0"/>
    <n v="576385409"/>
    <d v="2023-03-01T00:00:00"/>
    <d v="2023-09-30T00:00:00"/>
    <m/>
    <n v="1080"/>
  </r>
  <r>
    <n v="2023860010141"/>
    <s v="PUTUMAYO - MOCOA"/>
    <s v="MUNICIPAL"/>
    <s v="CENTRO SUR"/>
    <s v="PUTUMAYO"/>
    <n v="86001"/>
    <s v="MOCOA"/>
    <s v="DEL LLANO"/>
    <s v="META"/>
    <n v="6666173"/>
    <s v="ASOCIACION SUPRADEPARTAMENTAL DE MUNICIPIOS PARA EL PROGRESO -ASOSUPRO"/>
    <n v="901445387"/>
    <s v="VIVIENDA, CIUDAD Y TERRITORIO"/>
    <s v="ACCESO DE LA POBLACIÓN A LOS SERVICIOS DE AGUA POTABLE Y SANEAMIENTO BÁSICO"/>
    <s v="INTERSUBSECTORIAL VIVIENDA Y DESARROLLO TERRITORIAL"/>
    <x v="0"/>
    <x v="0"/>
    <m/>
    <s v="MEJORAMIENTO DEL SISTEMA DE ACUEDUCTO RURAL PUERTO LIMÓN  MOCOA PUTUMAYO"/>
    <n v="2.65"/>
    <n v="50"/>
    <s v="CONTRATADO EN EJECUCIÓN"/>
    <s v="EN EJECUCIÓN"/>
    <d v="2023-12-21T00:00:00"/>
    <n v="2023"/>
    <s v="MEJORAMIENTO DEL UN (1) SISTEMA DE ACUEDUCTO RURAL PUERTO LIMÓN MOCOA, DEPARTAMENTO DEL PUTUMAYO"/>
    <n v="2900000000"/>
    <n v="0"/>
    <n v="0"/>
    <n v="2900000000"/>
    <d v="2024-04-16T00:00:00"/>
    <d v="2024-12-15T00:00:00"/>
    <m/>
    <n v="1630"/>
  </r>
  <r>
    <n v="2023548200003"/>
    <s v="NORTE DE SANTANDER - TOLEDO"/>
    <s v="MUNICIPAL"/>
    <s v="CENTRO ORIENTE"/>
    <s v="NORTE DE SANTANDER"/>
    <n v="54820"/>
    <s v="TOLEDO"/>
    <s v="CENTRO ORIENTE"/>
    <s v="NORTE DE SANTANDER"/>
    <n v="6666947"/>
    <s v="EICE FARO DEL CATATUMBO S.A.S."/>
    <n v="901485464"/>
    <s v="VIVIENDA, CIUDAD Y TERRITORIO"/>
    <s v="ACCESO DE LA POBLACIÓN A LOS SERVICIOS DE AGUA POTABLE Y SANEAMIENTO BÁSICO"/>
    <s v="INTERSUBSECTORIAL VIVIENDA Y DESARROLLO TERRITORIAL"/>
    <x v="0"/>
    <x v="0"/>
    <m/>
    <s v="OPTIMIZACIÓN DE LA PLANTA DE TRATAMIENTO DE AGUA POTABLE DEL CASCO URBANO DEL MUNICIPIO DE   TOLEDO NORTE DE SANTANDER"/>
    <n v="0"/>
    <n v="0"/>
    <s v="CONTRATADO SIN ACTA DE INICIO"/>
    <s v="EN EJECUCIÓN"/>
    <d v="2023-09-15T00:00:00"/>
    <n v="2023"/>
    <s v="OPTIMIZACIÓN DE LA PLANTA DE TRATAMIENTO DE AGUA POTABLE DEL CASCO URBANO DEL MUNICIPIO DE TOLEDO NORTE DE SANTANDER"/>
    <n v="1749741943"/>
    <n v="0"/>
    <n v="0"/>
    <n v="1749741943"/>
    <d v="2024-06-01T00:00:00"/>
    <d v="2024-08-29T00:00:00"/>
    <m/>
    <n v="5549"/>
  </r>
  <r>
    <n v="2023548100017"/>
    <s v="NORTE DE SANTANDER - TIBU"/>
    <s v="MUNICIPAL"/>
    <s v="CENTRO ORIENTE"/>
    <s v="NORTE DE SANTANDER"/>
    <n v="54810"/>
    <s v="TIBU"/>
    <s v="CENTRO ORIENTE"/>
    <s v="SANTANDER"/>
    <n v="6666954"/>
    <s v="FONCOLOMBIA FONDO MIXTO PARA EL DESARROLLO INTEGRAL  Y LA GESTION SOCIAL DE COLOMBIA "/>
    <n v="901473251"/>
    <s v="VIVIENDA, CIUDAD Y TERRITORIO"/>
    <s v="ACCESO DE LA POBLACIÓN A LOS SERVICIOS DE AGUA POTABLE Y SANEAMIENTO BÁSICO"/>
    <s v="INTERSUBSECTORIAL VIVIENDA Y DESARROLLO TERRITORIAL"/>
    <x v="0"/>
    <x v="0"/>
    <m/>
    <s v="OPTIMIZACIÓN RED DE ALCANTARILLADO SANITARIO Y OBRAS COMPLEMENTARIAS DE ACUEDUCTO EN EL BARRIO LA ESPERANZA ZONA URBANA MUNICIPIO DE  TIBÚ NORTE DE SANTANDER"/>
    <n v="97.22"/>
    <n v="98.49"/>
    <s v="CONTRATADO EN EJECUCIÓN"/>
    <s v="EN EJECUCIÓN"/>
    <d v="2023-05-16T00:00:00"/>
    <n v="2023"/>
    <s v="SUMINISTRO E INSTALACIÓN DE 1198.34 ML DE TUBERÍA PVC NOVAFORT; 764 ML DE TUBERÍA PVC NOVAFORT, INSTALACIÓN DE 191 UND DE SILLA YEE, CONSTRUCCIÓN DE 13 UND DE POZOS DE INSPECCIÓN EN CONCRETO REFORZADO, 191 CAJAS DE INSPECCIÓN EN CONCRETO REFORZADO; ACTIVIDADES PARA LA OPTIMIZACIÓN DE LA RED DE ACUEDUCTO."/>
    <n v="2824988113"/>
    <n v="0"/>
    <n v="0"/>
    <n v="2824988113"/>
    <d v="2023-09-01T00:00:00"/>
    <d v="2024-03-31T00:00:00"/>
    <m/>
    <n v="792"/>
  </r>
  <r>
    <n v="2022548100075"/>
    <s v="NORTE DE SANTANDER - TIBU"/>
    <s v="MUNICIPAL"/>
    <s v="CENTRO ORIENTE"/>
    <s v="NORTE DE SANTANDER"/>
    <n v="54810"/>
    <s v="TIBU"/>
    <s v="CENTRO ORIENTE"/>
    <s v="SANTANDER"/>
    <n v="6666954"/>
    <s v="FONCOLOMBIA FONDO MIXTO PARA EL DESARROLLO INTEGRAL  Y LA GESTION SOCIAL DE COLOMBIA "/>
    <n v="901473251"/>
    <s v="VIVIENDA, CIUDAD Y TERRITORIO"/>
    <s v="ACCESO DE LA POBLACIÓN A LOS SERVICIOS DE AGUA POTABLE Y SANEAMIENTO BÁSICO"/>
    <s v="INTERSUBSECTORIAL VIVIENDA Y DESARROLLO TERRITORIAL"/>
    <x v="0"/>
    <x v="0"/>
    <m/>
    <s v="OPTIMIZACIÓN DEL COLECTOR PRINCIPAL DE ALCANTARILLADO SANITARIO DE LOS BARRIOS LIBERTADORES LA PERLA Y KENNEDY EN EL SECTOR URBANO DEL MUNICIPIO DE  TIBÚ"/>
    <n v="73.59"/>
    <n v="79.28"/>
    <s v="CONTRATADO EN EJECUCIÓN"/>
    <s v="EN EJECUCIÓN"/>
    <d v="2023-05-16T00:00:00"/>
    <n v="2023"/>
    <s v="OPTIMIZACIÓN DEL COLECTOR PRINCIPAL LA RED DE ALCANTARILLADO SANITARIO EN UNA LONGITUD TOTAL DE 1.212,43 METROS DEL POZO 412 AL POZO 11, CONSTRUYENDO POZOS DE INSPECCIÓN Y MEJORANDO TODO LO RELACIONADO CON LAS ACTIVIDADES DEL ALCANTARILLADO."/>
    <n v="6694532130"/>
    <n v="0"/>
    <n v="0"/>
    <n v="6694532130"/>
    <d v="2023-09-01T00:00:00"/>
    <d v="2024-06-30T00:00:00"/>
    <m/>
    <n v="3545"/>
  </r>
  <r>
    <n v="2023546600003"/>
    <s v="NORTE DE SANTANDER - SALAZAR"/>
    <s v="MUNICIPAL"/>
    <s v="CENTRO ORIENTE"/>
    <s v="NORTE DE SANTANDER"/>
    <n v="54660"/>
    <s v="SALAZAR"/>
    <s v="CENTRO ORIENTE"/>
    <s v="SANTANDER"/>
    <n v="6666954"/>
    <s v="FONCOLOMBIA FONDO MIXTO PARA EL DESARROLLO INTEGRAL  Y LA GESTION SOCIAL DE COLOMBIA "/>
    <n v="901473251"/>
    <s v="VIVIENDA, CIUDAD Y TERRITORIO"/>
    <s v="ACCESO DE LA POBLACIÓN A LOS SERVICIOS DE AGUA POTABLE Y SANEAMIENTO BÁSICO"/>
    <s v="INTERSUBSECTORIAL VIVIENDA Y DESARROLLO TERRITORIAL"/>
    <x v="0"/>
    <x v="0"/>
    <m/>
    <s v="OPTIMIZACIÓN DEL SISTEMA DE ABASTECIMIENTO DE AGUA NO TRATADA EN EL CORREGIMIENTO DE LA LAGUNA EN EL MUNICIPIO DE   SALAZAR"/>
    <n v="23.06"/>
    <n v="47.58"/>
    <s v="CONTRATADO EN EJECUCIÓN"/>
    <s v="EN EJECUCIÓN"/>
    <d v="2023-11-27T00:00:00"/>
    <n v="2023"/>
    <s v="SE HAN CALCULADO LOS CAUDALES DE DISEÑO PARA 28 USUARIOS PRODUCTORES (0,21 L/S PARA GANADO Y 1,14 L/S PARA AGRICULTURA), ADEMÁS DE2,72 L/S PARA USO DOMÉSTICO Y UN TOTAL MAYORADO DE 7,06 L/S CÓMO CAUDAL DE DISEÑO."/>
    <n v="2767470741"/>
    <n v="0"/>
    <n v="0"/>
    <n v="2767470741"/>
    <d v="2024-05-02T00:00:00"/>
    <d v="2024-09-28T00:00:00"/>
    <m/>
    <n v="400"/>
  </r>
  <r>
    <n v="2023545180028"/>
    <s v="NORTE DE SANTANDER - PAMPLONA"/>
    <s v="MUNICIPAL"/>
    <s v="CENTRO ORIENTE"/>
    <s v="NORTE DE SANTANDER"/>
    <n v="54518"/>
    <s v="PAMPLONA"/>
    <s v="CENTRO ORIENTE"/>
    <s v="SANTANDER"/>
    <n v="6666954"/>
    <s v="FONCOLOMBIA FONDO MIXTO PARA EL DESARROLLO INTEGRAL  Y LA GESTION SOCIAL DE COLOMBIA "/>
    <n v="901473251"/>
    <s v="VIVIENDA, CIUDAD Y TERRITORIO"/>
    <s v="ACCESO DE LA POBLACIÓN A LOS SERVICIOS DE AGUA POTABLE Y SANEAMIENTO BÁSICO"/>
    <s v="INTERSUBSECTORIAL VIVIENDA Y DESARROLLO TERRITORIAL"/>
    <x v="0"/>
    <x v="0"/>
    <m/>
    <s v="REPOSICIÓN DE LAS REDES DE ALCANTARILLADO Y ACUEDUCTO PARA EL SANEAMIENTO BÁSICO DEL SECTOR PARQUE DE LOS ENAMORADOS DEL MUNICIPIO DE  PAMPLONA"/>
    <n v="50.47"/>
    <n v="64.400000000000006"/>
    <s v="CONTRATADO EN EJECUCIÓN"/>
    <s v="EN EJECUCIÓN"/>
    <d v="2023-10-18T00:00:00"/>
    <n v="2023"/>
    <s v="CONSISTE EN LA REPOSICIÓN DE LAS REDES DE ACUEDUCTO Y ALCANTARILLADO, EN LA CONSTRUCCIÓN DE CAJAS DOMICILIARIAS PARA LOS DOS SISTEMAS Y LASCONEXIONES DE ACUEDUCTO Y SANITARIA A LAS REDES INTERNAS DE LAS VIVIENDAS. CONSTRUCCIÓN DE HUELLAS VEHICULARES CONFINADA CON PEDRAPLÉN,ANDENES Y OBRAS VARIAS"/>
    <n v="5962266249"/>
    <n v="0"/>
    <n v="0"/>
    <n v="5962266249"/>
    <d v="2024-02-06T00:00:00"/>
    <d v="2025-02-05T00:00:00"/>
    <m/>
    <n v="55182"/>
  </r>
  <r>
    <n v="2022540030003"/>
    <s v="NORTE DE SANTANDER - ABREGO"/>
    <s v="MUNICIPAL"/>
    <s v="CENTRO ORIENTE"/>
    <s v="NORTE DE SANTANDER"/>
    <n v="54000"/>
    <s v="NORTE DE SANTANDER"/>
    <s v="CENTRO ORIENTE"/>
    <s v="NORTE DE SANTANDER"/>
    <n v="6666947"/>
    <s v="EICE FARO DEL CATATUMBO S.A.S."/>
    <n v="901485464"/>
    <s v="VIVIENDA, CIUDAD Y TERRITORIO"/>
    <s v="ACCESO DE LA POBLACIÓN A LOS SERVICIOS DE AGUA POTABLE Y SANEAMIENTO BÁSICO"/>
    <s v="INTERSUBSECTORIAL VIVIENDA Y DESARROLLO TERRITORIAL"/>
    <x v="0"/>
    <x v="0"/>
    <m/>
    <s v="OPTIMIZACIÓN DEL SISTEMA DE ACUEDUCTO DEL CASCO URBANO PRIMERA ETAPA DEL MUNICIPIO DE  ABREGO NORTE DE SANTANDER"/>
    <n v="36.14"/>
    <n v="51.97"/>
    <s v="CONTRATADO EN EJECUCIÓN"/>
    <s v="EN EJECUCIÓN"/>
    <d v="2022-12-21T00:00:00"/>
    <n v="2022"/>
    <s v="OPTIMIZACIÓN Y AMPLIACIÓN DEL SISTEMA DE TRATAMIENTO DE AGUA POTABLE MEJORAMIENTO ESTRUCTURAL DE LA INFRAESTRUCTURA EXISTENTE, DESARENADOR, LA OPTIMIZACIÓN DE LA PTAP, SEDIMENTACIÓN, LECHOS FILTRANTES Y CANAL DE AGUAS FILTRADAS, SELLOS EN VÁLVULAS EXISTENTES, NUEVAS VÁLVULAS. LA DOTACIÓN DE EQUIPOS Y MATERIAL DE INSTALACIÓN DE 3.353 ML DE TUBERÍA PVC DE D=12´ LA INSTALACIÓN DE 4.283 MICRO MEDIDORES."/>
    <n v="10985429611"/>
    <n v="0"/>
    <n v="0"/>
    <n v="10985429611"/>
    <d v="2024-04-01T00:00:00"/>
    <d v="2025-01-30T00:00:00"/>
    <m/>
    <n v="18146"/>
  </r>
  <r>
    <n v="2023527880015"/>
    <s v="NARIÑO - TANGUA"/>
    <s v="MUNICIPAL"/>
    <s v="PACÍFICO"/>
    <s v="NARIÑO"/>
    <n v="52788"/>
    <s v="TANGUA"/>
    <s v="PACÍFICO"/>
    <s v="NARIÑO"/>
    <n v="52788"/>
    <s v="MUNICIPIO DE TANGUA"/>
    <n v="800099151"/>
    <s v="VIVIENDA, CIUDAD Y TERRITORIO"/>
    <s v="ACCESO DE LA POBLACIÓN A LOS SERVICIOS DE AGUA POTABLE Y SANEAMIENTO BÁSICO"/>
    <s v="INTERSUBSECTORIAL VIVIENDA Y DESARROLLO TERRITORIAL"/>
    <x v="0"/>
    <x v="0"/>
    <m/>
    <s v="CONSTRUCCIÓN DE RED DE ALCANTARILLADO ENTRE EL SECTOR BUENA ESPERANZA Y EL CASCO URBANO DE TANGUA   NARIÑO"/>
    <n v="100"/>
    <n v="79.16"/>
    <s v="CONTRATADO EN EJECUCIÓN"/>
    <s v="EN EJECUCIÓN"/>
    <d v="2023-07-28T00:00:00"/>
    <n v="2023"/>
    <s v="CONSTRUCCIÓN DE 1.171 METROS LINEALES DE LA RED DE ALCANTARILLADO ENTRE EL SECTOR BUENA ESPERANZA Y EL CASCO URBANO DE TANGUA NARIÑO"/>
    <n v="862074117"/>
    <n v="0"/>
    <n v="0"/>
    <n v="862074117"/>
    <d v="2023-12-04T00:00:00"/>
    <d v="2024-08-29T00:00:00"/>
    <m/>
    <n v="141"/>
  </r>
  <r>
    <n v="2023527200013"/>
    <s v="NARIÑO - SAPUYES"/>
    <s v="MUNICIPAL"/>
    <s v="PACÍFICO"/>
    <s v="NARIÑO"/>
    <n v="52720"/>
    <s v="SAPUYES"/>
    <s v="PACÍFICO"/>
    <s v="NARIÑO"/>
    <n v="6666147"/>
    <s v="SERVICIOS INTEGRALES DEL ESTADO SAS"/>
    <n v="901488582"/>
    <s v="VIVIENDA, CIUDAD Y TERRITORIO"/>
    <s v="ACCESO DE LA POBLACIÓN A LOS SERVICIOS DE AGUA POTABLE Y SANEAMIENTO BÁSICO"/>
    <s v="INTERSUBSECTORIAL VIVIENDA Y DESARROLLO TERRITORIAL"/>
    <x v="0"/>
    <x v="0"/>
    <m/>
    <s v="CONSTRUCCIÓN DE ALCANTARILLADO EN EL CORREGIMIENTO DE URIBE DEL MUNICIPIO DE SAPUYES DEPARTAMENTO DE  NARIÑO"/>
    <n v="0.77"/>
    <n v="3.38"/>
    <s v="CONTRATADO EN EJECUCIÓN"/>
    <s v="EN EJECUCIÓN"/>
    <d v="2023-12-18T00:00:00"/>
    <n v="2023"/>
    <s v="CONSTRUCCIÓN DE UN (1) SISTEMA DE ALCANTARILLADO, UBICADO EN EL CORREGIMIENTO URIBE EN EL MUNICIPIO DE SAPUYES - DEPARTAMENTO DE NARIÑO"/>
    <n v="1970614719"/>
    <n v="0"/>
    <n v="0"/>
    <n v="1970614719"/>
    <d v="2024-06-24T00:00:00"/>
    <d v="2025-03-20T00:00:00"/>
    <m/>
    <n v="170"/>
  </r>
  <r>
    <n v="2024526870027"/>
    <s v="NARIÑO - SAN LORENZO"/>
    <s v="MUNICIPAL"/>
    <s v="PACÍFICO"/>
    <s v="NARIÑO"/>
    <n v="52687"/>
    <s v="SAN LORENZO"/>
    <s v="PACÍFICO"/>
    <s v="NARIÑO"/>
    <n v="6666152"/>
    <s v="AGENCIA DE DESARROLLO LOCAL NARINO"/>
    <n v="814004674"/>
    <s v="VIVIENDA, CIUDAD Y TERRITORIO"/>
    <s v="ACCESO DE LA POBLACIÓN A LOS SERVICIOS DE AGUA POTABLE Y SANEAMIENTO BÁSICO"/>
    <s v="INTERSUBSECTORIAL VIVIENDA Y DESARROLLO TERRITORIAL"/>
    <x v="0"/>
    <x v="0"/>
    <m/>
    <s v="ESTUDIOS Y DISEÑOS DEL ACUEDUCTO INTERVEREDAL DEL CORREGIMIENTO DE SALINAS INCLUYENDO LAS VEREDAS; SALINAS CENTRO POBLADO PAJONALES MOSQUERAL STA HELENA CRISTALES VEGAS TABLÓN DE VEGAS DEL MUNICIPIO DE SAN LORENZO DEPARTAMENTO DE  NARIÑO"/>
    <n v="0"/>
    <n v="100"/>
    <s v="CONTRATADO SIN ACTA DE INICIO"/>
    <s v="EN EJECUCIÓN"/>
    <d v="2024-03-11T00:00:00"/>
    <n v="2024"/>
    <s v="REALIZAR LOS ESTUDIOS Y DISEÑOS PARA LA CONSTRUCCIÓN DEL ACUEDUCTO INTERVEREDAL EN LAS VEREDAS SALINAS, CENTRO POBLADO DE PAJONALES, MOSQUERAL, SANTA HELENA, CRISTALES, VEGAS, TABLÓN DE VEGAS DEL CORREGIMIENTO DE SALINAS, EN EL MUNICIPIO DE SAN LORENZO, DEPARTAMENTO DE NARIÑO"/>
    <n v="403219600"/>
    <n v="0"/>
    <n v="0"/>
    <n v="403219600"/>
    <m/>
    <m/>
    <m/>
    <n v="19280"/>
  </r>
  <r>
    <n v="2023526210027"/>
    <s v="ROBERTO PAYAN"/>
    <s v="MUNICIPAL"/>
    <s v="PACÍFICO"/>
    <s v="NARIÑO"/>
    <n v="52621"/>
    <s v="ROBERTO PAYAN"/>
    <s v="PACÍFICO"/>
    <s v="NARIÑO"/>
    <n v="52621"/>
    <s v="MUNICIPIO DE ROBERTO PAYÁN"/>
    <n v="800099132"/>
    <s v="VIVIENDA, CIUDAD Y TERRITORIO"/>
    <s v="ACCESO DE LA POBLACIÓN A LOS SERVICIOS DE AGUA POTABLE Y SANEAMIENTO BÁSICO"/>
    <s v="INTERSUBSECTORIAL VIVIENDA Y DESARROLLO TERRITORIAL"/>
    <x v="0"/>
    <x v="0"/>
    <m/>
    <s v="OPTIMIZACIÓN RED DE ACUEDUCTO CORREGIMIENTO SAN ANTONIO BOCAS DE TELEMBI ETAPA 1 - MUNICIPIO DE ROBERTO PAYÁN -   NARIÑO"/>
    <n v="92.67"/>
    <n v="100"/>
    <s v="CONTRATADO EN EJECUCIÓN"/>
    <s v="EN EJECUCIÓN"/>
    <d v="2023-10-27T00:00:00"/>
    <n v="2023"/>
    <s v="OPTIMIZACIÓN RED DE ACUEDUCTO CORREGIMIENTO SAN ANTONIO BOCAS DE TELEMBI ETAPA 1 - MUNICIPIO DE ROBERTO PAYÁN - NARIÑO"/>
    <n v="1389496866"/>
    <n v="0"/>
    <n v="0"/>
    <n v="1389496866"/>
    <d v="2023-11-24T00:00:00"/>
    <d v="2024-05-29T00:00:00"/>
    <m/>
    <n v="1271"/>
  </r>
  <r>
    <n v="2023524050020"/>
    <s v="NARIÑO - LEIVA"/>
    <s v="MUNICIPAL"/>
    <s v="PACÍFICO"/>
    <s v="NARIÑO"/>
    <n v="52405"/>
    <s v="LEIVA"/>
    <s v="PACÍFICO"/>
    <s v="NARIÑO"/>
    <n v="52405"/>
    <s v="MUNICIPIO DE LEIVA"/>
    <n v="800019111"/>
    <s v="VIVIENDA, CIUDAD Y TERRITORIO"/>
    <s v="ACCESO DE LA POBLACIÓN A LOS SERVICIOS DE AGUA POTABLE Y SANEAMIENTO BÁSICO"/>
    <s v="INTERSUBSECTORIAL VIVIENDA Y DESARROLLO TERRITORIAL"/>
    <x v="0"/>
    <x v="0"/>
    <m/>
    <s v="CONSTRUCCIÓN DEL SISTEMA DE ACUEDUCTO PARA LAS VEREDAS EL CAJETO Y LA PLAYA MUNICIPIO DE LEIVA DEPARTAMENTO DE  NARIÑO"/>
    <n v="0"/>
    <n v="47.35"/>
    <s v="CONTRATADO SIN ACTA DE INICIO"/>
    <s v="EN EJECUCIÓN"/>
    <d v="2023-06-28T00:00:00"/>
    <n v="2023"/>
    <s v="MEJORAR LAS CONDICIONES EN LA PRESTACIÓN DEL SERVICIO DEL SISTEMA DE ACUEDUCTO"/>
    <n v="542827154"/>
    <n v="0"/>
    <n v="0"/>
    <n v="542827154"/>
    <d v="2023-08-01T00:00:00"/>
    <d v="2023-12-31T00:00:00"/>
    <m/>
    <n v="425"/>
  </r>
  <r>
    <n v="2022523560116"/>
    <s v="NARIÑO - IPIALES"/>
    <s v="MUNICIPAL"/>
    <s v="PACÍFICO"/>
    <s v="NARIÑO"/>
    <n v="52356"/>
    <s v="IPIALES"/>
    <s v="PACÍFICO"/>
    <s v="NARIÑO"/>
    <n v="6666944"/>
    <s v="EMPRESA DE OBRAS SANITARIAS DE LA PROVINCIA DE OBANDO EMPOOBANDO ESP"/>
    <n v="800140132"/>
    <s v="VIVIENDA, CIUDAD Y TERRITORIO"/>
    <s v="ACCESO DE LA POBLACIÓN A LOS SERVICIOS DE AGUA POTABLE Y SANEAMIENTO BÁSICO"/>
    <s v="INTERSUBSECTORIAL VIVIENDA Y DESARROLLO TERRITORIAL"/>
    <x v="0"/>
    <x v="0"/>
    <m/>
    <s v="OPTIMIZACIÓN DE LA ESTRUCTURA DE CAPTACIÓN DEL SISTEMA DE ACUEDUCTO MUNICIPIO DE  IPIALES"/>
    <n v="0"/>
    <n v="0"/>
    <s v="CONTRATADO SIN ACTA DE INICIO"/>
    <s v="EN EJECUCIÓN"/>
    <d v="2022-12-30T00:00:00"/>
    <n v="2022"/>
    <s v="OPTIMIZACIÓN DE LA ESTRUCTURA DE CAPTACIÓN DEL SISTEMA DE ACUEDUCTO MUNICIPIO DE IPIALES, MEDIANTE LA CONSTRUCCIÓN DE 3 CAJILLAS DE CAPTACIÓN, INSTALACIÓN DE VÁLVULAS, PORTA BRIDAS, NIPLES, LÁMINAS METÁLICAS TIPO PANTALLAS  Y MURO EN CÁMARA DE DERIVACIÓN COMO ALIVIADERO."/>
    <n v="696912919"/>
    <n v="0"/>
    <n v="0"/>
    <n v="696912919"/>
    <d v="2024-12-10T00:00:00"/>
    <d v="2025-04-08T00:00:00"/>
    <m/>
    <n v="77245"/>
  </r>
  <r>
    <n v="2023523540005"/>
    <s v="NARIÑO - IMUES"/>
    <s v="MUNICIPAL"/>
    <s v="PACÍFICO"/>
    <s v="NARIÑO"/>
    <n v="52354"/>
    <s v="IMUES"/>
    <s v="PACÍFICO"/>
    <s v="NARIÑO"/>
    <n v="52354"/>
    <s v="MUNICIPIO DE IMUES NARIÑO"/>
    <n v="800019005"/>
    <s v="VIVIENDA, CIUDAD Y TERRITORIO"/>
    <s v="ACCESO DE LA POBLACIÓN A LOS SERVICIOS DE AGUA POTABLE Y SANEAMIENTO BÁSICO"/>
    <s v="INTERSUBSECTORIAL VIVIENDA Y DESARROLLO TERRITORIAL"/>
    <x v="0"/>
    <x v="0"/>
    <m/>
    <s v="OPTIMIZACIÓN  DEL RAMAL DE DESCOLE 2 DE LA RED DE ALCANTARILLADO MUNICIPIO DE  IMUÉS"/>
    <n v="1.79"/>
    <n v="98.7"/>
    <s v="CONTRATADO EN EJECUCIÓN"/>
    <s v="EN EJECUCIÓN"/>
    <d v="2023-11-22T00:00:00"/>
    <n v="2023"/>
    <s v="OPTIMIZAR EL  RAMAL DE DESCOLE 2 DE LA RED DE ALCANTARILLADO MUNICIPIO DE IMUÉS"/>
    <n v="323988268.39999998"/>
    <n v="0"/>
    <n v="0"/>
    <n v="323988268.39999998"/>
    <d v="2024-02-01T00:00:00"/>
    <d v="2024-05-31T00:00:00"/>
    <m/>
    <n v="1017"/>
  </r>
  <r>
    <n v="2023523200028"/>
    <s v="NARIÑO - GUAITARILLA"/>
    <s v="MUNICIPAL"/>
    <s v="PACÍFICO"/>
    <s v="NARIÑO"/>
    <n v="52320"/>
    <s v="GUAITARILLA"/>
    <s v="PACÍFICO"/>
    <s v="NARIÑO"/>
    <n v="6666147"/>
    <s v="SERVICIOS INTEGRALES DEL ESTADO SAS"/>
    <n v="901488582"/>
    <s v="VIVIENDA, CIUDAD Y TERRITORIO"/>
    <s v="ACCESO DE LA POBLACIÓN A LOS SERVICIOS DE AGUA POTABLE Y SANEAMIENTO BÁSICO"/>
    <s v="INTERSUBSECTORIAL VIVIENDA Y DESARROLLO TERRITORIAL"/>
    <x v="0"/>
    <x v="0"/>
    <m/>
    <s v="CONSTRUCCIÓN DE 60 UNIDADES SANITARIAS ZONA URBANA Y RURAL MUNICIPIO DE  GUAITARILLA"/>
    <n v="64.37"/>
    <n v="92.22"/>
    <s v="CONTRATADO EN EJECUCIÓN"/>
    <s v="EN EJECUCIÓN"/>
    <d v="2023-08-01T00:00:00"/>
    <n v="2023"/>
    <s v="CONSTRUCION DE 60 UNIDADES SANITARIAS DISTRIBUIDAS EN EL SECTOR RURAL Y URBANO DEL MUNICIPIO DE GUAITARILLA, CON EL FIN DE MITIGAL LA CONTAMINACION DE LAS FUENTES DE AGUA"/>
    <n v="850508970.10000002"/>
    <n v="0"/>
    <n v="0"/>
    <n v="850508970.10000002"/>
    <d v="2023-12-01T00:00:00"/>
    <d v="2024-08-31T00:00:00"/>
    <m/>
    <n v="240"/>
  </r>
  <r>
    <n v="2023520360023"/>
    <s v="NARIÑO - ANCUYA"/>
    <s v="MUNICIPAL"/>
    <s v="PACÍFICO"/>
    <s v="NARIÑO"/>
    <n v="52036"/>
    <s v="ANCUYA"/>
    <s v="PACÍFICO"/>
    <s v="NARIÑO"/>
    <n v="52036"/>
    <s v="MUNICIPIO DE ANCUYA"/>
    <n v="800099055"/>
    <s v="VIVIENDA, CIUDAD Y TERRITORIO"/>
    <s v="ACCESO DE LA POBLACIÓN A LOS SERVICIOS DE AGUA POTABLE Y SANEAMIENTO BÁSICO"/>
    <s v="INTERSUBSECTORIAL VIVIENDA Y DESARROLLO TERRITORIAL"/>
    <x v="0"/>
    <x v="0"/>
    <m/>
    <s v="REHABILITACIÓN DEL ALCANTARILLADO COMBINADO DE LA URBANIZACIÓN INDO SANTA ROSA DEL MUNICIPIO DE ANCUYA EN EJECUCIÓN DEL PROYECTO DENOMINADO FORTALECIMIENTO AL SECTOR AGUA POTABLE Y SANEAMIENTO BÁSICO FASE I DEL MUNICIPIO DE ANCUYA   NARIÑO"/>
    <n v="84.35"/>
    <n v="94.86"/>
    <s v="CONTRATADO EN EJECUCIÓN"/>
    <s v="EN EJECUCIÓN"/>
    <d v="2023-04-18T00:00:00"/>
    <n v="2023"/>
    <s v="REHABILITACION DEL ALCANTARILLADO DE LA URBANIZACIÓN INDO SANTA ROSA, LOCALIZADA EN LA VEREDA SANTA ROSA INDO DEL MUNICIPIO DE ANCUYA, DEPARTAMENTO DE NARIÑO"/>
    <n v="639353119"/>
    <n v="0"/>
    <n v="0"/>
    <n v="639353119"/>
    <d v="2023-11-01T00:00:00"/>
    <d v="2024-04-30T00:00:00"/>
    <m/>
    <n v="227"/>
  </r>
  <r>
    <n v="2021410160046"/>
    <s v="CORPORACIÓN AUTÓNOMA REGIONAL DEL RÍO GRANDE DE LA MAGDALENA - CORMAGDALENA"/>
    <s v="CORMAGDALENA"/>
    <s v="CORMAGDALENA"/>
    <s v="NACIONAL"/>
    <n v="8888034"/>
    <s v="CORPORACIÓN AUTÓNOMA REGIONAL DEL RÍO GRANDE DE LA MAGDALENA - CORMAGDALENA"/>
    <s v="CENTRO SUR"/>
    <s v="HUILA"/>
    <n v="6666639"/>
    <s v="EMPRESAS PUBLICAS DE AIPE SOCIEDAD ANONIMA EMPRESA DE SERVICIOS PUBLICOS"/>
    <n v="900252348"/>
    <s v="VIVIENDA, CIUDAD Y TERRITORIO"/>
    <s v="ACCESO DE LA POBLACIÓN A LOS SERVICIOS DE AGUA POTABLE Y SANEAMIENTO BÁSICO"/>
    <s v="INTERSUBSECTORIAL VIVIENDA Y DESARROLLO TERRITORIAL"/>
    <x v="0"/>
    <x v="0"/>
    <m/>
    <s v="CONSTRUCCIÓN DE LAS OBRAS DE OPTIMIZACIÓN DE LA PLANTA DE TRATAMIENTO DE AGUAS RESIDUALES DOMÉSTICAS DEL CASCO URBANO DEL MUNICIPIO DE AIPE  HUILA"/>
    <n v="99.99"/>
    <n v="99.97"/>
    <s v="CONTRATADO EN EJECUCIÓN"/>
    <s v="EN EJECUCIÓN"/>
    <d v="2023-03-06T00:00:00"/>
    <n v="2023"/>
    <s v="REALIZAR EL MEJORAMIENTO DE LA PLANTA DE TRATAMIENTO DE AGUAS RESIDUALES LAS MARIAS MEDIANTE LA CONSTRUCCION DE OBRAS DE OPRIMIZACION"/>
    <n v="1514687768"/>
    <n v="0"/>
    <n v="0"/>
    <n v="1514687768"/>
    <d v="2023-07-04T00:00:00"/>
    <d v="2024-05-08T00:00:00"/>
    <m/>
    <n v="11346"/>
  </r>
  <r>
    <n v="2022410130003"/>
    <s v="CORPORACIÓN AUTÓNOMA REGIONAL DEL RÍO GRANDE DE LA MAGDALENA - CORMAGDALENA"/>
    <s v="CORMAGDALENA"/>
    <s v="CORMAGDALENA"/>
    <s v="NACIONAL"/>
    <n v="8888034"/>
    <s v="CORPORACIÓN AUTÓNOMA REGIONAL DEL RÍO GRANDE DE LA MAGDALENA - CORMAGDALENA"/>
    <s v="CORMAGDALENA"/>
    <s v="NACIONAL"/>
    <n v="8888034"/>
    <s v="CORPORACIÓN AUTÓNOMA REGIONAL DEL RÍO GRANDE DE LA MAGDALENA - CORMAGDALENA"/>
    <n v="829000127"/>
    <s v="VIVIENDA, CIUDAD Y TERRITORIO"/>
    <s v="ACCESO DE LA POBLACIÓN A LOS SERVICIOS DE AGUA POTABLE Y SANEAMIENTO BÁSICO"/>
    <s v="INTERSUBSECTORIAL VIVIENDA Y DESARROLLO TERRITORIAL"/>
    <x v="0"/>
    <x v="0"/>
    <m/>
    <s v="CONSTRUCCIÓN CANALIZACIÓN E HIGIENIZACIÓN DEL CAÑO EL CARACOL MUNICIPIO DE EL AGRADO DEPARTAMENTO DEL   HUILA"/>
    <n v="0"/>
    <n v="0"/>
    <s v="CONTRATADO EN EJECUCIÓN"/>
    <s v="EN EJECUCIÓN"/>
    <d v="2023-12-13T00:00:00"/>
    <n v="2023"/>
    <s v="CONSTRUIR OBRAS DE PROTECCIÓN Y CONTROL HIDRÁULICO QUE EVITEN INUNDACIONES Y CONTAMINACIÓN EN ÁREAS ALEDAÑAS AL CAÑO EL CARACOL. MUNICIPIO DE EL AGRADO  DEL DARTAMENTODEL HUILA"/>
    <n v="3195645944"/>
    <n v="0"/>
    <n v="0"/>
    <n v="3195645944"/>
    <d v="2024-08-17T00:00:00"/>
    <d v="2025-03-05T00:00:00"/>
    <m/>
    <n v="5863"/>
  </r>
  <r>
    <n v="2023500010018"/>
    <s v="META - VILLAVICENCIO"/>
    <s v="MUNICIPAL"/>
    <s v="DEL LLANO"/>
    <s v="META"/>
    <n v="50001"/>
    <s v="VILLAVICENCIO"/>
    <s v="DEL LLANO"/>
    <s v="META"/>
    <n v="6666704"/>
    <s v="EMPRESA DE ACUEDUCTO Y ALCANTARILLADO DE VILLAVICENCIO E.S.P."/>
    <n v="892000265"/>
    <s v="VIVIENDA, CIUDAD Y TERRITORIO"/>
    <s v="ACCESO DE LA POBLACIÓN A LOS SERVICIOS DE AGUA POTABLE Y SANEAMIENTO BÁSICO"/>
    <s v="INTERSUBSECTORIAL VIVIENDA Y DESARROLLO TERRITORIAL"/>
    <x v="0"/>
    <x v="0"/>
    <m/>
    <s v="REHABILITACIÓN Y MEJORAMIENTO DE LOS SISTEMAS DE BOMBEO DE PUENTE ABADIA PARA LA MITIGACION EL RIESGO EN EL MARCO DE LA CALAMIDAD DECLARADA MEDIANTE DECRETO NO. 1000-24-151-2022 Y NO. 1000-24-266-2023 EN EL MUNICIPIO DE   VILLAVICENCIO META"/>
    <n v="0"/>
    <n v="0"/>
    <s v="CONTRATADO SIN ACTA DE INICIO"/>
    <s v="EN EJECUCIÓN"/>
    <d v="2023-12-06T00:00:00"/>
    <n v="2023"/>
    <s v="REHABILITACIÓN Y OPTIMIZACIÓN DE LA ESTACIÓN DE BOMBEO PUENTE ABADÍA A TRAVÉS DEL REFORZAMIENTO ESTRUCTURAL DEL TANQUE SEDIMENTADOR Y EL REACONDICIONAMIENTO DE LOS SISTEMAS DE CAPTACIÓN, ASÍ COMO LA OPTIMIZACIÓN DE LOS SISTEMAS ELÉCTRICOS."/>
    <n v="6709078574"/>
    <n v="0"/>
    <n v="0"/>
    <n v="6709078574"/>
    <d v="2024-06-03T00:00:00"/>
    <d v="2024-11-29T00:00:00"/>
    <m/>
    <n v="90197"/>
  </r>
  <r>
    <n v="2022505680017"/>
    <s v="META - PUERTO GAITAN"/>
    <s v="MUNICIPAL"/>
    <s v="DEL LLANO"/>
    <s v="META"/>
    <n v="50568"/>
    <s v="PUERTO GAITAN"/>
    <s v="DEL LLANO"/>
    <s v="META"/>
    <n v="50568"/>
    <s v="MUNICIPIO DE PUERTO GAITAN"/>
    <n v="800079035"/>
    <s v="TRANSPORTE"/>
    <s v="INFRAESTRUCTURA RED VIAL REGIONAL"/>
    <s v="INTERSUBSECTORIAL TRANSPORTE"/>
    <x v="0"/>
    <x v="0"/>
    <m/>
    <s v="CONSTRUCCIÓN ACUEDUCTO ALCANTARILLADO PLUVIAL Y SANITARIO Y PAVIMENTACIÓN DE LAS VÍAS DE LOS ASENTAMIENTOS DEL MANANTIAL VILLA TATIANA Y EL PROGRESO DEL MUNICIPIO DE PUERTO GAITÁN -  META"/>
    <n v="46.68"/>
    <n v="44.71"/>
    <s v="CONTRATADO EN EJECUCIÓN"/>
    <s v="EN EJECUCIÓN"/>
    <d v="2022-11-29T00:00:00"/>
    <n v="2022"/>
    <s v="CONSTRUCCIÓN DE 1.38 KILÓMETROS DE VÍAS URBANAS EN LOS ASENTAMIENTOS EL MANANTIAL, VILLA TATIANA Y PROGRESO, EN EL MUNICIPIO DE PUERTO GAITÁN - META"/>
    <n v="15595443350"/>
    <n v="0"/>
    <n v="0"/>
    <n v="15595443350"/>
    <d v="2023-06-01T00:00:00"/>
    <d v="2024-10-31T00:00:00"/>
    <m/>
    <n v="813"/>
  </r>
  <r>
    <n v="2022505680007"/>
    <s v="META - PUERTO GAITAN"/>
    <s v="MUNICIPAL"/>
    <s v="DEL LLANO"/>
    <s v="META"/>
    <n v="50568"/>
    <s v="PUERTO GAITAN"/>
    <s v="DEL LLANO"/>
    <s v="META"/>
    <n v="50568"/>
    <s v="MUNICIPIO DE PUERTO GAITAN"/>
    <n v="800079035"/>
    <s v="VIVIENDA, CIUDAD Y TERRITORIO"/>
    <s v="ACCESO DE LA POBLACIÓN A LOS SERVICIOS DE AGUA POTABLE Y SANEAMIENTO BÁSICO"/>
    <s v="INTERSUBSECTORIAL VIVIENDA Y DESARROLLO TERRITORIAL"/>
    <x v="0"/>
    <x v="0"/>
    <m/>
    <s v="ESTUDIOS Y DISEÑOS PARA EL CATASTRO DE REDES DE ACUEDUCTO Y ALCANTARILLADO Y FORMULACIÓN DEL PLAN MAESTRO DE ACUEDUCTO Y ALCANTARILLADO DEL ÁREA URBANA DEL MUNICIPIO DE PUERTO GAITÁN   META"/>
    <n v="76.44"/>
    <n v="48.91"/>
    <s v="CONTRATADO EN EJECUCIÓN"/>
    <s v="EN EJECUCIÓN"/>
    <d v="2022-11-29T00:00:00"/>
    <n v="2022"/>
    <s v="ESTUDIOS Y DISEÑOS DEL CATASTRO DE REDES DE ACUEDUCTO Y ALCANTARILLADO Y FORMULACIÓN DEL PLAN MAESTRO DE ACUEDUCTO Y ALCANTARILLADO DE LA ZONA URBANA DEL MUNICIPIO DE PUERTO GAITÁN, META."/>
    <n v="2152424832"/>
    <n v="0"/>
    <n v="0"/>
    <n v="2152424832"/>
    <d v="2023-07-01T00:00:00"/>
    <d v="2024-03-31T00:00:00"/>
    <m/>
    <n v="22941"/>
  </r>
  <r>
    <n v="2023505680035"/>
    <s v="META - PUERTO GAITAN"/>
    <s v="MUNICIPAL"/>
    <s v="DEL LLANO"/>
    <s v="META"/>
    <n v="50568"/>
    <s v="PUERTO GAITAN"/>
    <s v="DEL LLANO"/>
    <s v="META"/>
    <n v="6666173"/>
    <s v="ASOCIACION SUPRADEPARTAMENTAL DE MUNICIPIOS PARA EL PROGRESO -ASOSUPRO"/>
    <n v="901445387"/>
    <s v="VIVIENDA, CIUDAD Y TERRITORIO"/>
    <s v="ACCESO DE LA POBLACIÓN A LOS SERVICIOS DE AGUA POTABLE Y SANEAMIENTO BÁSICO"/>
    <s v="INTERSUBSECTORIAL VIVIENDA Y DESARROLLO TERRITORIAL"/>
    <x v="0"/>
    <x v="0"/>
    <m/>
    <s v="CONSTRUCCIÓN DE ALCANTARILLADO SANITARIO EN ALTO RUBIALES LA LOMITA CON EMISARIO FINAL INCLUYE ESTUDIOS Y DISEÑOS DE LA PLANTA DE TRATAMIENTO DE AGUA RESIDUAL EN EL CENTRO POBLADO EL OASIS DE LA VEREDA PUERTO TRIUNFO EN PUERTO GAITÁN -  META"/>
    <n v="7.94"/>
    <n v="28.38"/>
    <s v="CONTRATADO EN EJECUCIÓN"/>
    <s v="EN EJECUCIÓN"/>
    <d v="2023-12-18T00:00:00"/>
    <n v="2023"/>
    <s v="CONSTRUCCIÓN DE UN (1) ALCANTARILLADO SANITARIO EN ALTO RUBIALES LA LOMITA CON EMISARIO FINAL INCLUYE ESTUDIOS Y DISEÑOS DE LA PLANTA DE TRATAMIENTO DE AGUA RESIDUAL EN EL CENTRO POBLADO EL OASIS DE LA VEREDA PUERTO TRIUNFO EN PUERTO GAITÁN, DEPARTAMENTO DEL META"/>
    <n v="21162724750"/>
    <n v="0"/>
    <n v="0"/>
    <n v="21162724750"/>
    <d v="2024-06-11T00:00:00"/>
    <d v="2025-06-10T00:00:00"/>
    <m/>
    <n v="1564"/>
  </r>
  <r>
    <n v="2023005500232"/>
    <s v="DEPARTAMENTO DE META"/>
    <s v="DEPARTAMENTAL"/>
    <s v="DEL LLANO"/>
    <s v="META"/>
    <n v="50000"/>
    <s v="META"/>
    <s v="DEL LLANO"/>
    <s v="META"/>
    <n v="6666567"/>
    <s v="EMPRESA DE SERVICIOS PUBLICOS DEL META EDESA S.A ESP "/>
    <n v="822006587"/>
    <s v="VIVIENDA, CIUDAD Y TERRITORIO"/>
    <s v="ACCESO DE LA POBLACIÓN A LOS SERVICIOS DE AGUA POTABLE Y SANEAMIENTO BÁSICO"/>
    <s v="INTERSUBSECTORIAL VIVIENDA Y DESARROLLO TERRITORIAL"/>
    <x v="0"/>
    <x v="0"/>
    <m/>
    <s v="CONSTRUCCIÓN DE ALCANTARILLADO PLUVIAL BARRIOS VILLAS DE LA SABANA Y PORTALES DE SANTA ISABEL ETAPA 2 MUNICIPIO DE CUBARRAL -  META"/>
    <n v="61.41"/>
    <n v="63.02"/>
    <s v="CONTRATADO EN EJECUCIÓN"/>
    <s v="EN EJECUCIÓN"/>
    <d v="2023-08-25T00:00:00"/>
    <n v="2023"/>
    <s v="CONSTRUCCIÓN DE UN (01) ALCANTARILLADO PLUVIAL BARRIOS VILLAS DE LA SABANA Y PORTALES DE SANTA ISABEL ETAPA 2 MUNICIPIO DE CUBARRAL, META, DE MANERA QUE LA COMUNIDAD PUEDA CONTAR CON UN SERVICIO EN BUENAS CONDICIONES AMBIENTALES, ALCANZANDO UNA MEJOR PRESTACIÓN DE SERVICIOS PÚBLICOS DOMICILIARIOS Y OBEDECIENDO A LA NORMATIVIDAD NACIONAL, DONDE SE IMPONEN CRITERIOS DE EFICIENCIA, CALIDAD, CONTINUIDAD; AMPLIACIÓN PERMANENTE DE LA COBERTURA, ACCESO A TODOS LOS USUARIOS Y LIBRE COMPETENCIA"/>
    <n v="3991286042"/>
    <n v="0"/>
    <n v="0"/>
    <n v="3991286042"/>
    <d v="2024-04-02T00:00:00"/>
    <d v="2025-04-01T00:00:00"/>
    <m/>
    <n v="1250"/>
  </r>
  <r>
    <n v="2023005500102"/>
    <s v="DEPARTAMENTO DE META"/>
    <s v="DEPARTAMENTAL"/>
    <s v="DEL LLANO"/>
    <s v="META"/>
    <n v="50000"/>
    <s v="META"/>
    <s v="DEL LLANO"/>
    <s v="META"/>
    <n v="6666567"/>
    <s v="EMPRESA DE SERVICIOS PUBLICOS DEL META EDESA S.A ESP "/>
    <n v="822006587"/>
    <s v="VIVIENDA, CIUDAD Y TERRITORIO"/>
    <s v="ACCESO DE LA POBLACIÓN A LOS SERVICIOS DE AGUA POTABLE Y SANEAMIENTO BÁSICO"/>
    <s v="INTERSUBSECTORIAL VIVIENDA Y DESARROLLO TERRITORIAL"/>
    <x v="0"/>
    <x v="0"/>
    <m/>
    <s v="CONSTRUCCIÓN ALCANTARILLADO PLUVIAL CENTRO POBLADO PUERTO SANTANDER EN EL MUNICIPIO DE  FUENTE DE ORO"/>
    <n v="62.99"/>
    <n v="61.36"/>
    <s v="CONTRATADO EN EJECUCIÓN"/>
    <s v="EN EJECUCIÓN"/>
    <d v="2023-09-26T00:00:00"/>
    <n v="2023"/>
    <s v="CONSTRUCCIÓN DE UN (01) ALCANTARILLADO PLUVIAL EN CENTRO POBLADO PUERTO SANTANDER EN EL MUNICIPIO DE FUENTE DE ORO, DE MANERA QUE LA COMUNIDAD PUEDA CONTAR CON UN SERVICIO EN BUENAS CONDICIONES AMBIENTALES, CON EL PROPÓSITO DE ALCANZAR UNA MEJOR PRESTACIÓN DE SERVICIOS PÚBLICOS DOMICILIARIOS Y OBEDECIENDO A LA NORMATIVIDAD NACIONAL, DONDE SE IMPONEN CRITERIOS DE EFICIENCIA, CALIDAD, CONTINUIDAD; AMPLIACIÓN PERMANENTE DE LA COBERTURA, ACCESO A TODOS LOS USUARIOS Y LIBRE COMPETENCIA"/>
    <n v="3412311483"/>
    <n v="0"/>
    <n v="0"/>
    <n v="3412311483"/>
    <d v="2024-04-02T00:00:00"/>
    <d v="2025-02-01T00:00:00"/>
    <m/>
    <n v="440"/>
  </r>
  <r>
    <n v="2023005500038"/>
    <s v="DEPARTAMENTO DE META"/>
    <s v="DEPARTAMENTAL"/>
    <s v="DEL LLANO"/>
    <s v="META"/>
    <n v="50000"/>
    <s v="META"/>
    <s v="DEL LLANO"/>
    <s v="META"/>
    <n v="6666567"/>
    <s v="EMPRESA DE SERVICIOS PUBLICOS DEL META EDESA S.A ESP "/>
    <n v="822006587"/>
    <s v="VIVIENDA, CIUDAD Y TERRITORIO"/>
    <s v="ACCESO DE LA POBLACIÓN A LOS SERVICIOS DE AGUA POTABLE Y SANEAMIENTO BÁSICO"/>
    <s v="INTERSUBSECTORIAL VIVIENDA Y DESARROLLO TERRITORIAL"/>
    <x v="0"/>
    <x v="0"/>
    <m/>
    <s v="MEJORAMIENTO DE LAS REDES DE ALCANTARILLADO SANITARIO Y CONSTRUCCIÓN DE LAS REDES DE ALCANTARILLADO PLUVIAL PROYECTO VIAL MANANTIAL  COVISAN TRAMO 1 EN EL MUNICIPIO DE  VILLAVICENCIO"/>
    <n v="56.96"/>
    <n v="74.930000000000007"/>
    <s v="CONTRATADO EN EJECUCIÓN"/>
    <s v="EN EJECUCIÓN"/>
    <d v="2023-06-07T00:00:00"/>
    <n v="2023"/>
    <s v="MEJORAMIENTO DE UN (01) SISTEMA DE ALCANTARILLADO SANITARIO Y CONSTRUCCIÓN DE UN (01) SISTEMA DE ALCANTARILLADO PLUVIAL, PROYECTO VIAL PARA EL SECTOR MANANTIAL COVISAN TRAMO 1 EN EL MUNICIPIO DE VILLAVICENCIO, DE MANERA QUE LA COMUNIDAD CUENTE CON UN SERVICIO EN BUENAS CONDICIONES AMBIENTALES, ALCANZANDO UNA MEJOR PRESTACIÓN DE SERVICIOS PÚBLICOS DOMICILIARIOS, EFICIENTE, DE CALIDAD Y CON CONTINUIDAD; AMPLIANDO PERMANENTE DE LA COBERTURA, DANDO ACCESO A TODOS LOS USUARIOS Y LIBRE COMPETENCIA."/>
    <n v="37540272825"/>
    <n v="0"/>
    <n v="0"/>
    <n v="37540272825"/>
    <d v="2023-09-01T00:00:00"/>
    <d v="2025-02-28T00:00:00"/>
    <m/>
    <n v="28947"/>
  </r>
  <r>
    <n v="2023005500031"/>
    <s v="DEPARTAMENTO DE META"/>
    <s v="DEPARTAMENTAL"/>
    <s v="DEL LLANO"/>
    <s v="META"/>
    <n v="50000"/>
    <s v="META"/>
    <s v="DEL LLANO"/>
    <s v="META"/>
    <n v="6666567"/>
    <s v="EMPRESA DE SERVICIOS PUBLICOS DEL META EDESA S.A ESP "/>
    <n v="822006587"/>
    <s v="VIVIENDA, CIUDAD Y TERRITORIO"/>
    <s v="ACCESO DE LA POBLACIÓN A LOS SERVICIOS DE AGUA POTABLE Y SANEAMIENTO BÁSICO"/>
    <s v="INTERSUBSECTORIAL VIVIENDA Y DESARROLLO TERRITORIAL"/>
    <x v="0"/>
    <x v="0"/>
    <m/>
    <s v="OPTIMIZACIÓN Y PUESTA EN MARCHA DE LA PLANTA DE AGUA RESIDUAL (PTAR) DEL MUNICIPIO DE SAN MARTIN   META"/>
    <n v="90.79"/>
    <n v="89.49"/>
    <s v="CONTRATADO EN EJECUCIÓN"/>
    <s v="EN EJECUCIÓN"/>
    <d v="2023-06-06T00:00:00"/>
    <n v="2023"/>
    <s v="CON LA ALTERNATIVA PROPUESTA SE PRETENDE OPTIMIZAR LA DISPOSICIÓN DE AGUAS RESIDUALES EN LA ZONA URBANA DEL MUNICIPIO DE SAN MARTÍN MEDIANTE LA EJECUCIÓN DE LAS SIGUIENTES ACTIVIDADES: CONSTRUIR OBRA CIVIL, REALIZAR COMPONENTE RED ELÉCTRICA, SUMINISTRAR EQUIPAMIENTO, REALZAR ARRANQUE Y PUESTA EN MARCHA."/>
    <n v="3654012969"/>
    <n v="0"/>
    <n v="0"/>
    <n v="3654012969"/>
    <d v="2023-09-01T00:00:00"/>
    <d v="2024-06-30T00:00:00"/>
    <m/>
    <n v="19581"/>
  </r>
  <r>
    <n v="2023005500010"/>
    <s v="DEPARTAMENTO DE META"/>
    <s v="DEPARTAMENTAL"/>
    <s v="DEL LLANO"/>
    <s v="META"/>
    <n v="50000"/>
    <s v="META"/>
    <s v="DEL LLANO"/>
    <s v="META"/>
    <n v="6666567"/>
    <s v="EMPRESA DE SERVICIOS PUBLICOS DEL META EDESA S.A ESP "/>
    <n v="822006587"/>
    <s v="VIVIENDA, CIUDAD Y TERRITORIO"/>
    <s v="ACCESO DE LA POBLACIÓN A LOS SERVICIOS DE AGUA POTABLE Y SANEAMIENTO BÁSICO"/>
    <s v="INTERSUBSECTORIAL VIVIENDA Y DESARROLLO TERRITORIAL"/>
    <x v="0"/>
    <x v="0"/>
    <m/>
    <s v="MEJORAMIENTO DEL SISTEMA DE ALC SANITARIO Y DEL MANEJO DE AGUAS LLUVIAS POR ESCORRENTÍA SUPERFICIAL DEL ÁREA DE DRENAJE COMPRENDIDA ENTRE LAS CRAS 16B Y 19 Y CLLS 25 A 26 BARRIO DOS MIL CON DESCOLE A CAÑO MAIZARO EN EL MUNICIPIO DE VILLAVICENCIO  META"/>
    <n v="56.32"/>
    <n v="49.92"/>
    <s v="CONTRATADO EN EJECUCIÓN"/>
    <s v="EN EJECUCIÓN"/>
    <d v="2023-03-27T00:00:00"/>
    <n v="2023"/>
    <s v="MEJORAMIENTO DE 1 SISTEMA DE ALCANTARILLADO SANITARIO Y PLUVIAL ENTRE LAS CRAS 16B Y 19 Y CLLS 25 A 26 BARRIO DOS MIL CON DESCOLE A CAÑO MAIZARO EN VILLAVICENCIO, DE MANERA QUE LA COMUNIDAD PUEDA CONTAR CON SERVICIO EN BUENAS CONDICIONES AMBIENTALES, ALCANZANDO UNA MEJOR PRESTACIÓN DE SERVICIOS PÚBLICOS DOMICILIARIOS Y OBEDECIENDO A LA NORMATIVIDAD NACIONAL, IMPONIENDO EFICIENCIA, CALIDAD, CONTINUIDAD; AMPLIACIÓN PERMANENTE DE LA COBERTURA, ACCESO A TODOS LOS USUARIOS Y LIBRE COMPETENCIA."/>
    <n v="14124043903"/>
    <n v="0"/>
    <n v="0"/>
    <n v="14124043903"/>
    <d v="2023-06-01T00:00:00"/>
    <d v="2024-05-31T00:00:00"/>
    <m/>
    <n v="3705"/>
  </r>
  <r>
    <n v="2022005500290"/>
    <s v="DEPARTAMENTO DE META"/>
    <s v="DEPARTAMENTAL"/>
    <s v="DEL LLANO"/>
    <s v="META"/>
    <n v="50000"/>
    <s v="META"/>
    <s v="DEL LLANO"/>
    <s v="META"/>
    <n v="6666567"/>
    <s v="EMPRESA DE SERVICIOS PUBLICOS DEL META EDESA S.A ESP "/>
    <n v="822006587"/>
    <s v="VIVIENDA, CIUDAD Y TERRITORIO"/>
    <s v="ACCESO DE LA POBLACIÓN A LOS SERVICIOS DE AGUA POTABLE Y SANEAMIENTO BÁSICO"/>
    <s v="INTERSUBSECTORIAL VIVIENDA Y DESARROLLO TERRITORIAL"/>
    <x v="0"/>
    <x v="0"/>
    <m/>
    <s v="CONSTRUCCIÓN  PLANTA DE TRATAMIENTO DE AGUA POTABLE (PTAP) EN EL MUNICIPIO DE VISTA HERMOSA EN EL DEPARTAMENTO DEL   META"/>
    <n v="17.13"/>
    <n v="49.87"/>
    <s v="CONTRATADO EN EJECUCIÓN"/>
    <s v="EN EJECUCIÓN"/>
    <d v="2023-07-21T00:00:00"/>
    <n v="2023"/>
    <s v="EL PROYECTO CONTEMPLA LA CONSTRUCCIÓN DE LA PLANTA DE TRATAMIENTO DE AGUA POTABLE CON CAPACIDAD DE 38.93 L/S, DONDE SE PROYECTAN ESTRUCTURAS COMO, CÁMARA DE AQUIETAMIENTO, CANAL DE INGRESO Y VERTEDERO RECTANGULAR, DOS MÓDULOS DE FLOCULACIÓN TIPO ALABAMA CON 9 CÁMARAS, DOS MÓDULOS DE SEDIMENTACIÓN ACELERADA CON PANELES TIPO COLMENA, SEIS MÓDULOS DE FILTRACIÓN DESCENDENTE DE MEDIO DUAL (ANTRACITA Y ARENA) Y UN MÓDULO CON BAFLES HORIZONTALES PARA CONTACTO DE CLORO."/>
    <n v="12541326770"/>
    <n v="0"/>
    <n v="0"/>
    <n v="12541326770"/>
    <d v="2023-11-01T00:00:00"/>
    <d v="2025-01-31T00:00:00"/>
    <m/>
    <n v="7537"/>
  </r>
  <r>
    <n v="2022005500288"/>
    <s v="DEPARTAMENTO DE META"/>
    <s v="DEPARTAMENTAL"/>
    <s v="DEL LLANO"/>
    <s v="META"/>
    <n v="50000"/>
    <s v="META"/>
    <s v="DEL LLANO"/>
    <s v="META"/>
    <n v="6666567"/>
    <s v="EMPRESA DE SERVICIOS PUBLICOS DEL META EDESA S.A ESP "/>
    <n v="822006587"/>
    <s v="VIVIENDA, CIUDAD Y TERRITORIO"/>
    <s v="ACCESO DE LA POBLACIÓN A LOS SERVICIOS DE AGUA POTABLE Y SANEAMIENTO BÁSICO"/>
    <s v="INTERSUBSECTORIAL VIVIENDA Y DESARROLLO TERRITORIAL"/>
    <x v="0"/>
    <x v="0"/>
    <m/>
    <s v="MEJORAMIENTO ALC SANITARIO Y DEL MANEJO DE AGUAS LLUVIAS POR ESCORRENTÍA SUPERFICIAL DEL ÁREA DE DRENAJE AFLUENTE CRA 16 ENTRE CLLS 25 A 26 ENTRE LAS CRAS 10A A 16 Y CLL 26 PREDIO DE LA VILLA OLÍMPICA DESCOLE A CAÑO MAIZARO MUNICIPIO DE  VILLAVICENCIO"/>
    <n v="66.180000000000007"/>
    <n v="49.93"/>
    <s v="CONTRATADO EN EJECUCIÓN"/>
    <s v="EN EJECUCIÓN"/>
    <d v="2023-02-02T00:00:00"/>
    <n v="2023"/>
    <s v="ESTA ALTERNATIVA CONTEMPLA BENEFICIAR 741 FAMILIAS DEL MUNICIPIO DE VILLAVICENCIO, BENEFICIANDO 2964 HABITANTES POR MEDIO DE ESTE PROYECTO LO CUAL CONTEMPLA: ALCANTARILLADO PLUVIAL, ALCANTARILLADO SANITARIO Y ALCANTARILLADO COMBINADO, CON SUS CORRESPONDIENTES, PRELIMINARES, EXCAVACIONES, RELLENOS, DEMOLICIONES, TUBERÍA Y ACCESORIOS, POZO DE INSPECCIÓN, CAMARAS, SUMIDEROS, CABEZAL DE DESCARGA, OBRAS COMPLEMENTARIAS, PAVIMENTO."/>
    <n v="14860884579"/>
    <n v="0"/>
    <n v="0"/>
    <n v="14860884579"/>
    <d v="2023-06-01T00:00:00"/>
    <d v="2024-09-30T00:00:00"/>
    <m/>
    <n v="2964"/>
  </r>
  <r>
    <n v="2022005500261"/>
    <s v="DEPARTAMENTO DE META"/>
    <s v="DEPARTAMENTAL"/>
    <s v="DEL LLANO"/>
    <s v="META"/>
    <n v="50000"/>
    <s v="META"/>
    <s v="DEL LLANO"/>
    <s v="META"/>
    <n v="6666567"/>
    <s v="EMPRESA DE SERVICIOS PUBLICOS DEL META EDESA S.A ESP "/>
    <n v="822006587"/>
    <s v="VIVIENDA, CIUDAD Y TERRITORIO"/>
    <s v="ACCESO DE LA POBLACIÓN A LOS SERVICIOS DE AGUA POTABLE Y SANEAMIENTO BÁSICO"/>
    <s v="INTERSUBSECTORIAL VIVIENDA Y DESARROLLO TERRITORIAL"/>
    <x v="0"/>
    <x v="0"/>
    <m/>
    <s v="CONSTRUCCIÓN DE LOS COMPONENTES DEL SISTEMA DE ACUEDUCTO POR GRAVEDAD (NO INCLUYE PTAP) PARA EL SUMINISTRO DE AGUA AL CASCO URBANO Y LAS VEREDAS GUADUALITO PUERTO LUCAS PUERTO ESPERANZA Y JERICO EN EL MUNICIPIO DE   VISTA HERMOSA"/>
    <n v="53.41"/>
    <n v="49.95"/>
    <s v="CONTRATADO EN EJECUCIÓN"/>
    <s v="EN EJECUCIÓN"/>
    <d v="2022-11-22T00:00:00"/>
    <n v="2022"/>
    <s v="CONSISTE EN LA CONSTRUCCIÓN DE LOS SIGUIENTES COMPONENTES: CONSTRUCCIÓN DE UNA BOCATOMA DE 44,70 LPS EN LA FUENTE CAÑO BLANCO. CONSTRUCCIÓN DEL SISTEMA DE DESARENACIÓN CONSTRUCCIÓN DEL LÍNEA EXPRESA DE ADUCCIÓN HASTA EL CASCO URBANO DEL MUNICIPIO DE VISTAHERMOSA, CONSTRUCCIÓN DE PASOS ELEVADOS, CONSTRUCCIÓN DE RED VEREDA  PARA LA GUADUALITO, PUERTO LUCAS, PUERTO ESPERANZA Y JERICO SUMINISTRO E INSTALACIÓN DE TUBERÍA Y ACCESORIOS"/>
    <n v="38223412771"/>
    <n v="0"/>
    <n v="0"/>
    <n v="38223412771"/>
    <d v="2023-06-01T00:00:00"/>
    <d v="2024-11-30T00:00:00"/>
    <m/>
    <n v="10057"/>
  </r>
  <r>
    <n v="2022005500228"/>
    <s v="DEPARTAMENTO DE META"/>
    <s v="DEPARTAMENTAL"/>
    <s v="DEL LLANO"/>
    <s v="META"/>
    <n v="50000"/>
    <s v="META"/>
    <s v="DEL LLANO"/>
    <s v="META"/>
    <n v="6666567"/>
    <s v="EMPRESA DE SERVICIOS PUBLICOS DEL META EDESA S.A ESP "/>
    <n v="822006587"/>
    <s v="VIVIENDA, CIUDAD Y TERRITORIO"/>
    <s v="ACCESO DE LA POBLACIÓN A LOS SERVICIOS DE AGUA POTABLE Y SANEAMIENTO BÁSICO"/>
    <s v="INTERSUBSECTORIAL VIVIENDA Y DESARROLLO TERRITORIAL"/>
    <x v="0"/>
    <x v="0"/>
    <m/>
    <s v="CONSTRUCCIÓN DEL TANQUE ELEVADO DE ALMACENAMIENTO DE AGUA POTABLE Y OPTIMIZACIÓN AL TANQUE EXISTENTE EN EL SECTOR DE LA PTAP DEL MUNICIPIO DE    CABUYARO"/>
    <n v="88.67"/>
    <n v="83.99"/>
    <s v="CONTRATADO EN EJECUCIÓN"/>
    <s v="EN EJECUCIÓN"/>
    <d v="2022-10-03T00:00:00"/>
    <n v="2022"/>
    <s v="CONSISTE EN LA CONSTRUCCIÓN DE UN TANQUE ELEVADO CON CAPACIDAD DE 450 M3 DE AGUA POTABLE, CON UNA ALTURA DE 23 M; Y EL MEJORAMIENTO DEL TANQUE EXISTE, EN FUNCIÓN DE GARANTIZAR LA HERMETICIDAD DEL MISMO.TODAS LOS COMPONENTES CUMPLE CON LOS REQUISITOS DE LA RESOLUCIÓN 0330 DE 2017 Y NSR 10, PARA SU PERÍODO DE DISEÑO DE 25 AÑOSEL TANQUE EXISTE QUEDARÁ COMO UNIDAD DE CONTINGENCIA Y DE SOPORTE HIDRÁULICO PARA EL LAVADO DE LOS FILTROS DE LA PLANTA."/>
    <n v="3935466155"/>
    <n v="0"/>
    <n v="0"/>
    <n v="3935466155"/>
    <d v="2023-05-29T00:00:00"/>
    <d v="2024-07-10T00:00:00"/>
    <m/>
    <n v="3523"/>
  </r>
  <r>
    <n v="2022005500129"/>
    <s v="DEPARTAMENTO DE META"/>
    <s v="DEPARTAMENTAL"/>
    <s v="DEL LLANO"/>
    <s v="META"/>
    <n v="50000"/>
    <s v="META"/>
    <s v="DEL LLANO"/>
    <s v="META"/>
    <n v="6666567"/>
    <s v="EMPRESA DE SERVICIOS PUBLICOS DEL META EDESA S.A ESP "/>
    <n v="822006587"/>
    <s v="VIVIENDA, CIUDAD Y TERRITORIO"/>
    <s v="ACCESO DE LA POBLACIÓN A LOS SERVICIOS DE AGUA POTABLE Y SANEAMIENTO BÁSICO"/>
    <s v="INTERSUBSECTORIAL VIVIENDA Y DESARROLLO TERRITORIAL"/>
    <x v="0"/>
    <x v="0"/>
    <m/>
    <s v="MEJORAMIENTO ALCANTARILLADO SANITARIO SOBRE LA CARRERA 22 ENTRE CALLES 10 Y 12 CARRERA 15 CON CALLE 13 Y CONSTRUCCIÓN ALCANTARILLADO PLUVIAL SOBRE CARRERA 15 CON CALLE 13 Y SUMIDEROS EN EL MUNICIPIO DE  CUMARAL  META"/>
    <n v="90.28"/>
    <n v="96.05"/>
    <s v="CONTRATADO EN EJECUCIÓN"/>
    <s v="EN EJECUCIÓN"/>
    <d v="2022-08-09T00:00:00"/>
    <n v="2022"/>
    <s v="MEJORAMIENTO DE 292 MT DE TUBERÍA PARA REDES DE ALCANTARILLADO SANITARIO Y CONSTRUCCIÓN DE 55 MT DE TUBERÍA PARA REDES DE ALCANTARILLADO PLUVIAL EN EL MUNICIPIO DE CUMARAL META."/>
    <n v="1372287398"/>
    <n v="0"/>
    <n v="0"/>
    <n v="1372287398"/>
    <d v="2023-03-01T00:00:00"/>
    <d v="2023-11-30T00:00:00"/>
    <m/>
    <n v="80"/>
  </r>
  <r>
    <n v="2022005500084"/>
    <s v="DEPARTAMENTO DE META"/>
    <s v="DEPARTAMENTAL"/>
    <s v="DEL LLANO"/>
    <s v="META"/>
    <n v="50000"/>
    <s v="META"/>
    <s v="DEL LLANO"/>
    <s v="META"/>
    <n v="6666567"/>
    <s v="EMPRESA DE SERVICIOS PUBLICOS DEL META EDESA S.A ESP "/>
    <n v="822006587"/>
    <s v="VIVIENDA, CIUDAD Y TERRITORIO"/>
    <s v="ACCESO DE LA POBLACIÓN A LOS SERVICIOS DE AGUA POTABLE Y SANEAMIENTO BÁSICO"/>
    <s v="INTERSUBSECTORIAL VIVIENDA Y DESARROLLO TERRITORIAL"/>
    <x v="0"/>
    <x v="0"/>
    <m/>
    <s v="OPTIMIZACIÓN DEL SISTEMA DE CAPTACIÓN LINEA DE ADUCCIÓN Y CONDUCCIÓN DEL ACUEDUCTO URBANO DEL MUNICIPIO DE   BARRANCA DE UPÍA"/>
    <n v="79.27"/>
    <n v="89.99"/>
    <s v="CONTRATADO EN EJECUCIÓN"/>
    <s v="EN EJECUCIÓN"/>
    <d v="2022-10-13T00:00:00"/>
    <n v="2022"/>
    <s v="LA ALTERNATIVA DE SOLUCIÓN PARA LA OPTIMIZACIÓN DEL SISTEMA DE ACUEDUCTO ES LA SECTORIZACIÓN CON VÁLVULAS, MICROMEDIDORES 1300 UND, MACROMEDIDORES; OPTIMIZACIÓN BOCATOMA Y LINEA DE ADUCCIÓN, CONDUCCIÓN Y DISTRIBUCIÓN: VÁLVULAS, CONSTRUCCIÓN DEL DESARENADOR, CAPTACIÓN TUBERÍA DE 6 Y 8 DE FLEXIBLE Y PVC 6 15 MTS, TANQUE DE ALMACENAMIENTO EN LA BOCATOMA, PASOS ELEVADOS TUBERÍA FLEXIBLE 6 Y8 25 MTS, POZO PROFUNDO; SUMINISTRO DE TUBERÍA 8 8MTS; SUMINISTRO DE TUBERÍA 6  6MTS;"/>
    <n v="4124929036"/>
    <n v="0"/>
    <n v="0"/>
    <n v="4124929036"/>
    <d v="2023-02-01T00:00:00"/>
    <d v="2023-12-31T00:00:00"/>
    <m/>
    <n v="4771"/>
  </r>
  <r>
    <n v="2022005500072"/>
    <s v="DEPARTAMENTO DE META"/>
    <s v="DEPARTAMENTAL"/>
    <s v="DEL LLANO"/>
    <s v="META"/>
    <n v="50000"/>
    <s v="META"/>
    <s v="DEL LLANO"/>
    <s v="META"/>
    <n v="6666567"/>
    <s v="EMPRESA DE SERVICIOS PUBLICOS DEL META EDESA S.A ESP "/>
    <n v="822006587"/>
    <s v="VIVIENDA, CIUDAD Y TERRITORIO"/>
    <s v="ACCESO DE LA POBLACIÓN A LOS SERVICIOS DE AGUA POTABLE Y SANEAMIENTO BÁSICO"/>
    <s v="INTERSUBSECTORIAL VIVIENDA Y DESARROLLO TERRITORIAL"/>
    <x v="0"/>
    <x v="0"/>
    <m/>
    <s v="CONSTRUCCIÓN REDES DE ACUEDUCTO SOBRE LA CALLE 7 ENTRE  CARRERAS 12Y14  REDES DE ALCANTARILLADO SANITARIO SOBRE LA CALLE 7 ENTRE CARRERAS 12Y14 MEJORAMIENTO DE  ALCANTARILLADO SANITARIO SOBRE LA CRA 13 ENTRE CALLES 7Y8 EN EL MUNICIPIO DE  FUENTE DE ORO"/>
    <n v="99.07"/>
    <n v="96.88"/>
    <s v="CONTRATADO EN EJECUCIÓN"/>
    <s v="EN EJECUCIÓN"/>
    <d v="2022-11-04T00:00:00"/>
    <n v="2022"/>
    <s v="ESTA ALTERNATIVA CONTEMPLA EL SUMINISTRO E INSTALACIÓN DE 194M DE TUBERÍA DE 3 PULGADAS DE DIÁMETRO EN P.V.C. Y 13 ACOMETIDAS CON RESPECTO A LA RED SANITARIA, CONTEMPLA LA INSTALACIÓN DE 277M DE TUBERÍA DE ALCANTARILLADO SANITARIO DE 8 PULGADAS DE DIÁMETRO, 5 POZOS DE INSPECCIÓN DE 1.20M DE DIÁMETRO, 23 CAJAS DE INSPECCIÓN DE 0.5M X 0.5M X 0.7M."/>
    <n v="482391898"/>
    <n v="0"/>
    <n v="0"/>
    <n v="482391898"/>
    <d v="2023-06-01T00:00:00"/>
    <d v="2023-11-30T00:00:00"/>
    <m/>
    <n v="115"/>
  </r>
  <r>
    <n v="2022005500055"/>
    <s v="DEPARTAMENTO DE META"/>
    <s v="DEPARTAMENTAL"/>
    <s v="DEL LLANO"/>
    <s v="META"/>
    <n v="50000"/>
    <s v="META"/>
    <s v="DEL LLANO"/>
    <s v="META"/>
    <n v="6666567"/>
    <s v="EMPRESA DE SERVICIOS PUBLICOS DEL META EDESA S.A ESP "/>
    <n v="822006587"/>
    <s v="VIVIENDA, CIUDAD Y TERRITORIO"/>
    <s v="ACCESO DE LA POBLACIÓN A LOS SERVICIOS DE AGUA POTABLE Y SANEAMIENTO BÁSICO"/>
    <s v="INTERSUBSECTORIAL VIVIENDA Y DESARROLLO TERRITORIAL"/>
    <x v="0"/>
    <x v="0"/>
    <m/>
    <s v="MEJORAMIENTO ALCANTARILLADO SANITARIO SOBRE LA CALLE 6B ENTRE CARRERAS 1 Y 3 CALLE 6A ENTRE CARRERAS 4 Y 6 Y LA CALLE 7 ENTRE CARRERAS 2 Y 9 EN EL MUNICIPIO DE  PUERTO LLERAS"/>
    <n v="61.4"/>
    <n v="70.150000000000006"/>
    <s v="CONTRATADO EN EJECUCIÓN"/>
    <s v="EN EJECUCIÓN"/>
    <d v="2022-11-04T00:00:00"/>
    <n v="2022"/>
    <s v="ESTA ALTERNATIVA CONTEMPLA LA INSTALACIÓN DE 903M DE TUBERÍA DE ALCANTARILLADO SANITARIO DE 8 PULGADAS DE DIÁMETRO, 3M DE TUBERÍA DE ALCANTARILLADO SANITARIO DE 14 PULGADAS DE DIÁMETRO, 18 POZOS DE INSPECCIÓN DE 1.20M DE DIÁMETRO, 89 CAJAS DE INSPECCIÓN DE 0.7M X 0.7M X 0.7M."/>
    <n v="2236507697"/>
    <n v="0"/>
    <n v="0"/>
    <n v="2236507697"/>
    <d v="2023-06-01T00:00:00"/>
    <d v="2024-04-30T00:00:00"/>
    <m/>
    <n v="445"/>
  </r>
  <r>
    <n v="2022005500230"/>
    <s v="DEPARTAMENTO DE META"/>
    <s v="DEPARTAMENTAL"/>
    <s v="DEL LLANO"/>
    <s v="META"/>
    <n v="50000"/>
    <s v="META"/>
    <s v="DEL LLANO"/>
    <s v="META"/>
    <n v="50000"/>
    <s v="DEPARTAMENTO DEL META"/>
    <n v="892000148"/>
    <s v="EDUCACIÓN"/>
    <s v="CALIDAD, COBERTURA Y FORTALECIMIENTO DE LA EDUCACIÓN INICIAL, PRESCOLAR, BÁSICA Y MEDIA."/>
    <s v="INTERSUBSECTORIAL EDUCACION"/>
    <x v="0"/>
    <x v="0"/>
    <m/>
    <s v="DOTACIÓN  INSTALACIÓN Y PUESTA EN FUNCIONAMIENTO DE SISTEMAS DE POTABILIZACIÓN DE AGUA COMO ESTRATEGIA DE SALUBRIDAD EN LA PRESTACIÓN DE SERVICIOS EDUCATIVOS Y ALIMENTACIÓN ESCOLAR EN ESTABLECIMIENTOS EDUCATIVOS OFICIALES DEL DEPARTAMENTO DEL  META"/>
    <n v="80"/>
    <n v="80"/>
    <s v="CONTRATADO EN EJECUCIÓN"/>
    <s v="EN EJECUCIÓN"/>
    <d v="2023-06-16T00:00:00"/>
    <n v="2023"/>
    <s v="DOTAR, INSTALAR Y PUESTA EN FUNCIONAMIENTO DE SISTEMAS DE POTABILIZACIÓN DE AGUA COMO ESTRATEGIA DE SALUBRIDAD EN LA PRESTACIÓN DE SERVICIOS EDUCATIVOS Y ALIMENTACIÓN ESCOLAR EN ESTABLECIMIENTOS EDUCATIVOS OFICIALES DEL DEPARTAMENTO DEL META"/>
    <n v="1999961600"/>
    <n v="0"/>
    <n v="0"/>
    <n v="1999961600"/>
    <d v="2023-12-01T00:00:00"/>
    <d v="2024-01-31T00:00:00"/>
    <m/>
    <n v="685"/>
  </r>
  <r>
    <n v="2023504000026"/>
    <s v="META - LEJANIAS"/>
    <s v="MUNICIPAL"/>
    <s v="DEL LLANO"/>
    <s v="META"/>
    <n v="50400"/>
    <s v="LEJANIAS"/>
    <s v="DEL LLANO"/>
    <s v="META"/>
    <n v="6666173"/>
    <s v="ASOCIACION SUPRADEPARTAMENTAL DE MUNICIPIOS PARA EL PROGRESO -ASOSUPRO"/>
    <n v="901445387"/>
    <s v="VIVIENDA, CIUDAD Y TERRITORIO"/>
    <s v="ACCESO DE LA POBLACIÓN A LOS SERVICIOS DE AGUA POTABLE Y SANEAMIENTO BÁSICO"/>
    <s v="INTERSUBSECTORIAL VIVIENDA Y DESARROLLO TERRITORIAL"/>
    <x v="0"/>
    <x v="0"/>
    <m/>
    <s v="CONSTRUCCIÓN DE LA NUEVA LÍNEA DE DISTRIBUCIÓN PARA EL ACUEDUCTO INTERVEREDAL DE CAÑO ROJO (VEREDA  AGUA LINDA LUSITANIA Y CAÑO ROJO) DEL MUNICIPIO DE  LEJANÍAS"/>
    <n v="0"/>
    <n v="0"/>
    <s v="CONTRATADO SIN ACTA DE INICIO"/>
    <s v="EN EJECUCIÓN"/>
    <d v="2023-12-12T00:00:00"/>
    <n v="2023"/>
    <s v="CONSTRUCCIÓN DE LA NUEVA LÍNEA DE DISTRIBUCIÓN PARA EL ACUEDUCTO INTERVEREDAL DE CAÑO ROJO (VEREDA AGUA LINDA LUSITANIA Y CAÑO ROJO) DEL MUNICIPIO DE LEJANÍAS, DEPARTAMENTO DEL META"/>
    <n v="459999717"/>
    <n v="0"/>
    <n v="0"/>
    <n v="459999717"/>
    <d v="2024-08-01T00:00:00"/>
    <d v="2024-11-28T00:00:00"/>
    <m/>
    <n v="665"/>
  </r>
  <r>
    <n v="2023503130078"/>
    <s v="META - GRANADA"/>
    <s v="MUNICIPAL"/>
    <s v="DEL LLANO"/>
    <s v="META"/>
    <n v="50313"/>
    <s v="GRANADA"/>
    <s v="DEL LLANO"/>
    <s v="META"/>
    <n v="6666173"/>
    <s v="ASOCIACION SUPRADEPARTAMENTAL DE MUNICIPIOS PARA EL PROGRESO -ASOSUPRO"/>
    <n v="901445387"/>
    <s v="VIVIENDA, CIUDAD Y TERRITORIO"/>
    <s v="ACCESO DE LA POBLACIÓN A LOS SERVICIOS DE AGUA POTABLE Y SANEAMIENTO BÁSICO"/>
    <s v="INTERSUBSECTORIAL VIVIENDA Y DESARROLLO TERRITORIAL"/>
    <x v="0"/>
    <x v="0"/>
    <m/>
    <s v="AMPLIACIÓN Y OPTIMIZACIÓN DEL SISTEMA DE ACUEDUCTO EN GRANADA GRANADA  GRANADA"/>
    <n v="0"/>
    <n v="0"/>
    <s v="CONTRATADO EN EJECUCIÓN"/>
    <s v="EN EJECUCIÓN"/>
    <d v="2023-11-29T00:00:00"/>
    <n v="2023"/>
    <s v="AMPLIACIÓN Y OPTIMIZACIÓN DE UN (1) SISTEMA DE ACUEDUCTO EN EL MUNICIPIO DE GRANADA, DEPARTAMENTO DEL META"/>
    <n v="6489431979"/>
    <n v="0"/>
    <n v="0"/>
    <n v="6489431979"/>
    <m/>
    <m/>
    <m/>
    <n v="29614"/>
  </r>
  <r>
    <n v="2023501500019"/>
    <s v="META - CASTILLA LA NUEVA"/>
    <s v="MUNICIPAL"/>
    <s v="DEL LLANO"/>
    <s v="META"/>
    <n v="50150"/>
    <s v="CASTILLA LA NUEVA"/>
    <s v="CARIBE"/>
    <s v="CESAR"/>
    <n v="6666948"/>
    <s v="FONDO MIXTO PARA LA PROMOCION DE LA INFRAESTRUCTURA , EL DESARROLLO INTEGRAL Y LA GESTION SOCIAL SIERRA NEVADA"/>
    <n v="901478870"/>
    <s v="VIVIENDA, CIUDAD Y TERRITORIO"/>
    <s v="ACCESO DE LA POBLACIÓN A LOS SERVICIOS DE AGUA POTABLE Y SANEAMIENTO BÁSICO"/>
    <s v="INTERSUBSECTORIAL VIVIENDA Y DESARROLLO TERRITORIAL"/>
    <x v="0"/>
    <x v="0"/>
    <m/>
    <s v="MEJORAMIENTO DE LA RED DE ACUEDUCTO Y ALCANTARILLADO DEL BARRIO LA SHELL EN EL MUNICIPIO DE   CASTILLA LA NUEVA META"/>
    <n v="3.93"/>
    <n v="49.85"/>
    <s v="CONTRATADO EN EJECUCIÓN"/>
    <s v="EN EJECUCIÓN"/>
    <d v="2023-12-12T00:00:00"/>
    <n v="2023"/>
    <s v="MEJORAMIENTO DE UN  (1) ACUEDUCTO Y UN (1) ALCANTARILLADO EN EL BARRIO LA SHELL DEL MUNICIPIO DE CASTILLA LA NUEVA - META, EL ACUEDUCTO TIENE UNA LONGITUD DE 4,109M, EL ALCANTARILLADO  SERA EN UNA TUBERIA DE 8 DE PVC CORRIUGADO, CON UNA LONGITUD DE 2.525M QUE RECOGE AGUA DE LOS DIABLITOS Y LA GABRIELITA, , EL ALCANTARILLADO PLUVIAL CON UNA TUBERIA DE 12 A 33 CUENTA CON POZOS DE INSPECCIÓN REJILLAS Y SUMIDEROS CON UNA LONGITUD DE 1.317 M."/>
    <n v="18121702404"/>
    <n v="0"/>
    <n v="0"/>
    <n v="18121702404"/>
    <d v="2023-12-21T00:00:00"/>
    <d v="2025-06-20T00:00:00"/>
    <m/>
    <n v="1904"/>
  </r>
  <r>
    <n v="2023501500016"/>
    <s v="META - CASTILLA LA NUEVA"/>
    <s v="MUNICIPAL"/>
    <s v="DEL LLANO"/>
    <s v="META"/>
    <n v="50150"/>
    <s v="CASTILLA LA NUEVA"/>
    <s v="DEL LLANO"/>
    <s v="META"/>
    <n v="6666229"/>
    <s v="AGUAS DE CASTILLA S.A. E.S.P."/>
    <n v="900258798"/>
    <s v="VIVIENDA, CIUDAD Y TERRITORIO"/>
    <s v="ACCESO DE LA POBLACIÓN A LOS SERVICIOS DE AGUA POTABLE Y SANEAMIENTO BÁSICO"/>
    <s v="INTERSUBSECTORIAL VIVIENDA Y DESARROLLO TERRITORIAL"/>
    <x v="0"/>
    <x v="0"/>
    <m/>
    <s v="CONSTRUCCIÓN DE LA RED DE ACUEDUCTO DE LA VEREDA Y CENTRO POBLADO VIOLETAS EN EL MUNICIPIO DE   CASTILLA LA NUEVA"/>
    <n v="25.46"/>
    <n v="45.09"/>
    <s v="CONTRATADO EN EJECUCIÓN"/>
    <s v="EN EJECUCIÓN"/>
    <d v="2023-10-17T00:00:00"/>
    <n v="2023"/>
    <s v="CONSTRUCCIÓN DE LA RED DE ACUEDUCTO EN LA VEREDA Y CENTRO POBLADO VIOLETAS DEL MUNICIPIO DE CASTILLA LA NUEVA, TENIENDO EN CUENTA QUE SE REALIZARÁ LA CONSTRUCCIÓN DE 1.487,65 M Y LA MODERNIZACIÓN DE 4.451,99 M DE LA RED."/>
    <n v="3691468136"/>
    <n v="0"/>
    <n v="0"/>
    <n v="3691468136"/>
    <d v="2023-12-01T00:00:00"/>
    <d v="2024-07-31T00:00:00"/>
    <m/>
    <n v="926"/>
  </r>
  <r>
    <n v="2023501500007"/>
    <s v="META - CASTILLA LA NUEVA"/>
    <s v="MUNICIPAL"/>
    <s v="DEL LLANO"/>
    <s v="META"/>
    <n v="50150"/>
    <s v="CASTILLA LA NUEVA"/>
    <s v="DEL LLANO"/>
    <s v="META"/>
    <n v="6666229"/>
    <s v="AGUAS DE CASTILLA S.A. E.S.P."/>
    <n v="900258798"/>
    <s v="VIVIENDA, CIUDAD Y TERRITORIO"/>
    <s v="ACCESO DE LA POBLACIÓN A LOS SERVICIOS DE AGUA POTABLE Y SANEAMIENTO BÁSICO"/>
    <s v="INTERSUBSECTORIAL VIVIENDA Y DESARROLLO TERRITORIAL"/>
    <x v="0"/>
    <x v="0"/>
    <m/>
    <s v="CONSTRUCCIÓN DEL TANQUE ELEVADO DE ALMACENAMIENTO Y MEJORAMIENTO DE LA INFRAESTRUCTURA DE LA PLANTA DE TRATAMIENTO DEL CENTRO POBLADODE  SAN LORENZO EN EL MUNICIPIO DE    CASTILLA LA NUEVA META"/>
    <n v="46.88"/>
    <n v="66.56"/>
    <s v="CONTRATADO EN EJECUCIÓN"/>
    <s v="EN EJECUCIÓN"/>
    <d v="2023-05-17T00:00:00"/>
    <n v="2023"/>
    <s v="MEJORAMIENTO DE LA INFRAESTRUCTURA DE LA PLANTA DE TRATAMIENTO DE AGUA POTABLE DEL CENTRO POBLADO DE SAN  LORENZO, EN EL M/PIO DE CASTILLA LA NUEVA,  PARA TAL FIN SE PROPONE LA REALIZACIÓN DE LOS SIGUIENTES ÍTEMS: (OBRAS DE URBANISMO Y COMPLEMENTARIAS , ADECUACIONES HIDRÁULICAS ,CONSTRUCCIÓN DE ESTRUCTURA HIDRÁULICA, ADECUACIÓN ELÉCTRICA, SEGUIMIENTO Y CONTROL"/>
    <n v="8380283873"/>
    <n v="0"/>
    <n v="0"/>
    <n v="8380283873"/>
    <d v="2023-08-01T00:00:00"/>
    <d v="2024-08-31T00:00:00"/>
    <m/>
    <n v="2701"/>
  </r>
  <r>
    <n v="2023500060028"/>
    <s v="META - ACACIAS"/>
    <s v="MUNICIPAL"/>
    <s v="DEL LLANO"/>
    <s v="META"/>
    <n v="50006"/>
    <s v="ACACIAS"/>
    <s v="DEL LLANO"/>
    <s v="META"/>
    <n v="6666970"/>
    <s v="EMPRESA DE SERVICIOS  PÚBLICOS DE ACACIAS ESPA"/>
    <n v="822001833"/>
    <s v="VIVIENDA, CIUDAD Y TERRITORIO"/>
    <s v="ACCESO DE LA POBLACIÓN A LOS SERVICIOS DE AGUA POTABLE Y SANEAMIENTO BÁSICO"/>
    <s v="INTERSUBSECTORIAL VIVIENDA Y DESARROLLO TERRITORIAL"/>
    <x v="0"/>
    <x v="0"/>
    <m/>
    <s v="MEJORAMIENTO SISTEMA DE ACUEDUCTO SECTOR DELIMITADO VÍA COBALTO Y CALLE 10A ENTRE CARRERAS 34A Y 37 CARRERA 35A ENTRE CALLES 10 Y 10C VILLA DEL LLANO Y CONSTRUCCIÓN DE SUMIDEROS EN EL BARRIO VILLA DEL LLANO EN EL MUNICIPIO DE   ACACÍAS"/>
    <n v="46.02"/>
    <n v="51.31"/>
    <s v="CONTRATADO EN EJECUCIÓN"/>
    <s v="EN EJECUCIÓN"/>
    <d v="2023-08-15T00:00:00"/>
    <n v="2023"/>
    <s v="MEJORAMIENTO DE 6554,41 ML DEL SISTEMA DE ACUEDUCTO VÍA COBALTO Y VILLA DEL LLANO EN EL MUNICIPIO DE ACACÍAS"/>
    <n v="4240853329"/>
    <n v="0"/>
    <n v="0"/>
    <n v="4240853329"/>
    <d v="2023-11-21T00:00:00"/>
    <d v="2024-09-19T00:00:00"/>
    <m/>
    <n v="1932"/>
  </r>
  <r>
    <n v="2023500060025"/>
    <s v="META - ACACIAS"/>
    <s v="MUNICIPAL"/>
    <s v="DEL LLANO"/>
    <s v="META"/>
    <n v="50006"/>
    <s v="ACACIAS"/>
    <s v="DEL LLANO"/>
    <s v="META"/>
    <n v="6666970"/>
    <s v="EMPRESA DE SERVICIOS  PÚBLICOS DE ACACIAS ESPA"/>
    <n v="822001833"/>
    <s v="VIVIENDA, CIUDAD Y TERRITORIO"/>
    <s v="ACCESO DE LA POBLACIÓN A LOS SERVICIOS DE AGUA POTABLE Y SANEAMIENTO BÁSICO"/>
    <s v="INTERSUBSECTORIAL VIVIENDA Y DESARROLLO TERRITORIAL"/>
    <x v="0"/>
    <x v="0"/>
    <m/>
    <s v="MEJORAMIENTO SISTEMA DE ACUEDUCTO SECTOR DELIMITADO CARRERA 36 Y 42 ENTRE CALLES 10B Y 14 EN EL MUNICIPIO DE   ACACÍAS"/>
    <n v="42.44"/>
    <n v="30.49"/>
    <s v="CONTRATADO EN EJECUCIÓN"/>
    <s v="EN EJECUCIÓN"/>
    <d v="2023-08-03T00:00:00"/>
    <n v="2023"/>
    <s v="MEJORAMIENTO DE 7144,31 ML DEL SISTEMA DE ACUEDUCTO EN EL SECTOR CRA. 36 Y 42 ENTRE CALLES 10B Y 14 EN EL MUNICIPIO DE ACACÍAS"/>
    <n v="4237274910"/>
    <n v="0"/>
    <n v="0"/>
    <n v="4237274910"/>
    <d v="2023-12-22T00:00:00"/>
    <d v="2024-10-14T00:00:00"/>
    <m/>
    <n v="1902"/>
  </r>
  <r>
    <n v="2023500060023"/>
    <s v="META - ACACIAS"/>
    <s v="MUNICIPAL"/>
    <s v="DEL LLANO"/>
    <s v="META"/>
    <n v="50006"/>
    <s v="ACACIAS"/>
    <s v="DEL LLANO"/>
    <s v="META"/>
    <n v="6666970"/>
    <s v="EMPRESA DE SERVICIOS  PÚBLICOS DE ACACIAS ESPA"/>
    <n v="822001833"/>
    <s v="VIVIENDA, CIUDAD Y TERRITORIO"/>
    <s v="ACCESO DE LA POBLACIÓN A LOS SERVICIOS DE AGUA POTABLE Y SANEAMIENTO BÁSICO"/>
    <s v="INTERSUBSECTORIAL VIVIENDA Y DESARROLLO TERRITORIAL"/>
    <x v="0"/>
    <x v="0"/>
    <m/>
    <s v="MEJORAMIENTO DE LAS REDES DE ALCANTARILLADO SANITARIO EN LOS BARRIOS PABLO EMILIO NUEVO MILENIO GUARATARA ARAGUANEY Y EL BOSQUE REPOSICION DE REDES DE ACUEDUCTO EN EL BARRIO EL BOSQUE DEL MUNICIPIO DE  ACACÍAS"/>
    <n v="50.25"/>
    <n v="51.04"/>
    <s v="CONTRATADO EN EJECUCIÓN"/>
    <s v="EN EJECUCIÓN"/>
    <d v="2023-07-25T00:00:00"/>
    <n v="2023"/>
    <s v="MEJORAMIENTO DEL ALCANTARILLADO SANITARIO EN UN SECTOR DE LOS BARRIOS PABLO EMILIO, NUEVO MILENIO, GUARATARA, ARAGUANEY Y REPOSICIÓN DE REDES DE ACUEDUCTO EN EL BARRIO EL BOSQUE, TOMANDO COMO BASE LOS PARÁMETROS MÍNIMOS DE DISEÑO REGLAMENTARIOS POR LA RAS Y LOS DELINEAMIENTOS VIALES TRAZADOS EN EL PLAN BÁSICO DE ORDENAMIENTO PBOT VIGENTE DEL MUNICIPIO DE ACACÍAS."/>
    <n v="6621391304"/>
    <n v="0"/>
    <n v="0"/>
    <n v="6621391304"/>
    <d v="2023-12-07T00:00:00"/>
    <d v="2024-12-07T00:00:00"/>
    <m/>
    <n v="94017"/>
  </r>
  <r>
    <n v="2023500060022"/>
    <s v="META - ACACIAS"/>
    <s v="MUNICIPAL"/>
    <s v="DEL LLANO"/>
    <s v="META"/>
    <n v="50006"/>
    <s v="ACACIAS"/>
    <s v="DEL LLANO"/>
    <s v="META"/>
    <n v="6666970"/>
    <s v="EMPRESA DE SERVICIOS  PÚBLICOS DE ACACIAS ESPA"/>
    <n v="822001833"/>
    <s v="VIVIENDA, CIUDAD Y TERRITORIO"/>
    <s v="ACCESO DE LA POBLACIÓN A LOS SERVICIOS DE AGUA POTABLE Y SANEAMIENTO BÁSICO"/>
    <s v="INTERSUBSECTORIAL VIVIENDA Y DESARROLLO TERRITORIAL"/>
    <x v="0"/>
    <x v="0"/>
    <m/>
    <s v="CONSTRUCCIÓN DE TANQUES Y SEDIMENTADOR QUE OPTIMICEN EL SISTEMA DE TRATAMIENTO DE AGUA POTABLE DE LAS PLANTAS OPERADAS POR LA EMPRESA DE SERVICIOS PUBLICOS DE ACACÍAS ESP  ACACÍAS"/>
    <n v="68.489999999999995"/>
    <n v="51"/>
    <s v="CONTRATADO EN EJECUCIÓN"/>
    <s v="EN EJECUCIÓN"/>
    <d v="2023-07-05T00:00:00"/>
    <n v="2023"/>
    <s v="CONSTRUCCIÓN DE DOS TANQUES DE ALMACENAMIENTO UBICADOS EN LA PLANTA DE TRATAMIENTO DE AGUA POTABLE ACACIITAS, Y UN TANQUE DE  ALMACENAMIENTO Y UN SEDIMENTADOR UBICADO EN LA PLANTA DE TRATAMIENTO DE AGUA POTABLE LAS BLANCAS EN EL MUNICIPIO DE ACACÍAS."/>
    <n v="7934043099"/>
    <n v="0"/>
    <n v="0"/>
    <n v="7934043099"/>
    <d v="2023-10-10T00:00:00"/>
    <d v="2024-08-08T00:00:00"/>
    <m/>
    <n v="94017"/>
  </r>
  <r>
    <n v="2023500060020"/>
    <s v="META - ACACIAS"/>
    <s v="MUNICIPAL"/>
    <s v="DEL LLANO"/>
    <s v="META"/>
    <n v="50006"/>
    <s v="ACACIAS"/>
    <s v="DEL LLANO"/>
    <s v="META"/>
    <n v="6666970"/>
    <s v="EMPRESA DE SERVICIOS  PÚBLICOS DE ACACIAS ESPA"/>
    <n v="822001833"/>
    <s v="VIVIENDA, CIUDAD Y TERRITORIO"/>
    <s v="ACCESO DE LA POBLACIÓN A LOS SERVICIOS DE AGUA POTABLE Y SANEAMIENTO BÁSICO"/>
    <s v="INTERSUBSECTORIAL VIVIENDA Y DESARROLLO TERRITORIAL"/>
    <x v="0"/>
    <x v="0"/>
    <m/>
    <s v="OPTIMIZACIÓN DEL SISTEMA DESARENADOR Y LA LINEA DE CONDUCCIÓN UBICADO EN LA QUEBRADA LAS BLANCAS DEL MUNICIPIO DE  ACACÍAS"/>
    <n v="3.21"/>
    <n v="28.69"/>
    <s v="CONTRATADO EN EJECUCIÓN"/>
    <s v="EN EJECUCIÓN"/>
    <d v="2023-06-08T00:00:00"/>
    <n v="2023"/>
    <s v="CONSTRUCCIÓN DEL SISTEMA DESARENADOR, OPTIMIZACIÓN DE LA LÍNEA ACTUAL DE CONDUCCIÓN, CONSTRUCCIÓN DE UN TANQUE DE ALMACENAMIENTO EN LA QUEBRADA LAS BLANCAS DEL MUNICIPIO DE ACACÍAS"/>
    <n v="11414067893"/>
    <n v="0"/>
    <n v="0"/>
    <n v="11414067893"/>
    <d v="2023-11-28T00:00:00"/>
    <d v="2024-12-26T00:00:00"/>
    <m/>
    <n v="94017"/>
  </r>
  <r>
    <n v="2023500060019"/>
    <s v="META - ACACIAS"/>
    <s v="MUNICIPAL"/>
    <s v="DEL LLANO"/>
    <s v="META"/>
    <n v="50006"/>
    <s v="ACACIAS"/>
    <s v="DEL LLANO"/>
    <s v="META"/>
    <n v="6666970"/>
    <s v="EMPRESA DE SERVICIOS  PÚBLICOS DE ACACIAS ESPA"/>
    <n v="822001833"/>
    <s v="VIVIENDA, CIUDAD Y TERRITORIO"/>
    <s v="ACCESO DE LA POBLACIÓN A LOS SERVICIOS DE AGUA POTABLE Y SANEAMIENTO BÁSICO"/>
    <s v="INTERSUBSECTORIAL VIVIENDA Y DESARROLLO TERRITORIAL"/>
    <x v="0"/>
    <x v="0"/>
    <m/>
    <s v="MEJORAMIENTO REDES DE ACUEDUCTO EN LOS BARRIOS VILLA TERESA Y BAMBÚ EN EL MUNICIPIO DE  ACACÍAS"/>
    <n v="49.48"/>
    <n v="30.62"/>
    <s v="CONTRATADO EN EJECUCIÓN"/>
    <s v="EN EJECUCIÓN"/>
    <d v="2023-06-08T00:00:00"/>
    <n v="2023"/>
    <s v="REPOSICIÓN CON TUBERÍA EN LOS BARRIOS VILLA TERESA Y BAMBÚ BASADO EN LA RELACIÓN ENTRE EL DIÁMETRO DEL TUBO Y SU ESPESOR, CONOCIDA COMO RDE RELACIÓN DIÁMETRO ESPESOR PARA UNA DETERMINADA PRESIÓN DE TRABAJO; DE IGUAL FORMA SE PROYECTA EL MEJORAMIENTO DE LA DISTRIBUCIÓN MEDIANTE LA AMPLIACIÓN DE LOS DIÁMETROS PROYECTANDO TUBERÍAS CON DIÁMETROS DE 3”, 4” Y 6” PARA RED DE CONDUCCIÓN Y RED MATRIZ."/>
    <n v="2656559861"/>
    <n v="0"/>
    <n v="0"/>
    <n v="2656559861"/>
    <d v="2023-12-06T00:00:00"/>
    <d v="2024-09-12T00:00:00"/>
    <m/>
    <n v="1632"/>
  </r>
  <r>
    <n v="2023500060017"/>
    <s v="META - ACACIAS"/>
    <s v="MUNICIPAL"/>
    <s v="DEL LLANO"/>
    <s v="META"/>
    <n v="50006"/>
    <s v="ACACIAS"/>
    <s v="DEL LLANO"/>
    <s v="META"/>
    <n v="6666970"/>
    <s v="EMPRESA DE SERVICIOS  PÚBLICOS DE ACACIAS ESPA"/>
    <n v="822001833"/>
    <s v="VIVIENDA, CIUDAD Y TERRITORIO"/>
    <s v="ACCESO DE LA POBLACIÓN A LOS SERVICIOS DE AGUA POTABLE Y SANEAMIENTO BÁSICO"/>
    <s v="INTERSUBSECTORIAL VIVIENDA Y DESARROLLO TERRITORIAL"/>
    <x v="0"/>
    <x v="0"/>
    <m/>
    <s v="AMPLIACIÓN DE LAS INSTALACIONES Y OPTIMIZACION DEL SISTEMA ELECTRICO DE LA PLANTA DE TRATAMIENTO DE AGUA POTABLE LAS BLANCAS Y REMODELACION DE RED DE MEDIA TENSION Y SUBESTACION ELECTRICA PARA LA PTAP ACACIITAS EN EL MUNICIPIO DE  ACACÍAS"/>
    <n v="50.18"/>
    <n v="1.68"/>
    <s v="CONTRATADO EN EJECUCIÓN"/>
    <s v="EN EJECUCIÓN"/>
    <d v="2023-04-26T00:00:00"/>
    <n v="2023"/>
    <s v="AMPLIACIÓN DE LAS INSTALACIONES Y OPTIMIZACION DEL SISTEMA ELECTRICO DE LA PLANTA DE TRATAMIENTO DE AGUA POTABLE LAS BLANCAS Y REMODELACION DE RED DE MEDIA TENSION Y SUBESTACION ELECTRICA PARA LA PTAP ACACIITAS EN EL MUNICIPIO DE ACACÍAS"/>
    <n v="3868465079"/>
    <n v="0"/>
    <n v="0"/>
    <n v="3868465079"/>
    <d v="2023-10-18T00:00:00"/>
    <d v="2024-09-14T00:00:00"/>
    <m/>
    <n v="94017"/>
  </r>
  <r>
    <n v="2023500060016"/>
    <s v="META - ACACIAS"/>
    <s v="MUNICIPAL"/>
    <s v="DEL LLANO"/>
    <s v="META"/>
    <n v="50006"/>
    <s v="ACACIAS"/>
    <s v="DEL LLANO"/>
    <s v="META"/>
    <n v="6666970"/>
    <s v="EMPRESA DE SERVICIOS  PÚBLICOS DE ACACIAS ESPA"/>
    <n v="822001833"/>
    <s v="VIVIENDA, CIUDAD Y TERRITORIO"/>
    <s v="ACCESO DE LA POBLACIÓN A LOS SERVICIOS DE AGUA POTABLE Y SANEAMIENTO BÁSICO"/>
    <s v="INTERSUBSECTORIAL VIVIENDA Y DESARROLLO TERRITORIAL"/>
    <x v="0"/>
    <x v="0"/>
    <m/>
    <s v="REPOSICIÓN DE INTERFERENCIAS REDES DE ACUEDUCTO TRAMO 6 7 Y 8 DESDE LA ABSCISA  K23+500 A K24+626  ALCANTARILLADO SANITARIO DEL K23+628-K23+944 Y  TRAMO CAMBIO ABSCISA K24+300 DE LA UNIDAD FUNCIONAL UF-2 TRAMO ENTRADA MUNICIPIO DE   ACACÍAS"/>
    <n v="92.6"/>
    <n v="90.19"/>
    <s v="CONTRATADO EN EJECUCIÓN"/>
    <s v="EN EJECUCIÓN"/>
    <d v="2023-04-20T00:00:00"/>
    <n v="2023"/>
    <s v="OPTIMIZACIÓN DE REDES DE ACUEDUCTO TRAMO 6 7 Y 8 DESDE LA ABSCISAK23+500 A K24+626, ALCANTARILLADO SANITARIO DEL K23+628-K23+944 Y TRAMO CAMBIO ABSCISA K24+300 DE LA UNIDAD FUNCIONAL UF-2  TRAMOENTRADA MUNICIPIO DE ACACIAS"/>
    <n v="1145212790"/>
    <n v="0"/>
    <n v="0"/>
    <n v="1145212790"/>
    <d v="2023-07-06T00:00:00"/>
    <d v="2024-07-23T00:00:00"/>
    <m/>
    <n v="94017"/>
  </r>
  <r>
    <n v="2023500060011"/>
    <s v="META - ACACIAS"/>
    <s v="MUNICIPAL"/>
    <s v="DEL LLANO"/>
    <s v="META"/>
    <n v="50006"/>
    <s v="ACACIAS"/>
    <s v="DEL LLANO"/>
    <s v="META"/>
    <n v="6666970"/>
    <s v="EMPRESA DE SERVICIOS  PÚBLICOS DE ACACIAS ESPA"/>
    <n v="822001833"/>
    <s v="VIVIENDA, CIUDAD Y TERRITORIO"/>
    <s v="ACCESO DE LA POBLACIÓN A LOS SERVICIOS DE AGUA POTABLE Y SANEAMIENTO BÁSICO"/>
    <s v="INTERSUBSECTORIAL VIVIENDA Y DESARROLLO TERRITORIAL"/>
    <x v="0"/>
    <x v="0"/>
    <m/>
    <s v="REPOSICIÓN Y AMPLIACIÓN DE LAS REDES DE ACUEDUCTO ALCANTARILLADO SANITARIO Y PLUVIAL DEL BARRIO LOS ANDES EN EL MUNICIPIO DE  ACACÍAS"/>
    <n v="100"/>
    <n v="45.33"/>
    <s v="CONTRATADO EN EJECUCIÓN"/>
    <s v="EN EJECUCIÓN"/>
    <d v="2023-03-13T00:00:00"/>
    <n v="2023"/>
    <s v="MEJORAMIENTO DEL ALCANTARILLADO PLUVIAL, EN UN SECTOR DEL BARRIO LOS ANDES Y A SU VEZ REALIZAR LA REPOSICIÓN DE LA RED DE ALCANTARILLADO SANITARIO Y ACUEDUCTO, TOMANDO COMO BASE LOS PARÁMETROS MÍNIMOS DE DISEÑO REGLAMENTARIOS POR LA RAS2000 Y LOS DELINEAMIENTOS VIALES TRAZADOS EN EL PLAN BÁSICO DE ORDENAMIENTO PBOT VIGENTE."/>
    <n v="1044974099"/>
    <n v="0"/>
    <n v="0"/>
    <n v="1044974099"/>
    <d v="2023-09-20T00:00:00"/>
    <d v="2024-04-19T00:00:00"/>
    <m/>
    <n v="13762"/>
  </r>
  <r>
    <n v="2023500060009"/>
    <s v="META - ACACIAS"/>
    <s v="MUNICIPAL"/>
    <s v="DEL LLANO"/>
    <s v="META"/>
    <n v="50006"/>
    <s v="ACACIAS"/>
    <s v="DEL LLANO"/>
    <s v="META"/>
    <n v="6666970"/>
    <s v="EMPRESA DE SERVICIOS  PÚBLICOS DE ACACIAS ESPA"/>
    <n v="822001833"/>
    <s v="VIVIENDA, CIUDAD Y TERRITORIO"/>
    <s v="ACCESO DE LA POBLACIÓN A LOS SERVICIOS DE AGUA POTABLE Y SANEAMIENTO BÁSICO"/>
    <s v="INTERSUBSECTORIAL VIVIENDA Y DESARROLLO TERRITORIAL"/>
    <x v="0"/>
    <x v="0"/>
    <m/>
    <s v="CONSTRUCCIÓN DE OBRAS DE SANEAMIENTO BÁSICO PARA EL PREDIO LOTE A DEL MUNICIPIO DE  ACACÍAS"/>
    <n v="82.71"/>
    <n v="99.55"/>
    <s v="CONTRATADO EN EJECUCIÓN"/>
    <s v="EN EJECUCIÓN"/>
    <d v="2023-02-13T00:00:00"/>
    <n v="2023"/>
    <s v="CONSTRUCCIÓN DE: RED DE ALCANTARILLADO SANITARIO, RED DE ALCANTARILLADO PLUVIAL, RED DE ACUEDUCTO Y OBRAS DE DRENAJE EN EL PREDIO DE PROPIEDAD DEL MUNICIPIO DE ACACÍAS DENOMINADO LOTE A EN EL CUAL SE ADELANTARÁN PROYECTOS DE INFRAESTRUCTURA INSTITUCIONAL Y EL DISTRITO DE POLICÍA."/>
    <n v="2787483939"/>
    <n v="0"/>
    <n v="0"/>
    <n v="2787483939"/>
    <d v="2023-07-24T00:00:00"/>
    <d v="2024-04-05T00:00:00"/>
    <m/>
    <n v="94107"/>
  </r>
  <r>
    <n v="2022500060026"/>
    <s v="META - ACACIAS"/>
    <s v="MUNICIPAL"/>
    <s v="DEL LLANO"/>
    <s v="META"/>
    <n v="50006"/>
    <s v="ACACIAS"/>
    <s v="DEL LLANO"/>
    <s v="META"/>
    <n v="6666970"/>
    <s v="EMPRESA DE SERVICIOS  PÚBLICOS DE ACACIAS ESPA"/>
    <n v="822001833"/>
    <s v="VIVIENDA, CIUDAD Y TERRITORIO"/>
    <s v="ACCESO DE LA POBLACIÓN A LOS SERVICIOS DE AGUA POTABLE Y SANEAMIENTO BÁSICO"/>
    <s v="INTERSUBSECTORIAL VIVIENDA Y DESARROLLO TERRITORIAL"/>
    <x v="0"/>
    <x v="0"/>
    <m/>
    <s v="REPOSICIÓN Y AMPLIACIÓN DE ALCANTARILLADO SANITARIO EN EL BARRIO LAS VEGAS EN EL MUNICIPIO DE  ACACÍAS"/>
    <n v="86.83"/>
    <n v="72.209999999999994"/>
    <s v="CONTRATADO EN EJECUCIÓN"/>
    <s v="EN EJECUCIÓN"/>
    <d v="2022-09-27T00:00:00"/>
    <n v="2022"/>
    <s v="REPOSICIÓN Y AMPLIACIÓN DE LA RED DE ALCANTARILLADO SANITARIO EN EL CASCO URBANO DE ACACÍAS EN EL SECTOR DEL BARRIO LAS VEGAS EN LOS SIGUIENTES TRAMOS: CARRERA 14 ENTRE CALLE 16 Y 15 CALLE 16 ENTRE CARRERA 13 Y CALLE 14CARRERA 13 ENTRE CALLE 15 Y CALLE 16 CARRERA 12 CON CALLE 16 CARRERA 12 CON CALLE 15 CALLE 16 ENTRE CARRERA 12 Y 11 CALLE 16 HASTA CARRERA 12CARRERA 12 CON CALLE 16 CALLE 16 ENTRE CARREA 12 Y 11."/>
    <n v="2257215270"/>
    <n v="0"/>
    <n v="0"/>
    <n v="2257215270"/>
    <d v="2023-06-01T00:00:00"/>
    <d v="2024-09-30T00:00:00"/>
    <m/>
    <n v="3566"/>
  </r>
  <r>
    <n v="2022500060002"/>
    <s v="META - ACACIAS"/>
    <s v="MUNICIPAL"/>
    <s v="DEL LLANO"/>
    <s v="META"/>
    <n v="50006"/>
    <s v="ACACIAS"/>
    <s v="DEL LLANO"/>
    <s v="META"/>
    <n v="6666970"/>
    <s v="EMPRESA DE SERVICIOS  PÚBLICOS DE ACACIAS ESPA"/>
    <n v="822001833"/>
    <s v="VIVIENDA, CIUDAD Y TERRITORIO"/>
    <s v="ACCESO DE LA POBLACIÓN A LOS SERVICIOS DE AGUA POTABLE Y SANEAMIENTO BÁSICO"/>
    <s v="INTERSUBSECTORIAL VIVIENDA Y DESARROLLO TERRITORIAL"/>
    <x v="0"/>
    <x v="0"/>
    <m/>
    <s v="CONSTRUCCIÓN ALCANTARILLADO PLUVIAL Y REPOSICIÓN DE REDES DE ACUEDUCTO Y ALCANTARILLADO SANITARIO EN EL BARRIO DORADO BAJO DEL MUNICIPIO DE   ACACÍAS"/>
    <n v="84.56"/>
    <n v="71.12"/>
    <s v="CONTRATADO EN EJECUCIÓN"/>
    <s v="EN EJECUCIÓN"/>
    <d v="2022-10-10T00:00:00"/>
    <n v="2022"/>
    <s v="CONSTRUCCIÓN DE LAS REDES DE ALCANTARILLADO PLUVIAL Y LA REPOSICIÓN DE LA REDES DE ALCANTARILLADO SANITARIO Y DE ACUEDUCTO EN EL SECTOR DEL BARRIO DORADO BAJO, CONSTRUCCIÓN DE LOS SIGUIENTES TRAMOS: CALLE 10 ENTRE CARRERA 23 Y CARRERA 22 - CARRERA 22 ENTRE CALLE 10 Y CALLE 11 - CARRERA 22 ENTRE CALLE 11 Y CALLE 12 - CALLE 12 ENTRE CARRERA 23 Y CARRERA 22 - CALLE 12 ENTRE CARRERA 22 Y CARRERA 21 - CARRERA 21 ENTRE CALLE 12 HASTA DESCOLE - CALLE 12ª HASTA CARRERA 21."/>
    <n v="3011619588"/>
    <n v="0"/>
    <n v="0"/>
    <n v="3011619588"/>
    <d v="2023-04-20T00:00:00"/>
    <d v="2024-10-01T00:00:00"/>
    <m/>
    <n v="3566"/>
  </r>
  <r>
    <n v="2022475550007"/>
    <s v="MAGDALENA - PLATO"/>
    <s v="MUNICIPAL"/>
    <s v="CARIBE"/>
    <s v="MAGDALENA"/>
    <n v="47555"/>
    <s v="PLATO"/>
    <s v="CARIBE"/>
    <s v="MAGDALENA"/>
    <n v="47555"/>
    <s v="MUNICIPIO DE PLATO"/>
    <n v="891780051"/>
    <s v="VIVIENDA, CIUDAD Y TERRITORIO"/>
    <s v="ACCESO DE LA POBLACIÓN A LOS SERVICIOS DE AGUA POTABLE Y SANEAMIENTO BÁSICO"/>
    <s v="INTERSUBSECTORIAL VIVIENDA Y DESARROLLO TERRITORIAL"/>
    <x v="0"/>
    <x v="0"/>
    <m/>
    <s v="AMPLIACIÓN DE LA RED DE ALCANTARILLADO SANITARIO Y CONSTRUCCIÓN DEL ALCANTARILLADO PLUVIAL EN LA CARRERA 14A DESDE LA CALLE 18 HASTA LA CALLE 28 EN EL MUNICIPIO DE PLATO  MAGDALENA"/>
    <n v="93.07"/>
    <n v="100"/>
    <s v="CONTRATADO EN EJECUCIÓN"/>
    <s v="EN EJECUCIÓN"/>
    <d v="2022-10-12T00:00:00"/>
    <n v="2022"/>
    <s v="CONSTRUCCIÓN DE LA RED DE ALCANTARILLADO, DESDE LA CARREA 14A ENTRE CALLES 18 Y 28"/>
    <n v="818440054"/>
    <n v="0"/>
    <n v="0"/>
    <n v="818440054"/>
    <d v="2023-03-22T00:00:00"/>
    <d v="2024-01-23T00:00:00"/>
    <m/>
    <n v="932"/>
  </r>
  <r>
    <n v="2023475550005"/>
    <s v="MAGDALENA - PLATO"/>
    <s v="MUNICIPAL"/>
    <s v="CARIBE"/>
    <s v="MAGDALENA"/>
    <n v="47555"/>
    <s v="PLATO"/>
    <s v="CARIBE"/>
    <s v="ATLÁNTICO"/>
    <n v="6666971"/>
    <s v="ASOCIACION REGIONAL DE MUNICIPIOS DE LOS DEPARTAMENTOS DE LA REGION ATLANTICA DE COLOMBIA"/>
    <n v="901001018"/>
    <s v="VIVIENDA, CIUDAD Y TERRITORIO"/>
    <s v="ACCESO DE LA POBLACIÓN A LOS SERVICIOS DE AGUA POTABLE Y SANEAMIENTO BÁSICO"/>
    <s v="INTERSUBSECTORIAL VIVIENDA Y DESARROLLO TERRITORIAL"/>
    <x v="0"/>
    <x v="0"/>
    <m/>
    <s v="ACTUALIZACIÓN DE LOS DIAGNÓSTICOS DISEÑOS Y PLANES DE OBRAS E INVERSIONES DE LOS SISTEMAS DE ACUEDUCTO Y ALCANTARILLADO DE LA CABECERA URBANA DEL MUNICIPIO DE PLATO DEL DEPARTAMENTO DEL  MAGDALENA"/>
    <n v="44.79"/>
    <n v="61.51"/>
    <s v="CONTRATADO EN EJECUCIÓN"/>
    <s v="EN EJECUCIÓN"/>
    <d v="2023-04-17T00:00:00"/>
    <n v="2023"/>
    <s v="ACTUALIZAR 1 DISEÑO Y PLAN DE OBRA, DE LOS SISTEMAS DE ACUEDUCTO Y ALCANTARILLADO EN LA ZONA URBANA DEL MUNICIPIO DE PLATO EN EL DEPARTAMENTO DE MAGDALENA."/>
    <n v="899640000"/>
    <n v="0"/>
    <n v="0"/>
    <n v="899640000"/>
    <d v="2023-12-18T00:00:00"/>
    <d v="2024-09-12T00:00:00"/>
    <m/>
    <n v="50172"/>
  </r>
  <r>
    <n v="2021002470044"/>
    <s v="MAGDALENA"/>
    <s v="MUNICIPAL"/>
    <s v="CARIBE"/>
    <s v="MAGDALENA"/>
    <n v="47000"/>
    <s v="MAGDALENA"/>
    <s v="CARIBE"/>
    <s v="MAGDALENA"/>
    <n v="6666728"/>
    <s v="AGUAS DEL MAGDALENA S.A. E.S.P."/>
    <n v="900094880"/>
    <s v="VIVIENDA, CIUDAD Y TERRITORIO"/>
    <s v="ACCESO DE LA POBLACIÓN A LOS SERVICIOS DE AGUA POTABLE Y SANEAMIENTO BÁSICO"/>
    <s v="INTERSUBSECTORIAL VIVIENDA Y DESARROLLO TERRITORIAL"/>
    <x v="0"/>
    <x v="0"/>
    <m/>
    <s v="ESTUDIOS  DISEÑOS CONSTRUCCIÓN OPTIMIZACIÓN Y AMPLIACIÓN DE ACUEDUCTOS Y ALCANTARILLADOS EN COMUNIDADES PRIORIZADAS ETAPA I DEL DEPARTAMENTO DEL  MAGDALENA"/>
    <n v="63.76"/>
    <n v="43.28"/>
    <s v="CONTRATADO EN EJECUCIÓN"/>
    <s v="EN EJECUCIÓN"/>
    <d v="2022-08-09T00:00:00"/>
    <n v="2022"/>
    <s v="1. CONSTRUCCIÓN DE UN SISTEMA DE CAPTACIÓN Y PLANTA DE TRATAMIENTO DE AGUA POTABLE PARA EL CORREGIMIENTO DE VARELA EN ZONA BANANERA.2. INSTALACIÓN DE REDES DE ACUEDUCTO: 4.325 METROS EN LOS BARRIO DE CRISTO REY, LOS LIRIOS Y ANA CAROLINA; 2.601 METROS EN EL BARRIO PORTAL DE LAS AVENIDAS, SANTA MARTA.3. INSTALACIÓN DE REDES DE ALCANTARILLADO: 2.337 METROS EN EL BARRIO 11 DE NOVIEMBRE, 1.797 METROS EN EL BARRIO BELLO HORIZONTE, 358 METROS EN EL BARRIO CRISTO REY, SANTA MARTA."/>
    <n v="7692827191"/>
    <n v="0"/>
    <n v="7667404131"/>
    <n v="15360231322"/>
    <d v="2023-05-01T00:00:00"/>
    <d v="2024-10-31T00:00:00"/>
    <m/>
    <n v="59273"/>
  </r>
  <r>
    <n v="2024471890073"/>
    <s v="MAGDALENA - CIENAGA"/>
    <s v="MUNICIPAL"/>
    <s v="CARIBE"/>
    <s v="MAGDALENA"/>
    <n v="47189"/>
    <s v="CIENAGA"/>
    <s v="CARIBE"/>
    <s v="MAGDALENA"/>
    <n v="47189"/>
    <s v="MUNICIPIO DE CIENAGA"/>
    <n v="891780043"/>
    <s v="VIVIENDA, CIUDAD Y TERRITORIO"/>
    <s v="ACCESO DE LA POBLACIÓN A LOS SERVICIOS DE AGUA POTABLE Y SANEAMIENTO BÁSICO"/>
    <s v="INTERSUBSECTORIAL VIVIENDA Y DESARROLLO TERRITORIAL"/>
    <x v="0"/>
    <x v="0"/>
    <m/>
    <s v="SERVICIO DE RECOLECCIÓN Y EVACUACIÓN EN EL MARCO DE LA CALAMIDAD PÚBLICA DECRETADA MEDIANTE DECRETO 304 DE 25 DE JUNIO DEL 2024  DE LAS BASURAS ACUMULADAS EN LOS CORREGIMIENTOS DEL MUNICIPIO DE   CIÉNAGA MAGDALENA"/>
    <n v="0"/>
    <n v="48.9"/>
    <s v="CONTRATADO SIN ACTA DE INICIO"/>
    <s v="EN EJECUCIÓN"/>
    <d v="2024-07-26T00:00:00"/>
    <n v="2024"/>
    <m/>
    <n v="496363707"/>
    <n v="0"/>
    <n v="0"/>
    <n v="496363707"/>
    <m/>
    <m/>
    <m/>
    <n v="14785"/>
  </r>
  <r>
    <n v="2022471890119"/>
    <s v="MAGDALENA - CIENAGA"/>
    <s v="MUNICIPAL"/>
    <s v="CARIBE"/>
    <s v="MAGDALENA"/>
    <n v="47189"/>
    <s v="CIENAGA"/>
    <s v="CARIBE"/>
    <s v="MAGDALENA"/>
    <n v="47189"/>
    <s v="MUNICIPIO DE CIENAGA"/>
    <n v="891780043"/>
    <s v="VIVIENDA, CIUDAD Y TERRITORIO"/>
    <s v="ACCESO DE LA POBLACIÓN A LOS SERVICIOS DE AGUA POTABLE Y SANEAMIENTO BÁSICO"/>
    <s v="INTERSUBSECTORIAL VIVIENDA Y DESARROLLO TERRITORIAL"/>
    <x v="0"/>
    <x v="0"/>
    <m/>
    <s v="CONSTRUCCIÓN DE LOS SISTEMAS DE ALCANTARILLADO SANITARIO Y AMPLIACIÓN Y OPTIMIZACIÓN DEL ACUEDUCTO DEL CORREGIMIENTO DE SEVILLANO EN EL MUNICIPIO DE CIÉNAGA DEPARTAMENTO DEL   MAGDALENA"/>
    <n v="52"/>
    <n v="45.79"/>
    <s v="CONTRATADO EN EJECUCIÓN"/>
    <s v="EN EJECUCIÓN"/>
    <d v="2022-11-24T00:00:00"/>
    <n v="2022"/>
    <s v="CONSTRUCCION DE 1 ACUEDUCTO Y 1 SISTEMA DE ALCANTARILLADO EN EL CORREGIMIENTO DE SEVILLANO"/>
    <n v="10127544258"/>
    <n v="0"/>
    <n v="2341372849"/>
    <n v="12468917107"/>
    <d v="2023-05-01T00:00:00"/>
    <d v="2023-08-31T00:00:00"/>
    <m/>
    <n v="3095"/>
  </r>
  <r>
    <n v="2023448470083"/>
    <s v="LA GUAJIRA - URIBIA"/>
    <s v="MUNICIPAL"/>
    <s v="CARIBE"/>
    <s v="LA GUAJIRA"/>
    <n v="44847"/>
    <s v="URIBIA"/>
    <s v="CARIBE"/>
    <s v="ATLÁNTICO"/>
    <n v="6666777"/>
    <s v="ASOCIACIÓN REGIONAL DE MUNICIPIOS DEL CARIBE AREMCA"/>
    <n v="802002960"/>
    <s v="AGRICULTURA Y DESARROLLO RURAL"/>
    <s v="INFRAESTRUCTURA PRODUCTIVA Y COMERCIALIZACIÓN"/>
    <s v="INTERSUBSECTORIAL AGROPECUARIO"/>
    <x v="0"/>
    <x v="0"/>
    <m/>
    <s v="CONSTRUCCIÓN DE POZOS PROFUNDOS EN LAS COMUNIDADES INDÍGENAS DEL MUNICIPIO DE URIBIA DEPARTAMENTO DE   LA GUAJIRA"/>
    <n v="97.18"/>
    <n v="67.33"/>
    <s v="CONTRATADO EN EJECUCIÓN"/>
    <s v="EN EJECUCIÓN"/>
    <d v="2023-06-28T00:00:00"/>
    <n v="2023"/>
    <s v="CONSTRUCCIÓN DE 26 POZOS PROFUNDOS EN LAS COMUNIDADES INDÍGENAS DEL MUNICIPIO DE URIBIA DEPARTAMENTO DE LA GUAJIRA"/>
    <n v="9279916325"/>
    <n v="0"/>
    <n v="149000000"/>
    <n v="9428916325"/>
    <d v="2023-09-21T00:00:00"/>
    <d v="2024-06-20T00:00:00"/>
    <m/>
    <n v="3500"/>
  </r>
  <r>
    <n v="2023448470053"/>
    <s v="LA GUAJIRA - URIBIA"/>
    <s v="MUNICIPAL"/>
    <s v="CARIBE"/>
    <s v="LA GUAJIRA"/>
    <n v="44847"/>
    <s v="URIBIA"/>
    <s v="CARIBE"/>
    <s v="ATLÁNTICO"/>
    <n v="6666777"/>
    <s v="ASOCIACIÓN REGIONAL DE MUNICIPIOS DEL CARIBE AREMCA"/>
    <n v="802002960"/>
    <s v="VIVIENDA, CIUDAD Y TERRITORIO"/>
    <s v="ACCESO DE LA POBLACIÓN A LOS SERVICIOS DE AGUA POTABLE Y SANEAMIENTO BÁSICO"/>
    <s v="INTERSUBSECTORIAL VIVIENDA Y DESARROLLO TERRITORIAL"/>
    <x v="0"/>
    <x v="0"/>
    <m/>
    <s v="CONSTRUCCIÓN DE PLANTA DE TRATAMIENTO DE AGUA POTABLE UBICADO EN EL CORREGIMIENTO DE CASTILLETES ALTA GUAJIRA MUNICIPIO DE URIBIA   LA GUAJIRA"/>
    <n v="0"/>
    <n v="28.86"/>
    <s v="CONTRATADO EN EJECUCIÓN"/>
    <s v="EN EJECUCIÓN"/>
    <d v="2023-06-27T00:00:00"/>
    <n v="2023"/>
    <s v="CONSTRUCCIÓN DE UNA PLANTA DE TRATAMIENTO DE AGUA POTABLE CON CAPACIDAD DE 20.000 LITROS POR HORA, UBICADO EN EL CORREGIMIENTO DE CASTILLETES ALTA GUAJIRA MUNICIPIO DE URIBIA LA GUAJIRA"/>
    <n v="2798341769"/>
    <n v="0"/>
    <n v="0"/>
    <n v="2798341769"/>
    <d v="2023-09-21T00:00:00"/>
    <d v="2024-02-20T00:00:00"/>
    <m/>
    <n v="3200"/>
  </r>
  <r>
    <n v="2023445600099"/>
    <s v="LA GUAJIRA - MANAURE"/>
    <s v="MUNICIPAL"/>
    <s v="CARIBE"/>
    <s v="LA GUAJIRA"/>
    <n v="44560"/>
    <s v="MANAURE"/>
    <s v="CARIBE"/>
    <s v="LA GUAJIRA"/>
    <n v="44560"/>
    <s v="MUNICIPIO DE MANAURE"/>
    <n v="892115024"/>
    <s v="VIVIENDA, CIUDAD Y TERRITORIO"/>
    <s v="ACCESO DE LA POBLACIÓN A LOS SERVICIOS DE AGUA POTABLE Y SANEAMIENTO BÁSICO"/>
    <s v="INTERSUBSECTORIAL VIVIENDA Y DESARROLLO TERRITORIAL"/>
    <x v="0"/>
    <x v="0"/>
    <m/>
    <s v="OPTIMIZACIÓN DE SISTEMAS DE SUMINISTRO Y TRATAMIENTO DE AGUA POTABLE  EN LA ZONA RURAL DISPERSA EN CUMPLIMIENTO DE LA SENTENCIA T-302 DEL MUNICIPIO  MANAURE"/>
    <n v="77.22"/>
    <n v="42.34"/>
    <s v="CONTRATADO EN EJECUCIÓN"/>
    <s v="EN EJECUCIÓN"/>
    <d v="2023-12-07T00:00:00"/>
    <n v="2023"/>
    <s v="SE GARANTIZARÁ EL ACCESO AL RECURSO HÍDRICO EN COMUNIDADES INDÍGENAS ASENTADAS EN LA ZONA DE RESGUARDO, A TRAVÉS DE LA OPTIMIZACIÓN DE 25  SISTEMAS DE SUMINISTRO Y TRATAMIENTO DE AGUA POTABLE EN LA ZONA RURAL DISPERSA EN CUMPLIMIENTO DE LA SENTENCIA T-302 DEL MUNICIPIO DE MANAURE"/>
    <n v="1237968164"/>
    <n v="0"/>
    <n v="0"/>
    <n v="1237968164"/>
    <d v="2024-04-25T00:00:00"/>
    <d v="2024-06-25T00:00:00"/>
    <m/>
    <n v="4112"/>
  </r>
  <r>
    <n v="2023002440024"/>
    <s v="DEPARTAMENTO DE LA GUAJIRA"/>
    <s v="DEPARTAMENTAL"/>
    <s v="CARIBE"/>
    <s v="LA GUAJIRA"/>
    <n v="44000"/>
    <s v="LA GUAJIRA"/>
    <s v="CARIBE"/>
    <s v="LA GUAJIRA"/>
    <n v="44035"/>
    <s v="MUNICIPIO DE ALBANIA"/>
    <n v="839000360"/>
    <s v="VIVIENDA, CIUDAD Y TERRITORIO"/>
    <s v="ACCESO DE LA POBLACIÓN A LOS SERVICIOS DE AGUA POTABLE Y SANEAMIENTO BÁSICO"/>
    <s v="INTERSUBSECTORIAL VIVIENDA Y DESARROLLO TERRITORIAL"/>
    <x v="0"/>
    <x v="0"/>
    <m/>
    <s v="CONSTRUCCIÓN DE UNIDADES SOSTENIBLES DE SISTEMAS DE ACCESO AL AGUA INTEGRANDO LA PRODUCCIÓN AGRÍCOLA DE HORTALIZAS A TRAVÉS DE HUERTAS COMUNITARIAS EN EL MUNICIPIO DE ALBANIA DEPARTAMENTO DE  LA GUAJIRA"/>
    <n v="47.78"/>
    <n v="78.709999999999994"/>
    <s v="CONTRATADO EN EJECUCIÓN"/>
    <s v="EN EJECUCIÓN"/>
    <d v="2023-06-08T00:00:00"/>
    <n v="2023"/>
    <s v="CONSTRUCCIÓN DE UNIDADES SOSTENIBLES DE SISTEMAS DE ACCESO AL AGUA INTEGRANDO LA PRODUCCIÓN AGRÍCOLA DE HORTALIZAS A TRAVÉS DE HUERTAS COMUNITARIAS EN EL MUNICIPIO DE ALBANIA DEPARTAMENTO DE LA GUAJIRA"/>
    <n v="6000000000"/>
    <n v="0"/>
    <n v="0"/>
    <n v="6000000000"/>
    <d v="2023-09-01T00:00:00"/>
    <d v="2024-05-31T00:00:00"/>
    <m/>
    <n v="850"/>
  </r>
  <r>
    <n v="2023002440067"/>
    <s v="DEPARTAMENTO DE LA GUAJIRA"/>
    <s v="DEPARTAMENTAL"/>
    <s v="CARIBE"/>
    <s v="LA GUAJIRA"/>
    <n v="44000"/>
    <s v="LA GUAJIRA"/>
    <s v="CARIBE"/>
    <s v="LA GUAJIRA"/>
    <n v="6666287"/>
    <s v="EMPRESA DEPARTAMENTAL DE SERVICIOS PÚBLICOS DOMICILIARIOS DE ACUEDUCTO, ALCANTARILLADO Y ASEO DE LA GUAJIRA S.A E.S.P"/>
    <n v="901557295"/>
    <s v="VIVIENDA, CIUDAD Y TERRITORIO"/>
    <s v="ACCESO DE LA POBLACIÓN A LOS SERVICIOS DE AGUA POTABLE Y SANEAMIENTO BÁSICO"/>
    <s v="INTERSUBSECTORIAL VIVIENDA Y DESARROLLO TERRITORIAL"/>
    <x v="0"/>
    <x v="0"/>
    <m/>
    <s v="CONSTRUCCIÓN DE LÍNEA DE ADUCCIÓN DESDE LA VÁLVULA ADR DE LA REPRESA DEL RIO RANCHERÍA A LA PTAP DEL MUNICIPIO DE SAN JUAN DEL CESAR DEPARTAMENTO  LA GUAJIRA"/>
    <n v="17.18"/>
    <n v="27.91"/>
    <s v="CONTRATADO EN EJECUCIÓN"/>
    <s v="EN EJECUCIÓN"/>
    <d v="2023-10-13T00:00:00"/>
    <n v="2023"/>
    <s v="REALIZAR UNA LÍNEA DE ADUCCION  QUE LLEVARÍA AGUA DESDE LA VÁLVULA ADR DE LA REPESA DEL RIO RANCHERÍA A LA PTAP DEL MUNICIPIO DE SAN JUAN DEL CESAR PARA AUMENTAR EL CAUDAL DE LA PLANTA DE TRATAMIENTO DE AGUA POTABLE ABASTECIMIENTO DE AGUA POTABLE Y BENEFICIANDO A 39.125 HABITANTES."/>
    <n v="10000000000"/>
    <n v="0"/>
    <n v="749273183"/>
    <n v="10749273183"/>
    <d v="2024-04-29T00:00:00"/>
    <d v="2024-10-29T00:00:00"/>
    <m/>
    <n v="39123"/>
  </r>
  <r>
    <n v="20223218000014"/>
    <s v="CORPORACIÓN AUTÓNOMA REGIONAL DE LA GUAJIRA – CORPOGUAJIRA"/>
    <s v="CORPORACIONES"/>
    <s v="CARIBE"/>
    <s v="LA GUAJIRA"/>
    <n v="8888013"/>
    <s v="CORPORACION AUTONOMA REGIONAL DE LA GUAJIRA - CORPOGUAJIRA"/>
    <s v="CARIBE"/>
    <s v="LA GUAJIRA"/>
    <n v="8888013"/>
    <s v="CORPORACION AUTONOMA REGIONAL DE LA GUAJIRA (CORPOGUAJIRA)"/>
    <n v="892115314"/>
    <s v="AMBIENTE Y DESARROLLO SOSTENIBLE"/>
    <s v="GESTIÓN DEL CAMBIO CLIMÁTICO PARA UN DESARROLLO BAJO EN CARBONO Y RESILIENTE AL CLIMA"/>
    <s v="INTERSUBSECTORIAL AMBIENTE"/>
    <x v="0"/>
    <x v="0"/>
    <m/>
    <s v="IMPLEMENTACIÓN DE SISTEMAS DE ABASTECIMIENTO DE AGUA A TRAVÉS DE POZOS PROFUNDOS Y ENERGÍA SOLAR COMO MEDIDA DE ADAPTACIÓN AL CAMBIO CLIMÁTICO EN COMUNIDADES INDÍGENAS DEL MUNICIPIO DE MANAURE DEPARTAMENTO DE   LA GUAJIRA"/>
    <n v="0"/>
    <n v="75.8"/>
    <s v="CONTRATADO EN EJECUCIÓN"/>
    <s v="EN EJECUCIÓN"/>
    <d v="2022-12-05T00:00:00"/>
    <n v="2022"/>
    <s v="CONSTRUCCIÓN DE 3 SISTEMAS DE ABASTECIMIENTO DE AGUA A TRAVÉS DE POZOS PROFUNDOS Y ENERGÍA SOLAR COMO MEDIDA DE ADAPTACIÓN AL CAMBIO CLIMÁTICO EN COMUNIDADES INDÍGENAS DEL MUNICIPIO DE MANAURE DEPARTAMENTO DE LA GUAJIRA"/>
    <n v="1362251351"/>
    <n v="0"/>
    <n v="0"/>
    <n v="1362251351"/>
    <m/>
    <m/>
    <m/>
    <n v="312"/>
  </r>
  <r>
    <n v="2023440780089"/>
    <s v="LA GUAJIRA - BARRANCAS"/>
    <s v="MUNICIPAL"/>
    <s v="CARIBE"/>
    <s v="LA GUAJIRA"/>
    <n v="44078"/>
    <s v="BARRANCAS"/>
    <s v="CARIBE"/>
    <s v="LA GUAJIRA"/>
    <n v="44078"/>
    <s v="MUNICIPIO DE BARRANCAS"/>
    <n v="800099223"/>
    <s v="VIVIENDA, CIUDAD Y TERRITORIO"/>
    <s v="ACCESO DE LA POBLACIÓN A LOS SERVICIOS DE AGUA POTABLE Y SANEAMIENTO BÁSICO"/>
    <s v="INTERSUBSECTORIAL VIVIENDA Y DESARROLLO TERRITORIAL"/>
    <x v="0"/>
    <x v="0"/>
    <m/>
    <s v="CONSTRUCCIÓN DE BATERÍAS SANITARIAS EN LA ZONA RURAL DEL MUNICIPIO DE BARRANCAS DEPARTAMENTO DE  LA GUAJIRA"/>
    <n v="99.98"/>
    <n v="91.43"/>
    <s v="CONTRATADO EN EJECUCIÓN"/>
    <s v="EN EJECUCIÓN"/>
    <d v="2023-10-02T00:00:00"/>
    <n v="2023"/>
    <s v="CONSTRUCCIÓN DE BATERÍAS SANITARIAS EN LA ZONA RURAL DEL MUNICIPIO DE BARRANCAS DEPARTAMENTO DE LA GUAJIRA"/>
    <n v="1015963904"/>
    <n v="0"/>
    <n v="0"/>
    <n v="1015963904"/>
    <d v="2024-02-01T00:00:00"/>
    <d v="2024-07-31T00:00:00"/>
    <m/>
    <n v="200"/>
  </r>
  <r>
    <n v="2023440780054"/>
    <s v="LA GUAJIRA - BARRANCAS"/>
    <s v="MUNICIPAL"/>
    <s v="CARIBE"/>
    <s v="LA GUAJIRA"/>
    <n v="44078"/>
    <s v="BARRANCAS"/>
    <s v="CARIBE"/>
    <s v="LA GUAJIRA"/>
    <n v="44078"/>
    <s v="MUNICIPIO DE BARRANCAS"/>
    <n v="800099223"/>
    <s v="VIVIENDA, CIUDAD Y TERRITORIO"/>
    <s v="ACCESO DE LA POBLACIÓN A LOS SERVICIOS DE AGUA POTABLE Y SANEAMIENTO BÁSICO"/>
    <s v="INTERSUBSECTORIAL VIVIENDA Y DESARROLLO TERRITORIAL"/>
    <x v="0"/>
    <x v="0"/>
    <m/>
    <s v="CONSTRUCCIÓN DE REDES DE ACUEDUCTO Y ALCANTARILLADO EN EL BARRIO VILLA ESTADIO DEL MUNICIPIO DE BARRANCAS   LA GUAJIRA"/>
    <n v="99.89"/>
    <n v="94.85"/>
    <s v="CONTRATADO EN EJECUCIÓN"/>
    <s v="EN EJECUCIÓN"/>
    <d v="2023-05-17T00:00:00"/>
    <n v="2023"/>
    <s v="CONSTRUIR REDES DE ACUEDUCTO Y ALCANTARILLADO EN EL VARRIO VILLA ESTADIO DEL MUNICIPIO DE BARRANCAS"/>
    <n v="2477537461"/>
    <n v="0"/>
    <n v="0"/>
    <n v="2477537461"/>
    <d v="2023-09-20T00:00:00"/>
    <d v="2024-08-14T00:00:00"/>
    <m/>
    <n v="500"/>
  </r>
  <r>
    <n v="2023440780053"/>
    <s v="LA GUAJIRA - BARRANCAS"/>
    <s v="MUNICIPAL"/>
    <s v="CARIBE"/>
    <s v="LA GUAJIRA"/>
    <n v="44078"/>
    <s v="BARRANCAS"/>
    <s v="CARIBE"/>
    <s v="LA GUAJIRA"/>
    <n v="44078"/>
    <s v="MUNICIPIO DE BARRANCAS"/>
    <n v="800099223"/>
    <s v="VIVIENDA, CIUDAD Y TERRITORIO"/>
    <s v="ACCESO DE LA POBLACIÓN A LOS SERVICIOS DE AGUA POTABLE Y SANEAMIENTO BÁSICO"/>
    <s v="INTERSUBSECTORIAL VIVIENDA Y DESARROLLO TERRITORIAL"/>
    <x v="0"/>
    <x v="0"/>
    <m/>
    <s v="REPOSICIÓN  OPTIMIZACIÓN Y AMPLIACIÓN DE ALCANTARILLADO SANITARIO EN DIFERENTES SECTORES DEL MUNICIPIO DE BARRANCAS DEPARTAMENTO DE  LA GUAJIRA"/>
    <n v="94.76"/>
    <n v="90.45"/>
    <s v="CONTRATADO EN EJECUCIÓN"/>
    <s v="EN EJECUCIÓN"/>
    <d v="2023-05-17T00:00:00"/>
    <n v="2023"/>
    <s v="REPONER,  OPTIMIZAR Y AMPLIAR EL ALCANTARILLADO SANITARIO EN DIFERENTES SECTORES DEL MUNICIPIO."/>
    <n v="2499998684"/>
    <n v="0"/>
    <n v="0"/>
    <n v="2499998684"/>
    <d v="2023-12-18T00:00:00"/>
    <d v="2024-09-12T00:00:00"/>
    <m/>
    <n v="1036"/>
  </r>
  <r>
    <n v="2023418850005"/>
    <s v="HUILA - YAGUARA"/>
    <s v="MUNICIPAL"/>
    <s v="CENTRO SUR"/>
    <s v="HUILA"/>
    <n v="41885"/>
    <s v="YAGUARA"/>
    <s v="CENTRO SUR"/>
    <s v="HUILA"/>
    <n v="6666784"/>
    <s v="EMPRESAS PUBLICAS DE YAGUARA S.A. E.S.P."/>
    <n v="900250077"/>
    <s v="VIVIENDA, CIUDAD Y TERRITORIO"/>
    <s v="ACCESO DE LA POBLACIÓN A LOS SERVICIOS DE AGUA POTABLE Y SANEAMIENTO BÁSICO"/>
    <s v="INTERSUBSECTORIAL VIVIENDA Y DESARROLLO TERRITORIAL"/>
    <x v="0"/>
    <x v="0"/>
    <m/>
    <s v="ADECUACIÓN Y OPTIMIZACIÓN DEL SISTEMA DE AGUAS LLUVIAS URBANO DEL MUNICIPIO DE YAGUARÁ  HUILA"/>
    <n v="95.2"/>
    <n v="0"/>
    <s v="CONTRATADO EN EJECUCIÓN"/>
    <s v="EN EJECUCIÓN"/>
    <d v="2023-12-06T00:00:00"/>
    <n v="2023"/>
    <s v="ADECUACIÓN Y OPTIMIZACIÓN DEL SISTEMA DE AGUAS LLUVIAS URBANO DEL MUNICIPIO DE YAGUARÁ HUILA"/>
    <n v="322228177"/>
    <n v="0"/>
    <n v="0"/>
    <n v="322228177"/>
    <d v="2024-02-15T00:00:00"/>
    <d v="2024-04-14T00:00:00"/>
    <m/>
    <n v="5200"/>
  </r>
  <r>
    <n v="2023418850004"/>
    <s v="HUILA - YAGUARA"/>
    <s v="MUNICIPAL"/>
    <s v="CENTRO SUR"/>
    <s v="HUILA"/>
    <n v="41885"/>
    <s v="YAGUARA"/>
    <s v="CENTRO SUR"/>
    <s v="HUILA"/>
    <n v="6666784"/>
    <s v="EMPRESAS PUBLICAS DE YAGUARA S.A. E.S.P."/>
    <n v="900250077"/>
    <s v="VIVIENDA, CIUDAD Y TERRITORIO"/>
    <s v="ACCESO DE LA POBLACIÓN A LOS SERVICIOS DE AGUA POTABLE Y SANEAMIENTO BÁSICO"/>
    <s v="INTERSUBSECTORIAL VIVIENDA Y DESARROLLO TERRITORIAL"/>
    <x v="0"/>
    <x v="0"/>
    <m/>
    <s v="CONSTRUCCIÓN DE OBRAS DE MEJORAMIENTO ESTABILIZACIÓN Y PROTECCIÓN DE LA RED DE ADUCCIÓN Y CONDUCCIÓN DEL SISTEMA DE ACUEDUCTO DEL MUNICIPIO DE YAGUARÁ   HUILA"/>
    <n v="97.39"/>
    <n v="0"/>
    <s v="CONTRATADO EN EJECUCIÓN"/>
    <s v="EN EJECUCIÓN"/>
    <d v="2023-12-12T00:00:00"/>
    <n v="2023"/>
    <s v="CONSTRUCCIÓN DE OBRAS DE MEJORAMIENTO ESTABILIZACIÓN Y PROTECCIÓN DE LA RED DE ADUCCIÓN Y CONDUCCIÓN DEL SISTEMA DE ACUEDUCTO DEL MUNICIPIO DE YAGUARÁ HUILA"/>
    <n v="879883162"/>
    <n v="0"/>
    <n v="0"/>
    <n v="879883162"/>
    <d v="2024-02-15T00:00:00"/>
    <d v="2024-06-13T00:00:00"/>
    <m/>
    <n v="5200"/>
  </r>
  <r>
    <n v="2024418720002"/>
    <s v="HUILA - VILLAVIEJA"/>
    <s v="MUNICIPAL"/>
    <s v="CENTRO SUR"/>
    <s v="HUILA"/>
    <n v="41872"/>
    <s v="VILLAVIEJA"/>
    <s v="CENTRO SUR"/>
    <s v="HUILA"/>
    <n v="6666659"/>
    <s v="EMPRESA DE SERVICIOS PÚBLICOS DE VILLA VIEJA SAS ESP"/>
    <n v="900377266"/>
    <s v="VIVIENDA, CIUDAD Y TERRITORIO"/>
    <s v="ACCESO DE LA POBLACIÓN A LOS SERVICIOS DE AGUA POTABLE Y SANEAMIENTO BÁSICO"/>
    <s v="INTERSUBSECTORIAL VIVIENDA Y DESARROLLO TERRITORIAL"/>
    <x v="0"/>
    <x v="0"/>
    <m/>
    <s v="REPOSICIÓN DE REDES DE ACUEDUCTO Y ALCANTARILLADO EN LA ZONA URBANA DEL MUNICIPIO DE   VILLAVIEJA"/>
    <n v="0"/>
    <n v="40"/>
    <s v="CONTRATADO SIN ACTA DE INICIO"/>
    <s v="EN EJECUCIÓN"/>
    <d v="2024-03-12T00:00:00"/>
    <n v="2024"/>
    <s v="REPOSICIÓN DE REDES DE ACUEDUCTO Y ALCANTARILLADO EN LA ZONA URBANA DEL MUNICIPIO DE VILLAVIEJA QUE BUSCA AUMENTAR LA CAPACIDAD HIDRÁULICA DE LA RED DE ALCANTARILLADO SANITARIO EXISTENTE EN EL MUNICIPIO Y TIENE POBLACIÓN OBJETIVO 175"/>
    <n v="615974524"/>
    <n v="0"/>
    <n v="0"/>
    <n v="615974524"/>
    <m/>
    <m/>
    <m/>
    <n v="175"/>
  </r>
  <r>
    <n v="2023418720006"/>
    <s v="HUILA - VILLAVIEJA"/>
    <s v="MUNICIPAL"/>
    <s v="CENTRO SUR"/>
    <s v="HUILA"/>
    <n v="41872"/>
    <s v="VILLAVIEJA"/>
    <s v="CENTRO SUR"/>
    <s v="HUILA"/>
    <n v="6666659"/>
    <s v="EMPRESA DE SERVICIOS PÚBLICOS DE VILLA VIEJA SAS ESP"/>
    <n v="900377266"/>
    <s v="VIVIENDA, CIUDAD Y TERRITORIO"/>
    <s v="ACCESO DE LA POBLACIÓN A LOS SERVICIOS DE AGUA POTABLE Y SANEAMIENTO BÁSICO"/>
    <s v="INTERSUBSECTORIAL VIVIENDA Y DESARROLLO TERRITORIAL"/>
    <x v="0"/>
    <x v="0"/>
    <m/>
    <s v="OPTIMIZACIÓN DE REDES DE CONDUCCIÓN Y DISTRIBUCIÓN DEL SISTEMA DE ACUEDUCTO EN EL CASCO URBANO DEL MUNICIPIO DE    VILLAVIEJA HUILA"/>
    <n v="25"/>
    <n v="79.47"/>
    <s v="CONTRATADO EN EJECUCIÓN"/>
    <s v="EN EJECUCIÓN"/>
    <d v="2023-05-26T00:00:00"/>
    <n v="2023"/>
    <s v="OPTIMIZACIÓN DE REDES DE CONDUCCIÓN Y DISTRIBUCIÓN DEL SISTEMA DE ACUEDUCTO EN EL CASCO URBANO DEL MUNICIPIO DE VILLAVIEJA HUILA – POBLACION OBJETIVO 2386 - GARANTIZAR LA CALIDAD DEL SERVICIO DE ACUEDUCTO EN EL CASCO URBANO DEL MUNICIPIO DE VILLAVIEJA"/>
    <n v="2275406832"/>
    <n v="0"/>
    <n v="0"/>
    <n v="2275406832"/>
    <d v="2023-09-01T00:00:00"/>
    <d v="2023-12-31T00:00:00"/>
    <m/>
    <n v="2386"/>
  </r>
  <r>
    <n v="2023417970033"/>
    <s v="HUILA - TESALIA"/>
    <s v="MUNICIPAL"/>
    <s v="CENTRO SUR"/>
    <s v="HUILA"/>
    <n v="41797"/>
    <s v="TESALIA"/>
    <s v="CENTRO SUR"/>
    <s v="HUILA"/>
    <n v="6666965"/>
    <s v="EMPRESAS PUBLICAS DE TESALIA S.A. E.S.P"/>
    <n v="900332875"/>
    <s v="VIVIENDA, CIUDAD Y TERRITORIO"/>
    <s v="ACCESO DE LA POBLACIÓN A LOS SERVICIOS DE AGUA POTABLE Y SANEAMIENTO BÁSICO"/>
    <s v="INTERSUBSECTORIAL VIVIENDA Y DESARROLLO TERRITORIAL"/>
    <x v="0"/>
    <x v="0"/>
    <m/>
    <s v="REPOSICIÓN Y CONSTRUCCIÓN DE TRAMO ESPECÍFICOS DE ALCANTARILLADO SANITARIO CON REPARACIÓN DE VÍAS EN CONCRETO HIDRÁULICO EN EL MUNICIPIO DE  TESALIA"/>
    <n v="93.42"/>
    <n v="86.45"/>
    <s v="CONTRATADO EN EJECUCIÓN"/>
    <s v="EN EJECUCIÓN"/>
    <d v="2023-11-22T00:00:00"/>
    <n v="2023"/>
    <s v="REPOSICIÓN Y CONSTRUCCIÓN DE TRAMO ESPECÍFICOS DE ALCANTARILLADO SANITARIO CON REPARACIÓN DE VÍAS EN CONCRETO HIDRÁULICO EN EL MUNICIPIO DE TESALIA"/>
    <n v="2546252797"/>
    <n v="0"/>
    <n v="0"/>
    <n v="2546252797"/>
    <d v="2023-12-27T00:00:00"/>
    <d v="2024-07-26T00:00:00"/>
    <m/>
    <n v="500"/>
  </r>
  <r>
    <n v="2023417970032"/>
    <s v="HUILA - TESALIA"/>
    <s v="MUNICIPAL"/>
    <s v="CENTRO SUR"/>
    <s v="HUILA"/>
    <n v="41797"/>
    <s v="TESALIA"/>
    <s v="CENTRO SUR"/>
    <s v="HUILA"/>
    <n v="6666965"/>
    <s v="EMPRESAS PUBLICAS DE TESALIA S.A. E.S.P"/>
    <n v="900332875"/>
    <s v="VIVIENDA, CIUDAD Y TERRITORIO"/>
    <s v="ACCESO DE LA POBLACIÓN A LOS SERVICIOS DE AGUA POTABLE Y SANEAMIENTO BÁSICO"/>
    <s v="INTERSUBSECTORIAL VIVIENDA Y DESARROLLO TERRITORIAL"/>
    <x v="0"/>
    <x v="0"/>
    <m/>
    <s v="CONSTRUCCIÓN DE UNIDADES SANITARIAS  CON  SANEAMIENTO BÁSICO PARA VIVIENDA RURAL DISPERSA EN  TESALIA"/>
    <n v="14.15"/>
    <n v="24.99"/>
    <s v="CONTRATADO EN EJECUCIÓN"/>
    <s v="EN EJECUCIÓN"/>
    <d v="2023-11-22T00:00:00"/>
    <n v="2023"/>
    <s v="CONSTRUCCIÓN DE UNIDADES SANITARIAS CON SANEAMIENTO BÁSICO PARA VIVIENDA RURAL DISPERSA EN TESALIA – PERSONAS BENEFICIADAS 133 Y TIENE COMO OBJETIVO MEJORAR LA CALIDAD Y COBERTURA DE LOS SISTEMAS DE TRATAMIENTO DE AGUAS RESIDUALES PARA LA ZONA RURAL DISPERSA"/>
    <n v="1234765406"/>
    <n v="0"/>
    <n v="0"/>
    <n v="1234765406"/>
    <d v="2023-12-22T00:00:00"/>
    <d v="2024-08-28T00:00:00"/>
    <m/>
    <n v="133"/>
  </r>
  <r>
    <n v="2023417910001"/>
    <s v="HUILA - TARQUI"/>
    <s v="MUNICIPAL"/>
    <s v="CENTRO SUR"/>
    <s v="HUILA"/>
    <n v="41791"/>
    <s v="TARQUI"/>
    <s v="CENTRO SUR"/>
    <s v="HUILA"/>
    <n v="41791"/>
    <s v="MUNICIPIO DE TARQUI"/>
    <n v="891180211"/>
    <s v="VIVIENDA, CIUDAD Y TERRITORIO"/>
    <s v="ACCESO DE LA POBLACIÓN A LOS SERVICIOS DE AGUA POTABLE Y SANEAMIENTO BÁSICO"/>
    <s v="INTERSUBSECTORIAL VIVIENDA Y DESARROLLO TERRITORIAL"/>
    <x v="0"/>
    <x v="0"/>
    <m/>
    <s v="CONSTRUCCIÓN  DE BATERÍAS SANITARIAS EN EL ÁREA RURAL DEL MUNICIPIO DE   TARQUI HUILA"/>
    <n v="67.430000000000007"/>
    <n v="83.43"/>
    <s v="CONTRATADO EN EJECUCIÓN"/>
    <s v="EN EJECUCIÓN"/>
    <d v="2023-04-19T00:00:00"/>
    <n v="2023"/>
    <s v="CONSTRUCCIÓN DE BATERÍAS SANITARIAS EN LAS VEREDAS LA EUREKA, EL TAMBO , RICA BRISA, GUAVITO, TABLÓN DE BÉLGICA, LAS MESITAS, PEÑAS NEGRAS, EL LÍBANO, LA PLAYA, SAN FRANCISCO, LA MIRADA, LA ESMERALDA, LA PALESTINA, EL CARMEN, CENTRO POBLADO DE MAITO DE LA ZONA RURAL DEL MUNICIPIO DE TARQUI."/>
    <n v="319300621"/>
    <n v="0"/>
    <n v="0"/>
    <n v="319300621"/>
    <d v="2023-12-01T00:00:00"/>
    <d v="2024-03-31T00:00:00"/>
    <m/>
    <n v="110"/>
  </r>
  <r>
    <n v="2024415240008"/>
    <s v="HUILA - PALERMO"/>
    <s v="MUNICIPAL"/>
    <s v="CENTRO SUR"/>
    <s v="HUILA"/>
    <n v="41524"/>
    <s v="PALERMO"/>
    <s v="PACÍFICO"/>
    <s v="CHOCÓ"/>
    <n v="6666727"/>
    <s v="FONDO MIXTO DE ETNOCULTURA Y DESARROLLO SOCIAL - FONPACIFICO"/>
    <n v="901039684"/>
    <s v="VIVIENDA, CIUDAD Y TERRITORIO"/>
    <s v="ACCESO DE LA POBLACIÓN A LOS SERVICIOS DE AGUA POTABLE Y SANEAMIENTO BÁSICO"/>
    <s v="INTERSUBSECTORIAL VIVIENDA Y DESARROLLO TERRITORIAL"/>
    <x v="0"/>
    <x v="0"/>
    <m/>
    <s v="OPTIMIZACIÓN DE REDES DE SERVICIOS PÚBLICOS DE ALCANTARILLADO SANITARIO ACUEDUCTO Y PAVIMENTACIÓN EN LA URBANIZACIÓN FRONTERA NORTE DE LA JURISDICCIÓN DE AMBORCO Y ZONA URBANA DEL MUNICIPIO DE  PALERMO HUILA"/>
    <n v="68.86"/>
    <n v="85.9"/>
    <s v="CONTRATADO EN EJECUCIÓN"/>
    <s v="EN EJECUCIÓN"/>
    <d v="2024-03-15T00:00:00"/>
    <n v="2024"/>
    <s v="OPTIMIZACIÓN DE REDES DE ACUEDUCTO CON 1,564.46 ML Y 32.40 ML EN REDES DE ALCANTARILLADO. REPOSICIÓN DE PAVIMENTO DE 1,579.98 ML EN DIVERSAS CALLES ENTRE CARRERAS 9 Y 10; CALLE 48P ENTRE CARRERAS 9 Y 10; CALLE 49P ENTRE CARRERAS 9 Y 10;CARRERA 9 ENTRE CALLES 46P Y 47P; CARRERA 9 ENTRE CALLES 47P Y 48P; Y CARRERAS DEL MUNICIPIO. TAMBIÉN SE INCLUYEN TRAMOS EN LOS BARRIOS AMBORCO Y ZONA URBANA DEL MUNICIPIO DE PALERMO, HUILA."/>
    <n v="3066068906"/>
    <n v="0"/>
    <n v="0"/>
    <n v="3066068906"/>
    <d v="2024-04-09T00:00:00"/>
    <d v="2024-08-24T00:00:00"/>
    <m/>
    <n v="3928"/>
  </r>
  <r>
    <n v="2023415240027"/>
    <s v="HUILA - PALERMO"/>
    <s v="MUNICIPAL"/>
    <s v="CENTRO SUR"/>
    <s v="HUILA"/>
    <n v="41524"/>
    <s v="PALERMO"/>
    <s v="CENTRO SUR"/>
    <s v="HUILA"/>
    <n v="6666662"/>
    <s v="EMPRESAS PUBLICAS DE PALERMO E.S.P"/>
    <n v="813002609"/>
    <s v="VIVIENDA, CIUDAD Y TERRITORIO"/>
    <s v="ACCESO DE LA POBLACIÓN A LOS SERVICIOS DE AGUA POTABLE Y SANEAMIENTO BÁSICO"/>
    <s v="INTERSUBSECTORIAL VIVIENDA Y DESARROLLO TERRITORIAL"/>
    <x v="0"/>
    <x v="0"/>
    <m/>
    <s v="CONSTRUCCIÓN DEL SISTEMA DE ABASTECIMIENTO DE AGUA POTABLE POR MEDIO DE BOMBEO DE POZO PROFUNDO PARA EL CENTRO POBLADO DE BETANIA MUNICIPIO DE   PALERMO HUILA"/>
    <n v="1.69"/>
    <n v="0"/>
    <s v="CONTRATADO EN EJECUCIÓN"/>
    <s v="EN EJECUCIÓN"/>
    <d v="2023-12-18T00:00:00"/>
    <n v="2023"/>
    <s v="CONSTRUCCIÒN DE UN (1) SISTEMA DE ACUEDUCTOS CONSTRUIDOS QUE BENEFICIA A 1585 PERSONAS DEL CENTRO POBLADO DE BETANIA DEL MUNICIPIO DE PALERMO."/>
    <n v="2610685972"/>
    <n v="0"/>
    <n v="0"/>
    <n v="2610685972"/>
    <d v="2024-02-01T00:00:00"/>
    <d v="2024-07-31T00:00:00"/>
    <m/>
    <n v="1585"/>
  </r>
  <r>
    <n v="2023415180006"/>
    <s v="HUILA - PAICOL"/>
    <s v="MUNICIPAL"/>
    <s v="CENTRO SUR"/>
    <s v="HUILA"/>
    <n v="41518"/>
    <s v="PAICOL"/>
    <s v="CENTRO SUR"/>
    <s v="HUILA"/>
    <n v="6666579"/>
    <s v="SOCIEDAD DE ACUEDUCTOS ALCANTARILLADOS Y ASEO - AGUAS DEL HUILA S.A. E.S.P."/>
    <n v="800100553"/>
    <s v="VIVIENDA, CIUDAD Y TERRITORIO"/>
    <s v="ACCESO DE LA POBLACIÓN A LOS SERVICIOS DE AGUA POTABLE Y SANEAMIENTO BÁSICO"/>
    <s v="INTERSUBSECTORIAL VIVIENDA Y DESARROLLO TERRITORIAL"/>
    <x v="0"/>
    <x v="0"/>
    <m/>
    <s v="RESTITUCIÓN DEL SISTEMA DE ACUEDUCTO Y ALCANTARILLADO COMBINADO Y MEJORAMIENTO DE LA RED VIAL URBANA DEL MUNICIPIO DE PAICOL DEPARTAMENTO DEL   HUILA"/>
    <n v="62.72"/>
    <n v="76.13"/>
    <s v="CONTRATADO EN EJECUCIÓN"/>
    <s v="EN EJECUCIÓN"/>
    <d v="2023-09-09T00:00:00"/>
    <n v="2023"/>
    <s v="RESTITUIR LA RED DE ACUEDUCTO Y ALCANTARILLADO COMBINADO EN EL MUNICIPIO DE PAICOL DEPARTAMENTO DEL HUILA"/>
    <n v="4047303496"/>
    <n v="0"/>
    <n v="369893742"/>
    <n v="4417197238"/>
    <d v="2024-01-01T00:00:00"/>
    <d v="2024-09-30T00:00:00"/>
    <m/>
    <n v="2839"/>
  </r>
  <r>
    <n v="2023415180001"/>
    <s v="HUILA - PAICOL"/>
    <s v="MUNICIPAL"/>
    <s v="CENTRO SUR"/>
    <s v="HUILA"/>
    <n v="41518"/>
    <s v="PAICOL"/>
    <s v="CENTRO SUR"/>
    <s v="HUILA"/>
    <n v="6666579"/>
    <s v="SOCIEDAD DE ACUEDUCTOS ALCANTARILLADOS Y ASEO - AGUAS DEL HUILA S.A. E.S.P."/>
    <n v="800100553"/>
    <s v="VIVIENDA, CIUDAD Y TERRITORIO"/>
    <s v="ACCESO DE LA POBLACIÓN A LOS SERVICIOS DE AGUA POTABLE Y SANEAMIENTO BÁSICO"/>
    <s v="INTERSUBSECTORIAL VIVIENDA Y DESARROLLO TERRITORIAL"/>
    <x v="0"/>
    <x v="0"/>
    <m/>
    <s v="OPTIMIZACIÓN SISTEMA DE ACUEDUCTO Y ALCANTARILLADO DEL MUNICIPIO DE PAICOL -   HUILA"/>
    <n v="99.88"/>
    <n v="32.58"/>
    <s v="CONTRATADO EN EJECUCIÓN"/>
    <s v="EN EJECUCIÓN"/>
    <d v="2023-04-22T00:00:00"/>
    <n v="2023"/>
    <s v="OPTIMIZAR LA RED DE ALCANTARILLADO MEDIANTE LA INSTALACION DE 287 METROS DE TUBERÍA EN PVC QUE CAMBIARA LA TUBERÍA DE GREES EXISTENTE"/>
    <n v="260601706"/>
    <n v="0"/>
    <n v="539328566"/>
    <n v="799930272"/>
    <d v="2023-08-01T00:00:00"/>
    <d v="2024-01-31T00:00:00"/>
    <m/>
    <n v="2839"/>
  </r>
  <r>
    <n v="2023410010015"/>
    <s v="HUILA - NEIVA"/>
    <s v="MUNICIPAL"/>
    <s v="CENTRO SUR"/>
    <s v="HUILA"/>
    <n v="41001"/>
    <s v="NEIVA"/>
    <s v="CENTRO SUR"/>
    <s v="HUILA"/>
    <n v="6666561"/>
    <s v="EMPRESAS PÚBLICAS DE NEIVA"/>
    <n v="891180010"/>
    <s v="VIVIENDA, CIUDAD Y TERRITORIO"/>
    <s v="ACCESO DE LA POBLACIÓN A LOS SERVICIOS DE AGUA POTABLE Y SANEAMIENTO BÁSICO"/>
    <s v="INTERSUBSECTORIAL VIVIENDA Y DESARROLLO TERRITORIAL"/>
    <x v="0"/>
    <x v="0"/>
    <m/>
    <s v="OPTIMIZACIÓN RED DE ALCANTARILLADO PLUVIAL SOBRE LA CARRERA 6 ENTRE EL RIO DEL ORO (AV CIRCUNVALAR Y CALLE 8) Y RED DE ALCANTARILLADO SANITARIO SOBRE LA CARRERA 6 ENTRE AV CIRCUNVALAR Y CALLE 9 DE LA COMUNA 4 DEL MUNICIPIO DE   NEIVA"/>
    <n v="90.39"/>
    <n v="82.36"/>
    <s v="CONTRATADO EN EJECUCIÓN"/>
    <s v="EN EJECUCIÓN"/>
    <d v="2023-07-13T00:00:00"/>
    <n v="2023"/>
    <s v="OPTIMIZACIÓN RED DE ALCANTARILLADO PLUVIAL SOBRE LA CARRERA 6 ENTRE EL RIO DEL ORO (AV CIRCUNVALAR Y CALLE 8) Y RED DE ALCANTARILLADO SANITARIO SOBRE LA CARRERA 6 ENTRE AV CIRCUNVALAR Y CALLE 9 DE LA COMUNA 4 DEL MUNICIPIO DE NEIVA"/>
    <n v="4985402701"/>
    <n v="0"/>
    <n v="0"/>
    <n v="4985402701"/>
    <d v="2023-09-22T00:00:00"/>
    <d v="2024-10-19T00:00:00"/>
    <m/>
    <n v="7000"/>
  </r>
  <r>
    <n v="2023413960005"/>
    <s v="HUILA - LA PLATA"/>
    <s v="MUNICIPAL"/>
    <s v="CENTRO SUR"/>
    <s v="HUILA"/>
    <n v="41396"/>
    <s v="LA PLATA"/>
    <s v="CENTRO SUR"/>
    <s v="HUILA"/>
    <n v="6666689"/>
    <s v="EMPRESA DE SERVICIOS PUBLICOS DEL MUNICIPIO DE LA PLATA HUILA"/>
    <n v="813002781"/>
    <s v="VIVIENDA, CIUDAD Y TERRITORIO"/>
    <s v="ACCESO DE LA POBLACIÓN A LOS SERVICIOS DE AGUA POTABLE Y SANEAMIENTO BÁSICO"/>
    <s v="INTERSUBSECTORIAL VIVIENDA Y DESARROLLO TERRITORIAL"/>
    <x v="0"/>
    <x v="0"/>
    <m/>
    <s v="OPTIMIZACIÓN DE REDES DE ALCANTARILLADO SANITARIO VÍA EL TABLÓN HASTA PUENTE DE LA QUEBRADA CUCHAYACO Y REDES DE ALCANTARILLADO VÍA CABUYAL HASTA COLECTOR RIO LA PLATA MUNICIPIO DE  LA PLATA"/>
    <n v="96.62"/>
    <n v="86.55"/>
    <s v="CONTRATADO EN EJECUCIÓN"/>
    <s v="EN EJECUCIÓN"/>
    <d v="2023-07-27T00:00:00"/>
    <n v="2023"/>
    <s v="OPTIMIZACIÓN DE REDES DE ALCANTARILLADO SANITARIO VÍA EL TABLÓN HASTA PUENTE DE LA QUEBRADA CUCHAYACO Y REDES DE ALCANTARILLADO VÍA CABUYAL HASTA COLECTOR RIO LA PLATA MUNICIPIO DE LA PLATA"/>
    <n v="1636316883"/>
    <n v="0"/>
    <n v="0"/>
    <n v="1636316883"/>
    <d v="2023-10-01T00:00:00"/>
    <d v="2024-03-31T00:00:00"/>
    <m/>
    <n v="250"/>
  </r>
  <r>
    <n v="2023413960001"/>
    <s v="HUILA - LA PLATA"/>
    <s v="MUNICIPAL"/>
    <s v="CENTRO SUR"/>
    <s v="HUILA"/>
    <n v="41396"/>
    <s v="LA PLATA"/>
    <s v="CENTRO SUR"/>
    <s v="HUILA"/>
    <n v="6666689"/>
    <s v="EMPRESA DE SERVICIOS PUBLICOS DEL MUNICIPIO DE LA PLATA HUILA"/>
    <n v="813002781"/>
    <s v="VIVIENDA, CIUDAD Y TERRITORIO"/>
    <s v="ACCESO DE LA POBLACIÓN A LOS SERVICIOS DE AGUA POTABLE Y SANEAMIENTO BÁSICO"/>
    <s v="INTERSUBSECTORIAL VIVIENDA Y DESARROLLO TERRITORIAL"/>
    <x v="0"/>
    <x v="0"/>
    <m/>
    <s v="OPTIMIZACIÓN DE TRAMOS ESPECIFICOS DE ALCANTARILLADO SANITARIO EN EL CASCO URBANO DEL MUNICIPIO DE  LA PLATA"/>
    <n v="38.22"/>
    <n v="54.66"/>
    <s v="CONTRATADO EN EJECUCIÓN"/>
    <s v="EN EJECUCIÓN"/>
    <d v="2023-06-14T00:00:00"/>
    <n v="2023"/>
    <s v="OPTIMIZACIÓN DE TRAMOS ESPECÍFICOS DE ALCANTARILLADO SANITARIO EN EL CASCO URBANO DEL MUNICIPIO DE LA PLATA"/>
    <n v="1633669689"/>
    <n v="0"/>
    <n v="120000000"/>
    <n v="1753669689"/>
    <d v="2023-10-01T00:00:00"/>
    <d v="2024-07-31T00:00:00"/>
    <m/>
    <n v="490"/>
  </r>
  <r>
    <n v="2023004410100"/>
    <s v="DEPARTAMENTO DE HUILA"/>
    <s v="DEPARTAMENTAL"/>
    <s v="CENTRO SUR"/>
    <s v="HUILA"/>
    <n v="41000"/>
    <s v="HUILA"/>
    <s v="CENTRO SUR"/>
    <s v="HUILA"/>
    <n v="6666579"/>
    <s v="SOCIEDAD DE ACUEDUCTOS ALCANTARILLADOS Y ASEO - AGUAS DEL HUILA S.A. E.S.P."/>
    <n v="800100553"/>
    <s v="VIVIENDA, CIUDAD Y TERRITORIO"/>
    <s v="ACCESO DE LA POBLACIÓN A LOS SERVICIOS DE AGUA POTABLE Y SANEAMIENTO BÁSICO"/>
    <s v="INTERSUBSECTORIAL VIVIENDA Y DESARROLLO TERRITORIAL"/>
    <x v="0"/>
    <x v="0"/>
    <m/>
    <s v="CONSTRUCCIÓN DE LAS  OBRAS DE OPTIMIZACIÓN DE LA LINEA DE ADUCCIÓN DEL SISTEMA DE ACUEDUCTO FASE II DEL MUNICIPIO DE  ALTAMIRA HUILA"/>
    <n v="87.17"/>
    <n v="76.5"/>
    <s v="CONTRATADO EN EJECUCIÓN"/>
    <s v="EN EJECUCIÓN"/>
    <d v="2023-08-23T00:00:00"/>
    <n v="2023"/>
    <s v="CONSTRUCCIÓN DE OBRAS DE OPTIMIZACIÓN DELA LINEA DE ADUCCIÓN DEL SISTEMA DE ACUEDUCTO FASE II DEL MUNICIPIO DE ALTAMIRA HUILA"/>
    <n v="6499044399"/>
    <n v="0"/>
    <n v="0"/>
    <n v="6499044399"/>
    <d v="2023-11-01T00:00:00"/>
    <d v="2024-11-30T00:00:00"/>
    <m/>
    <n v="2462"/>
  </r>
  <r>
    <n v="2023004410094"/>
    <s v="DEPARTAMENTO DE HUILA"/>
    <s v="DEPARTAMENTAL"/>
    <s v="CENTRO SUR"/>
    <s v="HUILA"/>
    <n v="41000"/>
    <s v="HUILA"/>
    <s v="CENTRO SUR"/>
    <s v="HUILA"/>
    <n v="6666579"/>
    <s v="SOCIEDAD DE ACUEDUCTOS ALCANTARILLADOS Y ASEO - AGUAS DEL HUILA S.A. E.S.P."/>
    <n v="800100553"/>
    <s v="VIVIENDA, CIUDAD Y TERRITORIO"/>
    <s v="ACCESO DE LA POBLACIÓN A LOS SERVICIOS DE AGUA POTABLE Y SANEAMIENTO BÁSICO"/>
    <s v="INTERSUBSECTORIAL VIVIENDA Y DESARROLLO TERRITORIAL"/>
    <x v="0"/>
    <x v="0"/>
    <m/>
    <s v="AMPLIACIÓN Y OPTIMIZACIÓN DEL SISTEMA DE ALCANTARILLADO SANITARIO DEL CORREGIMIENTO DE BRUSELAS HACIA LA VEREDA SANTAFÉ DEL MUNICIPIO DE PITALITO DEPARTAMENTO DEL  HUILA"/>
    <n v="85.21"/>
    <n v="87.12"/>
    <s v="CONTRATADO EN EJECUCIÓN"/>
    <s v="EN EJECUCIÓN"/>
    <d v="2023-08-15T00:00:00"/>
    <n v="2023"/>
    <s v="CONSTRUCCIÓN PARA AMPLIACIÓN Y OPTIMIZACIÓN DEL SISTEMA DE ALCANTARILLADO SANITARIO DEL CORREGIMIENTO DE BRUSELAS HACIA LA VEREDA SANTAFE DEL MUNICIPIO DE PITALITO DEPARTAMENTO DEL HUILA"/>
    <n v="1200967273"/>
    <n v="0"/>
    <n v="0"/>
    <n v="1200967273"/>
    <d v="2023-12-01T00:00:00"/>
    <d v="2024-09-30T00:00:00"/>
    <m/>
    <n v="705"/>
  </r>
  <r>
    <n v="2023004410011"/>
    <s v="DEPARTAMENTO DE HUILA"/>
    <s v="DEPARTAMENTAL"/>
    <s v="CENTRO SUR"/>
    <s v="HUILA"/>
    <n v="41000"/>
    <s v="HUILA"/>
    <s v="CENTRO SUR"/>
    <s v="HUILA"/>
    <n v="6666579"/>
    <s v="SOCIEDAD DE ACUEDUCTOS ALCANTARILLADOS Y ASEO - AGUAS DEL HUILA S.A. E.S.P."/>
    <n v="800100553"/>
    <s v="VIVIENDA, CIUDAD Y TERRITORIO"/>
    <s v="ACCESO DE LA POBLACIÓN A LOS SERVICIOS DE AGUA POTABLE Y SANEAMIENTO BÁSICO"/>
    <s v="INTERSUBSECTORIAL VIVIENDA Y DESARROLLO TERRITORIAL"/>
    <x v="0"/>
    <x v="0"/>
    <m/>
    <s v="CONSTRUCCIÓN DE LA SEGUNDA FASE DE LA RED DE ALCANTARILLADO SANITARIO DEL BARRIO VILLACOLOMBIA COMUNA 9 DE LA CIUDAD DE   NEIVA"/>
    <n v="0"/>
    <n v="70.430000000000007"/>
    <s v="CONTRATADO EN EJECUCIÓN"/>
    <s v="EN EJECUCIÓN"/>
    <d v="2023-03-28T00:00:00"/>
    <n v="2023"/>
    <s v="CONSTRUCCIÓN DE UN SISTEMA DE ALCANTARILLADO EN EL BARRIO VILLA COLOMBIA DEL MUNICIPIO DE NEIVA DEPARTAMENTO DEL HUILA"/>
    <n v="3062738589"/>
    <n v="0"/>
    <n v="0"/>
    <n v="3062738589"/>
    <d v="2023-10-01T00:00:00"/>
    <d v="2024-05-31T00:00:00"/>
    <m/>
    <n v="1200"/>
  </r>
  <r>
    <n v="2022004410198"/>
    <s v="DEPARTAMENTO DE HUILA"/>
    <s v="DEPARTAMENTAL"/>
    <s v="CENTRO SUR"/>
    <s v="HUILA"/>
    <n v="41000"/>
    <s v="HUILA"/>
    <s v="CENTRO SUR"/>
    <s v="HUILA"/>
    <n v="6666579"/>
    <s v="SOCIEDAD DE ACUEDUCTOS ALCANTARILLADOS Y ASEO - AGUAS DEL HUILA S.A. E.S.P."/>
    <n v="800100553"/>
    <s v="VIVIENDA, CIUDAD Y TERRITORIO"/>
    <s v="ACCESO DE LA POBLACIÓN A LOS SERVICIOS DE AGUA POTABLE Y SANEAMIENTO BÁSICO"/>
    <s v="INTERSUBSECTORIAL VIVIENDA Y DESARROLLO TERRITORIAL"/>
    <x v="0"/>
    <x v="0"/>
    <m/>
    <s v="CONSTRUCCIÓN SISTEMA DE ACUEDUCTO VEREDA LA FLORIDA CORREGIMIENTO AIPECITO MUNICIPIO DE NEIVA DEPARTAMENTO DEL  HUILA"/>
    <n v="42.84"/>
    <n v="75.16"/>
    <s v="CONTRATADO EN EJECUCIÓN"/>
    <s v="EN EJECUCIÓN"/>
    <d v="2022-12-28T00:00:00"/>
    <n v="2022"/>
    <s v="CONSTRUCCIÓN DE UN SISTEMA DE ACUEDUCTO PARA LA VEREDA LA FLORIDA CORREGIMIENTO AIPECITO MUNICIPIO DE NEIVA PARA GARANTIZAR EL SERVICIO DE AGUA POTABLE"/>
    <n v="2168721155"/>
    <n v="0"/>
    <n v="0"/>
    <n v="2168721155"/>
    <d v="2023-07-01T00:00:00"/>
    <d v="2025-02-28T00:00:00"/>
    <m/>
    <n v="150"/>
  </r>
  <r>
    <n v="2022004410195"/>
    <s v="DEPARTAMENTO DE HUILA"/>
    <s v="DEPARTAMENTAL"/>
    <s v="CENTRO SUR"/>
    <s v="HUILA"/>
    <n v="41000"/>
    <s v="HUILA"/>
    <s v="CENTRO SUR"/>
    <s v="HUILA"/>
    <n v="6666579"/>
    <s v="SOCIEDAD DE ACUEDUCTOS ALCANTARILLADOS Y ASEO - AGUAS DEL HUILA S.A. E.S.P."/>
    <n v="800100553"/>
    <s v="VIVIENDA, CIUDAD Y TERRITORIO"/>
    <s v="ACCESO DE LA POBLACIÓN A LOS SERVICIOS DE AGUA POTABLE Y SANEAMIENTO BÁSICO"/>
    <s v="INTERSUBSECTORIAL VIVIENDA Y DESARROLLO TERRITORIAL"/>
    <x v="0"/>
    <x v="0"/>
    <m/>
    <s v="REPOSICIÓN COLECTOR DEL SISTEMA DE ALCANTARILLADO SANITARIO DESDE EL PUENTE CABECERAS HASTA LA PLANTA DE TRATAMIENTO DE AGUAS RESIDUALES (PTAR) Y DESCOLE CORREGIMIENTO DE BRUSELAS MUNICIPIO DE  PITALITO HUILA"/>
    <n v="89.18"/>
    <n v="87.6"/>
    <s v="CONTRATADO EN EJECUCIÓN"/>
    <s v="EN EJECUCIÓN"/>
    <d v="2022-12-28T00:00:00"/>
    <n v="2022"/>
    <s v="OPTIMIZACIÓN DEL COLECTOR DEL SISTEMA DE ALCANTARILLADO SANITARIO DESDE EL PUENTE CABECERAS HASTA LA PLANTA DE TRATAMIENTO DE AGUAS RESIDUALES (PTAR) Y DESCOLE CORREGIMIENTO DE BRUSELAS MUNICIPIO DE PITALITO HUILA"/>
    <n v="1280899476"/>
    <n v="0"/>
    <n v="0"/>
    <n v="1280899476"/>
    <d v="2023-07-01T00:00:00"/>
    <d v="2025-02-28T00:00:00"/>
    <m/>
    <n v="20000"/>
  </r>
  <r>
    <n v="2022004410199"/>
    <s v="DEPARTAMENTO DE HUILA"/>
    <s v="DEPARTAMENTAL"/>
    <s v="CENTRO SUR"/>
    <s v="HUILA"/>
    <n v="41000"/>
    <s v="HUILA"/>
    <s v="CENTRO SUR"/>
    <s v="HUILA"/>
    <n v="6666209"/>
    <s v="EMPRESAS PUBLICAS DE TELLO ESP"/>
    <n v="900335153"/>
    <s v="VIVIENDA, CIUDAD Y TERRITORIO"/>
    <s v="ACCESO DE LA POBLACIÓN A LOS SERVICIOS DE AGUA POTABLE Y SANEAMIENTO BÁSICO"/>
    <s v="INTERSUBSECTORIAL VIVIENDA Y DESARROLLO TERRITORIAL"/>
    <x v="0"/>
    <x v="0"/>
    <m/>
    <s v="CONSTRUCCIÓN DEL PLAN MAESTRO DE ACUEDUCTO Y ALCANTARILLADO PARA EL CENTRO POBLADO DE SAN ANDRÉS TELLO -  HUILA"/>
    <n v="50"/>
    <n v="48.59"/>
    <s v="CONTRATADO EN EJECUCIÓN"/>
    <s v="EN EJECUCIÓN"/>
    <d v="2022-12-28T00:00:00"/>
    <n v="2022"/>
    <s v="CONSTRUCCIÓN DEL SISTEMA DE ACUEDUCTO Y ALCANTARILLADO EN EL CASCO URBANO DEL CENTRO POBLADO DE SAN ANDRÉS DEL MUNICIPIO DE TELLO - HUILA"/>
    <n v="3753363666"/>
    <n v="0"/>
    <n v="1992772399"/>
    <n v="5746136065"/>
    <d v="2023-11-08T00:00:00"/>
    <d v="2024-08-03T00:00:00"/>
    <m/>
    <n v="1641"/>
  </r>
  <r>
    <n v="2023004410007"/>
    <s v="DEPARTAMENTO DE HUILA"/>
    <s v="DEPARTAMENTAL"/>
    <s v="CENTRO SUR"/>
    <s v="HUILA"/>
    <n v="41000"/>
    <s v="HUILA"/>
    <s v="CENTRO SUR"/>
    <s v="HUILA"/>
    <n v="6666217"/>
    <s v="BIORGANICOS DEL SUR DEL HUILA S.A. ESP"/>
    <n v="813001950"/>
    <s v="VIVIENDA, CIUDAD Y TERRITORIO"/>
    <s v="ACCESO DE LA POBLACIÓN A LOS SERVICIOS DE AGUA POTABLE Y SANEAMIENTO BÁSICO"/>
    <s v="INTERSUBSECTORIAL VIVIENDA Y DESARROLLO TERRITORIAL"/>
    <x v="0"/>
    <x v="0"/>
    <m/>
    <s v="CONSTRUCCIÓN DE LA CELDA DE AMPLIACIÓN DEL RELLENO SANITARIO DE BIORGANICOS DEL  SUR DEL HUILA S.A. E.S.P. EN EL MUNICIPIO DE  PITALITO HUILA"/>
    <n v="97.18"/>
    <n v="94.91"/>
    <s v="CONTRATADO EN EJECUCIÓN"/>
    <s v="EN EJECUCIÓN"/>
    <d v="2023-02-28T00:00:00"/>
    <n v="2023"/>
    <s v="CONSTRUCCIÓN DE LA CELDA DE AMPLIACIÓN Y ADECUACIÓN DE LA INFRAESTRUCTURA, PARA LA OPTIMIZACIÓN DE LOS PROCESOS DE TRATAMIENTO, APROVECHAMINETO Y DISPOSICIÓN FINAL DE LOS RESIDUOS SOLIDOS ORDINARIOS EN EL RELLENO SANITARIO BIORGANICOS DEL SUR DEL MUNICIPIO DE PITALITO HUILA."/>
    <n v="3145406275"/>
    <n v="0"/>
    <n v="0"/>
    <n v="3145406275"/>
    <d v="2023-12-01T00:00:00"/>
    <d v="2024-11-30T00:00:00"/>
    <m/>
    <n v="111817"/>
  </r>
  <r>
    <n v="2022413490004"/>
    <s v="HUILA - HOBO"/>
    <s v="MUNICIPAL"/>
    <s v="CENTRO SUR"/>
    <s v="HUILA"/>
    <n v="41349"/>
    <s v="HOBO"/>
    <s v="CENTRO SUR"/>
    <s v="HUILA"/>
    <n v="41349"/>
    <s v="ALCALDIA MUNICIPAL DE HOBO HUILA"/>
    <n v="891180019"/>
    <s v="VIVIENDA, CIUDAD Y TERRITORIO"/>
    <s v="ACCESO DE LA POBLACIÓN A LOS SERVICIOS DE AGUA POTABLE Y SANEAMIENTO BÁSICO"/>
    <s v="INTERSUBSECTORIAL VIVIENDA Y DESARROLLO TERRITORIAL"/>
    <x v="0"/>
    <x v="0"/>
    <m/>
    <s v="AMPLIACIÓN DE LA PLANTA DE TRATAMIENTO DE AGUA POTABLE (PTAP) DE LA ZONA URBANA DEL MUNICIPIO DE HOBO DEPARTAMENTO DEL  HOBO"/>
    <n v="70"/>
    <n v="58.28"/>
    <s v="CONTRATADO EN EJECUCIÓN"/>
    <s v="EN EJECUCIÓN"/>
    <d v="2022-11-25T00:00:00"/>
    <n v="2022"/>
    <s v="AMPLIACIÓN UNA (1) PLANTA DE TRATAMIENTO DE AGUA POTABLE (PTAP) EXISTENTE, CONSISTENTE EN CONSTRUCCIÓN DE CÁMARAS DE DECANTACIÓN, FLOCULADORES Y TRATAMIENTO EN UN ÁREA DE 670 M2 PARA ABASTECIMIENTO DE DE AGUA POTABLE PARA EL ACUEDUCTO QUE ABASTECE LA ZONA URBANA DEL MUNICIPIO DE HOBO HUILA"/>
    <n v="1169522695"/>
    <n v="0"/>
    <n v="1104236305"/>
    <n v="2273759000"/>
    <d v="2023-05-01T00:00:00"/>
    <d v="2024-02-29T00:00:00"/>
    <m/>
    <n v="7507"/>
  </r>
  <r>
    <n v="2023412980006"/>
    <s v="HUILA - GARZON"/>
    <s v="MUNICIPAL"/>
    <s v="CENTRO SUR"/>
    <s v="HUILA"/>
    <n v="41298"/>
    <s v="GARZON"/>
    <s v="CENTRO SUR"/>
    <s v="HUILA"/>
    <n v="6666896"/>
    <s v="EMPRESAS PUBLICAS DE GARZON E.S.P."/>
    <n v="891180074"/>
    <s v="VIVIENDA, CIUDAD Y TERRITORIO"/>
    <s v="ACCESO DE LA POBLACIÓN A LOS SERVICIOS DE AGUA POTABLE Y SANEAMIENTO BÁSICO"/>
    <s v="INTERSUBSECTORIAL VIVIENDA Y DESARROLLO TERRITORIAL"/>
    <x v="0"/>
    <x v="0"/>
    <m/>
    <s v="CONSTRUCCIÓN DE MALLA VIAL INTERVINIENDO REDES DE ALCANTARILLADO SANITARIO PLUVIAL Y ACUEDUCTO EN LA ZONA URBANA DEL MUNICIPIO DE GARZÓN DEPARTAMENTO DEL  HUILA"/>
    <n v="99.23"/>
    <n v="91.47"/>
    <s v="CONTRATADO EN EJECUCIÓN"/>
    <s v="EN EJECUCIÓN"/>
    <d v="2023-07-27T00:00:00"/>
    <n v="2023"/>
    <s v="REALIZAR LA CONSTRUCCIÓN DE 286,81 M DE MALLA VIAL, ACTIVIDADES RELACIONADAS PARA LA CONSTRUCCIÓN, OPTIMIZACIÓN Y/O INTERVENCIÓN DE REDES DE ACUEDUCTO, ALCANTARILLADO SANITARIO Y ALCANTARILLADO PLUVIAL EN SECTORES DE LA ZONA URBANA DEL MUNICIPIO DE GARZÓN, DEPARTAMENTO DEL HUILA"/>
    <n v="1938321812"/>
    <n v="0"/>
    <n v="0"/>
    <n v="1938321812"/>
    <d v="2023-10-01T00:00:00"/>
    <d v="2024-02-29T00:00:00"/>
    <m/>
    <n v="39544"/>
  </r>
  <r>
    <n v="2024411320002"/>
    <s v="HUILA - CAMPOALEGRE"/>
    <s v="MUNICIPAL"/>
    <s v="CENTRO SUR"/>
    <s v="HUILA"/>
    <n v="41132"/>
    <s v="CAMPOALEGRE"/>
    <s v="CENTRO SUR"/>
    <s v="HUILA"/>
    <n v="6666740"/>
    <s v="EMPRESA DE ACUEDUCTO ALCANTARILLADO Y ASEO DE CAMPOALEGRE SOCIEDAD ANONIMA EMPRESA DE SERVICIOS PUBLICOS"/>
    <n v="900168928"/>
    <s v="VIVIENDA, CIUDAD Y TERRITORIO"/>
    <s v="ACCESO DE LA POBLACIÓN A LOS SERVICIOS DE AGUA POTABLE Y SANEAMIENTO BÁSICO"/>
    <s v="INTERSUBSECTORIAL VIVIENDA Y DESARROLLO TERRITORIAL"/>
    <x v="0"/>
    <x v="0"/>
    <m/>
    <s v="OPTIMIZACIÓN DE REDES DE ALCANTARILLADO SANITARIO EN LA CALLE 44 ENTRE CARRERA 11 Y 15 DEL MUNICIPIO DE CAMPOALEGRE   HUILA"/>
    <n v="0"/>
    <n v="5.89"/>
    <s v="CONTRATADO SIN ACTA DE INICIO"/>
    <s v="EN EJECUCIÓN"/>
    <d v="2024-03-08T00:00:00"/>
    <n v="2024"/>
    <s v="REPOSICION DE 255 METROS DE ALCANTARILLADO SANITARIO EN PVC EN EL BARRIO ACROPOLIS SOBRE LA CALLE 44 ENTRE CARRERA 12 Y 15 DEL MUNICIPIO DE CAMPOALEGRE HUILA"/>
    <n v="66325558"/>
    <n v="0"/>
    <n v="947507965"/>
    <n v="1013833523"/>
    <m/>
    <m/>
    <m/>
    <n v="235"/>
  </r>
  <r>
    <n v="2023411320001"/>
    <s v="HUILA - CAMPOALEGRE"/>
    <s v="MUNICIPAL"/>
    <s v="CENTRO SUR"/>
    <s v="HUILA"/>
    <n v="41132"/>
    <s v="CAMPOALEGRE"/>
    <s v="CENTRO SUR"/>
    <s v="HUILA"/>
    <n v="6666740"/>
    <s v="EMPRESA DE ACUEDUCTO ALCANTARILLADO Y ASEO DE CAMPOALEGRE SOCIEDAD ANONIMA EMPRESA DE SERVICIOS PUBLICOS"/>
    <n v="900168928"/>
    <s v="VIVIENDA, CIUDAD Y TERRITORIO"/>
    <s v="ACCESO DE LA POBLACIÓN A LOS SERVICIOS DE AGUA POTABLE Y SANEAMIENTO BÁSICO"/>
    <s v="INTERSUBSECTORIAL VIVIENDA Y DESARROLLO TERRITORIAL"/>
    <x v="0"/>
    <x v="0"/>
    <m/>
    <s v="OPTIMIZACIÓN DE ALCANTARILLADO SANITARIO Y ACUEDUCTO Y REPOSICIÓN DE PAVIMENTO EN LA ZONA URBANA DEL MUNICIPIO DE CAMPOALEGRE DEPARTAMENTO DEL   HUILA"/>
    <n v="51.88"/>
    <n v="100"/>
    <s v="CONTRATADO EN EJECUCIÓN"/>
    <s v="EN EJECUCIÓN"/>
    <d v="2023-06-15T00:00:00"/>
    <n v="2023"/>
    <s v="MEJORAR LAS REDES DE ALCANTARILLADO Y ACUEDUCTO DE LA ZONA URBANA DEL MUNICIPIO DE CAMPOALEGRE HUIILA"/>
    <n v="2287318831"/>
    <n v="0"/>
    <n v="0"/>
    <n v="2287318831"/>
    <d v="2023-09-01T00:00:00"/>
    <d v="2024-01-31T00:00:00"/>
    <m/>
    <n v="25993"/>
  </r>
  <r>
    <n v="2022411320059"/>
    <s v="HUILA - CAMPOALEGRE"/>
    <s v="MUNICIPAL"/>
    <s v="CENTRO SUR"/>
    <s v="HUILA"/>
    <n v="41132"/>
    <s v="CAMPOALEGRE"/>
    <s v="CENTRO SUR"/>
    <s v="HUILA"/>
    <n v="6666740"/>
    <s v="EMPRESA DE ACUEDUCTO ALCANTARILLADO Y ASEO DE CAMPOALEGRE SOCIEDAD ANONIMA EMPRESA DE SERVICIOS PUBLICOS"/>
    <n v="900168928"/>
    <s v="VIVIENDA, CIUDAD Y TERRITORIO"/>
    <s v="ACCESO DE LA POBLACIÓN A LOS SERVICIOS DE AGUA POTABLE Y SANEAMIENTO BÁSICO"/>
    <s v="INTERSUBSECTORIAL VIVIENDA Y DESARROLLO TERRITORIAL"/>
    <x v="0"/>
    <x v="0"/>
    <m/>
    <s v="REHABILITACIÓN  DEL ACUEDUCTO Y ALCANTARILLADO DEL MUNICIPIO DE CAMPOALEGRE  HUILA"/>
    <n v="78.94"/>
    <n v="100"/>
    <s v="CONTRATADO EN EJECUCIÓN"/>
    <s v="EN EJECUCIÓN"/>
    <d v="2022-12-29T00:00:00"/>
    <n v="2022"/>
    <s v="OPTIMIZAR 800 METROS LINEALES DEL ACUEDUCTO Y ALCANTARILLADO SE LA SIGUIENTE MANERA: ACUEDUCTO DE LA CALLE 30 ENTRE 14-15A, CARRERA 13 ENTRE LAS CALLES 30 Y 32 Y CALLE 27 ENTRE CARRERA 12 Y 14 DEL MUNICIPIO DE CAMPOALEGRE. REHABILITACIÓN DEL ALCANTARILLADO SANITARIO DE LA CALLE 30 ENTRE CARRERA 14 Y 15A, CARRERA 13 ENTRE CALLES 30 Y 32, CARRERA 13 ENTRE CALLE 34 Y 36 Y CALLE 27 ENTRE CARRERA 12 Y 14 DEL MUNICIPIO DE CAMPOALEGRE."/>
    <n v="648487027"/>
    <n v="0"/>
    <n v="0"/>
    <n v="648487027"/>
    <d v="2023-04-01T00:00:00"/>
    <d v="2023-10-31T00:00:00"/>
    <m/>
    <n v="10357"/>
  </r>
  <r>
    <n v="2023410200007"/>
    <s v="HUILA - ALGECIRAS"/>
    <s v="MUNICIPAL"/>
    <s v="CENTRO SUR"/>
    <s v="HUILA"/>
    <n v="41020"/>
    <s v="ALGECIRAS"/>
    <s v="CENTRO SUR"/>
    <s v="HUILA"/>
    <n v="6666892"/>
    <s v="EMPRESAS PUBLICAS DE ALGECIRAS SOCIEDAD ANONIMA EMPRESA DE SERVICIOS PUBLICOS"/>
    <n v="900263189"/>
    <s v="VIVIENDA, CIUDAD Y TERRITORIO"/>
    <s v="ACCESO DE LA POBLACIÓN A LOS SERVICIOS DE AGUA POTABLE Y SANEAMIENTO BÁSICO"/>
    <s v="INTERSUBSECTORIAL VIVIENDA Y DESARROLLO TERRITORIAL"/>
    <x v="0"/>
    <x v="0"/>
    <m/>
    <s v="RESTITUCIÓN DE LA RED DE ALCANTARILLADO SANITARIO VARIOS TRAMOS DEL BARRIO ALTOS DE SATIA DEL MUNICIPIO DE  ALGECIRAS  DEPARTAMENTO DEL  HUILA"/>
    <n v="0"/>
    <n v="49.85"/>
    <s v="CONTRATADO EN EJECUCIÓN"/>
    <s v="EN EJECUCIÓN"/>
    <d v="2023-08-15T00:00:00"/>
    <n v="2023"/>
    <s v="RESTITUCIÓN DE LA RED DE ALCANTARILLADO SANITARIO VARIOS TRAMOS DEL BARRIO ALTOS DE SATIA DEL MUNICIPIO DE ALGECIRAS DEPARTAMENTO DEL HUILA"/>
    <n v="120837062"/>
    <n v="0"/>
    <n v="120000000"/>
    <n v="240837062"/>
    <d v="2023-11-01T00:00:00"/>
    <d v="2024-04-30T00:00:00"/>
    <m/>
    <n v="272"/>
  </r>
  <r>
    <n v="2023410200004"/>
    <s v="HUILA - ALGECIRAS"/>
    <s v="MUNICIPAL"/>
    <s v="CENTRO SUR"/>
    <s v="HUILA"/>
    <n v="41020"/>
    <s v="ALGECIRAS"/>
    <s v="CENTRO SUR"/>
    <s v="HUILA"/>
    <n v="6666892"/>
    <s v="EMPRESAS PUBLICAS DE ALGECIRAS SOCIEDAD ANONIMA EMPRESA DE SERVICIOS PUBLICOS"/>
    <n v="900263189"/>
    <s v="VIVIENDA, CIUDAD Y TERRITORIO"/>
    <s v="ACCESO DE LA POBLACIÓN A LOS SERVICIOS DE AGUA POTABLE Y SANEAMIENTO BÁSICO"/>
    <s v="INTERSUBSECTORIAL VIVIENDA Y DESARROLLO TERRITORIAL"/>
    <x v="0"/>
    <x v="0"/>
    <m/>
    <s v="CONSTRUCCIÓN DE OBRAS DE MANEJO Y EVACUACION DE AGUAS LLUVIAS  MEDIANTE ALCANTARILLO PLUVIAL ENTRE LA CARRERA 7 - 7A CALLE 9 Y CARRERA 6E HASTA LA QUEBRADA LA MOSCA DEL CASCO URBANO DEL MUNICIPIO DE ALGECIRAS   HUILA"/>
    <n v="12.5"/>
    <n v="63.06"/>
    <s v="CONTRATADO EN EJECUCIÓN"/>
    <s v="EN EJECUCIÓN"/>
    <d v="2023-06-10T00:00:00"/>
    <n v="2023"/>
    <s v="CONSTRUCCIÓN DE OBRAS DE MANEJO Y EVACUACION DE AGUAS LLUVIAS MEDIANTE ALCANTARILLO PLUVIAL ENTRE LA CARRERA 7 - 7A CALLE 9 Y CARRERA 6E HASTA LA QUEBRADA LA MOSCA DEL CASCO URBANO DEL MUNICIPIO DE ALGECIRAS HUILA"/>
    <n v="584392149"/>
    <n v="0"/>
    <n v="200000000"/>
    <n v="784392149"/>
    <d v="2023-09-01T00:00:00"/>
    <d v="2024-04-30T00:00:00"/>
    <m/>
    <n v="450"/>
  </r>
  <r>
    <n v="2022410160039"/>
    <s v="HUILA - AIPE"/>
    <s v="MUNICIPAL"/>
    <s v="CENTRO SUR"/>
    <s v="HUILA"/>
    <n v="41016"/>
    <s v="AIPE"/>
    <s v="CENTRO SUR"/>
    <s v="HUILA"/>
    <n v="41016"/>
    <s v="MUNICIPIO DE AIPE"/>
    <n v="891180070"/>
    <s v="EDUCACIÓN"/>
    <s v="CALIDAD, COBERTURA Y FORTALECIMIENTO DE LA EDUCACIÓN INICIAL, PRESCOLAR, BÁSICA Y MEDIA."/>
    <s v="INTERSUBSECTORIAL EDUCACION"/>
    <x v="0"/>
    <x v="0"/>
    <m/>
    <s v="ADECUACIÓN Y MEJORAMIENTO MEDIANTE OBRAS DE SANEAMIENTO BÁSICO EN LAS SEDES EDUCATIVAS DEL MUNICIPIO DE AIPE  HUILA"/>
    <n v="32.840000000000003"/>
    <n v="33.340000000000003"/>
    <s v="CONTRATADO EN EJECUCIÓN"/>
    <s v="EN EJECUCIÓN"/>
    <d v="2023-11-22T00:00:00"/>
    <n v="2023"/>
    <s v="ADECUACIÓN Y MEJORAMIENTO DE LA INFRAESTRUCTURA DE SANEAMIENTO COMO BATERÍAS SANITARIAS Y SERVICIOS A LAS 5 SEDES DE LAS INSTITUCIONES EDUCATIVAS DEL MUNICIPIO DE AIPE (I.E. JESUS MARÍA AGUIRRE SEDE PRIMARIA, SECUNDARIA Y EL PATÁ Y LA I.E. PRAGA: SEDE PRIMAVERA, BUENOS AIRES)."/>
    <n v="778593952"/>
    <n v="0"/>
    <n v="0"/>
    <n v="778593952"/>
    <d v="2024-01-01T00:00:00"/>
    <d v="2024-04-30T00:00:00"/>
    <m/>
    <n v="3489"/>
  </r>
  <r>
    <n v="2024410160001"/>
    <s v="HUILA - AIPE"/>
    <s v="MUNICIPAL"/>
    <s v="CENTRO SUR"/>
    <s v="HUILA"/>
    <n v="41016"/>
    <s v="AIPE"/>
    <s v="CENTRO SUR"/>
    <s v="HUILA"/>
    <n v="6666639"/>
    <s v="EMPRESAS PUBLICAS DE AIPE SOCIEDAD ANONIMA EMPRESA DE SERVICIOS PUBLICOS"/>
    <n v="900252348"/>
    <s v="VIVIENDA, CIUDAD Y TERRITORIO"/>
    <s v="ACCESO DE LA POBLACIÓN A LOS SERVICIOS DE AGUA POTABLE Y SANEAMIENTO BÁSICO"/>
    <s v="INTERSUBSECTORIAL VIVIENDA Y DESARROLLO TERRITORIAL"/>
    <x v="0"/>
    <x v="0"/>
    <m/>
    <s v="IMPLEMENTACIÓN DE ACCIONES ORIENTADAS A OPTIMIZAR Y MEJORAR LA INFRAESTRUCTURA COMPONENTE DEL SISTEMA DE ACUEDUCTO MUNICIPAL EN EL BARRIO PIEDRA PINTADA II ETAPA DEL MUNICIPIO DE   AIPE HUILA"/>
    <n v="52.79"/>
    <n v="73.900000000000006"/>
    <s v="CONTRATADO EN EJECUCIÓN"/>
    <s v="EN EJECUCIÓN"/>
    <d v="2024-04-24T00:00:00"/>
    <n v="2024"/>
    <s v="OPTMIZACION DE LA RED DEL SISTEMA DE DISTRIBUCION DE AGUA POTABLE EN EL BARRIO PRIEDA PINTADA II ETAPA DEL CASCO URBANO DEL MUNICIPIO DE AIPE - HUILA; INCLUYENDO LA CONSTRUCCION DE DOMICILIARIAS DE ACUEDUCTOS Y LOS RESPECTIVOS ACCESORIOS DE LA RED SEGUN NORMA RAS2000"/>
    <n v="868217520"/>
    <n v="0"/>
    <n v="0"/>
    <n v="868217520"/>
    <d v="2024-06-11T00:00:00"/>
    <d v="2024-10-09T00:00:00"/>
    <m/>
    <n v="374"/>
  </r>
  <r>
    <n v="2023410160006"/>
    <s v="HUILA - AIPE"/>
    <s v="MUNICIPAL"/>
    <s v="CENTRO SUR"/>
    <s v="HUILA"/>
    <n v="41016"/>
    <s v="AIPE"/>
    <s v="CENTRO SUR"/>
    <s v="HUILA"/>
    <n v="6666639"/>
    <s v="EMPRESAS PUBLICAS DE AIPE SOCIEDAD ANONIMA EMPRESA DE SERVICIOS PUBLICOS"/>
    <n v="900252348"/>
    <s v="VIVIENDA, CIUDAD Y TERRITORIO"/>
    <s v="ACCESO DE LA POBLACIÓN A LOS SERVICIOS DE AGUA POTABLE Y SANEAMIENTO BÁSICO"/>
    <s v="INTERSUBSECTORIAL VIVIENDA Y DESARROLLO TERRITORIAL"/>
    <x v="0"/>
    <x v="0"/>
    <m/>
    <s v="CONSTRUCCIÓN DE ACUEDUCTO VEREDAL SAN CAYETANO - PROVIDENCIA MUNICIPIO DE AIPE  HUILA"/>
    <n v="3.05"/>
    <n v="49.72"/>
    <s v="CONTRATADO EN EJECUCIÓN"/>
    <s v="EN EJECUCIÓN"/>
    <d v="2023-09-11T00:00:00"/>
    <n v="2023"/>
    <s v="CONSTRUIR EL ACUEDUCTO VEREDAL SAN CAYETANO - PROVIDENCIA EN EL MUNICIPIO DE AIPE, HUILA; MEDIANTE EL CUAL SE BENEFICIARAN 452 PERSONAS QUE CONFORMAN 113 USUARIOS DE LOS SECTORES SAN CAYETANO Y PROVIDENCIA"/>
    <n v="3682837143"/>
    <n v="0"/>
    <n v="0"/>
    <n v="3682837143"/>
    <d v="2023-12-01T00:00:00"/>
    <d v="2024-05-31T00:00:00"/>
    <m/>
    <n v="452"/>
  </r>
  <r>
    <n v="2023410160004"/>
    <s v="HUILA - AIPE"/>
    <s v="MUNICIPAL"/>
    <s v="CENTRO SUR"/>
    <s v="HUILA"/>
    <n v="41016"/>
    <s v="AIPE"/>
    <s v="CENTRO SUR"/>
    <s v="HUILA"/>
    <n v="6666639"/>
    <s v="EMPRESAS PUBLICAS DE AIPE SOCIEDAD ANONIMA EMPRESA DE SERVICIOS PUBLICOS"/>
    <n v="900252348"/>
    <s v="VIVIENDA, CIUDAD Y TERRITORIO"/>
    <s v="ACCESO DE LA POBLACIÓN A LOS SERVICIOS DE AGUA POTABLE Y SANEAMIENTO BÁSICO"/>
    <s v="INTERSUBSECTORIAL VIVIENDA Y DESARROLLO TERRITORIAL"/>
    <x v="0"/>
    <x v="0"/>
    <m/>
    <s v="REPOSICIÓN Y CONSTRUCCIÓN DE TRAMOS DE LA RED DE ALCANTARILLADO SANITARIO Y PLANTA DE TRATAMIENTO DE AGUAS RESIDUALES INCLUYE REHABILITACIÓN DE VÍAS URBANAS DEL CENTRO POBLADO SANTA RITA EN EL MUNICIPIO DE AIPE DEPARTAMENTO DEL  HUILA"/>
    <n v="73.989999999999995"/>
    <n v="84.29"/>
    <s v="CONTRATADO EN EJECUCIÓN"/>
    <s v="EN EJECUCIÓN"/>
    <d v="2023-11-09T00:00:00"/>
    <n v="2023"/>
    <s v="OPTIMIZAR LA CAPACIDAD DE LA RED DE ALCANTARILLADO SANITARIO DEL CENTRO POBLADO SANTA RITA; A TRAVÉS DE LA REPOSICIÓN DE TRAMOS DE LA RED DE ALCANTARILLADO Y LA CONSTRUCCIÓN DE PTAR"/>
    <n v="5538827092"/>
    <n v="0"/>
    <n v="0"/>
    <n v="5538827092"/>
    <d v="2023-12-01T00:00:00"/>
    <d v="2024-08-31T00:00:00"/>
    <m/>
    <n v="683"/>
  </r>
  <r>
    <n v="2024950010061"/>
    <s v="GUAVIARE - SAN JOSE DEL GUAVIARE"/>
    <s v="MUNICIPAL"/>
    <s v="DEL LLANO"/>
    <s v="GUAVIARE"/>
    <n v="95001"/>
    <s v="SAN JOSE DEL GUAVIARE"/>
    <s v="DEL LLANO"/>
    <s v="GUAVIARE"/>
    <n v="6666533"/>
    <s v="EMPOAGUAS E.S.P"/>
    <n v="822001883"/>
    <s v="VIVIENDA, CIUDAD Y TERRITORIO"/>
    <s v="ACCESO DE LA POBLACIÓN A LOS SERVICIOS DE AGUA POTABLE Y SANEAMIENTO BÁSICO"/>
    <s v="INTERSUBSECTORIAL VIVIENDA Y DESARROLLO TERRITORIAL"/>
    <x v="0"/>
    <x v="0"/>
    <m/>
    <s v="CONSTRUCCIÓN DE BATERÍAS SANITARIAS PARA LA VEREDA CERRO AZUL EN EL MUNICIPIO DE    SAN JOSÉ DEL GUAVIARE GUAVIARE"/>
    <n v="0"/>
    <n v="49.04"/>
    <s v="CONTRATADO SIN ACTA DE INICIO"/>
    <s v="EN EJECUCIÓN"/>
    <d v="2024-07-10T00:00:00"/>
    <n v="2024"/>
    <m/>
    <n v="1000000000"/>
    <n v="0"/>
    <n v="0"/>
    <n v="1000000000"/>
    <m/>
    <m/>
    <m/>
    <n v="148"/>
  </r>
  <r>
    <n v="2022000070016"/>
    <s v="DEPARTAMENTO DE GUAVIARE"/>
    <s v="DEPARTAMENTAL"/>
    <s v="DEL LLANO"/>
    <s v="GUAVIARE"/>
    <n v="95000"/>
    <s v="GUAVIARE"/>
    <s v="DEL LLANO"/>
    <s v="GUAVIARE"/>
    <n v="6666533"/>
    <s v="EMPOAGUAS E.S.P"/>
    <n v="822001883"/>
    <s v="VIVIENDA, CIUDAD Y TERRITORIO"/>
    <s v="ACCESO DE LA POBLACIÓN A LOS SERVICIOS DE AGUA POTABLE Y SANEAMIENTO BÁSICO"/>
    <s v="INTERSUBSECTORIAL VIVIENDA Y DESARROLLO TERRITORIAL"/>
    <x v="0"/>
    <x v="0"/>
    <m/>
    <s v="CONSTRUCCIÓN DEL SISTEMA DE ACUEDUCTO Y ALCANTARILLADO SANITARIO DE LA VEREDA  CAÑO BLANCO 2  DEL MUNICIPIO DE SAN JOSÉ DEL GUAVIARE DEPARTAMENTO DEL  GUAVIARE"/>
    <n v="59.24"/>
    <n v="35.700000000000003"/>
    <s v="CONTRATADO EN EJECUCIÓN"/>
    <s v="EN EJECUCIÓN"/>
    <d v="2023-03-01T00:00:00"/>
    <n v="2023"/>
    <s v="CONSTRUCCIÓN DE UN SISTEMA DE ACUEDUCTO: CAPTACIÓN POR POZO PROFUNDO CON CAUDAL DE 0.86 L/S, 12 PULGADAS, SISTEMA DE ENERGÍA PANELES SOLARES, PTAP, TANQUE DE ALMACENAMIENTO DE 14.26 M3, REDES DE DISTRIBUCIÓN EN PVC RDE 21, DIÁMETRO 2 PULGADAS Y 14 ACOMETIDAS DOMICILIARIAS. CONSTRUCCIÓN DE UN SISTEMA DE SANEAMIENTO BÁSICO EL CUAL CONSTA DE 14 UNIDADES SANITARIAS INDIVIDUALES CON SISTEMA SÉPTICO."/>
    <n v="2570694484"/>
    <n v="0"/>
    <n v="0"/>
    <n v="2570694484"/>
    <d v="2023-07-31T00:00:00"/>
    <d v="2023-12-26T00:00:00"/>
    <m/>
    <n v="55"/>
  </r>
  <r>
    <n v="20211301010498"/>
    <s v="Región Del Llano"/>
    <s v="OCAD REGIONAL"/>
    <s v="DEL LLANO"/>
    <s v="GUAVIARE"/>
    <n v="95000"/>
    <s v="GUAVIARE"/>
    <s v="DEL LLANO"/>
    <s v="META"/>
    <n v="6666173"/>
    <s v="ASOCIACION SUPRADEPARTAMENTAL DE MUNICIPIOS PARA EL PROGRESO -ASOSUPRO"/>
    <n v="901445387"/>
    <s v="VIVIENDA, CIUDAD Y TERRITORIO"/>
    <s v="ACCESO DE LA POBLACIÓN A LOS SERVICIOS DE AGUA POTABLE Y SANEAMIENTO BÁSICO"/>
    <s v="INTERSUBSECTORIAL VIVIENDA Y DESARROLLO TERRITORIAL"/>
    <x v="0"/>
    <x v="0"/>
    <m/>
    <s v="OPTIMIZACIÓN DEL SISTEMA DE ACUEDUCTO Y CONSTRUCCIÓN DEL SISTEMA DE ALCANTARILLADO DE LA VEREDA CRISTALINAS DEL MUNICIPIO DE CALAMAR   GUAVIARE"/>
    <n v="32.83"/>
    <n v="51.48"/>
    <s v="CONTRATADO EN EJECUCIÓN"/>
    <s v="EN EJECUCIÓN"/>
    <d v="2023-12-29T00:00:00"/>
    <n v="2023"/>
    <s v="OPTIMIZACIÓN DEL SISTEMA DE ACUEDUCTO Y CONSTRUCCIÓN DEL SISTEMA DE ALCANTARILLADO DE LA VEREDA CRISTALINAS DEL MUNICIPIO DE CALAMAR, DEPARTAMENTO DEL GUAVIARE"/>
    <n v="7266401329"/>
    <n v="0"/>
    <n v="0"/>
    <n v="7266401329"/>
    <d v="2024-05-02T00:00:00"/>
    <d v="2025-02-28T00:00:00"/>
    <m/>
    <n v="568"/>
  </r>
  <r>
    <n v="2024005950005"/>
    <s v="DEPARTAMENTO DE GUAVIARE"/>
    <s v="DEPARTAMENTAL"/>
    <s v="DEL LLANO"/>
    <s v="GUAVIARE"/>
    <n v="95000"/>
    <s v="GUAVIARE"/>
    <s v="DEL LLANO"/>
    <s v="GUAVIARE"/>
    <n v="6666198"/>
    <s v="ADMINISTRACIÓN PÚBLICA COOPERATIVA SERVIR"/>
    <n v="900176795"/>
    <s v="VIVIENDA, CIUDAD Y TERRITORIO"/>
    <s v="ACCESO DE LA POBLACIÓN A LOS SERVICIOS DE AGUA POTABLE Y SANEAMIENTO BÁSICO"/>
    <s v="INTERSUBSECTORIAL VIVIENDA Y DESARROLLO TERRITORIAL"/>
    <x v="0"/>
    <x v="0"/>
    <m/>
    <s v="AMPLIACIÓN DE REDES DEL SISTEMA DE ACUEDUCTO DE LA VEREDA EL UNILLA DEL MUNICIPIO DEL RETORNO  GUAVIARE"/>
    <n v="0"/>
    <n v="0"/>
    <s v="CONTRATADO SIN ACTA DE INICIO"/>
    <s v="EN EJECUCIÓN"/>
    <d v="2024-05-29T00:00:00"/>
    <n v="2024"/>
    <s v="AMPLIACIÓN DE 1493,52 M DE REDES DEL SISTEMA DE ACUEDUCTO DE LA VEREDA EL UNILLA DEL MUNICIPIO DEL RETORNO DEL DEPARTAMENTO DEL GUAVIARE"/>
    <n v="1490234975"/>
    <n v="0"/>
    <n v="0"/>
    <n v="1490234975"/>
    <d v="2024-07-19T00:00:00"/>
    <d v="2025-02-05T00:00:00"/>
    <m/>
    <n v="419"/>
  </r>
  <r>
    <n v="20201301010805"/>
    <s v="Región Del Llano"/>
    <s v="OCAD REGIONAL"/>
    <s v="DEL LLANO"/>
    <s v="GUAVIARE"/>
    <n v="95000"/>
    <s v="GUAVIARE"/>
    <s v="DEL LLANO"/>
    <s v="GUAVIARE"/>
    <n v="6666198"/>
    <s v="ADMINISTRACIÓN PÚBLICA COOPERATIVA SERVIR"/>
    <n v="900176795"/>
    <s v="VIVIENDA, CIUDAD Y TERRITORIO"/>
    <s v="ACCESO DE LA POBLACIÓN A LOS SERVICIOS DE AGUA POTABLE Y SANEAMIENTO BÁSICO"/>
    <s v="INTERSUBSECTORIAL VIVIENDA Y DESARROLLO TERRITORIAL"/>
    <x v="0"/>
    <x v="0"/>
    <m/>
    <s v="CONSTRUCCIÓN DEL SISTEMA DE ACUEDUCTO DE LA INSPECCIÓN LA UNILLA DEL MUNICIPIO DEL RETORNO DEPARTAMENTO DEL  GUAVIARE"/>
    <n v="90.3"/>
    <n v="86.94"/>
    <s v="CONTRATADO EN EJECUCIÓN"/>
    <s v="EN EJECUCIÓN"/>
    <d v="2023-05-08T00:00:00"/>
    <n v="2023"/>
    <s v="REALIZAR LA CONSTRUCCIÓN DEL SISTEMA DE ACUEDUCTO Y CONEXIONES DOMICILIARIAS EN E SECTOR DE LA UNILLA, BENEFICIANDO A 885 HABITANTES DEL MUNICIPIO DE EL RETORNO, GUAVIARE."/>
    <n v="5212333955"/>
    <n v="0"/>
    <n v="0"/>
    <n v="5212333955"/>
    <d v="2023-11-20T00:00:00"/>
    <d v="2024-07-19T00:00:00"/>
    <m/>
    <n v="885"/>
  </r>
  <r>
    <n v="20201301011383"/>
    <s v="Región Del Llano"/>
    <s v="OCAD REGIONAL"/>
    <s v="DEL LLANO"/>
    <s v="GUAVIARE"/>
    <n v="95025"/>
    <s v="EL RETORNO"/>
    <s v="DEL LLANO"/>
    <s v="GUAVIARE"/>
    <n v="6666198"/>
    <s v="ADMINISTRACIÓN PÚBLICA COOPERATIVA SERVIR"/>
    <n v="900176795"/>
    <s v="VIVIENDA, CIUDAD Y TERRITORIO"/>
    <s v="ACCESO DE LA POBLACIÓN A LOS SERVICIOS DE AGUA POTABLE Y SANEAMIENTO BÁSICO"/>
    <s v="INTERSUBSECTORIAL VIVIENDA Y DESARROLLO TERRITORIAL"/>
    <x v="0"/>
    <x v="0"/>
    <m/>
    <s v="CONSTRUCCIÓN DE UNIDADES SANITARIAS CON SANEAMIENTO BÁSICO DE VIVIENDA RURALES EN ZONAS DISPERSAS EN EL MUNICIPIO DE EL RETORNO DEPARTAMENTO DEL   GUAVIARE"/>
    <n v="25.94"/>
    <n v="39.97"/>
    <s v="CONTRATADO EN EJECUCIÓN"/>
    <s v="EN EJECUCIÓN"/>
    <d v="2022-12-22T00:00:00"/>
    <n v="2022"/>
    <s v="CONSTRUCCIÓN DE 375 UNIDADES SANITARIAS CON SANEAMIENTO BÁSICO DE VIVIENDA RURAL, EN ZONAS DISPERSAS EN EL MUNICIPIO DEL EL RETORNO. PARA MEJORAR LA CALIDAD Y COBERTURA Y TRATAMIENTO DE AGUAS RESIDUALES."/>
    <n v="9222013800"/>
    <n v="0"/>
    <n v="0"/>
    <n v="9222013800"/>
    <d v="2023-10-06T00:00:00"/>
    <d v="2025-01-30T00:00:00"/>
    <m/>
    <n v="1320"/>
  </r>
  <r>
    <n v="2024253170002"/>
    <s v="CUNDINAMARCA - GUACHETA"/>
    <s v="MUNICIPAL"/>
    <s v="CENTRO ORIENTE"/>
    <s v="CUNDINAMARCA"/>
    <n v="25317"/>
    <s v="GUACHETA"/>
    <s v="CENTRO ORIENTE"/>
    <s v="CUNDINAMARCA"/>
    <n v="25317"/>
    <s v="MUNICIPIO DE GUACHETA"/>
    <n v="899999362"/>
    <s v="VIVIENDA, CIUDAD Y TERRITORIO"/>
    <s v="ACCESO DE LA POBLACIÓN A LOS SERVICIOS DE AGUA POTABLE Y SANEAMIENTO BÁSICO"/>
    <s v="INTERSUBSECTORIAL VIVIENDA Y DESARROLLO TERRITORIAL"/>
    <x v="0"/>
    <x v="0"/>
    <m/>
    <s v="CONSTRUCCIÓN ALCANTARILLADO EN LA CARRERA 4 ENTRE CALLES 2 Y 4 Y CALLE 5 Y 7 DEL MUNICIPIO DE GUACHETA   CUNDINAMARCA"/>
    <n v="0"/>
    <n v="0"/>
    <s v="CONTRATADO SIN ACTA DE INICIO"/>
    <s v="EN EJECUCIÓN"/>
    <d v="2024-05-07T00:00:00"/>
    <n v="2024"/>
    <s v="AMPLIACION ALCANTARILLADO URBANO EN LA CARRERA 4 ENTRE CALLES 2 Y 4 Y CALLE 5 7"/>
    <n v="363712480"/>
    <n v="0"/>
    <n v="0"/>
    <n v="363712480"/>
    <m/>
    <m/>
    <m/>
    <n v="16018"/>
  </r>
  <r>
    <n v="2023252880008"/>
    <s v="CUNDINAMARCA - FUQUENE"/>
    <s v="MUNICIPAL"/>
    <s v="CENTRO ORIENTE"/>
    <s v="CUNDINAMARCA"/>
    <n v="25288"/>
    <s v="FUQUENE"/>
    <s v="CENTRO ORIENTE"/>
    <s v="CUNDINAMARCA"/>
    <n v="25288"/>
    <s v="MUNICIPIO DE FÚQUENE"/>
    <n v="899999323"/>
    <s v="VIVIENDA, CIUDAD Y TERRITORIO"/>
    <s v="ACCESO DE LA POBLACIÓN A LOS SERVICIOS DE AGUA POTABLE Y SANEAMIENTO BÁSICO"/>
    <s v="INTERSUBSECTORIAL VIVIENDA Y DESARROLLO TERRITORIAL"/>
    <x v="0"/>
    <x v="0"/>
    <m/>
    <s v="MEJORAMIENTO DEL SISTEMA DE ACUEDUCTO EL ROBLE NUEVO FÚQUENE DE LA VEREDA TARABITA DEL MUNICIPIO DE FÚQUENE  CUNDINAMARCA"/>
    <n v="78.540000000000006"/>
    <n v="46.35"/>
    <s v="CONTRATADO EN EJECUCIÓN"/>
    <s v="EN EJECUCIÓN"/>
    <d v="2023-09-26T00:00:00"/>
    <n v="2023"/>
    <s v="MEJORAMIENTO DEL SISTEMA DE 1 ACUEDUCTO EL ROBLE NUEVO FÚQUENE DE LA VEREDA TARABITA DEL MUNICIPIO DE FÚQUENE, CUNDINAMARCA"/>
    <n v="885954390"/>
    <n v="0"/>
    <n v="0"/>
    <n v="885954390"/>
    <d v="2024-02-01T00:00:00"/>
    <d v="2024-06-30T00:00:00"/>
    <m/>
    <n v="2400"/>
  </r>
  <r>
    <n v="2023236750006"/>
    <s v="CÓRDOBA - SAN BERNARDO DEL VIENTO"/>
    <s v="MUNICIPAL"/>
    <s v="CARIBE"/>
    <s v="CÓRDOBA"/>
    <n v="23675"/>
    <s v="SAN BERNARDO DEL VIENTO"/>
    <s v="CARIBE"/>
    <s v="CÓRDOBA"/>
    <n v="23675"/>
    <s v="MUNICIPIO DE SAN BERNARDO DEL VIENTO"/>
    <n v="800096804"/>
    <s v="VIVIENDA, CIUDAD Y TERRITORIO"/>
    <s v="ACCESO DE LA POBLACIÓN A LOS SERVICIOS DE AGUA POTABLE Y SANEAMIENTO BÁSICO"/>
    <s v="INTERSUBSECTORIAL TRANSPORTE"/>
    <x v="0"/>
    <x v="0"/>
    <m/>
    <s v="CONSTRUCCIÓN  DE LA PRIMERA ETAPA DE REDES DE ALCANTARILLADO EN EL CASCO URBANO DEL MUNICIPIO DE SAN BERNARDO DEL VIENTO   CÓRDOBA"/>
    <n v="87.48"/>
    <n v="93.18"/>
    <s v="CONTRATADO EN EJECUCIÓN"/>
    <s v="EN EJECUCIÓN"/>
    <d v="2023-05-09T00:00:00"/>
    <n v="2023"/>
    <s v="CONSTRUCCIÓN DE LA PRIMERA ETAPA DE REDES DE ALCANTARILLADO EN EL CASCO URBANO DEL MUNICIPIO DE SAN BERNARDO DEL VIENTO CÓRDOBA"/>
    <n v="1927168590"/>
    <n v="0"/>
    <n v="0"/>
    <n v="1927168590"/>
    <d v="2023-05-25T00:00:00"/>
    <d v="2024-11-14T00:00:00"/>
    <m/>
    <n v="8857"/>
  </r>
  <r>
    <n v="2022236750014"/>
    <s v="CÓRDOBA - SAN BERNARDO DEL VIENTO"/>
    <s v="MUNICIPAL"/>
    <s v="CARIBE"/>
    <s v="CÓRDOBA"/>
    <n v="23675"/>
    <s v="SAN BERNARDO DEL VIENTO"/>
    <s v="CARIBE"/>
    <s v="CÓRDOBA"/>
    <n v="23675"/>
    <s v="MUNICIPIO DE SAN BERNARDO DEL VIENTO"/>
    <n v="800096804"/>
    <s v="VIVIENDA, CIUDAD Y TERRITORIO"/>
    <s v="ACCESO DE LA POBLACIÓN A LOS SERVICIOS DE AGUA POTABLE Y SANEAMIENTO BÁSICO"/>
    <s v="INTERSUBSECTORIAL VIVIENDA Y DESARROLLO TERRITORIAL"/>
    <x v="0"/>
    <x v="0"/>
    <m/>
    <s v="CONSTRUCCIÓN DE UN (1) POZO PROFUNDO EN LA VEREDA MAR MUERTO ACCIONADO CON ENERGÍA FOTOVOLTAICA EN SAN BERNARDO DEL VIENTO   CÓRDOBA"/>
    <n v="63.75"/>
    <n v="91.14"/>
    <s v="CONTRATADO EN EJECUCIÓN"/>
    <s v="EN EJECUCIÓN"/>
    <d v="2022-12-01T00:00:00"/>
    <n v="2022"/>
    <s v="CONSTRUCCIÓN DE UN (1) POZO PROFUNDO EN LA VEREDA MAR MUERTO ACCIONADO CON ENERGÍA FOTOVOLTAICA EN SAN BERNARDO DEL VIENTO CÓRDOBA"/>
    <n v="298838564"/>
    <n v="0"/>
    <n v="0"/>
    <n v="298838564"/>
    <d v="2023-01-30T00:00:00"/>
    <d v="2025-03-14T00:00:00"/>
    <m/>
    <n v="456"/>
  </r>
  <r>
    <n v="2023236700004"/>
    <s v="SAN ANDRES DE SOTAVET0"/>
    <s v="MUNICIPAL"/>
    <s v="CARIBE"/>
    <s v="CÓRDOBA"/>
    <n v="23670"/>
    <s v="SAN ANDRES DE SOTAVENTO"/>
    <s v="CARIBE"/>
    <s v="CÓRDOBA"/>
    <n v="23670"/>
    <s v="MUNICIPIO DE SAN ANDRES DE SOTAVENTO"/>
    <n v="800075231"/>
    <s v="VIVIENDA, CIUDAD Y TERRITORIO"/>
    <s v="ACCESO DE LA POBLACIÓN A LOS SERVICIOS DE AGUA POTABLE Y SANEAMIENTO BÁSICO"/>
    <s v="INTERSUBSECTORIAL VIVIENDA Y DESARROLLO TERRITORIAL"/>
    <x v="0"/>
    <x v="0"/>
    <m/>
    <s v="CONSTRUCCIÓN DE ACUEDUCTO EN LAS VEREDAS LA GLORIA Y BAJO LATA ZONA RURAL DEL MUNICIPIO DE SAN ANDRÉS DE SOTAVENTO  CÓRDOBA"/>
    <n v="99.95"/>
    <n v="90.81"/>
    <s v="CONTRATADO EN EJECUCIÓN"/>
    <s v="EN EJECUCIÓN"/>
    <d v="2023-05-08T00:00:00"/>
    <n v="2023"/>
    <s v="CONSTRUCCIÓN DE 1 ACUEDUCTO RURAL Y RED DE DISTRIBUCIÓN DE ACOMETIDAS PARA LAS COMUNIDADES DE LA GLORIA Y BAJO DE LATA ZONA RURAL DEL MUNICIPIO DE SAN ANDRÉS DE SOTAVENTO"/>
    <n v="1100000000"/>
    <n v="0"/>
    <n v="0"/>
    <n v="1100000000"/>
    <d v="2023-08-01T00:00:00"/>
    <d v="2023-11-30T00:00:00"/>
    <m/>
    <n v="595"/>
  </r>
  <r>
    <n v="2023236600084"/>
    <s v="CÓRDOBA - SAHAGUN"/>
    <s v="MUNICIPAL"/>
    <s v="CARIBE"/>
    <s v="CÓRDOBA"/>
    <n v="23660"/>
    <s v="SAHAGUN"/>
    <s v="CARIBE"/>
    <s v="CÓRDOBA"/>
    <n v="23660"/>
    <s v="MUNICIPIO DE SAHAGUN"/>
    <n v="800096777"/>
    <s v="VIVIENDA, CIUDAD Y TERRITORIO"/>
    <s v="ACCESO DE LA POBLACIÓN A LOS SERVICIOS DE AGUA POTABLE Y SANEAMIENTO BÁSICO"/>
    <s v="INTERSUBSECTORIAL VIVIENDA Y DESARROLLO TERRITORIAL"/>
    <x v="0"/>
    <x v="0"/>
    <m/>
    <s v="CONSTRUCCIÓN DE UN MICROACUEDUCTO EN LA VEREDA BRISAS DEL MAR EN EL MUNICIPIO DE  SAHAGÚN CÓRDOBA"/>
    <n v="96.13"/>
    <n v="89.98"/>
    <s v="CONTRATADO EN EJECUCIÓN"/>
    <s v="EN EJECUCIÓN"/>
    <d v="2023-08-04T00:00:00"/>
    <n v="2023"/>
    <s v="CONSTRUCCIÓN DE UN MICROACUEDUCTO EN LA VEREDA BRISAS DEL MAR EN EL MUNICIPIO DE SAHAGÚN CÓRDOBA"/>
    <n v="1657968032"/>
    <n v="0"/>
    <n v="0"/>
    <n v="1657968032"/>
    <d v="2023-12-15T00:00:00"/>
    <d v="2024-08-15T00:00:00"/>
    <m/>
    <n v="1628"/>
  </r>
  <r>
    <n v="2021236600033"/>
    <s v="OCAD PAZ"/>
    <s v="OCAD PAZ"/>
    <s v="CARIBE"/>
    <s v="CÓRDOBA"/>
    <n v="23660"/>
    <s v="SAHAGUN"/>
    <s v="CARIBE"/>
    <s v="CÓRDOBA"/>
    <n v="23660"/>
    <s v="MUNICIPIO DE SAHAGUN"/>
    <n v="800096777"/>
    <s v="VIVIENDA, CIUDAD Y TERRITORIO"/>
    <s v="ACCESO DE LA POBLACIÓN A LOS SERVICIOS DE AGUA POTABLE Y SANEAMIENTO BÁSICO"/>
    <s v="INTERSUBSECTORIAL VIVIENDA Y DESARROLLO TERRITORIAL"/>
    <x v="0"/>
    <x v="0"/>
    <m/>
    <s v="CONSTRUCCIÓN DE UN MICROACUEDUCTO PARA EL CORREGIMIENTO LAS AGUADITAS ZONA RURAL DEL MUNICIPIO DE  SAHAGÚN CÓRDOBA"/>
    <n v="94.59"/>
    <n v="77.64"/>
    <s v="CONTRATADO EN EJECUCIÓN"/>
    <s v="EN EJECUCIÓN"/>
    <d v="2023-05-31T00:00:00"/>
    <n v="2023"/>
    <s v="SUMINISTRO E INSTALACIÓN DE PLANTA DE TRATAMIENTO DE FILTRACIÓN DIRECTA EN POLIESTER REFORZADO EN FIBRA DE VIDRIO- UN (1) TANQUE DE CARGA EN POLIESTER REFORZADO EN FIBRA DE VIDRIO, DIÁMETRO 0,90M, ALTURA TOTAL 5,20M.PINTURA INDUSTRIAL BASE Y ACABADO EN POLIURETANO. ACABADOS EXTERNOS TOTALMENTE LISOS."/>
    <n v="2163708878"/>
    <n v="0"/>
    <n v="0"/>
    <n v="2163708878"/>
    <d v="2023-09-01T00:00:00"/>
    <d v="2024-03-28T00:00:00"/>
    <m/>
    <n v="389"/>
  </r>
  <r>
    <n v="2023235740006"/>
    <s v="CÓRDOBA - PUERTO ESCONDIDO"/>
    <s v="MUNICIPAL"/>
    <s v="CARIBE"/>
    <s v="CÓRDOBA"/>
    <n v="23574"/>
    <s v="PUERTO ESCONDIDO"/>
    <s v="CARIBE"/>
    <s v="CÓRDOBA"/>
    <n v="6666151"/>
    <s v="ASOCIACION DE MUNICIPIOS DEL SINU, SABANA Y COSTA CORDOBESA"/>
    <n v="900548339"/>
    <s v="VIVIENDA, CIUDAD Y TERRITORIO"/>
    <s v="ACCESO DE LA POBLACIÓN A LOS SERVICIOS DE AGUA POTABLE Y SANEAMIENTO BÁSICO"/>
    <s v="INTERSUBSECTORIAL VIVIENDA Y DESARROLLO TERRITORIAL"/>
    <x v="0"/>
    <x v="0"/>
    <m/>
    <s v="APOYO PARA EL SUMINISTRO DE AGUA POTABLE A LOS HABITANTES DE LA ZONA URBANA Y RURAL DEL MUNICIPIO DE  PUERTO ESCONDIDO"/>
    <n v="100"/>
    <n v="94.9"/>
    <s v="CONTRATADO EN EJECUCIÓN"/>
    <s v="EN EJECUCIÓN"/>
    <d v="2023-07-28T00:00:00"/>
    <n v="2023"/>
    <s v="SUMINISTRAR AGUA POTABLE A LOS HABIANTES DE LA ZONA URBANA Y RURAL DEL MUNICIPIO DE PUERTO ESCONDIDO"/>
    <n v="587500000"/>
    <n v="0"/>
    <n v="0"/>
    <n v="587500000"/>
    <d v="2023-11-01T00:00:00"/>
    <d v="2023-12-31T00:00:00"/>
    <m/>
    <n v="24889"/>
  </r>
  <r>
    <n v="2022235700069"/>
    <s v="CÓRDOBA - PUEBLO NUEVO"/>
    <s v="MUNICIPAL"/>
    <s v="CARIBE"/>
    <s v="CÓRDOBA"/>
    <n v="23570"/>
    <s v="PUEBLO NUEVO"/>
    <s v="CARIBE"/>
    <s v="CÓRDOBA"/>
    <n v="23570"/>
    <s v="MUNICIPIO DE PUEBLO NUEVO"/>
    <n v="800096766"/>
    <s v="VIVIENDA, CIUDAD Y TERRITORIO"/>
    <s v="ACCESO DE LA POBLACIÓN A LOS SERVICIOS DE AGUA POTABLE Y SANEAMIENTO BÁSICO"/>
    <s v="INTERSUBSECTORIAL VIVIENDA Y DESARROLLO TERRITORIAL"/>
    <x v="0"/>
    <x v="0"/>
    <m/>
    <s v="CONSTRUCCIÓN DE UN POZO PROFUNDO PARA ABASTECIMIENTO DE AGUA A LA POBLACIÓN DEL CORREGIMIENTO EL CONTENTO MUNICIPIO DE PUEBLO NUEVO   CÓRDOBA"/>
    <n v="89.12"/>
    <n v="94.57"/>
    <s v="CONTRATADO EN EJECUCIÓN"/>
    <s v="EN EJECUCIÓN"/>
    <d v="2023-03-21T00:00:00"/>
    <n v="2023"/>
    <s v="CONSTRUCCIÓN DE UN POZO PROFUNDO PARA EL ABASTECIMIENTO DE AGUA A LA POBLACIÓN DEL CORREGIMIENTO DEL CONTENTO EN EL MUNICIPIO DE PUEBLO NUEVO - CÓRDOBA."/>
    <n v="551595491"/>
    <n v="0"/>
    <n v="0"/>
    <n v="551595491"/>
    <d v="2023-08-04T00:00:00"/>
    <d v="2024-07-18T00:00:00"/>
    <m/>
    <n v="597"/>
  </r>
  <r>
    <n v="2023002230042"/>
    <s v="DEPARTAMENTO DE CORDOBA"/>
    <s v="DEPARTAMENTAL"/>
    <s v="CARIBE"/>
    <s v="CÓRDOBA"/>
    <n v="23000"/>
    <s v="CÓRDOBA"/>
    <s v="CARIBE"/>
    <s v="CÓRDOBA"/>
    <n v="23466"/>
    <s v="MUNICIPIO DE MONTELIBANO"/>
    <n v="800096763"/>
    <s v="VIVIENDA, CIUDAD Y TERRITORIO"/>
    <s v="ACCESO DE LA POBLACIÓN A LOS SERVICIOS DE AGUA POTABLE Y SANEAMIENTO BÁSICO"/>
    <s v="INTERSUBSECTORIAL VIVIENDA Y DESARROLLO TERRITORIAL"/>
    <x v="0"/>
    <x v="0"/>
    <m/>
    <s v="AMPLIACIÓN Y OPTIMIZACIÓN DEL SISTEMA DE ALCANTARILLADO SANITARIO Y CONSTRUCCIÓN DE REDES DE ALCANTARILLADO EN EL BARRIO VILLA CLEMEN EN LA ZONA URBANA DEL MUNICIPIO DE MONTELIBANO DEPARTAMENTO DE   CÓRDOBA"/>
    <n v="100"/>
    <n v="60"/>
    <s v="CONTRATADO EN EJECUCIÓN"/>
    <s v="EN EJECUCIÓN"/>
    <d v="2023-06-23T00:00:00"/>
    <n v="2023"/>
    <s v="AMPLIACIÓN Y OPTIMIZACIÓN DEL SISTEMA DE ALCANTARILLADO SANITARIO EN EL BARRIO VILLA CLEMEN EN EL MUNICIPIO DE MONTELIBANO, DEPARTAMENTO DE CÓRDOBA."/>
    <n v="14996783034"/>
    <n v="0"/>
    <n v="0"/>
    <n v="14996783034"/>
    <d v="2023-10-13T00:00:00"/>
    <d v="2024-05-09T00:00:00"/>
    <m/>
    <n v="4600"/>
  </r>
  <r>
    <n v="2023231820013"/>
    <s v="CÓRDOBA - CHINU"/>
    <s v="MUNICIPAL"/>
    <s v="CARIBE"/>
    <s v="CÓRDOBA"/>
    <n v="23182"/>
    <s v="CHINU"/>
    <s v="CARIBE"/>
    <s v="CÓRDOBA"/>
    <n v="23182"/>
    <s v="MUNICIPIO DE CHINU"/>
    <n v="800096753"/>
    <s v="AMBIENTE Y DESARROLLO SOSTENIBLE"/>
    <s v="GESTIÓN DEL CAMBIO CLIMÁTICO PARA UN DESARROLLO BAJO EN CARBONO Y RESILIENTE AL CLIMA"/>
    <s v="INTERSUBSECTORIAL AMBIENTE"/>
    <x v="0"/>
    <x v="0"/>
    <m/>
    <s v="CONSTRUCCIÓN DE SISTEMAS DE ALIMENTACION DE AGUA POTABLE ACCIONADOS CON ENERGÍA LIMPIA COMO ESTRATEGIA DE ADAPTACIÓN Y MITIGACIÓN DE LOS EFECTOS DEL CAMBIO CLIMATICO EN LA VEREDA LA ESPERANZA  MUNICIPIO DE  CHINÚ"/>
    <n v="95.39"/>
    <n v="77.34"/>
    <s v="CONTRATADO EN EJECUCIÓN"/>
    <s v="EN EJECUCIÓN"/>
    <d v="2023-07-24T00:00:00"/>
    <n v="2023"/>
    <s v="CONSTRUCCIÓN DE UN SISTEMA DE ALIMENTACIÓN DE AGUA POTABLE ACCIONADO CON ENERGÍA LIMPIA EN LA VEREDA LA ESPERANZA DEL MUNICIPIO DE CHINÚ"/>
    <n v="249578903"/>
    <n v="0"/>
    <n v="55000000"/>
    <n v="304578903"/>
    <d v="2023-10-14T00:00:00"/>
    <d v="2024-02-11T00:00:00"/>
    <m/>
    <n v="7000"/>
  </r>
  <r>
    <n v="2023235800144"/>
    <s v="CÓRDOBA - AYAPEL"/>
    <s v="MUNICIPAL"/>
    <s v="CARIBE"/>
    <s v="CÓRDOBA"/>
    <n v="23068"/>
    <s v="AYAPEL"/>
    <s v="CARIBE"/>
    <s v="CÓRDOBA"/>
    <n v="23068"/>
    <s v="MUNICIPIO DE AYAPEL"/>
    <n v="800096737"/>
    <s v="VIVIENDA, CIUDAD Y TERRITORIO"/>
    <s v="ACCESO DE LA POBLACIÓN A LOS SERVICIOS DE AGUA POTABLE Y SANEAMIENTO BÁSICO"/>
    <s v="INTERSUBSECTORIAL VIVIENDA Y DESARROLLO TERRITORIAL"/>
    <x v="0"/>
    <x v="0"/>
    <m/>
    <s v="EXTENSIÓN DE REDES DE ALCANTARILLADO SANITARIO FASE 9 EN LA ZONA URBANA DEL MUNICIPIO DE AYAPEL DEPARTAMENTO DE   CÓRDOBA"/>
    <n v="100"/>
    <n v="98.89"/>
    <s v="CONTRATADO EN EJECUCIÓN"/>
    <s v="EN EJECUCIÓN"/>
    <d v="2023-04-27T00:00:00"/>
    <n v="2023"/>
    <s v="MEJORAR LA CALIDAD Y COBERTURA DE LOS SISTEMAS DE TRATAMIENTO DE AGUAS RESIDUALES PARA LA ZONA URBANA, MEDIANTE LA EXTENSIÓN DE REDES DE ALCANTARILLADO. - CONSTRUCCION DE ALCANTARILLADO"/>
    <n v="5162992101"/>
    <n v="0"/>
    <n v="0"/>
    <n v="5162992101"/>
    <d v="2023-08-08T00:00:00"/>
    <d v="2024-01-04T00:00:00"/>
    <m/>
    <n v="18024"/>
  </r>
  <r>
    <n v="2023230680117"/>
    <s v="CÓRDOBA - AYAPEL"/>
    <s v="MUNICIPAL"/>
    <s v="CARIBE"/>
    <s v="CÓRDOBA"/>
    <n v="23068"/>
    <s v="AYAPEL"/>
    <s v="CARIBE"/>
    <s v="CÓRDOBA"/>
    <n v="6666151"/>
    <s v="ASOCIACION DE MUNICIPIOS DEL SINU, SABANA Y COSTA CORDOBESA"/>
    <n v="900548339"/>
    <s v="VIVIENDA, CIUDAD Y TERRITORIO"/>
    <s v="ACCESO DE LA POBLACIÓN A LOS SERVICIOS DE AGUA POTABLE Y SANEAMIENTO BÁSICO"/>
    <s v="INTERSUBSECTORIAL VIVIENDA Y DESARROLLO TERRITORIAL"/>
    <x v="0"/>
    <x v="0"/>
    <m/>
    <s v="EXTENSIÓN DE REDES DE ALCANTARILLADO FASE 10 EN LA ZONA URBANA DEL MUNICIPIO DE AYAPEL  CÓRDOBA"/>
    <n v="99.94"/>
    <n v="86.95"/>
    <s v="CONTRATADO EN EJECUCIÓN"/>
    <s v="EN EJECUCIÓN"/>
    <d v="2023-12-23T00:00:00"/>
    <n v="2023"/>
    <s v="REALIZAR ESTENSIÓN DEL ALCANTARILLADO EN LA ZONA URBANA DEL MPIO DE AYAPEL"/>
    <n v="2147822439"/>
    <n v="0"/>
    <n v="310366223"/>
    <n v="2458188662"/>
    <d v="2024-01-01T00:00:00"/>
    <d v="2024-03-31T00:00:00"/>
    <m/>
    <n v="18024"/>
  </r>
  <r>
    <n v="2023273610023"/>
    <s v="CHOCO - ISTMINA"/>
    <s v="MUNICIPAL"/>
    <s v="PACÍFICO"/>
    <s v="CHOCÓ"/>
    <n v="27361"/>
    <s v="ISTMINA"/>
    <s v="PACÍFICO"/>
    <s v="CHOCÓ"/>
    <n v="27361"/>
    <s v="MUNICIPIO DE ISTMINA"/>
    <n v="891680067"/>
    <s v="VIVIENDA, CIUDAD Y TERRITORIO"/>
    <s v="ACCESO DE LA POBLACIÓN A LOS SERVICIOS DE AGUA POTABLE Y SANEAMIENTO BÁSICO"/>
    <s v="INTERSUBSECTORIAL VIVIENDA Y DESARROLLO TERRITORIAL"/>
    <x v="0"/>
    <x v="0"/>
    <m/>
    <s v="CONSTRUCCIÓN DE ALCANTARILLADO PLUVIAL SOBRE LA QUEBRADA MARRACANOA EN LA CARRERA 7 ENTRE CALLES 10 Y 11 EN EL BARRIO SAN FRANCISCO MUNICIPIO DE  ISTMINA"/>
    <n v="100"/>
    <n v="99.98"/>
    <s v="CONTRATADO EN EJECUCIÓN"/>
    <s v="EN EJECUCIÓN"/>
    <d v="2023-06-06T00:00:00"/>
    <n v="2023"/>
    <s v="CONSTRUCCIÓN DE ALCANTARILLADO PLUVIAL DE 100M SOBRE LA QUEBRADA MARRACANOA EN EL BARRIO SAN FRANCISCO, ZONA URBANA DEL MUNICIPIO DE ISTMINA"/>
    <n v="501278441.80000001"/>
    <n v="0"/>
    <n v="0"/>
    <n v="501278441.80000001"/>
    <d v="2023-11-01T00:00:00"/>
    <d v="2024-02-29T00:00:00"/>
    <m/>
    <n v="353"/>
  </r>
  <r>
    <n v="2024270750055"/>
    <s v="CHOCO - BAHIA SOLANO/MUTIS"/>
    <s v="MUNICIPAL"/>
    <s v="PACÍFICO"/>
    <s v="CHOCÓ"/>
    <n v="27075"/>
    <s v="BAHIA SOLANO"/>
    <s v="PACÍFICO"/>
    <s v="CHOCÓ"/>
    <n v="6666218"/>
    <s v="EMPRESA DE DESARROLLO URBANO DEL PACIFICO -EDUP"/>
    <n v="901653745"/>
    <s v="VIVIENDA, CIUDAD Y TERRITORIO"/>
    <s v="ACCESO DE LA POBLACIÓN A LOS SERVICIOS DE AGUA POTABLE Y SANEAMIENTO BÁSICO"/>
    <s v="INTERSUBSECTORIAL VIVIENDA Y DESARROLLO TERRITORIAL"/>
    <x v="0"/>
    <x v="0"/>
    <m/>
    <s v="ELABORACIÓN DE ESTUDIOS Y DISEÑOS PARA EL ACCESO AL SANEAMIENTO BÁSICO EN EL CORREGIMIENTO CUPICA DEL MUNICIPIO DE  BAHÍA SOLANO CHOCÓ"/>
    <n v="0"/>
    <n v="37.619999999999997"/>
    <s v="CONTRATADO EN EJECUCIÓN"/>
    <s v="EN EJECUCIÓN"/>
    <d v="2024-06-07T00:00:00"/>
    <n v="2024"/>
    <s v="ELABORACIÓN DE ESTUDIOS Y DISEÑOS PARA EL ACCESO AL SANEAMIENTO BÁSICO EN EL CORREGIMIENTO CUPICA DEL MUNICIPIO DE BAHÍA SOLANO CHOCÓ"/>
    <n v="439984521"/>
    <n v="0"/>
    <n v="0"/>
    <n v="439984521"/>
    <d v="2024-08-02T00:00:00"/>
    <d v="2024-12-29T00:00:00"/>
    <m/>
    <n v="1186"/>
  </r>
  <r>
    <n v="2023207700007"/>
    <s v="CESAR - SAN MARTIN"/>
    <s v="MUNICIPAL"/>
    <s v="CARIBE"/>
    <s v="CESAR"/>
    <n v="20770"/>
    <s v="SAN MARTIN"/>
    <s v="CARIBE"/>
    <s v="CESAR"/>
    <n v="20770"/>
    <s v="MUNICIPIO DE SAN MARTIN"/>
    <n v="892301093"/>
    <s v="VIVIENDA, CIUDAD Y TERRITORIO"/>
    <s v="ACCESO DE LA POBLACIÓN A LOS SERVICIOS DE AGUA POTABLE Y SANEAMIENTO BÁSICO"/>
    <s v="INTERSUBSECTORIAL VIVIENDA Y DESARROLLO TERRITORIAL"/>
    <x v="0"/>
    <x v="0"/>
    <m/>
    <s v="CONSTRUCCIÓN Y MEJORAMIENTO DE LAS REDES DE ALCANTARILLADO SANITARIO Y CONSTRUCCIÓN DEL SISTEMA DE TRATAMIENTO DE AGUAS RESIDUALES DEL CORREGIMIENTO DE MINAS MUNICIPIO DE  SAN MARTÍN"/>
    <n v="65.56"/>
    <n v="76.430000000000007"/>
    <s v="CONTRATADO EN EJECUCIÓN"/>
    <s v="EN EJECUCIÓN"/>
    <d v="2023-03-24T00:00:00"/>
    <n v="2023"/>
    <s v="CONSTRUCCIÓN DEL SISTEMA DE TRATAMIENTO DE AGUAS RESIDUALES. SE CONSTRUIRÁN 2072.46 METRO DE RED DE ALCANTARILLADO EN TUBERÍA PVC CORRUGADA DE DIÁMETRO 8” RECOGIENDO PRINCIPALMENTE LAS AGUAS SERVIDAS DE LAS VIVIENDAS UBICADAS AL MARGEN DE LA VÍA NACIONAL Y EL EMISARIO FINAL SE CONSTRUIRÁ EN TUBERÍA PVC CORRUGADA DE DIÁMETRO 10” CON UNA LONGITUD DE 1009,64 PARA UN TOTAL DE 3082,02 METROS DE RED DE ALCANTARILLADO."/>
    <n v="4967004809"/>
    <n v="0"/>
    <n v="0"/>
    <n v="4967004809"/>
    <d v="2023-11-01T00:00:00"/>
    <d v="2024-06-30T00:00:00"/>
    <m/>
    <n v="966"/>
  </r>
  <r>
    <n v="2023207700001"/>
    <s v="CESAR - SAN MARTIN"/>
    <s v="MUNICIPAL"/>
    <s v="CARIBE"/>
    <s v="CESAR"/>
    <n v="20770"/>
    <s v="SAN MARTIN"/>
    <s v="CARIBE"/>
    <s v="CESAR"/>
    <n v="20770"/>
    <s v="MUNICIPIO DE SAN MARTIN"/>
    <n v="892301093"/>
    <s v="VIVIENDA, CIUDAD Y TERRITORIO"/>
    <s v="ACCESO DE LA POBLACIÓN A LOS SERVICIOS DE AGUA POTABLE Y SANEAMIENTO BÁSICO"/>
    <s v="INTERSUBSECTORIAL VIVIENDA Y DESARROLLO TERRITORIAL"/>
    <x v="0"/>
    <x v="0"/>
    <m/>
    <s v="CONSTRUCCIÓN DE LA NUEVA LÍNEA DE CONDUCCIÓN DEL ACUEDUCTO URBANO DEL MUNICIPIO DE  SAN MARTÍN"/>
    <n v="80.010000000000005"/>
    <n v="65.849999999999994"/>
    <s v="CONTRATADO EN EJECUCIÓN"/>
    <s v="EN EJECUCIÓN"/>
    <d v="2023-03-23T00:00:00"/>
    <n v="2023"/>
    <s v="CONSTRUCCIÓN DE UNA LINEA DE CONDUCCIÓN DE 7000  METROS DE LONGITUD A PARTIR DEL TANQUE DE ALMACENAMIENTO HASTA EL PUNTO DE INICIO DE LA RED DE DISTRIBUCIÓN."/>
    <n v="5638375396"/>
    <n v="0"/>
    <n v="0"/>
    <n v="5638375396"/>
    <d v="2023-10-01T00:00:00"/>
    <d v="2024-03-31T00:00:00"/>
    <m/>
    <n v="16193"/>
  </r>
  <r>
    <n v="2024207500057"/>
    <s v="CESAR - SAN DIEGO"/>
    <s v="MUNICIPAL"/>
    <s v="CARIBE"/>
    <s v="CESAR"/>
    <n v="20750"/>
    <s v="SAN DIEGO"/>
    <s v="CARIBE"/>
    <s v="CESAR"/>
    <n v="20750"/>
    <s v="MUNICIPIO DE SAN DIEGO"/>
    <n v="800096623"/>
    <s v="VIVIENDA, CIUDAD Y TERRITORIO"/>
    <s v="ACCESO DE LA POBLACIÓN A LOS SERVICIOS DE AGUA POTABLE Y SANEAMIENTO BÁSICO"/>
    <s v="INTERSUBSECTORIAL VIVIENDA Y DESARROLLO TERRITORIAL"/>
    <x v="0"/>
    <x v="0"/>
    <m/>
    <s v="REPOSICIÓN  Y MANTENIMIENTO DE REDES DE ALCANTARILLADO  UBICADO EN LA  CABECERA MUNICIPAL LOS CORREGIMIENTOS DE LAS PITILLAS Y LOS TUPES DEL MUNICIPIO DE  SAN DIEGO CESAR"/>
    <n v="50"/>
    <n v="49.93"/>
    <s v="CONTRATADO EN EJECUCIÓN"/>
    <s v="EN EJECUCIÓN"/>
    <d v="2024-05-28T00:00:00"/>
    <n v="2024"/>
    <s v="MATENIMIENTO Y REPOSICION DE ALCANTARILLADO EN LA CABECERA MUNICIPAL CORREGIMIENTO DE LOS TUPES Y PITILLAS"/>
    <n v="270603219"/>
    <n v="0"/>
    <n v="0"/>
    <n v="270603219"/>
    <d v="2024-08-16T00:00:00"/>
    <d v="2024-09-14T00:00:00"/>
    <m/>
    <n v="5000"/>
  </r>
  <r>
    <n v="20211301011707"/>
    <s v="OCAD PAZ"/>
    <s v="OCAD PAZ"/>
    <s v="CARIBE"/>
    <s v="CESAR"/>
    <n v="20750"/>
    <s v="SAN DIEGO"/>
    <s v="CARIBE"/>
    <s v="CESAR"/>
    <n v="20750"/>
    <s v="MUNICIPIO DE SAN DIEGO"/>
    <n v="800096623"/>
    <s v="VIVIENDA, CIUDAD Y TERRITORIO"/>
    <s v="ACCESO DE LA POBLACIÓN A LOS SERVICIOS DE AGUA POTABLE Y SANEAMIENTO BÁSICO"/>
    <s v="INTERSUBSECTORIAL VIVIENDA Y DESARROLLO TERRITORIAL"/>
    <x v="0"/>
    <x v="0"/>
    <m/>
    <s v="OPTIMIZACIÓN DEL SISTEMA DE ACUEDUCTO Y CONSTRUCCIÓN DEL SISTEMA DE ALCANTARILLADO SANITARIO PARA EL CORREGIMIENTO LOS BRASILES EN EL MUNICIPIO DE SAN DIEGO DEPARTAMENTO DEL  CESAR"/>
    <n v="0"/>
    <n v="0"/>
    <s v="CONTRATADO SIN ACTA DE INICIO"/>
    <s v="EN EJECUCIÓN"/>
    <d v="2024-07-23T00:00:00"/>
    <n v="2024"/>
    <m/>
    <n v="10466111220"/>
    <n v="0"/>
    <n v="0"/>
    <n v="10466111220"/>
    <m/>
    <m/>
    <m/>
    <n v="827"/>
  </r>
  <r>
    <n v="2024207500088"/>
    <s v="CESAR - SAN DIEGO"/>
    <s v="MUNICIPAL"/>
    <s v="CARIBE"/>
    <s v="CESAR"/>
    <n v="20750"/>
    <s v="SAN DIEGO"/>
    <s v="CARIBE"/>
    <s v="CESAR"/>
    <n v="6666876"/>
    <s v="EMPRESA DE SERVICIOS PUBLICOS DE SAN DIEGO E.S.P."/>
    <n v="824002284"/>
    <s v="VIVIENDA, CIUDAD Y TERRITORIO"/>
    <s v="ACCESO DE LA POBLACIÓN A LOS SERVICIOS DE AGUA POTABLE Y SANEAMIENTO BÁSICO"/>
    <s v="INTERSUBSECTORIAL VIVIENDA Y DESARROLLO TERRITORIAL"/>
    <x v="0"/>
    <x v="0"/>
    <m/>
    <s v="REPOSICIÓN  DE TUBERIA PARA EL SISTEMA DE ALCANTARILLADO  SANITARIO EN EL CASCO URBANO DEL MUNICIPIO DE SAN DIEGO  DEPARTAMENTO DEL  CESAR"/>
    <n v="0"/>
    <n v="50"/>
    <s v="CONTRATADO SIN ACTA DE INICIO"/>
    <s v="EN EJECUCIÓN"/>
    <d v="2024-07-17T00:00:00"/>
    <n v="2024"/>
    <m/>
    <n v="529143071"/>
    <n v="0"/>
    <n v="0"/>
    <n v="529143071"/>
    <m/>
    <m/>
    <m/>
    <n v="1784"/>
  </r>
  <r>
    <n v="2023207500045"/>
    <s v="CESAR - SAN DIEGO"/>
    <s v="MUNICIPAL"/>
    <s v="CARIBE"/>
    <s v="CESAR"/>
    <n v="20750"/>
    <s v="SAN DIEGO"/>
    <s v="CARIBE"/>
    <s v="CESAR"/>
    <n v="6666876"/>
    <s v="EMPRESA DE SERVICIOS PUBLICOS DE SAN DIEGO E.S.P."/>
    <n v="824002284"/>
    <s v="VIVIENDA, CIUDAD Y TERRITORIO"/>
    <s v="ACCESO DE LA POBLACIÓN A LOS SERVICIOS DE AGUA POTABLE Y SANEAMIENTO BÁSICO"/>
    <s v="INTERSUBSECTORIAL VIVIENDA Y DESARROLLO TERRITORIAL"/>
    <x v="0"/>
    <x v="0"/>
    <m/>
    <s v="REPOSICIÓN DE RED DE ALCANTARILLADO SANITARIO EN EL CASCO URBANO  Y CENTRO POBLADO DEL CORREGIMIENTO DE MEDIA LUNA DEL MUNICIPIO DE   SAN DIEGO CESAR"/>
    <n v="0"/>
    <n v="100"/>
    <s v="CONTRATADO SIN ACTA DE INICIO"/>
    <s v="EN EJECUCIÓN"/>
    <d v="2023-03-06T00:00:00"/>
    <n v="2023"/>
    <m/>
    <n v="379896600"/>
    <n v="0"/>
    <n v="0"/>
    <n v="379896600"/>
    <m/>
    <m/>
    <m/>
    <n v="6090"/>
  </r>
  <r>
    <n v="2022204430014"/>
    <s v="CESAR - MANAURE/BALCON DEL CESAR"/>
    <s v="MUNICIPAL"/>
    <s v="CARIBE"/>
    <s v="CESAR"/>
    <n v="20443"/>
    <s v="MANAURE"/>
    <s v="CARIBE"/>
    <s v="CESAR"/>
    <n v="20443"/>
    <s v="MUNICIPIO DE MANAURE"/>
    <n v="892301761"/>
    <s v="VIVIENDA, CIUDAD Y TERRITORIO"/>
    <s v="ACCESO DE LA POBLACIÓN A LOS SERVICIOS DE AGUA POTABLE Y SANEAMIENTO BÁSICO"/>
    <s v="INTERSUBSECTORIAL VIVIENDA Y DESARROLLO TERRITORIAL"/>
    <x v="0"/>
    <x v="0"/>
    <m/>
    <s v="OPTIMIZACIÓN DEL SISTEMA DE ACUEDUCTO ZONA URBANA DEL MUNICIPIO DE MANAURE DEPARTAMENTO DEL  CESAR"/>
    <n v="86.76"/>
    <n v="25.36"/>
    <s v="CONTRATADO EN EJECUCIÓN"/>
    <s v="EN EJECUCIÓN"/>
    <d v="2022-12-28T00:00:00"/>
    <n v="2022"/>
    <s v="EL PROYECTO CONTEMPLA LA OPTIMIZACIÓN DEL SISTEMA DE ACUEDUCTO URBANO DEL MUNICIPIO DE MANAURE, CESAR. COMPONENTES: CONSTRUIR BOCATOMA Y MURO DE CONTENCIÓN; CONSTRUIR SISTEMA DE ADUCCIÓN DESARENADOR – PTAP; OPTIMIZAR PLANTAS DE TRATAMIENTO; CASETA DE CLORACIÓN; CONSTRUIR TANQUE DE DISTRIBUCIÓN EN LA PTAP DE 600 M3; LÍNEA DE CONDUCCIÓN PLANTA - RED DE DISTRIBUCIÓN; Y OTRAS ACTIVIDADES COMPLEMENTARIAS."/>
    <n v="1546873621"/>
    <n v="0"/>
    <n v="4553126379"/>
    <n v="6100000000"/>
    <d v="2023-06-01T00:00:00"/>
    <d v="2024-01-31T00:00:00"/>
    <m/>
    <n v="9297"/>
  </r>
  <r>
    <n v="2024204000027"/>
    <s v="CESAR - LA JAGUA DE IBIRICO"/>
    <s v="MUNICIPAL"/>
    <s v="CARIBE"/>
    <s v="CESAR"/>
    <n v="20400"/>
    <s v="LA JAGUA DE IBIRICO"/>
    <s v="CARIBE"/>
    <s v="CESAR"/>
    <n v="6666948"/>
    <s v="FONDO MIXTO PARA LA PROMOCION DE LA INFRAESTRUCTURA , EL DESARROLLO INTEGRAL Y LA GESTION SOCIAL SIERRA NEVADA"/>
    <n v="901478870"/>
    <s v="VIVIENDA, CIUDAD Y TERRITORIO"/>
    <s v="ACCESO DE LA POBLACIÓN A LOS SERVICIOS DE AGUA POTABLE Y SANEAMIENTO BÁSICO"/>
    <s v="INTERSUBSECTORIAL VIVIENDA Y DESARROLLO TERRITORIAL"/>
    <x v="0"/>
    <x v="0"/>
    <m/>
    <s v="CONSTRUCCIÓN DE REDES Y ACOMETIDAS DE ALCANTARILLADO Y ACUEDUCTO EN DIFERENTES SECTORES DE LOS CORREGIMIENTOS DE LA PALMITA Y LA VICTORIA EN EL MUNICIPIO DE LA JAGUA DE IBIRICO  CESAR"/>
    <n v="60.19"/>
    <n v="96.62"/>
    <s v="CONTRATADO EN EJECUCIÓN"/>
    <s v="EN EJECUCIÓN"/>
    <d v="2024-05-07T00:00:00"/>
    <n v="2024"/>
    <s v="2 ACUEDUCTOS Y ALCANTARILLADOS PARA MEJORAR LA COBERTURA DEL SISTEMA DE REDES DE ACUEDUCTO Y ALCANTARILLADO EN LOS CORREGIMIENTOS LA PALMITA Y LA VICTORIA EN EL MUNICIPIO DE LA JAGUA DE IBIRICO CESAR"/>
    <n v="1996894948"/>
    <n v="0"/>
    <n v="0"/>
    <n v="1996894948"/>
    <d v="2024-05-27T00:00:00"/>
    <d v="2024-07-26T00:00:00"/>
    <m/>
    <n v="580"/>
  </r>
  <r>
    <n v="2023204000048"/>
    <s v="CESAR - LA JAGUA DE IBIRICO"/>
    <s v="MUNICIPAL"/>
    <s v="CARIBE"/>
    <s v="CESAR"/>
    <n v="20400"/>
    <s v="LA JAGUA DE IBIRICO"/>
    <s v="CARIBE"/>
    <s v="CESAR"/>
    <n v="6666225"/>
    <s v="EMPRESA DE ACUEDUCTO, ALCANTARILLADO Y ASEO DEL MUNICIPIO DE LA JAGUA DE IBIRICO -CESAR S.A E.S.P AAA DE LA JAGUA DE IBIRICO"/>
    <n v="900759667"/>
    <s v="VIVIENDA, CIUDAD Y TERRITORIO"/>
    <s v="ACCESO DE LA POBLACIÓN A LOS SERVICIOS DE AGUA POTABLE Y SANEAMIENTO BÁSICO"/>
    <s v="INTERSUBSECTORIAL VIVIENDA Y DESARROLLO TERRITORIAL"/>
    <x v="0"/>
    <x v="0"/>
    <m/>
    <s v="OPTIMIZACIÓN Y AMPLIACIÓN DE LAS REDES DEL SISTEMA ALCANTARILLADO SANITARIO (SEGUNDA ETAPA) EN LA ZONA RURAL DEL MUNICIPIO DE LA JAGUA DE IBIRICO  CESAR"/>
    <n v="94.75"/>
    <n v="99.94"/>
    <s v="CONTRATADO EN EJECUCIÓN"/>
    <s v="EN EJECUCIÓN"/>
    <d v="2023-05-04T00:00:00"/>
    <n v="2023"/>
    <s v="CONSTRUCCIÓN DE LA SEGUNDA FASE DEL ALCANTARILLADO SANITARIO DEL CORREGIMIENTO DE BOQUERÓN EN EL MUNICIPIO DE LA JAGUA DE IBIRICO EN EL DEPARTAMENTO DEL CESAR, DONDE SE INSTALAR Y CONSTRUIRÁ LO SIGUIENTE: ALCANTARILLADO: 7.550,00 ML SUMINISTRO DE TUBERÍA PVC UNIÓN MECÁNICA PARA ALCANTARILLADO D= 200MM (8) ML 4.900,00 SUMINISTRO DE TUBERÍA PVC UNIÓN MECÁNICA PARA ALCANTARILLADO D= 160MM (6) ML 2.650,00"/>
    <n v="5251756551"/>
    <n v="0"/>
    <n v="0"/>
    <n v="5251756551"/>
    <d v="2023-09-08T00:00:00"/>
    <d v="2024-02-15T00:00:00"/>
    <m/>
    <n v="1325"/>
  </r>
  <r>
    <n v="2023202500024"/>
    <s v="CESAR - EL PASO"/>
    <s v="MUNICIPAL"/>
    <s v="CARIBE"/>
    <s v="CESAR"/>
    <n v="20250"/>
    <s v="EL PASO"/>
    <s v="CARIBE"/>
    <s v="CESAR"/>
    <n v="20250"/>
    <s v="MUNICIPIO DE EL PASO"/>
    <n v="800096592"/>
    <s v="VIVIENDA, CIUDAD Y TERRITORIO"/>
    <s v="ACCESO DE LA POBLACIÓN A LOS SERVICIOS DE AGUA POTABLE Y SANEAMIENTO BÁSICO"/>
    <s v="INTERSUBSECTORIAL VIVIENDA Y DESARROLLO TERRITORIAL"/>
    <x v="0"/>
    <x v="0"/>
    <m/>
    <s v="OPTIMIZACIÓN DEL SISTEMA DE ALCANTARILLADO SANITARIO EN DIFERENTES SECTORES DEL CASCO URBANO DEL MUNICIPIO DE EL PASO DEPARTAMENTO DEL  CESAR"/>
    <n v="65.150000000000006"/>
    <n v="0"/>
    <s v="CONTRATADO EN EJECUCIÓN"/>
    <s v="EN EJECUCIÓN"/>
    <d v="2023-09-28T00:00:00"/>
    <n v="2023"/>
    <s v="CONSTRUCCIÓN DE 3314,00 METROS LINEALES DE REDES DE ALCANTARILLADO SANITARIO EN TUBERÍA DE 8,10 Y 12 PVC, LA CONSTRUCCIÓN DE 22 - POZO DE INSPECCIÓN CON ALTURA MENOR A 1.8M, 3 POZO DE INSPECCIÓN CON ALTURA MAYOR A 1,8M MENOR A 3.5 M PARA ACOMETIDAS DOMICILIARIAS, EN LOS BARRIOS QUINCE DE MAYO Y VILLA CONFIANZA, ASÍ MISMO, SE CONSTRUIRÁN 234 CAJAS DE INSPECCIÓN 0,6 M X 0,6 MEN CONCRETO DE 3000 PSI, CONECTADA CON TUBERÍA DE 6."/>
    <n v="2003074186"/>
    <n v="0"/>
    <n v="0"/>
    <n v="2003074186"/>
    <d v="2023-12-01T00:00:00"/>
    <d v="2024-02-29T00:00:00"/>
    <m/>
    <n v="2189"/>
  </r>
  <r>
    <n v="2023002200058"/>
    <s v="DEPARTAMENTO DE CESAR"/>
    <s v="DEPARTAMENTAL"/>
    <s v="CARIBE"/>
    <s v="CESAR"/>
    <n v="20250"/>
    <s v="EL PASO"/>
    <s v="CARIBE"/>
    <s v="CESAR"/>
    <n v="20250"/>
    <s v="MUNICIPIO DE EL PASO"/>
    <n v="800096592"/>
    <s v="VIVIENDA, CIUDAD Y TERRITORIO"/>
    <s v="ACCESO DE LA POBLACIÓN A LOS SERVICIOS DE AGUA POTABLE Y SANEAMIENTO BÁSICO"/>
    <s v="INTERSUBSECTORIAL VIVIENDA Y DESARROLLO TERRITORIAL"/>
    <x v="0"/>
    <x v="0"/>
    <m/>
    <s v="CONSTRUCCIÓN  DEL SISTEMA DE ACUEDUCTO PARA LA VEREDA EL MANANTIAL EN EL MUNICIPIO DE EL PASO - DEPARTAMENTO DEL   CESAR"/>
    <n v="80.56"/>
    <n v="100"/>
    <s v="CONTRATADO EN EJECUCIÓN"/>
    <s v="EN EJECUCIÓN"/>
    <d v="2023-04-10T00:00:00"/>
    <n v="2023"/>
    <s v="CONSTRUIR DEL SISTEMA DE ACUEDUCTO PARA LA VEREDA EL MANANTIAL EN EL MUNICIPIO DE EL PASO - DEPARTAMENTO DEL CESAR"/>
    <n v="1533517762"/>
    <n v="0"/>
    <n v="0"/>
    <n v="1533517762"/>
    <d v="2023-09-05T00:00:00"/>
    <d v="2024-02-07T00:00:00"/>
    <m/>
    <n v="1680"/>
  </r>
  <r>
    <n v="2024202280022"/>
    <s v="CESAR - CURUMANI"/>
    <s v="MUNICIPAL"/>
    <s v="CARIBE"/>
    <s v="CESAR"/>
    <n v="20228"/>
    <s v="CURUMANI"/>
    <s v="CARIBE"/>
    <s v="CESAR"/>
    <n v="6666819"/>
    <s v="EMPRESA DE SERVICIOS PÚBLICOS DE ACUEDUCTO ALCANTARILLADO Y ASEO DEL MUNICIPIO DE CURUMANI ACUACUR E.S.P."/>
    <n v="800239720"/>
    <s v="VIVIENDA, CIUDAD Y TERRITORIO"/>
    <s v="ACCESO DE LA POBLACIÓN A LOS SERVICIOS DE AGUA POTABLE Y SANEAMIENTO BÁSICO"/>
    <s v="INTERSUBSECTORIAL VIVIENDA Y DESARROLLO TERRITORIAL"/>
    <x v="0"/>
    <x v="0"/>
    <m/>
    <s v="ESTUDIOS Y DISEÑOS PARA LA OPTIMIZACIÓN YO CONSTRUCCIÓN DE LOS SISTEMAS DE ALCANTARILLADO SANITARIO Y TRATAMIENTO DE AGUAS RESIDUALES DE LOS CORREGIMIENTOS DE SAN ROQUE SANTA ISABEL SABANAGRANDE Y SAN SEBASTIÁN DEL MUNICIPIO DE CURUMANÍ DEPARTAMENTO DEL  CESAR"/>
    <n v="0"/>
    <n v="46.74"/>
    <s v="CONTRATADO EN EJECUCIÓN"/>
    <s v="EN EJECUCIÓN"/>
    <d v="2024-06-06T00:00:00"/>
    <n v="2024"/>
    <s v="ADELANTAR LA FORMULACIÓN DE 36 PLANES Y ESTUDIOS TÉCNICOS DE ACUERDO A LA NORMATIVIDAD VIGENTE QUE FACILITEN LA TOMA DE DECISIONES Y LAS INVERSIONES EN EL SERVICIO DE ALCANTARILLADO SANITARIO EN LOS CORREGIMIENTOS DE SAN ROQUE, SAN SEBASTIÁN, SANTA ISABEL Y SABANA GRANDE"/>
    <n v="425984776"/>
    <n v="0"/>
    <n v="0"/>
    <n v="425984776"/>
    <d v="2024-07-15T00:00:00"/>
    <d v="2024-12-11T00:00:00"/>
    <m/>
    <n v="6596"/>
  </r>
  <r>
    <n v="2023202280044"/>
    <s v="CESAR - CURUMANI"/>
    <s v="MUNICIPAL"/>
    <s v="CARIBE"/>
    <s v="CESAR"/>
    <n v="20228"/>
    <s v="CURUMANI"/>
    <s v="CARIBE"/>
    <s v="CESAR"/>
    <n v="6666819"/>
    <s v="EMPRESA DE SERVICIOS PÚBLICOS DE ACUEDUCTO ALCANTARILLADO Y ASEO DEL MUNICIPIO DE CURUMANI ACUACUR E.S.P."/>
    <n v="800239720"/>
    <s v="VIVIENDA, CIUDAD Y TERRITORIO"/>
    <s v="ACCESO DE LA POBLACIÓN A LOS SERVICIOS DE AGUA POTABLE Y SANEAMIENTO BÁSICO"/>
    <s v="INTERSUBSECTORIAL VIVIENDA Y DESARROLLO TERRITORIAL"/>
    <x v="0"/>
    <x v="0"/>
    <m/>
    <s v="OPTIMIZACIÓN DEL SISTEMA DE ACUEDUCTO MEDIANTE LA CONSTRUCCIÓN DE TANQUE ELEVADO EN EL CORREGIMIENTO DE CHAMPÁN MUNICIPIO DE CURUMANÍ DEPARTAMENTO DEL  CESAR"/>
    <n v="24.08"/>
    <n v="46.85"/>
    <s v="CONTRATADO EN EJECUCIÓN"/>
    <s v="EN EJECUCIÓN"/>
    <d v="2023-12-18T00:00:00"/>
    <n v="2023"/>
    <s v="CONSTRUCCIÓN DE UN TANQUE ELEVADO PARA LA OPTIMIZACIÓN DEL SISTEMA DE ACUEDUCTO A 49 USUARIOS DEL CORREGIMIENTO DE CHAMPAN"/>
    <n v="596465905"/>
    <n v="0"/>
    <n v="300000000"/>
    <n v="896465905"/>
    <d v="2024-04-09T00:00:00"/>
    <d v="2024-10-23T00:00:00"/>
    <m/>
    <n v="49"/>
  </r>
  <r>
    <n v="2023201750024"/>
    <s v="CESAR - CHIMICHAGUA"/>
    <s v="MUNICIPAL"/>
    <s v="CARIBE"/>
    <s v="CESAR"/>
    <n v="20175"/>
    <s v="CHIMICHAGUA"/>
    <s v="CARIBE"/>
    <s v="CESAR"/>
    <n v="20175"/>
    <s v="MUNICIPIO DE CHIMICHAGUA"/>
    <n v="892300815"/>
    <s v="VIVIENDA, CIUDAD Y TERRITORIO"/>
    <s v="ACCESO DE LA POBLACIÓN A LOS SERVICIOS DE AGUA POTABLE Y SANEAMIENTO BÁSICO"/>
    <s v="INTERSUBSECTORIAL VIVIENDA Y DESARROLLO TERRITORIAL"/>
    <x v="0"/>
    <x v="0"/>
    <m/>
    <s v="CONSTRUCCIÓN  DEL NUEVO SISTEMA DE ACUEDUCTO EN EL CORREGIMIENTO DE LAS VEGAS MUNICIPIO DE CHIMICHAGUA DEPARTAMENTO DEL CEAR FASE UNO  CESAR"/>
    <n v="83.72"/>
    <n v="78.650000000000006"/>
    <s v="CONTRATADO EN EJECUCIÓN"/>
    <s v="EN EJECUCIÓN"/>
    <d v="2023-03-29T00:00:00"/>
    <n v="2023"/>
    <s v="CONSTRUCCIÓN DE UN NUEVO SISTEMA DE ACUEDUCTO  FASE UNO EN EL CORREGIMIENTO  DE LAS VEGAS, MUNICIPIO DE CHIMICHAGUA, QUE CONSTA DE POZO PROFUNDO, ELECTROBOMBAS E IMPULSIÓN, REDES DE DISTRIBUCIÓN, ENTRE OTRAS."/>
    <n v="2303288952"/>
    <n v="0"/>
    <n v="571618988"/>
    <n v="2874907940"/>
    <d v="2023-09-18T00:00:00"/>
    <d v="2024-07-23T00:00:00"/>
    <m/>
    <n v="828"/>
  </r>
  <r>
    <n v="2023002200146"/>
    <s v="DEPARTAMENTO DE CESAR"/>
    <s v="DEPARTAMENTAL"/>
    <s v="CARIBE"/>
    <s v="CESAR"/>
    <n v="20000"/>
    <s v="CESAR"/>
    <s v="CARIBE"/>
    <s v="CESAR"/>
    <n v="20550"/>
    <s v="MUNICIPIO DE PELAYA"/>
    <n v="800096613"/>
    <s v="VIVIENDA, CIUDAD Y TERRITORIO"/>
    <s v="ACCESO DE LA POBLACIÓN A LOS SERVICIOS DE AGUA POTABLE Y SANEAMIENTO BÁSICO"/>
    <s v="INTERSUBSECTORIAL VIVIENDA Y DESARROLLO TERRITORIAL"/>
    <x v="0"/>
    <x v="0"/>
    <m/>
    <s v="OPTIMIZACIÓN Y CONSTRUCCIÓN DE REDES DE ACUEDUCTO Y ALCANTARILLADO EN DIFERENTES BARRIOS DE LA CABECERA MUNICIPAL DE  PELAYA"/>
    <n v="0"/>
    <n v="0"/>
    <s v="CONTRATADO EN EJECUCIÓN"/>
    <s v="EN EJECUCIÓN"/>
    <d v="2023-11-09T00:00:00"/>
    <n v="2023"/>
    <s v="OPTIMIZACIÓN Y CONSTRUCCIÓN DE REDES DE ACUEDUCTO Y ALCANTARILLADO EN DIFERENTES BARRIOS DE LA CABECERA MUNICIPAL DE PELAYA"/>
    <n v="1960000000"/>
    <n v="0"/>
    <n v="0"/>
    <n v="1960000000"/>
    <d v="2024-07-15T00:00:00"/>
    <d v="2024-12-14T00:00:00"/>
    <m/>
    <n v="5050"/>
  </r>
  <r>
    <n v="2023002200078"/>
    <s v="DEPARTAMENTO DE CESAR"/>
    <s v="DEPARTAMENTAL"/>
    <s v="CARIBE"/>
    <s v="CESAR"/>
    <n v="20000"/>
    <s v="CESAR"/>
    <s v="CARIBE"/>
    <s v="CESAR"/>
    <n v="20000"/>
    <s v="DEPARTAMENTO DEL CESAR"/>
    <n v="892399999"/>
    <s v="VIVIENDA, CIUDAD Y TERRITORIO"/>
    <s v="ACCESO DE LA POBLACIÓN A LOS SERVICIOS DE AGUA POTABLE Y SANEAMIENTO BÁSICO"/>
    <s v="INTERSUBSECTORIAL VIVIENDA Y DESARROLLO TERRITORIAL"/>
    <x v="0"/>
    <x v="0"/>
    <m/>
    <s v="CONSTRUCCIÓN Y OPTIMIZACIÓN DEL SISTEMA DE ACUEDUCTO ETAPA 2 DE LA CABECERA MUNICIPAL DE BOSCONIA DEPARTAMENTO DEL  CESAR"/>
    <n v="27.85"/>
    <n v="25.7"/>
    <s v="CONTRATADO EN EJECUCIÓN"/>
    <s v="EN EJECUCIÓN"/>
    <d v="2023-04-17T00:00:00"/>
    <n v="2023"/>
    <s v="CONSTRUIR Y OPTIMIZAR UN (1) SISTEMA DE ACUEDUCTO EN LA CABECERA MUNICIPAL DE BOSCONIA DEPARTAMENTO DEL CESAR"/>
    <n v="45455461162"/>
    <n v="0"/>
    <n v="0"/>
    <n v="45455461162"/>
    <d v="2023-12-01T00:00:00"/>
    <d v="2025-07-31T00:00:00"/>
    <m/>
    <n v="42185"/>
  </r>
  <r>
    <n v="2022002200161"/>
    <s v="DEPARTAMENTO DE CESAR"/>
    <s v="DEPARTAMENTAL"/>
    <s v="CARIBE"/>
    <s v="CESAR"/>
    <n v="20000"/>
    <s v="CESAR"/>
    <s v="CARIBE"/>
    <s v="CESAR"/>
    <n v="6666687"/>
    <s v="AGUAS DEL CESAR S.A. E.S.P"/>
    <n v="900149163"/>
    <s v="VIVIENDA, CIUDAD Y TERRITORIO"/>
    <s v="ACCESO DE LA POBLACIÓN A LOS SERVICIOS DE AGUA POTABLE Y SANEAMIENTO BÁSICO"/>
    <s v="INTERSUBSECTORIAL VIVIENDA Y DESARROLLO TERRITORIAL"/>
    <x v="0"/>
    <x v="0"/>
    <m/>
    <s v="OPTIMIZACIÓN DEL ACUEDUCTO Y SISTEMA DE TRATAMIENTO DE AGUA POTABLE PARA EL MUNICIPIO DE   SAN ALBERTO"/>
    <n v="87.59"/>
    <n v="59.6"/>
    <s v="CONTRATADO EN EJECUCIÓN"/>
    <s v="EN EJECUCIÓN"/>
    <d v="2023-02-15T00:00:00"/>
    <n v="2023"/>
    <s v="CONSTRUCCIÓN DE UNA NUEVA PTAP EN PRFV CON UNA CAPACIDAD ESTIMADA DE 47 LPS, CONSTRUCCIÓN DE UNA NUEVA ZONA DE ENTRADA PARA 94 LPS, CONSTRUCCIÓN DE UN NUEVO FLOCULADOR EN PRFV DE 47 LPS; CONSTRUCCIÓN DE UN NUEVO SEDIMENTADO EN PRFV DE 47 LPS, CONSTRUCCIÓN DE 4 FILTROS RÁPIDOS MIXTOS EN PRFV PARA UNA CAPACIDAD TOTAL DE 47 LPS. CONSTRUCCIÓN DE UN NUEVO TANQUE DE ALMACENAMIENTO DIVIDIDO EN 2, CON UNA CAPACIDAD DE ALMACENAMIENTO DE 1332 M3 APROXIMADAMENTE."/>
    <n v="7511585149"/>
    <n v="0"/>
    <n v="0"/>
    <n v="7511585149"/>
    <d v="2023-10-01T00:00:00"/>
    <d v="2024-07-31T00:00:00"/>
    <m/>
    <n v="20857"/>
  </r>
  <r>
    <n v="2022002200107"/>
    <s v="DEPARTAMENTO DE CESAR"/>
    <s v="DEPARTAMENTAL"/>
    <s v="CARIBE"/>
    <s v="CESAR"/>
    <n v="20000"/>
    <s v="CESAR"/>
    <s v="CARIBE"/>
    <s v="CESAR"/>
    <n v="6666687"/>
    <s v="AGUAS DEL CESAR S.A. E.S.P"/>
    <n v="900149163"/>
    <s v="VIVIENDA, CIUDAD Y TERRITORIO"/>
    <s v="ACCESO DE LA POBLACIÓN A LOS SERVICIOS DE AGUA POTABLE Y SANEAMIENTO BÁSICO"/>
    <s v="INTERSUBSECTORIAL VIVIENDA Y DESARROLLO TERRITORIAL"/>
    <x v="0"/>
    <x v="0"/>
    <m/>
    <s v="AMPLIACIÓN DE LA CAPACIDAD DE ALMACENAMIENTO DEL ACUEDUCTO URBANO DEL MUNICIPIO DE AGUCHICA   CESAR"/>
    <n v="84.2"/>
    <n v="77.37"/>
    <s v="CONTRATADO EN EJECUCIÓN"/>
    <s v="EN EJECUCIÓN"/>
    <d v="2022-08-26T00:00:00"/>
    <n v="2022"/>
    <s v="CONSTRUCCIÓN DE UN TANQUE DE ALMACENAMIENTO DE 9.211 M3"/>
    <n v="12294213085"/>
    <n v="0"/>
    <n v="0"/>
    <n v="12294213085"/>
    <d v="2023-03-01T00:00:00"/>
    <d v="2024-03-31T00:00:00"/>
    <m/>
    <n v="121140"/>
  </r>
  <r>
    <n v="2024200600037"/>
    <s v="CESAR - BOSCONIA"/>
    <s v="MUNICIPAL"/>
    <s v="CARIBE"/>
    <s v="CESAR"/>
    <n v="20060"/>
    <s v="BOSCONIA"/>
    <s v="CARIBE"/>
    <s v="CESAR"/>
    <n v="20060"/>
    <s v="MUNICIPIO DE BOSCONIA"/>
    <n v="892301130"/>
    <s v="VIVIENDA, CIUDAD Y TERRITORIO"/>
    <s v="ACCESO DE LA POBLACIÓN A LOS SERVICIOS DE AGUA POTABLE Y SANEAMIENTO BÁSICO"/>
    <s v="INTERSUBSECTORIAL VIVIENDA Y DESARROLLO TERRITORIAL"/>
    <x v="0"/>
    <x v="0"/>
    <m/>
    <s v="CONSTRUCCIÓN Y PERFORACIÓN DE UN POZO PROFUNDO COMO COMPLEMENTO Y FORTALECIMIENTO DE LA FASE I DEL PLAN MAESTRO DE ACUEDUCTO MUNICIPAL PARA LA OPTIMIZACIÓN Y SUMINISTROS DE AGUA EN EL MUNICIPIO DE BOSCONIA EN EL DEPARTAMENTO DEL    CESAR"/>
    <n v="46.91"/>
    <n v="37.590000000000003"/>
    <s v="CONTRATADO EN EJECUCIÓN"/>
    <s v="EN EJECUCIÓN"/>
    <d v="2024-03-22T00:00:00"/>
    <n v="2024"/>
    <s v="CONSTRUIR UN (01) CON EL OBJETIVO DE OPTIMIZAR UN (01) ACUEDUCTO"/>
    <n v="550800677.29999995"/>
    <n v="0"/>
    <n v="400000000"/>
    <n v="950800677.29999995"/>
    <d v="2024-06-17T00:00:00"/>
    <d v="2024-09-14T00:00:00"/>
    <m/>
    <n v="44878"/>
  </r>
  <r>
    <n v="2023200450039"/>
    <s v="CESAR - BECERRIL"/>
    <s v="MUNICIPAL"/>
    <s v="CARIBE"/>
    <s v="CESAR"/>
    <n v="20045"/>
    <s v="BECERRIL"/>
    <s v="CARIBE"/>
    <s v="CESAR"/>
    <n v="6666948"/>
    <s v="FONDO MIXTO PARA LA PROMOCION DE LA INFRAESTRUCTURA , EL DESARROLLO INTEGRAL Y LA GESTION SOCIAL SIERRA NEVADA"/>
    <n v="901478870"/>
    <s v="VIVIENDA, CIUDAD Y TERRITORIO"/>
    <s v="ACCESO DE LA POBLACIÓN A LOS SERVICIOS DE AGUA POTABLE Y SANEAMIENTO BÁSICO"/>
    <s v="INTERSUBSECTORIAL VIVIENDA Y DESARROLLO TERRITORIAL"/>
    <x v="0"/>
    <x v="0"/>
    <m/>
    <s v="CONSTRUCCIÓN DE EMISARIO NOROCCIDENTAL Y REDES DE ALCANTARILLADO SANITARIO DEL CASCO URBANO EN EL MUNICIPIO DE BECERRIL   CESAR"/>
    <n v="91.12"/>
    <n v="99.95"/>
    <s v="CONTRATADO EN EJECUCIÓN"/>
    <s v="EN EJECUCIÓN"/>
    <d v="2023-06-15T00:00:00"/>
    <n v="2023"/>
    <s v="CONSTRUCCIÓN DE EMISARIO NOROCCIDENTAL Y REDES DE ALCANTARILLADO SANITARIO DEL CASCO URBANO EN EL MUNICIPIO DE BECERRIL, CESAR; PARA SOLUCIONAR LA CARENCIA DEL SERVICIO PÚBLICO ESENCIAL POR LO MENOS A LOS BARRIOS: EL CARMEN, SAN MARTÍN, IDEMA Y SAN JOSÉ. ADEMÁS, SE CUBRE LA PROYECCIÓN DE EXPANSIÓN URBANA EN ESA ZONA, CORRESPONDIENTES A LOS BARRIOS QUE VAN A ENTRAR EN PROCESO DE NORMALIZACIÓN. (VER DOCUMENTO TÉCNICO)"/>
    <n v="13768052101"/>
    <n v="0"/>
    <n v="0"/>
    <n v="13768052101"/>
    <d v="2023-08-01T00:00:00"/>
    <d v="2024-05-31T00:00:00"/>
    <m/>
    <n v="16123"/>
  </r>
  <r>
    <n v="2023200450015"/>
    <s v="CESAR - BECERRIL"/>
    <s v="MUNICIPAL"/>
    <s v="CARIBE"/>
    <s v="CESAR"/>
    <n v="20045"/>
    <s v="BECERRIL"/>
    <s v="CARIBE"/>
    <s v="CESAR"/>
    <n v="6666948"/>
    <s v="FONDO MIXTO PARA LA PROMOCION DE LA INFRAESTRUCTURA , EL DESARROLLO INTEGRAL Y LA GESTION SOCIAL SIERRA NEVADA"/>
    <n v="901478870"/>
    <s v="VIVIENDA, CIUDAD Y TERRITORIO"/>
    <s v="ACCESO DE LA POBLACIÓN A LOS SERVICIOS DE AGUA POTABLE Y SANEAMIENTO BÁSICO"/>
    <s v="INTERSUBSECTORIAL VIVIENDA Y DESARROLLO TERRITORIAL"/>
    <x v="0"/>
    <x v="0"/>
    <m/>
    <s v="CONSTRUCCIÓN OBRAS DE PROTECCIÓN LONGITUDINAL PARA LA CANALIZACIÓN DEL ARROYO DEL BARRIO 11 DE ABRIL UBICADO EN EL MUNICIPIO DE BECERRIL DEPARTAMENTO DEL   CESAR"/>
    <n v="49.01"/>
    <n v="86.04"/>
    <s v="CONTRATADO EN EJECUCIÓN"/>
    <s v="EN EJECUCIÓN"/>
    <d v="2023-04-12T00:00:00"/>
    <n v="2023"/>
    <s v="CONSTRUCCIÓN OBRAS DE PROTECCIÓN LONGITUDINAL PARA LA CANALIZACIÓN DE AGUAS LLUVIAS, GARANTIZANDO LA CONTINUIDAD DEL FLUJO Y EVITAR LA EROSIÓN E INUNDACIÓN PUNTUAL DEL BARRIO 11 DE ABRIL UBICADO EN EL MUNICIPIO DE BECERRIL, DEPARTAMENTO DEL CESAR ASÍ: CONSTRUCCIÓN DE CANAL DE AGUAS LLUVIAS DE FORMA TRAPEZOIDAL, DE UNA LONGITUD DE 928.35 METROS LINEALES; EN CONCRETO REFORZADO DE UNA RESISTENCIA DE 3 500 PSI. EL PISO DEL CANAL SE CONSTRUIRÁ (VER DOCUMENTO TÉCNICO)"/>
    <n v="18405615506"/>
    <n v="0"/>
    <n v="0"/>
    <n v="18405615506"/>
    <d v="2023-08-01T00:00:00"/>
    <d v="2024-08-31T00:00:00"/>
    <m/>
    <n v="17957"/>
  </r>
  <r>
    <n v="2023200450016"/>
    <s v="CESAR - BECERRIL"/>
    <s v="MUNICIPAL"/>
    <s v="CARIBE"/>
    <s v="CESAR"/>
    <n v="20045"/>
    <s v="BECERRIL"/>
    <s v="CARIBE"/>
    <s v="CESAR"/>
    <n v="6666898"/>
    <s v="EMPRESA DE SERVICIOS PUBLICOS DE BECERRIL E.S.P."/>
    <n v="800154065"/>
    <s v="VIVIENDA, CIUDAD Y TERRITORIO"/>
    <s v="ACCESO DE LA POBLACIÓN A LOS SERVICIOS DE AGUA POTABLE Y SANEAMIENTO BÁSICO"/>
    <s v="INTERSUBSECTORIAL VIVIENDA Y DESARROLLO TERRITORIAL"/>
    <x v="0"/>
    <x v="0"/>
    <m/>
    <s v="OPTIMIZACIÓN  DEL SISTEMA DE ACUEDUCTO DE LA VEREDA CANADA DEL MUNICIPIO DE BECERRIL DEPARTAMENTO DEL   CESAR"/>
    <n v="50.86"/>
    <n v="70.08"/>
    <s v="CONTRATADO EN EJECUCIÓN"/>
    <s v="EN EJECUCIÓN"/>
    <d v="2023-03-27T00:00:00"/>
    <n v="2023"/>
    <s v="OPTIMIZACIÓN DEL SISTEMA ACUEDUCTO EXISTENTE EN LA VEREDA CANADA DEL MUNICIPIO DE BECERRIL, CESAR. SE PLANTEA REALIZAR UNA RENOVACIÓN DE REDES Y AMPLIACIÓN EN EL CASCO URBANO, OPTIMIZACIÓN DE LA LÍNEA DE ADUCCIÓN, OPTIMIZACIÓN DEL DESARENADOR EXISTENTE, CONSTRUCCIÓN DEL SISTEMA DE TRATAMIENTO, TANQUE DE ALMACENAMIENTO, RED DE DISTRIBUCIÓN, CONEXIONES DOMICILIARIAS, TANQUE DOMICILIARIO, CONSTRUCCIÓN DE AÉREOS."/>
    <n v="18731243253"/>
    <n v="0"/>
    <n v="0"/>
    <n v="18731243253"/>
    <d v="2023-07-25T00:00:00"/>
    <d v="2024-08-24T00:00:00"/>
    <m/>
    <n v="299"/>
  </r>
  <r>
    <n v="2022200450007"/>
    <s v="CESAR - BECERRIL"/>
    <s v="MUNICIPAL"/>
    <s v="CARIBE"/>
    <s v="CESAR"/>
    <n v="20045"/>
    <s v="BECERRIL"/>
    <s v="CARIBE"/>
    <s v="CESAR"/>
    <n v="6666898"/>
    <s v="EMPRESA DE SERVICIOS PUBLICOS DE BECERRIL E.S.P."/>
    <n v="800154065"/>
    <s v="VIVIENDA, CIUDAD Y TERRITORIO"/>
    <s v="ACCESO DE LA POBLACIÓN A LOS SERVICIOS DE AGUA POTABLE Y SANEAMIENTO BÁSICO"/>
    <s v="INTERSUBSECTORIAL VIVIENDA Y DESARROLLO TERRITORIAL"/>
    <x v="0"/>
    <x v="0"/>
    <m/>
    <s v="OPTIMIZACIÓN DEL SISTEMA DE ACUEDUCTO ZONA URBANA DEL MUNICIPIO DE BECERRIL DEPARTAMENTO DEL  CESAR"/>
    <n v="97.68"/>
    <n v="92.39"/>
    <s v="CONTRATADO EN EJECUCIÓN"/>
    <s v="EN EJECUCIÓN"/>
    <d v="2022-10-04T00:00:00"/>
    <n v="2022"/>
    <s v="LA OPTIMIZACIÓN DEL SISTEMA DE ACUEDUCTO ZONA URBANA DEL MUNICIPIO DE BECERRIL, CESAR, CONTEMPLA: ADUCCIÓN-BOCATOMA-DESARENADOR: SE INSTALARÁN 315 METROS EN TUBERÍA PVC BIAXIAL 16; DESARENADOR: CON CAPACIDAD DE 30 L/SEG.; ADUCCIÓN -DESARENADOR- PLANTA DE TRATAMIENTO: SE INSTALARÁN 1.030 METROS EN TUBERÍA DE PVC 12 160 PSI, QUE TRANSPORTARAN 110 LPS QUE LLEGARÍAN A LAS PLANTAS DE TRATAMIENTO; SE CONSTRUIRÁ UNA PLANTA DE TRATAMIENTO CON CAPACIDAD DE 60 LPS; (CONTINUA DOCUMENTO TÉCNICO)"/>
    <n v="21643868810"/>
    <n v="0"/>
    <n v="965194662.39999998"/>
    <n v="22609063473"/>
    <d v="2023-04-19T00:00:00"/>
    <d v="2024-06-18T00:00:00"/>
    <m/>
    <n v="17724"/>
  </r>
  <r>
    <n v="2023200130130"/>
    <s v="CESAR - AGUSTIN CODAZZI"/>
    <s v="MUNICIPAL"/>
    <s v="CARIBE"/>
    <s v="CESAR"/>
    <n v="20013"/>
    <s v="AGUSTIN CODAZZI"/>
    <s v="CARIBE"/>
    <s v="CESAR"/>
    <n v="6666948"/>
    <s v="FONDO MIXTO PARA LA PROMOCION DE LA INFRAESTRUCTURA , EL DESARROLLO INTEGRAL Y LA GESTION SOCIAL SIERRA NEVADA"/>
    <n v="901478870"/>
    <s v="VIVIENDA, CIUDAD Y TERRITORIO"/>
    <s v="ACCESO DE LA POBLACIÓN A LOS SERVICIOS DE AGUA POTABLE Y SANEAMIENTO BÁSICO"/>
    <s v="INTERSUBSECTORIAL VIVIENDA Y DESARROLLO TERRITORIAL"/>
    <x v="0"/>
    <x v="0"/>
    <m/>
    <s v="MEJORAMIENTO DE PLANTA DE TRATAMIENTO EN LLERASCA CORREGIMIENTO DE AGUSTÍN CODAZZI DEPARTAMENTO DEL  CESAR"/>
    <n v="99.93"/>
    <n v="80.23"/>
    <s v="CONTRATADO EN EJECUCIÓN"/>
    <s v="EN EJECUCIÓN"/>
    <d v="2023-12-22T00:00:00"/>
    <n v="2023"/>
    <s v="MEJORAMIENTO DE UN (1)  DE ACUEDUCTO QUE PERMITA SUMINISTRAR AGUA POTABLE EN CALIDAD, CANTIDAD Y CONTINUIDAD"/>
    <n v="341154400"/>
    <n v="0"/>
    <n v="0"/>
    <n v="341154400"/>
    <d v="2024-02-01T00:00:00"/>
    <d v="2024-04-30T00:00:00"/>
    <m/>
    <n v="45000"/>
  </r>
  <r>
    <n v="2023198210085"/>
    <s v="CAUCA - TORIBIO"/>
    <s v="MUNICIPAL"/>
    <s v="PACÍFICO"/>
    <s v="CAUCA"/>
    <n v="19821"/>
    <s v="TORIBIO"/>
    <s v="PACÍFICO"/>
    <s v="CHOCÓ"/>
    <n v="6666284"/>
    <s v="CORPORACION MIXTA PARA EL DESARROLLO INTEGRAL, LA SOSTENIBILIDAD SOCIAL Y AMBIENTAL DE LAS REGIONES"/>
    <n v="901698332"/>
    <s v="VIVIENDA, CIUDAD Y TERRITORIO"/>
    <s v="ACCESO DE LA POBLACIÓN A LOS SERVICIOS DE AGUA POTABLE Y SANEAMIENTO BÁSICO"/>
    <s v="INTERSUBSECTORIAL VIVIENDA Y DESARROLLO TERRITORIAL"/>
    <x v="0"/>
    <x v="0"/>
    <m/>
    <s v="ELABORACIÓN DE ESTUDIOS TÉCNICOS PARA LAS PTAR DEL SECTOR RURAL DEL MUNICIPIO DE   TORIBIO"/>
    <n v="94.68"/>
    <n v="46.43"/>
    <s v="CONTRATADO EN EJECUCIÓN"/>
    <s v="EN EJECUCIÓN"/>
    <d v="2023-11-14T00:00:00"/>
    <n v="2023"/>
    <s v="FORTALECER LA EFICIENCIAS DE LOAS SISTEMAS DE TRATAMIENTO DE AGUAS RESIDUALES A TRAVES DE LA ELABORACIÓN DE 9 ESTUDIOS DE PREINVERSIÓN EN ZONA RURAL DEL MUNICIPIO DE TORIBIO - CAUCA"/>
    <n v="330046190"/>
    <n v="0"/>
    <n v="0"/>
    <n v="330046190"/>
    <d v="2024-03-07T00:00:00"/>
    <d v="2024-07-04T00:00:00"/>
    <m/>
    <n v="6257"/>
  </r>
  <r>
    <n v="2023190750062"/>
    <s v="CAUCA - BALBOA"/>
    <s v="MUNICIPAL"/>
    <s v="PACÍFICO"/>
    <s v="CAUCA"/>
    <n v="19075"/>
    <s v="BALBOA"/>
    <s v="PACÍFICO"/>
    <s v="CAUCA"/>
    <n v="19075"/>
    <s v="MUNICIPIO DE BALBOA"/>
    <n v="891500869"/>
    <s v="VIVIENDA, CIUDAD Y TERRITORIO"/>
    <s v="ACCESO DE LA POBLACIÓN A LOS SERVICIOS DE AGUA POTABLE Y SANEAMIENTO BÁSICO"/>
    <s v="INTERSUBSECTORIAL VIVIENDA Y DESARROLLO TERRITORIAL"/>
    <x v="0"/>
    <x v="0"/>
    <m/>
    <s v="CONSTRUCCIÓN DE RED DE ALCANTARILLADO PARA EL BARRIO SAN FRANCISCO EN LA CABECERA MUNICIPAL DEL MUNICIPIO DE BALBOA DEPARTAMENTO DEL  CAUCA"/>
    <n v="98.92"/>
    <n v="0"/>
    <s v="CONTRATADO EN EJECUCIÓN"/>
    <s v="EN EJECUCIÓN"/>
    <d v="2023-09-12T00:00:00"/>
    <n v="2023"/>
    <s v="CONSTRUCCIÓN DE ALCANTARILLADO SANITARIO CON UNA LONGITUD DE 418,63 ML, EN TUBERIA DE 10 TIPO PVC ESTRUCTURAL, PARA 50 USUARIOS EN EL BARRIO SAN FRANCISCO DEL MUNICIPIO DE BALBOA CAUCA."/>
    <n v="259884039"/>
    <n v="0"/>
    <n v="0"/>
    <n v="259884039"/>
    <d v="2023-10-01T00:00:00"/>
    <d v="2023-12-31T00:00:00"/>
    <m/>
    <n v="250"/>
  </r>
  <r>
    <n v="2022850010011"/>
    <s v="CASANARE - YOPAL"/>
    <s v="MUNICIPAL"/>
    <s v="DEL LLANO"/>
    <s v="CASANARE"/>
    <n v="85001"/>
    <s v="YOPAL"/>
    <s v="DEL LLANO"/>
    <s v="CASANARE"/>
    <n v="6666501"/>
    <s v="EMPRESA DE ACUEDUCTO ALCANTARILLADO Y ASEO DE YOPAL"/>
    <n v="844000755"/>
    <s v="VIVIENDA, CIUDAD Y TERRITORIO"/>
    <s v="ACCESO DE LA POBLACIÓN A LOS SERVICIOS DE AGUA POTABLE Y SANEAMIENTO BÁSICO"/>
    <s v="INTERSUBSECTORIAL VIVIENDA Y DESARROLLO TERRITORIAL"/>
    <x v="0"/>
    <x v="0"/>
    <m/>
    <s v="CONSTRUCCIÓN RED PRIMARIA SECTORIAL 5 DESDE LA CARRERA 1F OESTE CON CALLE 65 HASTA LA CALLE 68 CON CARRERA 2B OESTE Y CONSTRUCCIÓN DE LAS REDES DE DISTRIBUCIÓN Y ACOMETIDAS DEL SISTEMA DE ACUEDUCTO PARA LA CIUDADELA LA BENDICIÓN DEL MUNICIPIO DE   YOPAL"/>
    <n v="75.239999999999995"/>
    <n v="61.59"/>
    <s v="CONTRATADO EN EJECUCIÓN"/>
    <s v="EN EJECUCIÓN"/>
    <d v="2022-08-25T00:00:00"/>
    <n v="2022"/>
    <s v="CONSTRUCCIÓN DE LA RED PRIMARIA Y DE DISTRIBUCIÓN DEL SISTEMA DE ACUEDUCTO, ASÍ COMO LAS ACOMETIDAS DEL SISTEMA PARA LA CIUDADELA LA BENDICIÓN, DEL MUNICIPIO DE YOPAL, DEPARTAMENTO DE CASANARE."/>
    <n v="9912589242"/>
    <n v="0"/>
    <n v="0"/>
    <n v="9912589242"/>
    <d v="2023-01-01T00:00:00"/>
    <d v="2023-07-31T00:00:00"/>
    <m/>
    <n v="13536"/>
  </r>
  <r>
    <n v="2023850010031"/>
    <s v="CASANARE - YOPAL"/>
    <s v="MUNICIPAL"/>
    <s v="DEL LLANO"/>
    <s v="CASANARE"/>
    <n v="85001"/>
    <s v="YOPAL"/>
    <s v="DEL LLANO"/>
    <s v="META"/>
    <n v="6666173"/>
    <s v="ASOCIACION SUPRADEPARTAMENTAL DE MUNICIPIOS PARA EL PROGRESO -ASOSUPRO"/>
    <n v="901445387"/>
    <s v="VIVIENDA, CIUDAD Y TERRITORIO"/>
    <s v="ACCESO DE LA POBLACIÓN A LOS SERVICIOS DE AGUA POTABLE Y SANEAMIENTO BÁSICO"/>
    <s v="INTERSUBSECTORIAL VIVIENDA Y DESARROLLO TERRITORIAL"/>
    <x v="0"/>
    <x v="0"/>
    <m/>
    <s v="CONSTRUCCIÓN  Y AMPLIACIÓN DE LAS REDES DE ACUEDUCTO PARA EL SERVICIO PUBLICO DOMICILIARIO DE LA VEREDA LA VEGA DEL MUNICIPIO DE YOPAL DEPARTAMENTODECASANARE  YOPAL"/>
    <n v="0.74"/>
    <n v="0.13"/>
    <s v="CONTRATADO EN EJECUCIÓN"/>
    <s v="EN EJECUCIÓN"/>
    <d v="2023-12-22T00:00:00"/>
    <n v="2023"/>
    <s v="CONSTRUCCIÓN Y AMPLIACIÓN DE LAS REDES DE ACUEDUCTO PARA EL SERVICIO PUBLICO DOMICILIARIO DE LA VEREDA LA VEGA DEL MUNICIPIO DE YOPAL, DEPARTAMENTO DE CASANARE"/>
    <n v="4005890706"/>
    <n v="0"/>
    <n v="0"/>
    <n v="4005890706"/>
    <d v="2024-04-26T00:00:00"/>
    <d v="2025-01-24T00:00:00"/>
    <m/>
    <n v="1040"/>
  </r>
  <r>
    <n v="2023850010017"/>
    <s v="CASANARE - YOPAL"/>
    <s v="MUNICIPAL"/>
    <s v="DEL LLANO"/>
    <s v="CASANARE"/>
    <n v="85001"/>
    <s v="YOPAL"/>
    <s v="DEL LLANO"/>
    <s v="META"/>
    <n v="6666173"/>
    <s v="ASOCIACION SUPRADEPARTAMENTAL DE MUNICIPIOS PARA EL PROGRESO -ASOSUPRO"/>
    <n v="901445387"/>
    <s v="VIVIENDA, CIUDAD Y TERRITORIO"/>
    <s v="ACCESO DE LA POBLACIÓN A LOS SERVICIOS DE AGUA POTABLE Y SANEAMIENTO BÁSICO"/>
    <s v="INTERSUBSECTORIAL VIVIENDA Y DESARROLLO TERRITORIAL"/>
    <x v="0"/>
    <x v="0"/>
    <m/>
    <s v="CONSTRUCCIÓN DE SISTEMA DE RECOLECCIÓN Y EVACUACIÓN DE AGUAS RESIDUALES DOMÉSTICAS DEL BARRIO EL MIRADOR EN EL CORREGIMIENTO EL MORRO DEL MUNICIPIO DE YOPAL DEPARTAMENTO DE   CASANARE"/>
    <n v="13.71"/>
    <n v="49.41"/>
    <s v="CONTRATADO EN EJECUCIÓN"/>
    <s v="EN EJECUCIÓN"/>
    <d v="2023-09-20T00:00:00"/>
    <n v="2023"/>
    <s v="CONSTRUCCIÓN DE 1 SISTEMA DE RECOLECCIÓN Y EVACUACIÓN DE AGUAS RESIDUALES DOMÉSTICAS DEL BARRIO EL MIRADOR EN EL CORREGIMIENTO EL MORRO DEL MUNICIPIO DE YOPAL DEPARTAMENTO DE CASANARE"/>
    <n v="2548329370"/>
    <n v="0"/>
    <n v="0"/>
    <n v="2548329370"/>
    <d v="2024-03-07T00:00:00"/>
    <d v="2024-09-27T00:00:00"/>
    <m/>
    <n v="1432"/>
  </r>
  <r>
    <n v="2023850010014"/>
    <s v="CASANARE - YOPAL"/>
    <s v="MUNICIPAL"/>
    <s v="DEL LLANO"/>
    <s v="CASANARE"/>
    <n v="85001"/>
    <s v="YOPAL"/>
    <s v="DEL LLANO"/>
    <s v="META"/>
    <n v="6666173"/>
    <s v="ASOCIACION SUPRADEPARTAMENTAL DE MUNICIPIOS PARA EL PROGRESO -ASOSUPRO"/>
    <n v="901445387"/>
    <s v="VIVIENDA, CIUDAD Y TERRITORIO"/>
    <s v="ACCESO DE LA POBLACIÓN A LOS SERVICIOS DE AGUA POTABLE Y SANEAMIENTO BÁSICO"/>
    <s v="INTERSUBSECTORIAL VIVIENDA Y DESARROLLO TERRITORIAL"/>
    <x v="0"/>
    <x v="0"/>
    <m/>
    <s v="CONSTRUCCIÓN DE REDES DE ACUEDUCTO ALCANTARILLADO SANITARIO PLUVIAL Y OBRAS COMPLEMENTARIAS DE LA CARRERA 14 ENTRE CALLE 34 Y 36 DEL MUNICIPIO DE YOPAL   CASANARE"/>
    <n v="53.96"/>
    <n v="50.12"/>
    <s v="CONTRATADO EN EJECUCIÓN"/>
    <s v="EN EJECUCIÓN"/>
    <d v="2023-08-08T00:00:00"/>
    <n v="2023"/>
    <s v="OPTIMIZACIÓN DE COBERTURA DE 1 ACUEDUCTO Y 1 ALCANTARILLADO SANITARIO PLUVIAL Y OBRAS COMPLEMENTARIAS DE LA CARRERA 14 ENTRE LA CALLE 34 Y 36 EN EL MUNICIPIO DE YOPAL"/>
    <n v="1660982515"/>
    <n v="0"/>
    <n v="0"/>
    <n v="1660982515"/>
    <d v="2024-03-20T00:00:00"/>
    <d v="2024-09-02T00:00:00"/>
    <m/>
    <n v="1125"/>
  </r>
  <r>
    <n v="2023850010010"/>
    <s v="CASANARE - YOPAL"/>
    <s v="MUNICIPAL"/>
    <s v="DEL LLANO"/>
    <s v="CASANARE"/>
    <n v="85001"/>
    <s v="YOPAL"/>
    <s v="DEL LLANO"/>
    <s v="META"/>
    <n v="6666173"/>
    <s v="ASOCIACION SUPRADEPARTAMENTAL DE MUNICIPIOS PARA EL PROGRESO -ASOSUPRO"/>
    <n v="901445387"/>
    <s v="VIVIENDA, CIUDAD Y TERRITORIO"/>
    <s v="ACCESO DE LA POBLACIÓN A LOS SERVICIOS DE AGUA POTABLE Y SANEAMIENTO BÁSICO"/>
    <s v="INTERSUBSECTORIAL VIVIENDA Y DESARROLLO TERRITORIAL"/>
    <x v="0"/>
    <x v="0"/>
    <m/>
    <s v="AMPLIACIÓN DE LAS REDES DE DISTRIBUCIÓN DEL SISTEMA DE ACUEDUCTO DEL SECTOR COMPRENDIDO ENTRE LA CALLE 80 Y LA CALLE 98 ENTRE CARRERAS PRIMERA Y OCTAVA OESTE DEL MUNICIPIO DE   YOPAL"/>
    <n v="94.08"/>
    <n v="89.39"/>
    <s v="CONTRATADO EN EJECUCIÓN"/>
    <s v="EN EJECUCIÓN"/>
    <d v="2023-06-28T00:00:00"/>
    <n v="2023"/>
    <s v="AMPLIACIÓN DE REDES DE DISTRIBUCIÓN DEL SISTEMA DE 1 ACUEDUCTO DEL SECTOR COMPRENDIDO ENTRE LA CALLE 80 Y LA CALLE 98 ENTRE CARRERAS PRIMERA Y OCTAVA OESTE DEL MUNICIPIO DE YOPAL"/>
    <n v="6477957244"/>
    <n v="0"/>
    <n v="0"/>
    <n v="6477957244"/>
    <d v="2023-10-01T00:00:00"/>
    <d v="2024-04-30T00:00:00"/>
    <m/>
    <n v="25437"/>
  </r>
  <r>
    <n v="2022854400013"/>
    <s v="CASANARE - VILLANUEVA"/>
    <s v="MUNICIPAL"/>
    <s v="DEL LLANO"/>
    <s v="CASANARE"/>
    <n v="85440"/>
    <s v="VILLANUEVA"/>
    <s v="DEL LLANO"/>
    <s v="CASANARE"/>
    <n v="85440"/>
    <s v="MUNICIPIO DE VILLANUEVA"/>
    <n v="892099475"/>
    <s v="AGRICULTURA Y DESARROLLO RURAL"/>
    <s v="INFRAESTRUCTURA PRODUCTIVA Y COMERCIALIZACIÓN"/>
    <s v="INTERSUBSECTORIAL AGROPECUARIO"/>
    <x v="0"/>
    <x v="0"/>
    <m/>
    <s v="CONSTRUCCIÓN DE POZOS PROFUNDOS PARA FORTALECER LA PRODUCCIÓN AGROPECUARIA DE MEDIANOS Y PEQUEÑOS PRODUCTORES EN ZONA RURAL DEL MUNICIPIO DE VILLANUEVA  CASANARE"/>
    <n v="99.63"/>
    <n v="77.61"/>
    <s v="CONTRATADO EN EJECUCIÓN"/>
    <s v="EN EJECUCIÓN"/>
    <d v="2022-11-29T00:00:00"/>
    <n v="2022"/>
    <s v="MEJORAR LA PRODUCCIÓN EN SISTEMAS AGROPECUARIOS DE MEDIANOS Y PEQUEÑOS PRODUCTORES DE ZONA RURAL DEL MUNICIPIO DE VILLANUEVA CASANARE MEDIANTE LA CONSTRUCCIÓN DE POZOS PROFUNDOS PARA EL ABASTECIMIENTO DE AGUA EN ÉPOCAS DE SEQUÍA PARA MEDIANOS Y PEQUEÑOS PRODUCTORES AGROPECUARIOS UBICADOS EN LAS VEREDAS CAIMÁN ALTO, LA LIBERTAD, FLOR AMARILLO, BUENOS AIRES ALTO, BUENOS AIRES BAJO Y EL FICAL DEL MUNICIPIO DE VILLANUEVA."/>
    <n v="1695239498"/>
    <n v="0"/>
    <n v="0"/>
    <n v="1695239498"/>
    <d v="2023-06-01T00:00:00"/>
    <d v="2024-01-31T00:00:00"/>
    <m/>
    <n v="23"/>
  </r>
  <r>
    <n v="2023854400014"/>
    <s v="CASANARE - VILLANUEVA"/>
    <s v="MUNICIPAL"/>
    <s v="DEL LLANO"/>
    <s v="CASANARE"/>
    <n v="85440"/>
    <s v="VILLANUEVA"/>
    <s v="CARIBE"/>
    <s v="CESAR"/>
    <n v="6666948"/>
    <s v="FONDO MIXTO PARA LA PROMOCION DE LA INFRAESTRUCTURA , EL DESARROLLO INTEGRAL Y LA GESTION SOCIAL SIERRA NEVADA"/>
    <n v="901478870"/>
    <s v="VIVIENDA, CIUDAD Y TERRITORIO"/>
    <s v="ACCESO DE LA POBLACIÓN A LOS SERVICIOS DE AGUA POTABLE Y SANEAMIENTO BÁSICO"/>
    <s v="INTERSUBSECTORIAL VIVIENDA Y DESARROLLO TERRITORIAL"/>
    <x v="0"/>
    <x v="0"/>
    <m/>
    <s v="CONSTRUCCIÓN DE LAS CELDAS NO. 12 13 Y 14 EN LA PLANTA DE MANEJO INTEGRAL DE RESIDUOS SÓLIDOS DEL MUNICIPIO DE VILLANUEVA EN EL DEPARTAMENTO DE  CASANARE"/>
    <n v="96.09"/>
    <n v="91.41"/>
    <s v="CONTRATADO EN EJECUCIÓN"/>
    <s v="EN EJECUCIÓN"/>
    <d v="2023-11-03T00:00:00"/>
    <n v="2023"/>
    <s v="CONSTRUCCIÓN DE 3 CELDAS PARA SOLUCIONES DE DISPOSICIÓN FINAL DE RESIDUOS SÓLIDOS DEL MUNICIPIO DE VILLANUEVA- CASANARE"/>
    <n v="3761442546"/>
    <n v="0"/>
    <n v="0"/>
    <n v="3761442546"/>
    <d v="2023-12-01T00:00:00"/>
    <d v="2024-05-31T00:00:00"/>
    <m/>
    <n v="26179"/>
  </r>
  <r>
    <n v="2023854400002"/>
    <s v="CASANARE - VILLANUEVA"/>
    <s v="MUNICIPAL"/>
    <s v="DEL LLANO"/>
    <s v="CASANARE"/>
    <n v="85440"/>
    <s v="VILLANUEVA"/>
    <s v="CARIBE"/>
    <s v="CESAR"/>
    <n v="6666948"/>
    <s v="FONDO MIXTO PARA LA PROMOCION DE LA INFRAESTRUCTURA , EL DESARROLLO INTEGRAL Y LA GESTION SOCIAL SIERRA NEVADA"/>
    <n v="901478870"/>
    <s v="VIVIENDA, CIUDAD Y TERRITORIO"/>
    <s v="ACCESO DE LA POBLACIÓN A LOS SERVICIOS DE AGUA POTABLE Y SANEAMIENTO BÁSICO"/>
    <s v="INTERSUBSECTORIAL VIVIENDA Y DESARROLLO TERRITORIAL"/>
    <x v="0"/>
    <x v="0"/>
    <m/>
    <s v="CONSTRUCCIÓN DEL ALCANTARILLADO SANITARIO Y PLANTA DE TRATAMIENTO DE AGUAS RESIDUALES EN EL CENTRO POBLADO DE SAN AGUSTÍN DEL MUNICIPIO DE VILLANUEVA  CASANARE"/>
    <n v="93.87"/>
    <n v="95.03"/>
    <s v="CONTRATADO EN EJECUCIÓN"/>
    <s v="EN EJECUCIÓN"/>
    <d v="2023-06-09T00:00:00"/>
    <n v="2023"/>
    <s v="CONSTRUCCIÓN DE UN SISTEMA DE ALCANTARILLADO SANITARIO DE AGUAS RESIDUALES EN EL CENTRO POBLADO DE SAN AGUSTIN DEL MUNICIPIO DE VILLANUEVA, DEPARTAMENTO DEL CASANARE"/>
    <n v="9857634543"/>
    <n v="0"/>
    <n v="0"/>
    <n v="9857634543"/>
    <d v="2023-08-01T00:00:00"/>
    <d v="2024-02-29T00:00:00"/>
    <m/>
    <n v="1356"/>
  </r>
  <r>
    <n v="2023854400007"/>
    <s v="CASANARE - VILLANUEVA"/>
    <s v="MUNICIPAL"/>
    <s v="DEL LLANO"/>
    <s v="CASANARE"/>
    <n v="85440"/>
    <s v="VILLANUEVA"/>
    <s v="DEL LLANO"/>
    <s v="CASANARE"/>
    <n v="6666597"/>
    <s v="EMPRESA DE SERVICIOS PÚBLICOS DE VILLANUEVA ESPAVI ESP S.A."/>
    <n v="900262261"/>
    <s v="VIVIENDA, CIUDAD Y TERRITORIO"/>
    <s v="ACCESO DE LA POBLACIÓN A LOS SERVICIOS DE AGUA POTABLE Y SANEAMIENTO BÁSICO"/>
    <s v="INTERSUBSECTORIAL VIVIENDA Y DESARROLLO TERRITORIAL"/>
    <x v="0"/>
    <x v="0"/>
    <m/>
    <s v="AMPLIACIÓN Y REPOSICIÓN DE REDES DEL ALCANTARILLADO SANITARIO Y OBRAS COMPLEMENTARÍAS EN EL SECTOR DE QUINTAS DE CAMINO REAL I Y II EN EL MUNICIPIO DE VILLANUEVA  CASANARE"/>
    <n v="24.15"/>
    <n v="28.58"/>
    <s v="CONTRATADO EN EJECUCIÓN"/>
    <s v="EN EJECUCIÓN"/>
    <d v="2023-05-16T00:00:00"/>
    <n v="2023"/>
    <s v="SE REALIZA CON LA INTERVENCIÓN DE 2899.26 METROS LINEALES DE TUBERÍA, CORRESPONDEN A TUBERÍA DE DIÁMETRO DE 8, 12, 16 Y 20 PULG, 58 POZOS DE INSPECCIÓN, 90 CAJAS DE INSPECCIÓN CON S ACOMETIDAS EN TUBERÍA DE 6 PULG, SE REUBICAN LAS REDES DE ACUEDUCTO, UN PASO ELEVADO EN ESTRUCTURA METÁLICA.SE CONTEMPLA LA CONSTRUCCIÓN DE UN CONCRETO HIDRÁULICO, SARDINEL PREFABRICADO A-10  Y SUS SARDINELES ESPECIALES A-100, LA CONSTRUCCIÓN DE UN MURO DE CONTENCIÓN."/>
    <n v="5106639630"/>
    <n v="0"/>
    <n v="0"/>
    <n v="5106639630"/>
    <d v="2023-08-29T00:00:00"/>
    <d v="2024-05-24T00:00:00"/>
    <m/>
    <n v="360"/>
  </r>
  <r>
    <n v="2022854400016"/>
    <s v="CASANARE - VILLANUEVA"/>
    <s v="MUNICIPAL"/>
    <s v="DEL LLANO"/>
    <s v="CASANARE"/>
    <n v="85440"/>
    <s v="VILLANUEVA"/>
    <s v="DEL LLANO"/>
    <s v="CASANARE"/>
    <n v="6666597"/>
    <s v="EMPRESA DE SERVICIOS PÚBLICOS DE VILLANUEVA ESPAVI ESP S.A."/>
    <n v="900262261"/>
    <s v="VIVIENDA, CIUDAD Y TERRITORIO"/>
    <s v="ACCESO DE LA POBLACIÓN A LOS SERVICIOS DE AGUA POTABLE Y SANEAMIENTO BÁSICO"/>
    <s v="INTERSUBSECTORIAL VIVIENDA Y DESARROLLO TERRITORIAL"/>
    <x v="0"/>
    <x v="0"/>
    <m/>
    <s v="CONSTRUCCIÓN DE LA PLANTA DE MANEJO DE RESIDUOS DE CONSTRUCCIÓN Y DEMOLICIÓN DEL MUNICIPIO DE VILLANUEVA   CASANARE"/>
    <n v="97.27"/>
    <n v="99.98"/>
    <s v="CONTRATADO EN EJECUCIÓN"/>
    <s v="EN EJECUCIÓN"/>
    <d v="2023-01-11T00:00:00"/>
    <n v="2023"/>
    <s v="CONSTRUCCION DE DOS CELDAS PARA LA DISPOSICION DE RESIDUOS SOLIDOS, UNA ALANTARILLA, UN BOX COULVERT, DESARENADOR, CUNETAS PERIMETRALES CON SU RESPECTIVA GRAMA, TODO COMUNICADO POR UNA VIA DE ACCESO"/>
    <n v="1437338017"/>
    <n v="0"/>
    <n v="0"/>
    <n v="1437338017"/>
    <d v="2023-06-01T00:00:00"/>
    <d v="2023-11-30T00:00:00"/>
    <m/>
    <n v="36963"/>
  </r>
  <r>
    <n v="2023853250001"/>
    <s v="CASANARE - SAN LUIS DE PALENQUE"/>
    <s v="MUNICIPAL"/>
    <s v="DEL LLANO"/>
    <s v="CASANARE"/>
    <n v="85325"/>
    <s v="SAN LUIS DE PALENQUE"/>
    <s v="DEL LLANO"/>
    <s v="CASANARE"/>
    <n v="85325"/>
    <s v="MUNICIPIO DE SAN LUIS DE PALENQUE"/>
    <n v="800103720"/>
    <s v="VIVIENDA, CIUDAD Y TERRITORIO"/>
    <s v="ACCESO DE LA POBLACIÓN A LOS SERVICIOS DE AGUA POTABLE Y SANEAMIENTO BÁSICO"/>
    <s v="INTERSUBSECTORIAL VIVIENDA Y DESARROLLO TERRITORIAL"/>
    <x v="0"/>
    <x v="0"/>
    <m/>
    <s v="CONSTRUCCIÓN DE UNIDADES SANITARIAS EN VIVIENDAS DE LA ZONA RURAL DISPERSA DEL MUNICIPIO DE SAN LUIS DE PALENQUE  CASANARE"/>
    <n v="100"/>
    <n v="95.56"/>
    <s v="CONTRATADO EN EJECUCIÓN"/>
    <s v="EN EJECUCIÓN"/>
    <d v="2023-02-23T00:00:00"/>
    <n v="2023"/>
    <s v="50 UNIDADES SANITARIAS A CONSTRUIR CONSTARAN DE: UN BAÑO, DUCHA, LAVAMANOS, TANQUE Y LAVADERO, CAMPO DE INFILTRACIÓN PARA TRATAR LAS AGUAS RESIDUALES. IGUALMENTE CONSTA DE UN POZO SÉPTICO."/>
    <n v="1538232298"/>
    <n v="0"/>
    <n v="0"/>
    <n v="1538232298"/>
    <d v="2023-05-01T00:00:00"/>
    <d v="2024-03-31T00:00:00"/>
    <m/>
    <n v="192"/>
  </r>
  <r>
    <n v="2022853250006"/>
    <s v="CASANARE - SAN LUIS DE PALENQUE"/>
    <s v="MUNICIPAL"/>
    <s v="DEL LLANO"/>
    <s v="CASANARE"/>
    <n v="85325"/>
    <s v="SAN LUIS DE PALENQUE"/>
    <s v="DEL LLANO"/>
    <s v="CASANARE"/>
    <n v="85325"/>
    <s v="MUNICIPIO DE SAN LUIS DE PALENQUE"/>
    <n v="800103720"/>
    <s v="VIVIENDA, CIUDAD Y TERRITORIO"/>
    <s v="ACCESO DE LA POBLACIÓN A LOS SERVICIOS DE AGUA POTABLE Y SANEAMIENTO BÁSICO"/>
    <s v="INTERSUBSECTORIAL VIVIENDA Y DESARROLLO TERRITORIAL"/>
    <x v="0"/>
    <x v="0"/>
    <m/>
    <s v="CONSTRUCCIÓN DE TANQUE ELEVADO Y TRASLADO DE SISTEMA ALTERNO DE GENERACIÓN CON ENERGÍA SOLAR PARA EL ACUEDUCTO RURAL DEL CENTRO POBLADO MIRAMAR DE GUANAPALO MUNICIPIO DE SAN LUIS DE PALENQUE -   CASANARE"/>
    <n v="55.5"/>
    <n v="59.71"/>
    <s v="CONTRATADO EN EJECUCIÓN"/>
    <s v="EN EJECUCIÓN"/>
    <d v="2023-01-24T00:00:00"/>
    <n v="2023"/>
    <s v="CONSTRUCCIÓN DE UN TANQUE ELEVADO DE ADECUADA CAPACIDAD Y ALTURA PARA ALMACENAR AGUA POTABLE Y DISTRIBUIRLA A LA POBLACIÓN EN LAS HORAS EN LAS QUE NO ES POSIBLE CONTAR CON EL SUMINISTRO DE ENERGÍA ELÉCTRICA, CONSTRUCCIÓN DE UNA CASETA DE TRATAMIENTO DEL AGUA EN EL PRIMER PISO DEL TANQUE PARA ALOJAR LA PTAP EXISTENTE. DE IGUAL MANERA SE TRASLADA LA PTAP COMPACTA PARA INSTALARLA EN EL LUGAR DESTINADO PARA ELLO BAJO EL TANQUE ELEVADO A CONSTRUIR."/>
    <n v="491597076"/>
    <n v="0"/>
    <n v="0"/>
    <n v="491597076"/>
    <d v="2023-06-01T00:00:00"/>
    <d v="2024-05-31T00:00:00"/>
    <m/>
    <n v="159"/>
  </r>
  <r>
    <n v="2024852630039"/>
    <s v="CASANARE - PORE"/>
    <s v="MUNICIPAL"/>
    <s v="DEL LLANO"/>
    <s v="CASANARE"/>
    <n v="85263"/>
    <s v="PORE"/>
    <s v="DEL LLANO"/>
    <s v="CASANARE"/>
    <n v="6666338"/>
    <s v="EMPRESA DE ACUEDUCTO, ALCANTARILLADO Y ASEO DE PORE ESP"/>
    <n v="900233264"/>
    <s v="VIVIENDA, CIUDAD Y TERRITORIO"/>
    <s v="ACCESO DE LA POBLACIÓN A LOS SERVICIOS DE AGUA POTABLE Y SANEAMIENTO BÁSICO"/>
    <s v="INTERSUBSECTORIAL VIVIENDA Y DESARROLLO TERRITORIAL"/>
    <x v="0"/>
    <x v="0"/>
    <m/>
    <s v="CONSTRUCCIÓN DE LAS REDES DE ACUEDUCTO Y ALCANTARILLADO SANITARIO DEL SECTOR LOCALIZADO ENTRE CALLES 4 Y 10 CON CARRERA 6 Y 7 DEL MUNICIPIO DE PORE DEPARTAMENTO DE  CASANARE"/>
    <n v="0"/>
    <n v="8.43"/>
    <s v="CONTRATADO SIN ACTA DE INICIO"/>
    <s v="EN EJECUCIÓN"/>
    <d v="2024-07-04T00:00:00"/>
    <n v="2024"/>
    <s v="CONSTRUCCIÓN DE 1 RED DE ACUEDUCTO Y ALCANTARILLADO EN EL SECTOR LOCALIZADO ENTRE LAS CALLES 4 Y 10 CON CARRERA 6 Y 7 DEL MUNICIPIO DE PORE DEPARTAMENTO DE CASANARE."/>
    <n v="1834500000"/>
    <n v="0"/>
    <n v="1000000000"/>
    <n v="2834500000"/>
    <m/>
    <m/>
    <m/>
    <n v="480"/>
  </r>
  <r>
    <n v="2023852500001"/>
    <s v="CASANARE - PAZ DE ARIPORO"/>
    <s v="MUNICIPAL"/>
    <s v="DEL LLANO"/>
    <s v="CASANARE"/>
    <n v="85250"/>
    <s v="PAZ DE ARIPORO"/>
    <s v="DEL LLANO"/>
    <s v="CASANARE"/>
    <n v="6666721"/>
    <s v="PAZ DE ARIPORO S.A. E.S.P."/>
    <n v="844001357"/>
    <s v="VIVIENDA, CIUDAD Y TERRITORIO"/>
    <s v="ACCESO DE LA POBLACIÓN A LOS SERVICIOS DE AGUA POTABLE Y SANEAMIENTO BÁSICO"/>
    <s v="INTERSUBSECTORIAL VIVIENDA Y DESARROLLO TERRITORIAL"/>
    <x v="0"/>
    <x v="0"/>
    <m/>
    <s v="CONSTRUCCIÓN DE REDES DE ACUEDUCTO Y ALCANTARILLADO SANITARIO SECTOR SENDEROS DE NUESTRA TIERRA BARRIO LA GRANJA MERECURE MUNICIPIO DE PAZ DE ARIPORO DEPARTAMENTO DE   CASANARE"/>
    <n v="99.12"/>
    <n v="75.569999999999993"/>
    <s v="CONTRATADO EN EJECUCIÓN"/>
    <s v="EN EJECUCIÓN"/>
    <d v="2023-04-25T00:00:00"/>
    <n v="2023"/>
    <s v="CONSTRUCCIÓN DE 4.880 M DE RED DE DISTRIBUCIÓN DEL SISTEMA DE ACUEDUCTO URBANO, DE LOS CUALES SE INSTALARÁN 3048,00 M EN TUBERÍA DE POLIETILENO PE 100 PN-10 DE Ø=90 MM = 3 Y 1832 M EN TUBERÍA DE POLIETILENO PE 100 PN-10 DE Ø=110 MM = 4Y 363 ACOMETIDAS DOMICILIARIAS. CONSTRUCCIÓN APROXIMADA DE 2.810,50 M DE COLECTORES; PARA LAS ACOMETIDAS DOMICILIARIAS DE ALCANTARILLADO SANITARIO 3031 M DE TUBERÍA POLIETILENO DE ALTA DENSIDAD ALCANTARILLADO 6. SUMINISTRO E INSTALACIÓN."/>
    <n v="4824783196"/>
    <n v="0"/>
    <n v="0"/>
    <n v="4824783196"/>
    <d v="2023-09-27T00:00:00"/>
    <d v="2024-08-09T00:00:00"/>
    <m/>
    <n v="1488"/>
  </r>
  <r>
    <n v="2023852500010"/>
    <s v="CASANARE - PAZ DE ARIPORO"/>
    <s v="MUNICIPAL"/>
    <s v="DEL LLANO"/>
    <s v="CASANARE"/>
    <n v="85250"/>
    <s v="PAZ DE ARIPORO"/>
    <s v="CARIBE"/>
    <s v="CESAR"/>
    <n v="6666948"/>
    <s v="FONDO MIXTO PARA LA PROMOCION DE LA INFRAESTRUCTURA , EL DESARROLLO INTEGRAL Y LA GESTION SOCIAL SIERRA NEVADA"/>
    <n v="901478870"/>
    <s v="VIVIENDA, CIUDAD Y TERRITORIO"/>
    <s v="ACCESO DE LA POBLACIÓN A LOS SERVICIOS DE AGUA POTABLE Y SANEAMIENTO BÁSICO"/>
    <s v="INTERSUBSECTORIAL VIVIENDA Y DESARROLLO TERRITORIAL"/>
    <x v="0"/>
    <x v="0"/>
    <m/>
    <s v="CONSTRUCCIÓN REDES MATRICES DE ACUEDUCTO ALCANTARILLADO SANITARIO Y OBRAS COMPLEMENTARIAS PARA LA ZONA SUR DEL BARRIO LA GRANJA MERECURE MUNICIPIO DE PAZ DE ARIPORO DEPARTAMENTO DE   CASANARE"/>
    <n v="98.57"/>
    <n v="94.98"/>
    <s v="CONTRATADO EN EJECUCIÓN"/>
    <s v="EN EJECUCIÓN"/>
    <d v="2023-11-15T00:00:00"/>
    <n v="2023"/>
    <s v="1 ACUEDUCTO AMPLIO Y 1 ALCANTARILLADO CONSTRUIDO PARA LA ZONA DEL SUR DEL BARRIO LA GRANJA MERECURE MUNICIPIO DE PAZ DE ARIPORO"/>
    <n v="4190147133"/>
    <n v="0"/>
    <n v="0"/>
    <n v="4190147133"/>
    <d v="2023-12-12T00:00:00"/>
    <d v="2024-08-07T00:00:00"/>
    <m/>
    <n v="2022"/>
  </r>
  <r>
    <n v="2023852300008"/>
    <s v="CASANARE - OROCUE"/>
    <s v="MUNICIPAL"/>
    <s v="DEL LLANO"/>
    <s v="CASANARE"/>
    <n v="85230"/>
    <s v="OROCUE"/>
    <s v="DEL LLANO"/>
    <s v="CASANARE"/>
    <n v="6666502"/>
    <s v="EMPRESA MUNICIPAL DE SERVICIOS PUBLICOS DE OROCUE SA ESP"/>
    <n v="900251955"/>
    <s v="VIVIENDA, CIUDAD Y TERRITORIO"/>
    <s v="ACCESO DE LA POBLACIÓN A LOS SERVICIOS DE AGUA POTABLE Y SANEAMIENTO BÁSICO"/>
    <s v="INTERSUBSECTORIAL VIVIENDA Y DESARROLLO TERRITORIAL"/>
    <x v="0"/>
    <x v="0"/>
    <m/>
    <s v="CONSTRUCCIÓN  DEL SISTEMA DE ACUEDUCTO INTER VEREDAL DEL ALGARROBO MARIARA Y CARRIZALES DEL MUNICIPIO DE  OROCUÉ"/>
    <n v="54.33"/>
    <n v="49.85"/>
    <s v="CONTRATADO EN EJECUCIÓN"/>
    <s v="EN EJECUCIÓN"/>
    <d v="2023-08-30T00:00:00"/>
    <n v="2023"/>
    <s v="REALIZAR LA CONSTRUCCION DE UN SISTEMA DE ACUEDUCTO INTERVEREDAL DEL ALGARROBO, MARIARA Y CARRIZALES DEL MUNICIPIO DE OROCUÉ."/>
    <n v="10420720519"/>
    <n v="0"/>
    <n v="0"/>
    <n v="10420720519"/>
    <d v="2023-11-01T00:00:00"/>
    <d v="2024-06-30T00:00:00"/>
    <m/>
    <n v="1352"/>
  </r>
  <r>
    <n v="2022852300011"/>
    <s v="CASANARE - OROCUE"/>
    <s v="MUNICIPAL"/>
    <s v="DEL LLANO"/>
    <s v="CASANARE"/>
    <n v="85230"/>
    <s v="OROCUE"/>
    <s v="DEL LLANO"/>
    <s v="CASANARE"/>
    <n v="6666502"/>
    <s v="EMPRESA MUNICIPAL DE SERVICIOS PUBLICOS DE OROCUE SA ESP"/>
    <n v="900251955"/>
    <s v="VIVIENDA, CIUDAD Y TERRITORIO"/>
    <s v="ACCESO DE LA POBLACIÓN A LOS SERVICIOS DE AGUA POTABLE Y SANEAMIENTO BÁSICO"/>
    <s v="INTERSUBSECTORIAL VIVIENDA Y DESARROLLO TERRITORIAL"/>
    <x v="0"/>
    <x v="0"/>
    <m/>
    <s v="CONSTRUCCIÓN DE UNIDADES SANITARIAS CON SU RESPECTIVO SISTEMA DE TRATAMIENTO EN LOS RESGUARDOS INDÍGENAS DEL MUNICIPIO DE OROCUE DEPARTAMENTO DE   CASANARE"/>
    <n v="78.7"/>
    <n v="90.11"/>
    <s v="CONTRATADO EN EJECUCIÓN"/>
    <s v="EN EJECUCIÓN"/>
    <d v="2022-12-29T00:00:00"/>
    <n v="2022"/>
    <s v="CONSTRUCCION DE 44 UNIDADES SANITARIAS CON SISTEMA DE TRATAMIENTO DE AGUAS RESIDUALES, EN LOS RESGUARDOS INDIGENAS DEL MUNICIPIO DE OROCUE"/>
    <n v="1544281675"/>
    <n v="0"/>
    <n v="0"/>
    <n v="1544281675"/>
    <d v="2023-05-01T00:00:00"/>
    <d v="2023-11-30T00:00:00"/>
    <m/>
    <n v="176"/>
  </r>
  <r>
    <n v="2023005850054"/>
    <s v="DEPARTAMENTO DE CASANARE"/>
    <s v="DEPARTAMENTAL"/>
    <s v="DEL LLANO"/>
    <s v="CASANARE"/>
    <n v="85000"/>
    <s v="CASANARE"/>
    <s v="DEL LLANO"/>
    <s v="CASANARE"/>
    <n v="6666696"/>
    <s v="EMPRESA DEPARTAMENTAL DE SERVICIOS PÚBLICOS DE CASANARE ACUATODOS S.A.E.S.P. "/>
    <n v="900307208"/>
    <s v="VIVIENDA, CIUDAD Y TERRITORIO"/>
    <s v="ACCESO DE LA POBLACIÓN A LOS SERVICIOS DE AGUA POTABLE Y SANEAMIENTO BÁSICO"/>
    <s v="INTERSUBSECTORIAL VIVIENDA Y DESARROLLO TERRITORIAL"/>
    <x v="0"/>
    <x v="0"/>
    <m/>
    <s v="CONSTRUCCIÓN DE LA FASE 2 DE LA AMPLIACIÓN DE COBERTURA DE ACUEDUCTO Y ALCANTARILLADO SANITARIO Y OBRAS COMPLEMENTARIAS SECTORES ENTRE CALLE 40 Y CALLE 55 Y ENTRE CARRERA 30 Y DIAGONAL 50 EN EL MUNICIPIO DE YOPAL DEPARTAMENTO DE  CASANARE"/>
    <n v="17.43"/>
    <n v="50.04"/>
    <s v="CONTRATADO EN EJECUCIÓN"/>
    <s v="EN EJECUCIÓN"/>
    <d v="2023-12-06T00:00:00"/>
    <n v="2023"/>
    <s v="CONSTRUCCIÓN DE 10.656,65 METROS LINEALES DE COLECTORES SEGUNDARIOS DE ALCANTARILLADO SANITARIO, 176 POZOS DE INSPECCIÓN EN MAMPOSTERÍA PARA LA RED SEGUNDARIA, CONSTRUCCIÓN DE 20.392,44 ML DE RED MATRIZ DE ACUEDUCTO, 2.065 ACOMETIDAS DE ACUEDUCTO Y 2.065  ACOMETIDAS PARA ALCANTARILLADO SANITARIO Y EL MEJORAMIENTO DE 10.245,67 METROS DE VÍA CON EL USO DE MATERIAL DE RÍO TAMAÑO 4 DEL MUNICIPIO DE YOPAL, DEPARTAMENTO DE CASANARE"/>
    <n v="24403149726"/>
    <n v="0"/>
    <n v="0"/>
    <n v="24403149726"/>
    <d v="2024-02-01T00:00:00"/>
    <d v="2024-09-30T00:00:00"/>
    <m/>
    <n v="12703"/>
  </r>
  <r>
    <n v="2023005850051"/>
    <s v="DEPARTAMENTO DE CASANARE"/>
    <s v="DEPARTAMENTAL"/>
    <s v="DEL LLANO"/>
    <s v="CASANARE"/>
    <n v="85000"/>
    <s v="CASANARE"/>
    <s v="DEL LLANO"/>
    <s v="CASANARE"/>
    <n v="6666696"/>
    <s v="EMPRESA DEPARTAMENTAL DE SERVICIOS PÚBLICOS DE CASANARE ACUATODOS S.A.E.S.P. "/>
    <n v="900307208"/>
    <s v="VIVIENDA, CIUDAD Y TERRITORIO"/>
    <s v="ACCESO DE LA POBLACIÓN A LOS SERVICIOS DE AGUA POTABLE Y SANEAMIENTO BÁSICO"/>
    <s v="INTERSUBSECTORIAL VIVIENDA Y DESARROLLO TERRITORIAL"/>
    <x v="0"/>
    <x v="0"/>
    <m/>
    <s v="CONSTRUCCIÓN Y OPTIMIZACIÓN DEL SISTEMA INTEGRADO DE DRENAJE URBANO (ALCANTARILLADO SANITARIO PTAR ALCANTARILLADO PLUVIAL Y OBRAS COMPLEMENTARIAS) DEL CENTRO POBLADO EL MORRO DEL MUNICIPIO DE YOPAL  CASANARE"/>
    <n v="0"/>
    <n v="4.1900000000000004"/>
    <s v="CONTRATADO EN EJECUCIÓN"/>
    <s v="EN EJECUCIÓN"/>
    <d v="2024-05-28T00:00:00"/>
    <n v="2024"/>
    <s v="CONSTRUCCIÓN Y OPTIMIZACIÓN DEL SISTEMA INTEGRADO DE DRENAJE URBANO (ALCANTARILLADO SANITARIO PTAR ALCANTARILLADO PLUVIAL Y OBRAS COMPLEMENTARIAS) DEL CENTRO POBLADO EL MORRO DEL MUNICIPIO DE YOPAL CASANARE"/>
    <n v="14240794313"/>
    <n v="0"/>
    <n v="0"/>
    <n v="14240794313"/>
    <d v="2024-10-01T00:00:00"/>
    <d v="2025-09-07T00:00:00"/>
    <m/>
    <n v="2782"/>
  </r>
  <r>
    <n v="2023005850036"/>
    <s v="DEPARTAMENTO DE CASANARE"/>
    <s v="DEPARTAMENTAL"/>
    <s v="DEL LLANO"/>
    <s v="CASANARE"/>
    <n v="85000"/>
    <s v="CASANARE"/>
    <s v="DEL LLANO"/>
    <s v="CASANARE"/>
    <n v="6666696"/>
    <s v="EMPRESA DEPARTAMENTAL DE SERVICIOS PÚBLICOS DE CASANARE ACUATODOS S.A.E.S.P. "/>
    <n v="900307208"/>
    <s v="VIVIENDA, CIUDAD Y TERRITORIO"/>
    <s v="ACCESO DE LA POBLACIÓN A LOS SERVICIOS DE AGUA POTABLE Y SANEAMIENTO BÁSICO"/>
    <s v="INTERSUBSECTORIAL VIVIENDA Y DESARROLLO TERRITORIAL"/>
    <x v="0"/>
    <x v="0"/>
    <m/>
    <s v="CONSTRUCCIÓN DE LA INFRAESTRUCTURA DEL SISTEMA DE ALCANTARILLADO SANITARIO DE LA CIUDADELA LA BENDICIÓN Y ZONA SUR OCCIDENTAL DEL MUNICIPIO DE YOPAL DEPARTAMENTO DE  CASANARE"/>
    <n v="27.41"/>
    <n v="58.19"/>
    <s v="CONTRATADO EN EJECUCIÓN"/>
    <s v="EN EJECUCIÓN"/>
    <d v="2023-09-07T00:00:00"/>
    <n v="2023"/>
    <s v="CONSTRUCCIÓN DE LA INFRAESTRUCTURA DEL SISTEMA DE ALCANTARILLADO SANITARIO DE LA CIUDADELA LA BENDICIÓN Y ZONA SUR OCCIDENTAL DEL MUNICIPIO DE YOPAL DEPARTAMENTO DE CASANARE"/>
    <n v="88842008646"/>
    <n v="0"/>
    <n v="0"/>
    <n v="88842008646"/>
    <d v="2024-01-01T00:00:00"/>
    <d v="2026-02-28T00:00:00"/>
    <m/>
    <n v="14827"/>
  </r>
  <r>
    <n v="2023005850033"/>
    <s v="DEPARTAMENTO DE CASANARE"/>
    <s v="DEPARTAMENTAL"/>
    <s v="DEL LLANO"/>
    <s v="CASANARE"/>
    <n v="85000"/>
    <s v="CASANARE"/>
    <s v="DEL LLANO"/>
    <s v="CASANARE"/>
    <n v="6666696"/>
    <s v="EMPRESA DEPARTAMENTAL DE SERVICIOS PÚBLICOS DE CASANARE ACUATODOS S.A.E.S.P. "/>
    <n v="900307208"/>
    <s v="VIVIENDA, CIUDAD Y TERRITORIO"/>
    <s v="ACCESO DE LA POBLACIÓN A LOS SERVICIOS DE AGUA POTABLE Y SANEAMIENTO BÁSICO"/>
    <s v="INTERSUBSECTORIAL VIVIENDA Y DESARROLLO TERRITORIAL"/>
    <x v="0"/>
    <x v="0"/>
    <m/>
    <s v="REPOSICIÓN DE ALCANTARILLADO SANITARIO CONSTRUCCIÓN ALCANTARILLADO PLUVIAL Y OBRAS COMPLEMENTARIAS EN EL BARRIO SAN ANTONIO DEL MUNICIPIO DE MANÍ DEPARTAMENTO DE  CASANARE"/>
    <n v="51.3"/>
    <n v="71.569999999999993"/>
    <s v="CONTRATADO EN EJECUCIÓN"/>
    <s v="EN EJECUCIÓN"/>
    <d v="2023-09-07T00:00:00"/>
    <n v="2023"/>
    <s v="CONSTRUCCIÓN DE LA RED DE ALCANTARILLADO PLUVIAL CON UNA LONGITUD DE 1586 M, EN TUBERÍA DE ALCANTARILLADO SANITARIO DE LOS SIGUIENTES DIÁMETROS: 18, 20, 42 Y 45, ADICIONAL SE INCLUYE LA CONSTRUCCIÓN DE 36 SUMIDEROS LATERALES EN CONCRETO EN 3000 PSI TIPO SL200, 20 POZOS DE INSPECCIÓN. REPOSICIÓN DEL ALCANTARILLADO SANITARIO, CON UNA LONGITUD DE 1137.8 M EN TUBERÍA DE DIÁMETRO DE 10 Y 12."/>
    <n v="14169363949"/>
    <n v="0"/>
    <n v="0"/>
    <n v="14169363949"/>
    <d v="2023-12-01T00:00:00"/>
    <d v="2024-07-31T00:00:00"/>
    <m/>
    <n v="1969"/>
  </r>
  <r>
    <n v="2023005850027"/>
    <s v="DEPARTAMENTO DE CASANARE"/>
    <s v="DEPARTAMENTAL"/>
    <s v="DEL LLANO"/>
    <s v="CASANARE"/>
    <n v="85000"/>
    <s v="CASANARE"/>
    <s v="DEL LLANO"/>
    <s v="CASANARE"/>
    <n v="6666696"/>
    <s v="EMPRESA DEPARTAMENTAL DE SERVICIOS PÚBLICOS DE CASANARE ACUATODOS S.A.E.S.P. "/>
    <n v="900307208"/>
    <s v="VIVIENDA, CIUDAD Y TERRITORIO"/>
    <s v="ACCESO DE LA POBLACIÓN A LOS SERVICIOS DE AGUA POTABLE Y SANEAMIENTO BÁSICO"/>
    <s v="INTERSUBSECTORIAL VIVIENDA Y DESARROLLO TERRITORIAL"/>
    <x v="0"/>
    <x v="0"/>
    <m/>
    <s v="AMPLIACIÓN DE COBERTURAS DE ALCANTARILLADO PLUVIAL Y OBRAS COMPLEMENTARIAS PARA EL BARRIO VILLA JULIANA Y SECTOR SUROCCIDENTAL DEL CASCO URBANO DEL MUNICIPIO DE HATO COROZAL DEPARTAMENTO DE  CASANARE"/>
    <n v="24.85"/>
    <n v="50.22"/>
    <s v="CONTRATADO EN EJECUCIÓN"/>
    <s v="EN EJECUCIÓN"/>
    <d v="2023-07-25T00:00:00"/>
    <n v="2023"/>
    <s v="CONSTRUCCIÓN DE 3.274,48 METROS DE COLECTORES DE ALCANTARILLADO PLUVIAL, 22 POZOS DE INSPECCIÓN, 115 SUMIDEROS DE ALCANTARILLADO PLUVIAL, 1.357,25 METROS DE TUBERÍA PARA EMISARIO A ESTRUCTURA DE DESCARGA DEL ALCANTARILLADO PLUVIAL, UNA ESTRUCTURA DE DESCARGA CON REJILLADE RETENCIÓN DE SÓLIDOS, LA REPOSICIÓN Y REPARACIÓN DE ALGUNAS REDES Y OBRAS COMPLEMENTARIAS PARA ELADECUADO FUNCIONAMIENTO, TALES COMO CONFORMACIÓN DE TERRAPLÉN Y CONFORMACIÓN DE VÍA."/>
    <n v="26510223650"/>
    <n v="0"/>
    <n v="0"/>
    <n v="26510223650"/>
    <d v="2023-09-01T00:00:00"/>
    <d v="2024-12-31T00:00:00"/>
    <m/>
    <n v="2820"/>
  </r>
  <r>
    <n v="2023005850020"/>
    <s v="DEPARTAMENTO DE CASANARE"/>
    <s v="DEPARTAMENTAL"/>
    <s v="DEL LLANO"/>
    <s v="CASANARE"/>
    <n v="85000"/>
    <s v="CASANARE"/>
    <s v="DEL LLANO"/>
    <s v="CASANARE"/>
    <n v="6666696"/>
    <s v="EMPRESA DEPARTAMENTAL DE SERVICIOS PÚBLICOS DE CASANARE ACUATODOS S.A.E.S.P. "/>
    <n v="900307208"/>
    <s v="VIVIENDA, CIUDAD Y TERRITORIO"/>
    <s v="ACCESO DE LA POBLACIÓN A LOS SERVICIOS DE AGUA POTABLE Y SANEAMIENTO BÁSICO"/>
    <s v="INTERSUBSECTORIAL VIVIENDA Y DESARROLLO TERRITORIAL"/>
    <x v="0"/>
    <x v="0"/>
    <m/>
    <s v="CONSTRUCCIÓN ALCANTARILLADO PLUVIAL OPTIMIZACIÓN REDES DE ACUEDUCTO Y DEL ALCANTARILLADO SANITARIO Y OBRAS COMPLEMENTARIAS PARA EL CENTRO POBLADO DE TILODIRÁN MUNICIPIO DE YOPAL DEPARTAMENTO DE  CASANARE"/>
    <n v="51.79"/>
    <n v="69.180000000000007"/>
    <s v="CONTRATADO EN EJECUCIÓN"/>
    <s v="EN EJECUCIÓN"/>
    <d v="2023-06-06T00:00:00"/>
    <n v="2023"/>
    <s v="CONSTRUCCIÓN DEL ALCANTARILLADO PLUVIAL EN EL CENTRO POBLADO DE TILODIRÁN, CUAL COMPRENDE LA INSTALACIÓN DE TUBERÍAS EN PVC DE DIÁMETROS DE 12, 18, 24, 33, 36, 39, 48 Y 60. POZOS DE INSPECCIÓN, SUMIDEROS Y UNA ESTRUCTURA DE DESCARGA, PARA LA RECOLECCIÓN Y EVACUACIÓN DE AGUAS LLUVIAS."/>
    <n v="41022265889"/>
    <n v="0"/>
    <n v="0"/>
    <n v="41022265889"/>
    <d v="2023-10-01T00:00:00"/>
    <d v="2024-09-30T00:00:00"/>
    <m/>
    <n v="1158"/>
  </r>
  <r>
    <n v="2022005850029"/>
    <s v="DEPARTAMENTO DE CASANARE"/>
    <s v="DEPARTAMENTAL"/>
    <s v="DEL LLANO"/>
    <s v="CASANARE"/>
    <n v="85000"/>
    <s v="CASANARE"/>
    <s v="DEL LLANO"/>
    <s v="CASANARE"/>
    <n v="6666696"/>
    <s v="EMPRESA DEPARTAMENTAL DE SERVICIOS PÚBLICOS DE CASANARE ACUATODOS S.A.E.S.P. "/>
    <n v="900307208"/>
    <s v="VIVIENDA, CIUDAD Y TERRITORIO"/>
    <s v="ACCESO DE LA POBLACIÓN A LOS SERVICIOS DE AGUA POTABLE Y SANEAMIENTO BÁSICO"/>
    <s v="INTERSUBSECTORIAL VIVIENDA Y DESARROLLO TERRITORIAL"/>
    <x v="0"/>
    <x v="0"/>
    <m/>
    <s v="AMPLIACIÓN DE COBERTURA DE ACUEDUCTO Y ALCANTARILLADO SANITARIO  Y OBRAS COMPLEMENTARIAS SECTORES ENTRE CALLE 40 Y CALLE 55 Y ENTRE CARRERA 30 Y DIAGONAL 50 EN EL MUNICIPIO DE YOPAL DEPARTAMENTO DE  CASANARE"/>
    <n v="78.010000000000005"/>
    <n v="86.13"/>
    <s v="CONTRATADO EN EJECUCIÓN"/>
    <s v="EN EJECUCIÓN"/>
    <d v="2022-10-03T00:00:00"/>
    <n v="2022"/>
    <s v="SE CONSTRUIRÁN 2.725,12 METROS LINEALES DE REDES DE ACUEDUCTO, 8.349,65 METROS LINEALES DE REDES DE ALCANTARILLADO SANITARIO, 2.688,10 METROS LINEALES DE LA LÍNEA DE IMPULSIÓN, ADEMÁS DE LA CONSTRUCCIÓN DE 94 POZOS DE INSPECCIÓN SANITARIOS, 48 CÁMARAS SANITARIAS EN CONCRETO, UNA ESTACIÓN DE BOMBEO, 1.175 KILÓMETROS DE VÍA PAVIMENTADA, 1.09 KILÓMETROS DE CICLORRUTA, 1.175 KILÓMETROS DE OBRAS DE URBANISMO, 2253.92 METROS LINEALES DE DRENAJE DE LA VÍA Y 0.93 KILÓMETROS DE ALUMBRADO PÚBLICO."/>
    <n v="105065000000"/>
    <n v="0"/>
    <n v="0"/>
    <n v="105065000000"/>
    <d v="2022-12-01T00:00:00"/>
    <d v="2024-01-31T00:00:00"/>
    <m/>
    <n v="92672"/>
  </r>
  <r>
    <n v="2022005850002"/>
    <s v="DEPARTAMENTO DE CASANARE"/>
    <s v="DEPARTAMENTAL"/>
    <s v="DEL LLANO"/>
    <s v="CASANARE"/>
    <n v="85000"/>
    <s v="CASANARE"/>
    <s v="DEL LLANO"/>
    <s v="CASANARE"/>
    <n v="6666696"/>
    <s v="EMPRESA DEPARTAMENTAL DE SERVICIOS PÚBLICOS DE CASANARE ACUATODOS S.A.E.S.P. "/>
    <n v="900307208"/>
    <s v="VIVIENDA, CIUDAD Y TERRITORIO"/>
    <s v="ACCESO DE LA POBLACIÓN A LOS SERVICIOS DE AGUA POTABLE Y SANEAMIENTO BÁSICO"/>
    <s v="INTERSUBSECTORIAL VIVIENDA Y DESARROLLO TERRITORIAL"/>
    <x v="0"/>
    <x v="0"/>
    <m/>
    <s v="OPTIMIZACIÓN PARA LA PUESTA EN FUNCIONAMIENTO DEL ALCANTARILLADO PLUVIAL Y CONSTRUCCIÓN DE OBRAS COMPLEMENTARIAS ENTRE LAS CALLES 3 4 Y CARRERAS 2 3 4 5 Y 6 DEL CENTRO POBLADO BOCAS DEL PAUTO MUNICIPIO DE TRINIDAD DEPARTAMENTO DE   CASANARE"/>
    <n v="40.25"/>
    <n v="49.71"/>
    <s v="CONTRATADO EN EJECUCIÓN"/>
    <s v="EN EJECUCIÓN"/>
    <d v="2023-02-06T00:00:00"/>
    <n v="2023"/>
    <s v="OPTIMIZACIÓN PARA LA PUESTA EN FUNCIONAMIENTO DEL ALCANTARILLADO PLUVIAL Y CONSTRUCCIÓN DE OBRAS COMPLEMENTARIAS ENTRE LAS CALLES 3 4 Y CARRERAS 2 3 4 5 Y 6 DEL CENTRO POBLADO BOCAS DEL PAUTO MUNICIPIO DE TRINIDAD DEPARTAMENTO DE CASANARE"/>
    <n v="18162605948"/>
    <n v="0"/>
    <n v="0"/>
    <n v="18162605948"/>
    <d v="2023-09-01T00:00:00"/>
    <d v="2024-09-30T00:00:00"/>
    <m/>
    <n v="420"/>
  </r>
  <r>
    <n v="2022005850034"/>
    <s v="DEPARTAMENTO DE CASANARE"/>
    <s v="DEPARTAMENTAL"/>
    <s v="DEL LLANO"/>
    <s v="CASANARE"/>
    <n v="85000"/>
    <s v="CASANARE"/>
    <s v="DEL LLANO"/>
    <s v="CASANARE"/>
    <n v="6666597"/>
    <s v="EMPRESA DE SERVICIOS PÚBLICOS DE VILLANUEVA ESPAVI ESP S.A."/>
    <n v="900262261"/>
    <s v="VIVIENDA, CIUDAD Y TERRITORIO"/>
    <s v="ACCESO DE LA POBLACIÓN A LOS SERVICIOS DE AGUA POTABLE Y SANEAMIENTO BÁSICO"/>
    <s v="INTERSUBSECTORIAL VIVIENDA Y DESARROLLO TERRITORIAL"/>
    <x v="0"/>
    <x v="0"/>
    <m/>
    <s v="OPTIMIZACIÓN Y AMPLIACIÓN DE CANALIZACIÓN PARA EL MANEJO DE AGUAS LLUVIAS Y CONSTRUCCIÓN DE OBRAS COMPLEMENTARIAS EN EL SECTOR EL TRIUNFO DEL MUNICIPIO DE VILLANUEVA DEPARTAMENTO DE   CASANARE"/>
    <n v="24.85"/>
    <n v="47.19"/>
    <s v="CONTRATADO EN EJECUCIÓN"/>
    <s v="EN EJECUCIÓN"/>
    <d v="2022-12-01T00:00:00"/>
    <n v="2022"/>
    <s v="CONSTRUCCIÓN DE UNA SECCIÓN HIDRÁULICA EN CONCRETO 4000 PSI, IMPERMEABILIZADO PARA ESTRUCTURAS HIDRÁULICAS CON MALLA ELECTROSOLDADA Q-7.1 O M-335 DE 2,995 KILÓMETROS PARA MEJORAR LA CAPACIDAD Y EL MANEJO DE ESCORRENTÍAS. CANAL EN PIEDRA PEGADA CON UNA LONGITUD DE 0.890 KILÓMETROS. SE REALIZARÁN ACTIVIDADES PRELIMINARES, EXCAVACIONES, RELLENOS, ESTRUCTURAS EN CONCRETO. UBICACIÓN VEREDA EL TRIUNFO Y AEROPUERTO DEL CASCO RURAL DEL MUNICIPIO DE VILLANUEVA."/>
    <n v="12092832645"/>
    <n v="0"/>
    <n v="0"/>
    <n v="12092832645"/>
    <d v="2023-07-24T00:00:00"/>
    <d v="2024-04-23T00:00:00"/>
    <m/>
    <n v="1681"/>
  </r>
  <r>
    <n v="2022005850027"/>
    <s v="DEPARTAMENTO DE CASANARE"/>
    <s v="DEPARTAMENTAL"/>
    <s v="DEL LLANO"/>
    <s v="CASANARE"/>
    <n v="85000"/>
    <s v="CASANARE"/>
    <s v="DEL LLANO"/>
    <s v="CASANARE"/>
    <n v="6666501"/>
    <s v="EMPRESA DE ACUEDUCTO ALCANTARILLADO Y ASEO DE YOPAL"/>
    <n v="844000755"/>
    <s v="VIVIENDA, CIUDAD Y TERRITORIO"/>
    <s v="ACCESO DE LA POBLACIÓN A LOS SERVICIOS DE AGUA POTABLE Y SANEAMIENTO BÁSICO"/>
    <s v="INTERSUBSECTORIAL VIVIENDA Y DESARROLLO TERRITORIAL"/>
    <x v="0"/>
    <x v="0"/>
    <m/>
    <s v="CONSTRUCCIÓN RED DE ACUEDUCTO DESDE LA DIAGONAL 47 HASTA LA PLANTA DE TRATAMIENTO DE AGUA DEL CENTRO POBLADO DE MORICHAL MUNICIPIO DE YOPAL DEPARTAMENTO DE  CASANARE"/>
    <n v="0.4"/>
    <n v="30.35"/>
    <s v="CONTRATADO EN EJECUCIÓN"/>
    <s v="EN EJECUCIÓN"/>
    <d v="2023-02-13T00:00:00"/>
    <n v="2023"/>
    <s v="CONSTRUCCIÓN RED DE ACUEDUCTO DESDE LA DIAGONAL 47 HASTA LA PLANTA DE TRATAMIENTO DE AGUA DEL CENTRO POBLADO DE MORICHAL MUNICIPIO DE YOPAL DEPARTAMENTO DE CASANARE"/>
    <n v="11622828962"/>
    <n v="0"/>
    <n v="0"/>
    <n v="11622828962"/>
    <d v="2023-03-01T00:00:00"/>
    <d v="2024-03-31T00:00:00"/>
    <m/>
    <n v="36467"/>
  </r>
  <r>
    <n v="2023850100004"/>
    <s v="CASANARE - AGUAZUL"/>
    <s v="MUNICIPAL"/>
    <s v="DEL LLANO"/>
    <s v="CASANARE"/>
    <n v="85010"/>
    <s v="AGUAZUL"/>
    <s v="DEL LLANO"/>
    <s v="CASANARE"/>
    <n v="6666572"/>
    <s v="EMPRESA DE SERVICIOS PUBLICOS DE AGUAZUL S.A. (ESPA)"/>
    <n v="844003247"/>
    <s v="VIVIENDA, CIUDAD Y TERRITORIO"/>
    <s v="ACCESO DE LA POBLACIÓN A LOS SERVICIOS DE AGUA POTABLE Y SANEAMIENTO BÁSICO"/>
    <s v="INTERSUBSECTORIAL VIVIENDA Y DESARROLLO TERRITORIAL"/>
    <x v="0"/>
    <x v="0"/>
    <m/>
    <s v="CONSTRUCCIÓN DEL SISTEMA DE ALCANTARILLADO SANITARIO Y PLUVIAL CON LA RESPECTIVA PLANTA DE TRATAMIENTO DE AGUAS RESIDUALES PARA EL CENTRO POBLADO TURUA 2 DEL MUNICIPIO DE  AGUAZUL CASANARE"/>
    <n v="73.13"/>
    <n v="79.209999999999994"/>
    <s v="CONTRATADO EN EJECUCIÓN"/>
    <s v="EN EJECUCIÓN"/>
    <d v="2023-04-14T00:00:00"/>
    <n v="2023"/>
    <s v="CONSTRUCCIÓN DEL SISTEMA DE ALCANTARILLADO SANITARIO Y PLUVIAL CON LA RESPECTIVA PLANTA DE TRATAMIENTO DE AGUAS RESIDUALES PARA EL CENTRO POBLADO TURUA 2 DEL MUNICIPIO DE AGUAZUL CASANARE"/>
    <n v="5603337344"/>
    <n v="0"/>
    <n v="0"/>
    <n v="5603337344"/>
    <d v="2023-06-23T00:00:00"/>
    <d v="2024-10-08T00:00:00"/>
    <m/>
    <n v="160"/>
  </r>
  <r>
    <n v="2023850100002"/>
    <s v="CASANARE - AGUAZUL"/>
    <s v="MUNICIPAL"/>
    <s v="DEL LLANO"/>
    <s v="CASANARE"/>
    <n v="85010"/>
    <s v="AGUAZUL"/>
    <s v="DEL LLANO"/>
    <s v="CASANARE"/>
    <n v="6666572"/>
    <s v="EMPRESA DE SERVICIOS PUBLICOS DE AGUAZUL S.A. (ESPA)"/>
    <n v="844003247"/>
    <s v="VIVIENDA, CIUDAD Y TERRITORIO"/>
    <s v="ACCESO DE LA POBLACIÓN A LOS SERVICIOS DE AGUA POTABLE Y SANEAMIENTO BÁSICO"/>
    <s v="INTERSUBSECTORIAL VIVIENDA Y DESARROLLO TERRITORIAL"/>
    <x v="0"/>
    <x v="0"/>
    <m/>
    <s v="CONSTRUCCIÓN DEL SISTEMA DE ALCANTARILLADO SANITARIO Y PLUVIAL CON LA RESPECTIVA PLANTA DE TRATAMIENTO DE AGUAS RESIDUALES PARA EL CENTRO POBLADO LLANO LINDO DEL MUNICIPIO DE   AGUAZUL CASANARE"/>
    <n v="83.47"/>
    <n v="83.3"/>
    <s v="CONTRATADO EN EJECUCIÓN"/>
    <s v="EN EJECUCIÓN"/>
    <d v="2023-04-28T00:00:00"/>
    <n v="2023"/>
    <s v="CONSTRUCCIÓN DE UN (01) SISTEMA DE ALCANTARILLADO SANITARIO Y PLUVIAL CON 1.8 KM DE REDES, UNA (01) PLANTA DE TRATAMIENTO DE AGUAS RESIDUALES, PAVIMENTACIÓN DE 0.5 KM DE VÍAS Y OBRAS COMPLEMENTARIAS EN EL CENTRO POBLADO LLANO LINDO DEL ÁREA RURAL DEL MUNICIPIO DE AGUAZUL, CASANARE"/>
    <n v="6259536061"/>
    <n v="0"/>
    <n v="0"/>
    <n v="6259536061"/>
    <d v="2023-06-01T00:00:00"/>
    <d v="2024-01-31T00:00:00"/>
    <m/>
    <n v="148"/>
  </r>
  <r>
    <n v="2023174420027"/>
    <s v="CALDAS - MARMATO"/>
    <s v="MUNICIPAL"/>
    <s v="EJE CAFETERO"/>
    <s v="CALDAS"/>
    <n v="17442"/>
    <s v="MARMATO"/>
    <s v="NACIONAL"/>
    <s v="NACIONAL"/>
    <n v="6666251"/>
    <s v="SERVICIOS INTEGRALES DEL ESTADO COLOMBIANO SIEC  SAS SOCIEDAD DE ECONOMIA MIXTA"/>
    <n v="901613090"/>
    <s v="VIVIENDA, CIUDAD Y TERRITORIO"/>
    <s v="ACCESO DE LA POBLACIÓN A LOS SERVICIOS DE AGUA POTABLE Y SANEAMIENTO BÁSICO"/>
    <s v="INTERSUBSECTORIAL VIVIENDA Y DESARROLLO TERRITORIAL"/>
    <x v="0"/>
    <x v="0"/>
    <m/>
    <s v="MEJORAMIENTO DE LA INFRAESTRUCTURA VIAL Y REPOSICIÓN DE REDES DE ACUEDUCTO Y ALCANTARILLADO EN EL SECTOR EL LLANO DEL MUNICIPIO DE  MARMATO CALDAS"/>
    <n v="20.440000000000001"/>
    <n v="50"/>
    <s v="CONTRATADO EN EJECUCIÓN"/>
    <s v="EN EJECUCIÓN"/>
    <d v="2023-12-11T00:00:00"/>
    <n v="2023"/>
    <s v="CON ESTE PROYECTO SE BUSCA MEJORAR LAS CONDICIONES DEL SISTEMA DE ACUEDUCTO Y ALCANTARILLADO, CON ESTE PROYECTO SE TENDRÁ LA INTERVENCIÓN DE ALCANTARILLADO: 700 METROS LINEALES INTERVENCIÓN ACUEDUCTO: 1.930 METROS LINEALES INTERVENCIÓN REPOSICIÓN DE VÍA: 500 METROS LINEALES, ESTO ÚLTIMO TENIENDO EN CUENTA LAS INTERVENCIONES QUE SE REALIZARÁN CON EN EL SISTEMA DE ACUEDUCTO Y ALCANTARILLADO DEL MUNICIPIO DE MARMATO DEPARTAMENTO DE CALDAS."/>
    <n v="3134174412"/>
    <n v="0"/>
    <n v="365821959"/>
    <n v="3499996371"/>
    <d v="2024-01-22T00:00:00"/>
    <d v="2024-09-19T00:00:00"/>
    <m/>
    <n v="3334"/>
  </r>
  <r>
    <n v="2022156670010"/>
    <s v="BOYACA - SAN LUIS DE GACENO"/>
    <s v="MUNICIPAL"/>
    <s v="CENTRO ORIENTE"/>
    <s v="BOYACÁ"/>
    <n v="15667"/>
    <s v="SAN LUIS DE GACENO"/>
    <s v="CENTRO ORIENTE"/>
    <s v="BOYACÁ"/>
    <n v="15667"/>
    <s v="MUNICIPIO DE SAN LUIS DE GACENO"/>
    <n v="891802151"/>
    <s v="VIVIENDA, CIUDAD Y TERRITORIO"/>
    <s v="ACCESO DE LA POBLACIÓN A LOS SERVICIOS DE AGUA POTABLE Y SANEAMIENTO BÁSICO"/>
    <s v="INTERSUBSECTORIAL VIVIENDA Y DESARROLLO TERRITORIAL"/>
    <x v="0"/>
    <x v="0"/>
    <m/>
    <s v="CONSTRUCCIÓN PRIORIZADA DEL PLAN MAESTRO DE ACUEDUCTO DEL MUNICIPIO DE   SAN LUIS DE GACENO"/>
    <n v="89.47"/>
    <n v="61.6"/>
    <s v="CONTRATADO EN EJECUCIÓN"/>
    <s v="EN EJECUCIÓN"/>
    <d v="2023-01-26T00:00:00"/>
    <n v="2023"/>
    <s v="SUMINISTRAR E INSTALAR 2.389,4 ML DE TUBERÍA DEL CONDUCCIÓN, SUMINISTRAR E INSTALAR 1.457,6 ML DE TUBERÍA DE DISTRIBUCIÓN EN EL MUNICIPIO DE SAN LUIS DE GACENO, BOYACÁ."/>
    <n v="889522057.29999995"/>
    <n v="0"/>
    <n v="554619969.89999998"/>
    <n v="1444142027"/>
    <d v="2023-10-09T00:00:00"/>
    <d v="2024-05-15T00:00:00"/>
    <m/>
    <n v="2517"/>
  </r>
  <r>
    <n v="2023155720017"/>
    <s v="BOYACA - PUERTO BOYACA"/>
    <s v="MUNICIPAL"/>
    <s v="CENTRO ORIENTE"/>
    <s v="BOYACÁ"/>
    <n v="15572"/>
    <s v="PUERTO BOYACA"/>
    <s v="CENTRO ORIENTE"/>
    <s v="BOYACÁ"/>
    <n v="15572"/>
    <s v="MUNICIPIO DE PUERTO BOYACA"/>
    <n v="891800466"/>
    <s v="VIVIENDA, CIUDAD Y TERRITORIO"/>
    <s v="ACCESO DE LA POBLACIÓN A LOS SERVICIOS DE AGUA POTABLE Y SANEAMIENTO BÁSICO"/>
    <s v="INTERSUBSECTORIAL VIVIENDA Y DESARROLLO TERRITORIAL"/>
    <x v="0"/>
    <x v="0"/>
    <m/>
    <s v="MEJORAMIENTO Y OPTIMIZACIÓN DEL SISTEMA DE ACUEDUCTO DEL CENTRO POBLADO DE PUERTO SERVIEZ EN EL MUNICIPIO DE PUERTO BOYACÁ  BOYACÁ"/>
    <n v="0"/>
    <n v="41.43"/>
    <s v="CONTRATADO EN EJECUCIÓN"/>
    <s v="EN EJECUCIÓN"/>
    <d v="2023-02-13T00:00:00"/>
    <n v="2023"/>
    <s v="REALIZAR MEJORAMIENTO Y OPTIMIZACIÓN DEL SISTEMA DE ACUEDUCTO DEL CENTRO POBLADO DE PUERTO SERVIEZ EN EL MUNICIPIO DE PUERTO BOYACÁ BOYACÁ"/>
    <n v="5161077351"/>
    <n v="0"/>
    <n v="0"/>
    <n v="5161077351"/>
    <d v="2023-06-01T00:00:00"/>
    <d v="2024-02-29T00:00:00"/>
    <m/>
    <n v="2633"/>
  </r>
  <r>
    <n v="2023155720023"/>
    <s v="BOYACA - PUERTO BOYACA"/>
    <s v="MUNICIPAL"/>
    <s v="CENTRO ORIENTE"/>
    <s v="BOYACÁ"/>
    <n v="15572"/>
    <s v="PUERTO BOYACA"/>
    <s v="EJE CAFETERO"/>
    <s v="ANTIOQUIA"/>
    <n v="6666697"/>
    <s v="ASOCIACION DE MUNICIPIOS DEL MAGDALENA MEDIO ANTIOQUEÑO - AMMA"/>
    <n v="900793275"/>
    <s v="VIVIENDA, CIUDAD Y TERRITORIO"/>
    <s v="ACCESO DE LA POBLACIÓN A LOS SERVICIOS DE AGUA POTABLE Y SANEAMIENTO BÁSICO"/>
    <s v="INTERSUBSECTORIAL VIVIENDA Y DESARROLLO TERRITORIAL"/>
    <x v="0"/>
    <x v="0"/>
    <m/>
    <s v="OPTIMIZACIÓN Y REHABILITACIÓN DEL SISTEMA DE ACUEDUCTO DE LA VEREDA PUERTO ROMERO DEL MUNICIPIO DE  PUERTO BOYACÁ"/>
    <n v="65.25"/>
    <n v="89.57"/>
    <s v="CONTRATADO EN EJECUCIÓN"/>
    <s v="EN EJECUCIÓN"/>
    <d v="2023-07-17T00:00:00"/>
    <n v="2023"/>
    <s v="OPTIMIZACIÓN Y REHABILITACIÓN DEL SISTEMA DE ACUEDUCTO DE LA VEREDA PUERTO ROMERO DEL MUNICIPIO DE PUERTO BOYACÁ"/>
    <n v="1615677470"/>
    <n v="0"/>
    <n v="0"/>
    <n v="1615677470"/>
    <d v="2023-08-01T00:00:00"/>
    <d v="2024-01-31T00:00:00"/>
    <m/>
    <n v="632"/>
  </r>
  <r>
    <n v="2023155000017"/>
    <s v="BOYACA - OICATA"/>
    <s v="MUNICIPAL"/>
    <s v="CENTRO ORIENTE"/>
    <s v="BOYACÁ"/>
    <n v="15500"/>
    <s v="OICATA"/>
    <s v="CENTRO ORIENTE"/>
    <s v="BOYACÁ"/>
    <n v="15500"/>
    <s v="MUNICIPIO DE OICATÁ"/>
    <n v="800026156"/>
    <s v="VIVIENDA, CIUDAD Y TERRITORIO"/>
    <s v="ACCESO DE LA POBLACIÓN A LOS SERVICIOS DE AGUA POTABLE Y SANEAMIENTO BÁSICO"/>
    <s v="INTERSUBSECTORIAL VIVIENDA Y DESARROLLO TERRITORIAL"/>
    <x v="0"/>
    <x v="0"/>
    <m/>
    <s v="CONSTRUCCIÓN DE RED PRINCIPAL DE DISTRIBUCIÓN K1+906 (NODO A- 111) -K4+616 (NODO C-78) VEREDA PORAVITA BOYACÁ MUNICIPIO DE   OICATÁ"/>
    <n v="30.89"/>
    <n v="24.2"/>
    <s v="CONTRATADO EN EJECUCIÓN"/>
    <s v="EN EJECUCIÓN"/>
    <d v="2023-11-02T00:00:00"/>
    <n v="2023"/>
    <s v="CONSTRUIR 2.712 KM DE RED PRINCIPAL DE DISTRIBUCIÓN PARA LA PRESTACIÓN DEL SERVICIO DE ACUEDUCTO EN LA VEREDA PORAVITA"/>
    <n v="244457667.59999999"/>
    <n v="0"/>
    <n v="0"/>
    <n v="244457667.59999999"/>
    <d v="2023-12-15T00:00:00"/>
    <d v="2024-01-09T00:00:00"/>
    <m/>
    <n v="650"/>
  </r>
  <r>
    <n v="2023155000016"/>
    <s v="BOYACA - OICATA"/>
    <s v="MUNICIPAL"/>
    <s v="CENTRO ORIENTE"/>
    <s v="BOYACÁ"/>
    <n v="15500"/>
    <s v="OICATA"/>
    <s v="CENTRO ORIENTE"/>
    <s v="BOYACÁ"/>
    <n v="15500"/>
    <s v="MUNICIPIO DE OICATÁ"/>
    <n v="800026156"/>
    <s v="VIVIENDA, CIUDAD Y TERRITORIO"/>
    <s v="ACCESO DE LA POBLACIÓN A LOS SERVICIOS DE AGUA POTABLE Y SANEAMIENTO BÁSICO"/>
    <s v="INTERSUBSECTORIAL VIVIENDA Y DESARROLLO TERRITORIAL"/>
    <x v="0"/>
    <x v="0"/>
    <m/>
    <s v="ADECUACIÓN DEL SISTEMA DE CAPTACIÓN Y LÍNEA DE ADUCCIÓN  ACUEDUCTO LA MECHA DEPARTAMENTO DE  BOYACÁ  MUNICIPIO DE   OICATÁ"/>
    <n v="100"/>
    <n v="76.430000000000007"/>
    <s v="CONTRATADO EN EJECUCIÓN"/>
    <s v="EN EJECUCIÓN"/>
    <d v="2023-09-28T00:00:00"/>
    <n v="2023"/>
    <s v="ADECUAR EL SISTEMA DE CAPTACIÓN Y LÍNEA DE ADUCCIÓN DEL ACUEDUCTO LA MECHA"/>
    <n v="128909965.5"/>
    <n v="0"/>
    <n v="0"/>
    <n v="128909965.5"/>
    <d v="2023-11-30T00:00:00"/>
    <d v="2023-12-29T00:00:00"/>
    <m/>
    <n v="1410"/>
  </r>
  <r>
    <n v="2023151870021"/>
    <s v="BOYACA - CHIVATA"/>
    <s v="MUNICIPAL"/>
    <s v="CENTRO ORIENTE"/>
    <s v="BOYACÁ"/>
    <n v="15187"/>
    <s v="CHIVATA"/>
    <s v="CENTRO ORIENTE"/>
    <s v="BOYACÁ"/>
    <n v="15187"/>
    <s v="MUNICIPIO DE CHIVATA"/>
    <n v="800014989"/>
    <s v="VIVIENDA, CIUDAD Y TERRITORIO"/>
    <s v="ACCESO DE LA POBLACIÓN A LOS SERVICIOS DE AGUA POTABLE Y SANEAMIENTO BÁSICO"/>
    <s v="INTERSUBSECTORIAL VIVIENDA Y DESARROLLO TERRITORIAL"/>
    <x v="0"/>
    <x v="0"/>
    <m/>
    <s v="CONSTRUCCIÓN DE CAPTACION (POZO PROFUNDO - VEREDA MORAL NORTE) Y OBRAS COMPLEMENTARIAS PARA EL MEJORAMIENTO DE ACUEDUCTOS URBANOS Y RURALES EN EL MUNICIPIO DE CHIVATA  BOYACÁ"/>
    <n v="94.5"/>
    <n v="0"/>
    <s v="CONTRATADO EN EJECUCIÓN"/>
    <s v="EN EJECUCIÓN"/>
    <d v="2023-11-20T00:00:00"/>
    <n v="2023"/>
    <s v="CONSTRUCCIÓN DE UN POZO PROFUNDO Y RED DE CONEXIÓN AL ACUEDUCTO"/>
    <n v="1467598680"/>
    <n v="0"/>
    <n v="173699687"/>
    <n v="1641298367"/>
    <d v="2024-02-01T00:00:00"/>
    <d v="2024-05-31T00:00:00"/>
    <m/>
    <n v="3230"/>
  </r>
  <r>
    <n v="2022137440066"/>
    <s v="OCAD PAZ"/>
    <s v="OCAD PAZ"/>
    <s v="CARIBE"/>
    <s v="BOLÍVAR"/>
    <n v="13744"/>
    <s v="SIMITI"/>
    <s v="CARIBE"/>
    <s v="BOLÍVAR"/>
    <n v="13744"/>
    <s v="MUNICIPIO DE SIMITI"/>
    <n v="890480006"/>
    <s v="VIVIENDA, CIUDAD Y TERRITORIO"/>
    <s v="ACCESO DE LA POBLACIÓN A LOS SERVICIOS DE AGUA POTABLE Y SANEAMIENTO BÁSICO"/>
    <s v="INTERSUBSECTORIAL VIVIENDA Y DESARROLLO TERRITORIAL"/>
    <x v="0"/>
    <x v="0"/>
    <m/>
    <s v="CONSTRUCCIÓN DEL SISTEMA DE ACUEDUCTO DE LA VEREDA CAMPO HERMOSO DEL MUNICIPIO DE SIMITÍ DEPARTAMENTO DE  BOLÍVAR"/>
    <n v="51.92"/>
    <n v="51.07"/>
    <s v="CONTRATADO EN EJECUCIÓN"/>
    <s v="EN EJECUCIÓN"/>
    <d v="2023-09-15T00:00:00"/>
    <n v="2023"/>
    <s v="CONTRUCCION DE SISTEMA DE ACUEDUCTO PARA LA VEREDA CAMPO HERMOSO PARA BENEFICIAR 139 NUEVOS USUARIOS O SUSCRIPTORES"/>
    <n v="2099379587"/>
    <n v="0"/>
    <n v="0"/>
    <n v="2099379587"/>
    <d v="2024-04-01T00:00:00"/>
    <d v="2024-09-27T00:00:00"/>
    <m/>
    <n v="695"/>
  </r>
  <r>
    <n v="2023136000003"/>
    <s v="BOLIVAR - RIO VIEJO"/>
    <s v="MUNICIPAL"/>
    <s v="CARIBE"/>
    <s v="BOLÍVAR"/>
    <n v="13600"/>
    <s v="RIO VIEJO"/>
    <s v="CENTRO ORIENTE"/>
    <s v="SANTANDER"/>
    <n v="6666954"/>
    <s v="FONCOLOMBIA FONDO MIXTO PARA EL DESARROLLO INTEGRAL  Y LA GESTION SOCIAL DE COLOMBIA "/>
    <n v="901473251"/>
    <s v="VIVIENDA, CIUDAD Y TERRITORIO"/>
    <s v="ACCESO DE LA POBLACIÓN A LOS SERVICIOS DE AGUA POTABLE Y SANEAMIENTO BÁSICO"/>
    <s v="INTERSUBSECTORIAL VIVIENDA Y DESARROLLO TERRITORIAL"/>
    <x v="0"/>
    <x v="0"/>
    <m/>
    <s v="OPTIMIZACIÓN DEL SISTEMA DE ACUEDUCTO DEL CORREGIMIENTO DE MACEDONIA MUNICIPIO DE RIO VIEJO DEPARTAMENTO DE   BOLÍVAR"/>
    <n v="47.79"/>
    <n v="46.58"/>
    <s v="CONTRATADO EN EJECUCIÓN"/>
    <s v="EN EJECUCIÓN"/>
    <d v="2023-05-24T00:00:00"/>
    <n v="2023"/>
    <s v="RESOLVER LA COBERTURA EN SANEAMIENTO BÁSICO DE AGUA POTABLE MEDIANTE LA  CONSTRUCCIÓN DEL SISTEMA DE ACUEDUCTO QUE BENEFICIE A LA POBLACIÓN SUMINISTRANDO E INSTALANDO TANQUES ELEVADOS DE 75M3 Y TODO LO PERTINENTE PARA SU IMPLEMENTACIÓN Y FUNCIONAMIENTO."/>
    <n v="1172723230"/>
    <n v="0"/>
    <n v="0"/>
    <n v="1172723230"/>
    <d v="2023-11-01T00:00:00"/>
    <d v="2024-01-31T00:00:00"/>
    <m/>
    <n v="9034"/>
  </r>
  <r>
    <n v="2024131880003"/>
    <s v="BOLIVAR - CICUCO"/>
    <s v="MUNICIPAL"/>
    <s v="CARIBE"/>
    <s v="BOLÍVAR"/>
    <n v="13188"/>
    <s v="CICUCO"/>
    <s v="CARIBE"/>
    <s v="BOLÍVAR"/>
    <n v="13188"/>
    <s v="MUNICIPIO DE CICUCO"/>
    <n v="800254481"/>
    <s v="VIVIENDA, CIUDAD Y TERRITORIO"/>
    <s v="ACCESO DE LA POBLACIÓN A LOS SERVICIOS DE AGUA POTABLE Y SANEAMIENTO BÁSICO"/>
    <s v="INTERSUBSECTORIAL VIVIENDA Y DESARROLLO TERRITORIAL"/>
    <x v="0"/>
    <x v="0"/>
    <m/>
    <s v="CONSTRUCCIÓN DE POZOS PROFUNDOS PARA EL ABASTECIMIENTO DE AGUA POTABLE EN LA ZONA RURAL DEL MUNICIPIO DE CICUCO  BOLÍVAR"/>
    <n v="91.49"/>
    <n v="100"/>
    <s v="CONTRATADO EN EJECUCIÓN"/>
    <s v="EN EJECUCIÓN"/>
    <d v="2024-02-26T00:00:00"/>
    <n v="2024"/>
    <s v="SUMINISTRO E INSTALACIÓN DE TUBERÍA PARA ENCAMISADO DEL POZO PROFUNDO, EN PVC ROCADO, RDE21 DE 4;  SUMINISTRO E INSTALACIÓN DE BOMBA DE SUCCIÓN DE AGUA DE 3; CONSTRUCCIÓN E INSTALACIÓN DE CASETA DE SEGURIDAD Y PROTECCIÓN DE LA BOMBA, EN VARILLA 1/2, TUBERÍA GALVANIZADA 1; SUMINISTRO E INSTALACIÓN DE ACCESORIOS"/>
    <n v="1009357776"/>
    <n v="0"/>
    <n v="0"/>
    <n v="1009357776"/>
    <d v="2024-03-01T00:00:00"/>
    <d v="2024-04-30T00:00:00"/>
    <m/>
    <n v="150"/>
  </r>
  <r>
    <n v="2022130010022"/>
    <s v="BOLIVAR - DISTRITO TURISTICO Y CULTURAL DE CARTAGENA DE INDIAS"/>
    <s v="MUNICIPAL"/>
    <s v="CARIBE"/>
    <s v="BOLÍVAR"/>
    <n v="13001"/>
    <s v="CARTAGENA"/>
    <s v="CARIBE"/>
    <s v="BOLÍVAR"/>
    <n v="13001"/>
    <s v="ALCALDÍA MAYOR DE CARTAGENA DE INDIAS D.T. Y C."/>
    <n v="890480184"/>
    <s v="VIVIENDA, CIUDAD Y TERRITORIO"/>
    <s v="ACCESO DE LA POBLACIÓN A LOS SERVICIOS DE AGUA POTABLE Y SANEAMIENTO BÁSICO"/>
    <s v="INTERSUBSECTORIAL VIVIENDA Y DESARROLLO TERRITORIAL"/>
    <x v="0"/>
    <x v="0"/>
    <m/>
    <s v="EXTENSIÓN DE REDES DE ALCANTARILLADO EN LA LOCALIDAD INDUSTRIAL Y DE LA BAHÍA DE LA CIUDAD DE   CARTAGENA DE INDIAS"/>
    <n v="24.26"/>
    <n v="34.229999999999997"/>
    <s v="CONTRATADO EN EJECUCIÓN"/>
    <s v="EN EJECUCIÓN"/>
    <d v="2022-12-27T00:00:00"/>
    <n v="2022"/>
    <s v="EXTENSIÓN DE REDES DE ALCANTARILLADO SANITARIO EN 18 SECTORES DEL DISTRITO DE CARTAGENA QUE CARECEN DE FORMA PARCIAL O TOTAL DEL SERVICIO. CONSTRUCCIÓN DE 1.416 REGISTROS DOMICILIARIOS, 13.265 METROS DE TUBERÍA DE PCV DIÁMETROS ENTRE 160 Y 400MM. CÁMARAS DE INSPECCIÓN, COLECTARES SECUNDARIOS Y EMPALMES A COLECTOR PRINCIPAL EXISTENTE."/>
    <n v="10585528314"/>
    <n v="0"/>
    <n v="0"/>
    <n v="10585528314"/>
    <d v="2023-12-01T00:00:00"/>
    <d v="2024-12-31T00:00:00"/>
    <m/>
    <n v="3918"/>
  </r>
  <r>
    <n v="2021130010138"/>
    <s v="BOLIVAR - DISTRITO TURISTICO Y CULTURAL DE CARTAGENA DE INDIAS"/>
    <s v="MUNICIPAL"/>
    <s v="CARIBE"/>
    <s v="BOLÍVAR"/>
    <n v="13001"/>
    <s v="CARTAGENA"/>
    <s v="CARIBE"/>
    <s v="BOLÍVAR"/>
    <n v="13001"/>
    <s v="ALCALDÍA MAYOR DE CARTAGENA DE INDIAS D.T. Y C."/>
    <n v="890480184"/>
    <s v="VIVIENDA, CIUDAD Y TERRITORIO"/>
    <s v="ACCESO DE LA POBLACIÓN A LOS SERVICIOS DE AGUA POTABLE Y SANEAMIENTO BÁSICO"/>
    <s v="INTERSUBSECTORIAL VIVIENDA Y DESARROLLO TERRITORIAL"/>
    <x v="0"/>
    <x v="0"/>
    <m/>
    <s v="EXTENSIÓN DE REDES DE ACUEDUCTO EN LA LOCALIDAD DE LA VIRGEN Y TURÍSTICA EN EL DISTRITO DE   CARTAGENA DE INDIAS"/>
    <n v="39.090000000000003"/>
    <n v="40.54"/>
    <s v="CONTRATADO EN EJECUCIÓN"/>
    <s v="EN EJECUCIÓN"/>
    <d v="2022-11-01T00:00:00"/>
    <n v="2022"/>
    <s v="4.CONDUCCIÓN DE AGUA POTABLE A LA VEREDA ARROYO DE LAS CANOAS A TRAVÉS DE 7470M DE TUBERÍA DE 315MM DE DIÁMETRO EN PEAD, CONSTRUCCIÓN DE 2016M PARA LAS REDES DE DISTRIBUCIÓN DE AGUA POTABLE DE 110MM DE DIÁMETRO PEAD, INSTALACIÓN DE 147 ACOMETIDAS DOMICILIARIAS. EN FREDONIA, OLAYA HERRERA SEC. CENTRAL, OLAYA HERRERA SEC. 11 DE NOVIEMBRE LA INSTALACIÓN TUBERÍAS DE REFUERZO DE (200MM) DE DIÁMETRO PEAD CON LONGITUDES DE (996M), (534M) Y (552M) RESPECTIVAMENTE. SE INSTALARÁN VÁLVULAS DE COMPUERTA."/>
    <n v="9690027387"/>
    <n v="0"/>
    <n v="0"/>
    <n v="9690027387"/>
    <d v="2023-11-01T00:00:00"/>
    <d v="2024-07-31T00:00:00"/>
    <m/>
    <n v="33281"/>
  </r>
  <r>
    <n v="2024131600095"/>
    <s v="BOLIVAR - CANTAGALLO"/>
    <s v="MUNICIPAL"/>
    <s v="CARIBE"/>
    <s v="BOLÍVAR"/>
    <n v="13160"/>
    <s v="CANTAGALLO"/>
    <s v="CARIBE"/>
    <s v="BOLÍVAR"/>
    <n v="6666835"/>
    <s v="AGUAS PÚBLICAS DE CANTAGALLO SA ESP"/>
    <n v="900758323"/>
    <s v="VIVIENDA, CIUDAD Y TERRITORIO"/>
    <s v="ACCESO DE LA POBLACIÓN A LOS SERVICIOS DE AGUA POTABLE Y SANEAMIENTO BÁSICO"/>
    <s v="INTERSUBSECTORIAL VIVIENDA Y DESARROLLO TERRITORIAL"/>
    <x v="0"/>
    <x v="0"/>
    <m/>
    <s v="ELABORACIÓN DE LOS ESTUDIOS Y DISEÑOS PARA LA CONSTRUCCIÓN DE LOS ACUEDUCTOS DE LAS VEREDAS SANTO DOMINGO LA VICTORIA MEDIO SAN JUAN CHAPARRAL LA ESPERANZA EL DIAMANTE Y EL FIRME DEL MUNICIPIO DE  CANTAGALLO"/>
    <n v="0"/>
    <n v="0"/>
    <s v="CONTRATADO SIN ACTA DE INICIO"/>
    <s v="EN EJECUCIÓN"/>
    <d v="2024-04-01T00:00:00"/>
    <n v="2024"/>
    <s v="ELABORACIÓN DE 7 ESTUDIOS Y DISEÑOS PARA LA CONSTRUCCIÓN DE LOS ACUEDUCTOS DE LAS VEREDAS SANTO DOMINGO LA VICTORIA MEDIO SAN JUAN CHAPARRAL LA ESPERANZA EL DIAMANTE Y EL FIRME DEL MUNICIPIO DE CANTAGALLO"/>
    <n v="302634577"/>
    <n v="0"/>
    <n v="0"/>
    <n v="302634577"/>
    <d v="2024-08-20T00:00:00"/>
    <d v="2025-01-16T00:00:00"/>
    <m/>
    <n v="524"/>
  </r>
  <r>
    <n v="2022131600118"/>
    <s v="BOLIVAR - CANTAGALLO"/>
    <s v="MUNICIPAL"/>
    <s v="CARIBE"/>
    <s v="BOLÍVAR"/>
    <n v="13160"/>
    <s v="CANTAGALLO"/>
    <s v="CARIBE"/>
    <s v="BOLÍVAR"/>
    <n v="6666835"/>
    <s v="AGUAS PÚBLICAS DE CANTAGALLO SA ESP"/>
    <n v="900758323"/>
    <s v="VIVIENDA, CIUDAD Y TERRITORIO"/>
    <s v="ACCESO DE LA POBLACIÓN A LOS SERVICIOS DE AGUA POTABLE Y SANEAMIENTO BÁSICO"/>
    <s v="INTERSUBSECTORIAL VIVIENDA Y DESARROLLO TERRITORIAL"/>
    <x v="0"/>
    <x v="0"/>
    <m/>
    <s v="OPTIMIZACIÓN DE LA RED DE ALCANTARILLADO SANITARIO CON REPOSICIÓN DE PLACAS DE CONCRETO DE LAS CALLES 1 2 3 Y CARRERAS ADYACENTES DEL MUNICIPIO DE  CANTAGALLO"/>
    <n v="95.48"/>
    <n v="62.23"/>
    <s v="CONTRATADO EN EJECUCIÓN"/>
    <s v="EN EJECUCIÓN"/>
    <d v="2022-09-26T00:00:00"/>
    <n v="2022"/>
    <s v="AUMENTAR LA COBERTURA DE LA RED DE ALCANTARILLADO DEL MUNICIPIO DE CANTAGALLO"/>
    <n v="14864417745"/>
    <n v="0"/>
    <n v="0"/>
    <n v="14864417745"/>
    <d v="2023-02-01T00:00:00"/>
    <d v="2024-04-30T00:00:00"/>
    <m/>
    <n v="1240"/>
  </r>
  <r>
    <n v="2023131400020"/>
    <s v="BOLIVAR - CALAMAR"/>
    <s v="MUNICIPAL"/>
    <s v="CARIBE"/>
    <s v="BOLÍVAR"/>
    <n v="13140"/>
    <s v="CALAMAR"/>
    <s v="CARIBE"/>
    <s v="BOLÍVAR"/>
    <n v="13140"/>
    <s v="MUNICIPIO DE CALAMAR"/>
    <n v="890481362"/>
    <s v="VIVIENDA, CIUDAD Y TERRITORIO"/>
    <s v="ACCESO DE LA POBLACIÓN A LOS SERVICIOS DE AGUA POTABLE Y SANEAMIENTO BÁSICO"/>
    <s v="INTERSUBSECTORIAL VIVIENDA Y DESARROLLO TERRITORIAL"/>
    <x v="0"/>
    <x v="0"/>
    <m/>
    <s v="OPTIMIZACIÓN Y PUESTA EN MARCHA DEL SISTEMA DE TRATAMIENTO DE AGUAS RESIDUALES DOMESTICAS DE LA URBANIZACION VILLA ALICIA DEL MUNICIPIO DE CALAMAR-BOLIVAR   CALAMAR"/>
    <n v="98"/>
    <n v="98"/>
    <s v="CONTRATADO EN EJECUCIÓN"/>
    <s v="EN EJECUCIÓN"/>
    <d v="2023-07-25T00:00:00"/>
    <n v="2023"/>
    <s v="OPTIMIZACIÓN Y PUESTA EN MARCHA DEL SISTEMA DE TRATAMIENTO DE AGUAS RESIDUALES DOMESTICAS DE LA URBANIZACION VILLA ALICIA"/>
    <n v="1175885749"/>
    <n v="0"/>
    <n v="0"/>
    <n v="1175885749"/>
    <d v="2023-12-01T00:00:00"/>
    <d v="2024-03-04T00:00:00"/>
    <m/>
    <n v="1656"/>
  </r>
  <r>
    <n v="2023810650111"/>
    <s v="ARAUCA - ARAUQUITA"/>
    <s v="MUNICIPAL"/>
    <s v="DEL LLANO"/>
    <s v="ARAUCA"/>
    <n v="81065"/>
    <s v="ARAUQUITA"/>
    <s v="DEL LLANO"/>
    <s v="ARAUCA"/>
    <n v="81065"/>
    <s v="ALCALDIA MUNICIPAL DE ARAUQUITA"/>
    <n v="892099494"/>
    <s v="VIVIENDA, CIUDAD Y TERRITORIO"/>
    <s v="ACCESO DE LA POBLACIÓN A LOS SERVICIOS DE AGUA POTABLE Y SANEAMIENTO BÁSICO"/>
    <s v="INTERSUBSECTORIAL VIVIENDA Y DESARROLLO TERRITORIAL"/>
    <x v="0"/>
    <x v="0"/>
    <m/>
    <s v="AMPLIACIÓN DE COBERTURA DEL ALCANTARILLADO SANITARIO Y CERRAMIENTO DE LA ESTACION DE BOMBEO EN EL CENTRO POBLADO LA ESMERALDA MUNICIPIO DE ARAUQUITA DEPARTAMENTO DE   ARAUCA"/>
    <n v="8.4700000000000006"/>
    <n v="49.93"/>
    <s v="CONTRATADO EN EJECUCIÓN"/>
    <s v="EN EJECUCIÓN"/>
    <d v="2023-11-15T00:00:00"/>
    <n v="2023"/>
    <s v="AMPLIACIÓN DE COBERTURA DEL ALCANTARILLADO SANITARIO Y CERRAMIENTO DE LA ESTACIÓN DE BOMBEO EN LOS BARRIOS LOS PINOS, EL JARDÍN Y COPRODES DEL CENTRO POBLADO DE LA ESMERALDA, EN EL MUNICIPIO DE ARAUQUITA."/>
    <n v="1923954557"/>
    <n v="0"/>
    <n v="0"/>
    <n v="1923954557"/>
    <d v="2024-02-01T00:00:00"/>
    <d v="2024-07-29T00:00:00"/>
    <m/>
    <n v="581"/>
  </r>
  <r>
    <n v="2022810650073"/>
    <s v="ARAUCA - ARAUQUITA"/>
    <s v="MUNICIPAL"/>
    <s v="DEL LLANO"/>
    <s v="ARAUCA"/>
    <n v="81065"/>
    <s v="ARAUQUITA"/>
    <s v="DEL LLANO"/>
    <s v="ARAUCA"/>
    <n v="81065"/>
    <s v="ALCALDIA MUNICIPAL DE ARAUQUITA"/>
    <n v="892099494"/>
    <s v="VIVIENDA, CIUDAD Y TERRITORIO"/>
    <s v="ACCESO DE LA POBLACIÓN A LOS SERVICIOS DE AGUA POTABLE Y SANEAMIENTO BÁSICO"/>
    <s v="INTERSUBSECTORIAL VIVIENDA Y DESARROLLO TERRITORIAL"/>
    <x v="0"/>
    <x v="0"/>
    <m/>
    <s v="CONSTRUCCIÓN DEL SISTEMA DE ACUEDUCTO DEL CENTRO POBLADO LA PAZ EN EL MUNICIPIO ARAUQUITA  ARAUCA"/>
    <n v="92.22"/>
    <n v="86.92"/>
    <s v="CONTRATADO EN EJECUCIÓN"/>
    <s v="EN EJECUCIÓN"/>
    <d v="2022-11-28T00:00:00"/>
    <n v="2022"/>
    <s v="CONSTRUIR 1 SISTEMA DE ACUEDUCTO EN EL CENTRO POBLADO LA PAZ EN EL MUNICIPIO DE ARAUQUITA."/>
    <n v="3826563513"/>
    <n v="0"/>
    <n v="0"/>
    <n v="3826563513"/>
    <d v="2023-09-18T00:00:00"/>
    <d v="2024-09-17T00:00:00"/>
    <m/>
    <n v="800"/>
  </r>
  <r>
    <n v="2022810650046"/>
    <s v="ARAUCA - ARAUQUITA"/>
    <s v="MUNICIPAL"/>
    <s v="DEL LLANO"/>
    <s v="ARAUCA"/>
    <n v="81065"/>
    <s v="ARAUQUITA"/>
    <s v="DEL LLANO"/>
    <s v="ARAUCA"/>
    <n v="81065"/>
    <s v="ALCALDIA MUNICIPAL DE ARAUQUITA"/>
    <n v="892099494"/>
    <s v="VIVIENDA, CIUDAD Y TERRITORIO"/>
    <s v="ACCESO DE LA POBLACIÓN A LOS SERVICIOS DE AGUA POTABLE Y SANEAMIENTO BÁSICO"/>
    <s v="INTERSUBSECTORIAL VIVIENDA Y DESARROLLO TERRITORIAL"/>
    <x v="0"/>
    <x v="0"/>
    <m/>
    <s v="MEJORAMIENTO DEL ALCANTARILLADO PLUVIAL DEL AREA URBANA DEL MUNICIPIO DE   ARAUQUITA"/>
    <n v="62.55"/>
    <n v="77.59"/>
    <s v="CONTRATADO EN EJECUCIÓN"/>
    <s v="EN EJECUCIÓN"/>
    <d v="2022-12-27T00:00:00"/>
    <n v="2022"/>
    <s v="OPTIMIZAR EL ALCANTARILLADO FLUVIAL CON SUS RESPETIVOS COMPONENTES, SATISFACIENDO LAS NECESIDADES DE LA COMUNIDAD DE LOS BARRIOS JUAN PONTÓN II, BUENOS AIRES, RIVERAS DEL ARAUCA, 6 DE ENERO Y BARRIO OBRERO DEL ÁREA URBANA DEL MUNICIPIO DE ARAUQUITA, DEPARTAMENTO DE ARAUCA."/>
    <n v="2534365490"/>
    <n v="0"/>
    <n v="0"/>
    <n v="2534365490"/>
    <d v="2023-09-04T00:00:00"/>
    <d v="2024-08-30T00:00:00"/>
    <m/>
    <n v="15678"/>
  </r>
  <r>
    <n v="2023810010022"/>
    <s v="ARAUCA - ARAUCA"/>
    <s v="MUNICIPAL"/>
    <s v="DEL LLANO"/>
    <s v="ARAUCA"/>
    <n v="81001"/>
    <s v="ARAUCA"/>
    <s v="DEL LLANO"/>
    <s v="ARAUCA"/>
    <n v="6666556"/>
    <s v="EMPRESA MUNICIPAL DE SERVICIOS PUBLICOS DE ARAUCA EICE ESP"/>
    <n v="800113549"/>
    <s v="VIVIENDA, CIUDAD Y TERRITORIO"/>
    <s v="ACCESO DE LA POBLACIÓN A LOS SERVICIOS DE AGUA POTABLE Y SANEAMIENTO BÁSICO"/>
    <s v="INTERSUBSECTORIAL VIVIENDA Y DESARROLLO TERRITORIAL"/>
    <x v="0"/>
    <x v="0"/>
    <m/>
    <s v="CONSTRUCCIÓN DEL ALCANTARILLADO SANITARIO EN EL SECTOR DE BELLO HORIZONTE Y ZONAS ADYACENTES DE LA COMUNA 5 DEL MUNICIPIO ARAUCA DEPARTAMENTO DE  ARAUCA"/>
    <n v="86.2"/>
    <n v="89.7"/>
    <s v="CONTRATADO EN EJECUCIÓN"/>
    <s v="EN EJECUCIÓN"/>
    <d v="2023-06-27T00:00:00"/>
    <n v="2023"/>
    <s v="CONSTRUCCIÓN DE 2223.80 METROS LINEALES DE ALCANTARILLADO SANITARIO EN SECTOR BELLO HORIZONTE Y ZONAS ADYACENTES EN LA COMUNA 5 DEL MUNICIPIO DE ARAUCA"/>
    <n v="10998027301"/>
    <n v="0"/>
    <n v="0"/>
    <n v="10998027301"/>
    <d v="2023-08-01T00:00:00"/>
    <d v="2024-06-30T00:00:00"/>
    <m/>
    <n v="1520"/>
  </r>
  <r>
    <n v="20211301010779"/>
    <s v="DEPARTAMENTO DE ARAUCA"/>
    <s v="DEPARTAMENTAL"/>
    <s v="DEL LLANO"/>
    <s v="ARAUCA"/>
    <n v="81000"/>
    <s v="ARAUCA"/>
    <s v="DEL LLANO"/>
    <s v="ARAUCA"/>
    <n v="6666556"/>
    <s v="EMPRESA MUNICIPAL DE SERVICIOS PUBLICOS DE ARAUCA EICE ESP"/>
    <n v="800113549"/>
    <s v="VIVIENDA, CIUDAD Y TERRITORIO"/>
    <s v="ACCESO DE LA POBLACIÓN A LOS SERVICIOS DE AGUA POTABLE Y SANEAMIENTO BÁSICO"/>
    <s v="INTERSUBSECTORIAL VIVIENDA Y DESARROLLO TERRITORIAL"/>
    <x v="0"/>
    <x v="0"/>
    <m/>
    <s v="AMPLIACIÓN Y OPTIMIZACIÓN DE LOS SISTEMAS DE ACUEDUCTO Y ALCANTARILLADO SANITARIO DEL CENTRO POBLADO PANAMÁ DE ARAUCA DEL MUNICIPIO DE ARAUQUITA DEPARTAMENTO DE   ARAUCA"/>
    <n v="41.02"/>
    <n v="62.98"/>
    <s v="CONTRATADO EN EJECUCIÓN"/>
    <s v="EN EJECUCIÓN"/>
    <d v="2023-07-07T00:00:00"/>
    <n v="2023"/>
    <s v="CONSTRUCCIÓN DE 4.037,93 METROS LINEALES DE ACUEDUCTO, CONSTRUCCIÓN DE 7.083,92 METROS LINEALES DE ALCANTARILLADO SANITARIO Y MEJORAMIENTO DE LAS PLANTAS DE TRATAMIENTO DE ACUEDUCTO PTAP Y DE AGUAS RESIDUALES PTAR EN EL CENTRO POBLADO DE PANAMÁ DE ARAUCA, DEL MUNICIPIO DE ARAUQUITA, DEPARTAMENTO DE ARAUCA."/>
    <n v="33353288907"/>
    <n v="0"/>
    <n v="0"/>
    <n v="33353288907"/>
    <d v="2023-09-01T00:00:00"/>
    <d v="2025-05-31T00:00:00"/>
    <m/>
    <n v="2011"/>
  </r>
  <r>
    <n v="2023005810190"/>
    <s v="DEPARTAMENTO DE ARAUCA"/>
    <s v="DEPARTAMENTAL"/>
    <s v="DEL LLANO"/>
    <s v="ARAUCA"/>
    <n v="81000"/>
    <s v="ARAUCA"/>
    <s v="DEL LLANO"/>
    <s v="ARAUCA"/>
    <n v="6666959"/>
    <s v="CUMARE E.S.P"/>
    <n v="900662494"/>
    <s v="VIVIENDA, CIUDAD Y TERRITORIO"/>
    <s v="ACCESO DE LA POBLACIÓN A LOS SERVICIOS DE AGUA POTABLE Y SANEAMIENTO BÁSICO"/>
    <s v="INTERSUBSECTORIAL VIVIENDA Y DESARROLLO TERRITORIAL"/>
    <x v="0"/>
    <x v="0"/>
    <m/>
    <s v="AMPLIACIÓN  DEL ACUEDUCTO REGIONAL RIO CHIQUITO PARA EL SUMINISTRO DE AGUA POTABLE A LA VEREDA EL TRIUNFO MUNICIPIO DE ARAUQUITA DEPARTAMENTO DE   ARAUCA"/>
    <n v="88.82"/>
    <n v="83.17"/>
    <s v="CONTRATADO EN EJECUCIÓN"/>
    <s v="EN EJECUCIÓN"/>
    <d v="2023-10-30T00:00:00"/>
    <n v="2023"/>
    <s v="CONSTRUCCIÓN DE LA RED DE SUMINISTRO DE AGUA POTABLE A LA VEREDA EL TRIUNFO, MEDIANTE LA CONEXIÓN DE 17.107,07 METROS LINEALES EN TUBERÍA PVC RDE 21 DE DIÁMETROS DE 1’’, 2’’, 3’’ Y 4’’ A LA RED MATRIZ DE SISTEMA REGIONAL DE RIO CHIQUITO, COMPLEMENTADO CON LA CONSTRUCCIÓN DE UN TANQUE ELEVADO CON CAPACIDAD DE 50 M3 PARA LA DISTRIBUCIÓN Y LA INSTALACIÓN DE 122 CAJAS DOMICILIARIAS."/>
    <n v="5934802830"/>
    <n v="0"/>
    <n v="0"/>
    <n v="5934802830"/>
    <d v="2023-12-01T00:00:00"/>
    <d v="2024-10-31T00:00:00"/>
    <m/>
    <n v="390"/>
  </r>
  <r>
    <n v="2023005810061"/>
    <s v="DEPARTAMENTO DE ARAUCA"/>
    <s v="DEPARTAMENTAL"/>
    <s v="DEL LLANO"/>
    <s v="ARAUCA"/>
    <n v="81000"/>
    <s v="ARAUCA"/>
    <s v="DEL LLANO"/>
    <s v="ARAUCA"/>
    <n v="6666959"/>
    <s v="CUMARE E.S.P"/>
    <n v="900662494"/>
    <s v="VIVIENDA, CIUDAD Y TERRITORIO"/>
    <s v="ACCESO DE LA POBLACIÓN A LOS SERVICIOS DE AGUA POTABLE Y SANEAMIENTO BÁSICO"/>
    <s v="INTERSUBSECTORIAL VIVIENDA Y DESARROLLO TERRITORIAL"/>
    <x v="0"/>
    <x v="0"/>
    <m/>
    <s v="CONSTRUCCIÓN Y OPTIMIZACIÓN DE LAS REDES DE ALCANTARILLADO EN LOS BARRIOS SALINAS Y SAN JORGE EN EL MUNICIPIO DE SARAVENA DEPARTAMENTO DE  ARAUCA"/>
    <n v="97.4"/>
    <n v="49.91"/>
    <s v="CONTRATADO EN EJECUCIÓN"/>
    <s v="EN EJECUCIÓN"/>
    <d v="2023-05-18T00:00:00"/>
    <n v="2023"/>
    <s v="CONSTRUCCIÓN Y OPTIMIZACIÓN DE LAS REDES DE ALCANTARILLADO SANITARIO EN LOS BARRIOS SALINAS Y SAN JORGE ÁREA URBANA DEL MUNICIPIO DE SARAVENA A TRAVÉS DE LA INSTALACIÓN DE 4.537,81 MTS LINEALES EN TUBERÍA PVC CORRUGADA DE 6’’, 8’’ Y 24’’, CONSTRUCCIÓN DE 26 POZOS DE INSPECCIÓN PARA CAMBIOS DE DIRECCIÓN Y LIMPIEZAS DENTRO DE LOS PROCESOS DE MANTENIMIENTO Y LA CONSTRUCCIÓN DE 138 CAJAS DE INSPECCIÓN PARA LA EVACUACIÓN Y CONDUCCIÓN DE LAS AGUAS RESIDUALES HASTA LA RED PRINCIPAL"/>
    <n v="4056000000"/>
    <n v="0"/>
    <n v="0"/>
    <n v="4056000000"/>
    <d v="2023-11-01T00:00:00"/>
    <d v="2024-12-31T00:00:00"/>
    <m/>
    <n v="49670"/>
  </r>
  <r>
    <n v="2023058930018"/>
    <s v="ANTIOQUIA - YONDO"/>
    <s v="MUNICIPAL"/>
    <s v="EJE CAFETERO"/>
    <s v="ANTIOQUIA"/>
    <n v="5893"/>
    <s v="YONDO"/>
    <s v="EJE CAFETERO"/>
    <s v="ANTIOQUIA"/>
    <n v="6666554"/>
    <s v="EMPRESA DE SERVICIOS PÚBLICOS DOMICILIARIOS DE ACUEDUCTO, ALCANTARILLADO Y ASEO DE YONDÓ E.S.P"/>
    <n v="811021151"/>
    <s v="VIVIENDA, CIUDAD Y TERRITORIO"/>
    <s v="ACCESO DE LA POBLACIÓN A LOS SERVICIOS DE AGUA POTABLE Y SANEAMIENTO BÁSICO"/>
    <s v="INTERSUBSECTORIAL VIVIENDA Y DESARROLLO TERRITORIAL"/>
    <x v="0"/>
    <x v="0"/>
    <m/>
    <s v="CONSTRUCCIÓN DE ACUEDUCTO Y ALCANTARILLADO OBRAS DE ADECUACIÓN PARA LA DOTACIÓN DE SERVICIOS PÚBLICOS Y DESARROLLO URBANÍSTICO EN EL BARRIO JOSÉ DOMINGO OLIVEROS DEL MUNICIPIO DE  YONDÓ"/>
    <n v="91.96"/>
    <n v="63.67"/>
    <s v="CONTRATADO EN EJECUCIÓN"/>
    <s v="EN EJECUCIÓN"/>
    <d v="2023-07-17T00:00:00"/>
    <n v="2023"/>
    <s v="MEJORAMIENTO DE LOS SERVICIOS PÚBLICOS EN EL MUNICIPIO DE YONDÓ MEDIANTE LA CONSTRUCCIÓN DE UN ACUEDUCTO Y UN ALCANTARILLADO EN EL BARRIO JOSE DOMINGO OLIVEROS"/>
    <n v="9968654285"/>
    <n v="0"/>
    <n v="0"/>
    <n v="9968654285"/>
    <d v="2023-09-01T00:00:00"/>
    <d v="2024-08-31T00:00:00"/>
    <m/>
    <n v="1600"/>
  </r>
  <r>
    <n v="2023058930004"/>
    <s v="OCAD PAZ"/>
    <s v="OCAD PAZ"/>
    <s v="EJE CAFETERO"/>
    <s v="ANTIOQUIA"/>
    <n v="5893"/>
    <s v="YONDO"/>
    <s v="EJE CAFETERO"/>
    <s v="ANTIOQUIA"/>
    <n v="6666554"/>
    <s v="EMPRESA DE SERVICIOS PÚBLICOS DOMICILIARIOS DE ACUEDUCTO, ALCANTARILLADO Y ASEO DE YONDÓ E.S.P"/>
    <n v="811021151"/>
    <s v="VIVIENDA, CIUDAD Y TERRITORIO"/>
    <s v="ACCESO DE LA POBLACIÓN A LOS SERVICIOS DE AGUA POTABLE Y SANEAMIENTO BÁSICO"/>
    <s v="INTERSUBSECTORIAL VIVIENDA Y DESARROLLO TERRITORIAL"/>
    <x v="0"/>
    <x v="0"/>
    <m/>
    <s v="CONSTRUCCIÓN DE ALCANTARILLADO SANITARIO DEL BARRIO JOSE DOMINGO OLIVEROS SEGUNDA ETAPA DEL MUNICIPIO DE   YONDÓ ANTIOQUIA"/>
    <n v="0"/>
    <n v="0"/>
    <s v="CONTRATADO SIN ACTA DE INICIO"/>
    <s v="EN EJECUCIÓN"/>
    <d v="2024-01-18T00:00:00"/>
    <n v="2024"/>
    <s v="CONSTRUIR UN ALCANTARILLADO SANITARIO EN EL BARRIO JOSÉ DOMINGO OLIVEROS SEGUNDA ETAPA DEL MUNICIPIO DE YONDÓ ANTIOQUIA"/>
    <n v="1272481711"/>
    <n v="0"/>
    <n v="0"/>
    <n v="1272481711"/>
    <d v="2024-07-01T00:00:00"/>
    <d v="2025-04-01T00:00:00"/>
    <m/>
    <n v="235"/>
  </r>
  <r>
    <n v="2023056860002"/>
    <s v="ANTIOQUIA - SANTA ROSA DE OSOS"/>
    <s v="MUNICIPAL"/>
    <s v="EJE CAFETERO"/>
    <s v="ANTIOQUIA"/>
    <n v="5686"/>
    <s v="SANTA ROSA DE OSOS"/>
    <s v="EJE CAFETERO"/>
    <s v="ANTIOQUIA"/>
    <n v="5686"/>
    <s v="MUNICIPIO DE SANTA ROSA DE OSOS"/>
    <n v="890981554"/>
    <s v="VIVIENDA, CIUDAD Y TERRITORIO"/>
    <s v="ACCESO DE LA POBLACIÓN A LOS SERVICIOS DE AGUA POTABLE Y SANEAMIENTO BÁSICO"/>
    <s v="INTERSUBSECTORIAL VIVIENDA Y DESARROLLO TERRITORIAL"/>
    <x v="0"/>
    <x v="0"/>
    <m/>
    <s v="CONSTRUCCIÓN DEL PLAN MAESTRO DE ACUEDUCTO Y ALCANTARILLADO DEL CORREGIMIENTO DE ARAGÓN MUNICIPIO DE   SANTA ROSA DE OSOS ANTIOQUIA"/>
    <n v="5.79"/>
    <n v="14.35"/>
    <s v="CONTRATADO EN EJECUCIÓN"/>
    <s v="EN EJECUCIÓN"/>
    <d v="2023-06-23T00:00:00"/>
    <n v="2023"/>
    <s v="PLAN MAESTRO DE ACUEDUCTO Y ALCANTARILLADO CORREGIMIENTO DE ARAGÓN."/>
    <n v="4000000000"/>
    <n v="0"/>
    <n v="2546013459"/>
    <n v="6546013459"/>
    <d v="2023-12-12T00:00:00"/>
    <d v="2025-01-22T00:00:00"/>
    <m/>
    <n v="468"/>
  </r>
  <r>
    <n v="2023056580045"/>
    <s v="SAN JOSE DE LA MONTA?A"/>
    <s v="MUNICIPAL"/>
    <s v="EJE CAFETERO"/>
    <s v="ANTIOQUIA"/>
    <n v="5658"/>
    <s v="SAN JOSÉ DE LA MONTAÑA"/>
    <s v="EJE CAFETERO"/>
    <s v="ANTIOQUIA"/>
    <n v="6666647"/>
    <s v="ASOCIACIÓN DE MUNICIPIOS DEL NORTE ANTIOQUEÑO AMUNORTE"/>
    <n v="811030395"/>
    <s v="VIVIENDA, CIUDAD Y TERRITORIO"/>
    <s v="ACCESO DE LA POBLACIÓN A LOS SERVICIOS DE AGUA POTABLE Y SANEAMIENTO BÁSICO"/>
    <s v="INTERSUBSECTORIAL VIVIENDA Y DESARROLLO TERRITORIAL"/>
    <x v="0"/>
    <x v="0"/>
    <m/>
    <s v="CONSTRUCCIÓN DE SISTEMAS DE TRATAMIENTO DE AGUAS RESIDUALES PARA VIVIENDAS DISPERSAS EN LA ZONA RURAL DEL MUNICIPIO DE  SAN JOSÉ DE LA MONTAÑA ANTIOQUIA"/>
    <n v="0"/>
    <n v="100"/>
    <s v="CONTRATADO SIN ACTA DE INICIO"/>
    <s v="EN EJECUCIÓN"/>
    <d v="2023-08-30T00:00:00"/>
    <n v="2023"/>
    <s v="CONSTRUCCIÓN DE 10 SISTEMAS DE TRATAMIENTO DE AGUAS RESIDUALES PARA VIVIENDAS DISPERSAS EN LA ZONA RURAL DEL MUNICIPIO DE SAN JOSÉ DE LA MONTAÑA, ANTIOQUIA."/>
    <n v="90643169"/>
    <n v="0"/>
    <n v="0"/>
    <n v="90643169"/>
    <d v="2023-10-01T00:00:00"/>
    <d v="2024-01-31T00:00:00"/>
    <m/>
    <n v="2649"/>
  </r>
  <r>
    <n v="2023056560030"/>
    <s v="SAN JERONIMO"/>
    <s v="MUNICIPAL"/>
    <s v="EJE CAFETERO"/>
    <s v="ANTIOQUIA"/>
    <n v="5656"/>
    <s v="SAN JERÓNIMO"/>
    <s v="EJE CAFETERO"/>
    <s v="ANTIOQUIA"/>
    <n v="6666650"/>
    <s v="ASOCIACION DE MUNICIPIOS DEL OCCIDENTE ANTIOQUEÑO-AMOCCIDENTE"/>
    <n v="900796602"/>
    <s v="VIVIENDA, CIUDAD Y TERRITORIO"/>
    <s v="ACCESO DE LA POBLACIÓN A LOS SERVICIOS DE AGUA POTABLE Y SANEAMIENTO BÁSICO"/>
    <s v="INTERSUBSECTORIAL VIVIENDA Y DESARROLLO TERRITORIAL"/>
    <x v="0"/>
    <x v="0"/>
    <m/>
    <s v="CONSTRUCCIÓN DEL SISTEMA DE ACUEDUCTO DE LAS VEREDAS QUIMBAYOS ALTICOS EL CHOCHO Y LOS CEDROS ETAPA 1 DEL MUNICIPIO DE  SAN JERÓNIMO ANTIOQUIA"/>
    <n v="70.89"/>
    <n v="14.84"/>
    <s v="CONTRATADO EN EJECUCIÓN"/>
    <s v="EN EJECUCIÓN"/>
    <d v="2023-06-02T00:00:00"/>
    <n v="2023"/>
    <s v="CONSTRUCCIÓN DE UN SISTEMA DE ACUEDUCTO DE LAS VEREDAS QUIMBAYOS, ALTICOS, EL CHOCHO Y LOS CEDROS DEL MUNICIPIO DE SAN JERÓNIMO, ANTIOQUIA"/>
    <n v="2145990575"/>
    <n v="0"/>
    <n v="3851977616"/>
    <n v="5997968191"/>
    <d v="2023-09-22T00:00:00"/>
    <d v="2024-11-14T00:00:00"/>
    <m/>
    <n v="910"/>
  </r>
  <r>
    <n v="2023056040005"/>
    <s v="ANTIOQUIA - REMEDIOS"/>
    <s v="MUNICIPAL"/>
    <s v="EJE CAFETERO"/>
    <s v="ANTIOQUIA"/>
    <n v="5604"/>
    <s v="REMEDIOS"/>
    <s v="EJE CAFETERO"/>
    <s v="ANTIOQUIA"/>
    <n v="6666853"/>
    <s v="LA PROVINCIA ADMINISTRATIVA Y DE PLANIFICACION -PAP- DE LA PAZ EN EL DEPARTAMENTO DE ANTIOQUIA"/>
    <n v="901250504"/>
    <s v="VIVIENDA, CIUDAD Y TERRITORIO"/>
    <s v="ACCESO DE LA POBLACIÓN A LOS SERVICIOS DE AGUA POTABLE Y SANEAMIENTO BÁSICO"/>
    <s v="INTERSUBSECTORIAL VIVIENDA Y DESARROLLO TERRITORIAL"/>
    <x v="0"/>
    <x v="0"/>
    <m/>
    <s v="OPTIMIZACIÓN DEL SISTEMA DE ACUEDUCTO PARA EL CORREGIMIENTO DE LA CRUZADA MUNICIPIO DE   REMEDIOS ANTIOQUIA"/>
    <n v="12.11"/>
    <n v="40.409999999999997"/>
    <s v="CONTRATADO EN EJECUCIÓN"/>
    <s v="EN EJECUCIÓN"/>
    <d v="2023-09-05T00:00:00"/>
    <n v="2023"/>
    <s v="OPTIMIZAR 1 SISTEMA DE SUMINISTRO DE AGUA POTABLE EN EL ACUEDUCTO DEL CORREGIMIENTO LA CRUZADA DEL MUNICIPIO DE REMEDIOS"/>
    <n v="10014509558"/>
    <n v="0"/>
    <n v="0"/>
    <n v="10014509558"/>
    <d v="2023-12-07T00:00:00"/>
    <d v="2024-12-05T00:00:00"/>
    <m/>
    <n v="5000"/>
  </r>
  <r>
    <n v="2023055850023"/>
    <s v="ANTIOQUIA - PUERTO NARE"/>
    <s v="MUNICIPAL"/>
    <s v="EJE CAFETERO"/>
    <s v="ANTIOQUIA"/>
    <n v="5585"/>
    <s v="PUERTO NARE"/>
    <s v="EJE CAFETERO"/>
    <s v="ANTIOQUIA"/>
    <n v="6666145"/>
    <s v="PROVINCIA ADMINISTRATIVA Y DE PLANIFICACIÓN -PAP- MINERO AGROECOLÓGICA"/>
    <n v="901419843"/>
    <s v="VIVIENDA, CIUDAD Y TERRITORIO"/>
    <s v="ACCESO DE LA POBLACIÓN A LOS SERVICIOS DE AGUA POTABLE Y SANEAMIENTO BÁSICO"/>
    <s v="INTERSUBSECTORIAL VIVIENDA Y DESARROLLO TERRITORIAL"/>
    <x v="0"/>
    <x v="0"/>
    <m/>
    <s v="CONSTRUCCIÓN DE LA CELDA DE CONTINGENCIA DEL RELLENO SANITARIO DEL MUNICIPIO  DE  PUERTO NARE"/>
    <n v="100"/>
    <n v="89.06"/>
    <s v="CONTRATADO EN EJECUCIÓN"/>
    <s v="EN EJECUCIÓN"/>
    <d v="2023-12-28T00:00:00"/>
    <n v="2023"/>
    <s v="ADECUACIÓN DE UNA NUEVA ÁREA PARA LA DISPOSICIÓN FINAL (FASE 4) DEL RELLENO SANITARIO, A TRAVÉS DE EN LACONSTRUCCIÓN DE UNA CELDA DE CONTINGENCIA EN EL RELLENO SANITARIO DEL MUNICIPIO DE PUERTO NARE"/>
    <n v="583888318"/>
    <n v="0"/>
    <n v="0"/>
    <n v="583888318"/>
    <d v="2024-04-25T00:00:00"/>
    <d v="2024-08-11T00:00:00"/>
    <m/>
    <n v="15123"/>
  </r>
  <r>
    <n v="2023054900012"/>
    <s v="NECOCLI"/>
    <s v="MUNICIPAL"/>
    <s v="EJE CAFETERO"/>
    <s v="ANTIOQUIA"/>
    <n v="5490"/>
    <s v="NECOCLÍ"/>
    <s v="EJE CAFETERO"/>
    <s v="ANTIOQUIA"/>
    <n v="6666150"/>
    <s v="EMPRESA PARA EL DESARROLLO URBANO, RURAL Y HABITAT-EDURHA"/>
    <n v="901540691"/>
    <s v="VIVIENDA, CIUDAD Y TERRITORIO"/>
    <s v="ACCESO DE LA POBLACIÓN A LOS SERVICIOS DE AGUA POTABLE Y SANEAMIENTO BÁSICO"/>
    <s v="INTERSUBSECTORIAL AMBIENTE"/>
    <x v="0"/>
    <x v="0"/>
    <m/>
    <s v="REPOSICIÓN REDES HIDRAULICAS Y REDES DE ACUEDUCTO Y ALCANTARILLADO DE LA CALLE 50 ENTRE LA CARRERA 49 Y 51 Y LA CARRERA 51 ENTRE LAS CALLES 50 Y 51 SECTOR DEL PARQUE EN EL MUNICIPIO DE  NECOCLÍ ANTIOQUIA"/>
    <n v="0"/>
    <n v="49.31"/>
    <s v="CONTRATADO SIN ACTA DE INICIO"/>
    <s v="EN EJECUCIÓN"/>
    <d v="2023-07-19T00:00:00"/>
    <n v="2023"/>
    <s v="MEJORAR LOS SISTEMAS DE ACUEDUCTO Y ALCANTARILLADO A TRAVES DE LA REPOSICIÓN DE REDES EN LA CALLE 50 ENTRE CARRERA 49 Y 51 Y LA CARRERA 51 ENTRE LAS CALLES 50 Y 51 EN SECTOR URBANO DEL MUNICIPIO DE NECOCLÍ"/>
    <n v="847808037"/>
    <n v="0"/>
    <n v="0"/>
    <n v="847808037"/>
    <d v="2024-01-01T00:00:00"/>
    <d v="2024-03-31T00:00:00"/>
    <m/>
    <n v="14423"/>
  </r>
  <r>
    <n v="2023054670014"/>
    <s v="ANTIOQUIA - MONTEBELLO"/>
    <s v="MUNICIPAL"/>
    <s v="EJE CAFETERO"/>
    <s v="ANTIOQUIA"/>
    <n v="5467"/>
    <s v="MONTEBELLO"/>
    <s v="EJE CAFETERO"/>
    <s v="ANTIOQUIA"/>
    <n v="6666259"/>
    <s v="LA PROVINCIA ADMINISTRATIVA Y DE PLANIFICACION - PAP - DE SAN JUAN EN EL DEPARTAMENTO DE ANTIOQUIA"/>
    <n v="901624414"/>
    <s v="VIVIENDA, CIUDAD Y TERRITORIO"/>
    <s v="ACCESO DE LA POBLACIÓN A LOS SERVICIOS DE AGUA POTABLE Y SANEAMIENTO BÁSICO"/>
    <s v="INTERSUBSECTORIAL VIVIENDA Y DESARROLLO TERRITORIAL"/>
    <x v="0"/>
    <x v="0"/>
    <m/>
    <s v="SANEAMIENTO HÍDRICO RURAL POR MEDIO DE LA IMPLEMENTACIÓN DE SISTEMAS DE POZOS SÉPTICOS EN LA ZONA RURAL DEL MUNICIPIO DE MONTEBELLO  ANTIOQUIA"/>
    <n v="0"/>
    <n v="10"/>
    <s v="CONTRATADO SIN ACTA DE INICIO"/>
    <s v="EN EJECUCIÓN"/>
    <d v="2023-11-01T00:00:00"/>
    <n v="2023"/>
    <s v="SANEAMIENTO HIDRICO RURAL POR MEDIO DE LA IMPLEMNTACIÓN DE POZOS SEPTICOS EN MONTEBELLO, ANTIOQUIA"/>
    <n v="48110629"/>
    <n v="0"/>
    <n v="432995663"/>
    <n v="481106292"/>
    <m/>
    <m/>
    <m/>
    <n v="210"/>
  </r>
  <r>
    <n v="2023054250003"/>
    <s v="ANTIOQUIA - MACEO"/>
    <s v="MUNICIPAL"/>
    <s v="EJE CAFETERO"/>
    <s v="ANTIOQUIA"/>
    <n v="5425"/>
    <s v="MACEO"/>
    <s v="EJE CAFETERO"/>
    <s v="ANTIOQUIA"/>
    <n v="6666951"/>
    <s v="EMPRESA AUTONOMA DEL MUNICIPIO DE GUATAPE"/>
    <n v="800105497"/>
    <s v="VIVIENDA, CIUDAD Y TERRITORIO"/>
    <s v="ACCESO DE LA POBLACIÓN A LOS SERVICIOS DE AGUA POTABLE Y SANEAMIENTO BÁSICO"/>
    <s v="INTERSUBSECTORIAL VIVIENDA Y DESARROLLO TERRITORIAL"/>
    <x v="0"/>
    <x v="0"/>
    <m/>
    <s v="OPTIMIZACIÓN DE LAS LAGUNAS DE OXIDACIÓN DEL MUNICIPIO DE  MACEO"/>
    <n v="66.81"/>
    <n v="73.67"/>
    <s v="CONTRATADO EN EJECUCIÓN"/>
    <s v="EN EJECUCIÓN"/>
    <d v="2023-10-11T00:00:00"/>
    <n v="2023"/>
    <s v="OPTIMIZACIÓN DE LAS LAGUNAS DE OXIDACIÓN DEL MUNICIPIO DE MACEO"/>
    <n v="1759996413"/>
    <n v="0"/>
    <n v="0"/>
    <n v="1759996413"/>
    <d v="2024-01-26T00:00:00"/>
    <d v="2024-06-23T00:00:00"/>
    <m/>
    <n v="3678"/>
  </r>
  <r>
    <n v="2023051540019"/>
    <s v="ANTIOQUIA - CAUCASIA"/>
    <s v="MUNICIPAL"/>
    <s v="EJE CAFETERO"/>
    <s v="ANTIOQUIA"/>
    <n v="5154"/>
    <s v="CAUCASIA"/>
    <s v="EJE CAFETERO"/>
    <s v="ANTIOQUIA"/>
    <n v="6666938"/>
    <s v="ASOCIACION DE MUNICIPIOS URABA DARIEN - CARIBE  ASOMUDACAR"/>
    <n v="901415647"/>
    <s v="VIVIENDA, CIUDAD Y TERRITORIO"/>
    <s v="ACCESO DE LA POBLACIÓN A LOS SERVICIOS DE AGUA POTABLE Y SANEAMIENTO BÁSICO"/>
    <s v="INTERSUBSECTORIAL VIVIENDA Y DESARROLLO TERRITORIAL"/>
    <x v="0"/>
    <x v="0"/>
    <m/>
    <s v="CONSTRUCCIÓN DE TRAMOS DE ALCANTARILLADO Y ACUEDUCTO EN DISTINTOS BARRIOS DEL SUR DEL MUNICIPIO DE CAUCASIA  ANTIOQUIA"/>
    <n v="39.58"/>
    <n v="49.81"/>
    <s v="CONTRATADO EN EJECUCIÓN"/>
    <s v="EN EJECUCIÓN"/>
    <d v="2023-11-14T00:00:00"/>
    <n v="2023"/>
    <s v="MEJORAR LA CALIDAD Y COBERTURA DE LOS SISTEMAS DE ABASTECIMIENTO DE AGUA POTABLE Y TRATAMIENTO DE AGUAS RESIDUALES A TRAVES DE LA CONSTRUCCIÓN DE LA OPTIMIZACIÓN DE UN (1) ACUEDUCTO Y UN (1) ALCANTARILLADO BENEFICIANDO DISTINTOS BARRIOS DEL SUR DEL MUNICIPIO DE CAUCASIA - ANTIOQUIA."/>
    <n v="1299558022"/>
    <n v="0"/>
    <n v="0"/>
    <n v="1299558022"/>
    <d v="2024-06-11T00:00:00"/>
    <d v="2024-10-08T00:00:00"/>
    <m/>
    <n v="89344"/>
  </r>
  <r>
    <n v="2023050910003"/>
    <s v="ANTIOQUIA - BETANIA"/>
    <s v="MUNICIPAL"/>
    <s v="EJE CAFETERO"/>
    <s v="ANTIOQUIA"/>
    <n v="5091"/>
    <s v="BETANIA"/>
    <s v="EJE CAFETERO"/>
    <s v="ANTIOQUIA"/>
    <n v="5091"/>
    <s v="MUNICIPIO DE BETANIA"/>
    <n v="890980802"/>
    <s v="AMBIENTE Y DESARROLLO SOSTENIBLE"/>
    <s v="CONSERVACIÓN DE LA BIODIVERSIDAD Y SUS SERVICIOS ECOSISTÉMICOS"/>
    <s v="INTERSUBSECTORIAL AMBIENTE"/>
    <x v="0"/>
    <x v="0"/>
    <m/>
    <s v="IMPLEMENTACIÓN DE SISTEMAS DE POZOS SÉPTICOS PARA DISMINUIR LA CARGA CONTAMINANTE VERTIDA DESDE VIVIENDAS RURALES A FUENTES HIDRICAS DEL MUNICIPIO DE BETANIA   ANTIOQUIA"/>
    <n v="100"/>
    <n v="45.5"/>
    <s v="CONTRATADO EN EJECUCIÓN"/>
    <s v="EN EJECUCIÓN"/>
    <d v="2023-03-21T00:00:00"/>
    <n v="2023"/>
    <s v="CONSTRUCCIÓN DE 30 SISTEMAS SÉPTICOS INSTALADOS EN VIVIENDAS, RURALES EN EL MUNICIPIO DE BETANIA"/>
    <n v="85000000"/>
    <n v="0"/>
    <n v="46476080"/>
    <n v="131476080"/>
    <d v="2023-07-01T00:00:00"/>
    <d v="2023-12-31T00:00:00"/>
    <m/>
    <n v="120"/>
  </r>
  <r>
    <n v="2023050910015"/>
    <s v="ANTIOQUIA - BETANIA"/>
    <s v="MUNICIPAL"/>
    <s v="EJE CAFETERO"/>
    <s v="ANTIOQUIA"/>
    <n v="5091"/>
    <s v="BETANIA"/>
    <s v="EJE CAFETERO"/>
    <s v="ANTIOQUIA"/>
    <n v="6666241"/>
    <s v="EMPRESA DE DESARROLLO URBANO DEL NORTE DE ANTIOQUIA-EDUNA"/>
    <n v="901442761"/>
    <s v="VIVIENDA, CIUDAD Y TERRITORIO"/>
    <s v="ACCESO DE LA POBLACIÓN A LOS SERVICIOS DE AGUA POTABLE Y SANEAMIENTO BÁSICO"/>
    <s v="INTERSUBSECTORIAL VIVIENDA Y DESARROLLO TERRITORIAL"/>
    <x v="0"/>
    <x v="0"/>
    <m/>
    <s v="CONSTRUCCIÓN ACUEDUCTO MULTIVEREDAL CAJONES CAJONES PRIMAVERA LA IRENE MUNICIPIO DE  BETANIA"/>
    <n v="58.48"/>
    <n v="41.77"/>
    <s v="CONTRATADO EN EJECUCIÓN"/>
    <s v="EN EJECUCIÓN"/>
    <d v="2023-11-29T00:00:00"/>
    <n v="2023"/>
    <s v="CONSTRUCCIÓN DE UN (1) ACUEDUCTO MULTIVEREDAL PARA  AMPLIAR COBERTURA DE ABASTECIMIENTO DE AGUA POTABLE EN LA ZONA RURAL CAJONES PRIMAVERA EN EL MUNICIPIO DE BETANIA, ANTIOQUIA."/>
    <n v="344476030"/>
    <n v="0"/>
    <n v="405000000"/>
    <n v="749476030"/>
    <d v="2023-12-01T00:00:00"/>
    <d v="2024-06-30T00:00:00"/>
    <m/>
    <n v="840"/>
  </r>
  <r>
    <n v="2023050510015"/>
    <s v="ANTIOQUIA - ARBOLETES"/>
    <s v="MUNICIPAL"/>
    <s v="EJE CAFETERO"/>
    <s v="ANTIOQUIA"/>
    <n v="5051"/>
    <s v="ARBOLETES"/>
    <s v="EJE CAFETERO"/>
    <s v="ANTIOQUIA"/>
    <n v="6666150"/>
    <s v="EMPRESA PARA EL DESARROLLO URBANO, RURAL Y HABITAT-EDURHA"/>
    <n v="901540691"/>
    <s v="VIVIENDA, CIUDAD Y TERRITORIO"/>
    <s v="ACCESO DE LA POBLACIÓN A LOS SERVICIOS DE AGUA POTABLE Y SANEAMIENTO BÁSICO"/>
    <s v="INTERSUBSECTORIAL VIVIENDA Y DESARROLLO TERRITORIAL"/>
    <x v="0"/>
    <x v="0"/>
    <m/>
    <s v="CONSTRUCCIÓN DE BATERÍA SANITARIA MARÍA GORETTI EN EL MUNICIPIO DE   ARBOLETES ANTIOQUIA"/>
    <n v="90.57"/>
    <n v="99.85"/>
    <s v="CONTRATADO EN EJECUCIÓN"/>
    <s v="EN EJECUCIÓN"/>
    <d v="2023-12-07T00:00:00"/>
    <n v="2023"/>
    <s v="CONSTRUCCIÓN DE UNA (1) BATERIA SANITARIA EN LA INSTITUCIÓN EDUCATIVA MARIA GORRETI EN EL  MUNICIPIO DE ARBOLETES"/>
    <n v="168958496"/>
    <n v="0"/>
    <n v="0"/>
    <n v="168958496"/>
    <d v="2024-04-01T00:00:00"/>
    <d v="2024-05-30T00:00:00"/>
    <m/>
    <n v="12183"/>
  </r>
  <r>
    <n v="2022735850007"/>
    <s v="OCAD PAZ"/>
    <s v="OCAD PAZ"/>
    <s v="CENTRO SUR"/>
    <s v="TOLIMA"/>
    <n v="73585"/>
    <s v="PURIFICACION"/>
    <s v="CENTRO SUR"/>
    <s v="TOLIMA"/>
    <n v="6666624"/>
    <s v="EDAT S.A. E.S.P."/>
    <n v="900235058"/>
    <s v="VIVIENDA, CIUDAD Y TERRITORIO"/>
    <s v="ACCESO DE LA POBLACIÓN A LOS SERVICIOS DE AGUA POTABLE Y SANEAMIENTO BÁSICO"/>
    <s v="INTERSUBSECTORIAL VIVIENDA Y DESARROLLO TERRITORIAL"/>
    <x v="0"/>
    <x v="0"/>
    <m/>
    <s v="OPTIMIZACIÓN E INSTALACIÓN DE UN SISTEMA DE BOMBEO SOLAR PARA EL ACUEDUCTO DE LA VEREDA CAIRO SOCORRO DEL MUNICIPIO DE  PURIFICACIÓN"/>
    <n v="0"/>
    <n v="0"/>
    <s v="SIN CONTRATAR"/>
    <s v="SIN CONTRATAR"/>
    <d v="2023-07-13T00:00:00"/>
    <n v="2023"/>
    <m/>
    <n v="957716907"/>
    <n v="0"/>
    <n v="0"/>
    <n v="957716907"/>
    <m/>
    <m/>
    <m/>
    <n v="560"/>
  </r>
  <r>
    <n v="2023002700169"/>
    <s v="DEPARTAMENTO DE SUCRE"/>
    <s v="DEPARTAMENTAL"/>
    <s v="CARIBE"/>
    <s v="SUCRE"/>
    <n v="70000"/>
    <s v="SUCRE"/>
    <s v="CARIBE"/>
    <s v="SUCRE"/>
    <n v="6666880"/>
    <s v="EMPRESA AGUAS DE SUCRE S.A. E.S.P."/>
    <n v="900258919"/>
    <s v="VIVIENDA, CIUDAD Y TERRITORIO"/>
    <s v="ACCESO DE LA POBLACIÓN A LOS SERVICIOS DE AGUA POTABLE Y SANEAMIENTO BÁSICO"/>
    <s v="INTERSUBSECTORIAL VIVIENDA Y DESARROLLO TERRITORIAL"/>
    <x v="0"/>
    <x v="0"/>
    <m/>
    <s v="AMPLIACIÓN Y OPTIMIZACIÓN DEL SISTEMA DE ACUEDUCTO DEL CORREGIMIENTO DE SANTIAGO APÓSTOL EN EL MUNICIPIO DE SAN BENITO DE ABAD  SUCRE"/>
    <n v="0"/>
    <n v="0"/>
    <s v="SIN CONTRATAR"/>
    <s v="SIN CONTRATAR"/>
    <d v="2024-06-28T00:00:00"/>
    <n v="2024"/>
    <s v="MEJORAR LA PRESTACIÓN DEL SERVICIO DE ACUEDUCTO EN EL CORREGIMIENTO SANTIAGO APÓSTOL EN EL MUNICIPIO DE SAN BENITO DE ABAD."/>
    <n v="7862105021"/>
    <n v="0"/>
    <n v="0"/>
    <n v="7862105021"/>
    <m/>
    <m/>
    <m/>
    <n v="4434"/>
  </r>
  <r>
    <n v="2024706780054"/>
    <s v="SUCRE - SAN BENITO ABAD"/>
    <s v="MUNICIPAL"/>
    <s v="CARIBE"/>
    <s v="SUCRE"/>
    <n v="70678"/>
    <s v="SAN BENITO ABAD"/>
    <s v="CARIBE"/>
    <s v="SUCRE"/>
    <n v="70678"/>
    <s v="MUNICIPIO DE SAN BENITO ABAD"/>
    <n v="892280054"/>
    <s v="VIVIENDA, CIUDAD Y TERRITORIO"/>
    <s v="ACCESO DE LA POBLACIÓN A LOS SERVICIOS DE AGUA POTABLE Y SANEAMIENTO BÁSICO"/>
    <m/>
    <x v="0"/>
    <x v="0"/>
    <m/>
    <s v="OPTIMIZACIÓN DE REDES DE ACUEDUCTO EN EL CORREGIMIENTO DE CORRAL VIEJO MUNICIPIO DE SAN BENITO DE ABAD DEPARTAMENTO DE  SUCRE"/>
    <n v="0"/>
    <n v="0"/>
    <s v="SIN CONTRATAR"/>
    <s v="SIN CONTRATAR"/>
    <d v="2024-08-13T00:00:00"/>
    <n v="2024"/>
    <s v="DISMINUIR EL ÍNDICE DE HOGARES CON CONDICIONES INADECUADAS PARA EL ACCESO AL AGUA POTABLE EN EL CORREGIMIENTOS DE CORRAL VIEJO ZONA RURAL DE SAN BENITO ABAD DEPARTAMENTO DE SUCRE"/>
    <n v="1736884478"/>
    <n v="0"/>
    <n v="0"/>
    <n v="1736884478"/>
    <m/>
    <m/>
    <m/>
    <n v="872"/>
  </r>
  <r>
    <n v="2024705080069"/>
    <s v="SUCRE - OVEJAS"/>
    <s v="MUNICIPAL"/>
    <s v="CARIBE"/>
    <s v="SUCRE"/>
    <n v="70508"/>
    <s v="OVEJAS"/>
    <s v="CARIBE"/>
    <s v="SUCRE"/>
    <n v="70508"/>
    <s v="MUNICIPIO DE OVEJAS"/>
    <n v="800100729"/>
    <s v="VIVIENDA, CIUDAD Y TERRITORIO"/>
    <s v="ACCESO DE LA POBLACIÓN A LOS SERVICIOS DE AGUA POTABLE Y SANEAMIENTO BÁSICO"/>
    <m/>
    <x v="0"/>
    <x v="0"/>
    <m/>
    <s v="REPOSICIÓN DEL TRAMO DE RED DEL SISTEMA DE ALCANTARILLADO URBANO UBICADO ENTRE LA CARRERA 7A ENTRE CALLES 22 Y 26A EN EL BARRIO LA CIUDADELA DEL MUNICIPIO DE  OVEJAS SUCRE"/>
    <n v="0"/>
    <n v="0"/>
    <s v="SIN CONTRATAR"/>
    <s v="SIN CONTRATAR"/>
    <d v="2024-09-09T00:00:00"/>
    <n v="2024"/>
    <m/>
    <n v="298145802"/>
    <n v="0"/>
    <n v="0"/>
    <n v="298145802"/>
    <m/>
    <m/>
    <m/>
    <n v="2151"/>
  </r>
  <r>
    <n v="2024704290033"/>
    <s v="SUCRE - MAJAGUAL"/>
    <s v="MUNICIPAL"/>
    <s v="CARIBE"/>
    <s v="SUCRE"/>
    <n v="70429"/>
    <s v="MAJAGUAL"/>
    <s v="CARIBE"/>
    <s v="SUCRE"/>
    <n v="70429"/>
    <s v="MUNICIPIO DE MAJAGUAL"/>
    <n v="892280057"/>
    <s v="VIVIENDA, CIUDAD Y TERRITORIO"/>
    <s v="ACCESO DE LA POBLACIÓN A LOS SERVICIOS DE AGUA POTABLE Y SANEAMIENTO BÁSICO"/>
    <m/>
    <x v="0"/>
    <x v="0"/>
    <m/>
    <s v="OPTIMIZACIÓN Y OPTIMIZACION DEL SISTEMA DE ACUEDUCTO EN LA VEREDA EL PALMAR DEL MUNICIPIO DE  MAJAGUAL SUCRE"/>
    <n v="0"/>
    <n v="0"/>
    <s v="SIN CONTRATAR"/>
    <s v="SIN CONTRATAR"/>
    <d v="2024-08-06T00:00:00"/>
    <n v="2024"/>
    <s v="OPTIMIZACIÓN Y OPTIMIZACION 1 SISTEMA DE ACUEDUCTO EN LA VEREDA EL PALMAR DEL MUNICIPIO DE MAJAGUAL SUCRE"/>
    <n v="746210052.5"/>
    <n v="0"/>
    <n v="0"/>
    <n v="746210052.5"/>
    <m/>
    <m/>
    <m/>
    <n v="380"/>
  </r>
  <r>
    <n v="2024704290015"/>
    <s v="SUCRE - MAJAGUAL"/>
    <s v="MUNICIPAL"/>
    <s v="CARIBE"/>
    <s v="SUCRE"/>
    <n v="70429"/>
    <s v="MAJAGUAL"/>
    <s v="CARIBE"/>
    <s v="SUCRE"/>
    <n v="70429"/>
    <s v="MUNICIPIO DE MAJAGUAL"/>
    <n v="892280057"/>
    <s v="VIVIENDA, CIUDAD Y TERRITORIO"/>
    <s v="ACCESO DE LA POBLACIÓN A LOS SERVICIOS DE AGUA POTABLE Y SANEAMIENTO BÁSICO"/>
    <s v="INTERSUBSECTORIAL VIVIENDA Y DESARROLLO TERRITORIAL"/>
    <x v="0"/>
    <x v="0"/>
    <m/>
    <s v="AMPLIACIÓN Y OPTIMIZACIÓN DEL SISTEMA DE ACUEDUCTO EN EL CORREGIMIENTO LAS CANDELARIAS EN LA ZONA RURAL DEL MUNICIPIO DE  MAJAGUAL SUCRE"/>
    <n v="0"/>
    <n v="0"/>
    <s v="EN PROCESO DE CONTRATACIÓN"/>
    <s v="SIN CONTRATAR"/>
    <d v="2024-05-24T00:00:00"/>
    <n v="2024"/>
    <s v="CONSTRUIR 1 ACUEDUCTO PARA MEJORAR EL SERVICIO DE AGUA POTABLE EN LA ZONA RURAL DEL MUNICIPIO DE JAGUAL - SUCRE"/>
    <n v="878061003"/>
    <n v="0"/>
    <n v="0"/>
    <n v="878061003"/>
    <m/>
    <m/>
    <m/>
    <n v="2086"/>
  </r>
  <r>
    <n v="2021702330018"/>
    <s v="OCAD PAZ"/>
    <s v="OCAD PAZ"/>
    <s v="CARIBE"/>
    <s v="SUCRE"/>
    <n v="70233"/>
    <s v="EL ROBLE"/>
    <s v="CARIBE"/>
    <s v="SUCRE"/>
    <n v="70233"/>
    <s v="MUNICIPIO DE EL ROBLE"/>
    <n v="823002595"/>
    <s v="VIVIENDA, CIUDAD Y TERRITORIO"/>
    <s v="ACCESO DE LA POBLACIÓN A LOS SERVICIOS DE AGUA POTABLE Y SANEAMIENTO BÁSICO"/>
    <s v="INTERSUBSECTORIAL VIVIENDA Y DESARROLLO TERRITORIAL"/>
    <x v="0"/>
    <x v="0"/>
    <m/>
    <s v="REPOSICIÓN DE REDES DEL SISTEMA DE ALCANTARILLADO SANITARIO (ETAPA I) EN EL MUNICIPIO DE EL ROBLE DEPARTAMENTO DE  SUCRE"/>
    <n v="0"/>
    <n v="0"/>
    <s v="EN PROCESO DE CONTRATACIÓN"/>
    <s v="SIN CONTRATAR"/>
    <d v="2024-05-09T00:00:00"/>
    <n v="2024"/>
    <s v="REPOSICIÓN DE REDES DEL SISTEMA DE ALCANTARILLADO SANITARIO (ETAPA I) EN EL MUNICIPIO DE EL ROBLE,DEPARTAMENTO DE SUCRE, CONSISTE EN LA REPOSICIÓN DE 2055 METROS DE TUBERÍA DE ALCANTARILLADO, Y SUS OBRAS COMPLEMENTARIA.ESTE PROYECTO BENEFICIARA A 1205 HABITANTES DE LA ZONA URBANA DEL MUNICIPIO DEL ROBLE MÁS ESPECÍFICAMENTE EN LOS BARRIOS LUIS MIGUEL, CAMILO Y SAN FRANCISCO."/>
    <n v="2255700000"/>
    <n v="0"/>
    <n v="0"/>
    <n v="2255700000"/>
    <m/>
    <m/>
    <m/>
    <n v="1205"/>
  </r>
  <r>
    <n v="20211301011540"/>
    <s v="OCAD PAZ"/>
    <s v="OCAD PAZ"/>
    <s v="CARIBE"/>
    <s v="SUCRE"/>
    <n v="70204"/>
    <s v="COLOSO"/>
    <s v="CARIBE"/>
    <s v="SUCRE"/>
    <n v="70204"/>
    <s v="MUNICIPIO DE COLOSO"/>
    <n v="892280053"/>
    <s v="VIVIENDA, CIUDAD Y TERRITORIO"/>
    <s v="ACCESO DE LA POBLACIÓN A LOS SERVICIOS DE AGUA POTABLE Y SANEAMIENTO BÁSICO"/>
    <m/>
    <x v="0"/>
    <x v="0"/>
    <m/>
    <s v="CONSTRUCCIÓN DE UNIDADES SANITARIAS CON SANEAMIENTO BÁSICO PARA VIVIENDA RURAL DISPERSA EN EL MUNICIPIO DE COLOSÓ EN EL DEPARTAMENTO DE   SUCRE"/>
    <n v="0"/>
    <n v="0"/>
    <s v="SIN CONTRATAR"/>
    <s v="SIN CONTRATAR"/>
    <d v="2024-07-23T00:00:00"/>
    <n v="2024"/>
    <m/>
    <n v="9148895599"/>
    <n v="0"/>
    <n v="0"/>
    <n v="9148895599"/>
    <m/>
    <m/>
    <m/>
    <n v="1800"/>
  </r>
  <r>
    <n v="2024702300045"/>
    <s v="SUCRE - CHALAN"/>
    <s v="MUNICIPAL"/>
    <s v="CARIBE"/>
    <s v="SUCRE"/>
    <n v="70230"/>
    <s v="CHALAN"/>
    <s v="CARIBE"/>
    <s v="SUCRE"/>
    <n v="70230"/>
    <s v="MUNICIPIO DE CHALAN"/>
    <n v="892200740"/>
    <s v="TRANSPORTE"/>
    <s v="INFRAESTRUCTURA RED VIAL REGIONAL"/>
    <m/>
    <x v="0"/>
    <x v="0"/>
    <m/>
    <s v="CONSTRUCCIÓN DE PAVIMENTO Y REPOSICIÓN DE REDES DE SANEAMIENTO BÁSICO Y AGUA POTABLE DEL BARRIO ONCE DE NOVIEMBRE DEL MUNICIPIO DE  CHALÁN SUCRE"/>
    <n v="0"/>
    <n v="0"/>
    <s v="EN PROCESO DE CONTRATACIÓN"/>
    <s v="SIN CONTRATAR"/>
    <d v="2024-08-06T00:00:00"/>
    <n v="2024"/>
    <s v="CONSTRUCCIÓN DE 0,283 KILÓMETROS DE PAVIMENTO EN CONCRETO HIDRÁULICO EN EL BARRIO 11 DE NOVIEMBRE DEL MUNICIPIO DE CHALAN; INCLUYE OBRAS DE URBANISMO CON ANDENES PEATONALES Y BORDILLOS PREFABRICADOS; LA DEMARCACIÓN Y SEÑALIZACIÓN DE LA VÍA, Y LA CONSTRUCCIÓN DE UN MURO DE CONTENCIÓN  Y SISTEMA DE DRENAJE TIPO CÁRCAMO, LOCALIZADO EN LA ABSCISA K0+100 EN LA CARRERA 4 ENTRE CALLE 6 Y CALLE 8."/>
    <n v="1568674341"/>
    <n v="0"/>
    <n v="350000000"/>
    <n v="1918674341"/>
    <d v="2024-09-25T00:00:00"/>
    <d v="2025-01-22T00:00:00"/>
    <m/>
    <n v="3016"/>
  </r>
  <r>
    <n v="2023687550049"/>
    <s v="SANTANDER - SOCORRO"/>
    <s v="MUNICIPAL"/>
    <s v="CENTRO ORIENTE"/>
    <s v="SANTANDER"/>
    <n v="68755"/>
    <s v="SOCORRO"/>
    <s v="CENTRO ORIENTE"/>
    <s v="SANTANDER"/>
    <n v="6666829"/>
    <s v="AGUAS DEL SOCORRO S.A. E.S.P."/>
    <n v="900639462"/>
    <s v="VIVIENDA, CIUDAD Y TERRITORIO"/>
    <s v="ACCESO DE LA POBLACIÓN A LOS SERVICIOS DE AGUA POTABLE Y SANEAMIENTO BÁSICO"/>
    <s v="INTERSUBSECTORIAL VIVIENDA Y DESARROLLO TERRITORIAL"/>
    <x v="0"/>
    <x v="0"/>
    <m/>
    <s v="AMPLIACIÓN DE LA RED DE ACUEDUCTO URBANO HACIA LA VEREDA CARAOTA EN EL MUNICIPIO DE EL SOCORRO  SANTANDER"/>
    <n v="0"/>
    <n v="0"/>
    <s v="EN PROCESO DE CONTRATACIÓN"/>
    <s v="SIN CONTRATAR"/>
    <d v="2023-12-06T00:00:00"/>
    <n v="2023"/>
    <s v="CONSTRUCCIÓN DE RED MATRIZ DE DISTRIBUCIÓN DE 4.911 ML EN TUBERÍA DE PVC DE 2 PULGADAS  EXPANSIÓN DEL SERVICIO DE ACUEDUCTO URBANO A LA VEREDA CARAOTA"/>
    <n v="700000000"/>
    <n v="0"/>
    <n v="50000000"/>
    <n v="750000000"/>
    <d v="2024-10-01T00:00:00"/>
    <d v="2025-01-28T00:00:00"/>
    <m/>
    <n v="200"/>
  </r>
  <r>
    <n v="2023680770004"/>
    <s v="SANTANDER - BARBOSA"/>
    <s v="MUNICIPAL"/>
    <s v="CENTRO ORIENTE"/>
    <s v="SANTANDER"/>
    <n v="68077"/>
    <s v="BARBOSA"/>
    <s v="CENTRO ORIENTE"/>
    <s v="SANTANDER"/>
    <n v="68077"/>
    <s v="MUNICIPIO DE BARBOSA"/>
    <n v="890206033"/>
    <s v="VIVIENDA, CIUDAD Y TERRITORIO"/>
    <s v="ACCESO DE LA POBLACIÓN A LOS SERVICIOS DE AGUA POTABLE Y SANEAMIENTO BÁSICO"/>
    <s v="INTERSUBSECTORIAL AMBIENTE"/>
    <x v="0"/>
    <x v="0"/>
    <m/>
    <s v="RECUPERACIÓN ECOLÓGICA A TRAVÉS DE OBRAS DE MITIGACIÓN DEL RIESGO MEDIO AMBIENTAL EN EL MUNICIPIO DE  BARBOSA SANTANDER"/>
    <n v="0"/>
    <n v="0"/>
    <s v="EN PROCESO DE CONTRATACIÓN"/>
    <s v="SIN CONTRATAR"/>
    <d v="2023-06-27T00:00:00"/>
    <n v="2023"/>
    <s v="DENTRO DEL PERÍMETRO URBANO DEL MUNICIPIO DE BARBOSA (SANTANDER) SE ADECUARÁN 10 PUNTOS, NIVELACIÓN DE TERRENO Y FUNDICIÓN DE PLACAS DE CONCRETO Y RAMPA DE ACCESO, PARA DISPOSICIÓN DE CONTENEDORES PLÁSTICOS DE RECOLECCIÓN DE RESIDUOS SÓLIDOS DE 1100 LITROS DE CAPACIDAD"/>
    <n v="173296758"/>
    <n v="0"/>
    <n v="0"/>
    <n v="173296758"/>
    <d v="2023-11-29T00:00:00"/>
    <d v="2024-01-25T00:00:00"/>
    <m/>
    <n v="25572"/>
  </r>
  <r>
    <n v="2023867570149"/>
    <s v="OCAD PAZ"/>
    <s v="OCAD PAZ"/>
    <s v="CENTRO SUR"/>
    <s v="PUTUMAYO"/>
    <n v="86757"/>
    <s v="SAN MIGUEL"/>
    <s v="CENTRO SUR"/>
    <s v="PUTUMAYO"/>
    <n v="86757"/>
    <s v="MUNICIPIO SAN MIGUEL"/>
    <n v="800252922"/>
    <s v="VIVIENDA, CIUDAD Y TERRITORIO"/>
    <s v="ACCESO DE LA POBLACIÓN A LOS SERVICIOS DE AGUA POTABLE Y SANEAMIENTO BÁSICO"/>
    <s v="INTERSUBSECTORIAL VIVIENDA Y DESARROLLO TERRITORIAL"/>
    <x v="0"/>
    <x v="0"/>
    <m/>
    <s v="CONSTRUCCIÓN DE UNIDADES SANITARIAS CON SANEAMIENTO BASICO EN ZONA RURAL DISPERSA DEL MUNICIPIO DE SAN MIGUEL  DEPARTAMENTO DEL  PUTUMAYO"/>
    <n v="0"/>
    <n v="0"/>
    <s v="SIN CONTRATAR"/>
    <s v="SIN CONTRATAR"/>
    <d v="2024-07-23T00:00:00"/>
    <n v="2024"/>
    <m/>
    <n v="440749141"/>
    <n v="0"/>
    <n v="0"/>
    <n v="440749141"/>
    <m/>
    <m/>
    <m/>
    <n v="83"/>
  </r>
  <r>
    <n v="20211301010385"/>
    <s v="OCAD PAZ"/>
    <s v="OCAD PAZ"/>
    <s v="CENTRO SUR"/>
    <s v="PUTUMAYO"/>
    <n v="86757"/>
    <s v="SAN MIGUEL"/>
    <s v="CENTRO SUR"/>
    <s v="PUTUMAYO"/>
    <n v="86757"/>
    <s v="MUNICIPIO SAN MIGUEL"/>
    <n v="800252922"/>
    <s v="VIVIENDA, CIUDAD Y TERRITORIO"/>
    <s v="ACCESO DE LA POBLACIÓN A LOS SERVICIOS DE AGUA POTABLE Y SANEAMIENTO BÁSICO"/>
    <s v="INTERSUBSECTORIAL VIVIENDA Y DESARROLLO TERRITORIAL"/>
    <x v="0"/>
    <x v="0"/>
    <m/>
    <s v="CONSTRUCCIÓN DE UNA PLANTA DE TRATAMIENTO PARA EL NÚCLEO DE LA VEREDA EL ESPINAL MUNICIPIO DE SAN MIGUEL PUTUMAYO     SAN MIGUEL"/>
    <n v="0"/>
    <n v="0"/>
    <s v="SIN CONTRATAR"/>
    <s v="SIN CONTRATAR"/>
    <d v="2024-07-23T00:00:00"/>
    <n v="2024"/>
    <s v="CONSTRUCCIÓN DE UNA PLANTA DE TRATAMIENTO DE AGUAS RESIDUALES EN LA VEREDA EL ESPINAL"/>
    <n v="5646637402"/>
    <n v="0"/>
    <n v="0"/>
    <n v="5646637402"/>
    <m/>
    <m/>
    <m/>
    <n v="326"/>
  </r>
  <r>
    <n v="20201301011325"/>
    <s v="OCAD PAZ"/>
    <s v="OCAD PAZ"/>
    <s v="CENTRO ORIENTE"/>
    <s v="NORTE DE SANTANDER"/>
    <n v="54250"/>
    <s v="EL TARRA"/>
    <s v="CENTRO ORIENTE"/>
    <s v="NORTE DE SANTANDER"/>
    <n v="54250"/>
    <s v="MUNICIPIO DE EL TARRA"/>
    <n v="800138959"/>
    <s v="VIVIENDA, CIUDAD Y TERRITORIO"/>
    <s v="ACCESO DE LA POBLACIÓN A LOS SERVICIOS DE AGUA POTABLE Y SANEAMIENTO BÁSICO"/>
    <s v="INTERSUBSECTORIAL VIVIENDA Y DESARROLLO TERRITORIAL"/>
    <x v="0"/>
    <x v="0"/>
    <m/>
    <s v="CONSTRUCCIÓN DE UNIDADES SANITARIAS CON SANEAMIENTO BÁSICO PARA VIVIENDA RURAL DISPERSA EN   EL TARRA"/>
    <n v="0"/>
    <n v="0"/>
    <s v="SIN CONTRATAR"/>
    <s v="SIN CONTRATAR"/>
    <d v="2024-07-23T00:00:00"/>
    <n v="2024"/>
    <s v="CONSTRUCCIÓN DE 312 UNIDADES SANITARIAS CON SANEAMIENTO BÁSICO EN ZONA RURAL DISPERSA DEL MUNICIPIO DE EL TARRA DEPARTAMENTO NORTE DE SANTANDER"/>
    <n v="7327914401"/>
    <n v="0"/>
    <n v="0"/>
    <n v="7327914401"/>
    <m/>
    <m/>
    <m/>
    <n v="1342"/>
  </r>
  <r>
    <n v="2024525400025"/>
    <s v="NARIÑO - POLICARPA"/>
    <s v="MUNICIPAL"/>
    <s v="PACÍFICO"/>
    <s v="NARIÑO"/>
    <n v="52540"/>
    <s v="POLICARPA"/>
    <s v="PACÍFICO"/>
    <s v="NARIÑO"/>
    <n v="6666152"/>
    <s v="AGENCIA DE DESARROLLO LOCAL NARINO"/>
    <n v="814004674"/>
    <s v="VIVIENDA, CIUDAD Y TERRITORIO"/>
    <s v="ACCESO DE LA POBLACIÓN A LOS SERVICIOS DE AGUA POTABLE Y SANEAMIENTO BÁSICO"/>
    <s v="INTERSUBSECTORIAL VIVIENDA Y DESARROLLO TERRITORIAL"/>
    <x v="0"/>
    <x v="0"/>
    <m/>
    <s v="FORTALECIMIENTO DEL SISTEMA DE ACUEDUCTO PARA EL CORREGIMIENTO EL MADRIGAL DEL MUNICIPIO DE  POLICARPA"/>
    <n v="0"/>
    <n v="0"/>
    <s v="SIN CONTRATAR"/>
    <s v="SIN CONTRATAR"/>
    <d v="2024-08-26T00:00:00"/>
    <n v="2024"/>
    <m/>
    <n v="144000000"/>
    <n v="0"/>
    <n v="0"/>
    <n v="144000000"/>
    <m/>
    <m/>
    <m/>
    <n v="1819"/>
  </r>
  <r>
    <n v="2023523810008"/>
    <s v="NARIÑO - LA FLORIDA"/>
    <s v="MUNICIPAL"/>
    <s v="PACÍFICO"/>
    <s v="NARIÑO"/>
    <n v="52381"/>
    <s v="LA FLORIDA"/>
    <s v="PACÍFICO"/>
    <s v="NARIÑO"/>
    <n v="6666147"/>
    <s v="SERVICIOS INTEGRALES DEL ESTADO SAS"/>
    <n v="901488582"/>
    <s v="VIVIENDA, CIUDAD Y TERRITORIO"/>
    <s v="ACCESO DE LA POBLACIÓN A LOS SERVICIOS DE AGUA POTABLE Y SANEAMIENTO BÁSICO"/>
    <s v="INTERSUBSECTORIAL VIVIENDA Y DESARROLLO TERRITORIAL"/>
    <x v="0"/>
    <x v="0"/>
    <m/>
    <s v="MEJORAMIENTO Y OPTIMIZACIÓN DEL SISTEMA DE ALCANTARILLADO FASE I SECTOR LA MERCED DEL CASCO URBANO MUNICIPIO DE LA FLORIDA DEPARTAMENTO DE NARIÑO  LA FLORIDA"/>
    <n v="0"/>
    <n v="0"/>
    <s v="SIN CONTRATAR"/>
    <s v="SIN CONTRATAR"/>
    <d v="2023-12-12T00:00:00"/>
    <n v="2023"/>
    <s v="OPTIMIZACIÓN DEL SISTEMA DE ALCANTARILLADO DEL SECTOR LA MERCED DEL CASCO URBANO DEL MUNICIPIO DE LA FLORIDA, DEPARTAMENTO DE NARIÑO"/>
    <n v="429938189"/>
    <n v="0"/>
    <n v="0"/>
    <n v="429938189"/>
    <d v="2024-04-01T00:00:00"/>
    <d v="2024-09-30T00:00:00"/>
    <m/>
    <n v="471"/>
  </r>
  <r>
    <n v="2024520830002"/>
    <s v="NARIÑO - BELEN"/>
    <s v="MUNICIPAL"/>
    <s v="PACÍFICO"/>
    <s v="NARIÑO"/>
    <n v="52083"/>
    <s v="BELEN"/>
    <s v="PACÍFICO"/>
    <s v="NARIÑO"/>
    <n v="52083"/>
    <s v="MUNICIPIO DE BELEN"/>
    <n v="800035482"/>
    <s v="VIVIENDA, CIUDAD Y TERRITORIO"/>
    <s v="ACCESO DE LA POBLACIÓN A LOS SERVICIOS DE AGUA POTABLE Y SANEAMIENTO BÁSICO"/>
    <s v="INTERSUBSECTORIAL VIVIENDA Y DESARROLLO TERRITORIAL"/>
    <x v="0"/>
    <x v="0"/>
    <m/>
    <s v="CONSTRUCCIÓN TANQUE DE ALMACENAMIENTO DE AGUA VEREDA CAMPO DE MARÍA ALTO MUNICIPIO DE  BELÉN"/>
    <n v="0"/>
    <n v="0"/>
    <s v="SIN CONTRATAR"/>
    <s v="SIN CONTRATAR"/>
    <d v="2024-08-13T00:00:00"/>
    <n v="2024"/>
    <s v="LA CONSTRUCCIÓN DEL NUEVO TANQUE DE ABASTECIMIENTO EN LA VEREDA DE CAMPO DE MARÍA ALTO, TENDRÁ UN ÁREA DE 3.9 POR 3.9 Y SU ALTURA SERÁ DE2.6 EN TOTAL, TODOS SUS MUROS SERÁN EN CONCRETO REFORZADO DE 3000 PSI Y CON ACEROS DE ½ EN TODO SU CONTORNO CON DOBLE MALLA, PARA DARLEMAYOR RIGIDEZ Y ESTABILIDAD EN SUS MUROS Y CIMENTACIÓN, ADEMÁS TENDRÁ TODOS LOS ACCESORIOS Y LLAVES DE UN TANQUE DE CAPTACIÓN MODERNO"/>
    <n v="167682093"/>
    <n v="0"/>
    <n v="0"/>
    <n v="167682093"/>
    <m/>
    <m/>
    <m/>
    <n v="339"/>
  </r>
  <r>
    <n v="20221301010228"/>
    <s v="OCAD PAZ"/>
    <s v="OCAD PAZ"/>
    <s v="DEL LLANO"/>
    <s v="META"/>
    <n v="50350"/>
    <s v="LA MACARENA"/>
    <s v="DEL LLANO"/>
    <s v="META"/>
    <n v="6666567"/>
    <s v="EMPRESA DE SERVICIOS PUBLICOS DEL META EDESA S.A ESP "/>
    <n v="822006587"/>
    <s v="VIVIENDA, CIUDAD Y TERRITORIO"/>
    <s v="ACCESO DE LA POBLACIÓN A LOS SERVICIOS DE AGUA POTABLE Y SANEAMIENTO BÁSICO"/>
    <s v="INTERSUBSECTORIAL VIVIENDA Y DESARROLLO TERRITORIAL"/>
    <x v="0"/>
    <x v="0"/>
    <m/>
    <s v="CONSTRUCCIÓN DEL SISTEMA DE ACUEDUCTO EN EL CENTRO POBLADO EL RUBI DEL MUNICIPIO DE LA MACARENA  META"/>
    <n v="0"/>
    <n v="0"/>
    <s v="SIN CONTRATAR"/>
    <s v="SIN CONTRATAR"/>
    <d v="2024-01-18T00:00:00"/>
    <n v="2024"/>
    <s v="CONSTRUCCIÓN DE UN (01) SISTEMA DE ACUEDUCTO EN EL CENTRO POBLADO EL RUBI DEL MUNICIPIO DE LA MACARENA META DE MANERA QUE LA COMUNIDAD DE ESTOS MUNICIPIOS PUEDA CONTAR CON UN SERVICIO EN BUENAS CONDICIONES AMBIENTALES, CON EL PROPÓSITO DE ALCANZAR UNA MEJOR PRESTACIÓN DE SERVICIOS PÚBLICOS DOMICILIARIOS Y OBEDECIENDO A LA NORMATIVIDAD NACIONAL, DONDE SE IMPONEN CRITERIOS DE EFICIENCIA, CALIDAD, CONTINUIDAD; AMPLIACIÓN PERMANENTE DE LA COBERTURA, ACCESO A TODOS LOS USUARIOS Y LIBRE COMPETENCIA."/>
    <n v="3379300477"/>
    <n v="0"/>
    <n v="0"/>
    <n v="3379300477"/>
    <m/>
    <m/>
    <m/>
    <n v="252"/>
  </r>
  <r>
    <n v="2024050360032"/>
    <s v="ANGELOPOLIS"/>
    <s v="MUNICIPAL"/>
    <s v="EJE CAFETERO"/>
    <s v="ANTIOQUIA"/>
    <n v="5036"/>
    <s v="ANGELÓPOLIS"/>
    <s v="EJE CAFETERO"/>
    <s v="ANTIOQUIA"/>
    <n v="6666951"/>
    <s v="EMPRESA AUTONOMA DEL MUNICIPIO DE GUATAPE"/>
    <n v="800105497"/>
    <s v="VIVIENDA, CIUDAD Y TERRITORIO"/>
    <s v="ACCESO DE LA POBLACIÓN A LOS SERVICIOS DE AGUA POTABLE Y SANEAMIENTO BÁSICO"/>
    <s v="INTERSUBSECTORIAL VIVIENDA Y DESARROLLO TERRITORIAL"/>
    <x v="0"/>
    <x v="0"/>
    <m/>
    <s v="ESTUDIOS Y DISEÑOS PARA EL ACUEDUCTO DEL CORREGIMIENTO DE LA ESTACIÓN EN EL MUNICIPIO DE  ANGELÓPOLIS"/>
    <n v="0"/>
    <n v="0"/>
    <s v="SIN CONTRATAR"/>
    <s v="SIN CONTRATAR"/>
    <d v="2024-07-03T00:00:00"/>
    <n v="2024"/>
    <s v="ESTUDIOS Y DISEÑOS PARA EL ACUEDUCTO DEL CORREGIMIENTO DE LA ESTACIÓN EN EL MUNICIPIO DE ANGELÓPOLIS"/>
    <n v="248067000"/>
    <n v="0"/>
    <n v="0"/>
    <n v="248067000"/>
    <d v="2024-09-15T00:00:00"/>
    <d v="2024-11-13T00:00:00"/>
    <m/>
    <n v="862"/>
  </r>
  <r>
    <n v="20211301010411"/>
    <s v="OCAD PAZ"/>
    <s v="OCAD PAZ"/>
    <s v="CARIBE"/>
    <s v="MAGDALENA"/>
    <n v="47189"/>
    <s v="CIENAGA"/>
    <s v="CARIBE"/>
    <s v="MAGDALENA"/>
    <n v="47189"/>
    <s v="MUNICIPIO DE CIENAGA"/>
    <n v="891780043"/>
    <s v="VIVIENDA, CIUDAD Y TERRITORIO"/>
    <s v="ACCESO DE LA POBLACIÓN A LOS SERVICIOS DE AGUA POTABLE Y SANEAMIENTO BÁSICO"/>
    <s v="INTERSUBSECTORIAL VIVIENDA Y DESARROLLO TERRITORIAL"/>
    <x v="0"/>
    <x v="0"/>
    <m/>
    <s v="CONSTRUCCIÓN DE UNIDADES SANITARIAS CON SANEAMIENTO BÁSICO PARA VIVIENDA RURAL DISPERSA EN   CIÉNAGA"/>
    <n v="0"/>
    <n v="0"/>
    <s v="SIN CONTRATAR"/>
    <s v="SIN CONTRATAR"/>
    <d v="2024-07-23T00:00:00"/>
    <n v="2024"/>
    <m/>
    <n v="7164021160"/>
    <n v="0"/>
    <n v="0"/>
    <n v="7164021160"/>
    <m/>
    <m/>
    <m/>
    <n v="1197"/>
  </r>
  <r>
    <n v="2023448550067"/>
    <s v="DEPARTAMENTO DE LA GUAJIRA"/>
    <s v="DEPARTAMENTAL"/>
    <s v="CARIBE"/>
    <s v="LA GUAJIRA"/>
    <n v="44000"/>
    <s v="LA GUAJIRA"/>
    <s v="CARIBE"/>
    <s v="LA GUAJIRA"/>
    <n v="44855"/>
    <s v="MUNICIPIO DE URUMITA"/>
    <n v="800059405"/>
    <s v="VIVIENDA, CIUDAD Y TERRITORIO"/>
    <s v="ACCESO DE LA POBLACIÓN A LOS SERVICIOS DE AGUA POTABLE Y SANEAMIENTO BÁSICO"/>
    <s v="INTERSUBSECTORIAL VIVIENDA Y DESARROLLO TERRITORIAL"/>
    <x v="0"/>
    <x v="0"/>
    <m/>
    <s v="OPTIMIZACIÓN Y REHABILITACIÓN DE REDES DE ALCANTARILLADO SANITARIO EN DIFERENTES SECTORES DEL ÁREA URBANA DEL MUNICIPIO DE URUMITA DEPARTAMENTO DE   LA GUAJIRA"/>
    <n v="0"/>
    <n v="0"/>
    <s v="SIN CONTRATAR"/>
    <s v="SIN CONTRATAR"/>
    <d v="2023-09-29T00:00:00"/>
    <n v="2023"/>
    <s v="OPTIMIZACIÓN Y REHABILITACIÓN DE REDES DE ALCANTARILLADO SANITARIO EN DIFERENTES SECTORES DEL ÁREA URBANA DEL MUNICIPIO DE URUMITA DEPARTAMENTO DE LA GUAJIRA"/>
    <n v="5999900844"/>
    <n v="0"/>
    <n v="0"/>
    <n v="5999900844"/>
    <d v="2024-09-02T00:00:00"/>
    <d v="2025-05-01T00:00:00"/>
    <m/>
    <n v="11845"/>
  </r>
  <r>
    <n v="2023410160047"/>
    <s v="HUILA - AIPE"/>
    <s v="MUNICIPAL"/>
    <s v="CENTRO SUR"/>
    <s v="HUILA"/>
    <n v="41016"/>
    <s v="AIPE"/>
    <s v="CENTRO SUR"/>
    <s v="HUILA"/>
    <n v="6666639"/>
    <s v="EMPRESAS PUBLICAS DE AIPE SOCIEDAD ANONIMA EMPRESA DE SERVICIOS PUBLICOS"/>
    <n v="900252348"/>
    <s v="VIVIENDA, CIUDAD Y TERRITORIO"/>
    <s v="ACCESO DE LA POBLACIÓN A LOS SERVICIOS DE AGUA POTABLE Y SANEAMIENTO BÁSICO"/>
    <s v="INTERSUBSECTORIAL VIVIENDA Y DESARROLLO TERRITORIAL"/>
    <x v="0"/>
    <x v="0"/>
    <m/>
    <s v="REPOSICIÓN DE ALCANTARILLADO CONEXIONES DOMICILIARIAS Y CARPETAS DE RODADURA FASE II EN ALGUNOS SITIOS DEL MUNICIPIO DE AIPE  HUILA"/>
    <n v="0"/>
    <n v="0"/>
    <s v="SIN CONTRATAR"/>
    <s v="SIN CONTRATAR"/>
    <d v="2023-12-11T00:00:00"/>
    <n v="2023"/>
    <m/>
    <n v="2098834501"/>
    <n v="0"/>
    <n v="0"/>
    <n v="2098834501"/>
    <m/>
    <m/>
    <m/>
    <n v="11384"/>
  </r>
  <r>
    <n v="2023410160045"/>
    <s v="HUILA - AIPE"/>
    <s v="MUNICIPAL"/>
    <s v="CENTRO SUR"/>
    <s v="HUILA"/>
    <n v="41016"/>
    <s v="AIPE"/>
    <s v="CENTRO SUR"/>
    <s v="HUILA"/>
    <n v="6666639"/>
    <s v="EMPRESAS PUBLICAS DE AIPE SOCIEDAD ANONIMA EMPRESA DE SERVICIOS PUBLICOS"/>
    <n v="900252348"/>
    <s v="VIVIENDA, CIUDAD Y TERRITORIO"/>
    <s v="ACCESO DE LA POBLACIÓN A LOS SERVICIOS DE AGUA POTABLE Y SANEAMIENTO BÁSICO"/>
    <s v="INTERSUBSECTORIAL VIVIENDA Y DESARROLLO TERRITORIAL"/>
    <x v="0"/>
    <x v="0"/>
    <m/>
    <s v="MEJORAMIENTO Y REPOSICIÓN DE ALCANTARILLADO CONEXIONES DOMICILIARIAS Y CARPETA DE RODADURA EN EL CENTRO POBLADO EL PATÁ DEL MUNICIPIO DE AIPE  HUILA"/>
    <n v="0"/>
    <n v="0"/>
    <s v="SIN CONTRATAR"/>
    <s v="SIN CONTRATAR"/>
    <d v="2023-11-30T00:00:00"/>
    <n v="2023"/>
    <s v="MEJORAR LA CAPACIDAD Y CALIDAD EN EL SERVICIO DE ALCANTARILLADO SANITARIO DEL CENTRO POBLADO EL PATA MEDIANTE LA REPOSICION DE TRAMOS DE ALCANTARILLADO"/>
    <n v="1287372899"/>
    <n v="0"/>
    <n v="0"/>
    <n v="1287372899"/>
    <m/>
    <m/>
    <m/>
    <n v="348"/>
  </r>
  <r>
    <n v="20211301010431"/>
    <s v="OCAD PAZ"/>
    <s v="OCAD PAZ"/>
    <s v="DEL LLANO"/>
    <s v="GUAVIARE"/>
    <n v="95000"/>
    <s v="GUAVIARE"/>
    <s v="DEL LLANO"/>
    <s v="GUAVIARE"/>
    <n v="95001"/>
    <s v="MUNICIPIO DE SAN JOSE DEL GUAVIARE"/>
    <n v="800103180"/>
    <s v="VIVIENDA, CIUDAD Y TERRITORIO"/>
    <s v="ACCESO DE LA POBLACIÓN A LOS SERVICIOS DE AGUA POTABLE Y SANEAMIENTO BÁSICO"/>
    <s v="INTERSUBSECTORIAL VIVIENDA Y DESARROLLO TERRITORIAL"/>
    <x v="0"/>
    <x v="0"/>
    <m/>
    <s v="MEJORAMIENTO DE VIVIENDA MEDIANTE LA CONSTRUCCION DE UNIDADES SANITARIAS PARA VEREDAS DEL SECTOR TROCHA GANADERA DEL MUNICIPIO DE SAN JOSE DEL GUAVIARE  GUAVIARE"/>
    <n v="0"/>
    <n v="0"/>
    <s v="SIN CONTRATAR"/>
    <s v="SIN CONTRATAR"/>
    <d v="2024-07-23T00:00:00"/>
    <n v="2024"/>
    <s v="MEJORAMIENTO DE VIVIENDA MEDIANTE LA CONSTRUCCIÓN DE 430 UNIDADES SANITARIAS CON SISTEMA INDIVIDUALES DE TRATAMIENTO DE AGUAS RESIDUALES PARA VEREDAS DEL SECTOR TROCHA GANADERA DEL MUNICIPIO DE SAN JOSÉ DEL GUAVIARE, GUAVIARE."/>
    <n v="10973445208"/>
    <n v="0"/>
    <n v="0"/>
    <n v="10973445208"/>
    <m/>
    <m/>
    <m/>
    <n v="1571"/>
  </r>
  <r>
    <n v="2024253720002"/>
    <s v="CUNDINAMARCA - JUNIN"/>
    <s v="MUNICIPAL"/>
    <s v="CENTRO ORIENTE"/>
    <s v="CUNDINAMARCA"/>
    <n v="25372"/>
    <s v="JUNIN"/>
    <s v="CENTRO ORIENTE"/>
    <s v="CUNDINAMARCA"/>
    <n v="25372"/>
    <s v="MUNICIPIO DE JUNÍN"/>
    <n v="800094705"/>
    <s v="VIVIENDA, CIUDAD Y TERRITORIO"/>
    <s v="ACCESO DE LA POBLACIÓN A LOS SERVICIOS DE AGUA POTABLE Y SANEAMIENTO BÁSICO"/>
    <s v="INTERSUBSECTORIAL VIVIENDA Y DESARROLLO TERRITORIAL"/>
    <x v="0"/>
    <x v="0"/>
    <m/>
    <s v="REPOSICIÓN Y MEJORAMIENTO DE LAS REDES SANITARIAS AGUA POTABLE Y MEJORAMIENTO DE VÍAS URBANAS EN EL MUNICIPIO DE  JUNÍN CUNDINAMARCA"/>
    <n v="0"/>
    <n v="0"/>
    <s v="SIN CONTRATAR"/>
    <s v="SIN CONTRATAR"/>
    <d v="2024-07-31T00:00:00"/>
    <n v="2024"/>
    <m/>
    <n v="2838900059"/>
    <n v="0"/>
    <n v="310000000"/>
    <n v="3148900059"/>
    <m/>
    <m/>
    <m/>
    <n v="6367"/>
  </r>
  <r>
    <n v="2024238550042"/>
    <s v="CÓRDOBA - VALENCIA"/>
    <s v="MUNICIPAL"/>
    <s v="CARIBE"/>
    <s v="CÓRDOBA"/>
    <n v="23855"/>
    <s v="VALENCIA"/>
    <s v="CARIBE"/>
    <s v="CÓRDOBA"/>
    <n v="6666220"/>
    <s v="AGUAS DE VALENCIA SAS E.S.P."/>
    <n v="901308226"/>
    <s v="VIVIENDA, CIUDAD Y TERRITORIO"/>
    <s v="ACCESO DE LA POBLACIÓN A LOS SERVICIOS DE AGUA POTABLE Y SANEAMIENTO BÁSICO"/>
    <s v="INTERSUBSECTORIAL VIVIENDA Y DESARROLLO TERRITORIAL"/>
    <x v="0"/>
    <x v="0"/>
    <m/>
    <s v="OPTIMIZACIÓN Y AMPLIACIÓN DEL SISTEMA DE ACUEDUCTO FASE 1 PARA BENEFICIAR EL CORREGIMIENTO DE VILLANUEVA Y VEREDA LA LIBERTAD DEL MUNICIPIO DE VALENCIA -  CÓRDOBA"/>
    <n v="0"/>
    <n v="0"/>
    <s v="SIN CONTRATAR"/>
    <s v="SIN CONTRATAR"/>
    <d v="2024-08-12T00:00:00"/>
    <n v="2024"/>
    <m/>
    <n v="2999000000"/>
    <n v="0"/>
    <n v="1000000"/>
    <n v="3000000000"/>
    <m/>
    <m/>
    <m/>
    <n v="4636"/>
  </r>
  <r>
    <n v="2023238070232"/>
    <s v="CÓRDOBA - TIERRALTA"/>
    <s v="MUNICIPAL"/>
    <s v="CARIBE"/>
    <s v="CÓRDOBA"/>
    <n v="23807"/>
    <s v="TIERRALTA"/>
    <s v="CARIBE"/>
    <s v="CÓRDOBA"/>
    <n v="23807"/>
    <s v="MUNICIPIO DE TIERRALTA"/>
    <n v="800096807"/>
    <s v="VIVIENDA, CIUDAD Y TERRITORIO"/>
    <s v="ACCESO DE LA POBLACIÓN A LOS SERVICIOS DE AGUA POTABLE Y SANEAMIENTO BÁSICO"/>
    <s v="INTERSUBSECTORIAL VIVIENDA Y DESARROLLO TERRITORIAL"/>
    <x v="0"/>
    <x v="0"/>
    <m/>
    <s v="IMPLEMENTACIÓN DE OBRAS DE MITIGACION PARA EL CONTROL DE INUNDACIONES EN LA CALLE 10 CON CARRERA 20 EL MUNICIPIO DE TIERRALTA -  CÓRDOBA"/>
    <n v="0"/>
    <n v="0"/>
    <s v="SIN CONTRATAR"/>
    <s v="SIN CONTRATAR"/>
    <d v="2023-10-04T00:00:00"/>
    <n v="2023"/>
    <s v="IMPLEMENTACIÓN DE OBRAS DE MITIGACION PARA EL CONTROL DE INUNDACIONES EN LA CALLE 10 CON CARRERA 20 EL MUNICIPIO DE TIERRALTA - CÓRDOBA"/>
    <n v="182433035.69999999"/>
    <n v="0"/>
    <n v="0"/>
    <n v="182433035.69999999"/>
    <m/>
    <m/>
    <m/>
    <n v="47634"/>
  </r>
  <r>
    <n v="2024270750095"/>
    <s v="CHOCO - BAHIA SOLANO/MUTIS"/>
    <s v="MUNICIPAL"/>
    <s v="PACÍFICO"/>
    <s v="CHOCÓ"/>
    <n v="27075"/>
    <s v="BAHIA SOLANO"/>
    <s v="PACÍFICO"/>
    <s v="CHOCÓ"/>
    <n v="6666218"/>
    <s v="EMPRESA DE DESARROLLO URBANO DEL PACIFICO -EDUP"/>
    <n v="901653745"/>
    <s v="VIVIENDA, CIUDAD Y TERRITORIO"/>
    <s v="ACCESO DE LA POBLACIÓN A LOS SERVICIOS DE AGUA POTABLE Y SANEAMIENTO BÁSICO"/>
    <s v="INTERSUBSECTORIAL VIVIENDA Y DESARROLLO TERRITORIAL"/>
    <x v="0"/>
    <x v="0"/>
    <m/>
    <s v="ELABORACIÓN DE ESTUDIOS Y DISEÑOS PARA LA CONSTRUCCIÓN DE SISTEMA DE ACUEDUCTO EN EL CORREGIMIENTO EL VALLE DEL MUNICIPIO DE  BAHÍA SOLANO CHOCÓ"/>
    <n v="0"/>
    <n v="0"/>
    <s v="SIN CONTRATAR"/>
    <s v="SIN CONTRATAR"/>
    <d v="2024-08-06T00:00:00"/>
    <n v="2024"/>
    <s v="ELABORACIÓN DE ESTUDIOS Y DISEÑOS PARA LA CONSTRUCCIÓN DE SISTEMA DE ACUEDUCTO EN EL CORREGIMIENTO EL VALLE DEL MUNICIPIO DE BAHÍA SOLANO CHOCÓ"/>
    <n v="529828526"/>
    <n v="0"/>
    <n v="0"/>
    <n v="529828526"/>
    <m/>
    <m/>
    <m/>
    <n v="3229"/>
  </r>
  <r>
    <n v="2024202500004"/>
    <s v="CESAR - EL PASO"/>
    <s v="MUNICIPAL"/>
    <s v="CARIBE"/>
    <s v="CESAR"/>
    <n v="20250"/>
    <s v="EL PASO"/>
    <s v="CARIBE"/>
    <s v="CESAR"/>
    <n v="6666948"/>
    <s v="FONDO MIXTO PARA LA PROMOCION DE LA INFRAESTRUCTURA , EL DESARROLLO INTEGRAL Y LA GESTION SOCIAL SIERRA NEVADA"/>
    <n v="901478870"/>
    <s v="VIVIENDA, CIUDAD Y TERRITORIO"/>
    <s v="ACCESO DE LA POBLACIÓN A LOS SERVICIOS DE AGUA POTABLE Y SANEAMIENTO BÁSICO"/>
    <s v="INTERSUBSECTORIAL VIVIENDA Y DESARROLLO TERRITORIAL"/>
    <x v="0"/>
    <x v="0"/>
    <m/>
    <s v="CONSTRUCCIÓN DE SISTEMA DE ABASTECIMIENTO DE AGUA PARA EL SECTOR DE COYUPE EN LA CABECERA MUNICIPAL DE  EL PASO CESAR"/>
    <n v="0"/>
    <n v="0"/>
    <s v="SIN CONTRATAR"/>
    <s v="SIN CONTRATAR"/>
    <d v="2024-08-13T00:00:00"/>
    <n v="2024"/>
    <s v="CONSTRUIR UN (1) SISTEMA DE ABASTECIMIENTO DE AGUA PARA EL SECTOR DE COYUPE EN LA CABECERA MUNICIPAL DEL EL PASO, DEPARTAMENTO DEL CESAR."/>
    <n v="922719868"/>
    <n v="0"/>
    <n v="0"/>
    <n v="922719868"/>
    <m/>
    <m/>
    <m/>
    <n v="1000"/>
  </r>
  <r>
    <n v="2023005850049"/>
    <s v="DEPARTAMENTO DE CASANARE"/>
    <s v="DEPARTAMENTAL"/>
    <s v="DEL LLANO"/>
    <s v="CASANARE"/>
    <n v="85000"/>
    <s v="CASANARE"/>
    <s v="DEL LLANO"/>
    <s v="CASANARE"/>
    <n v="6666696"/>
    <s v="EMPRESA DEPARTAMENTAL DE SERVICIOS PÚBLICOS DE CASANARE ACUATODOS S.A.E.S.P. "/>
    <n v="900307208"/>
    <s v="VIVIENDA, CIUDAD Y TERRITORIO"/>
    <s v="ACCESO DE LA POBLACIÓN A LOS SERVICIOS DE AGUA POTABLE Y SANEAMIENTO BÁSICO"/>
    <s v="INTERSUBSECTORIAL VIVIENDA Y DESARROLLO TERRITORIAL"/>
    <x v="0"/>
    <x v="0"/>
    <m/>
    <s v="AMPLIACIÓN DE LA RED DE ACUEDUCTO ALCANTARILLADO PLUVIAL SANITARIO Y OBRAS COMPLEMENTARIAS EN LA COMUNA 6 BARRIOS SUROCCIDENTALES EN EL MUNICIPIO DE YOPAL DEPARTAMENTO DE  CASANARE"/>
    <n v="0"/>
    <n v="0"/>
    <s v="SIN CONTRATAR"/>
    <s v="SIN CONTRATAR"/>
    <d v="2024-04-03T00:00:00"/>
    <n v="2024"/>
    <s v="AMPLIACIÓN DE LA RED DE ACUEDUCTO ALCANTARILLADO PLUVIAL SANITARIO Y OBRAS COMPLEMENTARIAS EN LA COMUNA 6 BARRIOS SUROCCIDENTALES EN EL MUNICIPIO DE YOPAL DEPARTAMENTO DE CASANARE"/>
    <n v="25138564832"/>
    <n v="0"/>
    <n v="0"/>
    <n v="25138564832"/>
    <m/>
    <m/>
    <m/>
    <n v="29323"/>
  </r>
  <r>
    <n v="2022173800096"/>
    <s v="CALDAS - LA DORADA"/>
    <s v="MUNICIPAL"/>
    <s v="EJE CAFETERO"/>
    <s v="CALDAS"/>
    <n v="17380"/>
    <s v="LA DORADA"/>
    <s v="EJE CAFETERO"/>
    <s v="CALDAS"/>
    <n v="17380"/>
    <s v="MUNICIPIO DE LA DORADA"/>
    <n v="890801130"/>
    <s v="VIVIENDA, CIUDAD Y TERRITORIO"/>
    <s v="ACCESO DE LA POBLACIÓN A LOS SERVICIOS DE AGUA POTABLE Y SANEAMIENTO BÁSICO"/>
    <s v="INTERSUBSECTORIAL VIVIENDA Y DESARROLLO TERRITORIAL"/>
    <x v="0"/>
    <x v="0"/>
    <m/>
    <s v="CONSTRUCCIÓN DE ALCANTARILLADO PLUVIAL PARA LA ZONA NORTE SECTOR PARAISO DEL MUNICIPIO DE  LA DORADA"/>
    <n v="0"/>
    <n v="0"/>
    <s v="SIN CONTRATAR"/>
    <s v="SIN CONTRATAR"/>
    <d v="2022-11-04T00:00:00"/>
    <n v="2022"/>
    <s v="CONSTRUCCIÓN DE 402 ML DE RED DE ALCANTARILLADO PLUVIAL PARA EL SECTOR EL PARAÍSO EN EL MUNICIPIO DE LA DORADA"/>
    <n v="392238330"/>
    <n v="0"/>
    <n v="0"/>
    <n v="392238330"/>
    <d v="2023-01-01T00:00:00"/>
    <d v="2023-04-30T00:00:00"/>
    <m/>
    <n v="178"/>
  </r>
  <r>
    <n v="2023131600068"/>
    <s v="BOLIVAR - CANTAGALLO"/>
    <s v="MUNICIPAL"/>
    <s v="CARIBE"/>
    <s v="BOLÍVAR"/>
    <n v="13160"/>
    <s v="CANTAGALLO"/>
    <s v="CARIBE"/>
    <s v="BOLÍVAR"/>
    <n v="6666835"/>
    <s v="AGUAS PÚBLICAS DE CANTAGALLO SA ESP"/>
    <n v="900758323"/>
    <s v="VIVIENDA, CIUDAD Y TERRITORIO"/>
    <s v="ACCESO DE LA POBLACIÓN A LOS SERVICIOS DE AGUA POTABLE Y SANEAMIENTO BÁSICO"/>
    <s v="INTERSUBSECTORIAL VIVIENDA Y DESARROLLO TERRITORIAL"/>
    <x v="0"/>
    <x v="0"/>
    <m/>
    <s v="CONSTRUCCIÓN DE UNIDADES SANITARIAS PARA VIVIENDA RURAL DISPERSA EN LA VEREDA ISLA NO HAY COMO DIOS EN EL MUNICIPIO DE CANTAGALLO -   BOLÍVAR"/>
    <n v="0"/>
    <n v="0"/>
    <s v="SIN CONTRATAR"/>
    <s v="SIN CONTRATAR"/>
    <d v="2024-08-22T00:00:00"/>
    <n v="2024"/>
    <s v="MEJORAR LA CALIDAD Y COBERTURA DE LOS SISTEMAS DE TRATAMIENTO DE AGUAS RESIDUALES PARA LA ZONA RURAL DISPERSA A TRAVÉS DE LA CONSTRUCCIÓN DE 14 UNIDADES SANITARÍAS"/>
    <n v="603299382.89999998"/>
    <n v="0"/>
    <n v="0"/>
    <n v="603299382.89999998"/>
    <m/>
    <m/>
    <m/>
    <n v="56"/>
  </r>
  <r>
    <n v="2024002130052"/>
    <s v="DEPARTAMENTO DE BOLIVAR"/>
    <s v="DEPARTAMENTAL"/>
    <s v="CARIBE"/>
    <s v="BOLÍVAR"/>
    <n v="13000"/>
    <s v="BOLÍVAR"/>
    <s v="CARIBE"/>
    <s v="BOLÍVAR"/>
    <n v="6666135"/>
    <s v="AGUAS DE BOLIVAR  S.A E.SP"/>
    <n v="900263608"/>
    <s v="VIVIENDA, CIUDAD Y TERRITORIO"/>
    <s v="ACCESO DE LA POBLACIÓN A LOS SERVICIOS DE AGUA POTABLE Y SANEAMIENTO BÁSICO"/>
    <s v="INTERSUBSECTORIAL VIVIENDA Y DESARROLLO TERRITORIAL"/>
    <x v="0"/>
    <x v="0"/>
    <m/>
    <s v="INSTALACIÓN DE LAS REDES DE DISTRIBUCIÓN DEL ACUEDUCTO DEL CORREGIMIENTO DE SAN JOSÉ DE PLAYÓN MUNICIPIO DE MARÍA LA BAJA.  MARÍA LA BAJA"/>
    <n v="0"/>
    <n v="0"/>
    <s v="SIN CONTRATAR"/>
    <s v="SIN CONTRATAR"/>
    <d v="2024-08-01T00:00:00"/>
    <n v="2024"/>
    <m/>
    <n v="2973440760"/>
    <n v="0"/>
    <n v="0"/>
    <n v="2973440760"/>
    <m/>
    <m/>
    <m/>
    <n v="4227"/>
  </r>
  <r>
    <n v="2023086380119"/>
    <s v="ATLÀNTICO - SABANALARGA"/>
    <s v="MUNICIPAL"/>
    <s v="CARIBE"/>
    <s v="ATLÁNTICO"/>
    <n v="8638"/>
    <s v="SABANALARGA"/>
    <s v="CARIBE"/>
    <s v="ATLÁNTICO"/>
    <n v="8638"/>
    <s v="ALCALDIA MUNICIPAL DE SABANALARGA ATLANTICO"/>
    <n v="800094844"/>
    <s v="VIVIENDA, CIUDAD Y TERRITORIO"/>
    <s v="ACCESO DE LA POBLACIÓN A LOS SERVICIOS DE AGUA POTABLE Y SANEAMIENTO BÁSICO"/>
    <s v="INTERSUBSECTORIAL VIVIENDA Y DESARROLLO TERRITORIAL"/>
    <x v="0"/>
    <x v="0"/>
    <m/>
    <s v="REPOSICIÓN Y CONSTRUCCIÓN DE DIFERENTES TRAMOS DE ALCANTARILLADO EN EL MUNICIPIO DE  SABANALARGA"/>
    <n v="0"/>
    <n v="0"/>
    <s v="EN PROCESO DE CONTRATACIÓN"/>
    <s v="SIN CONTRATAR"/>
    <d v="2023-09-27T00:00:00"/>
    <n v="2023"/>
    <s v="REPOSICIÓN Y CONSTRUCCIÓN DE DIFERENTES TRAMOS DE ALCANTARILLADO EN EL MUNICIPIO DE SABANALARGA"/>
    <n v="2289351307"/>
    <n v="0"/>
    <n v="0"/>
    <n v="2289351307"/>
    <d v="2023-12-01T00:00:00"/>
    <d v="2024-05-31T00:00:00"/>
    <m/>
    <n v="3500"/>
  </r>
  <r>
    <n v="20211301011088"/>
    <s v="OCAD PAZ"/>
    <s v="OCAD PAZ"/>
    <s v="DEL LLANO"/>
    <s v="ARAUCA"/>
    <n v="81794"/>
    <s v="TAME"/>
    <s v="DEL LLANO"/>
    <s v="ARAUCA"/>
    <n v="6666745"/>
    <s v="EMPRESA DE SERVICIOS PUBLICOS DE TAME CARIBABARE E.S.P "/>
    <n v="800093257"/>
    <s v="VIVIENDA, CIUDAD Y TERRITORIO"/>
    <s v="ACCESO DE LA POBLACIÓN A LOS SERVICIOS DE AGUA POTABLE Y SANEAMIENTO BÁSICO"/>
    <s v="INTERSUBSECTORIAL VIVIENDA Y DESARROLLO TERRITORIAL"/>
    <x v="0"/>
    <x v="0"/>
    <m/>
    <s v="CONSTRUCCIÓN DE UNIDADES BASICAS SANITARIAS PARA VIVIENDA RURAL DISPERSA MUNICIPIO DE TAME DEPARTAMENTO DE   ARAUCA"/>
    <n v="0"/>
    <n v="0"/>
    <s v="SIN CONTRATAR"/>
    <s v="SIN CONTRATAR"/>
    <d v="2024-07-23T00:00:00"/>
    <n v="2024"/>
    <s v="LA ALTERNATIVA DE SOLUCIÓN DEL PROYECTO DESARROLLARA LA CONSTRUCCIÓN 270 DE UNIDADES SANITARIAS INDIVIDUALES DISTRIBUIDAS EN 17 VEREDAS DE LAZONA RURAL DEL MUNICIPIO DE TAME."/>
    <n v="6088445547"/>
    <n v="0"/>
    <n v="0"/>
    <n v="6088445547"/>
    <d v="2024-10-04T00:00:00"/>
    <d v="2025-06-03T00:00:00"/>
    <m/>
    <n v="1080"/>
  </r>
  <r>
    <n v="20211301011727"/>
    <s v="OCAD PAZ"/>
    <s v="OCAD PAZ"/>
    <s v="DEL LLANO"/>
    <s v="ARAUCA"/>
    <n v="81300"/>
    <s v="FORTUL"/>
    <s v="DEL LLANO"/>
    <s v="ARAUCA"/>
    <n v="81300"/>
    <s v="MUNICIPIO DE FORTUL"/>
    <n v="800136069"/>
    <s v="VIVIENDA, CIUDAD Y TERRITORIO"/>
    <s v="ACCESO DE LA POBLACIÓN A LOS SERVICIOS DE AGUA POTABLE Y SANEAMIENTO BÁSICO"/>
    <s v="INTERSUBSECTORIAL VIVIENDA Y DESARROLLO TERRITORIAL"/>
    <x v="0"/>
    <x v="0"/>
    <m/>
    <s v="ESTUDIOS Y DISEÑOS PARA LA CONSTRUCCIÓN DE INFRAESTRUCTURA ALCANTARILLADO PLUVIAL Y OBRAS COMPLEMENTARIAS DEL CENTRO POBLADO NUEVO CARANAL DEL MUNICIPIO DE FORTUL  DEPARTAMENTO DE  ARAUCA"/>
    <n v="0"/>
    <n v="0"/>
    <s v="SIN CONTRATAR"/>
    <s v="SIN CONTRATAR"/>
    <d v="2024-07-23T00:00:00"/>
    <n v="2024"/>
    <m/>
    <n v="879526479"/>
    <n v="0"/>
    <n v="0"/>
    <n v="879526479"/>
    <m/>
    <m/>
    <m/>
    <n v="1369"/>
  </r>
  <r>
    <n v="2024058580021"/>
    <s v="VEGACHI"/>
    <s v="MUNICIPAL"/>
    <s v="EJE CAFETERO"/>
    <s v="ANTIOQUIA"/>
    <n v="5858"/>
    <s v="VEGACHÍ"/>
    <s v="EJE CAFETERO"/>
    <s v="ANTIOQUIA"/>
    <n v="6666257"/>
    <s v="VISIÓN VEGACHÍ NORDESTE S.A.S"/>
    <n v="901717317"/>
    <s v="VIVIENDA, CIUDAD Y TERRITORIO"/>
    <s v="ACCESO DE LA POBLACIÓN A LOS SERVICIOS DE AGUA POTABLE Y SANEAMIENTO BÁSICO"/>
    <s v="INTERSUBSECTORIAL VIVIENDA Y DESARROLLO TERRITORIAL"/>
    <x v="0"/>
    <x v="0"/>
    <m/>
    <s v="ESTUDIOS Y DISEÑOS PARA EL MEJORAMIENTO FUNCIONAL Y OPERATIVO DEL SISTEMA DE ACUEDUCTO EN EL MUNICIPIO DE  VEGACHÍ ANTIOQUIA"/>
    <n v="0"/>
    <n v="0"/>
    <s v="SIN CONTRATAR"/>
    <s v="SIN CONTRATAR"/>
    <d v="2024-08-24T00:00:00"/>
    <n v="2024"/>
    <m/>
    <n v="326823688"/>
    <n v="0"/>
    <n v="0"/>
    <n v="326823688"/>
    <m/>
    <m/>
    <m/>
    <n v="12784"/>
  </r>
  <r>
    <n v="2024054750040"/>
    <s v="MURINDO"/>
    <s v="MUNICIPAL"/>
    <s v="EJE CAFETERO"/>
    <s v="ANTIOQUIA"/>
    <n v="5475"/>
    <s v="MURINDÓ"/>
    <s v="EJE CAFETERO"/>
    <s v="ANTIOQUIA"/>
    <n v="6666332"/>
    <s v="EMPRESA INDUSTRIAL Y COMERCIAL PARA EL DESARROLLO URBANO Y TERRITORIAL - EDUT - DEL MUNICIPIO DE MUTATA"/>
    <n v="901796618"/>
    <s v="VIVIENDA, CIUDAD Y TERRITORIO"/>
    <s v="ACCESO DE LA POBLACIÓN A LOS SERVICIOS DE AGUA POTABLE Y SANEAMIENTO BÁSICO"/>
    <s v="INTERSUBSECTORIAL AMBIENTE"/>
    <x v="0"/>
    <x v="0"/>
    <m/>
    <s v="IMPLANTACIÓN DE ESTRATEGIAS PARA GARANTIZAR LA SENSIBILIZACIÓN EDUCACIÓN Y PARTICIPACIÓN  DE LA COMUNIDAD EN EL MANEJO Y DISPOSICIÓN DE RESIDUOS SEGÚN EL PLAN DE GESTIÓN INTEGRAL DE RESIDUOS SOLIDOS (PGIRS) DEL MUNICIPIO DE   MURINDÓ ANTIOQUIA"/>
    <n v="0"/>
    <n v="0"/>
    <s v="SIN CONTRATAR"/>
    <s v="SIN CONTRATAR"/>
    <d v="2024-07-12T00:00:00"/>
    <n v="2024"/>
    <s v="IMPLEMENTACIÓN DE ESTRATEGIAS PARA GARANTIZAR LA SENSIBILIZACIÓN EDUCACIÓN Y PARTICIPACIÓN DE LA COMUNIDAD EN EL MANEJO Y DISPOSICIÓN DE RESIDUOS SEGÚN EL PLAN DE GESTIÓN INTEGRAL DE RESIDUOS SOLIDOS (PGIRS) DEL MUNICIPIOS DE MURINDO ANTIOQUIA"/>
    <n v="84400466"/>
    <n v="0"/>
    <n v="0"/>
    <n v="84400466"/>
    <m/>
    <m/>
    <m/>
    <n v="5300"/>
  </r>
  <r>
    <n v="2024053530034"/>
    <s v="ANTIOQUIA - HISPANIA"/>
    <s v="MUNICIPAL"/>
    <s v="EJE CAFETERO"/>
    <s v="ANTIOQUIA"/>
    <n v="5353"/>
    <s v="HISPANIA"/>
    <s v="EJE CAFETERO"/>
    <s v="ANTIOQUIA"/>
    <n v="6666241"/>
    <s v="EMPRESA DE DESARROLLO URBANO DEL NORTE DE ANTIOQUIA-EDUNA"/>
    <n v="901442761"/>
    <s v="VIVIENDA, CIUDAD Y TERRITORIO"/>
    <s v="ACCESO DE LA POBLACIÓN A LOS SERVICIOS DE AGUA POTABLE Y SANEAMIENTO BÁSICO"/>
    <s v="INTERSUBSECTORIAL VIVIENDA Y DESARROLLO TERRITORIAL"/>
    <x v="0"/>
    <x v="0"/>
    <m/>
    <s v="ESTUDIOS Y DISEÑOS PARA LA ACTUALIZACIÓN DEL PLAN MAESTRO DE ACUEDUCTO Y ALCANTARILLADO QUINTA ETAPA EN EL MUNICIPIO DE  HISPANIA ANTIOQUIA"/>
    <n v="0"/>
    <n v="0"/>
    <s v="SIN CONTRATAR"/>
    <s v="SIN CONTRATAR"/>
    <d v="2024-07-26T00:00:00"/>
    <n v="2024"/>
    <s v="REALIZAR UN ESTUDIOS DE PRE INVERSIÓN E INVERSIÓN, PARA AUMETAR LA COBERTURA EN SERVICIOS PÚBLICOS DE ACUEDUCTO Y ALCANTARILLADO DEL MUNICIPIO DE HISPANIA ANTIOQUIA"/>
    <n v="183133384"/>
    <n v="0"/>
    <n v="0"/>
    <n v="183133384"/>
    <d v="2024-09-25T00:00:00"/>
    <d v="2024-11-23T00:00:00"/>
    <m/>
    <n v="5846"/>
  </r>
  <r>
    <n v="2024051450005"/>
    <s v="ANTIOQUIA - CARAMANTA"/>
    <s v="MUNICIPAL"/>
    <s v="EJE CAFETERO"/>
    <s v="ANTIOQUIA"/>
    <n v="5145"/>
    <s v="CARAMANTA"/>
    <s v="EJE CAFETERO"/>
    <s v="ANTIOQUIA"/>
    <n v="5145"/>
    <s v="MUNICIPIO NUEVA CARAMANTA"/>
    <n v="890984132"/>
    <s v="VIVIENDA, CIUDAD Y TERRITORIO"/>
    <s v="ACCESO DE LA POBLACIÓN A LOS SERVICIOS DE AGUA POTABLE Y SANEAMIENTO BÁSICO"/>
    <s v="INTERSUBSECTORIAL VIVIENDA Y DESARROLLO TERRITORIAL"/>
    <x v="0"/>
    <x v="0"/>
    <m/>
    <s v="ESTUDIOS Y DISEÑOS TÉCNICOS PARA LA REPOTENCIACIÓN YO CONSTRUCCIÓN DEL TANQUE DE ALMACENAMIENTO DE AGUA POTABLE EN EL MUNICIPIO DE   CARAMANTA"/>
    <n v="0"/>
    <n v="0"/>
    <s v="SIN CONTRATAR"/>
    <s v="SIN CONTRATAR"/>
    <d v="2024-08-06T00:00:00"/>
    <n v="2024"/>
    <m/>
    <n v="94579098"/>
    <n v="0"/>
    <n v="0"/>
    <n v="94579098"/>
    <m/>
    <m/>
    <m/>
    <n v="4951"/>
  </r>
  <r>
    <n v="2023050910016"/>
    <s v="ANTIOQUIA - BETANIA"/>
    <s v="MUNICIPAL"/>
    <s v="EJE CAFETERO"/>
    <s v="ANTIOQUIA"/>
    <n v="5091"/>
    <s v="BETANIA"/>
    <s v="EJE CAFETERO"/>
    <s v="ANTIOQUIA"/>
    <n v="6666259"/>
    <s v="LA PROVINCIA ADMINISTRATIVA Y DE PLANIFICACION - PAP - DE SAN JUAN EN EL DEPARTAMENTO DE ANTIOQUIA"/>
    <n v="901624414"/>
    <s v="AMBIENTE Y DESARROLLO SOSTENIBLE"/>
    <s v="GESTIÓN INTEGRAL DEL RECURSO HÍDRICO"/>
    <s v="INTERSUBSECTORIAL AMBIENTE"/>
    <x v="0"/>
    <x v="0"/>
    <m/>
    <s v="DESCONTAMINACIÓN AMBIENTAL MEDIANTE LA IMPLEMENTACION DE POZOS SÉPTICOS EN EL MUNICIPIO DE   BETANIA"/>
    <n v="0"/>
    <n v="0"/>
    <s v="SIN CONTRATAR"/>
    <s v="SIN CONTRATAR"/>
    <d v="2023-12-14T00:00:00"/>
    <n v="2023"/>
    <s v="DESCONTAMINACIÓN AMBIENTAL MEDIANTE LA IMPLEMENTACIÓN DE 12 POZOS EN EL MUNICIPIO DE BETANIA"/>
    <n v="40000000"/>
    <n v="0"/>
    <n v="113231704"/>
    <n v="153231704"/>
    <m/>
    <m/>
    <m/>
    <n v="650"/>
  </r>
  <r>
    <n v="2022990010077"/>
    <s v="PUERTO CARRE?O"/>
    <s v="MUNICIPAL"/>
    <s v="DEL LLANO"/>
    <s v="VICHADA"/>
    <n v="99001"/>
    <s v="PUERTO CARREÑO"/>
    <s v="DEL LLANO"/>
    <s v="VICHADA"/>
    <n v="99001"/>
    <s v="MUNICIPIO DE PUERTO CARREÑO"/>
    <n v="892099305"/>
    <s v="VIVIENDA, CIUDAD Y TERRITORIO"/>
    <s v="ACCESO DE LA POBLACIÓN A LOS SERVICIOS DE AGUA POTABLE Y SANEAMIENTO BÁSICO"/>
    <s v="INTERSUBSECTORIAL VIVIENDA Y DESARROLLO TERRITORIAL"/>
    <x v="1"/>
    <x v="0"/>
    <m/>
    <s v="INSTALACIÓN DE CHUTS Y PUNTOS ECOLOGICOS PARA ESTABLECER CENTROS DE ACOPIO Y  RECOLECCIÓN DE BASURA EN LA INSPECCIÓN CASUARITO Y EN LA ZONA URBANA DEL MUNICIPIO DE PUERTO CARREÑO DEPARTAMENTO DE  VICHADA"/>
    <n v="97.72"/>
    <n v="97.72"/>
    <s v="CERRADO"/>
    <s v="TERMINADO"/>
    <d v="2022-12-14T00:00:00"/>
    <n v="2022"/>
    <s v="INSTALAR CHUTS Y PUNTOS ECOLOGICOS PARA ESTABLECER CENTROS DE ACOPIO Y RECOLECCIÓN DE BASURA EN LA INSPECCIÓN CASUARITO Y EN LA ZONA URBANA DEL MUNICIPIO DE PUERTO CARREÑO, DEPARTAMENTO DE VICHADA"/>
    <n v="279433378.39999998"/>
    <n v="0"/>
    <n v="0"/>
    <n v="279433378.39999998"/>
    <d v="2023-07-01T00:00:00"/>
    <d v="2023-09-30T00:00:00"/>
    <d v="2023-10-31T00:00:00"/>
    <n v="20798"/>
  </r>
  <r>
    <n v="2023970010015"/>
    <s v="VAUPÉS - MITU"/>
    <s v="MUNICIPAL"/>
    <s v="DEL LLANO"/>
    <s v="VAUPÉS"/>
    <n v="97001"/>
    <s v="MITU"/>
    <s v="DEL LLANO"/>
    <s v="VAUPÉS"/>
    <n v="97001"/>
    <s v="MUNICIPIO DE MITU"/>
    <n v="892099233"/>
    <s v="VIVIENDA, CIUDAD Y TERRITORIO"/>
    <s v="ACCESO DE LA POBLACIÓN A LOS SERVICIOS DE AGUA POTABLE Y SANEAMIENTO BÁSICO"/>
    <s v="INTERSUBSECTORIAL VIVIENDA Y DESARROLLO TERRITORIAL"/>
    <x v="0"/>
    <x v="0"/>
    <m/>
    <s v="MEJORAMIENTO DE VIVIENDAS PARA LA POBLACIÓN EN CONDICIÓN DE VULNARIBILIDAD EN EL MUNICIPIO DE MITU DEPARTAMENTO DE   VAUPÉS"/>
    <n v="98.77"/>
    <n v="89.96"/>
    <s v="TERMINADO"/>
    <s v="TERMINADO"/>
    <d v="2023-05-31T00:00:00"/>
    <n v="2023"/>
    <s v="MEJORAMIENTO DE VIVIENDAS PARA LA POBLACIÓN EN VULNERABILIDAD, A TRAVÉS DE LA CONSTRUCCIÓN DE UNIDADES SANITARIAS CON SANEAMIENTO BÁSICO, EN EL MUNICIPIO DE MITU, DEPARTAMENTO DE VAUPÉS."/>
    <n v="792574713"/>
    <n v="0"/>
    <n v="0"/>
    <n v="792574713"/>
    <d v="2023-11-01T00:00:00"/>
    <d v="2024-06-30T00:00:00"/>
    <d v="2024-06-30T00:00:00"/>
    <n v="115"/>
  </r>
  <r>
    <n v="2023768230003"/>
    <s v="VALLE DEL CAUCA - TORO"/>
    <s v="MUNICIPAL"/>
    <s v="PACÍFICO"/>
    <s v="VALLE DEL CAUCA"/>
    <n v="76823"/>
    <s v="TORO"/>
    <s v="PACÍFICO"/>
    <s v="VALLE DEL CAUCA"/>
    <n v="76823"/>
    <s v="MUNICIPIO DE TORO"/>
    <n v="891900985"/>
    <s v="VIVIENDA, CIUDAD Y TERRITORIO"/>
    <s v="ACCESO DE LA POBLACIÓN A LOS SERVICIOS DE AGUA POTABLE Y SANEAMIENTO BÁSICO"/>
    <s v="INTERSUBSECTORIAL VIVIENDA Y DESARROLLO TERRITORIAL"/>
    <x v="2"/>
    <x v="0"/>
    <m/>
    <s v="CONSTRUCCIÓN  FASE I RED DE ALCANTARILLADO BARRIO EL CHANCO SECTOR VILLA ESPERANZA  MUNICIPIO DE   TORO"/>
    <n v="100"/>
    <n v="99.83"/>
    <s v="TERMINADO"/>
    <s v="TERMINADO"/>
    <d v="2023-10-09T00:00:00"/>
    <n v="2023"/>
    <s v="CONSTRUIR LAS REDES DE ALCANTARILLADO EN LA URBANIZACIÓN VILLA ESPERANZA DE LA ZONA URBANA DEL MUNICIPIO DE TORO"/>
    <n v="116015338"/>
    <n v="0"/>
    <n v="0"/>
    <n v="116015338"/>
    <d v="2023-11-01T00:00:00"/>
    <d v="2023-12-31T00:00:00"/>
    <d v="2023-12-31T00:00:00"/>
    <n v="250"/>
  </r>
  <r>
    <n v="2022762750073"/>
    <s v="VALLE DEL CAUCA - FLORIDA"/>
    <s v="MUNICIPAL"/>
    <s v="PACÍFICO"/>
    <s v="VALLE DEL CAUCA"/>
    <n v="76275"/>
    <s v="FLORIDA"/>
    <s v="PACÍFICO"/>
    <s v="CHOCÓ"/>
    <n v="6666727"/>
    <s v="FONDO MIXTO DE ETNOCULTURA Y DESARROLLO SOCIAL - FONPACIFICO"/>
    <n v="901039684"/>
    <s v="VIVIENDA, CIUDAD Y TERRITORIO"/>
    <s v="ACCESO DE LA POBLACIÓN A LOS SERVICIOS DE AGUA POTABLE Y SANEAMIENTO BÁSICO"/>
    <s v="INTERSUBSECTORIAL VIVIENDA Y DESARROLLO TERRITORIAL"/>
    <x v="2"/>
    <x v="0"/>
    <m/>
    <s v="CONSTRUCCIÓN DE SISTEMA DE DRENAJE URBANO FASE 1 EN LA CALLE 9 ENTRE CARRERAS 27 Y 28 Y REHABILITACIÓN DE PAVIMENTO RÍGIDO EN LA CALLE 8 ENTRE CARRERA 27 Y RED VIAL NACIONAL 3105 MUNICIPIO DE  FLORIDA"/>
    <n v="100"/>
    <n v="100"/>
    <s v="TERMINADO"/>
    <s v="TERMINADO"/>
    <d v="2023-03-02T00:00:00"/>
    <n v="2023"/>
    <s v="CONSTRUCCIÓN DE SISTEMA DE DRENAJE URBANO FASE 1 EN LA CALLE 9 ENTRE CARRERAS 27 Y 28 Y REHABILITACIÓN DE PAVIMENTO RÍGIDO EN LA CALLE 8 ENTRE CARRERA 27 Y RED VIAL NACIONAL 3105 MUNICIPIO DE FLORIDA EN EL DEPARTAMENTO DEL VALLE DEL CAUCA"/>
    <n v="419696545"/>
    <n v="0"/>
    <n v="0"/>
    <n v="419696545"/>
    <d v="2023-05-01T00:00:00"/>
    <d v="2023-07-31T00:00:00"/>
    <d v="2023-07-31T00:00:00"/>
    <n v="415"/>
  </r>
  <r>
    <n v="2022735200005"/>
    <s v="PALO CABILDO"/>
    <s v="MUNICIPAL"/>
    <s v="CENTRO SUR"/>
    <s v="TOLIMA"/>
    <n v="73520"/>
    <s v="PALOCABILDO"/>
    <s v="CENTRO SUR"/>
    <s v="TOLIMA"/>
    <n v="73520"/>
    <s v="MUNICIPIO DE PALOCABILDO"/>
    <n v="809002637"/>
    <s v="VIVIENDA, CIUDAD Y TERRITORIO"/>
    <s v="ACCESO DE LA POBLACIÓN A LOS SERVICIOS DE AGUA POTABLE Y SANEAMIENTO BÁSICO"/>
    <s v="INTERSUBSECTORIAL VIVIENDA Y DESARROLLO TERRITORIAL"/>
    <x v="2"/>
    <x v="0"/>
    <m/>
    <s v="MEJORAMIENTO DEL ALCANTARILLADO URBANO EN LA CALLE 6 ENTRE CRA 10 Y 11 DEL  MUNICIPIO DE PALOCABILDO  TOLIMA"/>
    <n v="100"/>
    <n v="99.74"/>
    <s v="CERRADO"/>
    <s v="TERMINADO"/>
    <d v="2022-12-13T00:00:00"/>
    <n v="2022"/>
    <s v="MEJORAMIENTO DE LA RED DE ALCANTARILLADO URBANO EN LA CALLE 6 ENTRE CRA 10 Y 11 DEL MUNICIPIO DE PALOCABILDO -TOLIMA"/>
    <n v="482372598.30000001"/>
    <n v="0"/>
    <n v="0"/>
    <n v="482372598.30000001"/>
    <d v="2023-06-01T00:00:00"/>
    <d v="2023-09-30T00:00:00"/>
    <d v="2023-09-30T00:00:00"/>
    <n v="1055"/>
  </r>
  <r>
    <n v="2022734110005"/>
    <s v="TOLIMA - LIBANO"/>
    <s v="MUNICIPAL"/>
    <s v="CENTRO SUR"/>
    <s v="TOLIMA"/>
    <n v="73411"/>
    <s v="LIBANO"/>
    <s v="CENTRO SUR"/>
    <s v="TOLIMA"/>
    <n v="73411"/>
    <s v="ALCALDIA MUNICIPIO DEL LIBANO"/>
    <n v="800100061"/>
    <s v="VIVIENDA, CIUDAD Y TERRITORIO"/>
    <s v="ACCESO DE LA POBLACIÓN A LOS SERVICIOS DE AGUA POTABLE Y SANEAMIENTO BÁSICO"/>
    <s v="INTERSUBSECTORIAL AMBIENTE"/>
    <x v="0"/>
    <x v="0"/>
    <m/>
    <s v="IMPLEMENTACIÓN DE SISTEMAS DE TRATAMIENTO DE AGUAS RESIDUALES PARA FAMILAS DEL AREA RURAL DEL MUNICIPIO DEL  LÍBANO"/>
    <n v="100"/>
    <n v="99.78"/>
    <s v="CERRADO"/>
    <s v="TERMINADO"/>
    <d v="2022-10-08T00:00:00"/>
    <n v="2022"/>
    <s v="CONSTRUCCIÓN DE 11 PLANTAS DE TRATAMIENTO DE AGUAS RESIDUALES EN LA ZONA RURAL DEL MUNICIPIO DEL LIBANO-TOLIMA."/>
    <n v="257929483.30000001"/>
    <n v="0"/>
    <n v="0"/>
    <n v="257929483.30000001"/>
    <d v="2023-03-01T00:00:00"/>
    <d v="2023-06-30T00:00:00"/>
    <d v="2023-07-31T00:00:00"/>
    <n v="36231"/>
  </r>
  <r>
    <n v="2022708230070"/>
    <s v="SUCRE - TOLUVIEJO"/>
    <s v="MUNICIPAL"/>
    <s v="CARIBE"/>
    <s v="SUCRE"/>
    <n v="70823"/>
    <s v="TOLÚ VIEJO"/>
    <s v="CARIBE"/>
    <s v="SUCRE"/>
    <n v="6666677"/>
    <s v="AAA DE TOLU VIEJO S.A. E.S.P."/>
    <n v="900303124"/>
    <s v="VIVIENDA, CIUDAD Y TERRITORIO"/>
    <s v="ACCESO DE LA POBLACIÓN A LOS SERVICIOS DE AGUA POTABLE Y SANEAMIENTO BÁSICO"/>
    <s v="INTERSUBSECTORIAL VIVIENDA Y DESARROLLO TERRITORIAL"/>
    <x v="2"/>
    <x v="0"/>
    <m/>
    <s v="CONSTRUCCIÓN DE RED DE ALCANTARILLADO PÚBLICO DEL BARRIO LA BENDICIÓN DEL MUNICIPIO DE  TOLUVIEJO SUCRE"/>
    <n v="100"/>
    <n v="100"/>
    <s v="TERMINADO"/>
    <s v="TERMINADO"/>
    <d v="2022-11-17T00:00:00"/>
    <n v="2022"/>
    <s v="SE REALIZARA LA CONSTRUCCIÓN DE RED DE ALCANTARILLADO PÚBLICO DEL BARRIO LA BENDICIÓN DEL MUNICIPIO DE TOLUVIEJO SUCRE"/>
    <n v="495994151"/>
    <n v="0"/>
    <n v="0"/>
    <n v="495994151"/>
    <d v="2023-02-01T00:00:00"/>
    <d v="2023-05-31T00:00:00"/>
    <d v="2023-05-31T00:00:00"/>
    <n v="1907"/>
  </r>
  <r>
    <n v="2023707710041"/>
    <s v="SUCRE - SUCRE"/>
    <s v="MUNICIPAL"/>
    <s v="CARIBE"/>
    <s v="SUCRE"/>
    <n v="70771"/>
    <s v="SUCRE"/>
    <s v="CARIBE"/>
    <s v="SUCRE"/>
    <n v="70771"/>
    <s v="MUNICIPIO DE SUCRE SUCRE"/>
    <n v="892280061"/>
    <s v="VIVIENDA, CIUDAD Y TERRITORIO"/>
    <s v="ACCESO DE LA POBLACIÓN A LOS SERVICIOS DE AGUA POTABLE Y SANEAMIENTO BÁSICO"/>
    <s v="INTERSUBSECTORIAL VIVIENDA Y DESARROLLO TERRITORIAL"/>
    <x v="3"/>
    <x v="1"/>
    <m/>
    <s v="OPTIMIZACIÓN Y AMPLIACIÓN DEL SISTEMA DE ACUEDUCTO DE LOS CORREGIMIENTOS DE OREJERO SAN MATEO CAMPO ALEGRE Y LA VEREDA FUNDACION EN EL MUNICIPIO DE SUCRE DEPARTAMENTO DE   SUCRE"/>
    <n v="100"/>
    <n v="99.1"/>
    <s v="TERMINADO"/>
    <s v="TERMINADO"/>
    <d v="2023-06-09T00:00:00"/>
    <n v="2023"/>
    <s v="MEJORAMIENTO DE LA INFRAESTRUCTURA Y REEMPLAZO DE TUBERIA DE DISTRIBUCIÓN DE LOS MICROACUEDUCTOS DE LOS CORREGIMIENTOS OREJERO, SAN MATEO, CAMPO ALEGRE Y VEREDA FUNDACIÓN DEL MUNICIPIO DE SUCRE, DEPARTAMENTO DE SUCRE"/>
    <n v="2260000000"/>
    <n v="0"/>
    <n v="0"/>
    <n v="2260000000"/>
    <d v="2023-06-01T00:00:00"/>
    <d v="2024-02-29T00:00:00"/>
    <d v="2024-02-29T00:00:00"/>
    <n v="3131"/>
  </r>
  <r>
    <n v="2023707710007"/>
    <s v="SUCRE - SUCRE"/>
    <s v="MUNICIPAL"/>
    <s v="CARIBE"/>
    <s v="SUCRE"/>
    <n v="70771"/>
    <s v="SUCRE"/>
    <s v="CARIBE"/>
    <s v="SUCRE"/>
    <n v="70771"/>
    <s v="MUNICIPIO DE SUCRE SUCRE"/>
    <n v="892280061"/>
    <s v="VIVIENDA, CIUDAD Y TERRITORIO"/>
    <s v="ACCESO DE LA POBLACIÓN A LOS SERVICIOS DE AGUA POTABLE Y SANEAMIENTO BÁSICO"/>
    <s v="INTERSUBSECTORIAL VIVIENDA Y DESARROLLO TERRITORIAL"/>
    <x v="3"/>
    <x v="1"/>
    <m/>
    <s v="AMPLIACIÓN  Y OPTIMIZACION DEL SISTEMA DE ACUEDUCTO DEL CORREGIMIENTO DE LA PALMA Y AMPLIACION DE REDES DE AGUA POTABLE EN LA VEREDA DE LAS CARACUCHAS UNO EN EL MUNICIPIO DE SUCRE DEPARTAMENTO DE   SUCRE"/>
    <n v="100"/>
    <n v="94.42"/>
    <s v="PARA CIERRE"/>
    <s v="TERMINADO"/>
    <d v="2023-02-16T00:00:00"/>
    <n v="2023"/>
    <s v="OPTIMIZAR Y AMPLIAR  UN SISTEMA DE ACUEDUCTO EN EL MUNICIPIO DE SUCRE - SUCRE"/>
    <n v="3050000000"/>
    <n v="0"/>
    <n v="0"/>
    <n v="3050000000"/>
    <d v="2023-03-01T00:00:00"/>
    <d v="2023-06-30T00:00:00"/>
    <d v="2023-06-30T00:00:00"/>
    <n v="1754"/>
  </r>
  <r>
    <n v="2023002700112"/>
    <s v="DEPARTAMENTO DE SUCRE"/>
    <s v="DEPARTAMENTAL"/>
    <s v="CARIBE"/>
    <s v="SUCRE"/>
    <n v="70000"/>
    <s v="SUCRE"/>
    <s v="CARIBE"/>
    <s v="SUCRE"/>
    <n v="70771"/>
    <s v="MUNICIPIO DE SUCRE SUCRE"/>
    <n v="892280061"/>
    <s v="VIVIENDA, CIUDAD Y TERRITORIO"/>
    <s v="ACCESO DE LA POBLACIÓN A LOS SERVICIOS DE AGUA POTABLE Y SANEAMIENTO BÁSICO"/>
    <s v="INTERSUBSECTORIAL VIVIENDA Y DESARROLLO TERRITORIAL"/>
    <x v="3"/>
    <x v="1"/>
    <m/>
    <s v="OPTIMIZACIÓN Y AMPLIACIÓN DEL SISTEMA DE ACUEDUCTO DE LOS CORREGIMIENTOS DE QUITASUEÑO CHAPARRAL Y CAMAJON EN EL MUNICIPIO DE SUCRE DEPARTAMENTO DE   SUCRE"/>
    <n v="100"/>
    <n v="99.99"/>
    <s v="PARA CIERRE"/>
    <s v="TERMINADO"/>
    <d v="2023-07-27T00:00:00"/>
    <n v="2023"/>
    <s v="OPTIMIZACIÓN DEL SISTEMA DE MICROACUEDUCTOS DE LOS CORREGIMIENTOS DE QUITASUEÑO, CHAPARRAL Y CAMAJÓN DEL MUNICIPIO DE SUCRE- SUCRE, MEDIANTE LA AMPLIACIÓN DEL SISTEMA DE REDES DE DISTRIBUCIÓN"/>
    <n v="4651767481"/>
    <n v="0"/>
    <n v="0"/>
    <n v="4651767481"/>
    <d v="2023-10-01T00:00:00"/>
    <d v="2024-02-29T00:00:00"/>
    <d v="2024-02-29T00:00:00"/>
    <n v="2412"/>
  </r>
  <r>
    <n v="2022708200092"/>
    <s v="SUCRE - SANTIAGO DE TOLU"/>
    <s v="MUNICIPAL"/>
    <s v="CARIBE"/>
    <s v="SUCRE"/>
    <n v="70820"/>
    <s v="SANTIAGO DE TOLÚ"/>
    <s v="CARIBE"/>
    <s v="SUCRE"/>
    <n v="70820"/>
    <s v="MUNICIPIO DE TOLU - SUCRE"/>
    <n v="892200839"/>
    <s v="VIVIENDA, CIUDAD Y TERRITORIO"/>
    <s v="ACCESO DE LA POBLACIÓN A LOS SERVICIOS DE AGUA POTABLE Y SANEAMIENTO BÁSICO"/>
    <s v="INTERSUBSECTORIAL VIVIENDA Y DESARROLLO TERRITORIAL"/>
    <x v="2"/>
    <x v="2"/>
    <m/>
    <s v="ESTUDIOS Y DISEÑOS DEL SISTEMA DE ALCANTARILLADO SANITARIO Y UNIDADES SANITARIAS EN DIFERENTES SECTORES DE LA ZONA URBANA Y RURAL DEL MUNICIPIO DE  SANTIAGO DE TOLÚ SUCRE"/>
    <n v="100"/>
    <n v="75.83"/>
    <s v="TERMINADO"/>
    <s v="TERMINADO"/>
    <d v="2022-11-21T00:00:00"/>
    <n v="2022"/>
    <s v="ESTUDIOS Y DISEÑOS DE UN (1) SISTEMA DE ALCANTARILLADO SANITARIO Y UNIDADES SANITARIAS EN DIFERENTES SECTORES DE LA ZONA URBANA Y RURAL DEL MUNICIPIO DE SANTIAGO DE TOLÚ SUCRE"/>
    <n v="125459980"/>
    <n v="0"/>
    <n v="40000000"/>
    <n v="165459980"/>
    <d v="2023-05-01T00:00:00"/>
    <d v="2023-08-31T00:00:00"/>
    <d v="2023-08-31T00:00:00"/>
    <n v="27631"/>
  </r>
  <r>
    <n v="2023708200038"/>
    <s v="SUCRE - SANTIAGO DE TOLU"/>
    <s v="MUNICIPAL"/>
    <s v="CARIBE"/>
    <s v="SUCRE"/>
    <n v="70820"/>
    <s v="SANTIAGO DE TOLÚ"/>
    <s v="CARIBE"/>
    <s v="CÓRDOBA"/>
    <n v="6666935"/>
    <s v="ASOCIACION DE MUNICIPIOS DE LA COSTA"/>
    <n v="901033784"/>
    <s v="VIVIENDA, CIUDAD Y TERRITORIO"/>
    <s v="ACCESO DE LA POBLACIÓN A LOS SERVICIOS DE AGUA POTABLE Y SANEAMIENTO BÁSICO"/>
    <s v="INTERSUBSECTORIAL VIVIENDA Y DESARROLLO TERRITORIAL"/>
    <x v="3"/>
    <x v="2"/>
    <m/>
    <s v="ADECUACIÓN Y MANTENIMIENTO DE LAS CAPTACIONES DE LOS POZOS PROFUNDOS EXISTENTES PARA EL SISTEMA DE ACUEDUCTO DEL MUNICIPIO DE  SANTIAGO DE TOLÚ SUCRE"/>
    <n v="100"/>
    <n v="100"/>
    <s v="TERMINADO"/>
    <s v="TERMINADO"/>
    <d v="2023-05-29T00:00:00"/>
    <n v="2023"/>
    <s v="ADECUACIÓN Y MANTENIMIENTO DE LAS CAPTACIONES DE LOS POZOS PROFUNDOS EXISTENTES PARA EL SISTEMA DE ACUEDUCTO DEL MUNICIPIO DE SANTIAGO DE TOLÚ, SUCRE."/>
    <n v="658003591"/>
    <n v="0"/>
    <n v="200000000"/>
    <n v="858003591"/>
    <d v="2023-08-11T00:00:00"/>
    <d v="2024-01-07T00:00:00"/>
    <d v="2023-12-31T00:00:00"/>
    <n v="28204"/>
  </r>
  <r>
    <n v="2023706780018"/>
    <s v="SUCRE - SAN BENITO ABAD"/>
    <s v="MUNICIPAL"/>
    <s v="CARIBE"/>
    <s v="SUCRE"/>
    <n v="70678"/>
    <s v="SAN BENITO ABAD"/>
    <s v="CARIBE"/>
    <s v="SUCRE"/>
    <n v="70678"/>
    <s v="MUNICIPIO DE SAN BENITO ABAD"/>
    <n v="892280054"/>
    <s v="VIVIENDA, CIUDAD Y TERRITORIO"/>
    <s v="ACCESO DE LA POBLACIÓN A LOS SERVICIOS DE AGUA POTABLE Y SANEAMIENTO BÁSICO"/>
    <s v="INTERSUBSECTORIAL VIVIENDA Y DESARROLLO TERRITORIAL"/>
    <x v="3"/>
    <x v="2"/>
    <m/>
    <s v="AMPLIACIÓN Y OPTIMIZACION DEL SISTEMA DE ACUEDUCTO DE LA CABECERA MUNICIPAL Y EN LA VEREDA EL BUHIO  MUNICIPIO DE SAN BENITO ABAD DEPARTAMENTO DE  SUCRE"/>
    <n v="100"/>
    <n v="100"/>
    <s v="PARA CIERRE"/>
    <s v="TERMINADO"/>
    <d v="2023-09-07T00:00:00"/>
    <n v="2023"/>
    <s v="AMPLIACIÓN Y OPTIMIZACIÓN DEL SISTEMA DE ACUEDUCTO DE LA CABECERA MUNICIPAL Y EN LA VEREDA EL BUHIO MUNICIPIO DE SAN BENITO ABAD DEPARTAMENTO DE SUCRE"/>
    <n v="1598563310"/>
    <n v="0"/>
    <n v="0"/>
    <n v="1598563310"/>
    <d v="2023-09-01T00:00:00"/>
    <d v="2023-11-30T00:00:00"/>
    <d v="2023-11-30T00:00:00"/>
    <n v="4618"/>
  </r>
  <r>
    <n v="2023706780015"/>
    <s v="SUCRE - SAN BENITO ABAD"/>
    <s v="MUNICIPAL"/>
    <s v="CARIBE"/>
    <s v="SUCRE"/>
    <n v="70678"/>
    <s v="SAN BENITO ABAD"/>
    <s v="CARIBE"/>
    <s v="SUCRE"/>
    <n v="70678"/>
    <s v="MUNICIPIO DE SAN BENITO ABAD"/>
    <n v="892280054"/>
    <s v="VIVIENDA, CIUDAD Y TERRITORIO"/>
    <s v="ACCESO DE LA POBLACIÓN A LOS SERVICIOS DE AGUA POTABLE Y SANEAMIENTO BÁSICO"/>
    <s v="INTERSUBSECTORIAL VIVIENDA Y DESARROLLO TERRITORIAL"/>
    <x v="3"/>
    <x v="1"/>
    <m/>
    <s v="OPTIMIZACIÓN DE LOS ACUEDUCTOS RURALES EN LOS CORREGIMIENTOS DE VILLANUEVA GUAYABAL Y LA VEREDA PUEBLO NUEVO PERTENECIENTE AL MUNICIPIO DE  SAN BENITO ABAD SUCRE"/>
    <n v="100"/>
    <n v="100"/>
    <s v="PARA CIERRE"/>
    <s v="TERMINADO"/>
    <d v="2023-05-29T00:00:00"/>
    <n v="2023"/>
    <s v="OPTIMIZAR  LOS ACUEDUCTOS RURALES EN LOS CORREGIMIENTOS DE VILLANUEVA GUAYABAL Y LA VEREDA PUEBLO NUEVO PERTENECIENTE AL MUNICIPIO DE SAN BENITO ABAD SUCRE, PARA MEJORAR LA CALIDAD DE VIDA TENIENDO UN BUEN PRECIADO LIQUIDO DE AGUA POTABLE"/>
    <n v="1424996889"/>
    <n v="0"/>
    <n v="0"/>
    <n v="1424996889"/>
    <d v="2023-06-01T00:00:00"/>
    <d v="2023-08-31T00:00:00"/>
    <d v="2023-08-31T00:00:00"/>
    <n v="1602"/>
  </r>
  <r>
    <n v="2023706780014"/>
    <s v="SUCRE - SAN BENITO ABAD"/>
    <s v="MUNICIPAL"/>
    <s v="CARIBE"/>
    <s v="SUCRE"/>
    <n v="70678"/>
    <s v="SAN BENITO ABAD"/>
    <s v="CARIBE"/>
    <s v="SUCRE"/>
    <n v="70678"/>
    <s v="MUNICIPIO DE SAN BENITO ABAD"/>
    <n v="892280054"/>
    <s v="VIVIENDA, CIUDAD Y TERRITORIO"/>
    <s v="ACCESO DE LA POBLACIÓN A LOS SERVICIOS DE AGUA POTABLE Y SANEAMIENTO BÁSICO"/>
    <s v="INTERSUBSECTORIAL VIVIENDA Y DESARROLLO TERRITORIAL"/>
    <x v="3"/>
    <x v="1"/>
    <m/>
    <s v="OPTIMIZACIÓN Y AMPLIACIÓN DE REDES DE MICROACUEDUCTO EN SECTORES DE LOS CORREGIMIENTOS DE LA VENTURA Y SAN ROQUE EN EL MUNICIPIO DE SAN BENITO ABAD -   SUCRE"/>
    <n v="100"/>
    <n v="98.85"/>
    <s v="TERMINADO"/>
    <s v="TERMINADO"/>
    <d v="2023-05-24T00:00:00"/>
    <n v="2023"/>
    <s v="OPTIMIZAR Y AMPLIAR LAS REDES DE MICRO-ACUEDUCTO EN LOS CORREGIMIENTOS DE LA VENTURA Y SAN ROQUE EN EL MUNICIPIO DE SAN BENITO ABAD, PARA ABASTECER LA NECESIDAD DE LAS COMUNIDADES PARA QUE TENGAN BUENA CALIDAD DE VIDA"/>
    <n v="1052055645"/>
    <n v="0"/>
    <n v="0"/>
    <n v="1052055645"/>
    <d v="2023-06-01T00:00:00"/>
    <d v="2023-08-31T00:00:00"/>
    <d v="2023-08-31T00:00:00"/>
    <n v="2160"/>
  </r>
  <r>
    <n v="2023706780009"/>
    <s v="SUCRE - SAN BENITO ABAD"/>
    <s v="MUNICIPAL"/>
    <s v="CARIBE"/>
    <s v="SUCRE"/>
    <n v="70678"/>
    <s v="SAN BENITO ABAD"/>
    <s v="CARIBE"/>
    <s v="SUCRE"/>
    <n v="70678"/>
    <s v="MUNICIPIO DE SAN BENITO ABAD"/>
    <n v="892280054"/>
    <s v="VIVIENDA, CIUDAD Y TERRITORIO"/>
    <s v="ACCESO DE LA POBLACIÓN A LOS SERVICIOS DE AGUA POTABLE Y SANEAMIENTO BÁSICO"/>
    <s v="INTERSUBSECTORIAL VIVIENDA Y DESARROLLO TERRITORIAL"/>
    <x v="3"/>
    <x v="1"/>
    <m/>
    <s v="OPTIMIZACIÓN DEL MICROACUEDUCTO DEL CORREGIMIENTO CISPATACA DEL MUNICIPIO DE SAN BENITO ABAD  SUCRE"/>
    <n v="100"/>
    <n v="100"/>
    <s v="PARA CIERRE"/>
    <s v="TERMINADO"/>
    <d v="2023-04-18T00:00:00"/>
    <n v="2023"/>
    <s v="OPTIMIZAR LAS REDES DEL MICROACUEDUCTO DEL CORREGIMIENTO DE CISPATACA PARA MEJORAR LA CALIDAD DE VIDA DE LA POBLACIÓN, CONSUMIENDO ESTE PRECIOSO LIQUIDO EN BUENAS CONDICIONES"/>
    <n v="438000000"/>
    <n v="0"/>
    <n v="0"/>
    <n v="438000000"/>
    <d v="2023-05-01T00:00:00"/>
    <d v="2023-07-31T00:00:00"/>
    <d v="2023-08-31T00:00:00"/>
    <n v="1380"/>
  </r>
  <r>
    <n v="2023706780005"/>
    <s v="SUCRE - SAN BENITO ABAD"/>
    <s v="MUNICIPAL"/>
    <s v="CARIBE"/>
    <s v="SUCRE"/>
    <n v="70678"/>
    <s v="SAN BENITO ABAD"/>
    <s v="CARIBE"/>
    <s v="SUCRE"/>
    <n v="70678"/>
    <s v="MUNICIPIO DE SAN BENITO ABAD"/>
    <n v="892280054"/>
    <s v="VIVIENDA, CIUDAD Y TERRITORIO"/>
    <s v="ACCESO DE LA POBLACIÓN A LOS SERVICIOS DE AGUA POTABLE Y SANEAMIENTO BÁSICO"/>
    <s v="INTERSUBSECTORIAL VIVIENDA Y DESARROLLO TERRITORIAL"/>
    <x v="3"/>
    <x v="1"/>
    <m/>
    <s v="OPTIMIZACIÓN DE LOS ACUEDUCTOS RURALES DE LOS CORREGIMIENTOS DE PUNTA DE BLANCO Y PUNTA NUEVA DEL MUNICIPIO DE  SAN BENITO ABAD SUCRE"/>
    <n v="94.38"/>
    <n v="100"/>
    <s v="CERRADO"/>
    <s v="TERMINADO"/>
    <d v="2023-03-01T00:00:00"/>
    <n v="2023"/>
    <s v="OPTIMIZAR 7636 METROS LINEALES  DE TUBERÍA DE AGUA POTABLE, PARA MEJORAR LA CALIDAD DE VIDA DE LA COMUNIDADES DE LOS CORREGIMIENTOS DE PUNTA DE BLANCO Y PUNTA NUEVA"/>
    <n v="1279999463"/>
    <n v="0"/>
    <n v="0"/>
    <n v="1279999463"/>
    <d v="2023-03-01T00:00:00"/>
    <d v="2023-05-31T00:00:00"/>
    <d v="2023-06-30T00:00:00"/>
    <n v="1601"/>
  </r>
  <r>
    <n v="2022706780006"/>
    <s v="SUCRE - SAN BENITO ABAD"/>
    <s v="MUNICIPAL"/>
    <s v="CARIBE"/>
    <s v="SUCRE"/>
    <n v="70678"/>
    <s v="SAN BENITO ABAD"/>
    <s v="CARIBE"/>
    <s v="SUCRE"/>
    <n v="70678"/>
    <s v="MUNICIPIO DE SAN BENITO ABAD"/>
    <n v="892280054"/>
    <s v="VIVIENDA, CIUDAD Y TERRITORIO"/>
    <s v="ACCESO DE LA POBLACIÓN A LOS SERVICIOS DE AGUA POTABLE Y SANEAMIENTO BÁSICO"/>
    <s v="INTERSUBSECTORIAL VIVIENDA Y DESARROLLO TERRITORIAL"/>
    <x v="3"/>
    <x v="2"/>
    <m/>
    <s v="OPTIMIZACIÓN DE REDES EN DIFERENTES TRAMOS DEL SISTEMA DE ACUEDUCTO URBANO EN EL MUNICIPIO DE  SAN BENITO ABAD SUCRE"/>
    <n v="98.41"/>
    <n v="100"/>
    <s v="CERRADO"/>
    <s v="TERMINADO"/>
    <d v="2022-08-24T00:00:00"/>
    <n v="2022"/>
    <s v="OPTIMIZACION DE 5.657 KM DE REDES EN DIFERENTES TRAMOS DEL SISTEMA DE ACUEDUCTO URBANO DEL MUNICIPIO DE SAN BENITO ABAD, DEPARTAMENTO DE SUCRE"/>
    <n v="1361885864"/>
    <n v="0"/>
    <n v="0"/>
    <n v="1361885864"/>
    <d v="2022-09-01T00:00:00"/>
    <d v="2022-11-30T00:00:00"/>
    <d v="2022-12-31T00:00:00"/>
    <n v="1785"/>
  </r>
  <r>
    <n v="2023704290017"/>
    <s v="SUCRE - MAJAGUAL"/>
    <s v="MUNICIPAL"/>
    <s v="CARIBE"/>
    <s v="SUCRE"/>
    <n v="70429"/>
    <s v="MAJAGUAL"/>
    <s v="CARIBE"/>
    <s v="SUCRE"/>
    <n v="70429"/>
    <s v="MUNICIPIO DE MAJAGUAL"/>
    <n v="892280057"/>
    <s v="VIVIENDA, CIUDAD Y TERRITORIO"/>
    <s v="ACCESO DE LA POBLACIÓN A LOS SERVICIOS DE AGUA POTABLE Y SANEAMIENTO BÁSICO"/>
    <s v="INTERSUBSECTORIAL VIVIENDA Y DESARROLLO TERRITORIAL"/>
    <x v="3"/>
    <x v="1"/>
    <m/>
    <s v="AMPLIACIÓN Y OPTIMIZACION DE LOS SISTEMAS DE ACUEDUCTO EN LOS CORREGIMIENTOS DE PALMARITO Y TOTUMAL EN EL MUNICIPIO DE MAJAGUAL DEPARTAMENTO DE  SUCRE"/>
    <n v="100"/>
    <n v="99.98"/>
    <s v="PARA CIERRE"/>
    <s v="TERMINADO"/>
    <d v="2023-05-19T00:00:00"/>
    <n v="2023"/>
    <s v="MEJORAR LA PRESTACIÓN DE SERVICIOS PÚBLICOS EN EL MUNICIPIO DE MAJAGUAL EN 207 USUARIOS"/>
    <n v="1500000000"/>
    <n v="0"/>
    <n v="0"/>
    <n v="1500000000"/>
    <d v="2023-09-01T00:00:00"/>
    <d v="2024-03-31T00:00:00"/>
    <d v="2024-03-31T00:00:00"/>
    <n v="1242"/>
  </r>
  <r>
    <n v="2023704000053"/>
    <s v="SUCRE - LA UNION"/>
    <s v="MUNICIPAL"/>
    <s v="CARIBE"/>
    <s v="SUCRE"/>
    <n v="70400"/>
    <s v="LA UNION"/>
    <s v="CARIBE"/>
    <s v="SUCRE"/>
    <n v="6666239"/>
    <s v="EMPRESA MUNICIPAL DE ACUEDUCTO ALCANTARILLADO Y ASEO DEL MUNICIPIO DE LA UNION S. A E. S. P."/>
    <n v="900084706"/>
    <s v="VIVIENDA, CIUDAD Y TERRITORIO"/>
    <s v="ACCESO DE LA POBLACIÓN A LOS SERVICIOS DE AGUA POTABLE Y SANEAMIENTO BÁSICO"/>
    <s v="INTERSUBSECTORIAL VIVIENDA Y DESARROLLO TERRITORIAL"/>
    <x v="0"/>
    <x v="0"/>
    <m/>
    <s v="CONSTRUCCIÓN DE TANQUE ELEVADO  EN LA VEREDA LOS CONGUITOS Y EXTENSIÓN DE REDES EN LAS VEREDAS CHIVATO EL PAISAJE Y MIRAFLORES DEL MUNICIPIO DE LA UNIÓN DEPARTAMENTO DE   SUCRE"/>
    <n v="100"/>
    <n v="100"/>
    <s v="TERMINADO"/>
    <s v="TERMINADO"/>
    <d v="2023-08-14T00:00:00"/>
    <n v="2023"/>
    <s v="MEJORAR LA COBERTURA DE LA PRESTACIÓN DEL SERVICIO DE ACUEDUCTO EN LAS VEREDAS LOS CONGUITOS CHIVATO EL PAISAJE Y MIRAFLORES DEL MUNICIPIO DE LA UNIÓN DE SUCRE"/>
    <n v="856210641"/>
    <n v="0"/>
    <n v="0"/>
    <n v="856210641"/>
    <d v="2023-09-07T00:00:00"/>
    <d v="2023-12-05T00:00:00"/>
    <d v="2023-12-31T00:00:00"/>
    <n v="987"/>
  </r>
  <r>
    <n v="2023704000037"/>
    <s v="SUCRE - LA UNION"/>
    <s v="MUNICIPAL"/>
    <s v="CARIBE"/>
    <s v="SUCRE"/>
    <n v="70400"/>
    <s v="LA UNION"/>
    <s v="CARIBE"/>
    <s v="SUCRE"/>
    <n v="6666239"/>
    <s v="EMPRESA MUNICIPAL DE ACUEDUCTO ALCANTARILLADO Y ASEO DEL MUNICIPIO DE LA UNION S. A E. S. P."/>
    <n v="900084706"/>
    <s v="VIVIENDA, CIUDAD Y TERRITORIO"/>
    <s v="ACCESO DE LA POBLACIÓN A LOS SERVICIOS DE AGUA POTABLE Y SANEAMIENTO BÁSICO"/>
    <s v="RECREACIÓN Y DEPORTE"/>
    <x v="0"/>
    <x v="0"/>
    <m/>
    <s v="CONSTRUCCIÓN DE UNIDADES SANITARIAS PARA VIVIENDA RURAL EN LA ZONA RURAL DEL MUNICIPIO DE LA UNIÓN   SUCRE"/>
    <n v="100"/>
    <n v="100"/>
    <s v="TERMINADO"/>
    <s v="TERMINADO"/>
    <d v="2023-06-20T00:00:00"/>
    <n v="2023"/>
    <s v="DISMINUIR LOS NIVELES DE DISPOSICIÓN DE AGUAS RESIDUALES SIN TRATAR EN LA ZONA RURAL DEL MUNICIPIO DE LA UNIÓN"/>
    <n v="466464000"/>
    <n v="0"/>
    <n v="0"/>
    <n v="466464000"/>
    <d v="2023-07-24T00:00:00"/>
    <d v="2023-11-24T00:00:00"/>
    <d v="2023-11-30T00:00:00"/>
    <n v="85"/>
  </r>
  <r>
    <n v="2023704000019"/>
    <s v="SUCRE - LA UNION"/>
    <s v="MUNICIPAL"/>
    <s v="CARIBE"/>
    <s v="SUCRE"/>
    <n v="70400"/>
    <s v="LA UNION"/>
    <s v="CARIBE"/>
    <s v="SUCRE"/>
    <n v="6666239"/>
    <s v="EMPRESA MUNICIPAL DE ACUEDUCTO ALCANTARILLADO Y ASEO DEL MUNICIPIO DE LA UNION S. A E. S. P."/>
    <n v="900084706"/>
    <s v="VIVIENDA, CIUDAD Y TERRITORIO"/>
    <s v="ACCESO DE LA POBLACIÓN A LOS SERVICIOS DE AGUA POTABLE Y SANEAMIENTO BÁSICO"/>
    <s v="INTERSUBSECTORIAL VIVIENDA Y DESARROLLO TERRITORIAL"/>
    <x v="3"/>
    <x v="1"/>
    <m/>
    <s v="AMPLIACIÓN DE REDES REPOSICIÓN DE EQUIPO DE BOMBEO Y CONSTRUCCIÓN DE CASETA PARA PUESTA EN FUNCIONAMIENTO DE LOS MICROACUEDUCTO DE LAS VEREDAS VIJAGUAL LAS MARGARITAS Y LA ESPERANZA II ZONA RURAL DEL MUNICIPIO DE LA UNIÓN   SUCRE"/>
    <n v="100"/>
    <n v="100"/>
    <s v="TERMINADO"/>
    <s v="TERMINADO"/>
    <d v="2023-03-23T00:00:00"/>
    <n v="2023"/>
    <s v="MEJORAR LA COBERTURA DE LA PRESTACIÓN DEL SERVICIO DE ACUEDUCTO EN LA VEREDA VIJAGUAL LAS MARGARITAS Y LA ESPERANZA II DEL MUNICIPIO DE LA UNIÓN DE SUCRE"/>
    <n v="651885468.5"/>
    <n v="0"/>
    <n v="0"/>
    <n v="651885468.5"/>
    <d v="2023-08-01T00:00:00"/>
    <d v="2023-10-31T00:00:00"/>
    <d v="2023-10-31T00:00:00"/>
    <n v="697"/>
  </r>
  <r>
    <n v="2023000020037"/>
    <s v="SUCRE - BUENAVISTA"/>
    <s v="MUNICIPAL"/>
    <s v="CARIBE"/>
    <s v="SUCRE"/>
    <n v="70110"/>
    <s v="BUENAVISTA"/>
    <s v="CARIBE"/>
    <s v="SUCRE"/>
    <n v="70110"/>
    <s v="MUNICIPIO DE  BUENAVISTA"/>
    <n v="892201286"/>
    <s v="VIVIENDA, CIUDAD Y TERRITORIO"/>
    <s v="ACCESO DE LA POBLACIÓN A LOS SERVICIOS DE AGUA POTABLE Y SANEAMIENTO BÁSICO"/>
    <s v="INTERSUBSECTORIAL VIVIENDA Y DESARROLLO TERRITORIAL"/>
    <x v="3"/>
    <x v="2"/>
    <m/>
    <s v="OPTIMIZACIÓN DE REDES DE ALCANTARILLADO Y ACUEDUCTO EN LA CALLE 8 ENTRE CRA 17 Y 16 Y CRA 16 ENTRE CALLE 8 Y 9 BARRIO LA CRUZ ZONA URBANA DE   BUENAVISTA SUCRE"/>
    <n v="100"/>
    <n v="99.07"/>
    <s v="TERMINADO"/>
    <s v="TERMINADO"/>
    <d v="2023-09-21T00:00:00"/>
    <n v="2023"/>
    <s v="MEJORAR LA PRESTACIÓN DEL SISTEMA DE ALCANTARILLADO PARA LA CONDUCCIÓN Y TRATAMIENTO DE LAS AGUAS RESIDUALES DOMÉSTICAS Y AGUA POTABLE EN EL MPIO"/>
    <n v="150513053"/>
    <n v="0"/>
    <n v="520164591"/>
    <n v="670677644"/>
    <d v="2023-11-01T00:00:00"/>
    <d v="2024-01-31T00:00:00"/>
    <d v="2024-01-31T00:00:00"/>
    <n v="1229"/>
  </r>
  <r>
    <n v="2023687550046"/>
    <s v="SANTANDER - SOCORRO"/>
    <s v="MUNICIPAL"/>
    <s v="CENTRO ORIENTE"/>
    <s v="SANTANDER"/>
    <n v="68755"/>
    <s v="SOCORRO"/>
    <s v="CENTRO ORIENTE"/>
    <s v="SANTANDER"/>
    <n v="68755"/>
    <s v="MUNICIPIO DEL SOCORRO"/>
    <n v="890203688"/>
    <s v="VIVIENDA, CIUDAD Y TERRITORIO"/>
    <s v="ACCESO DE LA POBLACIÓN A LOS SERVICIOS DE AGUA POTABLE Y SANEAMIENTO BÁSICO"/>
    <s v="INTERSUBSECTORIAL VIVIENDA Y DESARROLLO TERRITORIAL"/>
    <x v="0"/>
    <x v="0"/>
    <m/>
    <s v="CONSTRUCCIÓN DE UNIDADES SANITARIAS PARA VIVIENDA RURAL DEL MUNICIPIO DE EL SOCORRO   SANTANDER"/>
    <n v="100"/>
    <n v="100"/>
    <s v="CERRADO"/>
    <s v="TERMINADO"/>
    <d v="2023-03-08T00:00:00"/>
    <n v="2023"/>
    <s v="MEJORAR LA CALIDAD Y COBERTURA DE LOS SISTEMAS DE TRATAMIENTO DE AGUAS RESIDUALES PARA LA ZONA RURAL DISPERSA, MEDIANTE LA CONSTRUCCION DE UNIDADES SANITARIAS PARA VIVIENDA RURAL DEL MUNICIPIO DE EL SOCORRO SANTANDER"/>
    <n v="118492797.2"/>
    <n v="0"/>
    <n v="0"/>
    <n v="118492797.2"/>
    <d v="2023-06-01T00:00:00"/>
    <d v="2023-07-31T00:00:00"/>
    <d v="2023-07-31T00:00:00"/>
    <n v="16"/>
  </r>
  <r>
    <n v="2023687200008"/>
    <s v="SANTANDER - SANTA HELENA DEL OPON"/>
    <s v="MUNICIPAL"/>
    <s v="CENTRO ORIENTE"/>
    <s v="SANTANDER"/>
    <n v="68720"/>
    <s v="SANTA HELENA DEL OPON"/>
    <s v="EJE CAFETERO"/>
    <s v="ANTIOQUIA"/>
    <n v="6666918"/>
    <s v="REGION DE PLANEACION Y GESTIÓN DEL BAJO CAUCA"/>
    <n v="901500213"/>
    <s v="VIVIENDA, CIUDAD Y TERRITORIO"/>
    <s v="ACCESO DE LA POBLACIÓN A LOS SERVICIOS DE AGUA POTABLE Y SANEAMIENTO BÁSICO"/>
    <s v="INTERSUBSECTORIAL AMBIENTE"/>
    <x v="0"/>
    <x v="0"/>
    <m/>
    <s v="CONSTRUCCIÓN DE AISLAMIENTO DE ZONAS DE RECARGA HÍDRICA QUE SURTEN DE AGUA A LOS ACUEDUCTOS DEL MUNICIPIO DE  SANTA HELENA DEL OPÓN SANTANDER"/>
    <n v="100"/>
    <n v="99.49"/>
    <s v="CERRADO"/>
    <s v="TERMINADO"/>
    <d v="2023-03-28T00:00:00"/>
    <n v="2023"/>
    <s v="CONSTRUCCIÓN DE 1739 METROS LINEALES DE AISLAMIENTO EN ZONAS DE RECARGA HÍDRICA QUE SURTEN DE AGUA A LOS ACUEDUCTOS DEL MUNICIPIO DE SANTA HELENA DEL OPÓN, EN EL DEPARTAMENTO DE SANTANDER"/>
    <n v="276032410"/>
    <n v="0"/>
    <n v="61700000"/>
    <n v="337732410"/>
    <d v="2023-05-01T00:00:00"/>
    <d v="2023-09-30T00:00:00"/>
    <d v="2023-09-30T00:00:00"/>
    <n v="752"/>
  </r>
  <r>
    <n v="2022686150004"/>
    <s v="OCAD PAZ"/>
    <s v="OCAD PAZ"/>
    <s v="CENTRO ORIENTE"/>
    <s v="SANTANDER"/>
    <n v="68615"/>
    <s v="RIONEGRO"/>
    <s v="CENTRO ORIENTE"/>
    <s v="SANTANDER"/>
    <n v="68615"/>
    <s v="MUNICIPIO DE RIONEGRO"/>
    <n v="890204646"/>
    <s v="VIVIENDA, CIUDAD Y TERRITORIO"/>
    <s v="ACCESO DE LA POBLACIÓN A LOS SERVICIOS DE AGUA POTABLE Y SANEAMIENTO BÁSICO"/>
    <s v="INTERSUBSECTORIAL VIVIENDA Y DESARROLLO TERRITORIAL"/>
    <x v="0"/>
    <x v="0"/>
    <m/>
    <s v="REPOSICIÓN  DE ALCANTARILLADO SANITARIO  CONSTRUCCIÓN DE ALCANTARILLADO PLUVIAL Y OBRAS COMPLEMENTARIAS EN EL SECTOR DE PUERTO AMOR MUNICIPIO DE RIONEGRO   SANTANDER"/>
    <n v="100"/>
    <n v="99.8"/>
    <s v="TERMINADO"/>
    <s v="TERMINADO"/>
    <d v="2023-05-30T00:00:00"/>
    <n v="2023"/>
    <s v="REPOSICIÓN DE ALCANTARILLADO SANITARIO CONSTRUCCIÓN DE ALCANTARILLADO PLUVIAL Y OBRAS COMPLEMENTARIAS EN EL SECTOR DE PUERTO AMOR MUNICIPIO DE RIONEGRO SANTANDER"/>
    <n v="1739027560"/>
    <n v="0"/>
    <n v="0"/>
    <n v="1739027560"/>
    <d v="2023-09-01T00:00:00"/>
    <d v="2024-01-31T00:00:00"/>
    <d v="2024-01-31T00:00:00"/>
    <n v="6982"/>
  </r>
  <r>
    <n v="2023682290002"/>
    <s v="SANTANDER - CURITI"/>
    <s v="MUNICIPAL"/>
    <s v="CENTRO ORIENTE"/>
    <s v="SANTANDER"/>
    <n v="68229"/>
    <s v="CURITI"/>
    <s v="CENTRO ORIENTE"/>
    <s v="SANTANDER"/>
    <n v="68229"/>
    <s v="MUNICIPIO DE CURITI"/>
    <n v="800099489"/>
    <s v="VIVIENDA, CIUDAD Y TERRITORIO"/>
    <s v="ACCESO DE LA POBLACIÓN A LOS SERVICIOS DE AGUA POTABLE Y SANEAMIENTO BÁSICO"/>
    <s v="INTERSUBSECTORIAL VIVIENDA Y DESARROLLO TERRITORIAL"/>
    <x v="0"/>
    <x v="0"/>
    <m/>
    <s v="CONSTRUCCIÓN  DE UNIDADES SANITARIAS PARA VIVIENDA RURAL DEL MUNICIPIO DE CURITÍ  SANTANDER"/>
    <n v="100"/>
    <n v="99.64"/>
    <s v="PARA CIERRE"/>
    <s v="TERMINADO"/>
    <d v="2023-05-17T00:00:00"/>
    <n v="2023"/>
    <s v="SE VA LLEVAR  A CABO LA CONSTRUCCION DE 14 UNIDADES SANITARIAS PARA VIVIENDA RURAL DEL MUNICIPIO DE CURITI SANTANDER"/>
    <n v="438546154"/>
    <n v="0"/>
    <n v="0"/>
    <n v="438546154"/>
    <d v="2023-08-01T00:00:00"/>
    <d v="2023-11-30T00:00:00"/>
    <d v="2023-11-30T00:00:00"/>
    <n v="42"/>
  </r>
  <r>
    <n v="2023680810098"/>
    <s v="SANTANDER - BARRANCABERMEJA"/>
    <s v="MUNICIPAL"/>
    <s v="CENTRO ORIENTE"/>
    <s v="SANTANDER"/>
    <n v="68081"/>
    <s v="BARRANCABERMEJA"/>
    <s v="CENTRO ORIENTE"/>
    <s v="SANTANDER"/>
    <n v="6666569"/>
    <s v="AGUAS DE BARRANCABERMEJA S.A. ESP"/>
    <n v="900045408"/>
    <s v="VIVIENDA, CIUDAD Y TERRITORIO"/>
    <s v="ACCESO DE LA POBLACIÓN A LOS SERVICIOS DE AGUA POTABLE Y SANEAMIENTO BÁSICO"/>
    <s v="INTERSUBSECTORIAL VIVIENDA Y DESARROLLO TERRITORIAL"/>
    <x v="0"/>
    <x v="0"/>
    <m/>
    <s v="REHABILITACIÓN ALCANTARILLADO SANITARIO Y OBRAS DE URBANISMO EN LA TRANSV 37 ENTRE CRA 40 Y CALLE 29B BARRIO LA PENÍNSULA.  BARRANCABERMEJA"/>
    <n v="95.75"/>
    <n v="99.98"/>
    <s v="TERMINADO"/>
    <s v="TERMINADO"/>
    <d v="2023-11-23T00:00:00"/>
    <n v="2023"/>
    <s v="CONSTRUCCIÓN DE 463,96 METROS LINEALES DE RED DE ALCANTARILLADO SANITARIO EN TUBERÍA PVC DE 6, 216,90 ML PARA LA CONEXIÓN DE LOS USUARIOS AL SISTEMA REHABILITADO Y 247,06 ML EN PVC DE 10 PARA LA RED PRINCIPAL DE ALCANTARILLADO SANITARIO EN LA TRANSVERSAL 37 ENTRE CARRERA 40 Y CALLE 29B DEL BARRIO LA PENÍNSULA COMUNA 4 DEL DISTRITO DE BARRANCABERMEJA"/>
    <n v="1025180255"/>
    <n v="0"/>
    <n v="0"/>
    <n v="1025180255"/>
    <d v="2024-02-01T00:00:00"/>
    <d v="2024-04-30T00:00:00"/>
    <d v="2024-05-31T00:00:00"/>
    <n v="115"/>
  </r>
  <r>
    <n v="2023680810081"/>
    <s v="SANTANDER - BARRANCABERMEJA"/>
    <s v="MUNICIPAL"/>
    <s v="CENTRO ORIENTE"/>
    <s v="SANTANDER"/>
    <n v="68081"/>
    <s v="BARRANCABERMEJA"/>
    <s v="CENTRO ORIENTE"/>
    <s v="SANTANDER"/>
    <n v="6666569"/>
    <s v="AGUAS DE BARRANCABERMEJA S.A. ESP"/>
    <n v="900045408"/>
    <s v="VIVIENDA, CIUDAD Y TERRITORIO"/>
    <s v="ACCESO DE LA POBLACIÓN A LOS SERVICIOS DE AGUA POTABLE Y SANEAMIENTO BÁSICO"/>
    <s v="INTERSUBSECTORIAL VIVIENDA Y DESARROLLO TERRITORIAL"/>
    <x v="3"/>
    <x v="2"/>
    <m/>
    <s v="REHABILITACIÓN Y OPTIMIZACIÓN DE LAS REDES DE DISTRIBUCIÓN SECUNDARIAS DE ACUEDUCTO DEL BARRIO INTERNACIONAL EN LA COMUNA 3 DEL DISTRITO DE   BARRANCABERMEJA"/>
    <n v="97.34"/>
    <n v="99.61"/>
    <s v="CERRADO"/>
    <s v="TERMINADO"/>
    <d v="2023-06-23T00:00:00"/>
    <n v="2023"/>
    <s v="CONSTRUCCIÓN DE 3384 METROS LINEALES DE RED DE DISTRIBUCIÓN DE AGUA POTABLE EN TUBERÍA PVC, DISTRIBUIDOS ASÍ: 2373 ML DE 3, 853 ML DE 4 Y 158 ML DE 6 EN EL BARRIO INTERNACIONAL DE LA COMUNA 3 DEL DISTRITO DE BARRANCABERMEJA."/>
    <n v="2396264667"/>
    <n v="0"/>
    <n v="0"/>
    <n v="2396264667"/>
    <d v="2023-08-01T00:00:00"/>
    <d v="2023-11-30T00:00:00"/>
    <d v="2024-01-31T00:00:00"/>
    <n v="2224"/>
  </r>
  <r>
    <n v="2023680810080"/>
    <s v="SANTANDER - BARRANCABERMEJA"/>
    <s v="MUNICIPAL"/>
    <s v="CENTRO ORIENTE"/>
    <s v="SANTANDER"/>
    <n v="68081"/>
    <s v="BARRANCABERMEJA"/>
    <s v="CENTRO ORIENTE"/>
    <s v="SANTANDER"/>
    <n v="6666569"/>
    <s v="AGUAS DE BARRANCABERMEJA S.A. ESP"/>
    <n v="900045408"/>
    <s v="VIVIENDA, CIUDAD Y TERRITORIO"/>
    <s v="ACCESO DE LA POBLACIÓN A LOS SERVICIOS DE AGUA POTABLE Y SANEAMIENTO BÁSICO"/>
    <s v="INTERSUBSECTORIAL VIVIENDA Y DESARROLLO TERRITORIAL"/>
    <x v="3"/>
    <x v="2"/>
    <m/>
    <s v="CONSTRUCCIÓN DE LA INFRAESTRUCTURA DE SISTEMAS DE ACUEDUCTO Y ALCANTARILLADO SANITARIO Y PLUVIAL Y OBRAS DE URBANISMO EN EL BARRIO VILLA NÁPOLES COMUNA 7 DEL DISTRITO   BARRANCABERMEJA"/>
    <n v="96.55"/>
    <n v="89.2"/>
    <s v="TERMINADO"/>
    <s v="TERMINADO"/>
    <d v="2023-06-23T00:00:00"/>
    <n v="2023"/>
    <s v="CONSTRUCCIÓN DE 852 METROS LINEALES DE RED DE DISTRIBUCIÓN DE AGUA POTABLE EN TUBERÍA DE PVC DE 3, 456 ML DE RED DE ALCANTARILLADO PLUVIAL EN PVC DE 14, 16, 18, 20, 24 Y 1000 ML DE ALCANTARILLADO SANITARIO EN TUBERÍA DE PVC DE 8, 12 Y 14 Y OBRAS DE URBANISMO EN EN EL BARRIO VILLA NÁPOLES COMUNA 7 DEL DISTRITO DE BARRANCABERMEJA."/>
    <n v="3989672696"/>
    <n v="0"/>
    <n v="0"/>
    <n v="3989672696"/>
    <d v="2023-09-01T00:00:00"/>
    <d v="2024-06-30T00:00:00"/>
    <d v="2024-07-31T00:00:00"/>
    <n v="540"/>
  </r>
  <r>
    <n v="2023680810076"/>
    <s v="SANTANDER - BARRANCABERMEJA"/>
    <s v="MUNICIPAL"/>
    <s v="CENTRO ORIENTE"/>
    <s v="SANTANDER"/>
    <n v="68081"/>
    <s v="BARRANCABERMEJA"/>
    <s v="CENTRO ORIENTE"/>
    <s v="SANTANDER"/>
    <n v="6666569"/>
    <s v="AGUAS DE BARRANCABERMEJA S.A. ESP"/>
    <n v="900045408"/>
    <s v="VIVIENDA, CIUDAD Y TERRITORIO"/>
    <s v="ACCESO DE LA POBLACIÓN A LOS SERVICIOS DE AGUA POTABLE Y SANEAMIENTO BÁSICO"/>
    <s v="INTERSUBSECTORIAL VIVIENDA Y DESARROLLO TERRITORIAL"/>
    <x v="0"/>
    <x v="0"/>
    <m/>
    <s v="OPTIMIZACIÓN DEL COLECTOR DE AGUAS RESIDUALES PARA EL SECTOR OLAYA HERRERA PUEBLO NUEVO URIBE URIBE EN LA COMUNA 2 DEL CASCO URBANO FASE I   BARRANCABERMEJA"/>
    <n v="95.51"/>
    <n v="99.98"/>
    <s v="TERMINADO"/>
    <s v="TERMINADO"/>
    <d v="2023-06-16T00:00:00"/>
    <n v="2023"/>
    <s v="CONSTRUCCIÓN DE 1885,96 METROS LINEALES DE REDE DE ALCANTARILLADO SANITARIO EN LOS BARRIOS PUEBLO NUEVO, OLAYA HERRERA Y URIBE URIBE EN LA COMUNA 2 DEL DISTRITO DE BARRANCABERMEJA"/>
    <n v="10000000000"/>
    <n v="0"/>
    <n v="0"/>
    <n v="10000000000"/>
    <d v="2023-08-01T00:00:00"/>
    <d v="2024-05-31T00:00:00"/>
    <d v="2024-06-30T00:00:00"/>
    <n v="27132"/>
  </r>
  <r>
    <n v="2023680810075"/>
    <s v="SANTANDER - BARRANCABERMEJA"/>
    <s v="MUNICIPAL"/>
    <s v="CENTRO ORIENTE"/>
    <s v="SANTANDER"/>
    <n v="68081"/>
    <s v="BARRANCABERMEJA"/>
    <s v="CENTRO ORIENTE"/>
    <s v="SANTANDER"/>
    <n v="6666569"/>
    <s v="AGUAS DE BARRANCABERMEJA S.A. ESP"/>
    <n v="900045408"/>
    <s v="VIVIENDA, CIUDAD Y TERRITORIO"/>
    <s v="ACCESO DE LA POBLACIÓN A LOS SERVICIOS DE AGUA POTABLE Y SANEAMIENTO BÁSICO"/>
    <s v="INTERSUBSECTORIAL VIVIENDA Y DESARROLLO TERRITORIAL"/>
    <x v="4"/>
    <x v="2"/>
    <m/>
    <s v="CONSTRUCCIÓN DE LA INFRAESTRUCTURA DE SISTEMAS DE ACUEDUCTO Y ALCANTARILLADO SANITARIO Y PLUVIAL Y OBRAS DE URBANISMO EN EL BARRIO VILLA MARY COMUNA 3 DEL DISTRITO  BARRANCABERMEJA"/>
    <n v="96.64"/>
    <n v="84.32"/>
    <s v="TERMINADO"/>
    <s v="TERMINADO"/>
    <d v="2023-06-16T00:00:00"/>
    <n v="2023"/>
    <s v="CONSTRUCCIÓN 1002,43 METROS LINEALES DE RED DE DISTRIBUCIÓN DE AGUA POTABLE EN TUBERÍA DE 3 Y 4, 150,54 METROS LINEALES DE RED DE ALCANTARILLADO PLUVIAL EN PVC DE 12, 14 Y 1314 METROS LINEALES DE ALCANTARILLADO SANITARIO EN TUBERÍA DE PVC DE 6, 8 Y OBRAS DE URBANISMO EN EL BARRIO VILLA MARY EN LA COMUNA 3 DEL DISTRITO DE BARRANCABERMEJA."/>
    <n v="2920075831"/>
    <n v="0"/>
    <n v="0"/>
    <n v="2920075831"/>
    <d v="2023-09-01T00:00:00"/>
    <d v="2024-05-31T00:00:00"/>
    <d v="2024-06-30T00:00:00"/>
    <n v="752"/>
  </r>
  <r>
    <n v="2023680810071"/>
    <s v="SANTANDER - BARRANCABERMEJA"/>
    <s v="MUNICIPAL"/>
    <s v="CENTRO ORIENTE"/>
    <s v="SANTANDER"/>
    <n v="68081"/>
    <s v="BARRANCABERMEJA"/>
    <s v="CENTRO ORIENTE"/>
    <s v="SANTANDER"/>
    <n v="6666569"/>
    <s v="AGUAS DE BARRANCABERMEJA S.A. ESP"/>
    <n v="900045408"/>
    <s v="VIVIENDA, CIUDAD Y TERRITORIO"/>
    <s v="ACCESO DE LA POBLACIÓN A LOS SERVICIOS DE AGUA POTABLE Y SANEAMIENTO BÁSICO"/>
    <s v="INTERSUBSECTORIAL VIVIENDA Y DESARROLLO TERRITORIAL"/>
    <x v="0"/>
    <x v="0"/>
    <m/>
    <s v="CONSTRUCCIÓN TRAMOS DE ALCANTARILLADO SANITARIO Y PLUVIAL EN LA CARRERA 36 CON CALLE 73B BARRIO SANTA BARBARA COMUNA 4 DEL DISTRITO DE    BARRANCABERMEJA"/>
    <n v="80.88"/>
    <n v="99.94"/>
    <s v="CERRADO"/>
    <s v="TERMINADO"/>
    <d v="2023-06-16T00:00:00"/>
    <n v="2023"/>
    <s v="CONSTRUCCIÓN DE 245,45 METROS LINEALES DE ALCANTARILLADO SANITARIO EN PVC 6, 10 Y 12 Y 71,99 METROS LINEALES DE ALCANTARILLADO PLUVIAL EN TUBERÍA DE PVC DE 20 Y 14 EN LA CARRERA 36 CON CALLE 73B DEL BARRIO SANTA BARBARA DE LA COMUNA 4 DEL DISTRITO DE BARRANCABERMEJA."/>
    <n v="621587171"/>
    <n v="0"/>
    <n v="0"/>
    <n v="621587171"/>
    <d v="2023-07-01T00:00:00"/>
    <d v="2023-09-30T00:00:00"/>
    <d v="2023-11-30T00:00:00"/>
    <n v="748"/>
  </r>
  <r>
    <n v="2023680810063"/>
    <s v="SANTANDER - BARRANCABERMEJA"/>
    <s v="MUNICIPAL"/>
    <s v="CENTRO ORIENTE"/>
    <s v="SANTANDER"/>
    <n v="68081"/>
    <s v="BARRANCABERMEJA"/>
    <s v="CENTRO ORIENTE"/>
    <s v="SANTANDER"/>
    <n v="6666569"/>
    <s v="AGUAS DE BARRANCABERMEJA S.A. ESP"/>
    <n v="900045408"/>
    <s v="VIVIENDA, CIUDAD Y TERRITORIO"/>
    <s v="ACCESO DE LA POBLACIÓN A LOS SERVICIOS DE AGUA POTABLE Y SANEAMIENTO BÁSICO"/>
    <s v="INTERSUBSECTORIAL VIVIENDA Y DESARROLLO TERRITORIAL"/>
    <x v="0"/>
    <x v="0"/>
    <m/>
    <s v="CONSTRUCCIÓN  ALCANTARILLADO PLUVIAL  CARRERA 15C ENTRE LAS CALLES 60 Y 61  Y REPOSICION DE ALCANTARILLADO SANITARIO EN LA CARRERAS 15B - 15C- 15D - 16 - 16A Y LAS CALLES 62A 62 Y LA 60A BARRIO AGUAS CLARAS DEL DISTRITO   BARRANCABERMEJA"/>
    <n v="99.77"/>
    <n v="89.26"/>
    <s v="TERMINADO"/>
    <s v="TERMINADO"/>
    <d v="2023-05-17T00:00:00"/>
    <n v="2023"/>
    <s v="CONSTRUCCIÓN DE 805,33 METROS LINEALES DE ALCANTARILLADO SANITARIO EN TUBERÍA DE PVC DE 8 Y 12 EN LAS CARRERAS 15B - 15C - 15D - 16 - 16A Y LAS CALLES 62A, 62 Y LA 60A , Y 101,73 METROS LINEALES DE ALCANTARILLADO PLUVIAL EN TUBERÍA  DE PVC DE 16 EN LA CARRERA 15C ENTRE LAS CALLES 60 Y 61 EN EL BARRIO AGUAS CLARAS COMUNA 2 DEL DISTRITO DE BARRANCABERMEJA."/>
    <n v="3897089230"/>
    <n v="0"/>
    <n v="0"/>
    <n v="3897089230"/>
    <d v="2023-07-01T00:00:00"/>
    <d v="2024-03-31T00:00:00"/>
    <d v="2024-03-31T00:00:00"/>
    <n v="1526"/>
  </r>
  <r>
    <n v="2023680810046"/>
    <s v="SANTANDER - BARRANCABERMEJA"/>
    <s v="MUNICIPAL"/>
    <s v="CENTRO ORIENTE"/>
    <s v="SANTANDER"/>
    <n v="68081"/>
    <s v="BARRANCABERMEJA"/>
    <s v="CENTRO ORIENTE"/>
    <s v="SANTANDER"/>
    <n v="6666569"/>
    <s v="AGUAS DE BARRANCABERMEJA S.A. ESP"/>
    <n v="900045408"/>
    <s v="VIVIENDA, CIUDAD Y TERRITORIO"/>
    <s v="ACCESO DE LA POBLACIÓN A LOS SERVICIOS DE AGUA POTABLE Y SANEAMIENTO BÁSICO"/>
    <s v="INTERSUBSECTORIAL VIVIENDA Y DESARROLLO TERRITORIAL"/>
    <x v="4"/>
    <x v="2"/>
    <m/>
    <s v="CONSTRUCCIÓN DE REDES (ALCANTARILLADO SANITARIO YO PLUVIAL YO ACUEDUCTO YO OBRAS DE URBANISMO) DE LOS BARRIOS 1 DE ABRIL SAN LUIS Y MIRADOR DEL CINCUENTENARIO DISTRITO DE   BARRANCABERMEJA"/>
    <n v="99.75"/>
    <n v="89.85"/>
    <s v="TERMINADO"/>
    <s v="TERMINADO"/>
    <d v="2023-04-12T00:00:00"/>
    <n v="2023"/>
    <s v="CONSTRUCCIÓN DE 561 ML DE RED DE DISTRIBUCIÓN DE AGUA POTABLE EN TUBERÍA PVC DE #2, 195 ML DE RED DE ALCANTARILLADO PLUVIAL EN PVC DE 12, 14, 16 Y 20 Y 1531 ML DE RED DE ALCANTARILLADO SANITARIO EN TUBERÍA DE PVC DE 6, 8 Y 18 Y OBRAS DE URBANISMO EN LOS BARRIOS 1 DE ABRIL, MIRADORES DEL CINCUENTENARIO Y SAN LUIS DEL DISTRITO DE BARRANCABERMEJA."/>
    <n v="4114520307"/>
    <n v="0"/>
    <n v="0"/>
    <n v="4114520307"/>
    <d v="2023-08-01T00:00:00"/>
    <d v="2024-01-31T00:00:00"/>
    <d v="2024-01-31T00:00:00"/>
    <n v="632"/>
  </r>
  <r>
    <n v="2023680810036"/>
    <s v="SANTANDER - BARRANCABERMEJA"/>
    <s v="MUNICIPAL"/>
    <s v="CENTRO ORIENTE"/>
    <s v="SANTANDER"/>
    <n v="68081"/>
    <s v="BARRANCABERMEJA"/>
    <s v="CENTRO ORIENTE"/>
    <s v="SANTANDER"/>
    <n v="6666569"/>
    <s v="AGUAS DE BARRANCABERMEJA S.A. ESP"/>
    <n v="900045408"/>
    <s v="VIVIENDA, CIUDAD Y TERRITORIO"/>
    <s v="ACCESO DE LA POBLACIÓN A LOS SERVICIOS DE AGUA POTABLE Y SANEAMIENTO BÁSICO"/>
    <s v="INTERSUBSECTORIAL VIVIENDA Y DESARROLLO TERRITORIAL"/>
    <x v="0"/>
    <x v="0"/>
    <m/>
    <s v="CONSTRUCCIÓN Y REHABILITACIÓN ALCANTARILLADO PLUVIAL EN LA CL 55A ENTRE CRA 31-32 Y DIAG. 49 EN INMEDIACIONES COLEGIO CASD DEL DISTRITO DE   BARRANCABERMEJA"/>
    <n v="90.6"/>
    <n v="92.36"/>
    <s v="CERRADO"/>
    <s v="TERMINADO"/>
    <d v="2023-04-12T00:00:00"/>
    <n v="2023"/>
    <s v="CONSTRUCCIÓN DE 417,5 METROS LINEALES DE TUBERIA PVC, CONSTRUCCIÓN DE 7 POZOS DE INSPECCIÓN, 21 SUMIDEROS Y 20.5 DE SUMIDEROS TRANSVERSALES DE ALCANTARILLADO PLUVIAL EN LA CALLE 55A ENTRE 31-32 Y DIAGONAL 49 EN INMEDIACIONES DEL COLEGIO CASD DEL DISTRITO DE BARRANCABERMEJA, SANTANDER."/>
    <n v="694566527"/>
    <n v="0"/>
    <n v="0"/>
    <n v="694566527"/>
    <d v="2023-05-01T00:00:00"/>
    <d v="2023-08-31T00:00:00"/>
    <d v="2023-08-31T00:00:00"/>
    <n v="596"/>
  </r>
  <r>
    <n v="2023680810027"/>
    <s v="SANTANDER - BARRANCABERMEJA"/>
    <s v="MUNICIPAL"/>
    <s v="CENTRO ORIENTE"/>
    <s v="SANTANDER"/>
    <n v="68081"/>
    <s v="BARRANCABERMEJA"/>
    <s v="CENTRO ORIENTE"/>
    <s v="SANTANDER"/>
    <n v="6666569"/>
    <s v="AGUAS DE BARRANCABERMEJA S.A. ESP"/>
    <n v="900045408"/>
    <s v="VIVIENDA, CIUDAD Y TERRITORIO"/>
    <s v="ACCESO DE LA POBLACIÓN A LOS SERVICIOS DE AGUA POTABLE Y SANEAMIENTO BÁSICO"/>
    <s v="INTERSUBSECTORIAL VIVIENDA Y DESARROLLO TERRITORIAL"/>
    <x v="4"/>
    <x v="2"/>
    <m/>
    <s v="CONSTRUCCIÓN Y REHABILITACIÓN DE LA INFRAESTRUCTURA DE ACUEDUCTO Y ALCANTARILLADO SANITARIO Y PLUVIAL Y OBRAS DE URBANISMO EN EL BARRIO NUEVA ESPERANZA COMUNA 5 DEL DISTRITO DE  BARRANCABERMEJA"/>
    <n v="93.03"/>
    <n v="89.54"/>
    <s v="TERMINADO"/>
    <s v="TERMINADO"/>
    <d v="2023-04-12T00:00:00"/>
    <n v="2023"/>
    <s v="CONSTRUIR 2093 ML DE RED DE DISTRIBUCIÓN DE AGUA POTABLE EN TUBERIA DE PVC DE 3, 535.99 ML DE RED DE ALCANTARILLADO PLUVIAL EN PVC DE 12,14,16 Y 4182.38 ML DE LCANTARILLADO SANITARIO PVC 6,8,10, 16 Y 18 EN EL BARRIO NUEVA ESPERANZA DE LA COMUNA 5 DEL DISTRITO DE BARRANCABERMEJA, SANTANDER."/>
    <n v="7744161690"/>
    <n v="0"/>
    <n v="0"/>
    <n v="7744161690"/>
    <d v="2023-06-01T00:00:00"/>
    <d v="2024-04-30T00:00:00"/>
    <d v="2024-04-30T00:00:00"/>
    <n v="42844"/>
  </r>
  <r>
    <n v="2023868850177"/>
    <s v="PUTUMAYO - VILLAGARZON"/>
    <s v="MUNICIPAL"/>
    <s v="CENTRO SUR"/>
    <s v="PUTUMAYO"/>
    <n v="86885"/>
    <s v="VILLAGARZON"/>
    <s v="PACÍFICO"/>
    <s v="CHOCÓ"/>
    <n v="6666727"/>
    <s v="FONDO MIXTO DE ETNOCULTURA Y DESARROLLO SOCIAL - FONPACIFICO"/>
    <n v="901039684"/>
    <s v="VIVIENDA, CIUDAD Y TERRITORIO"/>
    <s v="ACCESO DE LA POBLACIÓN A LOS SERVICIOS DE AGUA POTABLE Y SANEAMIENTO BÁSICO"/>
    <s v="INTERSUBSECTORIAL VIVIENDA Y DESARROLLO TERRITORIAL"/>
    <x v="0"/>
    <x v="0"/>
    <m/>
    <s v="CONSTRUCCIÓN SISTEMA DE ALCANTARILLADO SANITARIO BARRIO URCUSIQUE MUNICIPIO DE VILLAGARZON DEPARTAMENTO DEL   PUTUMAYO"/>
    <n v="100"/>
    <n v="100"/>
    <s v="CERRADO"/>
    <s v="TERMINADO"/>
    <d v="2023-10-09T00:00:00"/>
    <n v="2023"/>
    <s v="CONSTRUCCIÓN DE EJES DE DOS COLECTORES PRINCIPALES DE 266,64 ML Y 235,84 ML RESPECTIVAMENTE EN TUBERÍA CORRUGADA PVC SANITARIA D=200 MM, 19 ACOMETIDAS DOMICILIARIAS QUE INCLUYEN CAJILLAS DE INSPECCIÓN, CAJILLAS DE CAÍDA DE PRESIÓN Y TUBERÍA DE CONDUCCIÓN SANITARIA DE 6 PULGADAS DE DIÁMETRO ENUNA LONGITUD DE 558,30 M. ADICIONALMENTE 10 CÁMARAS DE INSPECCIÓN NUEVAS ENCONCRETO REFORZADO Y REPOSICIÓN DE 1 CÁMARA DE INSPECCIÓN EXISTENTE EL BARRIO URCUSIQUE VILLAGARZON DEL DEPARTAMENTO DE PUTUMAYO."/>
    <n v="629652662"/>
    <n v="0"/>
    <n v="0"/>
    <n v="629652662"/>
    <d v="2023-11-01T00:00:00"/>
    <d v="2024-03-31T00:00:00"/>
    <d v="2024-03-31T00:00:00"/>
    <n v="167"/>
  </r>
  <r>
    <n v="2023867600204"/>
    <s v="PUTUMAYO - SANTIAGO"/>
    <s v="MUNICIPAL"/>
    <s v="CENTRO SUR"/>
    <s v="PUTUMAYO"/>
    <n v="86760"/>
    <s v="SANTIAGO"/>
    <s v="CENTRO SUR"/>
    <s v="PUTUMAYO"/>
    <n v="86760"/>
    <s v="MUNICIPIO DE SANTIAGO"/>
    <n v="800102906"/>
    <s v="VIVIENDA, CIUDAD Y TERRITORIO"/>
    <s v="ACCESO DE LA POBLACIÓN A LOS SERVICIOS DE AGUA POTABLE Y SANEAMIENTO BÁSICO"/>
    <s v="INTERSUBSECTORIAL VIVIENDA Y DESARROLLO TERRITORIAL"/>
    <x v="0"/>
    <x v="0"/>
    <m/>
    <s v="OPTIMIZACIÓN DEL ALCANTARILLADO VEREDA CHAGUAR SINDAMANOY MUNICIPIO DE SANTIAGO DEPARTAMENTO DEL  PUTUMAYO"/>
    <n v="100"/>
    <n v="100"/>
    <s v="CERRADO"/>
    <s v="TERMINADO"/>
    <d v="2023-11-09T00:00:00"/>
    <n v="2023"/>
    <s v="CON ESTE PROYECTO SE PRETENDE OPTIMIZAR EL ALCANTARILLADO SANITARIO EN LA VEREDA CHAGUAR SINDAMANOY DEL MUNICIPIO DE SANTIAGO. SE INSTALARAN 30 METROS DE TUBERÍA BAJANTE  PVC 4 A.LL Y ACCESORIOS Y 153,41 METROS DE TUBERÍA  SANITARIA PVC 6 Y ACCESORIOS, ADEMÁS DE CAJAS DE INSPECCIÓN Y PLACAS EN CONCRETO."/>
    <n v="32480000"/>
    <n v="0"/>
    <n v="0"/>
    <n v="32480000"/>
    <d v="2023-12-01T00:00:00"/>
    <d v="2023-12-31T00:00:00"/>
    <d v="2023-12-31T00:00:00"/>
    <n v="50"/>
  </r>
  <r>
    <n v="2022867570113"/>
    <s v="PUTUMAYO - SAN MIGUEL/LA DORADA"/>
    <s v="MUNICIPAL"/>
    <s v="CENTRO SUR"/>
    <s v="PUTUMAYO"/>
    <n v="86757"/>
    <s v="SAN MIGUEL"/>
    <s v="CENTRO SUR"/>
    <s v="PUTUMAYO"/>
    <n v="86757"/>
    <s v="MUNICIPIO SAN MIGUEL"/>
    <n v="800252922"/>
    <s v="VIVIENDA, CIUDAD Y TERRITORIO"/>
    <s v="ORDENAMIENTO TERRITORIAL Y DESARROLLO URBANO"/>
    <s v="INTERSUBSECTORIAL VIVIENDA Y DESARROLLO TERRITORIAL"/>
    <x v="0"/>
    <x v="0"/>
    <m/>
    <s v="ESTUDIOS Y DISEÑOS PARA LA FORMULACION DEL MACROACUEDUCTO RURAL Y URBANO EN EL MUNICIPIO DE SAN MIGUEL DEPARTAMENTO DEL   PUTUMAYO"/>
    <n v="100"/>
    <n v="100"/>
    <s v="CERRADO"/>
    <s v="TERMINADO"/>
    <d v="2022-11-04T00:00:00"/>
    <n v="2022"/>
    <s v="ABASTECER CON AGUA POTABLE AL MUNICIPIO DE SAN MIGUEL PUTUMAYO"/>
    <n v="1110000000"/>
    <n v="0"/>
    <n v="0"/>
    <n v="1110000000"/>
    <d v="2023-03-01T00:00:00"/>
    <d v="2023-10-31T00:00:00"/>
    <d v="2023-10-31T00:00:00"/>
    <n v="19973"/>
  </r>
  <r>
    <n v="2022006860253"/>
    <s v="DEPARTAMENTO DE PUTUMAYO"/>
    <s v="DEPARTAMENTAL"/>
    <s v="CENTRO SUR"/>
    <s v="PUTUMAYO"/>
    <n v="86000"/>
    <s v="PUTUMAYO"/>
    <s v="CENTRO SUR"/>
    <s v="PUTUMAYO"/>
    <n v="86568"/>
    <s v="MUNICIPIO DE PUERTO ASIS"/>
    <n v="891200461"/>
    <s v="VIVIENDA, CIUDAD Y TERRITORIO"/>
    <s v="ACCESO DE LA POBLACIÓN A LOS SERVICIOS DE AGUA POTABLE Y SANEAMIENTO BÁSICO"/>
    <s v="INTERSUBSECTORIAL VIVIENDA Y DESARROLLO TERRITORIAL"/>
    <x v="4"/>
    <x v="2"/>
    <m/>
    <s v="SUMINISTRO E INSTALACIÓN DE PLANTA DE TRATAMIENTO DE AGUA POTABLE PORTÁTIL COMO CONTINGENCIA A LA PRESTACIÓN DE SERVICIO DE ACUEDUCTO DEL MUNICIPIO DE PUERTO ASÍS DEPARTAMENTO DEL   PUTUMAYO"/>
    <n v="100"/>
    <n v="100"/>
    <s v="PARA CIERRE"/>
    <s v="TERMINADO"/>
    <d v="2022-10-07T00:00:00"/>
    <n v="2022"/>
    <s v="PRESTACIÓN DE SERVICIO DE AGUA POTABLE DE MANERA CONTINUA PARA BENEFICIAR A 3855 USUARIOS DEL MUNICIPIO DE PUERTO ASÍS, DEPARTAMENTO DEL PUTUMAYO"/>
    <n v="4430441087"/>
    <n v="0"/>
    <n v="0"/>
    <n v="4430441087"/>
    <d v="2023-01-01T00:00:00"/>
    <d v="2023-06-30T00:00:00"/>
    <d v="2023-06-30T00:00:00"/>
    <n v="25889"/>
  </r>
  <r>
    <n v="2023862190043"/>
    <s v="PUTUMAYO - COLON"/>
    <s v="MUNICIPAL"/>
    <s v="CENTRO SUR"/>
    <s v="PUTUMAYO"/>
    <n v="86219"/>
    <s v="COLON"/>
    <s v="CENTRO SUR"/>
    <s v="PUTUMAYO"/>
    <n v="6666282"/>
    <s v="AGUAS COLON S.A.S. ESP"/>
    <n v="901473862"/>
    <s v="VIVIENDA, CIUDAD Y TERRITORIO"/>
    <s v="ACCESO DE LA POBLACIÓN A LOS SERVICIOS DE AGUA POTABLE Y SANEAMIENTO BÁSICO"/>
    <s v="INTERSUBSECTORIAL VIVIENDA Y DESARROLLO TERRITORIAL"/>
    <x v="0"/>
    <x v="0"/>
    <m/>
    <s v="CONSTRUCCIÓN  DEL COLECTOR PRINCIPAL Y FINAL DE ALCANTARILLADO URBANO EN EL BARRIO SAN ANTONIO SECTOR SUR ORIENTAL DEL MUNICIPIO DE COLÓN PUTUMAYO  COLON"/>
    <n v="100"/>
    <n v="100"/>
    <s v="CERRADO"/>
    <s v="TERMINADO"/>
    <d v="2023-09-21T00:00:00"/>
    <n v="2023"/>
    <s v="CONSTRUCCIÓN DE INFRAESTRUCTURA DE SERVICIO DE ALCANTARILLADO EN 100 METRO LINEALES"/>
    <n v="595454924.10000002"/>
    <n v="0"/>
    <n v="0"/>
    <n v="595454924.10000002"/>
    <d v="2023-12-01T00:00:00"/>
    <d v="2024-03-31T00:00:00"/>
    <d v="2024-03-31T00:00:00"/>
    <n v="1056"/>
  </r>
  <r>
    <n v="2023548100014"/>
    <s v="NORTE DE SANTANDER - TIBU"/>
    <s v="MUNICIPAL"/>
    <s v="CENTRO ORIENTE"/>
    <s v="NORTE DE SANTANDER"/>
    <n v="54810"/>
    <s v="TIBU"/>
    <s v="CENTRO ORIENTE"/>
    <s v="SANTANDER"/>
    <n v="6666954"/>
    <s v="FONCOLOMBIA FONDO MIXTO PARA EL DESARROLLO INTEGRAL  Y LA GESTION SOCIAL DE COLOMBIA "/>
    <n v="901473251"/>
    <s v="VIVIENDA, CIUDAD Y TERRITORIO"/>
    <s v="ACCESO DE LA POBLACIÓN A LOS SERVICIOS DE AGUA POTABLE Y SANEAMIENTO BÁSICO"/>
    <s v="INTERSUBSECTORIAL VIVIENDA Y DESARROLLO TERRITORIAL"/>
    <x v="0"/>
    <x v="0"/>
    <m/>
    <s v="CONSTRUCCIÓN ALCANTARILLADO PLUVIAL Y OBRAS COMPLEMENTARIAS PARA LA CALLE 5 SECTOR CENTRO ENTRE LAS CARRERAS 9 Y 10 A MUNICIPIO DE TIBÚ   NORTE DE SANTANDER"/>
    <n v="98.5"/>
    <n v="84.02"/>
    <s v="TERMINADO"/>
    <s v="TERMINADO"/>
    <d v="2023-04-27T00:00:00"/>
    <n v="2023"/>
    <s v="SE CONTEMPLA LA CONSTRUCCIÓN DE 172,90 METROS DE BOX CULVER DE SECCIÓN INTERNA DE 0.90 METROS DE BASE Y ALTURA VARIABLE. 12 SUMIDEROS DE REJILLA SOBRE CUNETA, LA ESTRUCTURA PROPUESTA ES UNA CAJA DE CONCRETO REFORZADO CON DIMENSIONES INTERNAS DE 1.50 METROS DE LARGO, 1.35 METROSDE ANCHO Y 1.20 METROS DE ALTURA, CON UNA REJILLA EN ÁNGULO PERIMETRAL DE 2 ½ X 2 ½ X 1/4 Y LLENA EN PLATINA DE 2 ½ X 3/8, ADEMÁS DE UNA TAPADE INSPECCIÓN EN FERROCONCRETO DE TRÁFICO LIVIANO PEATONAL"/>
    <n v="1598434169"/>
    <n v="0"/>
    <n v="0"/>
    <n v="1598434169"/>
    <d v="2023-09-01T00:00:00"/>
    <d v="2024-03-31T00:00:00"/>
    <d v="2024-06-30T00:00:00"/>
    <n v="16329"/>
  </r>
  <r>
    <n v="2023545990004"/>
    <s v="NORTE DE SANTANDER - RAGONVALIA"/>
    <s v="MUNICIPAL"/>
    <s v="CENTRO ORIENTE"/>
    <s v="NORTE DE SANTANDER"/>
    <n v="54599"/>
    <s v="RAGONVALIA"/>
    <s v="CENTRO ORIENTE"/>
    <s v="NORTE DE SANTANDER"/>
    <n v="54599"/>
    <s v="MUNICIPIO DE RAGONVALIA"/>
    <n v="800099251"/>
    <s v="VIVIENDA, CIUDAD Y TERRITORIO"/>
    <s v="ACCESO DE LA POBLACIÓN A LOS SERVICIOS DE AGUA POTABLE Y SANEAMIENTO BÁSICO"/>
    <s v="INTERSUBSECTORIAL VIVIENDA Y DESARROLLO TERRITORIAL"/>
    <x v="0"/>
    <x v="0"/>
    <m/>
    <s v="CONSTRUCCIÓN DE UNIDADES SANITARIAS PARA VIVIENDA RURAL DISPERSA EN DIFERENTES VEREDAS DEL MUNICIPIO DE  RAGONVALIA NORTE DE SANTANDER"/>
    <n v="100"/>
    <n v="99.5"/>
    <s v="TERMINADO"/>
    <s v="TERMINADO"/>
    <d v="2023-11-02T00:00:00"/>
    <n v="2023"/>
    <s v="CONSTRUCCIÓN DE 20 UNIDADES SANITARIAS PARA VIVIENDA RURAL DISPERSA EN DIFERENTES VEREDAS DEL MUNICIPIO DE RAGONVALIA"/>
    <n v="320606876.60000002"/>
    <n v="0"/>
    <n v="0"/>
    <n v="320606876.60000002"/>
    <d v="2023-12-01T00:00:00"/>
    <d v="2023-12-31T00:00:00"/>
    <d v="2023-12-31T00:00:00"/>
    <n v="94"/>
  </r>
  <r>
    <n v="2023542500004"/>
    <s v="NORTE DE SANTANDER - EL TARRA"/>
    <s v="MUNICIPAL"/>
    <s v="CENTRO ORIENTE"/>
    <s v="NORTE DE SANTANDER"/>
    <n v="54250"/>
    <s v="EL TARRA"/>
    <s v="CENTRO ORIENTE"/>
    <s v="NORTE DE SANTANDER"/>
    <n v="54250"/>
    <s v="MUNICIPIO DE EL TARRA"/>
    <n v="800138959"/>
    <s v="VIVIENDA, CIUDAD Y TERRITORIO"/>
    <s v="ACCESO DE LA POBLACIÓN A LOS SERVICIOS DE AGUA POTABLE Y SANEAMIENTO BÁSICO"/>
    <s v="INTERSUBSECTORIAL VIVIENDA Y DESARROLLO TERRITORIAL"/>
    <x v="0"/>
    <x v="0"/>
    <m/>
    <s v="CONSTRUCCIÓN DE LA CUARTE FASE DEL SISTEMA DE ALCANTARILLADO SANITARIO DEL BARRIO VILLA ESPERANZA Y SAMANES EN EL MUNICIPIO DE EL TARRA  NORTE DE SANTANDER"/>
    <n v="97.43"/>
    <n v="100"/>
    <s v="CERRADO"/>
    <s v="TERMINADO"/>
    <d v="2023-06-20T00:00:00"/>
    <n v="2023"/>
    <s v="CONSTRUCCIÓN DE REDES DE ALCANTARILLADO SANITARIO BARRIO VILLA ESPERANZA Y EL BARRIO SAMANES CONECTANDO A LA RED DEL CASCO URBANO: SOBRE SOBRE LA CUAL SE TENDRÁ PREVISTO LA INSTALACIÓN DE 3.849 METROS LINEALES DE TUBERÍA PVCNOVAFORT DE 8PULG A LA RED PRINCIPAL CON 552 DOMICILIARIAS EN TUBERÍA PVC NOVAFORT DE 6 PULG"/>
    <n v="5459948512"/>
    <n v="0"/>
    <n v="0"/>
    <n v="5459948512"/>
    <d v="2023-09-01T00:00:00"/>
    <d v="2024-03-31T00:00:00"/>
    <d v="2024-03-31T00:00:00"/>
    <n v="240"/>
  </r>
  <r>
    <n v="2023542390008"/>
    <s v="NORTE DE SANTANDER - DURANIA"/>
    <s v="MUNICIPAL"/>
    <s v="CENTRO ORIENTE"/>
    <s v="NORTE DE SANTANDER"/>
    <n v="54239"/>
    <s v="DURANIA"/>
    <s v="CENTRO ORIENTE"/>
    <s v="NORTE DE SANTANDER"/>
    <n v="54239"/>
    <s v="MUNICIPIO DE DURANIA"/>
    <n v="800099237"/>
    <s v="VIVIENDA, CIUDAD Y TERRITORIO"/>
    <s v="ACCESO DE LA POBLACIÓN A LOS SERVICIOS DE AGUA POTABLE Y SANEAMIENTO BÁSICO"/>
    <s v="INTERSUBSECTORIAL VIVIENDA Y DESARROLLO TERRITORIAL"/>
    <x v="0"/>
    <x v="0"/>
    <m/>
    <s v="CONSTRUCCIÓN  DE UNIDADES SANITARIAS CON SANEAMIENTO BÁSICO PARA VIVIENDA RURAL DISPERSA  DURANIA NORTE DE SANTANDER"/>
    <n v="100"/>
    <n v="100"/>
    <s v="CERRADO"/>
    <s v="TERMINADO"/>
    <d v="2023-11-25T00:00:00"/>
    <n v="2023"/>
    <s v="CONSTRUCCION DE 5 UNIDADES SANITARIAS CON SANEAMINETO BASICO PARA VIVIENDA RURAL DISPERSA EN EL SECTOR RURAL DEL MUNICPIO DE DURANIA, NORTE DE SANTANDER"/>
    <n v="114467742"/>
    <n v="0"/>
    <n v="0"/>
    <n v="114467742"/>
    <d v="2024-02-01T00:00:00"/>
    <d v="2024-02-29T00:00:00"/>
    <d v="2024-02-29T00:00:00"/>
    <n v="30"/>
  </r>
  <r>
    <n v="2023542230003"/>
    <s v="NORTE DE SANTANDER - CUCUTILLA"/>
    <s v="MUNICIPAL"/>
    <s v="CENTRO ORIENTE"/>
    <s v="NORTE DE SANTANDER"/>
    <n v="54223"/>
    <s v="CUCUTILLA"/>
    <s v="CENTRO ORIENTE"/>
    <s v="NORTE DE SANTANDER"/>
    <n v="54223"/>
    <s v="MUNICIPIO DE CUCUTILLA"/>
    <n v="800013237"/>
    <s v="VIVIENDA, CIUDAD Y TERRITORIO"/>
    <s v="ACCESO DE LA POBLACIÓN A LOS SERVICIOS DE AGUA POTABLE Y SANEAMIENTO BÁSICO"/>
    <s v="INTERSUBSECTORIAL VIVIENDA Y DESARROLLO TERRITORIAL"/>
    <x v="0"/>
    <x v="0"/>
    <m/>
    <s v="MEJORAMIENTO DE LAS CONDICIONES HABITACIONALES MEDIANTE LA CONSTRUCCIÓN DE UNIDADES SANITARIAS EN LA ZONA RURAL DEL MUNICIPIO DE  CUCUTILLA NORTE DE SANTANDER"/>
    <n v="100"/>
    <n v="9.0500000000000007"/>
    <s v="TERMINADO"/>
    <s v="TERMINADO"/>
    <d v="2023-12-02T00:00:00"/>
    <n v="2023"/>
    <s v="CONSTRUCCION DE 19 UNIDADES SANITARIAS EN LA ZONA RURAL DISPERSA"/>
    <n v="349905987"/>
    <n v="0"/>
    <n v="0"/>
    <n v="349905987"/>
    <d v="2024-01-01T00:00:00"/>
    <d v="2024-02-29T00:00:00"/>
    <d v="2024-06-30T00:00:00"/>
    <n v="35"/>
  </r>
  <r>
    <n v="2023542230001"/>
    <s v="NORTE DE SANTANDER - CUCUTILLA"/>
    <s v="MUNICIPAL"/>
    <s v="CENTRO ORIENTE"/>
    <s v="NORTE DE SANTANDER"/>
    <n v="54223"/>
    <s v="CUCUTILLA"/>
    <s v="CENTRO ORIENTE"/>
    <s v="NORTE DE SANTANDER"/>
    <n v="54223"/>
    <s v="MUNICIPIO DE CUCUTILLA"/>
    <n v="800013237"/>
    <s v="VIVIENDA, CIUDAD Y TERRITORIO"/>
    <s v="ACCESO DE LA POBLACIÓN A LOS SERVICIOS DE AGUA POTABLE Y SANEAMIENTO BÁSICO"/>
    <s v="INTERSUBSECTORIAL VIVIENDA Y DESARROLLO TERRITORIAL"/>
    <x v="0"/>
    <x v="0"/>
    <m/>
    <s v="CONSTRUCCIÓN DE UNIDADES SANITARIAS PARA REDUCIR EL DÉFICIT CUALITATIVO DE VIVIENDA EN LA ZONA RURAL DISPERSA DEL MUNICIPIO DE  CUCUTILLA NORTE DE SANTANDER"/>
    <n v="100"/>
    <n v="99.45"/>
    <s v="PARA CIERRE"/>
    <s v="TERMINADO"/>
    <d v="2023-04-17T00:00:00"/>
    <n v="2023"/>
    <s v="CONSTRUCCION DE 60 UNIDADES SANITARIAS"/>
    <n v="1097850455"/>
    <n v="0"/>
    <n v="0"/>
    <n v="1097850455"/>
    <d v="2023-07-01T00:00:00"/>
    <d v="2023-11-30T00:00:00"/>
    <d v="2023-11-30T00:00:00"/>
    <n v="212"/>
  </r>
  <r>
    <n v="2022528350189"/>
    <s v="NARIÑO - TUMACO"/>
    <s v="MUNICIPAL"/>
    <s v="PACÍFICO"/>
    <s v="NARIÑO"/>
    <n v="52835"/>
    <s v="TUMACO"/>
    <s v="PACÍFICO"/>
    <s v="NARIÑO"/>
    <n v="52835"/>
    <s v="MUNICIPIO DE TUMACO"/>
    <n v="891200916"/>
    <s v="VIVIENDA, CIUDAD Y TERRITORIO"/>
    <s v="ACCESO DE LA POBLACIÓN A LOS SERVICIOS DE AGUA POTABLE Y SANEAMIENTO BÁSICO"/>
    <s v="INTERSUBSECTORIAL VIVIENDA Y DESARROLLO TERRITORIAL"/>
    <x v="0"/>
    <x v="0"/>
    <m/>
    <s v="CONSTRUCCIÓN DE 87 UNIDADES SANITARIAS VEREDA CACAGUAL CONSEJO COMUNITARIO BAJO MIRA Y FRONTERA DISTRITO DE TUMACO DEPARTAMENTO DE   NARIÑO"/>
    <n v="99.94"/>
    <n v="94.94"/>
    <s v="TERMINADO"/>
    <s v="TERMINADO"/>
    <d v="2023-01-18T00:00:00"/>
    <n v="2023"/>
    <s v="MEJORAR LA CALIDAD Y COBERTURA DE LOS SISTEMAS DE TRATAMIENTO DE AGUAS RESIDUALES EN LA VEREDA CACAGUAL, DEL CONSEJO COMUNITARIO BAJO MIRA Y FRONTERA"/>
    <n v="2999999979"/>
    <n v="0"/>
    <n v="0"/>
    <n v="2999999979"/>
    <d v="2023-08-01T00:00:00"/>
    <d v="2024-05-31T00:00:00"/>
    <d v="2024-05-31T00:00:00"/>
    <n v="435"/>
  </r>
  <r>
    <n v="2022527880020"/>
    <s v="NARIÑO - TANGUA"/>
    <s v="MUNICIPAL"/>
    <s v="PACÍFICO"/>
    <s v="NARIÑO"/>
    <n v="52788"/>
    <s v="TANGUA"/>
    <s v="PACÍFICO"/>
    <s v="NARIÑO"/>
    <n v="52788"/>
    <s v="MUNICIPIO DE TANGUA"/>
    <n v="800099151"/>
    <s v="VIVIENDA, CIUDAD Y TERRITORIO"/>
    <s v="ACCESO DE LA POBLACIÓN A LOS SERVICIOS DE AGUA POTABLE Y SANEAMIENTO BÁSICO"/>
    <s v="INTERSUBSECTORIAL VIVIENDA Y DESARROLLO TERRITORIAL"/>
    <x v="3"/>
    <x v="2"/>
    <m/>
    <s v="CONSTRUCCIÓN DE LA RED DE ACUEDUCTO Y ALCANTARILLADO DE LA URBANIZACIÓN ESPERANZA VERDE EN EL MUNICIPIO DE   TANGUA"/>
    <n v="100"/>
    <n v="100"/>
    <s v="CERRADO"/>
    <s v="TERMINADO"/>
    <d v="2022-09-01T00:00:00"/>
    <n v="2022"/>
    <s v="CONSTRUCCIÓN DE 289,54 METROS LINEALES DE LA RED DE ACUEDUCTO Y 328,51 METROS LINEALES DE LA RED  ALCANTARILLADO DE LA URBANIZACIÓN ESPERANZA VERDE EN EL MUNICIPIO DE TANGUA"/>
    <n v="235602022"/>
    <n v="0"/>
    <n v="75000000"/>
    <n v="310602022"/>
    <d v="2023-03-01T00:00:00"/>
    <d v="2023-06-30T00:00:00"/>
    <d v="2023-08-31T00:00:00"/>
    <n v="164"/>
  </r>
  <r>
    <n v="2023526870025"/>
    <s v="NARIÑO - SAN LORENZO"/>
    <s v="MUNICIPAL"/>
    <s v="PACÍFICO"/>
    <s v="NARIÑO"/>
    <n v="52687"/>
    <s v="SAN LORENZO"/>
    <s v="PACÍFICO"/>
    <s v="NARIÑO"/>
    <n v="52687"/>
    <s v="MUNICIPIO DE SAN LORENZO"/>
    <n v="800099142"/>
    <s v="VIVIENDA, CIUDAD Y TERRITORIO"/>
    <s v="ACCESO DE LA POBLACIÓN A LOS SERVICIOS DE AGUA POTABLE Y SANEAMIENTO BÁSICO"/>
    <s v="INTERSUBSECTORIAL VIVIENDA Y DESARROLLO TERRITORIAL"/>
    <x v="0"/>
    <x v="0"/>
    <m/>
    <s v="CONSTRUCCIÓN DE BATERÍA SANITARIA  Y COCINA PARA EL SALÓN COMUNAL EN LA VEREDA EL PIÑAL CORREGIMIENTO DE SANTA CRUZ MUNICIPIO DE   SAN LORENZO"/>
    <n v="100"/>
    <n v="100"/>
    <s v="CERRADO"/>
    <s v="TERMINADO"/>
    <d v="2023-08-25T00:00:00"/>
    <n v="2023"/>
    <s v="CONSTRUCCIÓN DE BATERÍA SANITARIA Y COCINA EN UN ÁREA DE 48 M2 EN EL SALÓN COMUNAL DE LA VEREDA EL PIÑAL DEL CORREGIMIENTO DE SANTA CRUZ DEL MUNICIPIO DE SAN LORENZO, DEPARTAMENTO DE NARIÑO."/>
    <n v="80406857"/>
    <n v="0"/>
    <n v="0"/>
    <n v="80406857"/>
    <d v="2023-10-18T00:00:00"/>
    <d v="2023-12-18T00:00:00"/>
    <d v="2023-11-30T00:00:00"/>
    <n v="240"/>
  </r>
  <r>
    <n v="2023526870020"/>
    <s v="NARIÑO - SAN LORENZO"/>
    <s v="MUNICIPAL"/>
    <s v="PACÍFICO"/>
    <s v="NARIÑO"/>
    <n v="52687"/>
    <s v="SAN LORENZO"/>
    <s v="PACÍFICO"/>
    <s v="NARIÑO"/>
    <n v="52687"/>
    <s v="MUNICIPIO DE SAN LORENZO"/>
    <n v="800099142"/>
    <s v="VIVIENDA, CIUDAD Y TERRITORIO"/>
    <s v="ACCESO DE LA POBLACIÓN A LOS SERVICIOS DE AGUA POTABLE Y SANEAMIENTO BÁSICO"/>
    <s v="INTERSUBSECTORIAL VIVIENDA Y DESARROLLO TERRITORIAL"/>
    <x v="0"/>
    <x v="0"/>
    <m/>
    <s v="CONSTRUCCIÓN DE UNIDADES SANITARIAS PARA VIVIENDA RURAL DISPERSA EN EL MUNICIPIO DE  SAN LORENZO"/>
    <n v="95.32"/>
    <n v="98.96"/>
    <s v="TERMINADO"/>
    <s v="TERMINADO"/>
    <d v="2023-07-17T00:00:00"/>
    <n v="2023"/>
    <s v="CONSTRUCCIÓN DE 48 UNIDADES SANITARIAS PARA VIVIENDA RURAL DISPERSA, CONFORMADAS POR UN SANITARIO, UNA DUCHA, UN LAVAMANOS Y UN LAVADERO. LA UNIDAD CONTARÁ CON UN SISTEMA DE TRATAMIENTO DE AGUAS RESIDUALES COMPUESTO POR UNA TRAMPA DE GRASAS, UN TANQUE SÉPTICO, UN FILTRO ANAEROBIO DE FLUJO ASCENDENTE Y UN CAMPO DE INFILTRACIÓN."/>
    <n v="674166876"/>
    <n v="0"/>
    <n v="0"/>
    <n v="674166876"/>
    <d v="2023-11-21T00:00:00"/>
    <d v="2024-02-20T00:00:00"/>
    <d v="2023-12-31T00:00:00"/>
    <n v="240"/>
  </r>
  <r>
    <n v="2023523200025"/>
    <s v="NARIÑO - GUAITARILLA"/>
    <s v="MUNICIPAL"/>
    <s v="PACÍFICO"/>
    <s v="NARIÑO"/>
    <n v="52320"/>
    <s v="GUAITARILLA"/>
    <s v="PACÍFICO"/>
    <s v="NARIÑO"/>
    <n v="6666147"/>
    <s v="SERVICIOS INTEGRALES DEL ESTADO SAS"/>
    <n v="901488582"/>
    <s v="VIVIENDA, CIUDAD Y TERRITORIO"/>
    <s v="ACCESO DE LA POBLACIÓN A LOS SERVICIOS DE AGUA POTABLE Y SANEAMIENTO BÁSICO"/>
    <s v="INTERSUBSECTORIAL VIVIENDA Y DESARROLLO TERRITORIAL"/>
    <x v="4"/>
    <x v="2"/>
    <m/>
    <s v="CONSTRUCCIÓN DE ACUEDUCTO Y ALCANTARILLADO PARA LA URBANIZACIÓN GUADALUPE EN EL MUNICIPIO DE  GUAITARILLA"/>
    <n v="100"/>
    <n v="99.39"/>
    <s v="TERMINADO"/>
    <s v="TERMINADO"/>
    <d v="2023-04-18T00:00:00"/>
    <n v="2023"/>
    <s v="CONSTRUCCIÓN DE ACUEDUCTO Y ALCANTARILLADO PARA LA URBANIZACIÓN GUADALUPE EN EL MUNICIPIO DE GUAITARILLA CON EL OBJETIVO DE DISMINUIR LAS CONDICIONES INADECUADAS PARA EL ACCESO AL AGUA POTABLE Y SANEAMIENTO BASICO DEL SECTOR"/>
    <n v="562727303.89999998"/>
    <n v="0"/>
    <n v="0"/>
    <n v="562727303.89999998"/>
    <d v="2023-10-01T00:00:00"/>
    <d v="2024-04-30T00:00:00"/>
    <d v="2024-03-31T00:00:00"/>
    <n v="900"/>
  </r>
  <r>
    <n v="2023522870030"/>
    <s v="NARIÑO - FUNES"/>
    <s v="MUNICIPAL"/>
    <s v="PACÍFICO"/>
    <s v="NARIÑO"/>
    <n v="52287"/>
    <s v="FUNES"/>
    <s v="PACÍFICO"/>
    <s v="NARIÑO"/>
    <n v="52287"/>
    <s v="MUNICIPIO DE FUNES"/>
    <n v="800099089"/>
    <s v="DEPORTE Y RECREACIÓN"/>
    <s v="FOMENTO A LA RECREACIÓN, LA ACTIVIDAD FÍSICA Y EL DEPORTE PARA DESARROLLAR ENTORNOS DE CONVIVENCIA Y PAZ"/>
    <s v="RECREACIÓN Y DEPORTE"/>
    <x v="0"/>
    <x v="0"/>
    <m/>
    <s v="OPTIMIZACIÓN DEL SISTEMA DE MANEJO DE AGUAS Y ADECUACIONES EN EL CENTRO RECREACIONAL Y DEPORTIVO EL NOGAL - JURISDICCIÓN DEL MUNICIPIO DE FUNES  NARIÑO"/>
    <n v="97.73"/>
    <n v="99.95"/>
    <s v="CERRADO"/>
    <s v="TERMINADO"/>
    <d v="2023-10-06T00:00:00"/>
    <n v="2023"/>
    <s v="MEJORAMIENTO DE LA INFRAESTRUCTURA DEL CENTRO RECREACIONAL Y DEPORTIVO EL NOGAL DEL MUNICIPIO DE FUNES, A TRAVÉS DE LA CONSTRUCCIÓN DE DRENAJES, CONSTRUCCIÓN DE GRADERÍAS Y MEJORAMIENTO DE LA ACCESIBILIDAD."/>
    <n v="440878660"/>
    <n v="0"/>
    <n v="0"/>
    <n v="440878660"/>
    <d v="2023-12-01T00:00:00"/>
    <d v="2024-04-30T00:00:00"/>
    <d v="2024-04-30T00:00:00"/>
    <n v="7150"/>
  </r>
  <r>
    <n v="2023520830004"/>
    <s v="NARIÑO - BELEN"/>
    <s v="MUNICIPAL"/>
    <s v="PACÍFICO"/>
    <s v="NARIÑO"/>
    <n v="52083"/>
    <s v="BELEN"/>
    <s v="PACÍFICO"/>
    <s v="NARIÑO"/>
    <n v="52083"/>
    <s v="MUNICIPIO DE BELEN"/>
    <n v="800035482"/>
    <s v="VIVIENDA, CIUDAD Y TERRITORIO"/>
    <s v="ACCESO DE LA POBLACIÓN A LOS SERVICIOS DE AGUA POTABLE Y SANEAMIENTO BÁSICO"/>
    <s v="INTERSUBSECTORIAL VIVIENDA Y DESARROLLO TERRITORIAL"/>
    <x v="0"/>
    <x v="0"/>
    <m/>
    <s v="OPTIMIZACIÓN  DEL SISTEMA DE ALCANTARILLADO DEL BARRIO AVENIDA LOS ESTUDIANTES DEL MUNICIPIO DE BELÉN DEPARTAMENTO DE  NARIÑO"/>
    <n v="100"/>
    <n v="99.99"/>
    <s v="TERMINADO"/>
    <s v="TERMINADO"/>
    <d v="2023-11-20T00:00:00"/>
    <n v="2023"/>
    <s v="BÁSICAMENTE EL SISTEMA DE ALCANTARILLADO PROPUESTO SE COMPONE DE UNA SERIE DE ELEMENTOS TALES COMO INSTALACIÓN DE TUBERÍAS, CONSTRUCCIÓN DE CAJAS DE INSPECCIÓN, CÁMARAS DE INSPECCIÓN Y SUMIDEROS, QUE TÉCNICAMENTE SE CONSTRUIRÁN ASÍ:•SUMINISTRO E INSTALACIÓN DE TUBERÍA, PVC, CON LOS DIÁMETROS, ARMADURAS, ALINEAMIENTOS, COTAS.•CONSTRUCCIÓN CAJAS DE INSPECCIÓN EN CONCRETO SIMPLE DE SECCIÓN CUADRADA DE 0.60X0.60 M."/>
    <n v="141321000"/>
    <n v="0"/>
    <n v="0"/>
    <n v="141321000"/>
    <d v="2024-02-01T00:00:00"/>
    <d v="2024-03-31T00:00:00"/>
    <d v="2024-03-31T00:00:00"/>
    <n v="700"/>
  </r>
  <r>
    <n v="2023520830001"/>
    <s v="NARIÑO - BELEN"/>
    <s v="MUNICIPAL"/>
    <s v="PACÍFICO"/>
    <s v="NARIÑO"/>
    <n v="52083"/>
    <s v="BELEN"/>
    <s v="PACÍFICO"/>
    <s v="NARIÑO"/>
    <n v="52083"/>
    <s v="MUNICIPIO DE BELEN"/>
    <n v="800035482"/>
    <s v="VIVIENDA, CIUDAD Y TERRITORIO"/>
    <s v="ACCESO DE LA POBLACIÓN A LOS SERVICIOS DE AGUA POTABLE Y SANEAMIENTO BÁSICO"/>
    <s v="INTERSUBSECTORIAL VIVIENDA Y DESARROLLO TERRITORIAL"/>
    <x v="3"/>
    <x v="2"/>
    <m/>
    <s v="MEJORAMIENTO DEL ACUEDUCTO INTEGRADO BARRIO LA INDEPENDENCIA PINOS DEL NORTE FATIMA Y CRISTO REY MUNICIPIO  BELÉN"/>
    <n v="100"/>
    <n v="95.76"/>
    <s v="TERMINADO"/>
    <s v="TERMINADO"/>
    <d v="2023-04-25T00:00:00"/>
    <n v="2023"/>
    <s v="REALIZAR MEJORAMIENTO DEL ACUEDUCTO INTEGRADO BARRIO LA INDEPENDENCIA, PINOS DEL NORTE, FÁTIMA Y CRISTO REY DEL MUNICIPIO DEBELÉN DEPARTAMENTO DE NARIÑO."/>
    <n v="196334300"/>
    <n v="0"/>
    <n v="8692000"/>
    <n v="205026300"/>
    <d v="2023-08-01T00:00:00"/>
    <d v="2023-11-30T00:00:00"/>
    <d v="2023-11-30T00:00:00"/>
    <n v="550"/>
  </r>
  <r>
    <n v="2022520830017"/>
    <s v="NARIÑO - BELEN"/>
    <s v="MUNICIPAL"/>
    <s v="PACÍFICO"/>
    <s v="NARIÑO"/>
    <n v="52083"/>
    <s v="BELEN"/>
    <s v="PACÍFICO"/>
    <s v="NARIÑO"/>
    <n v="52083"/>
    <s v="MUNICIPIO DE BELEN"/>
    <n v="800035482"/>
    <s v="VIVIENDA, CIUDAD Y TERRITORIO"/>
    <s v="ACCESO DE LA POBLACIÓN A LOS SERVICIOS DE AGUA POTABLE Y SANEAMIENTO BÁSICO"/>
    <s v="INTERSUBSECTORIAL VIVIENDA Y DESARROLLO TERRITORIAL"/>
    <x v="0"/>
    <x v="0"/>
    <m/>
    <s v="CONSTRUCCIÓN ALCANTARILLADO BARRIOS FATIMA Y CRISTO REY DEL MUNICIPIO DE  BELÉN"/>
    <n v="100"/>
    <n v="93.68"/>
    <s v="TERMINADO"/>
    <s v="TERMINADO"/>
    <d v="2023-05-23T00:00:00"/>
    <n v="2023"/>
    <s v="MEJORAMIENTO DE LA RED DE SANEAMIENTO Y ALCANTARILLADO CON UNA EXTENSIÓN APROXIMADA DE 267 METROS LINEALES COMPRENDIDOS EN LOS BARRIOS CRISTO REY Y FÁTIMA DEL MUNICIPIO DE BELÉN NARIÑO.  SE REMPLAZARA LA TUBERÍA EXISTENTE POR 133.72 METROS DE TUBERÍA PVC DE 8”, LA CUAL SE ENCUENTRA DISTRIBUIDA EN 87.68 METROS EN EL BARRIO CRISTO REY Y 46.04 METROS EN EL BARRIO FÁTIMA; DE IGUAL MODO SE EMPLEARA 133.07 METROS DE TUBERÍA PVC DE 10” DISTRIBUIDA EN EL BARRIO CRISTO REY."/>
    <n v="299921421"/>
    <n v="0"/>
    <n v="20000000"/>
    <n v="319921421"/>
    <d v="2023-08-01T00:00:00"/>
    <d v="2023-11-30T00:00:00"/>
    <d v="2023-12-31T00:00:00"/>
    <n v="350"/>
  </r>
  <r>
    <n v="2023505730001"/>
    <s v="META - PUERTO LOPEZ"/>
    <s v="MUNICIPAL"/>
    <s v="DEL LLANO"/>
    <s v="META"/>
    <n v="50573"/>
    <s v="PUERTO LOPEZ"/>
    <s v="DEL LLANO"/>
    <s v="META"/>
    <n v="50573"/>
    <s v="MUNICIPIO DE PUERTO LOPEZ"/>
    <n v="892099325"/>
    <s v="EDUCACIÓN"/>
    <s v="CALIDAD, COBERTURA Y FORTALECIMIENTO DE LA EDUCACIÓN INICIAL, PRESCOLAR, BÁSICA Y MEDIA."/>
    <s v="INTERSUBSECTORIAL EDUCACION"/>
    <x v="0"/>
    <x v="0"/>
    <m/>
    <s v="DOTACIÓN DE SISTEMAS DE PURIFICACIÓN DE AGUA COMO ESTRATEGIA DE SALUBRIDAD EN LA PRESTACIÓN DE SERVICIOS EDUCATIVOS EN EL MUNICIPIO DE PUERTO LÓPEZ DEPARTAMENTO DEL  META"/>
    <n v="100"/>
    <n v="92.91"/>
    <s v="TERMINADO"/>
    <s v="TERMINADO"/>
    <d v="2023-03-27T00:00:00"/>
    <n v="2023"/>
    <s v="DOTACIÓN DE SISTEMAS DE PURIFICACIÓN DE AGUA EN 23 INSTITUCIONES EDUCATIVAS DEL MUNICIPIO DE PUERTO LÓPEZ"/>
    <n v="5084690250"/>
    <n v="0"/>
    <n v="0"/>
    <n v="5084690250"/>
    <d v="2023-04-01T00:00:00"/>
    <d v="2023-09-30T00:00:00"/>
    <d v="2023-12-31T00:00:00"/>
    <n v="3795"/>
  </r>
  <r>
    <n v="2023505730004"/>
    <s v="META - PUERTO LOPEZ"/>
    <s v="MUNICIPAL"/>
    <s v="DEL LLANO"/>
    <s v="META"/>
    <n v="50573"/>
    <s v="PUERTO LOPEZ"/>
    <s v="DEL LLANO"/>
    <s v="META"/>
    <n v="6666899"/>
    <s v="EMPRESA SE SERVICIOS PUBLICOS DE PUERTO LOPEZ ESPUERTO S.A. E.S.P"/>
    <n v="900237479"/>
    <s v="VIVIENDA, CIUDAD Y TERRITORIO"/>
    <s v="ACCESO DE LA POBLACIÓN A LOS SERVICIOS DE AGUA POTABLE Y SANEAMIENTO BÁSICO"/>
    <s v="INTERSUBSECTORIAL VIVIENDA Y DESARROLLO TERRITORIAL"/>
    <x v="0"/>
    <x v="0"/>
    <m/>
    <s v="DIAGNOSTICO EVALUACIÓN ESTUDIOS Y DISEÑOS PARA LA OPTIMIZACIÓN DE LAS REDES DE ALCANTARILLADO Y LA PTAR EN EL CENTRO POBLADO DE PACHAQUIARO MUNICIPIO DE PUERTO LÓPEZ  META"/>
    <n v="98.9"/>
    <n v="95"/>
    <s v="TERMINADO"/>
    <s v="TERMINADO"/>
    <d v="2023-10-09T00:00:00"/>
    <n v="2023"/>
    <s v="REALIZAR EL DIAGNOSTICO, EVALUACIÓN Y ESTUDIOS Y DISEÑOS DEL SISTEMA DE ALCANTARILLADO SANITARIO Y LA PTAR DEL CENTRO POBLADO PACHAQUIARO EN EL MUNICIPIO DE PUERTO LÒPEZ, META"/>
    <n v="947919708"/>
    <n v="0"/>
    <n v="0"/>
    <n v="947919708"/>
    <d v="2023-11-01T00:00:00"/>
    <d v="2024-05-31T00:00:00"/>
    <d v="2024-05-31T00:00:00"/>
    <n v="2561"/>
  </r>
  <r>
    <n v="2023505730003"/>
    <s v="META - PUERTO LOPEZ"/>
    <s v="MUNICIPAL"/>
    <s v="DEL LLANO"/>
    <s v="META"/>
    <n v="50573"/>
    <s v="PUERTO LOPEZ"/>
    <s v="DEL LLANO"/>
    <s v="META"/>
    <n v="6666899"/>
    <s v="EMPRESA SE SERVICIOS PUBLICOS DE PUERTO LOPEZ ESPUERTO S.A. E.S.P"/>
    <n v="900237479"/>
    <s v="VIVIENDA, CIUDAD Y TERRITORIO"/>
    <s v="ACCESO DE LA POBLACIÓN A LOS SERVICIOS DE AGUA POTABLE Y SANEAMIENTO BÁSICO"/>
    <s v="INTERSUBSECTORIAL VIVIENDA Y DESARROLLO TERRITORIAL"/>
    <x v="0"/>
    <x v="0"/>
    <m/>
    <s v="CONSTRUCCIÓN FASE 2 DE LA LINEA EXPRESS DEL DRENAJE FINAL DEL SISTEMA SANITARIO EN EL MUNICIPIO DE PUERTO LÓPEZ  META"/>
    <n v="93.13"/>
    <n v="86.91"/>
    <s v="TERMINADO"/>
    <s v="TERMINADO"/>
    <d v="2023-07-26T00:00:00"/>
    <n v="2023"/>
    <s v="OPTIMIZACIÓN DE 1 SISTEMA DE ALCANTARILLADO SANITARIO EN EL MUNICIPIO DE PUERTO LÒPEZ, META"/>
    <n v="3440313696"/>
    <n v="0"/>
    <n v="0"/>
    <n v="3440313696"/>
    <d v="2023-09-01T00:00:00"/>
    <d v="2024-03-31T00:00:00"/>
    <d v="2024-05-31T00:00:00"/>
    <n v="22716"/>
  </r>
  <r>
    <n v="2022505680039"/>
    <s v="META - PUERTO GAITAN"/>
    <s v="MUNICIPAL"/>
    <s v="DEL LLANO"/>
    <s v="META"/>
    <n v="50568"/>
    <s v="PUERTO GAITAN"/>
    <s v="DEL LLANO"/>
    <s v="META"/>
    <n v="50568"/>
    <s v="MUNICIPIO DE PUERTO GAITAN"/>
    <n v="800079035"/>
    <s v="VIVIENDA, CIUDAD Y TERRITORIO"/>
    <s v="ACCESO DE LA POBLACIÓN A LOS SERVICIOS DE AGUA POTABLE Y SANEAMIENTO BÁSICO"/>
    <s v="INTERSUBSECTORIAL AMBIENTE"/>
    <x v="0"/>
    <x v="0"/>
    <m/>
    <s v="ADQUISICIÓN DE VEHÍCULOS COMPACTADORES Y RECOLECTORES DE RESIDUOS SÓLIDOS PARA EL MUNICIPIO DE  PUERTO GAITÁN"/>
    <n v="94.56"/>
    <n v="96.04"/>
    <s v="TERMINADO"/>
    <s v="TERMINADO"/>
    <d v="2022-12-06T00:00:00"/>
    <n v="2022"/>
    <s v="ESTE PROYECTO INCREMENTARA LA CALIDAD DE VIDA DE LOS HABITANTES DE PUERTO GAITÁN TANTO EN LO URBANO COMO LO RURAL. EN LO URBANO SE REQUIEREN DOS VEHÍCULOS RECOLECTORES CON CAPACIDAD DE 25 YARDAS CUBICAS, CON SU RESPECTIVO SISTEMA DE SEGUIMIENTO SATELITAL PARA EFECTOS DE CONTROL Y SEGUIMIENTO. EN LO RURAL, SE REQUIERE DIEZ COMPOSTERAS, DIEZ CONTENEDORES DE 1100 LITROS, Y NUEVE MOTOCARGUEROS PARA LA RECOLECCIÓN Y TRANSPORTE DE RESIDUOS, AL LUGAR DE ACOPIO."/>
    <n v="2569874079"/>
    <n v="0"/>
    <n v="0"/>
    <n v="2569874079"/>
    <d v="2023-05-01T00:00:00"/>
    <d v="2023-08-31T00:00:00"/>
    <d v="2023-12-31T00:00:00"/>
    <n v="44314"/>
  </r>
  <r>
    <n v="2022505680013"/>
    <s v="META - PUERTO GAITAN"/>
    <s v="MUNICIPAL"/>
    <s v="DEL LLANO"/>
    <s v="META"/>
    <n v="50568"/>
    <s v="PUERTO GAITAN"/>
    <s v="DEL LLANO"/>
    <s v="META"/>
    <n v="50568"/>
    <s v="MUNICIPIO DE PUERTO GAITAN"/>
    <n v="800079035"/>
    <s v="EDUCACIÓN"/>
    <s v="CALIDAD, COBERTURA Y FORTALECIMIENTO DE LA EDUCACIÓN INICIAL, PRESCOLAR, BÁSICA Y MEDIA."/>
    <s v="INTERSUBSECTORIAL EDUCACION"/>
    <x v="0"/>
    <x v="0"/>
    <m/>
    <s v="IMPLEMENTACIÓN DE SISTEMAS DE PURIFICACIÓN DE AGUA COMO ESTRATEGIA DE SALUBRIDAD EN LA PRESTACIÓN DE SERVICIOS EDUCATIVOS Y ALIMENTACIÓN ESCOLAR EN EL MUNICIPIO DE PUERTO GAITÁN DEPARTAMENTO DEL  META"/>
    <n v="99.92"/>
    <n v="99.92"/>
    <s v="TERMINADO"/>
    <s v="TERMINADO"/>
    <d v="2022-10-07T00:00:00"/>
    <n v="2022"/>
    <s v="DOTACIÓN DE FILTROS PORTÁTILES PURIFICADORES DE AGUA EN LOS ESTABLECIMIENTOS EDUCATIVOS DEL MUNICIPIO DE PUERTO GAITÁN EN EL DEPARTAMENTO DEL META,LA DOTACIÓN TENDRÁ EN CUENTA LA INSTALACIÓN Y PUESTA EN FUNCIONAMIENTO DE VEINTE OCHO (28) TANQUES CON UNA CAPACIDAD DE 2000 LITROS, EL CUAL BENEFICIARA 15 SEDES."/>
    <n v="14784981436"/>
    <n v="0"/>
    <n v="0"/>
    <n v="14784981436"/>
    <d v="2022-10-01T00:00:00"/>
    <d v="2023-08-31T00:00:00"/>
    <d v="2023-12-31T00:00:00"/>
    <n v="13535"/>
  </r>
  <r>
    <n v="2023505680003"/>
    <s v="META - PUERTO GAITAN"/>
    <s v="MUNICIPAL"/>
    <s v="DEL LLANO"/>
    <s v="META"/>
    <n v="50568"/>
    <s v="PUERTO GAITAN"/>
    <s v="CARIBE"/>
    <s v="CESAR"/>
    <n v="6666948"/>
    <s v="FONDO MIXTO PARA LA PROMOCION DE LA INFRAESTRUCTURA , EL DESARROLLO INTEGRAL Y LA GESTION SOCIAL SIERRA NEVADA"/>
    <n v="901478870"/>
    <s v="VIVIENDA, CIUDAD Y TERRITORIO"/>
    <s v="ACCESO DE LA POBLACIÓN A LOS SERVICIOS DE AGUA POTABLE Y SANEAMIENTO BÁSICO"/>
    <s v="INTERSUBSECTORIAL VIVIENDA Y DESARROLLO TERRITORIAL"/>
    <x v="0"/>
    <x v="0"/>
    <m/>
    <s v="REPOSICIÓN DE REDES DE ALCANTARILLADO SANITARIO EN EL COLECTOR SECTOR BATEAS ZONA URBANA DEL MUNICIPIO DE  PUERTO GAITÁN"/>
    <n v="100"/>
    <n v="100"/>
    <s v="TERMINADO"/>
    <s v="TERMINADO"/>
    <d v="2023-03-21T00:00:00"/>
    <n v="2023"/>
    <s v="REPOSICIÓN DE 243,29 METROS DE REDES DE ALCANTARILLADO SANITARIO EN EL COLECTOR SECTOR BATEAS ZONA URBANA DEL MUNICIPIO DE PUERTO GAITÁN, META"/>
    <n v="2325734696"/>
    <n v="0"/>
    <n v="0"/>
    <n v="2325734696"/>
    <d v="2023-06-01T00:00:00"/>
    <d v="2023-10-31T00:00:00"/>
    <d v="2023-12-31T00:00:00"/>
    <n v="34906"/>
  </r>
  <r>
    <n v="2023005500021"/>
    <s v="DEPARTAMENTO DE META"/>
    <s v="DEPARTAMENTAL"/>
    <s v="DEL LLANO"/>
    <s v="META"/>
    <n v="50000"/>
    <s v="META"/>
    <s v="DEL LLANO"/>
    <s v="META"/>
    <n v="50223"/>
    <s v="MUNICIPIO DE CUBARRAL"/>
    <n v="892000812"/>
    <s v="VIVIENDA, CIUDAD Y TERRITORIO"/>
    <s v="ACCESO DE LA POBLACIÓN A LOS SERVICIOS DE AGUA POTABLE Y SANEAMIENTO BÁSICO"/>
    <s v="INTERSUBSECTORIAL VIVIENDA Y DESARROLLO TERRITORIAL"/>
    <x v="3"/>
    <x v="2"/>
    <m/>
    <s v="CONSTRUCCIÓN DE OBRAS DE EMERGENCIA PARA LA CONEXIÓN DEL SISTEMA DE ACUEDUCTO REGIONAL DEL ARIARI AL TANQUE DE ALMACENAMIENTO DEL SISTEMA DE ACUEDUCTO DEL MUNICIPIO DE  CUBARRAL"/>
    <n v="87.12"/>
    <n v="98.73"/>
    <s v="TERMINADO"/>
    <s v="TERMINADO"/>
    <d v="2023-02-10T00:00:00"/>
    <n v="2023"/>
    <s v="CONSTRUCCIÓN DE LA LÍNEA DE CONDUCCIÓN DE 8 PULGADAS CON UNA LONGITUD DE 1.713 METROS DE LONGITUD QUE CONECTA EL SISTEMA DE ACUEDUCTO REGIONAL DEL ARIARI AL TANQUE DE ALMACENAMIENTO DE AGUA POTABLE DEL MUNICIPIO DE CUBARRAL; A LO LARGO DE LA CONDUCCIÓN SE CONSTRUIRÁ: (1) UN VIADUCTO QUE CRUZA EL CAÑO ARENAS BLANCAS, LOS SISTEMAS DE SALIDA DE LA PTAP Y DE CLORACIÓN Y LA ESTACIÓN REGULADORA DE CAUDAL"/>
    <n v="2264965286"/>
    <n v="0"/>
    <n v="0"/>
    <n v="2264965286"/>
    <d v="2023-03-01T00:00:00"/>
    <d v="2023-09-30T00:00:00"/>
    <d v="2023-08-31T00:00:00"/>
    <n v="5405"/>
  </r>
  <r>
    <n v="2022005500142"/>
    <s v="DEPARTAMENTO DE META"/>
    <s v="DEPARTAMENTAL"/>
    <s v="DEL LLANO"/>
    <s v="META"/>
    <n v="50000"/>
    <s v="META"/>
    <s v="DEL LLANO"/>
    <s v="META"/>
    <n v="6666567"/>
    <s v="EMPRESA DE SERVICIOS PUBLICOS DEL META EDESA S.A ESP "/>
    <n v="822006587"/>
    <s v="VIVIENDA, CIUDAD Y TERRITORIO"/>
    <s v="ACCESO DE LA POBLACIÓN A LOS SERVICIOS DE AGUA POTABLE Y SANEAMIENTO BÁSICO"/>
    <s v="INTERSUBSECTORIAL VIVIENDA Y DESARROLLO TERRITORIAL"/>
    <x v="0"/>
    <x v="0"/>
    <m/>
    <s v="CONSTRUCCIÓN DE ALCANTARILLADO PLUVIAL BARRIO PORTALES DE SANTA ISABEL ETAPA 1 EN EL MUNICIPIO DE CUBARRAL   META"/>
    <n v="100"/>
    <n v="100"/>
    <s v="TERMINADO"/>
    <s v="TERMINADO"/>
    <d v="2022-10-03T00:00:00"/>
    <n v="2022"/>
    <s v="ESTA ALTERNATIVA CONTEMPLA EN LA INSTALACIÓN DE 148M DE TUBERÍA DE ALCANTARILLADO DE 39 PULGADAS DE DIÁMETRO, 12M DE TUBERÍA DE ALCANTARILLADO DE 42 PULGADAS DE DIÁMETRO, 592M DE TUBERÍA DE ALCANTARILLADO DE 45 PULGADAS DE DIÁMETRO, 7 CAJAS DE INSPECCIÓN DE 2.65M X 2.65M X 2.65M, 3 CAJAS DE INSPECCIÓN PARA PAR DE TUBERÍAS DE 42 Y 45 PULGADAS DE DIÁMETRO RESPECTIVAMENTE, CON SUS CORRESPONDIENTES CAÑUELAS Y 20M DE SUMIDEROS DE SECCIÓN 1.0M X 1.0M."/>
    <n v="5166121148"/>
    <n v="0"/>
    <n v="0"/>
    <n v="5166121148"/>
    <d v="2022-12-22T00:00:00"/>
    <d v="2024-02-20T00:00:00"/>
    <d v="2024-02-29T00:00:00"/>
    <n v="1250"/>
  </r>
  <r>
    <n v="2022005500030"/>
    <s v="DEPARTAMENTO DE META"/>
    <s v="DEPARTAMENTAL"/>
    <s v="DEL LLANO"/>
    <s v="META"/>
    <n v="50000"/>
    <s v="META"/>
    <s v="DEL LLANO"/>
    <s v="META"/>
    <n v="6666567"/>
    <s v="EMPRESA DE SERVICIOS PUBLICOS DEL META EDESA S.A ESP "/>
    <n v="822006587"/>
    <s v="VIVIENDA, CIUDAD Y TERRITORIO"/>
    <s v="ACCESO DE LA POBLACIÓN A LOS SERVICIOS DE AGUA POTABLE Y SANEAMIENTO BÁSICO"/>
    <s v="INTERSUBSECTORIAL VIVIENDA Y DESARROLLO TERRITORIAL"/>
    <x v="4"/>
    <x v="2"/>
    <m/>
    <s v="CONSTRUCCIÓN REDES DE ACUEDUCTO Y  MEJORAMIENTO ALCANTARILLADO SANITARIO SOBRE LA CARRERA 17 ENTRE CALLE 23A Y TRANSVERSAL 12 CALLE 8 ENTRE CARRERA 7 Y MATADERO MUNICIPAL CALLE 18 ENTRE CARRERAS 13 Y 15  SAN JUAN DE ARAMA"/>
    <n v="96.79"/>
    <n v="99.98"/>
    <s v="TERMINADO"/>
    <s v="TERMINADO"/>
    <d v="2022-11-04T00:00:00"/>
    <n v="2022"/>
    <s v="ESTA ALTERNATIVA CONTEMPLA LA INSTALACIÓN DE 591M DE TUBERÍA DE ALCANTARILLADO SANITARIO DE 8 PULGADAS DE DIÁMETRO, 9 POZOS DE INSPECCIÓN DE 1.20M DE DIÁMETRO, 35 CAJAS DE INSPECCIÓN DE 0.7M X 0.7M X 0.7M. EN CUENTO A LA RED DE ACUEDUCTO SE CONTEMPLA LA INSTALACIÓN DE 341M DE TUBERÍA DE 3” DE DIÁMETRO, 297M DE TUBERÍA DE 2” DE DIÁMETRO Y 9ACOMETIDAS CON SU RESPECTIVO MICROMEDIDOR."/>
    <n v="951879384"/>
    <n v="0"/>
    <n v="0"/>
    <n v="951879384"/>
    <d v="2023-04-01T00:00:00"/>
    <d v="2023-10-31T00:00:00"/>
    <d v="2023-10-31T00:00:00"/>
    <n v="176"/>
  </r>
  <r>
    <n v="2023503300004"/>
    <s v="META - MESETAS"/>
    <s v="MUNICIPAL"/>
    <s v="DEL LLANO"/>
    <s v="META"/>
    <n v="50330"/>
    <s v="MESETAS"/>
    <s v="DEL LLANO"/>
    <s v="META"/>
    <n v="50330"/>
    <s v="MUNICIPIO DE MESETAS"/>
    <n v="892099317"/>
    <s v="VIVIENDA, CIUDAD Y TERRITORIO"/>
    <s v="ACCESO DE LA POBLACIÓN A LOS SERVICIOS DE AGUA POTABLE Y SANEAMIENTO BÁSICO"/>
    <s v="INTERSUBSECTORIAL VIVIENDA Y DESARROLLO TERRITORIAL"/>
    <x v="0"/>
    <x v="0"/>
    <m/>
    <s v="OPTIMIZACIÓN DE LA RED DE ALCANTARILLADO SANITARIO DE LA CALLE 6,  ENTRE LA CARRERA 4 Y LA CARRERA 1 EN EL CENTRO POBLADO JARDIN DE LAS PEÑAS EN EL MUNICIPIO DE   MESETAS, META"/>
    <n v="100"/>
    <n v="89.35"/>
    <s v="TERMINADO"/>
    <s v="TERMINADO"/>
    <d v="2023-05-15T00:00:00"/>
    <n v="2023"/>
    <s v="REPOSICION DE 763 METROS LINEALES DE RED DE ALCANTARILLADO SANITARIO EN EL CALLE 6 DEL CENTRO POBLADO JARDIN DE LAS PEÑAS, EN EL MUNICIPIO DE MESETAS DEPARTAMENTO DEL META"/>
    <n v="309665232"/>
    <n v="0"/>
    <n v="0"/>
    <n v="309665232"/>
    <d v="2023-08-24T00:00:00"/>
    <d v="2023-11-23T00:00:00"/>
    <d v="2023-11-30T00:00:00"/>
    <n v="180"/>
  </r>
  <r>
    <n v="2023503130080"/>
    <s v="META - GRANADA"/>
    <s v="MUNICIPAL"/>
    <s v="DEL LLANO"/>
    <s v="META"/>
    <n v="50313"/>
    <s v="GRANADA"/>
    <s v="DEL LLANO"/>
    <s v="META"/>
    <n v="6666173"/>
    <s v="ASOCIACION SUPRADEPARTAMENTAL DE MUNICIPIOS PARA EL PROGRESO -ASOSUPRO"/>
    <n v="901445387"/>
    <s v="VIVIENDA, CIUDAD Y TERRITORIO"/>
    <s v="ACCESO DE LA POBLACIÓN A LOS SERVICIOS DE AGUA POTABLE Y SANEAMIENTO BÁSICO"/>
    <s v="INTERSUBSECTORIAL VIVIENDA Y DESARROLLO TERRITORIAL"/>
    <x v="0"/>
    <x v="0"/>
    <m/>
    <s v="DOTACIÓN INSTALACION Y PUESTA EN FUNCIONAMIENTO DE UN SISTEMA DE FILTRACION DE AGUA PARA CONSUMO HUMANO EN LA INSTITUCION EDUCATIVA BRISAS DE IRIQUE DEL MUNICIPIO DE  GRANADA META"/>
    <n v="100"/>
    <n v="100"/>
    <s v="CERRADO"/>
    <s v="TERMINADO"/>
    <d v="2023-12-15T00:00:00"/>
    <n v="2023"/>
    <s v="DOTACIÓN INSTALACION Y PUESTA EN FUNCIONAMIENTO DE UN SISTEMA DE FILTRACION DE AGUA PARA CONSUMO HUMANO EN LA INSTITUCION EDUCATIVA BRISAS DE IRIQUE DEL MUNICIPIO DE GRANADA, DEPARTAMENTO DEL META"/>
    <n v="540441000"/>
    <n v="0"/>
    <n v="0"/>
    <n v="540441000"/>
    <d v="2024-03-20T00:00:00"/>
    <d v="2024-05-18T00:00:00"/>
    <d v="2024-05-31T00:00:00"/>
    <n v="1776"/>
  </r>
  <r>
    <n v="2023501240005"/>
    <s v="META - CABUYARO"/>
    <s v="MUNICIPAL"/>
    <s v="DEL LLANO"/>
    <s v="META"/>
    <n v="50124"/>
    <s v="CABUYARO"/>
    <s v="DEL LLANO"/>
    <s v="META"/>
    <n v="50124"/>
    <s v="MUNICIPIO DE CABUYARO"/>
    <n v="892099232"/>
    <s v="VIVIENDA, CIUDAD Y TERRITORIO"/>
    <s v="ACCESO DE LA POBLACIÓN A LOS SERVICIOS DE AGUA POTABLE Y SANEAMIENTO BÁSICO"/>
    <s v="INTERSUBSECTORIAL VIVIENDA Y DESARROLLO TERRITORIAL"/>
    <x v="0"/>
    <x v="0"/>
    <m/>
    <s v="AMPLIACIÓN DE REDES PLUVIAL Y SANITARIAS EN EL CASCO URBANO DEL MUNICIPIO DE   CABUYARO"/>
    <n v="96.93"/>
    <n v="99.97"/>
    <s v="PARA CIERRE"/>
    <s v="TERMINADO"/>
    <d v="2023-09-13T00:00:00"/>
    <n v="2023"/>
    <s v="CONTRUCCION DE REDES DE ALCANTARILLADO PLUVIAL Y REDES DE ALCANTARILLADO SANITARIO EN LOS DIFERENTES BARRIOS DEL CASCO URBANO DEL MUNICIPIO DE CABUYARO META"/>
    <n v="482724348.39999998"/>
    <n v="0"/>
    <n v="0"/>
    <n v="482724348.39999998"/>
    <d v="2023-11-07T00:00:00"/>
    <d v="2024-01-31T00:00:00"/>
    <d v="2024-01-31T00:00:00"/>
    <n v="4100"/>
  </r>
  <r>
    <n v="2023501240002"/>
    <s v="META - CABUYARO"/>
    <s v="MUNICIPAL"/>
    <s v="DEL LLANO"/>
    <s v="META"/>
    <n v="50124"/>
    <s v="CABUYARO"/>
    <s v="DEL LLANO"/>
    <s v="META"/>
    <n v="50124"/>
    <s v="MUNICIPIO DE CABUYARO"/>
    <n v="892099232"/>
    <s v="VIVIENDA, CIUDAD Y TERRITORIO"/>
    <s v="ACCESO DE LA POBLACIÓN A LOS SERVICIOS DE AGUA POTABLE Y SANEAMIENTO BÁSICO"/>
    <s v="INTERSUBSECTORIAL VIVIENDA Y DESARROLLO TERRITORIAL"/>
    <x v="0"/>
    <x v="0"/>
    <m/>
    <s v="OPTIMIZACIÓN Y ADECUACIÓN A LAS FUENTES SUBTERRÁNEAS Y SISTEMAS DE TRATAMIENTO DE AGUA RESIDUAL UBICADAS EN LAS COMUNIDADES NUCLEADAS EN EL ÁREA RURAL DEL MUNICIPIO DE  CABUYARO META"/>
    <n v="99.5"/>
    <n v="49.94"/>
    <s v="TERMINADO"/>
    <s v="TERMINADO"/>
    <d v="2023-06-30T00:00:00"/>
    <n v="2023"/>
    <s v="OPTIMIZACIÓN Y ADECUACIÓN A 4 FUENTES SUBTERRÁNEAS Y 1 SISTEMA DE TRATAMIENTO DE AGUA RESIDUAL UBICADAS EN EL ÁREA RURAL DEL MUNICIPIO DE CABUYARO META"/>
    <n v="321988273.30000001"/>
    <n v="0"/>
    <n v="0"/>
    <n v="321988273.30000001"/>
    <d v="2023-09-01T00:00:00"/>
    <d v="2023-12-31T00:00:00"/>
    <d v="2023-12-31T00:00:00"/>
    <n v="1000"/>
  </r>
  <r>
    <n v="2022501240001"/>
    <s v="META - CABUYARO"/>
    <s v="MUNICIPAL"/>
    <s v="DEL LLANO"/>
    <s v="META"/>
    <n v="50124"/>
    <s v="CABUYARO"/>
    <s v="DEL LLANO"/>
    <s v="META"/>
    <n v="50124"/>
    <s v="MUNICIPIO DE CABUYARO"/>
    <n v="892099232"/>
    <s v="VIVIENDA, CIUDAD Y TERRITORIO"/>
    <s v="ACCESO DE LA POBLACIÓN A LOS SERVICIOS DE AGUA POTABLE Y SANEAMIENTO BÁSICO"/>
    <s v="INTERSUBSECTORIAL VIVIENDA Y DESARROLLO TERRITORIAL"/>
    <x v="0"/>
    <x v="0"/>
    <m/>
    <s v="CONSTRUCCIÓN DE ALCANTARILLADO PLUVIAL EN EL BARRIO VILLA DIANA III EN EL MUNICIPIO DE   CABUYARO"/>
    <n v="98.56"/>
    <n v="93.51"/>
    <s v="TERMINADO"/>
    <s v="TERMINADO"/>
    <d v="2022-09-19T00:00:00"/>
    <n v="2022"/>
    <s v="CONSTRUCCIÓN DE UN ALCANTARILLADO PLUVIAL EN LA TOTALIDAD DE LAS VÍAS DEL BARRIO VILLA DIANA 3, DEL CASCO URBANO DEL MUNICIPIO DE CABUYARO META"/>
    <n v="1428459442"/>
    <n v="0"/>
    <n v="0"/>
    <n v="1428459442"/>
    <d v="2023-07-01T00:00:00"/>
    <d v="2023-12-31T00:00:00"/>
    <d v="2023-12-31T00:00:00"/>
    <n v="676"/>
  </r>
  <r>
    <n v="2022501100027"/>
    <s v="META - BARRANCA DE UPIA"/>
    <s v="MUNICIPAL"/>
    <s v="DEL LLANO"/>
    <s v="META"/>
    <n v="50110"/>
    <s v="BARRANCA DE UPIA"/>
    <s v="DEL LLANO"/>
    <s v="META"/>
    <n v="50110"/>
    <s v="MUNICIPIO DE BARRANCA DE UPIA"/>
    <n v="800152577"/>
    <s v="VIVIENDA, CIUDAD Y TERRITORIO"/>
    <s v="ACCESO A SOLUCIONES DE VIVIENDA"/>
    <s v="INTERSUBSECTORIAL VIVIENDA Y DESARROLLO TERRITORIAL"/>
    <x v="0"/>
    <x v="0"/>
    <m/>
    <s v="MEJORAMIENTO YO ADECUACION DE VIVIENDA YO SANEAMIENTO BASICO EN EL AREA URBANA Y RURAL DEL MUNICIPIO   BARRANCA DE UPÍA"/>
    <n v="94.71"/>
    <n v="97.68"/>
    <s v="PARA CIERRE"/>
    <s v="TERMINADO"/>
    <d v="2023-01-11T00:00:00"/>
    <n v="2023"/>
    <s v="EJECUCIÓN DE CINCUENTA Y DOS (52) MEJORAMIENTOS DE VIVIENDA EN EL ÁREA URBANA DEL MUNICIPIO"/>
    <n v="556311881"/>
    <n v="0"/>
    <n v="0"/>
    <n v="556311881"/>
    <d v="2023-07-01T00:00:00"/>
    <d v="2023-11-30T00:00:00"/>
    <d v="2023-11-30T00:00:00"/>
    <n v="4771"/>
  </r>
  <r>
    <n v="2022500060084"/>
    <s v="META - ACACIAS"/>
    <s v="MUNICIPAL"/>
    <s v="DEL LLANO"/>
    <s v="META"/>
    <n v="50006"/>
    <s v="ACACIAS"/>
    <s v="DEL LLANO"/>
    <s v="META"/>
    <n v="6666970"/>
    <s v="EMPRESA DE SERVICIOS  PÚBLICOS DE ACACIAS ESPA"/>
    <n v="822001833"/>
    <s v="VIVIENDA, CIUDAD Y TERRITORIO"/>
    <s v="ACCESO DE LA POBLACIÓN A LOS SERVICIOS DE AGUA POTABLE Y SANEAMIENTO BÁSICO"/>
    <s v="INTERSUBSECTORIAL VIVIENDA Y DESARROLLO TERRITORIAL"/>
    <x v="4"/>
    <x v="2"/>
    <m/>
    <s v="MEJORAMIENTO ALCANTARILLADO SANITARIO Y OPTIMIZACION DE REDES DE ACUEDUCTO EN SECTORES ESPECIFICOS DEL MUNICIPIO DE  ACACÍAS"/>
    <n v="92.89"/>
    <n v="72.430000000000007"/>
    <s v="TERMINADO"/>
    <s v="TERMINADO"/>
    <d v="2022-11-11T00:00:00"/>
    <n v="2022"/>
    <s v="MEJORAMIENTO DE REDES DE ALCANTARILLADO SANITARIO Y OPTIMIZACIÓN DE REDES DE ACUEDUCTO EN LAS DIRECCIONES: CARRERAS 15 A 16A ENTRE RIO ACACIITAS Y CALLE 17, CARRERA 15 ENTRE CALLES 17 Y 19, CARRERAS 21 Y 22 ENTRE CALLES 18 Y 19, CARRERA 18A ENTRE CALLE 17 Y 18, DIAGONAL 15 ENTRE CARRERA 20 Y 23, CALLE 16 ENTRE CARRERA 21 Y 23 Y CARRERA 22 ENTRE DIAGONAL 15 Y CALLE 16, EN EL MUNICIPIO DE ACACÍAS."/>
    <n v="2343212290"/>
    <n v="0"/>
    <n v="0"/>
    <n v="2343212290"/>
    <d v="2023-04-21T00:00:00"/>
    <d v="2024-04-10T00:00:00"/>
    <d v="2024-04-30T00:00:00"/>
    <n v="13762"/>
  </r>
  <r>
    <n v="2023479600008"/>
    <s v="MAGDALENA - ZAPAYAN/PUNTA DE PIEDRAS"/>
    <s v="MUNICIPAL"/>
    <s v="CARIBE"/>
    <s v="MAGDALENA"/>
    <n v="47960"/>
    <s v="ZAPAYAN"/>
    <s v="CARIBE"/>
    <s v="ATLÁNTICO"/>
    <n v="6666777"/>
    <s v="ASOCIACIÓN REGIONAL DE MUNICIPIOS DEL CARIBE AREMCA"/>
    <n v="802002960"/>
    <s v="VIVIENDA, CIUDAD Y TERRITORIO"/>
    <s v="ACCESO DE LA POBLACIÓN A LOS SERVICIOS DE AGUA POTABLE Y SANEAMIENTO BÁSICO"/>
    <s v="INTERSUBSECTORIAL VIVIENDA Y DESARROLLO TERRITORIAL"/>
    <x v="3"/>
    <x v="1"/>
    <m/>
    <s v="OPTIMIZACIÓN DEL SISTEMA DE ACUEDUCTO DEL CORREGIMIENTO DE PIEDRAS DE MOLER MUNICIPIO DE ZAPAYÁN DEPARTAMENTO DEL  MAGDALENA"/>
    <n v="100"/>
    <n v="99.99"/>
    <s v="CERRADO"/>
    <s v="TERMINADO"/>
    <d v="2023-07-14T00:00:00"/>
    <n v="2023"/>
    <s v="CONSTRUCCIÓN DE UN TANQUE ELEVADO EN CONCRETO REFORZADO PARA ALMACENAR EL AGUA, SUMINISTRO E INSTALACIÓN DE REDES DE DISTRIBUCIÓN, CONEXIONES DOMICILIARIAS, ACCESORIOS, MACRO MEDIDOR, CASETA DE BOMBEO Y CERRAMIENTO DEL SISTEMA, SUMINISTRO E INSTALACIÓN DEL SISTEMA DE BOMBEO EN EL POZO EXISTENTE DEL CORREGIMIENTO DE PIEDRAS DE MOLER MUNICIPIO DE ZAPAYÁN DEPARTAMENTO DEL MAGDALENA"/>
    <n v="2002329383"/>
    <n v="0"/>
    <n v="0"/>
    <n v="2002329383"/>
    <d v="2023-10-11T00:00:00"/>
    <d v="2024-05-10T00:00:00"/>
    <d v="2024-05-31T00:00:00"/>
    <n v="6996"/>
  </r>
  <r>
    <n v="2022477200069"/>
    <s v="MAGDALENA - SANTA BARBARA DE PINTO"/>
    <s v="MUNICIPAL"/>
    <s v="CARIBE"/>
    <s v="MAGDALENA"/>
    <n v="47720"/>
    <s v="SANTA BARBARA DE PINTO"/>
    <s v="CARIBE"/>
    <s v="MAGDALENA"/>
    <n v="47720"/>
    <s v="MUNICIPIO DE SANTA BÁRBARA DE PINTO"/>
    <n v="819003762"/>
    <s v="VIVIENDA, CIUDAD Y TERRITORIO"/>
    <s v="ACCESO DE LA POBLACIÓN A LOS SERVICIOS DE AGUA POTABLE Y SANEAMIENTO BÁSICO"/>
    <s v="INTERSUBSECTORIAL VIVIENDA Y DESARROLLO TERRITORIAL"/>
    <x v="0"/>
    <x v="0"/>
    <m/>
    <s v="OPTIMIZACIÓN Y AMPLIACIÓN DEL SISTEMA DE ALCANTARILLADO SANITARIO EN LA URBANIZACIÓN VILLA NATY DE LA CABECERA MUNICIPAL DE  SANTA BÁRBARA DE PINTO MAGDALENA"/>
    <n v="100"/>
    <n v="99.97"/>
    <s v="CERRADO"/>
    <s v="TERMINADO"/>
    <d v="2022-09-09T00:00:00"/>
    <n v="2022"/>
    <s v="CONSTRUCCIÓN DE UNA RED DE ALCANTARILLADO DE 1045.22 ML, DE LOS CUALES 757.22 M ES TUBERÍA PVC SANITARIA DE 8´ LAS ACOMETIDAS SANITARIAS SEINSTALARÁN EN TUBERÍA DE 6 288 ML) QUE CONECTARA CON UNA SILLA YEE ENTRE LA RED PRINCIPAL Y UN REGISTRO SANITARIO DE 0.6X0.6X0.6 ML (48 REGISTROS SANITARIOS).  TENDRÁ UNA EXTENSIÓN TOTAL DE 757.2 METROS, LOCALIZADOS EN SU TOTALIDAD EN LA URBANIZACIÓN VILLA NATY."/>
    <n v="429305188"/>
    <n v="0"/>
    <n v="0"/>
    <n v="429305188"/>
    <d v="2022-12-27T00:00:00"/>
    <d v="2023-03-29T00:00:00"/>
    <d v="2023-02-28T00:00:00"/>
    <n v="405"/>
  </r>
  <r>
    <n v="2022476050002"/>
    <s v="MAGDALENA - REMOLINO"/>
    <s v="MUNICIPAL"/>
    <s v="CARIBE"/>
    <s v="MAGDALENA"/>
    <n v="47605"/>
    <s v="REMOLINO"/>
    <s v="CARIBE"/>
    <s v="MAGDALENA"/>
    <n v="47605"/>
    <s v="MUNICIPIO DE REMOLINO"/>
    <n v="891780052"/>
    <s v="VIVIENDA, CIUDAD Y TERRITORIO"/>
    <s v="ACCESO DE LA POBLACIÓN A LOS SERVICIOS DE AGUA POTABLE Y SANEAMIENTO BÁSICO"/>
    <s v="INTERSUBSECTORIAL VIVIENDA Y DESARROLLO TERRITORIAL"/>
    <x v="0"/>
    <x v="0"/>
    <m/>
    <s v="CONSTRUCCIÓN DE PLANTA DE TRATAMIENTO PARA AGUA POTABLE DEL CORREGIMIENTO DE SAN JOSE DE LAS CASITAS UBICADA EN    REMOLINO"/>
    <n v="100"/>
    <n v="86.39"/>
    <s v="TERMINADO"/>
    <s v="TERMINADO"/>
    <d v="2023-03-22T00:00:00"/>
    <n v="2023"/>
    <s v="CONSTRUCCIÓN DE PLANTA DE TRATAMIENTO PARA AGUA POTABLE DEL CORREGIMIENTO DE SAN JOSE DE LAS CASITAS UBICADA EN REMOLINO"/>
    <n v="599721402"/>
    <n v="0"/>
    <n v="35983284"/>
    <n v="635704686"/>
    <d v="2023-09-20T00:00:00"/>
    <d v="2024-03-17T00:00:00"/>
    <d v="2024-03-31T00:00:00"/>
    <n v="392"/>
  </r>
  <r>
    <n v="2023472680051"/>
    <s v="MAGDALENA - EL RETEN"/>
    <s v="MUNICIPAL"/>
    <s v="CARIBE"/>
    <s v="MAGDALENA"/>
    <n v="47268"/>
    <s v="EL RETEN"/>
    <s v="CARIBE"/>
    <s v="MAGDALENA"/>
    <n v="47268"/>
    <s v="MUNICIPIO DE EL RETÉN"/>
    <n v="819000925"/>
    <s v="VIVIENDA, CIUDAD Y TERRITORIO"/>
    <s v="ACCESO DE LA POBLACIÓN A LOS SERVICIOS DE AGUA POTABLE Y SANEAMIENTO BÁSICO"/>
    <s v="INTERSUBSECTORIAL VIVIENDA Y DESARROLLO TERRITORIAL"/>
    <x v="0"/>
    <x v="0"/>
    <m/>
    <s v="CONSTRUCCIÓN DE POZOS DE INSPECCIÓN CONSTRUCCIÓN DE EMPALME DEL SISTEMA DE ALCANTARILLADO Y ADECUACIÓN DE REDES Y POZOS DE INSPECCIÓN EN LOS BARRIOS SAN MIGUEL SAN ISIDRO 27 DE FEBRERO ENMANUEL 26 DE JULIO LAS PALMAS MUNICIPIO DEL RETEN  MAGDALENA"/>
    <n v="100"/>
    <n v="93.42"/>
    <s v="PARA CIERRE"/>
    <s v="TERMINADO"/>
    <d v="2023-10-06T00:00:00"/>
    <n v="2023"/>
    <s v="CONSTRUIR UN SISTEMA DE ALCANTARILLADO EN EL MUNICIPIO DEL RETEN"/>
    <n v="1277691440"/>
    <n v="0"/>
    <n v="90000000"/>
    <n v="1367691440"/>
    <d v="2023-10-10T00:00:00"/>
    <d v="2023-12-28T00:00:00"/>
    <d v="2023-12-31T00:00:00"/>
    <n v="19345"/>
  </r>
  <r>
    <n v="2023472680043"/>
    <s v="MAGDALENA - EL RETEN"/>
    <s v="MUNICIPAL"/>
    <s v="CARIBE"/>
    <s v="MAGDALENA"/>
    <n v="47268"/>
    <s v="EL RETEN"/>
    <s v="CARIBE"/>
    <s v="MAGDALENA"/>
    <n v="47268"/>
    <s v="MUNICIPIO DE EL RETÉN"/>
    <n v="819000925"/>
    <s v="VIVIENDA, CIUDAD Y TERRITORIO"/>
    <s v="ACCESO DE LA POBLACIÓN A LOS SERVICIOS DE AGUA POTABLE Y SANEAMIENTO BÁSICO"/>
    <s v="INTERSUBSECTORIAL VIVIENDA Y DESARROLLO TERRITORIAL"/>
    <x v="0"/>
    <x v="0"/>
    <m/>
    <s v="CONSTRUCCIÓN Y ADECUACIÓN DE POZOS DE INSPECCIÓN CONSTRUCCIÓN DE EMPALMES Y ADECUACIÓN DE REDES DEL SISTEMA DE ALCANTARILLADO DEL MUNICIPIO DE EL RETÉN   EL RETÉN"/>
    <n v="100"/>
    <n v="66.67"/>
    <s v="CERRADO"/>
    <s v="TERMINADO"/>
    <d v="2023-08-04T00:00:00"/>
    <n v="2023"/>
    <s v="CONSTRUIR UN SISTEMA DE ALCANTARILLADO SANITARIO"/>
    <n v="1200000000"/>
    <n v="0"/>
    <n v="600000000"/>
    <n v="1800000000"/>
    <d v="2023-09-01T00:00:00"/>
    <d v="2023-11-30T00:00:00"/>
    <d v="2023-11-30T00:00:00"/>
    <n v="19345"/>
  </r>
  <r>
    <n v="2023472450001"/>
    <s v="MAGDALENA - EL BANCO"/>
    <s v="MUNICIPAL"/>
    <s v="CARIBE"/>
    <s v="MAGDALENA"/>
    <n v="47245"/>
    <s v="EL BANCO"/>
    <s v="CARIBE"/>
    <s v="MAGDALENA"/>
    <n v="47245"/>
    <s v="MUNICIPIO DE EL BANCO"/>
    <n v="891780044"/>
    <s v="VIVIENDA, CIUDAD Y TERRITORIO"/>
    <s v="ACCESO DE LA POBLACIÓN A LOS SERVICIOS DE AGUA POTABLE Y SANEAMIENTO BÁSICO"/>
    <s v="INTERSUBSECTORIAL VIVIENDA Y DESARROLLO TERRITORIAL"/>
    <x v="0"/>
    <x v="0"/>
    <m/>
    <s v="CONSTRUCCIÓN Y OPTIMIZACIÓN DEL SISTEMA DE ALCANTARILLADO EN LA CALLE 4 ENTRE LA CARRERA 9 Y 12 CALLE 5 ENTRE CARRERAS 13 Y 14; CALLE 9 ENTRECARRERAS 4 Y 9 DEL CASCO URBANO DEL MUNICIPIO EL BANCO  EL BANCO"/>
    <n v="100"/>
    <n v="96.66"/>
    <s v="CERRADO"/>
    <s v="TERMINADO"/>
    <d v="2023-01-27T00:00:00"/>
    <n v="2023"/>
    <s v="AMPLIACIÓN DE ALCANTARILLADO SANITARIO EN 1.347,12 METROS LINEALES CON TUBERÍAS DE PVC CORRUGADAS DE 8 A 14, CONSTRUCCIÓN DE 27 POZOS DE INSPECCIÓN DE 2 A 4 METROS DE PROFUNDIDAD Y 1,2 METROS DE DIÁMETRO, E INSTALACIÓN DE 216 ACOMETIDAS DOMICILIARIAS EN EL CASCO URBANO DEL MUNICIPIO DE EL BANCO, MAGDALENA. INCLUYE TRATAMIENTO DE AGUAS RESIDUALES EN PTAR, MANO DE OBRA, MATERIALES, EQUIPOS Y REPOSICIÓN DE 4.132,28 M2 DE PAVIMENTO RÍGIDO EN CONCRETO DE 4000 PSI."/>
    <n v="1055042524"/>
    <n v="0"/>
    <n v="279562311"/>
    <n v="1334604835"/>
    <d v="2023-05-01T00:00:00"/>
    <d v="2023-12-31T00:00:00"/>
    <d v="2023-12-31T00:00:00"/>
    <n v="8500"/>
  </r>
  <r>
    <n v="2022448550008"/>
    <s v="LA GUAJIRA - URUMITA"/>
    <s v="MUNICIPAL"/>
    <s v="CARIBE"/>
    <s v="LA GUAJIRA"/>
    <n v="44855"/>
    <s v="URUMITA"/>
    <s v="CARIBE"/>
    <s v="LA GUAJIRA"/>
    <n v="44855"/>
    <s v="MUNICIPIO DE URUMITA"/>
    <n v="800059405"/>
    <s v="VIVIENDA, CIUDAD Y TERRITORIO"/>
    <s v="ACCESO DE LA POBLACIÓN A LOS SERVICIOS DE AGUA POTABLE Y SANEAMIENTO BÁSICO"/>
    <s v="INTERSUBSECTORIAL VIVIENDA Y DESARROLLO TERRITORIAL"/>
    <x v="0"/>
    <x v="0"/>
    <m/>
    <s v="CONSTRUCCIÓN OBRAS PARA LA OPTIMIZACION DE LA RED DE ALCANTARILLADO SANITARIO EN EL MUNICIPIO DE  URUMITA LA GUAJIRA"/>
    <n v="100"/>
    <n v="96.13"/>
    <s v="TERMINADO"/>
    <s v="TERMINADO"/>
    <d v="2022-10-24T00:00:00"/>
    <n v="2022"/>
    <s v="ADECUACIÓN DEL SISTEMA DE ALCANTARILLADO SANITARIO MEDIANTE LA INSTALACIÓN DE  836 ML  DE REDES EN TUBERÍA PVC, EN SECTORES DE LOS BARRIOS 14 DE JUNIO, 16 DE ABRIL, LAS FLORES Y CARACAS DEL CASCO URBANO DEL MUNICIPIO DE URUMITA- DEPARTAMENTO DE LA GUAJIRA."/>
    <n v="448000000"/>
    <n v="0"/>
    <n v="282773007"/>
    <n v="730773007"/>
    <d v="2023-02-13T00:00:00"/>
    <d v="2023-05-13T00:00:00"/>
    <d v="2023-07-31T00:00:00"/>
    <n v="10985"/>
  </r>
  <r>
    <n v="2022440010112"/>
    <s v="LA GUAJIRA - RIOHACHA"/>
    <s v="MUNICIPAL"/>
    <s v="CARIBE"/>
    <s v="LA GUAJIRA"/>
    <n v="44001"/>
    <s v="RIOHACHA"/>
    <s v="CARIBE"/>
    <s v="LA GUAJIRA"/>
    <n v="44001"/>
    <s v="MUNICIPIO DE RIOHACHA"/>
    <n v="892115007"/>
    <s v="VIVIENDA, CIUDAD Y TERRITORIO"/>
    <s v="ACCESO DE LA POBLACIÓN A LOS SERVICIOS DE AGUA POTABLE Y SANEAMIENTO BÁSICO"/>
    <s v="INTERSUBSECTORIAL VIVIENDA Y DESARROLLO TERRITORIAL"/>
    <x v="0"/>
    <x v="0"/>
    <m/>
    <s v="CONSTRUCCIÓN DE ALCANTARILLADO PLUVIAL PARA DRENAJE DEL BARRIO OBRERO EN EL DISTRITO DE  RIOHACHA"/>
    <n v="100"/>
    <n v="100"/>
    <s v="TERMINADO"/>
    <s v="TERMINADO"/>
    <d v="2022-12-21T00:00:00"/>
    <n v="2022"/>
    <s v="AMPLIAR UN (1) ALCANTARILLADO PLUVIAL UNA DE LAS MAYORES AFLUENCIA DE AGUAS ESCORRENTÍAS"/>
    <n v="999989259"/>
    <n v="0"/>
    <n v="0"/>
    <n v="999989259"/>
    <d v="2023-05-01T00:00:00"/>
    <d v="2023-08-31T00:00:00"/>
    <d v="2023-08-31T00:00:00"/>
    <n v="3800"/>
  </r>
  <r>
    <n v="2022445600074"/>
    <s v="LA GUAJIRA - MANAURE"/>
    <s v="MUNICIPAL"/>
    <s v="CARIBE"/>
    <s v="LA GUAJIRA"/>
    <n v="44560"/>
    <s v="MANAURE"/>
    <s v="CARIBE"/>
    <s v="LA GUAJIRA"/>
    <n v="44560"/>
    <s v="MUNICIPIO DE MANAURE"/>
    <n v="892115024"/>
    <s v="VIVIENDA, CIUDAD Y TERRITORIO"/>
    <s v="ACCESO DE LA POBLACIÓN A LOS SERVICIOS DE AGUA POTABLE Y SANEAMIENTO BÁSICO"/>
    <s v="INTERSUBSECTORIAL VIVIENDA Y DESARROLLO TERRITORIAL"/>
    <x v="3"/>
    <x v="2"/>
    <m/>
    <s v="ADECUACIÓN Y OPTIMIZACIÓN EN LAS INSTALACIONES DE LOS ACUEDUCTOS CASA AZUL Y SHIRURIA DEL MUNICIPIO DE MANAURE  LA GUAJIRA"/>
    <n v="100"/>
    <n v="99.92"/>
    <s v="CERRADO"/>
    <s v="TERMINADO"/>
    <d v="2022-09-12T00:00:00"/>
    <n v="2022"/>
    <s v="MEJORAR LA PRESTACIÓN DEL SERVICIO DE ACUEDUCTO A TRAVÉS DE LA ADECUACIÓN Y OPTIMIZACIÓN EN LAS INSTALACIONES DE LOS ACUEDUCTOS CASA AZUL Y SHIRURIA DEL MUNICIPIO DE MANAURE LA GUAJIRA"/>
    <n v="778992061"/>
    <n v="0"/>
    <n v="0"/>
    <n v="778992061"/>
    <d v="2023-04-01T00:00:00"/>
    <d v="2023-07-31T00:00:00"/>
    <d v="2023-08-31T00:00:00"/>
    <n v="30991"/>
  </r>
  <r>
    <n v="2023440980003"/>
    <s v="LA GUAJIRA - DISTRACCION"/>
    <s v="MUNICIPAL"/>
    <s v="CARIBE"/>
    <s v="LA GUAJIRA"/>
    <n v="44098"/>
    <s v="DISTRACCION"/>
    <s v="CARIBE"/>
    <s v="LA GUAJIRA"/>
    <n v="44098"/>
    <s v="MUNICIPIO DE DISTRACCION"/>
    <n v="825000166"/>
    <s v="VIVIENDA, CIUDAD Y TERRITORIO"/>
    <s v="ACCESO DE LA POBLACIÓN A LOS SERVICIOS DE AGUA POTABLE Y SANEAMIENTO BÁSICO"/>
    <s v="INTERSUBSECTORIAL VIVIENDA Y DESARROLLO TERRITORIAL"/>
    <x v="4"/>
    <x v="2"/>
    <m/>
    <s v="CONSTRUCCIÓN DE REDES DE ACUEDUCTO Y ALCANTARILLADO EN CALLES Y CARRERAS DEL CORREGIMIENTO DE BUENAVISTA MUNICIPIO DE DISTRACCIÓN DEPARTAMENTO DE   LA GUAJIRA"/>
    <n v="100"/>
    <n v="100"/>
    <s v="TERMINADO"/>
    <s v="TERMINADO"/>
    <d v="2023-05-03T00:00:00"/>
    <n v="2023"/>
    <s v="CONSTRUCCIÓN DE REDES DE ACUEDUCTO Y ALCANTARILLADO EN CALLES Y CARRERAS DEL CORREGIMIENTO DE BUENAVISTA MUNICIPIO DE DISTRACCIÓN DEPARTAMENTO DE LA GUAJIRA"/>
    <n v="334902373"/>
    <n v="0"/>
    <n v="0"/>
    <n v="334902373"/>
    <d v="2023-12-01T00:00:00"/>
    <d v="2024-02-29T00:00:00"/>
    <d v="2023-12-31T00:00:00"/>
    <n v="800"/>
  </r>
  <r>
    <n v="2022440980004"/>
    <s v="LA GUAJIRA - DISTRACCION"/>
    <s v="MUNICIPAL"/>
    <s v="CARIBE"/>
    <s v="LA GUAJIRA"/>
    <n v="44098"/>
    <s v="DISTRACCION"/>
    <s v="CARIBE"/>
    <s v="LA GUAJIRA"/>
    <n v="44098"/>
    <s v="MUNICIPIO DE DISTRACCION"/>
    <n v="825000166"/>
    <s v="VIVIENDA, CIUDAD Y TERRITORIO"/>
    <s v="ACCESO DE LA POBLACIÓN A LOS SERVICIOS DE AGUA POTABLE Y SANEAMIENTO BÁSICO"/>
    <s v="INTERSUBSECTORIAL VIVIENDA Y DESARROLLO TERRITORIAL"/>
    <x v="0"/>
    <x v="0"/>
    <m/>
    <s v="AMPLIACIÓN DEL SISTEMA DE ALCANTARILLADO SANITARIO EN LA CALLE 7 ENTRE CARRERAS 21 Y 23 EN EL MUNICIPIO DE DISTRACCIÓN  LA GUAJIRA"/>
    <n v="95.85"/>
    <n v="99.58"/>
    <s v="TERMINADO"/>
    <s v="TERMINADO"/>
    <d v="2022-08-25T00:00:00"/>
    <n v="2022"/>
    <s v="AMPLIACIÓN DEL SISTEMA DE ALCANTARILLADO SANITARIO EN LA CALLE 7 ENTRE CARRERAS 21 Y 23 EN EL MUNICIPIO DE DISTRACCIÓN LA GUAJIRA"/>
    <n v="190793680"/>
    <n v="0"/>
    <n v="0"/>
    <n v="190793680"/>
    <d v="2023-07-01T00:00:00"/>
    <d v="2023-08-29T00:00:00"/>
    <d v="2023-08-31T00:00:00"/>
    <n v="150"/>
  </r>
  <r>
    <n v="2023440780056"/>
    <s v="LA GUAJIRA - BARRANCAS"/>
    <s v="MUNICIPAL"/>
    <s v="CARIBE"/>
    <s v="LA GUAJIRA"/>
    <n v="44078"/>
    <s v="BARRANCAS"/>
    <s v="CARIBE"/>
    <s v="LA GUAJIRA"/>
    <n v="44078"/>
    <s v="MUNICIPIO DE BARRANCAS"/>
    <n v="800099223"/>
    <s v="VIVIENDA, CIUDAD Y TERRITORIO"/>
    <s v="ACCESO DE LA POBLACIÓN A LOS SERVICIOS DE AGUA POTABLE Y SANEAMIENTO BÁSICO"/>
    <s v="INTERSUBSECTORIAL TRANSPORTE"/>
    <x v="0"/>
    <x v="0"/>
    <m/>
    <s v="REPOSICIÓN  Y CONSTRUCCIÓN DE REDES SECUNDARIAS DE ALCANTARILLADO SANITARIOS EN LA CABECERA CORREGIMENTAL DE PAPAYAL DEL MUNICIPIO DE BARRANCAS DEPARTAMENTO DE  LA GUAJIRA"/>
    <n v="100"/>
    <n v="88.66"/>
    <s v="TERMINADO"/>
    <s v="TERMINADO"/>
    <d v="2023-05-17T00:00:00"/>
    <n v="2023"/>
    <s v="REPONER Y CONSTRUIR  REDES DE ALCANTARILLADO SANITARIOS EN LA CABECERA DEL CORREGIMIENTO DE PAPAYAL"/>
    <n v="2742541470"/>
    <n v="0"/>
    <n v="0"/>
    <n v="2742541470"/>
    <d v="2023-09-01T00:00:00"/>
    <d v="2024-03-31T00:00:00"/>
    <d v="2024-03-31T00:00:00"/>
    <n v="732"/>
  </r>
  <r>
    <n v="2023416680029"/>
    <s v="HUILA - SAN AGUSTIN"/>
    <s v="MUNICIPAL"/>
    <s v="CENTRO SUR"/>
    <s v="HUILA"/>
    <n v="41668"/>
    <s v="SAN AGUSTIN"/>
    <s v="CENTRO SUR"/>
    <s v="HUILA"/>
    <n v="41668"/>
    <s v="MUNICIPIO DE SAN AGUSTIN"/>
    <n v="891180056"/>
    <s v="VIVIENDA, CIUDAD Y TERRITORIO"/>
    <s v="ACCESO DE LA POBLACIÓN A LOS SERVICIOS DE AGUA POTABLE Y SANEAMIENTO BÁSICO"/>
    <s v="INTERSUBSECTORIAL VIVIENDA Y DESARROLLO TERRITORIAL"/>
    <x v="0"/>
    <x v="0"/>
    <m/>
    <s v="OPTIMIZACIÓN DE ALCANTARILLADO EN LA PROYECCIÓN DE LA CALLE 6 Y CARRERA 11A DEL BARRIO RICAUTE DEL MUNICIPIO DE  SAN AGUSTÍN HUILA"/>
    <n v="86.88"/>
    <n v="99.94"/>
    <s v="CERRADO"/>
    <s v="TERMINADO"/>
    <d v="2023-07-11T00:00:00"/>
    <n v="2023"/>
    <s v="OPTIMIZACIÓN DE LA RED DE ALCANTARILLADO EN LA PROYECCIÓN DE LA CALLE 6 Y CARRERA 11A DEL BARRIO RICAUTE EN EL MUNICIPIO DE SAN AGUSTÍN, DEPARTAMENTO DEL HUILA."/>
    <n v="473847029"/>
    <n v="0"/>
    <n v="0"/>
    <n v="473847029"/>
    <d v="2023-10-15T00:00:00"/>
    <d v="2024-02-12T00:00:00"/>
    <d v="2023-12-31T00:00:00"/>
    <n v="123"/>
  </r>
  <r>
    <n v="2023415240023"/>
    <s v="HUILA - PALERMO"/>
    <s v="MUNICIPAL"/>
    <s v="CENTRO SUR"/>
    <s v="HUILA"/>
    <n v="41524"/>
    <s v="PALERMO"/>
    <s v="CENTRO SUR"/>
    <s v="HUILA"/>
    <n v="6666662"/>
    <s v="EMPRESAS PUBLICAS DE PALERMO E.S.P"/>
    <n v="813002609"/>
    <s v="VIVIENDA, CIUDAD Y TERRITORIO"/>
    <s v="ACCESO DE LA POBLACIÓN A LOS SERVICIOS DE AGUA POTABLE Y SANEAMIENTO BÁSICO"/>
    <s v="INTERSUBSECTORIAL VIVIENDA Y DESARROLLO TERRITORIAL"/>
    <x v="0"/>
    <x v="0"/>
    <m/>
    <s v="OPTIMIZACIÓN DE REDES DE SERVICIOS PÚBLICOS DE ALCANTARILLADO SANITARIO EN LAS URBANIZACIONES FRONTERA NORTE Y VILLA CONSTANZA DE LA JURISDICCIÓN DE AMBORCO DEL MUNICIPIO DE    PALERMO HUILA"/>
    <n v="100"/>
    <n v="100"/>
    <s v="PARA CIERRE"/>
    <s v="TERMINADO"/>
    <d v="2023-11-23T00:00:00"/>
    <n v="2023"/>
    <s v="REALIZAR OPTIMIZAICON DE LA RED DE ALCANTARILLADO SANITARIO DE LAS URBANIZACIONES FRONTERA NORTE Y VILLA CONSTANZA PARA BENEFICIAR A 1250 USUARIOS DE LA JURISDICCIÓN DE AMBORCO DEL MUNICIPIO DE PALERMO"/>
    <n v="4685502688"/>
    <n v="0"/>
    <n v="0"/>
    <n v="4685502688"/>
    <d v="2023-12-01T00:00:00"/>
    <d v="2024-04-30T00:00:00"/>
    <d v="2024-04-30T00:00:00"/>
    <n v="1250"/>
  </r>
  <r>
    <n v="2023415240009"/>
    <s v="HUILA - PALERMO"/>
    <s v="MUNICIPAL"/>
    <s v="CENTRO SUR"/>
    <s v="HUILA"/>
    <n v="41524"/>
    <s v="PALERMO"/>
    <s v="CENTRO SUR"/>
    <s v="HUILA"/>
    <n v="6666662"/>
    <s v="EMPRESAS PUBLICAS DE PALERMO E.S.P"/>
    <n v="813002609"/>
    <s v="VIVIENDA, CIUDAD Y TERRITORIO"/>
    <s v="ACCESO DE LA POBLACIÓN A LOS SERVICIOS DE AGUA POTABLE Y SANEAMIENTO BÁSICO"/>
    <s v="INTERSUBSECTORIAL TRANSPORTE"/>
    <x v="0"/>
    <x v="0"/>
    <m/>
    <s v="OPTIMIZACIÓN DE REDES DE SERVICIOS PÚBLICOS DE ALCANTARILLADO SANITARIO ACUEDUCTO Y PAVIMENTACIÓN DE VÍAS EN LA URBANIZACIÓN HACIENDA SANTA BÁRBARA DE LA JURISDICCIÓN DE AMBORCO CENTRO POBLADO EL JUNCAL Y ZONA URBANA DEL MUNICIPIO DE   PALERMO HUILA"/>
    <n v="88.21"/>
    <n v="99.99"/>
    <s v="CERRADO"/>
    <s v="TERMINADO"/>
    <d v="2023-04-21T00:00:00"/>
    <n v="2023"/>
    <s v="OPTIMIZACIÓN DE LA RED DE SERVICIOS PÚBLICOS DE 1 ACUEDUCTO Y 1 ALCANTARILLADO SANITARIO DE LA  URBANIZACIÓN SANTA BÁRBARA PARA LA ATENCIÓN DE 13147 BENEFICIARIOS EN EL MUNICIPIO DE PALERMO"/>
    <n v="4181744839"/>
    <n v="0"/>
    <n v="0"/>
    <n v="4181744839"/>
    <d v="2023-06-01T00:00:00"/>
    <d v="2023-12-31T00:00:00"/>
    <d v="2023-10-31T00:00:00"/>
    <n v="13147"/>
  </r>
  <r>
    <n v="2020415240049"/>
    <s v="HUILA - PALERMO"/>
    <s v="MUNICIPAL"/>
    <s v="CENTRO SUR"/>
    <s v="HUILA"/>
    <n v="41524"/>
    <s v="PALERMO"/>
    <s v="CENTRO SUR"/>
    <s v="HUILA"/>
    <n v="6666662"/>
    <s v="EMPRESAS PUBLICAS DE PALERMO E.S.P"/>
    <n v="813002609"/>
    <s v="VIVIENDA, CIUDAD Y TERRITORIO"/>
    <s v="ACCESO DE LA POBLACIÓN A LOS SERVICIOS DE AGUA POTABLE Y SANEAMIENTO BÁSICO"/>
    <s v="INTERSUBSECTORIAL VIVIENDA Y DESARROLLO TERRITORIAL"/>
    <x v="3"/>
    <x v="2"/>
    <m/>
    <s v="CONSTRUCCIÓN LÍNEA EXPRÉS PARA ACUEDUCTO REGIONAL AMBORCO DEL MUNICIPIO DE   PALERMO HUILA"/>
    <n v="100"/>
    <n v="100"/>
    <s v="PARA CIERRE"/>
    <s v="TERMINADO"/>
    <d v="2023-10-03T00:00:00"/>
    <n v="2023"/>
    <s v="CONSTRUCCION DE 1 ACUEDUCTO PARA ATENDER A 5365 BENEFICIARIOS DE CP AMBORCO EN EL MUNICIPIO DE PALERMO HUILA"/>
    <n v="1530731586"/>
    <n v="0"/>
    <n v="0"/>
    <n v="1530731586"/>
    <d v="2023-12-01T00:00:00"/>
    <d v="2024-05-31T00:00:00"/>
    <d v="2024-05-31T00:00:00"/>
    <n v="5365"/>
  </r>
  <r>
    <n v="2023410010075"/>
    <s v="HUILA - NEIVA"/>
    <s v="MUNICIPAL"/>
    <s v="CENTRO SUR"/>
    <s v="HUILA"/>
    <n v="41001"/>
    <s v="NEIVA"/>
    <s v="CENTRO SUR"/>
    <s v="HUILA"/>
    <n v="6666561"/>
    <s v="EMPRESAS PÚBLICAS DE NEIVA"/>
    <n v="891180010"/>
    <s v="VIVIENDA, CIUDAD Y TERRITORIO"/>
    <s v="ACCESO DE LA POBLACIÓN A LOS SERVICIOS DE AGUA POTABLE Y SANEAMIENTO BÁSICO"/>
    <s v="INTERSUBSECTORIAL VIVIENDA Y DESARROLLO TERRITORIAL"/>
    <x v="0"/>
    <x v="0"/>
    <m/>
    <s v="OPTIMIZACIÓN DE LA RED DE ALCANTARILLADO SANITARIO Y PLUVIAL SOBRE VARIOS SECTORES DEL BARRIO LAS GRANJAS COMUNA 2 DEL MUNICIPIO DE   NEIVA"/>
    <n v="100"/>
    <n v="99.83"/>
    <s v="CERRADO"/>
    <s v="TERMINADO"/>
    <d v="2023-09-25T00:00:00"/>
    <n v="2023"/>
    <s v="OPTIMIZACIÓN DE LA RED DE ALCANTARILLADO SANITARIO Y PLUVIAL SOBRE VARIOS SECTORES DEL BARRIO LAS GRANJAS COMUNA 2 DEL MUNICIPIO DE NEIVA"/>
    <n v="2599314303"/>
    <n v="0"/>
    <n v="0"/>
    <n v="2599314303"/>
    <d v="2023-10-01T00:00:00"/>
    <d v="2023-11-30T00:00:00"/>
    <d v="2023-11-30T00:00:00"/>
    <n v="6210"/>
  </r>
  <r>
    <n v="2023410010013"/>
    <s v="HUILA - NEIVA"/>
    <s v="MUNICIPAL"/>
    <s v="CENTRO SUR"/>
    <s v="HUILA"/>
    <n v="41001"/>
    <s v="NEIVA"/>
    <s v="CENTRO SUR"/>
    <s v="HUILA"/>
    <n v="6666561"/>
    <s v="EMPRESAS PÚBLICAS DE NEIVA"/>
    <n v="891180010"/>
    <s v="VIVIENDA, CIUDAD Y TERRITORIO"/>
    <s v="ACCESO DE LA POBLACIÓN A LOS SERVICIOS DE AGUA POTABLE Y SANEAMIENTO BÁSICO"/>
    <s v="INTERSUBSECTORIAL VIVIENDA Y DESARROLLO TERRITORIAL"/>
    <x v="0"/>
    <x v="0"/>
    <m/>
    <s v="CONSTRUCCIÓN RED DE ALCANTARILLADO SANITARIO Y PLUVIAL SOBRE VARIOS SECTORES DE LA COMUNA 6 DEL MUNICIPIO DE  NEIVA"/>
    <n v="99.64"/>
    <n v="99.99"/>
    <s v="CERRADO"/>
    <s v="TERMINADO"/>
    <d v="2023-07-13T00:00:00"/>
    <n v="2023"/>
    <s v="CONSTRUCCIÓN RED DE ALCANTARILLADO SANITARIO Y PLUVIAL SOBRE VARIOS SECTORES DE LA COMUNA 6 DEL MUNICIPIO DE NEIVA"/>
    <n v="4997547941"/>
    <n v="0"/>
    <n v="0"/>
    <n v="4997547941"/>
    <d v="2023-10-01T00:00:00"/>
    <d v="2023-12-31T00:00:00"/>
    <d v="2023-12-31T00:00:00"/>
    <n v="4800"/>
  </r>
  <r>
    <n v="2023410010012"/>
    <s v="HUILA - NEIVA"/>
    <s v="MUNICIPAL"/>
    <s v="CENTRO SUR"/>
    <s v="HUILA"/>
    <n v="41001"/>
    <s v="NEIVA"/>
    <s v="CENTRO SUR"/>
    <s v="HUILA"/>
    <n v="6666561"/>
    <s v="EMPRESAS PÚBLICAS DE NEIVA"/>
    <n v="891180010"/>
    <s v="VIVIENDA, CIUDAD Y TERRITORIO"/>
    <s v="ACCESO DE LA POBLACIÓN A LOS SERVICIOS DE AGUA POTABLE Y SANEAMIENTO BÁSICO"/>
    <s v="INTERSUBSECTORIAL VIVIENDA Y DESARROLLO TERRITORIAL"/>
    <x v="0"/>
    <x v="0"/>
    <m/>
    <s v="OPTIMIZACIÓN RED DE ALCANTARILLADO SANITARIO SOBRE LA CARRERA 5 ENTRE CALLES 26 SUR Y 27 SUR CALLE 26 SUR ENTRE CARRERAS 6 Y QUEBRADA MATAMUNDO EN LA ZONA INDUSTRIAL COMUNA 6 DEL MUNICIPIO DE  NEIVA"/>
    <n v="97.88"/>
    <n v="99.99"/>
    <s v="CERRADO"/>
    <s v="TERMINADO"/>
    <d v="2023-07-13T00:00:00"/>
    <n v="2023"/>
    <s v="OPTIMIZACIÓN RED DE ALCANTARILLADO SANITARIO SOBRE LA CARRERA 5 ENTRE CALLES 26 SUR Y 27 SUR CALLE 26 SUR ENTRE CARRERAS 6 Y QUEBRADA MATAMUNDO EN LA ZONA INDUSTRIAL COMUNA 6 DEL MUNICIPIO DE NEIVA"/>
    <n v="992079732"/>
    <n v="0"/>
    <n v="0"/>
    <n v="992079732"/>
    <d v="2023-10-01T00:00:00"/>
    <d v="2023-12-31T00:00:00"/>
    <d v="2023-12-31T00:00:00"/>
    <n v="912"/>
  </r>
  <r>
    <n v="2023410010010"/>
    <s v="HUILA - NEIVA"/>
    <s v="MUNICIPAL"/>
    <s v="CENTRO SUR"/>
    <s v="HUILA"/>
    <n v="41001"/>
    <s v="NEIVA"/>
    <s v="CENTRO SUR"/>
    <s v="HUILA"/>
    <n v="6666561"/>
    <s v="EMPRESAS PÚBLICAS DE NEIVA"/>
    <n v="891180010"/>
    <s v="VIVIENDA, CIUDAD Y TERRITORIO"/>
    <s v="ACCESO DE LA POBLACIÓN A LOS SERVICIOS DE AGUA POTABLE Y SANEAMIENTO BÁSICO"/>
    <s v="INTERSUBSECTORIAL SALUD"/>
    <x v="0"/>
    <x v="0"/>
    <m/>
    <s v="CONSTRUCCIÓN DEL ALCANTARILLADO SANITARIO DEL CENTRO POBLADO CHAPINERO DEL MUNICIPIO DE   NEIVA"/>
    <n v="100"/>
    <n v="85.79"/>
    <s v="TERMINADO"/>
    <s v="TERMINADO"/>
    <d v="2023-06-02T00:00:00"/>
    <n v="2023"/>
    <s v="CONSTRUCCIÓN DEL ALCANTARILLADO SANITARIO DEL CENTRO POBLADO CHAPINERO DEL MUNICIPIO DE NEIVA"/>
    <n v="2980308564"/>
    <n v="0"/>
    <n v="0"/>
    <n v="2980308564"/>
    <d v="2023-09-01T00:00:00"/>
    <d v="2024-05-31T00:00:00"/>
    <d v="2024-05-31T00:00:00"/>
    <n v="182"/>
  </r>
  <r>
    <n v="2023410010008"/>
    <s v="HUILA - NEIVA"/>
    <s v="MUNICIPAL"/>
    <s v="CENTRO SUR"/>
    <s v="HUILA"/>
    <n v="41001"/>
    <s v="NEIVA"/>
    <s v="CENTRO SUR"/>
    <s v="HUILA"/>
    <n v="6666561"/>
    <s v="EMPRESAS PÚBLICAS DE NEIVA"/>
    <n v="891180010"/>
    <s v="VIVIENDA, CIUDAD Y TERRITORIO"/>
    <s v="ACCESO DE LA POBLACIÓN A LOS SERVICIOS DE AGUA POTABLE Y SANEAMIENTO BÁSICO"/>
    <s v="INTERSUBSECTORIAL VIVIENDA Y DESARROLLO TERRITORIAL"/>
    <x v="0"/>
    <x v="0"/>
    <m/>
    <s v="OPTIMIZACIÓN RED DE ALCANTARILLADO SANITARIO EN LOS BARRIOS RAFAEL AZUERO MANCHOLA LAS CRISTALINAS Y LA PAZ EN LA COMUNA 8 DE LA CIUDAD DE NEIVA DEPARTAMENTO DEL   HUILA"/>
    <n v="99.96"/>
    <n v="99.98"/>
    <s v="CERRADO"/>
    <s v="TERMINADO"/>
    <d v="2023-04-12T00:00:00"/>
    <n v="2023"/>
    <s v="OPTIMIZACIÓN RED DE ALCANTARILLADO SANITARIO EN LOS BARRIOS RAFAEL AZUERO MANCHOLA LAS CRISTALINAS Y LA PAZ EN LA COMUNA 8 DE LA CIUDAD DE NEIVA DEPARTAMENTO DEL HUILA"/>
    <n v="4958708540"/>
    <n v="0"/>
    <n v="0"/>
    <n v="4958708540"/>
    <d v="2023-06-01T00:00:00"/>
    <d v="2023-12-31T00:00:00"/>
    <d v="2023-11-30T00:00:00"/>
    <n v="1200"/>
  </r>
  <r>
    <n v="2023410010007"/>
    <s v="HUILA - NEIVA"/>
    <s v="MUNICIPAL"/>
    <s v="CENTRO SUR"/>
    <s v="HUILA"/>
    <n v="41001"/>
    <s v="NEIVA"/>
    <s v="CENTRO SUR"/>
    <s v="HUILA"/>
    <n v="6666561"/>
    <s v="EMPRESAS PÚBLICAS DE NEIVA"/>
    <n v="891180010"/>
    <s v="VIVIENDA, CIUDAD Y TERRITORIO"/>
    <s v="ACCESO DE LA POBLACIÓN A LOS SERVICIOS DE AGUA POTABLE Y SANEAMIENTO BÁSICO"/>
    <s v="INTERSUBSECTORIAL VIVIENDA Y DESARROLLO TERRITORIAL"/>
    <x v="0"/>
    <x v="0"/>
    <m/>
    <s v="OPTIMIZACIÓN RED DE ALCANTARILLADO SANITARIO EN VARIOS SECTORES DE LA COMUNA 9 EN EL MUNICIPIO DE NEIVA DEPARTAMENTO DEL   HUILA"/>
    <n v="100"/>
    <n v="99.48"/>
    <s v="CERRADO"/>
    <s v="TERMINADO"/>
    <d v="2023-04-12T00:00:00"/>
    <n v="2023"/>
    <s v="OPTIMIZACIÓN RED DE ALCANTARILLADO SANITARIO EN VARIOS SECTORES DE LA COMUNA 9 EN EL MUNICIPIO DE NEIVA DEPARTAMENTO DEL HUILA"/>
    <n v="1069752878"/>
    <n v="0"/>
    <n v="0"/>
    <n v="1069752878"/>
    <d v="2023-07-01T00:00:00"/>
    <d v="2023-10-31T00:00:00"/>
    <d v="2023-10-31T00:00:00"/>
    <n v="1000"/>
  </r>
  <r>
    <n v="2022410010012"/>
    <s v="HUILA - NEIVA"/>
    <s v="MUNICIPAL"/>
    <s v="CENTRO SUR"/>
    <s v="HUILA"/>
    <n v="41001"/>
    <s v="NEIVA"/>
    <s v="CENTRO SUR"/>
    <s v="HUILA"/>
    <n v="6666561"/>
    <s v="EMPRESAS PÚBLICAS DE NEIVA"/>
    <n v="891180010"/>
    <s v="VIVIENDA, CIUDAD Y TERRITORIO"/>
    <s v="ACCESO DE LA POBLACIÓN A LOS SERVICIOS DE AGUA POTABLE Y SANEAMIENTO BÁSICO"/>
    <s v="INTERSUBSECTORIAL VIVIENDA Y DESARROLLO TERRITORIAL"/>
    <x v="0"/>
    <x v="0"/>
    <m/>
    <s v="CONSTRUCCIÓN DE ALCANTARILLADO SANITARIO ENTRE LA AVENIDA CIRCUNVALAR DEL ORIENTE Y LA HACIENDA SAN RAFAEL EN EL MUNICIPIO DE NEIVA DEPARTAMENTO DEL   HUILA"/>
    <n v="100"/>
    <n v="100"/>
    <s v="CERRADO"/>
    <s v="TERMINADO"/>
    <d v="2022-09-30T00:00:00"/>
    <n v="2022"/>
    <s v="CONSTRUCCIÓN DE ALCANTARILLADO SANITARIO ENTRE LA AVENIDA CIRCUNVALAR DEL ORIENTE Y LA HACIENDA SAN RAFAEL EN EL MUNICIPIO DE NEIVA DEPARTAMENTO DEL HUILA"/>
    <n v="2806630521"/>
    <n v="0"/>
    <n v="339134178"/>
    <n v="3145764699"/>
    <d v="2022-11-01T00:00:00"/>
    <d v="2023-07-31T00:00:00"/>
    <d v="2023-07-31T00:00:00"/>
    <n v="1600"/>
  </r>
  <r>
    <n v="2022413590033"/>
    <s v="HUILA - ISNOS/SAN JOSE DE ISNOS"/>
    <s v="MUNICIPAL"/>
    <s v="CENTRO SUR"/>
    <s v="HUILA"/>
    <n v="41359"/>
    <s v="ISNOS"/>
    <s v="CENTRO SUR"/>
    <s v="HUILA"/>
    <n v="41359"/>
    <s v="MUNICIPIO  DE  ISNOS"/>
    <n v="800097098"/>
    <s v="VIVIENDA, CIUDAD Y TERRITORIO"/>
    <s v="ACCESO DE LA POBLACIÓN A LOS SERVICIOS DE AGUA POTABLE Y SANEAMIENTO BÁSICO"/>
    <s v="INTERSUBSECTORIAL VIVIENDA Y DESARROLLO TERRITORIAL"/>
    <x v="0"/>
    <x v="0"/>
    <m/>
    <s v="RECUPERACIÓN DE REDES DE ALCANTARILLADO AFECTADOS POR OLA INVERNAL EN LA CARRERA 5 ENTRE CALLE 7 Y 8 CALLE 8 ENTRE CARRERAS 4 Y 5 CALLE 5 ENTRE CARRERAS 5 Y 6 CARRERA 6 ENTRE CALLES 5 Y 6 DEL MUNICIPIO DE ISNOS  HUILA"/>
    <n v="100"/>
    <n v="100"/>
    <s v="CERRADO"/>
    <s v="TERMINADO"/>
    <d v="2022-12-05T00:00:00"/>
    <n v="2022"/>
    <s v="CONSTRUCCIÓN DE 1 ALCANTARILLADO URBANO DE 343 ML, EN LA CARRERA 5 ENTRE CALLE 7 Y 8, CALLE 8 ENTRE CARRERA 4 Y 5, CALLE 5 ENTRE CARRERAS 5 Y 6, CARRERA 6 ENTRE CALLES 5 Y 6 ZONA URBANA DEL MUNICIPIO DE ISNOS HUILA"/>
    <n v="418950600"/>
    <n v="0"/>
    <n v="0"/>
    <n v="418950600"/>
    <d v="2023-03-01T00:00:00"/>
    <d v="2023-06-30T00:00:00"/>
    <d v="2023-06-30T00:00:00"/>
    <n v="6272"/>
  </r>
  <r>
    <n v="2023950150022"/>
    <s v="GUAVIARE - CALAMAR"/>
    <s v="MUNICIPAL"/>
    <s v="DEL LLANO"/>
    <s v="GUAVIARE"/>
    <n v="95015"/>
    <s v="CALAMAR"/>
    <s v="DEL LLANO"/>
    <s v="GUAVIARE"/>
    <n v="95015"/>
    <s v="MUNICIPIO DE CALAMAR"/>
    <n v="800191431"/>
    <s v="VIVIENDA, CIUDAD Y TERRITORIO"/>
    <s v="ACCESO DE LA POBLACIÓN A LOS SERVICIOS DE AGUA POTABLE Y SANEAMIENTO BÁSICO"/>
    <s v="INTERSUBSECTORIAL VIVIENDA Y DESARROLLO TERRITORIAL"/>
    <x v="0"/>
    <x v="0"/>
    <m/>
    <s v="CONSTRUCCIÓN DE TRAMOS DE RED DE ALCANTARILLADO EN LOS BARRIOS LA INDEPENDENCIA Y LA PAZ  EN EL CASCO URBANO DEL MUNICIPIO DE   CALAMAR GUAVIARE"/>
    <n v="99.99"/>
    <n v="99.99"/>
    <s v="CERRADO"/>
    <s v="TERMINADO"/>
    <d v="2023-07-24T00:00:00"/>
    <n v="2023"/>
    <s v="CONSTRUCCIÓN DE 489 METROS LINEALES DE ALCANTARILLADO SANITARIO EN LOS BARRIOS LA INDEPENDENCIA Y LA PAZ DEL MUNICIPIO DE CALAMAR DEPARTAMENTO DEL GUAVIARE"/>
    <n v="493336443"/>
    <n v="0"/>
    <n v="0"/>
    <n v="493336443"/>
    <d v="2023-10-01T00:00:00"/>
    <d v="2024-02-29T00:00:00"/>
    <d v="2023-12-31T00:00:00"/>
    <n v="305"/>
  </r>
  <r>
    <n v="2023950150013"/>
    <s v="GUAVIARE - CALAMAR"/>
    <s v="MUNICIPAL"/>
    <s v="DEL LLANO"/>
    <s v="GUAVIARE"/>
    <n v="95015"/>
    <s v="CALAMAR"/>
    <s v="DEL LLANO"/>
    <s v="GUAVIARE"/>
    <n v="95015"/>
    <s v="MUNICIPIO DE CALAMAR"/>
    <n v="800191431"/>
    <s v="VIVIENDA, CIUDAD Y TERRITORIO"/>
    <s v="ORDENAMIENTO TERRITORIAL Y DESARROLLO URBANO"/>
    <s v="INTERSUBSECTORIAL VIVIENDA Y DESARROLLO TERRITORIAL"/>
    <x v="0"/>
    <x v="0"/>
    <m/>
    <s v="ELABORACIÓN DE LOS ESTUDIOS Y DISEÑOS DEL PLAN MAESTRO DE ACUEDUCTO Y ALCANTARILLADO DE LA ZONA DE EXPANSIÓN DE ACUERDO AL EOT DEL MUNICIPIO DE   CALAMAR GUAVIARE"/>
    <n v="99.99"/>
    <n v="99.99"/>
    <s v="CERRADO"/>
    <s v="TERMINADO"/>
    <d v="2023-05-30T00:00:00"/>
    <n v="2023"/>
    <s v="REALIZACIÓN DE UNA CONSULTORÍA PARA LA REALIZACIÓN DE ACTIVIDADES QUE BRINDEN COMO PRODUCTO, LOS ESTUDIOS Y DISEÑO DEL SISTEMA DE ACUEDUCTO Y ALCANTARILLADO, DEL ÁREA DE EXPANSIÓN URBANA DETERMINADA EN EL ACUERDO 013 DEL 18 DE NOVIEMBRE DE 2022, EOT DEL MUNICIPIO DE CALAMAR DETERMINADA POR LAS SIGUIENTES ACTIVIDADES"/>
    <n v="790100976"/>
    <n v="0"/>
    <n v="0"/>
    <n v="790100976"/>
    <d v="2023-08-01T00:00:00"/>
    <d v="2023-10-31T00:00:00"/>
    <d v="2023-10-31T00:00:00"/>
    <n v="1385"/>
  </r>
  <r>
    <n v="2023256490021"/>
    <s v="CUNDINAMARCA - SAN BERNARDO"/>
    <s v="MUNICIPAL"/>
    <s v="CENTRO ORIENTE"/>
    <s v="CUNDINAMARCA"/>
    <n v="25649"/>
    <s v="SAN BERNARDO"/>
    <s v="CENTRO ORIENTE"/>
    <s v="CUNDINAMARCA"/>
    <n v="25649"/>
    <s v="MUNICIPIO DE SAN BERNARDO"/>
    <n v="800093437"/>
    <s v="VIVIENDA, CIUDAD Y TERRITORIO"/>
    <s v="ACCESO DE LA POBLACIÓN A LOS SERVICIOS DE AGUA POTABLE Y SANEAMIENTO BÁSICO"/>
    <s v="INTERSUBSECTORIAL VIVIENDA Y DESARROLLO TERRITORIAL"/>
    <x v="0"/>
    <x v="0"/>
    <m/>
    <s v="CONSTRUCCIÓN ALCANTARILLADO DE 24 NOVAFORT EN LA CALLE 2 ENTRE CARRERAS 5 Y 5B EN EL MUNICIPIO DE SAN BERNARDO  CUNDINAMARCA"/>
    <n v="100"/>
    <n v="100"/>
    <s v="PARA CIERRE"/>
    <s v="TERMINADO"/>
    <d v="2023-08-29T00:00:00"/>
    <n v="2023"/>
    <s v="CONSTRUCCIÓN Y OPTIMIZACIÓN DE 120ML DE ALCANTARILLADO EN 24 EN LA CALLE 2 ENTRE CARRERA 5 Y 5B DEL MUNICIPIO DE SAN BERNARDO"/>
    <n v="157090537"/>
    <n v="0"/>
    <n v="0"/>
    <n v="157090537"/>
    <d v="2023-10-01T00:00:00"/>
    <d v="2023-11-30T00:00:00"/>
    <d v="2023-11-30T00:00:00"/>
    <n v="76"/>
  </r>
  <r>
    <n v="2023238550053"/>
    <s v="CÓRDOBA - VALENCIA"/>
    <s v="MUNICIPAL"/>
    <s v="CARIBE"/>
    <s v="CÓRDOBA"/>
    <n v="23855"/>
    <s v="VALENCIA"/>
    <s v="CARIBE"/>
    <s v="CÓRDOBA"/>
    <n v="6666220"/>
    <s v="AGUAS DE VALENCIA SAS E.S.P."/>
    <n v="901308226"/>
    <s v="VIVIENDA, CIUDAD Y TERRITORIO"/>
    <s v="ACCESO DE LA POBLACIÓN A LOS SERVICIOS DE AGUA POTABLE Y SANEAMIENTO BÁSICO"/>
    <s v="INTERSUBSECTORIAL VIVIENDA Y DESARROLLO TERRITORIAL"/>
    <x v="3"/>
    <x v="1"/>
    <m/>
    <s v="ADECUACIÓN Y REHABILITACIÓN DEL SISTEMA DE ACUEDUCTO DEL CORREGIMIENTO VILLANUEVA PARA BENEFICIAR EL CENTRO POBLADO VILLANUEVA Y LA VEREDA LA LIBERTAD DEL MUNICIPIO DE VALENCIA DEPARTAMENTO DE  CÓRDOBA"/>
    <n v="100"/>
    <n v="100"/>
    <s v="CERRADO"/>
    <s v="TERMINADO"/>
    <d v="2023-09-27T00:00:00"/>
    <n v="2023"/>
    <s v="ADECUACIÓN Y REHABILITACIÓN DE 1 SISTEMA DE ACUEDUCTO DEL CORREGIMIENTO VILLANUEVA Y LA VEREDA LA LIBERTAD DEL MUNICIPIO DE VALENCIA, DEPARTAMENTO DE CÓRDOBA."/>
    <n v="831708315"/>
    <n v="0"/>
    <n v="127807279"/>
    <n v="959515594"/>
    <d v="2023-11-11T00:00:00"/>
    <d v="2024-01-09T00:00:00"/>
    <d v="2023-12-31T00:00:00"/>
    <n v="2550"/>
  </r>
  <r>
    <n v="2023238550009"/>
    <s v="CÓRDOBA - VALENCIA"/>
    <s v="MUNICIPAL"/>
    <s v="CARIBE"/>
    <s v="CÓRDOBA"/>
    <n v="23855"/>
    <s v="VALENCIA"/>
    <s v="CARIBE"/>
    <s v="CÓRDOBA"/>
    <n v="6666220"/>
    <s v="AGUAS DE VALENCIA SAS E.S.P."/>
    <n v="901308226"/>
    <s v="VIVIENDA, CIUDAD Y TERRITORIO"/>
    <s v="ACCESO DE LA POBLACIÓN A LOS SERVICIOS DE AGUA POTABLE Y SANEAMIENTO BÁSICO"/>
    <s v="INTERSUBSECTORIAL VIVIENDA Y DESARROLLO TERRITORIAL"/>
    <x v="3"/>
    <x v="1"/>
    <m/>
    <s v="AMPLIACIÓN DEL SISTEMA DE ACUEDUCTO DESDE EL CORREGIMIENTO EL REPOSO HASTA LAS VEREDAS VENADO ABAJO VENADO ARRIBA Y VENADO CANTARANA DEL CORREGIMIENTO EL VENADO DEL MUNICIPIO DE VALENCIA DEPARTAMENTO DE CÓRDOBA.  VALENCIA"/>
    <n v="100"/>
    <n v="99.96"/>
    <s v="CERRADO"/>
    <s v="TERMINADO"/>
    <d v="2023-04-11T00:00:00"/>
    <n v="2023"/>
    <s v="AMPLIACIÓN DEL SISTEMA DE ACUEDUCTO DESDE EL CORREGIMIENTO EL REPOSO HASTA LAS VEREDAS VENADO ABAJO VENADO ARRIBA Y VENADO CANTARANA DEL CORREGIMIENTO EL VENADO DEL MUNICIPIO DE VALENCIA DEPARTAMENTO DE CÓRDOBA. VALENCIA"/>
    <n v="4688208169"/>
    <n v="0"/>
    <n v="0"/>
    <n v="4688208169"/>
    <d v="2023-06-29T00:00:00"/>
    <d v="2024-01-22T00:00:00"/>
    <d v="2023-11-30T00:00:00"/>
    <n v="954"/>
  </r>
  <r>
    <n v="2023238150096"/>
    <s v="CÓRDOBA - TUCHIN"/>
    <s v="MUNICIPAL"/>
    <s v="CARIBE"/>
    <s v="CÓRDOBA"/>
    <n v="23815"/>
    <s v="TUCHÍN"/>
    <s v="CARIBE"/>
    <s v="CÓRDOBA"/>
    <n v="23815"/>
    <s v="MUNICIPIO DE TUCHIN "/>
    <n v="900220147"/>
    <s v="VIVIENDA, CIUDAD Y TERRITORIO"/>
    <s v="ACCESO DE LA POBLACIÓN A LOS SERVICIOS DE AGUA POTABLE Y SANEAMIENTO BÁSICO"/>
    <s v="INTERSUBSECTORIAL VIVIENDA Y DESARROLLO TERRITORIAL"/>
    <x v="0"/>
    <x v="0"/>
    <m/>
    <s v="CONSTRUCCIÓN DEL ALCANTARILLADO SANITARIO DEL BARRIO ARAUCA EMISARIOS FINALES Y REHABILITACIÓN DEL SISTEMA DE TRATAMIENTO MUNICIPIO DE TUCHÍN DEPARTAMENTO DE   CÓRDOBA"/>
    <n v="100"/>
    <n v="98.14"/>
    <s v="TERMINADO"/>
    <s v="TERMINADO"/>
    <d v="2023-07-07T00:00:00"/>
    <n v="2023"/>
    <s v="MEJORARA EL ESTADO DEL SISTEMA DE ALCANTARILLADO DEL MUNICIPIO POR MEDIO DE LA AMPLIACIÓN DE ALCANTARILLADO"/>
    <n v="5999750449"/>
    <n v="0"/>
    <n v="0"/>
    <n v="5999750449"/>
    <d v="2023-08-01T00:00:00"/>
    <d v="2024-01-27T00:00:00"/>
    <d v="2024-04-30T00:00:00"/>
    <n v="320"/>
  </r>
  <r>
    <n v="2023236720145"/>
    <s v="CÓRDOBA - SAN ANTERO"/>
    <s v="MUNICIPAL"/>
    <s v="CARIBE"/>
    <s v="CÓRDOBA"/>
    <n v="23672"/>
    <s v="SAN ANTERO"/>
    <s v="CARIBE"/>
    <s v="CÓRDOBA"/>
    <n v="23672"/>
    <s v="MUNICIPIO DE SAN ANTERO"/>
    <n v="800096781"/>
    <s v="VIVIENDA, CIUDAD Y TERRITORIO"/>
    <s v="ACCESO DE LA POBLACIÓN A LOS SERVICIOS DE AGUA POTABLE Y SANEAMIENTO BÁSICO"/>
    <s v="INTERSUBSECTORIAL VIVIENDA Y DESARROLLO TERRITORIAL"/>
    <x v="0"/>
    <x v="0"/>
    <m/>
    <s v="CONSTRUCCIÓN DE UNIDADES SANITARIAS PARA VIVIENDA RURAL DISPERSA EN EL MUNICIPIO DE SAN ANTERO DEPARTAMENTO DE   CÓRDOBA"/>
    <n v="100"/>
    <n v="99.92"/>
    <s v="PARA CIERRE"/>
    <s v="TERMINADO"/>
    <d v="2023-08-14T00:00:00"/>
    <n v="2023"/>
    <s v="CONSTRUCCIÓN DE UNIDADES SANITARIAS PARA VIVIENDA RURAL DISPERSA EN EL MUNICIPIO DE SAN ANTERO DEPARTAMENTO DE CÓRDOBA"/>
    <n v="975373531"/>
    <n v="0"/>
    <n v="0"/>
    <n v="975373531"/>
    <d v="2023-11-07T00:00:00"/>
    <d v="2024-03-05T00:00:00"/>
    <d v="2023-12-31T00:00:00"/>
    <n v="160"/>
  </r>
  <r>
    <n v="2023231820015"/>
    <s v="CÓRDOBA - CHINU"/>
    <s v="MUNICIPAL"/>
    <s v="CARIBE"/>
    <s v="CÓRDOBA"/>
    <n v="23182"/>
    <s v="CHINU"/>
    <s v="CARIBE"/>
    <s v="CÓRDOBA"/>
    <n v="23182"/>
    <s v="MUNICIPIO DE CHINU"/>
    <n v="800096753"/>
    <s v="AMBIENTE Y DESARROLLO SOSTENIBLE"/>
    <s v="GESTIÓN DEL CAMBIO CLIMÁTICO PARA UN DESARROLLO BAJO EN CARBONO Y RESILIENTE AL CLIMA"/>
    <s v="INTERSUBSECTORIAL AMBIENTE"/>
    <x v="5"/>
    <x v="0"/>
    <m/>
    <s v="CONSTRUCCIÓN DE SISTEMAS DE ALIMENTACION DE AGUA POTABLE ACCIONADOS CON ENERGÍAS LIMPIAS COMO ESTRATEGIA DE ADAPTACIÓN Y MITIGACIÓN DE LOS EFECTOS DEL CAMBIO CLIMATICO EN LA VEREDA PIEDRAS BLANCAS  MUNICIPIO DE  CHINÚ"/>
    <n v="95.39"/>
    <n v="95.34"/>
    <s v="PARA CIERRE"/>
    <s v="TERMINADO"/>
    <d v="2023-07-25T00:00:00"/>
    <n v="2023"/>
    <s v="CONSTRUCCIÓN DE UN SISTEMA DE ALIMENTACIÓN DE AGUA POTABLE ACCIONADO CON ENERGÍA LIMPIAS EN LA VEREDA PIEDRAS BLANCAS DEL MUNICIPIO DE CHINÚ"/>
    <n v="260367535"/>
    <n v="0"/>
    <n v="55000000"/>
    <n v="315367535"/>
    <d v="2023-10-14T00:00:00"/>
    <d v="2024-02-11T00:00:00"/>
    <d v="2024-01-31T00:00:00"/>
    <n v="300"/>
  </r>
  <r>
    <n v="2023230790048"/>
    <s v="CÓRDOBA - BUENAVISTA"/>
    <s v="MUNICIPAL"/>
    <s v="CARIBE"/>
    <s v="CÓRDOBA"/>
    <n v="23079"/>
    <s v="BUENAVISTA"/>
    <s v="CARIBE"/>
    <s v="CÓRDOBA"/>
    <n v="23079"/>
    <s v="MUNICIPIO DE BUENAVISTA"/>
    <n v="800096739"/>
    <s v="VIVIENDA, CIUDAD Y TERRITORIO"/>
    <s v="ACCESO DE LA POBLACIÓN A LOS SERVICIOS DE AGUA POTABLE Y SANEAMIENTO BÁSICO"/>
    <s v="INTERSUBSECTORIAL VIVIENDA Y DESARROLLO TERRITORIAL"/>
    <x v="0"/>
    <x v="0"/>
    <m/>
    <s v="CONSTRUCCIÓN DE UNIDADES SANITARIAS PARA VIVIENDA RURAL EN LA VEREDA SANTA CLARA BUENAVISTA -  CÓRDOBA"/>
    <n v="100"/>
    <n v="99.78"/>
    <s v="TERMINADO"/>
    <s v="TERMINADO"/>
    <d v="2023-07-10T00:00:00"/>
    <n v="2023"/>
    <s v="CONSTRUCCIÓN DE 21 UNIDADES SANITARIAS PARA VIVIENDA RURAL EN LA VEREDA SANTA CLARA, PERTENECIENTE AL MUNICIPIO DE BUENAVISTA"/>
    <n v="673488799"/>
    <n v="0"/>
    <n v="0"/>
    <n v="673488799"/>
    <d v="2023-10-01T00:00:00"/>
    <d v="2024-01-31T00:00:00"/>
    <d v="2024-01-31T00:00:00"/>
    <n v="100"/>
  </r>
  <r>
    <n v="2023274300026"/>
    <s v="CHOCO - MEDIO BAUDO/BOCA DE PEPE"/>
    <s v="MUNICIPAL"/>
    <s v="PACÍFICO"/>
    <s v="CHOCÓ"/>
    <n v="27430"/>
    <s v="MEDIO BAUDO"/>
    <s v="EJE CAFETERO"/>
    <s v="ANTIOQUIA"/>
    <n v="6666938"/>
    <s v="ASOCIACION DE MUNICIPIOS URABA DARIEN - CARIBE  ASOMUDACAR"/>
    <n v="901415647"/>
    <s v="VIVIENDA, CIUDAD Y TERRITORIO"/>
    <s v="ACCESO DE LA POBLACIÓN A LOS SERVICIOS DE AGUA POTABLE Y SANEAMIENTO BÁSICO"/>
    <s v="INTERSUBSECTORIAL VIVIENDA Y DESARROLLO TERRITORIAL"/>
    <x v="0"/>
    <x v="0"/>
    <m/>
    <s v="CONSTRUCCIÓN DE LA SEGUNDA ETAPA DEL ALCANTARILLADO SANITARIO DEL CORREGIMIENTO DE PIE DE PEPE MUNICIPIO DE MEDIO BAUDÓ - DEPARTAMENTO DEL  CHOCÓ"/>
    <n v="100"/>
    <n v="99.81"/>
    <s v="CERRADO"/>
    <s v="TERMINADO"/>
    <d v="2023-05-04T00:00:00"/>
    <n v="2023"/>
    <s v="AMPLIAR LA COBERTURA DE ALCANTARILLADO A TRAVÉS DE LA CONSTRUCCIÓN DE UN (1) ALCANTARILLADO EN EL CORREGIMIENTO DE PIE DE PEPE EN EL MUNICIPIO DE MEDIO BAUDÓ - CHOCO"/>
    <n v="1999995111"/>
    <n v="0"/>
    <n v="0"/>
    <n v="1999995111"/>
    <d v="2023-09-01T00:00:00"/>
    <d v="2023-12-31T00:00:00"/>
    <d v="2023-12-31T00:00:00"/>
    <n v="445"/>
  </r>
  <r>
    <n v="2022273610119"/>
    <s v="CHOCO - ISTMINA"/>
    <s v="MUNICIPAL"/>
    <s v="PACÍFICO"/>
    <s v="CHOCÓ"/>
    <n v="27361"/>
    <s v="ISTMINA"/>
    <s v="PACÍFICO"/>
    <s v="CHOCÓ"/>
    <n v="27361"/>
    <s v="MUNICIPIO DE ISTMINA"/>
    <n v="891680067"/>
    <s v="VIVIENDA, CIUDAD Y TERRITORIO"/>
    <s v="ACCESO DE LA POBLACIÓN A LOS SERVICIOS DE AGUA POTABLE Y SANEAMIENTO BÁSICO"/>
    <s v="INTERSUBSECTORIAL VIVIENDA Y DESARROLLO TERRITORIAL"/>
    <x v="0"/>
    <x v="0"/>
    <m/>
    <s v="AMPLIACIÓN DE COBERTURA DEL SISTEMA DE ALCANTARILLADO SANITARIO MEDIANTE LA CONSTRUCCIÓN DE LAS REDES EN EL BARRIO CUBIS SECTOR ÁFRICA EN EL MUNICIPIO DE ISTMINA DEPARTAMENTO DEL  CHOCÓ"/>
    <n v="100"/>
    <n v="99.81"/>
    <s v="TERMINADO"/>
    <s v="TERMINADO"/>
    <d v="2023-03-13T00:00:00"/>
    <n v="2023"/>
    <s v="AMPLIACIÓN DE UN (1) SISTEMA DE ALCANTARILLADO EN EL BARRIO CUBIS, SECTOR ÁFRICA DEL MUNICIPIO DE ISTMINA"/>
    <n v="2098374546"/>
    <n v="0"/>
    <n v="0"/>
    <n v="2098374546"/>
    <d v="2023-08-01T00:00:00"/>
    <d v="2023-12-31T00:00:00"/>
    <d v="2023-11-30T00:00:00"/>
    <n v="3000"/>
  </r>
  <r>
    <n v="2022273610085"/>
    <s v="CHOCO - ISTMINA"/>
    <s v="MUNICIPAL"/>
    <s v="PACÍFICO"/>
    <s v="CHOCÓ"/>
    <n v="27361"/>
    <s v="ISTMINA"/>
    <s v="PACÍFICO"/>
    <s v="CHOCÓ"/>
    <n v="27361"/>
    <s v="MUNICIPIO DE ISTMINA"/>
    <n v="891680067"/>
    <s v="VIVIENDA, CIUDAD Y TERRITORIO"/>
    <s v="ACCESO DE LA POBLACIÓN A LOS SERVICIOS DE AGUA POTABLE Y SANEAMIENTO BÁSICO"/>
    <s v="INTERSUBSECTORIAL VIVIENDA Y DESARROLLO TERRITORIAL"/>
    <x v="0"/>
    <x v="0"/>
    <m/>
    <s v="MEJORAMIENTO DE LA RECOLECCIÓN Y TRANSPORTE DE LOS RESIDUOS SÓLIDOS GENERADOS EN LA CABECERA MUNICIPAL DE  ISTMINA"/>
    <n v="100"/>
    <n v="99.98"/>
    <s v="TERMINADO"/>
    <s v="TERMINADO"/>
    <d v="2023-06-30T00:00:00"/>
    <n v="2023"/>
    <s v="SERVICIO DE ASEO Y ASISTENCIA TÉCNICA EN LA RECOLECCIÓN DE RESIDUOS SOLIDOS A 22744 USUARIOS DE LA CABECERA MUNICIPAL DE ISTMINA"/>
    <n v="1710156105"/>
    <n v="0"/>
    <n v="0"/>
    <n v="1710156105"/>
    <d v="2023-09-01T00:00:00"/>
    <d v="2023-11-30T00:00:00"/>
    <d v="2023-11-30T00:00:00"/>
    <n v="22744"/>
  </r>
  <r>
    <n v="2023270990001"/>
    <s v="CHOCO - BOJAYA/BELLAVISTA"/>
    <s v="MUNICIPAL"/>
    <s v="PACÍFICO"/>
    <s v="CHOCÓ"/>
    <n v="27099"/>
    <s v="BOJAYA"/>
    <s v="PACÍFICO"/>
    <s v="CHOCÓ"/>
    <n v="27099"/>
    <s v="MUNICIPIO DE BOJAYA"/>
    <n v="800070375"/>
    <s v="VIVIENDA, CIUDAD Y TERRITORIO"/>
    <s v="ACCESO DE LA POBLACIÓN A LOS SERVICIOS DE AGUA POTABLE Y SANEAMIENTO BÁSICO"/>
    <s v="INTERSUBSECTORIAL VIVIENDA Y DESARROLLO TERRITORIAL"/>
    <x v="3"/>
    <x v="1"/>
    <m/>
    <s v="CONSTRUCCIÓN  DEL SISTEMA DE ACUEDUCTO DE LA COMUNIDAD DE CUIA  MUNICIPIO DE  BOJAYA"/>
    <n v="100"/>
    <n v="95.44"/>
    <s v="CERRADO"/>
    <s v="TERMINADO"/>
    <d v="2023-07-07T00:00:00"/>
    <n v="2023"/>
    <s v="CONSTRUCCIÓN DEL SISTEMA DE ACUEDUCTO DE LA COMUNIDAD DE CUIA MUNICIPIO DE BOJAYA."/>
    <n v="1887516089"/>
    <n v="0"/>
    <n v="0"/>
    <n v="1887516089"/>
    <d v="2023-09-01T00:00:00"/>
    <d v="2023-12-31T00:00:00"/>
    <d v="2024-03-31T00:00:00"/>
    <n v="231"/>
  </r>
  <r>
    <n v="2022270500031"/>
    <s v="CHOCO - ATRATO/YUTO"/>
    <s v="MUNICIPAL"/>
    <s v="PACÍFICO"/>
    <s v="CHOCÓ"/>
    <n v="27050"/>
    <s v="ATRATO"/>
    <s v="PACÍFICO"/>
    <s v="CHOCÓ"/>
    <n v="27050"/>
    <s v="MUNICIPIO DE ATRATO"/>
    <n v="818000395"/>
    <s v="VIVIENDA, CIUDAD Y TERRITORIO"/>
    <s v="ACCESO DE LA POBLACIÓN A LOS SERVICIOS DE AGUA POTABLE Y SANEAMIENTO BÁSICO"/>
    <s v="INTERSUBSECTORIAL VIVIENDA Y DESARROLLO TERRITORIAL"/>
    <x v="0"/>
    <x v="0"/>
    <m/>
    <s v="AMPLIACIÓN DEL SISTEMA DE  ALCANTARILLADO  EN EL BARRIO YUTO NUEVO EN LA CABECERA MUNICIPAL DE ATRATO -  CHOCÓ"/>
    <n v="100"/>
    <n v="100"/>
    <s v="TERMINADO"/>
    <s v="TERMINADO"/>
    <d v="2022-11-29T00:00:00"/>
    <n v="2022"/>
    <s v="AMPLIACIÓN DE 250 METROS DE LA RED DE ALCANTARILLADO EN EL BARRIO YUTO NUEVO"/>
    <n v="294200289"/>
    <n v="0"/>
    <n v="0"/>
    <n v="294200289"/>
    <d v="2022-12-01T00:00:00"/>
    <d v="2023-01-31T00:00:00"/>
    <d v="2023-01-31T00:00:00"/>
    <n v="450"/>
  </r>
  <r>
    <n v="2023207500063"/>
    <s v="CESAR - SAN DIEGO"/>
    <s v="MUNICIPAL"/>
    <s v="CARIBE"/>
    <s v="CESAR"/>
    <n v="20750"/>
    <s v="SAN DIEGO"/>
    <s v="CARIBE"/>
    <s v="CESAR"/>
    <n v="6666876"/>
    <s v="EMPRESA DE SERVICIOS PUBLICOS DE SAN DIEGO E.S.P."/>
    <n v="824002284"/>
    <s v="VIVIENDA, CIUDAD Y TERRITORIO"/>
    <s v="ACCESO DE LA POBLACIÓN A LOS SERVICIOS DE AGUA POTABLE Y SANEAMIENTO BÁSICO"/>
    <s v="INTERSUBSECTORIAL VIVIENDA Y DESARROLLO TERRITORIAL"/>
    <x v="0"/>
    <x v="0"/>
    <m/>
    <s v="OPTIMIZACIÓN DEL SISTEMA DE ALCANTARILLADO SANITARIO EN DIFERENTES SECTORES DEL CASCO URBANO DEL MUNICIPIO DE SAN DIEGO DEPARTAMENTO DEL CESAR  (FASE I)  CESAR"/>
    <n v="91.99"/>
    <n v="99.99"/>
    <s v="PARA CIERRE"/>
    <s v="TERMINADO"/>
    <d v="2023-05-02T00:00:00"/>
    <n v="2023"/>
    <s v="OPTIMIZACIÓN DEL SISTEMA DE ALCANTARILLADO DE 846 METROS LINEALES, LA CONSTRUCCIÓN DE 12 POZOS DE INSPECCIÓN EN CONCRETO REFORZADO Y 114 CONEXIONES DOMICILIARIAS SANITARIAS CON SUS RESPECTIVAS CAJAS DE INSPECCIÓN EN LOS BARRIOS 21 DE ENERO Y GALÁN DE LA CABECERA MUNICIPAL DE SAN DIEGO."/>
    <n v="1037999420"/>
    <n v="0"/>
    <n v="0"/>
    <n v="1037999420"/>
    <d v="2023-08-11T00:00:00"/>
    <d v="2023-10-25T00:00:00"/>
    <d v="2023-10-31T00:00:00"/>
    <n v="1784"/>
  </r>
  <r>
    <n v="2023206140018"/>
    <s v="CESAR - RIO DE ORO"/>
    <s v="MUNICIPAL"/>
    <s v="CARIBE"/>
    <s v="CESAR"/>
    <n v="20614"/>
    <s v="RIO DE ORO"/>
    <s v="CARIBE"/>
    <s v="CESAR"/>
    <n v="20614"/>
    <s v="MUNICIPIO DE RIO DE ORO"/>
    <n v="892300123"/>
    <s v="VIVIENDA, CIUDAD Y TERRITORIO"/>
    <s v="ACCESO DE LA POBLACIÓN A LOS SERVICIOS DE AGUA POTABLE Y SANEAMIENTO BÁSICO"/>
    <s v="INTERSUBSECTORIAL VIVIENDA Y DESARROLLO TERRITORIAL"/>
    <x v="3"/>
    <x v="2"/>
    <m/>
    <s v="OPTIMIZACIÓN DEL SISTEMA DE ACUEDUCTO DEL MUNICIPIO DE RÍO DE ORO  CESAR"/>
    <n v="100"/>
    <n v="99.68"/>
    <s v="PARA CIERRE"/>
    <s v="TERMINADO"/>
    <d v="2023-05-04T00:00:00"/>
    <n v="2023"/>
    <s v="OPTIMIZAR EL SISTEMA DE ACUEDUCTO DEL CASCO URBANO EN EL MUNICIPIO DE RIO DE ORO CESAR"/>
    <n v="1097918471"/>
    <n v="0"/>
    <n v="0"/>
    <n v="1097918471"/>
    <d v="2023-10-02T00:00:00"/>
    <d v="2024-01-30T00:00:00"/>
    <d v="2024-01-31T00:00:00"/>
    <n v="6861"/>
  </r>
  <r>
    <n v="2022205700080"/>
    <s v="CESAR - PUEBLO BELLO"/>
    <s v="MUNICIPAL"/>
    <s v="CARIBE"/>
    <s v="CESAR"/>
    <n v="20570"/>
    <s v="PUEBLO BELLO"/>
    <s v="CARIBE"/>
    <s v="CESAR"/>
    <n v="20570"/>
    <s v="MUNICIPIO DE PUEBLO BELLO"/>
    <n v="824001624"/>
    <s v="VIVIENDA, CIUDAD Y TERRITORIO"/>
    <s v="ACCESO DE LA POBLACIÓN A LOS SERVICIOS DE AGUA POTABLE Y SANEAMIENTO BÁSICO"/>
    <s v="INTERSUBSECTORIAL VIVIENDA Y DESARROLLO TERRITORIAL"/>
    <x v="0"/>
    <x v="0"/>
    <m/>
    <s v="CONSTRUCCIÓN (FASE I) DE REDES DE ALCANTARILLADO PARA LA EVACUACIÓN DE AGUAS LLUVIAS EN LA CABECERA URBANA DEL MUNICIPIO DE PUEBLO BELLO DEPARTAMENTO DEL  CESAR"/>
    <n v="96.05"/>
    <n v="99.98"/>
    <s v="PARA CIERRE"/>
    <s v="TERMINADO"/>
    <d v="2022-09-12T00:00:00"/>
    <n v="2022"/>
    <s v="CONSTRUCCIÓN DE 4 TRAMOS DE REDES DE ALCANTARILLADO PARA LA EVACUACIÓN DE AGUAS LLUVIAS:TRAMO 1 DE LA CARRERA 17 DESDE LA CALLE 9 HASTA LA DESCARGA EN EL RIO CRISPÍN. TRAMO 2 DE LA CARRERA 12 DESDE CALLE 10 HASTA LA DESCARGA EN EL RIO CRISPÍN. TRAMO 3 DE LA CARRERA C 4 DESDE LA CARRERA 10 HASTA EL PUENTE LA CAROLINATRAMO 4 DE LA CARRERA 2 ENTRE CALLE 9 Y 10, CALLE 10 ENTRE CARRERA 3 Y EL RIO CRISPÍN."/>
    <n v="3057913777"/>
    <n v="0"/>
    <n v="3491477873"/>
    <n v="6549391650"/>
    <d v="2022-11-29T00:00:00"/>
    <d v="2023-05-30T00:00:00"/>
    <d v="2023-11-30T00:00:00"/>
    <n v="2100"/>
  </r>
  <r>
    <n v="2023205170022"/>
    <s v="CESAR - PAILITAS"/>
    <s v="MUNICIPAL"/>
    <s v="CARIBE"/>
    <s v="CESAR"/>
    <n v="20517"/>
    <s v="PAILITAS"/>
    <s v="CARIBE"/>
    <s v="CESAR"/>
    <n v="20517"/>
    <s v="MUNICIPIO DE PAILITAS"/>
    <n v="800096610"/>
    <s v="VIVIENDA, CIUDAD Y TERRITORIO"/>
    <s v="ACCESO DE LA POBLACIÓN A LOS SERVICIOS DE AGUA POTABLE Y SANEAMIENTO BÁSICO"/>
    <s v="INTERSUBSECTORIAL VIVIENDA Y DESARROLLO TERRITORIAL"/>
    <x v="0"/>
    <x v="0"/>
    <m/>
    <s v="CONSTRUCCIÓN Y OPTIMIZACIÓN DEL SISTEMA DE ALCANTARILLADO SANITARIO EN DIFERENTES SECTORES DEL CASCO URBANO DEL MUNICIPIO DE  PAILITAS CESAR"/>
    <n v="94.48"/>
    <n v="99.99"/>
    <s v="CERRADO"/>
    <s v="TERMINADO"/>
    <d v="2023-03-06T00:00:00"/>
    <n v="2023"/>
    <s v="MEJORAMIENTO DE LA RED SECUNDARIA DE ALCANTARILLADO A TRAVÉS DE LA REPOSICIÓN DE 1.697,60 ML DE TUBERÍA DE 8”; 95,46 ML DE TUBERÍA DE 10 Y 1.392 ML DE TUBERÍA DE 6, EN CERCA DE OCHO BARRIOS DEL CASCO URBANO DEL MUNICIPIO DE PAILITAS - CESAR."/>
    <n v="1050000000"/>
    <n v="0"/>
    <n v="277933344"/>
    <n v="1327933344"/>
    <d v="2023-08-01T00:00:00"/>
    <d v="2023-11-30T00:00:00"/>
    <d v="2023-12-31T00:00:00"/>
    <n v="15409"/>
  </r>
  <r>
    <n v="2023203100052"/>
    <s v="CESAR - GONZALEZ"/>
    <s v="MUNICIPAL"/>
    <s v="CARIBE"/>
    <s v="CESAR"/>
    <n v="20310"/>
    <s v="GONZALEZ"/>
    <s v="CENTRO ORIENTE"/>
    <s v="SANTANDER"/>
    <n v="6666954"/>
    <s v="FONCOLOMBIA FONDO MIXTO PARA EL DESARROLLO INTEGRAL  Y LA GESTION SOCIAL DE COLOMBIA "/>
    <n v="901473251"/>
    <s v="VIVIENDA, CIUDAD Y TERRITORIO"/>
    <s v="ACCESO DE LA POBLACIÓN A LOS SERVICIOS DE AGUA POTABLE Y SANEAMIENTO BÁSICO"/>
    <s v="INTERSUBSECTORIAL VIVIENDA Y DESARROLLO TERRITORIAL"/>
    <x v="0"/>
    <x v="0"/>
    <m/>
    <s v="MEJORAMIENTO DE VIVIENDA MEDIANTE LA CONSTRUCCIÓN DE UNIDADES DE SANEAMIENTO BÁSICO EN LA ZONA RURAL DISPERSA DEL MUNICIPIO DE GONZÁLEZ  CESAR"/>
    <n v="100"/>
    <n v="46.59"/>
    <s v="TERMINADO"/>
    <s v="TERMINADO"/>
    <d v="2023-07-04T00:00:00"/>
    <n v="2023"/>
    <s v="MEJORAMIENTO DE VIVIENDA MEDIANTE LA CONSTRUCCIÓN DE 18 UNIDADES BÁSICAS SANITARIAS DISPERSAS EN EL MUNICIPIO DE GONZÁLEZ CESAR"/>
    <n v="477278128"/>
    <n v="0"/>
    <n v="0"/>
    <n v="477278128"/>
    <d v="2023-12-01T00:00:00"/>
    <d v="2024-03-31T00:00:00"/>
    <d v="2024-03-31T00:00:00"/>
    <n v="62"/>
  </r>
  <r>
    <n v="2023202280042"/>
    <s v="CESAR - CURUMANI"/>
    <s v="MUNICIPAL"/>
    <s v="CARIBE"/>
    <s v="CESAR"/>
    <n v="20228"/>
    <s v="CURUMANI"/>
    <s v="CARIBE"/>
    <s v="CESAR"/>
    <n v="6666819"/>
    <s v="EMPRESA DE SERVICIOS PÚBLICOS DE ACUEDUCTO ALCANTARILLADO Y ASEO DEL MUNICIPIO DE CURUMANI ACUACUR E.S.P."/>
    <n v="800239720"/>
    <s v="VIVIENDA, CIUDAD Y TERRITORIO"/>
    <s v="ACCESO DE LA POBLACIÓN A LOS SERVICIOS DE AGUA POTABLE Y SANEAMIENTO BÁSICO"/>
    <s v="INTERSUBSECTORIAL VIVIENDA Y DESARROLLO TERRITORIAL"/>
    <x v="0"/>
    <x v="0"/>
    <m/>
    <s v="OPTIMIZACIÓN Y MANTENIMIENTO DEL SISTEMA DE RED DE ALCANTARILLADO DE LOS DIFERENTES SECTORES DEL CASCO URBANO CON EQUIPO DE PRESIÓN TIPO VACTOR EN EL MUNICIPIO DE CURUMANÍ  CESAR"/>
    <n v="100"/>
    <n v="100"/>
    <s v="CERRADO"/>
    <s v="TERMINADO"/>
    <d v="2023-12-12T00:00:00"/>
    <n v="2023"/>
    <s v="MANTENIMIENTO PREVENTIVO DEL SISTEMA DE ALCANTARILLADO QUE INCLUYE 14.600 METROS LINEALES DE REDES Y 209 MANJOLES TRAS EL USO DE EQUIPOS HIDRODINÁMICOS DE SUCCIÓN A PRESIÓN"/>
    <n v="230790024.40000001"/>
    <n v="0"/>
    <n v="0"/>
    <n v="230790024.40000001"/>
    <d v="2023-12-01T00:00:00"/>
    <d v="2024-01-31T00:00:00"/>
    <d v="2024-01-31T00:00:00"/>
    <n v="29210"/>
  </r>
  <r>
    <n v="2023202280016"/>
    <s v="CESAR - CURUMANI"/>
    <s v="MUNICIPAL"/>
    <s v="CARIBE"/>
    <s v="CESAR"/>
    <n v="20228"/>
    <s v="CURUMANI"/>
    <s v="CARIBE"/>
    <s v="CESAR"/>
    <n v="6666819"/>
    <s v="EMPRESA DE SERVICIOS PÚBLICOS DE ACUEDUCTO ALCANTARILLADO Y ASEO DEL MUNICIPIO DE CURUMANI ACUACUR E.S.P."/>
    <n v="800239720"/>
    <s v="VIVIENDA, CIUDAD Y TERRITORIO"/>
    <s v="ACCESO DE LA POBLACIÓN A LOS SERVICIOS DE AGUA POTABLE Y SANEAMIENTO BÁSICO"/>
    <s v="INTERSUBSECTORIAL VIVIENDA Y DESARROLLO TERRITORIAL"/>
    <x v="0"/>
    <x v="0"/>
    <m/>
    <s v="MANTENIMIENTO DEL SISTEMA DE RED DE ALCANTARILLADO DE LOS DIFERENTES SECTORES DEL CASCO URBANO Y CORREGIMIENTOS SAN ROQUE Y SABANA GRANDE CON EQUIPO DE SUCCION TIPO VACTOR EN EL MUNICIPIO DE CURUMANÍ  CESAR"/>
    <n v="100"/>
    <n v="100"/>
    <s v="CERRADO"/>
    <s v="TERMINADO"/>
    <d v="2023-03-28T00:00:00"/>
    <n v="2023"/>
    <s v="SE PLANTEA EL MANTENIMIENTO PREVENTIVO DEL SISTEMA DE ALCANTARILLADO QUE INCLUYE 14.600 METROS LINEALES DE REDES Y 209 MANJOLES TRAS EL USO DE EQUIPOS HIDRODINÁMICOS DE SUCCIÓN A PRESIÓN"/>
    <n v="358440197.39999998"/>
    <n v="0"/>
    <n v="0"/>
    <n v="358440197.39999998"/>
    <d v="2023-05-01T00:00:00"/>
    <d v="2023-06-30T00:00:00"/>
    <d v="2023-06-30T00:00:00"/>
    <n v="41632"/>
  </r>
  <r>
    <n v="2023200600031"/>
    <s v="CESAR - BOSCONIA"/>
    <s v="MUNICIPAL"/>
    <s v="CARIBE"/>
    <s v="CESAR"/>
    <n v="20060"/>
    <s v="BOSCONIA"/>
    <s v="CARIBE"/>
    <s v="CESAR"/>
    <n v="20060"/>
    <s v="MUNICIPIO DE BOSCONIA"/>
    <n v="892301130"/>
    <s v="VIVIENDA, CIUDAD Y TERRITORIO"/>
    <s v="ACCESO DE LA POBLACIÓN A LOS SERVICIOS DE AGUA POTABLE Y SANEAMIENTO BÁSICO"/>
    <s v="INTERSUBSECTORIAL VIVIENDA Y DESARROLLO TERRITORIAL"/>
    <x v="0"/>
    <x v="0"/>
    <m/>
    <s v="OPTIMIZACIÓN DEL SISTEMA DE ALCANTARILLADO SANITARIO EN EL BARRIO URIBE VÉLEZ EN EL MUNICIPIO DE   BOSCONIA"/>
    <n v="100"/>
    <n v="30.77"/>
    <s v="TERMINADO"/>
    <s v="TERMINADO"/>
    <d v="2023-04-24T00:00:00"/>
    <n v="2023"/>
    <s v="UN (01) SISTEMA DE ALCANTARILLADO SANITARIO OPTIMIZADO"/>
    <n v="1000000000"/>
    <n v="0"/>
    <n v="1992216629"/>
    <n v="2992216629"/>
    <d v="2023-09-21T00:00:00"/>
    <d v="2024-03-18T00:00:00"/>
    <d v="2024-02-29T00:00:00"/>
    <n v="2117"/>
  </r>
  <r>
    <n v="2023200450053"/>
    <s v="CESAR - BECERRIL"/>
    <s v="MUNICIPAL"/>
    <s v="CARIBE"/>
    <s v="CESAR"/>
    <n v="20045"/>
    <s v="BECERRIL"/>
    <s v="CARIBE"/>
    <s v="CESAR"/>
    <n v="6666948"/>
    <s v="FONDO MIXTO PARA LA PROMOCION DE LA INFRAESTRUCTURA , EL DESARROLLO INTEGRAL Y LA GESTION SOCIAL SIERRA NEVADA"/>
    <n v="901478870"/>
    <s v="VIVIENDA, CIUDAD Y TERRITORIO"/>
    <s v="ACCESO DE LA POBLACIÓN A LOS SERVICIOS DE AGUA POTABLE Y SANEAMIENTO BÁSICO"/>
    <s v="INTERSUBSECTORIAL VIVIENDA Y DESARROLLO TERRITORIAL"/>
    <x v="3"/>
    <x v="1"/>
    <m/>
    <s v="OPTIMIZACIÓN  DE LA LÍNEA DE CONDUCCIÓN DEL SISTEMA DE ACUEDUCTO DEL CORREGIMIENTO LA GUAJIRITA EN EL MUNICIPIO DE BECERRIL   CESAR"/>
    <n v="100"/>
    <n v="99.42"/>
    <s v="TERMINADO"/>
    <s v="TERMINADO"/>
    <d v="2023-07-21T00:00:00"/>
    <n v="2023"/>
    <s v="OPTIMIZACIÓN DE LA LÍNEA DE CONDUCCIÓN DEL SISTEMA DE ACUEDUCTO DEL CORREGIMIENTO LA GUAJIRITA EN EL MUNICIPIO DE BECERRIL, DEPARTAMENTO DE CESAR."/>
    <n v="1811371873"/>
    <n v="0"/>
    <n v="0"/>
    <n v="1811371873"/>
    <d v="2023-08-01T00:00:00"/>
    <d v="2023-12-31T00:00:00"/>
    <d v="2023-12-31T00:00:00"/>
    <n v="850"/>
  </r>
  <r>
    <n v="2022195330076"/>
    <s v="CAUCA - PIAMONTE"/>
    <s v="MUNICIPAL"/>
    <s v="PACÍFICO"/>
    <s v="CAUCA"/>
    <n v="19533"/>
    <s v="PIAMONTE"/>
    <s v="CENTRO ORIENTE"/>
    <s v="SANTANDER"/>
    <n v="6666954"/>
    <s v="FONCOLOMBIA FONDO MIXTO PARA EL DESARROLLO INTEGRAL  Y LA GESTION SOCIAL DE COLOMBIA "/>
    <n v="901473251"/>
    <s v="VIVIENDA, CIUDAD Y TERRITORIO"/>
    <s v="ACCESO DE LA POBLACIÓN A LOS SERVICIOS DE AGUA POTABLE Y SANEAMIENTO BÁSICO"/>
    <s v="INTERSUBSECTORIAL VIVIENDA Y DESARROLLO TERRITORIAL"/>
    <x v="0"/>
    <x v="0"/>
    <m/>
    <s v="OPTIMIZACIÓN DE REDES DE ALCANTARILLADO SANITARIO ETAPA III EN LA CABECERA MUNICIPAL DE PIAMONTE  CAUCA"/>
    <n v="99.92"/>
    <n v="75.28"/>
    <s v="TERMINADO"/>
    <s v="TERMINADO"/>
    <d v="2022-12-09T00:00:00"/>
    <n v="2022"/>
    <s v="SE PRETENDE REALIZAR 438,93 METROS LINEALES DE RED DE ALCANTARILLADO EN LA CABECERA MUNICIPAL Y SE CONTEMPLA EXCAVACIONES Y RELLENOS Y UNA TOTALIDAD DE 153 DE RECÁMARAS DE ALTURA VARIABLE. SE INCLUYEN TAMBIÉN LASACTIVIDADES CORRESPONDIENTES A LA CONSTRUCCIÓN DE 526 ACOMETIDAS DOMICILIARIAS."/>
    <n v="926501011"/>
    <n v="0"/>
    <n v="0"/>
    <n v="926501011"/>
    <d v="2023-02-01T00:00:00"/>
    <d v="2023-05-31T00:00:00"/>
    <d v="2023-05-31T00:00:00"/>
    <n v="4330"/>
  </r>
  <r>
    <n v="2023854100002"/>
    <s v="CASANARE - TAURAMENA"/>
    <s v="MUNICIPAL"/>
    <s v="DEL LLANO"/>
    <s v="CASANARE"/>
    <n v="85410"/>
    <s v="TAURAMENA"/>
    <s v="DEL LLANO"/>
    <s v="CASANARE"/>
    <n v="85410"/>
    <s v="MUNICIPIO DE TAURAMENA"/>
    <n v="800012873"/>
    <s v="VIVIENDA, CIUDAD Y TERRITORIO"/>
    <s v="ACCESO DE LA POBLACIÓN A LOS SERVICIOS DE AGUA POTABLE Y SANEAMIENTO BÁSICO"/>
    <s v="INTERSUBSECTORIAL VIVIENDA Y DESARROLLO TERRITORIAL"/>
    <x v="0"/>
    <x v="0"/>
    <m/>
    <s v="CONSTRUCCIÓN  DE LA CELDA NO 4 EN LA PLANTA INDUSTRIAL PROCESADORA DE RESIDUOS SÓLIDOS (PIPRS) DEL MUNICIPIO DE TAURAMENA DEPARTAMENTO DE  CASANARE"/>
    <n v="98.05"/>
    <n v="98.54"/>
    <s v="TERMINADO"/>
    <s v="TERMINADO"/>
    <d v="2023-03-15T00:00:00"/>
    <n v="2023"/>
    <s v="CONSTRUCCIÓN DE LA CELDA N 4 EN LA PLANTA INDUSTRIAL PROCESADORA DE RESIDUOS SOLIDOS DEL MUNICIPIO DE TAURAMENA."/>
    <n v="1032214515"/>
    <n v="0"/>
    <n v="0"/>
    <n v="1032214515"/>
    <d v="2023-09-01T00:00:00"/>
    <d v="2024-02-29T00:00:00"/>
    <d v="2024-02-29T00:00:00"/>
    <n v="20876"/>
  </r>
  <r>
    <n v="2023853250005"/>
    <s v="CASANARE - SAN LUIS DE PALENQUE"/>
    <s v="MUNICIPAL"/>
    <s v="DEL LLANO"/>
    <s v="CASANARE"/>
    <n v="85325"/>
    <s v="SAN LUIS DE PALENQUE"/>
    <s v="CARIBE"/>
    <s v="CESAR"/>
    <n v="6666948"/>
    <s v="FONDO MIXTO PARA LA PROMOCION DE LA INFRAESTRUCTURA , EL DESARROLLO INTEGRAL Y LA GESTION SOCIAL SIERRA NEVADA"/>
    <n v="901478870"/>
    <s v="VIVIENDA, CIUDAD Y TERRITORIO"/>
    <s v="ACCESO DE LA POBLACIÓN A LOS SERVICIOS DE AGUA POTABLE Y SANEAMIENTO BÁSICO"/>
    <s v="INTERSUBSECTORIAL VIVIENDA Y DESARROLLO TERRITORIAL"/>
    <x v="0"/>
    <x v="0"/>
    <m/>
    <s v="CONSTRUCCIÓN DE POZOS PROFUNDOS Y PLANTAS DE TRATAMIENTO DE AGUA SEMICOMPACTA EN EL ÁREA RURAL DEL MUNICIPIO DE SAN LUIS DE PALENQUE DEPARTAMENTO DE  CASANARE"/>
    <n v="100"/>
    <n v="100"/>
    <s v="TERMINADO"/>
    <s v="TERMINADO"/>
    <d v="2023-07-10T00:00:00"/>
    <n v="2023"/>
    <s v="CONSTRUCCIÓN DE 20 POZOS PROFUNDOS CON PLANTA DE TRATAMIENTO DE AGUA POTABLE SEMI COMPACTA Y EQUIPO DE BOMBEO PARA LA EXTRACCIÓN DE AGUAS SUBTERRÁNEAS. SE EMPLEARÁ UN SISTEMA DE PERFORACIÓN ROTATIVO PARA LA PERFORACIÓN DE LOS POZOS PROFUNDOS, EL ENCAMISADO ES EN TUBERÍA DE 2” O 4”, LOS POZOS CONTARAN CON FILTRO ACAMPANDO EN PVC RDE 21 DE 4, TUBERÍA ACAMAPANADA EN PVC RDE 21 DE 4,  DE PRODUCCIÓN O SUCCIÓN  EN PVC RDE 21 DE 4, SELLO SANITARIO EN CONCRETO DE 3000 PSI, MOTOMBOMBA  DE 2.2HP."/>
    <n v="999976527"/>
    <n v="0"/>
    <n v="0"/>
    <n v="999976527"/>
    <d v="2023-11-01T00:00:00"/>
    <d v="2024-02-29T00:00:00"/>
    <d v="2024-01-31T00:00:00"/>
    <n v="80"/>
  </r>
  <r>
    <n v="2023852250002"/>
    <s v="CASANARE - NUNCHIA"/>
    <s v="MUNICIPAL"/>
    <s v="DEL LLANO"/>
    <s v="CASANARE"/>
    <n v="85225"/>
    <s v="NUNCHIA"/>
    <s v="DEL LLANO"/>
    <s v="META"/>
    <n v="6666173"/>
    <s v="ASOCIACION SUPRADEPARTAMENTAL DE MUNICIPIOS PARA EL PROGRESO -ASOSUPRO"/>
    <n v="901445387"/>
    <s v="VIVIENDA, CIUDAD Y TERRITORIO"/>
    <s v="ACCESO DE LA POBLACIÓN A LOS SERVICIOS DE AGUA POTABLE Y SANEAMIENTO BÁSICO"/>
    <s v="INTERSUBSECTORIAL VIVIENDA Y DESARROLLO TERRITORIAL"/>
    <x v="4"/>
    <x v="2"/>
    <m/>
    <s v="CONSTRUCCIÓN SEGUNDA ETAPA ALCANTARILLADO PLUVIAL REDES DE ACUEDUCTO Y OBRAS COMPLEMENTARIAS DEL BARRIO EL PRADO MUNICIPIO DE  NUNCHÍA CASANARE"/>
    <n v="99.99"/>
    <n v="90.84"/>
    <s v="TERMINADO"/>
    <s v="TERMINADO"/>
    <d v="2023-07-10T00:00:00"/>
    <n v="2023"/>
    <s v="CONSTRUCCIÓN (1 ACUEDUCTO + 2 ALCANTARILLADOS) SEGUNDA ETAPA ALCANTARILLADO PLUVIAL REDES DE ACUEDUCTO Y OBRAS COMPLEMENTARIAS DEL BARRIO EL PRADO MUNICIPIO DE NUNCHÍA CASANARE"/>
    <n v="1435160814"/>
    <n v="0"/>
    <n v="0"/>
    <n v="1435160814"/>
    <d v="2023-12-01T00:00:00"/>
    <d v="2024-05-31T00:00:00"/>
    <d v="2024-05-31T00:00:00"/>
    <n v="266"/>
  </r>
  <r>
    <n v="2023180940056"/>
    <s v="CAQUETA - BELEN DE LOS ANDAQUIES"/>
    <s v="MUNICIPAL"/>
    <s v="CENTRO SUR"/>
    <s v="CAQUETÁ"/>
    <n v="18094"/>
    <s v="BELEN DE LOS ANDAQUIES"/>
    <s v="CENTRO SUR"/>
    <s v="CAQUETÁ"/>
    <n v="18094"/>
    <s v="MUNICIPIO DE BELEN DE LOS ANDAQUIES"/>
    <n v="800095734"/>
    <s v="VIVIENDA, CIUDAD Y TERRITORIO"/>
    <s v="ACCESO DE LA POBLACIÓN A LOS SERVICIOS DE AGUA POTABLE Y SANEAMIENTO BÁSICO"/>
    <s v="INTERSUBSECTORIAL VIVIENDA Y DESARROLLO TERRITORIAL"/>
    <x v="0"/>
    <x v="0"/>
    <m/>
    <s v="MEJORAMIENTO DE TRAMOS DE ALCANTARILLADO SANITARIO Y PLUVIAL PARA EL MANEJO DE AGUA LLUVIA EN EL MUNICIPIO DE   BELÉN DE LOS ANDAQUIES"/>
    <n v="100"/>
    <n v="99.85"/>
    <s v="PARA CIERRE"/>
    <s v="TERMINADO"/>
    <d v="2023-05-29T00:00:00"/>
    <n v="2023"/>
    <s v="MEJORAMIENTO DE TRAMOS DE ALCANTARILLADO PLUVIAL."/>
    <n v="319504264"/>
    <n v="0"/>
    <n v="0"/>
    <n v="319504264"/>
    <d v="2023-07-01T00:00:00"/>
    <d v="2023-12-31T00:00:00"/>
    <d v="2023-12-31T00:00:00"/>
    <n v="1838"/>
  </r>
  <r>
    <n v="2022174420034"/>
    <s v="CALDAS - MARMATO"/>
    <s v="MUNICIPAL"/>
    <s v="EJE CAFETERO"/>
    <s v="CALDAS"/>
    <n v="17442"/>
    <s v="MARMATO"/>
    <s v="EJE CAFETERO"/>
    <s v="CALDAS"/>
    <n v="6666188"/>
    <s v="EMPRESA DE SERVICIOS PUBLICOS DE ASEO DEL NOROESTE DE CALDAS S.A.S. E.S.P."/>
    <n v="901052588"/>
    <s v="VIVIENDA, CIUDAD Y TERRITORIO"/>
    <s v="ACCESO DE LA POBLACIÓN A LOS SERVICIOS DE AGUA POTABLE Y SANEAMIENTO BÁSICO"/>
    <s v="INTERSUBSECTORIAL VIVIENDA Y DESARROLLO TERRITORIAL"/>
    <x v="0"/>
    <x v="0"/>
    <m/>
    <s v="FORTALECIMIENTO DE LAS ACTIVIDADES DE RECOLECCION Y TRANSPORTE DE RESIDUOS SOLIDOS QUE COMPONEN LA PRESTACION DEL SERVICIO PUBLICO DE ASEO EN EL MUNICIPIO DE  MARMATO"/>
    <n v="100"/>
    <n v="100"/>
    <s v="CERRADO"/>
    <s v="TERMINADO"/>
    <d v="2022-11-04T00:00:00"/>
    <n v="2022"/>
    <s v="MEJORAMIENTO DE LAS ACTIVIDADES DE RECOLECCIÓN Y TRANSPORTE DE RESIDUOS SOLIDOS QUE COMPONEN LA PRESTACIÓN DEL SERVICIO PUBLICO DE ASEO EN EL PARA LOS HABITANTES DEL MUNICIPIO DE MARMATO"/>
    <n v="758999999"/>
    <n v="0"/>
    <n v="0"/>
    <n v="758999999"/>
    <d v="2023-05-01T00:00:00"/>
    <d v="2023-11-30T00:00:00"/>
    <d v="2023-08-31T00:00:00"/>
    <n v="9330"/>
  </r>
  <r>
    <n v="2023155720026"/>
    <s v="BOYACA - PUERTO BOYACA"/>
    <s v="MUNICIPAL"/>
    <s v="CENTRO ORIENTE"/>
    <s v="BOYACÁ"/>
    <n v="15572"/>
    <s v="PUERTO BOYACA"/>
    <s v="EJE CAFETERO"/>
    <s v="ANTIOQUIA"/>
    <n v="6666697"/>
    <s v="ASOCIACION DE MUNICIPIOS DEL MAGDALENA MEDIO ANTIOQUEÑO - AMMA"/>
    <n v="900793275"/>
    <s v="VIVIENDA, CIUDAD Y TERRITORIO"/>
    <s v="ACCESO DE LA POBLACIÓN A LOS SERVICIOS DE AGUA POTABLE Y SANEAMIENTO BÁSICO"/>
    <s v="INTERSUBSECTORIAL VIVIENDA Y DESARROLLO TERRITORIAL"/>
    <x v="3"/>
    <x v="1"/>
    <m/>
    <s v="OPTIMIZACIÓN Y REHABILITACIÓN DEL SISTEMA DE ACUEDUCTO DEL CENTRO POBLADO ERMITAÑO DEL MUNICIPIO DE PUERTO BOYACÁ DEPARTAMENTO DE  BOYACÁ"/>
    <n v="100"/>
    <n v="99.91"/>
    <s v="TERMINADO"/>
    <s v="TERMINADO"/>
    <d v="2023-06-27T00:00:00"/>
    <n v="2023"/>
    <s v="OPTIMIZACIÓN Y REHABILITACIÓN DEL SISTEMA DE ACUEDUCTO DEL CENTRO POBLADO ERMITAÑO DEL MUNICIPIO DE PUERTO BOYACÁ DEPARTAMENTO DE BOYACÁ"/>
    <n v="1309004971"/>
    <n v="0"/>
    <n v="0"/>
    <n v="1309004971"/>
    <d v="2023-08-01T00:00:00"/>
    <d v="2023-12-31T00:00:00"/>
    <d v="2023-12-31T00:00:00"/>
    <n v="241"/>
  </r>
  <r>
    <n v="2023155000018"/>
    <s v="BOYACA - OICATA"/>
    <s v="MUNICIPAL"/>
    <s v="CENTRO ORIENTE"/>
    <s v="BOYACÁ"/>
    <n v="15500"/>
    <s v="OICATA"/>
    <s v="CENTRO ORIENTE"/>
    <s v="BOYACÁ"/>
    <n v="15500"/>
    <s v="MUNICIPIO DE OICATÁ"/>
    <n v="800026156"/>
    <s v="VIVIENDA, CIUDAD Y TERRITORIO"/>
    <s v="ACCESO DE LA POBLACIÓN A LOS SERVICIOS DE AGUA POTABLE Y SANEAMIENTO BÁSICO"/>
    <s v="INTERSUBSECTORIAL VIVIENDA Y DESARROLLO TERRITORIAL"/>
    <x v="0"/>
    <x v="0"/>
    <m/>
    <s v="CONSTRUCCIÓN TANQUE DE ALMACENAMIENTO PARA HACER CONTROL DE CAUDAL DE INGRESO A LA PTAP EL PEDREGAL DEL MUNICIPIO DE   OICATÁ"/>
    <n v="99.36"/>
    <n v="92.13"/>
    <s v="TERMINADO"/>
    <s v="TERMINADO"/>
    <d v="2023-11-29T00:00:00"/>
    <n v="2023"/>
    <s v="CONSTRUCCIÓN DE UN (1) TANQUE DE ALMACENAMIENTO COMO CONTROL DE INGRESO A LA PTAP EL PEDREGAL DEL MUNICIPIO DE OICATÁ"/>
    <n v="103939447.5"/>
    <n v="0"/>
    <n v="0"/>
    <n v="103939447.5"/>
    <d v="2024-01-29T00:00:00"/>
    <d v="2024-04-12T00:00:00"/>
    <d v="2024-04-30T00:00:00"/>
    <n v="450"/>
  </r>
  <r>
    <n v="2023154800003"/>
    <s v="BOYACA - MUZO"/>
    <s v="MUNICIPAL"/>
    <s v="CENTRO ORIENTE"/>
    <s v="BOYACÁ"/>
    <n v="15480"/>
    <s v="MUZO"/>
    <s v="CENTRO ORIENTE"/>
    <s v="BOYACÁ"/>
    <n v="15480"/>
    <s v="MUNICIPIO DE MUZO BOYACA"/>
    <n v="800077808"/>
    <s v="VIVIENDA, CIUDAD Y TERRITORIO"/>
    <s v="ACCESO DE LA POBLACIÓN A LOS SERVICIOS DE AGUA POTABLE Y SANEAMIENTO BÁSICO"/>
    <s v="INTERSUBSECTORIAL VIVIENDA Y DESARROLLO TERRITORIAL"/>
    <x v="4"/>
    <x v="2"/>
    <m/>
    <s v="REHABILITACIÓN DE LAS REDES DE ACUEDUCTO Y ALCANTARILLADO PLUVIAL DEL BARRIO LA ORQUÍDEA MUNICIPIO DE MUZO DEPARTAMENTO DE  BOYACÁ"/>
    <n v="83.93"/>
    <n v="90.48"/>
    <s v="CERRADO"/>
    <s v="TERMINADO"/>
    <d v="2023-03-31T00:00:00"/>
    <n v="2023"/>
    <s v="REHABILITACIÓN DE LAS REDES DE ACUEDUCTO Y ALCANTARILLADO PLUVIAL EN DOS TRAMOS DEL BARRIO LA ORQUÍDEA DEL MUNICIPIO DE MUZOALCANTARILLADO: TRAMO 1. 24 M DE TUBERÍA Y 10 M DE ACOMETIDAS PARA UN TOTAL DE 34 M. TRAMO 2: 122,33 M DE TUBERÍA Y 25 M DE ACOMETIDAS PARA UN TOTAL DE 147,33 M.ACUEDUCTO: TRAMO 1: 113,5 M DE TUBERÍA Y 30 M DE ACOMETIDAS PARA UN TOTAL DE 143,5 M. TRAMO 2: 119,6 M DE TUBERÍA Y 60 M DE ACOMETIDAS PARA UN TOTAL DE 179,60 M"/>
    <n v="308607797.80000001"/>
    <n v="0"/>
    <n v="0"/>
    <n v="308607797.80000001"/>
    <d v="2023-08-03T00:00:00"/>
    <d v="2023-09-30T00:00:00"/>
    <d v="2023-09-30T00:00:00"/>
    <n v="262"/>
  </r>
  <r>
    <n v="2022151620001"/>
    <s v="BOYACA - CERINZA"/>
    <s v="MUNICIPAL"/>
    <s v="CENTRO ORIENTE"/>
    <s v="BOYACÁ"/>
    <n v="15162"/>
    <s v="CERINZA"/>
    <s v="CENTRO ORIENTE"/>
    <s v="BOYACÁ"/>
    <n v="15162"/>
    <s v="MUNICIPIO DE CERINZA"/>
    <n v="891857805"/>
    <s v="VIVIENDA, CIUDAD Y TERRITORIO"/>
    <s v="ACCESO DE LA POBLACIÓN A LOS SERVICIOS DE AGUA POTABLE Y SANEAMIENTO BÁSICO"/>
    <s v="INTERSUBSECTORIAL VIVIENDA Y DESARROLLO TERRITORIAL"/>
    <x v="0"/>
    <x v="0"/>
    <m/>
    <s v="CONSTRUCCIÓN DEL SEDIMENTADOR DE ALTA TASA EN LA PLANTA DE TRATAMIENTO DE AGUA POTABLE DEL MUNICIPIO DE   CERINZA"/>
    <n v="82.2"/>
    <n v="96.67"/>
    <s v="CERRADO"/>
    <s v="TERMINADO"/>
    <d v="2022-10-14T00:00:00"/>
    <n v="2022"/>
    <s v="CONSTRUCCIÓN DE UN SEDIMENTADOR DE ALTA TASA EN UN ÁREA DE 72 METROS CUADRADOS Y CUYAS DIMENSIONES SON 6 METROS DE ANCHO POR 12 METROS DE LARGO. ESTE SEDIMENTADOR CONSTA DE UN TANQUE DESARENADOR DIVIDIDO EN 2 SECCIONES LAS CUALES CONSTAN DE ZONA DE ENTRADA, ZONA DE DECANTACIÓN, ZONA DE SALIDA Y ZONA DE LODOS Y; UN TANQUE SEDIMENTADOR TAMBIÉN DIVIDIDO EN DOS SECCIONES LAS CUALES CONSTAN DE ZONA DE SEDIMENTACIÓN, BOX DE DISTRIBUCIÓN DE AGUA, ZONA DE SALIDA Y ZONA DE LODOS."/>
    <n v="419116100.39999998"/>
    <n v="0"/>
    <n v="466489137"/>
    <n v="885605237.29999995"/>
    <d v="2023-09-01T00:00:00"/>
    <d v="2024-01-31T00:00:00"/>
    <d v="2024-04-30T00:00:00"/>
    <n v="1868"/>
  </r>
  <r>
    <n v="2023136500016"/>
    <s v="BOLIVAR - SAN FERNANDO"/>
    <s v="MUNICIPAL"/>
    <s v="CARIBE"/>
    <s v="BOLÍVAR"/>
    <n v="13650"/>
    <s v="SAN FERNANDO"/>
    <s v="CARIBE"/>
    <s v="ATLÁNTICO"/>
    <n v="6666777"/>
    <s v="ASOCIACIÓN REGIONAL DE MUNICIPIOS DEL CARIBE AREMCA"/>
    <n v="802002960"/>
    <s v="VIVIENDA, CIUDAD Y TERRITORIO"/>
    <s v="ACCESO DE LA POBLACIÓN A LOS SERVICIOS DE AGUA POTABLE Y SANEAMIENTO BÁSICO"/>
    <s v="INTERSUBSECTORIAL VIVIENDA Y DESARROLLO TERRITORIAL"/>
    <x v="3"/>
    <x v="1"/>
    <m/>
    <s v="OPTIMIZACIÓN  DEL SISTEMA DE ACUEDUCTO DEL CORREGIMIENTO DE SANTA ROSA MUNICIPIO DE  SAN FERNANDO BOLÍVAR"/>
    <n v="100"/>
    <n v="59.2"/>
    <s v="TERMINADO"/>
    <s v="TERMINADO"/>
    <d v="2023-07-21T00:00:00"/>
    <n v="2023"/>
    <s v="OPTIMIZACIÓN DEL SISTEMA DE ACUEDUCTO DEL CORREGIMIENTO DE SANTA ROSA MUNICIPIO DE SAN FERNANDO BOLÍVAR"/>
    <n v="2000195017"/>
    <n v="0"/>
    <n v="0"/>
    <n v="2000195017"/>
    <d v="2023-11-09T00:00:00"/>
    <d v="2024-03-08T00:00:00"/>
    <d v="2024-03-31T00:00:00"/>
    <n v="2451"/>
  </r>
  <r>
    <n v="2023136470018"/>
    <s v="BOLIVAR - SAN ESTANISLAO"/>
    <s v="MUNICIPAL"/>
    <s v="CARIBE"/>
    <s v="BOLÍVAR"/>
    <n v="13647"/>
    <s v="SAN ESTANISLAO"/>
    <s v="CARIBE"/>
    <s v="BOLÍVAR"/>
    <n v="13647"/>
    <s v="MUNICIPIO DE SAN ESTANISLAO"/>
    <n v="890481310"/>
    <s v="VIVIENDA, CIUDAD Y TERRITORIO"/>
    <s v="ACCESO DE LA POBLACIÓN A LOS SERVICIOS DE AGUA POTABLE Y SANEAMIENTO BÁSICO"/>
    <s v="INTERSUBSECTORIAL AMBIENTE"/>
    <x v="0"/>
    <x v="0"/>
    <m/>
    <s v="FORTALECIMIENTO  EN EL PROCESO DE RECOLECCIÓN DE RESIDUOS SÓLIDOS EN EL CORREGIMIENTO DE LAS PIEDRAS EN EL MUNICIPIO DE  SAN ESTANISLAO"/>
    <n v="100"/>
    <n v="100"/>
    <s v="CERRADO"/>
    <s v="TERMINADO"/>
    <d v="2023-04-21T00:00:00"/>
    <n v="2023"/>
    <s v="ESTA ALTERNATIVA SE EJECUTARÁ MEDIANTE 4COMPONENTES: CAPACITACIONES MANEJO DE RESIDUOS SÓLIDOS: SE TIENE ESTIMADA LA REALIZACIÓN DE CINCO (5) CAPACITACIONES A 500 PERSONAS,LIMPIEZA DE LUGARES DE DISPOSICIÓN FINAL DE RESIDUOS SÓLIDOS Y RECOLECCIÓN DE BASURAS PUNTOS CRÍTICOS: DURANTE LA EJECUCIÓN DEL PROYECTO, SE REALIZARÁN CUATRO (4) JORNADAS DE LIMPIEZA EN CADA UNO DE LOS DIEZ (10) SITIOS PRIORIZADOS; SUMINISTRO DE CONTENEDORES Y SUMINISTRO E INSTALACIÓN DE PUNTOS ECOLÓGICOS"/>
    <n v="584999000"/>
    <n v="0"/>
    <n v="0"/>
    <n v="584999000"/>
    <d v="2023-05-01T00:00:00"/>
    <d v="2023-09-30T00:00:00"/>
    <d v="2023-09-30T00:00:00"/>
    <n v="6775"/>
  </r>
  <r>
    <n v="2023134730004"/>
    <s v="BOLIVAR - MORALES"/>
    <s v="MUNICIPAL"/>
    <s v="CARIBE"/>
    <s v="BOLÍVAR"/>
    <n v="13473"/>
    <s v="MORALES"/>
    <s v="CARIBE"/>
    <s v="BOLÍVAR"/>
    <n v="13473"/>
    <s v="MUNICIPIO DE MORALES - BOLIVAR"/>
    <n v="890480431"/>
    <s v="VIVIENDA, CIUDAD Y TERRITORIO"/>
    <s v="ACCESO DE LA POBLACIÓN A LOS SERVICIOS DE AGUA POTABLE Y SANEAMIENTO BÁSICO"/>
    <s v="INTERSUBSECTORIAL VIVIENDA Y DESARROLLO TERRITORIAL"/>
    <x v="3"/>
    <x v="2"/>
    <m/>
    <s v="AMPLIACIÓN DE LA PLANTA DE TRATAMIENTO DEL ACUEDUCTO DEL MUNICIPIO DE MORALES -  BOLÍVAR"/>
    <n v="100"/>
    <n v="96.59"/>
    <s v="PARA CIERRE"/>
    <s v="TERMINADO"/>
    <d v="2023-05-19T00:00:00"/>
    <n v="2023"/>
    <s v="AMPLIACION DE LA PLANTA DE TRATAMIENTO DE LA ZONA URBANA DEL MUNICIPIO MEDIANTE LA CONSTRUCCION DE UNA PLANTA DE 25 LPS"/>
    <n v="3296545190"/>
    <n v="0"/>
    <n v="0"/>
    <n v="3296545190"/>
    <d v="2023-09-01T00:00:00"/>
    <d v="2023-12-14T00:00:00"/>
    <d v="2023-12-31T00:00:00"/>
    <n v="7388"/>
  </r>
  <r>
    <n v="2023134400005"/>
    <s v="BOLIVAR - MARGARITA"/>
    <s v="MUNICIPAL"/>
    <s v="CARIBE"/>
    <s v="BOLÍVAR"/>
    <n v="13440"/>
    <s v="MARGARITA"/>
    <s v="CARIBE"/>
    <s v="ATLÁNTICO"/>
    <n v="6666777"/>
    <s v="ASOCIACIÓN REGIONAL DE MUNICIPIOS DEL CARIBE AREMCA"/>
    <n v="802002960"/>
    <s v="VIVIENDA, CIUDAD Y TERRITORIO"/>
    <s v="ACCESO DE LA POBLACIÓN A LOS SERVICIOS DE AGUA POTABLE Y SANEAMIENTO BÁSICO"/>
    <s v="INTERSUBSECTORIAL VIVIENDA Y DESARROLLO TERRITORIAL"/>
    <x v="0"/>
    <x v="0"/>
    <m/>
    <s v="OPTIMIZACIÓN REHABILITACIÓN Y CONSTRUCCIÓN DE POZO PROFUNDO PARA EL ABASTECIMIENTO DE AGUA POTABLE PARA EL CORREGIMIENTO DE BOTÓN DE LEIVA  JURISDICCIÓN DEL MUNICIPIO DE MARGARITA  BOLÍVAR"/>
    <n v="100"/>
    <n v="94.38"/>
    <s v="TERMINADO"/>
    <s v="TERMINADO"/>
    <d v="2023-07-07T00:00:00"/>
    <n v="2023"/>
    <s v="CONSTRUCCIÓN DE UN SISTEMA DE ABASTECIMIENTO DE AGUA POTABLE CON CAPTACIÓN SUBTERRÁNEA MEDIANTE POZO PROFUNDO DE 8 PULGADAS DE DIÁMETRO Y 60 METROS DE PROFUNDIDAD EN EL CORREGIMIENTO DE BOTÓN DE LEIVA MUNICIPIO DE MARGARITA BOLÍVAR"/>
    <n v="1203047966"/>
    <n v="0"/>
    <n v="0"/>
    <n v="1203047966"/>
    <d v="2023-10-26T00:00:00"/>
    <d v="2024-03-30T00:00:00"/>
    <d v="2024-03-31T00:00:00"/>
    <n v="1000"/>
  </r>
  <r>
    <n v="2023132120014"/>
    <s v="BOLIVAR - CORDOBA"/>
    <s v="MUNICIPAL"/>
    <s v="CARIBE"/>
    <s v="BOLÍVAR"/>
    <n v="13212"/>
    <s v="CORDOBA"/>
    <s v="CARIBE"/>
    <s v="BOLÍVAR"/>
    <n v="13212"/>
    <s v="MUNICIPIO DE CORDOBA DEPARTAMENTO DE BOLIVAR"/>
    <n v="800038613"/>
    <s v="VIVIENDA, CIUDAD Y TERRITORIO"/>
    <s v="ACCESO DE LA POBLACIÓN A LOS SERVICIOS DE AGUA POTABLE Y SANEAMIENTO BÁSICO"/>
    <s v="INTERSUBSECTORIAL VIVIENDA Y DESARROLLO TERRITORIAL"/>
    <x v="3"/>
    <x v="1"/>
    <m/>
    <s v="ESTUDIOS Y DISEÑOS PARA LA CONSTRUCCION DE LOS ACUEDUCTOS RURALES EN EL CORREGIMIENTO DE GUAYMARAL DEL MUNICIPIO DE   CÓRDOBA"/>
    <n v="100"/>
    <n v="100"/>
    <s v="TERMINADO"/>
    <s v="TERMINADO"/>
    <d v="2023-09-25T00:00:00"/>
    <n v="2023"/>
    <s v="REALIZAR LOS ESTUDIOS Y DISEÑOS TECNICO NECESARIOS PARA LA CONSTRUCCIÓN DE LOS ACUEDUCTOS RURALES DEL CORREGIMIENTO DE GUAYMARAL Y SUS VEREDAS."/>
    <n v="245298845"/>
    <n v="0"/>
    <n v="0"/>
    <n v="245298845"/>
    <d v="2023-10-01T00:00:00"/>
    <d v="2023-12-31T00:00:00"/>
    <d v="2023-12-31T00:00:00"/>
    <n v="1569"/>
  </r>
  <r>
    <s v="2023N000300002"/>
    <s v="CORPORACIÓN REDAFRO RED PARA EL AVANCE DE LAS COMUNIDADES AFRODESCENDIENTES"/>
    <s v="OCAD GRUPOS ETNICOS"/>
    <s v="CARIBE"/>
    <s v="BOLÍVAR"/>
    <n v="13001"/>
    <s v="CARTAGENA"/>
    <s v="CARIBE"/>
    <s v="BOLÍVAR"/>
    <n v="6666161"/>
    <s v="CORPORACION REDAFRO RED PARA EL AVANCE DE LAS COMUNIDADES AFRODESCENDIENTES"/>
    <n v="900100577"/>
    <s v="VIVIENDA, CIUDAD Y TERRITORIO"/>
    <s v="ACCESO DE LA POBLACIÓN A LOS SERVICIOS DE AGUA POTABLE Y SANEAMIENTO BÁSICO"/>
    <s v="INTERSUBSECTORIAL VIVIENDA Y DESARROLLO TERRITORIAL"/>
    <x v="0"/>
    <x v="0"/>
    <m/>
    <s v="CONSTRUCCIÓN DE POZOS PROFUNDOS EN LA VEREDA DE PÚA 2 DEL DISTRITO DE  CARTAGENA DE INDIAS"/>
    <n v="100"/>
    <n v="100"/>
    <s v="CERRADO"/>
    <s v="TERMINADO"/>
    <d v="2023-02-02T00:00:00"/>
    <n v="2023"/>
    <s v="CONSTRUCCIÓN DE DOS POZOS PROFUNDOS Y DOS ALBERCAS CON CAPACIDAD TOTAL DE 500 METROS CÚBICOS PARA AUMENTAR LA PRESTACIÓN DEL SERVICIO DE AGUA PARA RIEGO"/>
    <n v="250000000"/>
    <n v="0"/>
    <n v="0"/>
    <n v="250000000"/>
    <d v="2023-08-14T00:00:00"/>
    <d v="2023-12-01T00:00:00"/>
    <d v="2023-12-31T00:00:00"/>
    <n v="100"/>
  </r>
  <r>
    <n v="2023131600100"/>
    <s v="BOLIVAR - CANTAGALLO"/>
    <s v="MUNICIPAL"/>
    <s v="CARIBE"/>
    <s v="BOLÍVAR"/>
    <n v="13160"/>
    <s v="CANTAGALLO"/>
    <s v="CARIBE"/>
    <s v="BOLÍVAR"/>
    <n v="6666835"/>
    <s v="AGUAS PÚBLICAS DE CANTAGALLO SA ESP"/>
    <n v="900758323"/>
    <s v="VIVIENDA, CIUDAD Y TERRITORIO"/>
    <s v="ACCESO DE LA POBLACIÓN A LOS SERVICIOS DE AGUA POTABLE Y SANEAMIENTO BÁSICO"/>
    <s v="INTERSUBSECTORIAL VIVIENDA Y DESARROLLO TERRITORIAL"/>
    <x v="0"/>
    <x v="0"/>
    <m/>
    <s v="CONSTRUCCIÓN DE LA RED DE ALCANTARILLADO SANITARIO SECTOR 1: BARRIO PALMAS LATERAL BOX CULVERT Y SECTOR 2: BARRIO GALÁN CALLE 1 DEL ÁREA URBANA DEL MUNICIPIO DE   CANTAGALLO"/>
    <n v="100"/>
    <n v="98.86"/>
    <s v="TERMINADO"/>
    <s v="TERMINADO"/>
    <d v="2023-07-13T00:00:00"/>
    <n v="2023"/>
    <s v="MEJORAR LA CALIDAD Y COBERTURA DEL SERVICIO DE ALCANTARILLADO EN EL MUNICIPIO DE CANTAGALLO, MEDIANTE LA CONSTRUCCIÓN DE 1 RED DE ALCANTARILLADO SANITARIO"/>
    <n v="445557482"/>
    <n v="0"/>
    <n v="0"/>
    <n v="445557482"/>
    <d v="2023-09-01T00:00:00"/>
    <d v="2024-02-29T00:00:00"/>
    <d v="2024-02-29T00:00:00"/>
    <n v="268"/>
  </r>
  <r>
    <n v="2023131600062"/>
    <s v="BOLIVAR - CANTAGALLO"/>
    <s v="MUNICIPAL"/>
    <s v="CARIBE"/>
    <s v="BOLÍVAR"/>
    <n v="13160"/>
    <s v="CANTAGALLO"/>
    <s v="CARIBE"/>
    <s v="BOLÍVAR"/>
    <n v="6666835"/>
    <s v="AGUAS PÚBLICAS DE CANTAGALLO SA ESP"/>
    <n v="900758323"/>
    <s v="VIVIENDA, CIUDAD Y TERRITORIO"/>
    <s v="ACCESO DE LA POBLACIÓN A LOS SERVICIOS DE AGUA POTABLE Y SANEAMIENTO BÁSICO"/>
    <s v="INTERSUBSECTORIAL VIVIENDA Y DESARROLLO TERRITORIAL"/>
    <x v="0"/>
    <x v="0"/>
    <m/>
    <s v="MEJORAMIENTO DE LA PLANTA DE TRATAMIENTO DE AGUA POTABLE  (PTAP) DEL CASCO URBANO DEL MUNICIPIO DE  CANTAGALLO"/>
    <n v="100"/>
    <n v="99.64"/>
    <s v="PARA CIERRE"/>
    <s v="TERMINADO"/>
    <d v="2023-05-24T00:00:00"/>
    <n v="2023"/>
    <s v="MEJORAR LA  PRESTACIÓN DE SERVICIOS PÚBLICOS EN CANTAGALLO MEDIANTE EL MEJORAMIENTO DE UNA PLANTA DE TRATAMIENTO DE AGUA POTABLE"/>
    <n v="1882679247"/>
    <n v="0"/>
    <n v="0"/>
    <n v="1882679247"/>
    <d v="2023-08-01T00:00:00"/>
    <d v="2024-05-31T00:00:00"/>
    <d v="2024-05-31T00:00:00"/>
    <n v="4844"/>
  </r>
  <r>
    <n v="2023131600010"/>
    <s v="BOLIVAR - CANTAGALLO"/>
    <s v="MUNICIPAL"/>
    <s v="CARIBE"/>
    <s v="BOLÍVAR"/>
    <n v="13160"/>
    <s v="CANTAGALLO"/>
    <s v="CARIBE"/>
    <s v="BOLÍVAR"/>
    <n v="6666835"/>
    <s v="AGUAS PÚBLICAS DE CANTAGALLO SA ESP"/>
    <n v="900758323"/>
    <s v="VIVIENDA, CIUDAD Y TERRITORIO"/>
    <s v="ACCESO DE LA POBLACIÓN A LOS SERVICIOS DE AGUA POTABLE Y SANEAMIENTO BÁSICO"/>
    <s v="INTERSUBSECTORIAL VIVIENDA Y DESARROLLO TERRITORIAL"/>
    <x v="0"/>
    <x v="0"/>
    <m/>
    <s v="CONSTRUCCIÓN DEL ALCANTARILLADO SANITARIO DEL CENTRO POBLADO BRISAS DE BOLÍVAR DEL MUNICIPIO DE CANTAGALLO -   BOLÍVAR"/>
    <n v="100"/>
    <n v="10.46"/>
    <s v="TERMINADO"/>
    <s v="TERMINADO"/>
    <d v="2023-02-14T00:00:00"/>
    <n v="2023"/>
    <s v="MEJORAR LA CALIDAD DE VIDA DE LOS HABITANTES MEDIANTE LA CONSTRUCCIÓN DE UN SISTEMA FUNCIONAL DE TRATAMIENTO DE AGUAS SERVIDAS"/>
    <n v="2962514129"/>
    <n v="0"/>
    <n v="5000000000"/>
    <n v="7962514129"/>
    <d v="2023-06-01T00:00:00"/>
    <d v="2024-03-31T00:00:00"/>
    <d v="2024-03-31T00:00:00"/>
    <n v="928"/>
  </r>
  <r>
    <n v="2022131600107"/>
    <s v="BOLIVAR - CANTAGALLO"/>
    <s v="MUNICIPAL"/>
    <s v="CARIBE"/>
    <s v="BOLÍVAR"/>
    <n v="13160"/>
    <s v="CANTAGALLO"/>
    <s v="CARIBE"/>
    <s v="BOLÍVAR"/>
    <n v="6666835"/>
    <s v="AGUAS PÚBLICAS DE CANTAGALLO SA ESP"/>
    <n v="900758323"/>
    <s v="VIVIENDA, CIUDAD Y TERRITORIO"/>
    <s v="ACCESO DE LA POBLACIÓN A LOS SERVICIOS DE AGUA POTABLE Y SANEAMIENTO BÁSICO"/>
    <s v="INTERSUBSECTORIAL VIVIENDA Y DESARROLLO TERRITORIAL"/>
    <x v="3"/>
    <x v="2"/>
    <m/>
    <s v="INTEGRACIÓN DE NUEVOS USUARIOS A LA RED DE ACUEDUCTO DEL ÁREA URBANA DEL MUNICIPIO DE  CANTAGALLO"/>
    <n v="100"/>
    <n v="98.88"/>
    <s v="TERMINADO"/>
    <s v="TERMINADO"/>
    <d v="2022-09-19T00:00:00"/>
    <n v="2022"/>
    <s v="AMPLIAR LA COBERTURA DE LA RED DE ACUEDUCTO EN LA ZONA URBANA DE CANTAGALLO"/>
    <n v="786507631.79999995"/>
    <n v="0"/>
    <n v="0"/>
    <n v="786507631.79999995"/>
    <d v="2022-11-01T00:00:00"/>
    <d v="2023-07-31T00:00:00"/>
    <d v="2023-07-31T00:00:00"/>
    <n v="1740"/>
  </r>
  <r>
    <n v="2022131400033"/>
    <s v="BOLIVAR - CALAMAR"/>
    <s v="MUNICIPAL"/>
    <s v="CARIBE"/>
    <s v="BOLÍVAR"/>
    <n v="13140"/>
    <s v="CALAMAR"/>
    <s v="CARIBE"/>
    <s v="BOLÍVAR"/>
    <n v="13140"/>
    <s v="MUNICIPIO DE CALAMAR"/>
    <n v="890481362"/>
    <s v="VIVIENDA, CIUDAD Y TERRITORIO"/>
    <s v="ACCESO DE LA POBLACIÓN A LOS SERVICIOS DE AGUA POTABLE Y SANEAMIENTO BÁSICO"/>
    <s v="INTERSUBSECTORIAL VIVIENDA Y DESARROLLO TERRITORIAL"/>
    <x v="0"/>
    <x v="0"/>
    <m/>
    <s v="ESTUDIOS Y DISEÑO DEL ALCANTARILLADO PLUVIAL Y SISTEMA DE BOMBEO DEL MUNICIPIO DE   CALAMAR"/>
    <n v="100"/>
    <n v="96.73"/>
    <s v="TERMINADO"/>
    <s v="TERMINADO"/>
    <d v="2022-12-12T00:00:00"/>
    <n v="2022"/>
    <s v="REALIZAR ESTUDIOS Y DISEÑOS DEL ALCANTARILLADO PLUVIAL Y SISTEMA DE BOMBEO DEL CASCO URBANO DEL MUNICIPIO DE CALAMAR - BOLIVAR"/>
    <n v="427999930"/>
    <n v="0"/>
    <n v="0"/>
    <n v="427999930"/>
    <d v="2023-01-24T00:00:00"/>
    <d v="2023-07-22T00:00:00"/>
    <d v="2023-07-31T00:00:00"/>
    <n v="13218"/>
  </r>
  <r>
    <n v="2023086750009"/>
    <s v="ATLÀNTICO - SANTA LUCIA"/>
    <s v="MUNICIPAL"/>
    <s v="CARIBE"/>
    <s v="ATLÁNTICO"/>
    <n v="8675"/>
    <s v="SANTA LUCIA"/>
    <s v="DEL LLANO"/>
    <s v="META"/>
    <n v="6666203"/>
    <s v="ASOMUNICIPIOS EAT-DESARROLLO SOSTENIBLE Y EQUIDAD TERRITORIAL "/>
    <n v="901508797"/>
    <s v="VIVIENDA, CIUDAD Y TERRITORIO"/>
    <s v="ACCESO DE LA POBLACIÓN A LOS SERVICIOS DE AGUA POTABLE Y SANEAMIENTO BÁSICO"/>
    <s v="INTERSUBSECTORIAL VIVIENDA Y DESARROLLO TERRITORIAL"/>
    <x v="0"/>
    <x v="0"/>
    <m/>
    <s v="CONSTRUCCIÓN DE OBRAS PARA LA MITIGACIÓN DEL RIESGO GENERADO POR LA OLA INVERNAL A TRAVÉS DE LIMPIEZA DE CANALES Y CONSTRUCCIÓN DE ALCANTARILLAS  ETAPA 2 EN LA ZONA RURAL MUNICIPIO SANTA LUCIA-  ATLÁNTICO"/>
    <n v="100"/>
    <n v="100"/>
    <s v="CERRADO"/>
    <s v="TERMINADO"/>
    <d v="2023-04-18T00:00:00"/>
    <n v="2023"/>
    <s v="LA CONSTRUCCIÓN DE OBRAS PARA LA MITIGACIÓN DEL RIESGO GENERADO POR LA OLA INVERNAL EN LA ZONA RURAL DEL MUNICIPIO DE SANTA LUCÍA SE ORIENTAN HACÍA DOS COMPONENTES PRINCIPALES, OBRAS PRELIMINARES Y LA CONSTRUCCIÓN DE ALCANTARILLAS EN TUBERÍA DE 1.5 EN CONCRETO REFORZADO"/>
    <n v="2035969477"/>
    <n v="0"/>
    <n v="0"/>
    <n v="2035969477"/>
    <d v="2023-05-01T00:00:00"/>
    <d v="2023-07-31T00:00:00"/>
    <d v="2023-07-31T00:00:00"/>
    <n v="17815"/>
  </r>
  <r>
    <n v="2022086380029"/>
    <s v="ATLÀNTICO - SABANALARGA"/>
    <s v="MUNICIPAL"/>
    <s v="CARIBE"/>
    <s v="ATLÁNTICO"/>
    <n v="8638"/>
    <s v="SABANALARGA"/>
    <s v="CARIBE"/>
    <s v="ATLÁNTICO"/>
    <n v="8638"/>
    <s v="ALCALDIA MUNICIPAL DE SABANALARGA ATLANTICO"/>
    <n v="800094844"/>
    <s v="VIVIENDA, CIUDAD Y TERRITORIO"/>
    <s v="ACCESO DE LA POBLACIÓN A LOS SERVICIOS DE AGUA POTABLE Y SANEAMIENTO BÁSICO"/>
    <s v="INTERSUBSECTORIAL VIVIENDA Y DESARROLLO TERRITORIAL"/>
    <x v="0"/>
    <x v="0"/>
    <m/>
    <s v="CONSTRUCCIÓN DE REDES DE ALCANTARILLADO EN EL SECTOR CASCAJALITO MUNICIPIO DE SABANALARGA DEPARTAMENTO DEL   ATLÁNTICO"/>
    <n v="100"/>
    <n v="99.93"/>
    <s v="TERMINADO"/>
    <s v="TERMINADO"/>
    <d v="2022-09-29T00:00:00"/>
    <n v="2022"/>
    <s v="CONSTRUCCIÓN DE REDES DE ALCANTARILLADO EN EL SECTOR CASCAJALITO MUNICIPIO DE SABANALARGA DEPARTAMENTO DEL ATLÁNTICO"/>
    <n v="397377327"/>
    <n v="0"/>
    <n v="0"/>
    <n v="397377327"/>
    <d v="2023-08-01T00:00:00"/>
    <d v="2023-10-31T00:00:00"/>
    <d v="2023-10-31T00:00:00"/>
    <n v="8435"/>
  </r>
  <r>
    <n v="2023083720035"/>
    <s v="ATLÀNTICO - JUAN DE ACOSTA"/>
    <s v="MUNICIPAL"/>
    <s v="CARIBE"/>
    <s v="ATLÁNTICO"/>
    <n v="8372"/>
    <s v="JUAN DE ACOSTA"/>
    <s v="CARIBE"/>
    <s v="ATLÁNTICO"/>
    <n v="8372"/>
    <s v="MUNICIPIO DE JUAN DE ACOSTA"/>
    <n v="800069901"/>
    <s v="VIVIENDA, CIUDAD Y TERRITORIO"/>
    <s v="ACCESO DE LA POBLACIÓN A LOS SERVICIOS DE AGUA POTABLE Y SANEAMIENTO BÁSICO"/>
    <s v="INTERSUBSECTORIAL VIVIENDA Y DESARROLLO TERRITORIAL"/>
    <x v="0"/>
    <x v="0"/>
    <m/>
    <s v="ELABORACIÓN Y DISEÑO DE PLANOS PARA EL PROYECTO CONSTRUCCIÓN  CANALIZACIÓN ARROYO SANTA VERÓNICA CORREGIMIENTO DE SANTA VERÓNICA EN EL MUNICIPIO DE   JUAN DE ACOSTA"/>
    <n v="100"/>
    <n v="100"/>
    <s v="CERRADO"/>
    <s v="TERMINADO"/>
    <d v="2023-06-20T00:00:00"/>
    <n v="2023"/>
    <s v="ELABORACIÓN Y DISEÑO DE PLANOS PARA EL PROYECTO CONSTRUCCIÓN CANALIZACIÓN ARROYO SANTA VERÓNICA CORREGIMIENTO DE SANTA VERÓNICA EN EL MUNICIPIO DE JUAN DE ACOSTA"/>
    <n v="7700000"/>
    <n v="0"/>
    <n v="0"/>
    <n v="7700000"/>
    <d v="2023-07-01T00:00:00"/>
    <d v="2023-07-31T00:00:00"/>
    <d v="2023-07-31T00:00:00"/>
    <n v="3000"/>
  </r>
  <r>
    <n v="2023081410019"/>
    <s v="ATLÀNTICO - CANDELARIA"/>
    <s v="MUNICIPAL"/>
    <s v="CARIBE"/>
    <s v="ATLÁNTICO"/>
    <n v="8141"/>
    <s v="CANDELARIA"/>
    <s v="CARIBE"/>
    <s v="ATLÁNTICO"/>
    <n v="8141"/>
    <s v="MUNICIPIO DE CANDELARIA"/>
    <n v="800094466"/>
    <s v="VIVIENDA, CIUDAD Y TERRITORIO"/>
    <s v="ACCESO DE LA POBLACIÓN A LOS SERVICIOS DE AGUA POTABLE Y SANEAMIENTO BÁSICO"/>
    <s v="INTERSUBSECTORIAL VIVIENDA Y DESARROLLO TERRITORIAL"/>
    <x v="0"/>
    <x v="0"/>
    <m/>
    <s v="MEJORAMIENTO LIMPIEZA DE CAUCES DE ARROYOS UBICADOS EN ZONA RURAL Y CASCO URBANO DEL MUNICIPIO DE  CANDELARIA"/>
    <n v="100"/>
    <n v="99.95"/>
    <s v="TERMINADO"/>
    <s v="TERMINADO"/>
    <d v="2023-11-28T00:00:00"/>
    <n v="2023"/>
    <s v="MEJORAMIENTO LIMPIEZA DE CAUCES DE ARROYOS UBICADOS EN ZONA RURAL Y CASCO URBANO DEL MUNICIPIO DE CANDELARIA"/>
    <n v="199999970"/>
    <n v="0"/>
    <n v="0"/>
    <n v="199999970"/>
    <d v="2023-12-01T00:00:00"/>
    <d v="2024-01-31T00:00:00"/>
    <d v="2024-01-31T00:00:00"/>
    <n v="15631"/>
  </r>
  <r>
    <n v="2023002080003"/>
    <s v="DEPARTAMENTO DE ATLANTICO"/>
    <s v="DEPARTAMENTAL"/>
    <s v="CARIBE"/>
    <s v="ATLÁNTICO"/>
    <n v="8000"/>
    <s v="ATLÁNTICO"/>
    <s v="CARIBE"/>
    <s v="ATLÁNTICO"/>
    <n v="8000"/>
    <s v="DEPARTAMENTO DEL ATLANTICO"/>
    <n v="890102006"/>
    <s v="CIENCIA, TECNOLOGÍA E INNOVACIÓN"/>
    <s v="INVESTIGACIÓN CON CALIDAD E IMPACTO"/>
    <s v="INTERSUBSECTORIAL GOBIERNO"/>
    <x v="0"/>
    <x v="0"/>
    <m/>
    <s v="ESTUDIO DE LAS POTENCIALIDADES AMBIENTALES Y RIESGOS SANITARIOS DE LOS POZOS DE AGUAS MINERALES DEL MUNICIPIO  USIACURÍ"/>
    <n v="100"/>
    <n v="98.93"/>
    <s v="TERMINADO"/>
    <s v="TERMINADO"/>
    <d v="2023-03-17T00:00:00"/>
    <n v="2023"/>
    <s v="ELABORACIÓN DE UN (1) ESTUDIO DE LAS POTENCIALIDADES AMBIENTALES Y RIESGOS SANITARIOS DE LOS POZOS DE AGUAS MINERALES DEL MUNICIPIO DE USIACURÍ."/>
    <n v="905554000"/>
    <n v="0"/>
    <n v="30926400"/>
    <n v="936480400"/>
    <d v="2023-06-01T00:00:00"/>
    <d v="2023-12-31T00:00:00"/>
    <d v="2023-12-31T00:00:00"/>
    <n v="13690"/>
  </r>
  <r>
    <n v="2023817360055"/>
    <s v="ARAUCA - SARAVENA"/>
    <s v="MUNICIPAL"/>
    <s v="DEL LLANO"/>
    <s v="ARAUCA"/>
    <n v="81736"/>
    <s v="SARAVENA"/>
    <s v="DEL LLANO"/>
    <s v="ARAUCA"/>
    <n v="81736"/>
    <s v="MUNICIPIO DE SARAVENA"/>
    <n v="800102799"/>
    <s v="VIVIENDA, CIUDAD Y TERRITORIO"/>
    <s v="ACCESO DE LA POBLACIÓN A LOS SERVICIOS DE AGUA POTABLE Y SANEAMIENTO BÁSICO"/>
    <s v="INTERSUBSECTORIAL VIVIENDA Y DESARROLLO TERRITORIAL"/>
    <x v="3"/>
    <x v="1"/>
    <m/>
    <s v="AMPLIACIÓN DE LA RED DE ACUEDUCTO RIO CHIQUITO EN LA ZONA RURAL DEL MUNICIPIO DE SARAVENA DEPARTAMENTO DE   ARAUCA"/>
    <n v="100"/>
    <n v="86.27"/>
    <s v="TERMINADO"/>
    <s v="TERMINADO"/>
    <d v="2023-10-03T00:00:00"/>
    <n v="2023"/>
    <s v="INCREMENTAR LA COBERTURA DEL SERVICIO DE ACUEDCUTO PARA LAS VEREDAS LAS VIAS Y BARRANCONES, DEL MUNICIPIO DE SARAVENA"/>
    <n v="510670129"/>
    <n v="0"/>
    <n v="0"/>
    <n v="510670129"/>
    <d v="2024-03-01T00:00:00"/>
    <d v="2024-05-31T00:00:00"/>
    <d v="2024-05-31T00:00:00"/>
    <n v="132"/>
  </r>
  <r>
    <n v="2023817360045"/>
    <s v="ARAUCA - SARAVENA"/>
    <s v="MUNICIPAL"/>
    <s v="DEL LLANO"/>
    <s v="ARAUCA"/>
    <n v="81736"/>
    <s v="SARAVENA"/>
    <s v="DEL LLANO"/>
    <s v="ARAUCA"/>
    <n v="81736"/>
    <s v="MUNICIPIO DE SARAVENA"/>
    <n v="800102799"/>
    <s v="VIVIENDA, CIUDAD Y TERRITORIO"/>
    <s v="ACCESO DE LA POBLACIÓN A LOS SERVICIOS DE AGUA POTABLE Y SANEAMIENTO BÁSICO"/>
    <s v="INTERSUBSECTORIAL VIVIENDA Y DESARROLLO TERRITORIAL"/>
    <x v="0"/>
    <x v="0"/>
    <m/>
    <s v="AMPLIACIÓN DE REDES ALCANTARILLADO SANITARIO BARRIO 20 DE JULIO EN EL MUNICIPIO DE SARAVENA DEPARTAMENTO DE  ARAUCA"/>
    <n v="98.12"/>
    <n v="49.06"/>
    <s v="TERMINADO"/>
    <s v="TERMINADO"/>
    <d v="2023-08-31T00:00:00"/>
    <n v="2023"/>
    <s v="REALIZAR LA  AMPLIACION DE LA RED DE ALCANATARILLADO SANITARIO EN EL BARRIO 20 DE JULIO, EN EL MUNICIPIO DE SARAVENA"/>
    <n v="639229737.10000002"/>
    <n v="0"/>
    <n v="0"/>
    <n v="639229737.10000002"/>
    <d v="2023-12-01T00:00:00"/>
    <d v="2024-03-31T00:00:00"/>
    <d v="2024-03-31T00:00:00"/>
    <n v="620"/>
  </r>
  <r>
    <n v="2023810010021"/>
    <s v="ARAUCA - ARAUCA"/>
    <s v="MUNICIPAL"/>
    <s v="DEL LLANO"/>
    <s v="ARAUCA"/>
    <n v="81001"/>
    <s v="ARAUCA"/>
    <s v="DEL LLANO"/>
    <s v="ARAUCA"/>
    <n v="6666556"/>
    <s v="EMPRESA MUNICIPAL DE SERVICIOS PUBLICOS DE ARAUCA EICE ESP"/>
    <n v="800113549"/>
    <s v="VIVIENDA, CIUDAD Y TERRITORIO"/>
    <s v="ACCESO DE LA POBLACIÓN A LOS SERVICIOS DE AGUA POTABLE Y SANEAMIENTO BÁSICO"/>
    <s v="INTERSUBSECTORIAL VIVIENDA Y DESARROLLO TERRITORIAL"/>
    <x v="0"/>
    <x v="0"/>
    <m/>
    <s v="CONSTRUCCIÓN DEL ALCANTARILLADO PLUVIAL EN EL BARRIO SAN CARLOS MUNICIPIO DE ARAUCA DEPARTAMENTO DE   ARAUCA"/>
    <n v="99.92"/>
    <n v="99.92"/>
    <s v="PARA CIERRE"/>
    <s v="TERMINADO"/>
    <d v="2023-08-04T00:00:00"/>
    <n v="2023"/>
    <s v="CONSTRUCCIÓN DE 645,56 METROS LINEALES DE ALCANTARILLADO PLUVIAL EN EL BARRIO SAN CARLOS DEL MUNICIPIO DE ARAUCA, DEPARTAMENTO DE ARAUCA."/>
    <n v="3500980949"/>
    <n v="0"/>
    <n v="0"/>
    <n v="3500980949"/>
    <d v="2023-11-01T00:00:00"/>
    <d v="2024-03-31T00:00:00"/>
    <d v="2024-03-31T00:00:00"/>
    <n v="803"/>
  </r>
  <r>
    <n v="2023810010011"/>
    <s v="ARAUCA - ARAUCA"/>
    <s v="MUNICIPAL"/>
    <s v="DEL LLANO"/>
    <s v="ARAUCA"/>
    <n v="81001"/>
    <s v="ARAUCA"/>
    <s v="DEL LLANO"/>
    <s v="ARAUCA"/>
    <n v="6666556"/>
    <s v="EMPRESA MUNICIPAL DE SERVICIOS PUBLICOS DE ARAUCA EICE ESP"/>
    <n v="800113549"/>
    <s v="VIVIENDA, CIUDAD Y TERRITORIO"/>
    <s v="ACCESO DE LA POBLACIÓN A LOS SERVICIOS DE AGUA POTABLE Y SANEAMIENTO BÁSICO"/>
    <s v="INTERSUBSECTORIAL VIVIENDA Y DESARROLLO TERRITORIAL"/>
    <x v="0"/>
    <x v="0"/>
    <m/>
    <s v="REPOSICIÓN Y AMPLIACIÓN DE REDES DE ALCANTARILLADO SANITARIO EN EL SECTOR DEL BARRIO PEDRO NEL JIMENEZ Y SECTORES ALEDAÑOS (ETAPA IV) DEL MUNICIPIO DE ARAUCA DEPARTAMENTO DE   ARAUCA"/>
    <n v="100"/>
    <n v="100"/>
    <s v="CERRADO"/>
    <s v="TERMINADO"/>
    <d v="2023-05-24T00:00:00"/>
    <n v="2023"/>
    <s v="CONSTRUCCIÓN DE 384.24 METROS LINEALES DE REDES DE ALCANTARILLADO SANITARIO EN LA COMUNA 3 DEL MUNICIPIO DE ARAUCA"/>
    <n v="3000143159"/>
    <n v="0"/>
    <n v="0"/>
    <n v="3000143159"/>
    <d v="2023-06-01T00:00:00"/>
    <d v="2023-10-31T00:00:00"/>
    <d v="2023-10-31T00:00:00"/>
    <n v="2910"/>
  </r>
  <r>
    <n v="2022810010062"/>
    <s v="ARAUCA - ARAUCA"/>
    <s v="MUNICIPAL"/>
    <s v="DEL LLANO"/>
    <s v="ARAUCA"/>
    <n v="81001"/>
    <s v="ARAUCA"/>
    <s v="DEL LLANO"/>
    <s v="ARAUCA"/>
    <n v="6666556"/>
    <s v="EMPRESA MUNICIPAL DE SERVICIOS PUBLICOS DE ARAUCA EICE ESP"/>
    <n v="800113549"/>
    <s v="VIVIENDA, CIUDAD Y TERRITORIO"/>
    <s v="ACCESO DE LA POBLACIÓN A LOS SERVICIOS DE AGUA POTABLE Y SANEAMIENTO BÁSICO"/>
    <s v="INTERSUBSECTORIAL VIVIENDA Y DESARROLLO TERRITORIAL"/>
    <x v="0"/>
    <x v="0"/>
    <m/>
    <s v="REPOSICIÓN Y AMPLIACIÓN DE REDES DE ALCANTARILLADO SANITARIO EN EL SECTOR DEL BARRIO PEDRO NEL JIMENEZ Y SECTORES ALEDAÑOS (ETAPA III) DEL MUNICIPIO DE ARAUCA DEPARTAMENTO DE   ARAUCA"/>
    <n v="100"/>
    <n v="98.36"/>
    <s v="CERRADO"/>
    <s v="TERMINADO"/>
    <d v="2022-11-02T00:00:00"/>
    <n v="2022"/>
    <s v="CONSTRUCCIÓN DE 805.26 METROS LINEALES DE REDES DE ALCANTARILLADO SANITARIO EN LA COMUNA 3 DEL MUNICIPIO DE ARAUCA"/>
    <n v="4301879884"/>
    <n v="0"/>
    <n v="0"/>
    <n v="4301879884"/>
    <d v="2022-12-01T00:00:00"/>
    <d v="2023-06-30T00:00:00"/>
    <d v="2023-06-30T00:00:00"/>
    <n v="2910"/>
  </r>
  <r>
    <n v="2023005810056"/>
    <s v="DEPARTAMENTO DE ARAUCA"/>
    <s v="DEPARTAMENTAL"/>
    <s v="DEL LLANO"/>
    <s v="ARAUCA"/>
    <n v="81000"/>
    <s v="ARAUCA"/>
    <s v="DEL LLANO"/>
    <s v="ARAUCA"/>
    <n v="6666959"/>
    <s v="CUMARE E.S.P"/>
    <n v="900662494"/>
    <s v="VIVIENDA, CIUDAD Y TERRITORIO"/>
    <s v="ACCESO DE LA POBLACIÓN A LOS SERVICIOS DE AGUA POTABLE Y SANEAMIENTO BÁSICO"/>
    <s v="INTERSUBSECTORIAL VIVIENDA Y DESARROLLO TERRITORIAL"/>
    <x v="0"/>
    <x v="0"/>
    <m/>
    <s v="CONSTRUCCIÓN DE LAS CELDAS (7 Y 8) PARA LA DISPOSICIÓN FINAL DE RESIDUOS SÓLIDOS EN EL RELLENO SANITARIO DEL MUNICIPIO DE CRAVO NORTE DEPARTAMENTO DE   ARAUCA"/>
    <n v="100"/>
    <n v="92.16"/>
    <s v="TERMINADO"/>
    <s v="TERMINADO"/>
    <d v="2023-05-11T00:00:00"/>
    <n v="2023"/>
    <s v="CONSTRUCCIÓN DOS CELDAS SANITARIAS PARA LA DISPOSICIÓN FINAL RESIDUOS SÓLIDOS RELLENO SANITARIO EL TOTUMO DEL MUNICIPIO CRAVO NORTE CADA CELDA TENDRÁ UNA LONGITUD DE 20 MTS DE LARGO POR 10 MTS DE ANCHO CONFORMACIÓN DE DIQUES PERIMETRALES CON UNA ALTURA DE 2 MTS, BASE DE 3 MTS Y CORONA DE 2 MTS DONDE SE CONSTRUIRÁ UN CANAL PARA EVACUACIÓN DE AGUAS LLUVIAS Y LA INSTALACIÓN DE FILTROS PARA LA EVACUACIÓN DE GASES A TRAVÉS DE LAS CHIMENEAS."/>
    <n v="1763500000"/>
    <n v="0"/>
    <n v="0"/>
    <n v="1763500000"/>
    <d v="2023-08-01T00:00:00"/>
    <d v="2024-03-31T00:00:00"/>
    <d v="2024-03-31T00:00:00"/>
    <n v="3043"/>
  </r>
  <r>
    <n v="2023058930003"/>
    <s v="ANTIOQUIA - YONDO"/>
    <s v="MUNICIPAL"/>
    <s v="EJE CAFETERO"/>
    <s v="ANTIOQUIA"/>
    <n v="5893"/>
    <s v="YONDO"/>
    <s v="EJE CAFETERO"/>
    <s v="ANTIOQUIA"/>
    <n v="6666554"/>
    <s v="EMPRESA DE SERVICIOS PÚBLICOS DOMICILIARIOS DE ACUEDUCTO, ALCANTARILLADO Y ASEO DE YONDÓ E.S.P"/>
    <n v="811021151"/>
    <s v="VIVIENDA, CIUDAD Y TERRITORIO"/>
    <s v="ACCESO DE LA POBLACIÓN A LOS SERVICIOS DE AGUA POTABLE Y SANEAMIENTO BÁSICO"/>
    <s v="INTERSUBSECTORIAL VIVIENDA Y DESARROLLO TERRITORIAL"/>
    <x v="0"/>
    <x v="0"/>
    <m/>
    <s v="OPTIMIZACIÓN DEL SISTEMA DE RECOLECCIÓN DE RESIDUOS SÓLIDOS URBANOS DEL MUNICIPIO DE  YONDÓ"/>
    <n v="100"/>
    <n v="100"/>
    <s v="TERMINADO"/>
    <s v="TERMINADO"/>
    <d v="2023-03-14T00:00:00"/>
    <n v="2023"/>
    <s v="MEJORAR EL SISTEMA DE RECOLECCIÓN DE LOS RESIDUOS SOLIDO DEL MUNICIPIO EN 3587 USUARIOS"/>
    <n v="3138887868"/>
    <n v="0"/>
    <n v="0"/>
    <n v="3138887868"/>
    <d v="2023-04-01T00:00:00"/>
    <d v="2024-02-29T00:00:00"/>
    <d v="2024-02-29T00:00:00"/>
    <n v="11664"/>
  </r>
  <r>
    <n v="2023058930001"/>
    <s v="ANTIOQUIA - YONDO"/>
    <s v="MUNICIPAL"/>
    <s v="EJE CAFETERO"/>
    <s v="ANTIOQUIA"/>
    <n v="5893"/>
    <s v="YONDO"/>
    <s v="EJE CAFETERO"/>
    <s v="ANTIOQUIA"/>
    <n v="6666554"/>
    <s v="EMPRESA DE SERVICIOS PÚBLICOS DOMICILIARIOS DE ACUEDUCTO, ALCANTARILLADO Y ASEO DE YONDÓ E.S.P"/>
    <n v="811021151"/>
    <s v="VIVIENDA, CIUDAD Y TERRITORIO"/>
    <s v="ACCESO DE LA POBLACIÓN A LOS SERVICIOS DE AGUA POTABLE Y SANEAMIENTO BÁSICO"/>
    <s v="INTERSUBSECTORIAL VIVIENDA Y DESARROLLO TERRITORIAL"/>
    <x v="0"/>
    <x v="0"/>
    <m/>
    <s v="AMPLIACIÓN DEL SISTEMA DE ALCANTARILLADO EN EL CORREGIMIENTO SAN MIGUEL DEL TIGRE DEL MUNICIPIO DE  YONDÓ ANTIOQUIA"/>
    <n v="100"/>
    <n v="99.12"/>
    <s v="TERMINADO"/>
    <s v="TERMINADO"/>
    <d v="2023-03-14T00:00:00"/>
    <n v="2023"/>
    <s v="AMPLIAR LA COBERTURA EN SERVICIO DE ALCANTARILLADO SANITARIO EN 10 SISTEMA AMPLIADO"/>
    <n v="967162661"/>
    <n v="0"/>
    <n v="0"/>
    <n v="967162661"/>
    <d v="2023-06-01T00:00:00"/>
    <d v="2024-04-30T00:00:00"/>
    <d v="2024-04-30T00:00:00"/>
    <n v="305"/>
  </r>
  <r>
    <n v="20201301010743"/>
    <s v="OCAD PAZ"/>
    <s v="OCAD PAZ"/>
    <s v="EJE CAFETERO"/>
    <s v="ANTIOQUIA"/>
    <n v="5893"/>
    <s v="YONDO"/>
    <s v="EJE CAFETERO"/>
    <s v="ANTIOQUIA"/>
    <n v="6666554"/>
    <s v="EMPRESA DE SERVICIOS PÚBLICOS DOMICILIARIOS DE ACUEDUCTO, ALCANTARILLADO Y ASEO DE YONDÓ E.S.P"/>
    <n v="811021151"/>
    <s v="VIVIENDA, CIUDAD Y TERRITORIO"/>
    <s v="ACCESO DE LA POBLACIÓN A LOS SERVICIOS DE AGUA POTABLE Y SANEAMIENTO BÁSICO"/>
    <s v="INTERSUBSECTORIAL VIVIENDA Y DESARROLLO TERRITORIAL"/>
    <x v="3"/>
    <x v="1"/>
    <m/>
    <s v="AMPLIACIÓN DE LAS LINEAS DE ACUEDUCTO Y CONEXIONES DOMICILIARIAS EN LA VEREDA LAGUNA DEL MIEDO DEL MUNICIPIO DE  YONDÓ"/>
    <n v="100"/>
    <n v="99.92"/>
    <s v="PARA CIERRE"/>
    <s v="TERMINADO"/>
    <d v="2023-06-02T00:00:00"/>
    <n v="2023"/>
    <s v="MEJORAR EL SERVICIO DE PRESTACIÓN DE SERVICIO PÚBLICOS EN EL MUNICIPIO DE YONDÓ, MEDIANTE LA AMPLIACIÓN DE LA INFRAESTRUCTURA DE 1 ACUEDUCTO"/>
    <n v="1246979951"/>
    <n v="0"/>
    <n v="0"/>
    <n v="1246979951"/>
    <d v="2023-08-01T00:00:00"/>
    <d v="2024-02-29T00:00:00"/>
    <d v="2024-02-29T00:00:00"/>
    <n v="172"/>
  </r>
  <r>
    <n v="2022058540061"/>
    <s v="ANTIOQUIA - VALDIVIA"/>
    <s v="MUNICIPAL"/>
    <s v="EJE CAFETERO"/>
    <s v="ANTIOQUIA"/>
    <n v="5854"/>
    <s v="VALDIVIA"/>
    <s v="EJE CAFETERO"/>
    <s v="ANTIOQUIA"/>
    <n v="6666697"/>
    <s v="ASOCIACION DE MUNICIPIOS DEL MAGDALENA MEDIO ANTIOQUEÑO - AMMA"/>
    <n v="900793275"/>
    <s v="VIVIENDA, CIUDAD Y TERRITORIO"/>
    <s v="ACCESO DE LA POBLACIÓN A LOS SERVICIOS DE AGUA POTABLE Y SANEAMIENTO BÁSICO"/>
    <s v="INTERSUBSECTORIAL VIVIENDA Y DESARROLLO TERRITORIAL"/>
    <x v="3"/>
    <x v="2"/>
    <m/>
    <s v="CONSTRUCCIÓN DE TANQUE DE ALMACENAMIENTO DE AGUA POTABLE PARA EL ABASTECIMIENTO DEL ACUEDUCTO URBANO DEL MUNICIPIO DE   VALDIVIA"/>
    <n v="100"/>
    <n v="100"/>
    <s v="CERRADO"/>
    <s v="TERMINADO"/>
    <d v="2022-12-30T00:00:00"/>
    <n v="2022"/>
    <s v="CONSTRUCCIÓN DE TANQUE DE ALMACENAMIENTO DE AGUA POTABLE PARA EL ABASTECIMIENTO DEL ACUEDUCTO URBANO DEL MUNICIPIO DE VALDIVIA"/>
    <n v="2107299152"/>
    <n v="0"/>
    <n v="0"/>
    <n v="2107299152"/>
    <d v="2023-06-01T00:00:00"/>
    <d v="2023-10-31T00:00:00"/>
    <d v="2023-10-31T00:00:00"/>
    <n v="4887"/>
  </r>
  <r>
    <n v="2023057900039"/>
    <s v="TARAZA"/>
    <s v="MUNICIPAL"/>
    <s v="EJE CAFETERO"/>
    <s v="ANTIOQUIA"/>
    <n v="5790"/>
    <s v="TARAZÁ"/>
    <s v="CARIBE"/>
    <s v="CÓRDOBA"/>
    <n v="6666964"/>
    <s v="ASOCIACION DE MUNICIPIOS DEL SINU"/>
    <n v="812007765"/>
    <s v="VIVIENDA, CIUDAD Y TERRITORIO"/>
    <s v="ACCESO DE LA POBLACIÓN A LOS SERVICIOS DE AGUA POTABLE Y SANEAMIENTO BÁSICO"/>
    <s v="INTERSUBSECTORIAL VIVIENDA Y DESARROLLO TERRITORIAL"/>
    <x v="0"/>
    <x v="0"/>
    <m/>
    <s v="CONSTRUCCIÓN DE REDES DE ALCANTARILLADO SANITARIO EN EL BARRIO VILLA MELISSA ZONA URBANA DEL MUNICIPIO DE  TARAZÁ ANTIOQUIA"/>
    <n v="100"/>
    <n v="94.44"/>
    <s v="TERMINADO"/>
    <s v="TERMINADO"/>
    <d v="2023-07-26T00:00:00"/>
    <n v="2023"/>
    <s v="AUMENTAR LA COBERTURA DE LOS SISTEMAS DE ALCANTARILLADO EN EL MUNICIPIO DE TARAZÁ MEDIANTE LA CONSTRUCCIÓN DE 1 RED DE ALCANTARILLADO"/>
    <n v="1400228416"/>
    <n v="0"/>
    <n v="0"/>
    <n v="1400228416"/>
    <d v="2023-09-01T00:00:00"/>
    <d v="2024-03-31T00:00:00"/>
    <d v="2024-03-31T00:00:00"/>
    <n v="854"/>
  </r>
  <r>
    <n v="2022057610012"/>
    <s v="SOPETRAN"/>
    <s v="MUNICIPAL"/>
    <s v="EJE CAFETERO"/>
    <s v="ANTIOQUIA"/>
    <n v="5761"/>
    <s v="SOPETRÁN"/>
    <s v="EJE CAFETERO"/>
    <s v="ANTIOQUIA"/>
    <n v="5761"/>
    <s v="MUNICIPIO DE SOPETRAN"/>
    <n v="890981080"/>
    <s v="VIVIENDA, CIUDAD Y TERRITORIO"/>
    <s v="ACCESO DE LA POBLACIÓN A LOS SERVICIOS DE AGUA POTABLE Y SANEAMIENTO BÁSICO"/>
    <s v="INTERSUBSECTORIAL VIVIENDA Y DESARROLLO TERRITORIAL"/>
    <x v="0"/>
    <x v="0"/>
    <m/>
    <s v="CONSTRUCCIÓN DE SISTEMAS DE TRATAMIENTO INDIVIDUALES DE AGUA RESIDUAL EN LA VIGENCIA 2022 EN LA ZONA RURAL DEL MUNICIPIO DE  SOPETRÁN"/>
    <n v="100"/>
    <n v="89.44"/>
    <s v="CERRADO"/>
    <s v="TERMINADO"/>
    <d v="2022-08-24T00:00:00"/>
    <n v="2022"/>
    <s v="CONSTRUCCIÓN DE 30 SISTEMAS SÉPTICOS EN LA ZONA RURAL DEL MUNICIPIO DE SOPETRAN DEL DEPARTAMENTO DE ANTIOQUIA"/>
    <n v="53402628"/>
    <n v="0"/>
    <n v="213610511"/>
    <n v="267013139"/>
    <d v="2022-11-01T00:00:00"/>
    <d v="2023-02-23T00:00:00"/>
    <d v="2023-04-30T00:00:00"/>
    <n v="156"/>
  </r>
  <r>
    <n v="2022057610026"/>
    <s v="SOPETRAN"/>
    <s v="MUNICIPAL"/>
    <s v="EJE CAFETERO"/>
    <s v="ANTIOQUIA"/>
    <n v="5761"/>
    <s v="SOPETRÁN"/>
    <s v="EJE CAFETERO"/>
    <s v="ANTIOQUIA"/>
    <n v="6666972"/>
    <s v="EMPRESA DE DESARROLLO URBANO DEL OCCIDENTE-EDUOCCIDENTE"/>
    <n v="901509210"/>
    <s v="VIVIENDA, CIUDAD Y TERRITORIO"/>
    <s v="ACCESO DE LA POBLACIÓN A LOS SERVICIOS DE AGUA POTABLE Y SANEAMIENTO BÁSICO"/>
    <s v="INTERSUBSECTORIAL VIVIENDA Y DESARROLLO TERRITORIAL"/>
    <x v="0"/>
    <x v="0"/>
    <m/>
    <s v="CONSTRUCCIÓN DE SISTEMAS DE TRATAMIENTO INDIVIDUALES DE AGUA RESIDUAL EN LA VEREDA EL POMAR DEL MUNICIPIO DE  SOPETRÁN"/>
    <n v="100"/>
    <n v="100"/>
    <s v="CERRADO"/>
    <s v="TERMINADO"/>
    <d v="2022-11-08T00:00:00"/>
    <n v="2022"/>
    <s v="CONSTRUCCIÓN DE SISTEMAS DE TRATAMIENTO INDIVIDUALES DE AGUA RESIDUAL EN LA VEREDA EL POMAR DEL MUNICIPIO DE SOPETRÁN"/>
    <n v="99635866"/>
    <n v="0"/>
    <n v="0"/>
    <n v="99635866"/>
    <d v="2023-04-01T00:00:00"/>
    <d v="2023-08-31T00:00:00"/>
    <d v="2023-08-31T00:00:00"/>
    <n v="117"/>
  </r>
  <r>
    <n v="2022057560069"/>
    <s v="SONSON"/>
    <s v="MUNICIPAL"/>
    <s v="EJE CAFETERO"/>
    <s v="ANTIOQUIA"/>
    <n v="5756"/>
    <s v="SONSÓN"/>
    <s v="EJE CAFETERO"/>
    <s v="ANTIOQUIA"/>
    <n v="5756"/>
    <s v="MUNICIPIO DE SONSON"/>
    <n v="890980357"/>
    <s v="VIVIENDA, CIUDAD Y TERRITORIO"/>
    <s v="ACCESO DE LA POBLACIÓN A LOS SERVICIOS DE AGUA POTABLE Y SANEAMIENTO BÁSICO"/>
    <s v="INTERSUBSECTORIAL VIVIENDA Y DESARROLLO TERRITORIAL"/>
    <x v="0"/>
    <x v="0"/>
    <m/>
    <s v="REPOSICIÓN Y EXPANSIÓN DEL SISTEMA DE ALCANTARILLADO EN EL MUNICIPIO DE  SONSÓN"/>
    <n v="96.67"/>
    <n v="100"/>
    <s v="CERRADO"/>
    <s v="TERMINADO"/>
    <d v="2022-11-17T00:00:00"/>
    <n v="2022"/>
    <s v="REPOSICIÓN Y EXPANSIÓN DEL SISTEMA DE ALCANTARILLADO EN EL MUNICIPIO DE SONSÓN"/>
    <n v="1100000000"/>
    <n v="0"/>
    <n v="962752006"/>
    <n v="2062752006"/>
    <d v="2023-02-01T00:00:00"/>
    <d v="2023-07-31T00:00:00"/>
    <d v="2023-07-31T00:00:00"/>
    <n v="18883"/>
  </r>
  <r>
    <n v="2022056790004"/>
    <s v="SANTA BARBARA"/>
    <s v="MUNICIPAL"/>
    <s v="EJE CAFETERO"/>
    <s v="ANTIOQUIA"/>
    <n v="5679"/>
    <s v="SANTA BÁRBARA"/>
    <s v="EJE CAFETERO"/>
    <s v="ANTIOQUIA"/>
    <n v="6666852"/>
    <s v="EMPRESA DE DESARROLLO URBANO DE LA CEJA"/>
    <n v="901105143"/>
    <s v="AMBIENTE Y DESARROLLO SOSTENIBLE"/>
    <s v="GESTIÓN INTEGRAL DEL RECURSO HÍDRICO"/>
    <s v="INTERSUBSECTORIAL AMBIENTE"/>
    <x v="6"/>
    <x v="0"/>
    <m/>
    <s v="CONSTRUCCIÓN DE SISTEMAS DE TRATAMIENTO DE AGUAS RESIDUALES PARA VIVIENDAS DISPERSAS EN LA ZONA RURAL DEL MUNICIPIO DE  SANTA BÁRBARA ANTIOQUIA"/>
    <n v="100"/>
    <n v="99.79"/>
    <s v="CERRADO"/>
    <s v="TERMINADO"/>
    <d v="2022-11-25T00:00:00"/>
    <n v="2022"/>
    <s v="CONSTRUCCIÓN DE SISTEMAS DE TRATAMIENTO DE AGUAS RESIDUALES PARA VIVIENDAS DISPERSAS EN LA ZONA RURAL DEL MUNICIPIO DE SANTA BÁRBARA ANTIOQUIA"/>
    <n v="174930774"/>
    <n v="0"/>
    <n v="0"/>
    <n v="174930774"/>
    <d v="2023-03-01T00:00:00"/>
    <d v="2023-06-30T00:00:00"/>
    <d v="2023-06-30T00:00:00"/>
    <n v="14176"/>
  </r>
  <r>
    <n v="2023056490037"/>
    <s v="ANTIOQUIA - SAN CARLOS"/>
    <s v="MUNICIPAL"/>
    <s v="EJE CAFETERO"/>
    <s v="ANTIOQUIA"/>
    <n v="5649"/>
    <s v="SAN CARLOS"/>
    <s v="EJE CAFETERO"/>
    <s v="ANTIOQUIA"/>
    <n v="6666723"/>
    <s v="LA PROVINCIA ADMINISTRATIVA Y PLANIFICACION - PAP - 'DEL AGUA BOSQUES Y EL TURISMO' DEL DEPARTAMENTO DE ANTIOQUIA"/>
    <n v="901226580"/>
    <s v="VIVIENDA, CIUDAD Y TERRITORIO"/>
    <s v="ACCESO DE LA POBLACIÓN A LOS SERVICIOS DE AGUA POTABLE Y SANEAMIENTO BÁSICO"/>
    <s v="INTERSUBSECTORIAL VIVIENDA Y DESARROLLO TERRITORIAL"/>
    <x v="4"/>
    <x v="1"/>
    <m/>
    <s v="CONSTRUCCIÓN DE 230 ML DE ALCANTARILLADO Y ACUEDUCTO EN EL CORREGIMIENTO DE SAMANÁ MUNICIPIO DE  SAN CARLOS"/>
    <n v="85.9"/>
    <n v="99.96"/>
    <s v="CERRADO"/>
    <s v="TERMINADO"/>
    <d v="2023-06-01T00:00:00"/>
    <n v="2023"/>
    <s v="CONSTRUCCIÓN DE 230 ML DE ALCANTARILLADO Y ACUEDUCTO EN EL CORREGIMIENTO DE SAMANÁ DEL MUNICIPIO DE SAN CARLOS"/>
    <n v="487469420"/>
    <n v="0"/>
    <n v="0"/>
    <n v="487469420"/>
    <d v="2023-10-01T00:00:00"/>
    <d v="2024-01-31T00:00:00"/>
    <d v="2023-12-31T00:00:00"/>
    <n v="160"/>
  </r>
  <r>
    <n v="2022056470023"/>
    <s v="SAN ANDRES"/>
    <s v="MUNICIPAL"/>
    <s v="EJE CAFETERO"/>
    <s v="ANTIOQUIA"/>
    <n v="5647"/>
    <s v="SAN ANDRÉS"/>
    <s v="EJE CAFETERO"/>
    <s v="ANTIOQUIA"/>
    <n v="6666951"/>
    <s v="EMPRESA AUTONOMA DEL MUNICIPIO DE GUATAPE"/>
    <n v="800105497"/>
    <s v="VIVIENDA, CIUDAD Y TERRITORIO"/>
    <s v="ACCESO DE LA POBLACIÓN A LOS SERVICIOS DE AGUA POTABLE Y SANEAMIENTO BÁSICO"/>
    <s v="INTERSUBSECTORIAL AMBIENTE"/>
    <x v="0"/>
    <x v="0"/>
    <m/>
    <s v="REVISIÓN  Y ACTUALIZACIÓN DEL PLAN DE GESTIÓN INTEGRAL DE RESIDUOS SÓLIDOS PGIRS DEL MUNICIPIO DE  SAN ANDRÉS DE CUERQUIA"/>
    <n v="100"/>
    <n v="100"/>
    <s v="CERRADO"/>
    <s v="TERMINADO"/>
    <d v="2022-12-31T00:00:00"/>
    <n v="2022"/>
    <s v="REVISION Y ACTUALIZACION DEL PLAN DE GESTION INTEGRAL DE RESIDUOS SOLIDOS PGIRS DEL MUNICIPIO DE SAN ANDRES DE CUERQUIA"/>
    <n v="70000000"/>
    <n v="0"/>
    <n v="0"/>
    <n v="70000000"/>
    <d v="2023-04-01T00:00:00"/>
    <d v="2023-06-30T00:00:00"/>
    <d v="2023-06-30T00:00:00"/>
    <n v="6000"/>
  </r>
  <r>
    <n v="2023056280021"/>
    <s v="ANTIOQUIA - SABANALARGA"/>
    <s v="MUNICIPAL"/>
    <s v="EJE CAFETERO"/>
    <s v="ANTIOQUIA"/>
    <n v="5628"/>
    <s v="SABANALARGA"/>
    <s v="EJE CAFETERO"/>
    <s v="ANTIOQUIA"/>
    <n v="6666241"/>
    <s v="EMPRESA DE DESARROLLO URBANO DEL NORTE DE ANTIOQUIA-EDUNA"/>
    <n v="901442761"/>
    <s v="VIVIENDA, CIUDAD Y TERRITORIO"/>
    <s v="ACCESO DE LA POBLACIÓN A LOS SERVICIOS DE AGUA POTABLE Y SANEAMIENTO BÁSICO"/>
    <s v="INTERSUBSECTORIAL VIVIENDA Y DESARROLLO TERRITORIAL"/>
    <x v="0"/>
    <x v="0"/>
    <m/>
    <s v="CONSTRUCCIÓN DE PLANTA DE TRATAMIENTO DE AGUA POTABLE - PTAP PARA EL SECTOR LA FLORESTA PORTACHUELO Y CARRETERA DE LA VEREDA SAN CRISTÓBAL PENÁ DEL MUNICIPIO DE   SABANALARGA ANTIOQUIA"/>
    <n v="95.33"/>
    <n v="99.99"/>
    <s v="TERMINADO"/>
    <s v="TERMINADO"/>
    <d v="2023-12-04T00:00:00"/>
    <n v="2023"/>
    <s v="CONSTRUCCIÓN DE UNA (1), PLANTA DE TRATAMIENTO DE AGUA POTABL - PTAP, CON EL CUMPLIMIENTO DE LAS CONDICIONES TÉCNICAS NECESARIAS PARA SU FUNCIONAMIENTO, EN  EL SECTOR LA FLORESTA PORTACHUELO Y CARRETERA DE LA VEREDA SAN CRISTÓBAL PENÁ DEL MUNICIPIO DE SABANALARGA."/>
    <n v="928400307"/>
    <n v="0"/>
    <n v="0"/>
    <n v="928400307"/>
    <d v="2024-01-01T00:00:00"/>
    <d v="2024-02-29T00:00:00"/>
    <d v="2024-03-31T00:00:00"/>
    <n v="1813"/>
  </r>
  <r>
    <n v="2023055910004"/>
    <s v="ANTIOQUIA - PUERTO TRIUNFO"/>
    <s v="MUNICIPAL"/>
    <s v="EJE CAFETERO"/>
    <s v="ANTIOQUIA"/>
    <n v="5591"/>
    <s v="PUERTO TRIUNFO"/>
    <s v="EJE CAFETERO"/>
    <s v="ANTIOQUIA"/>
    <n v="5591"/>
    <s v="MUNICIPIO DE PUERTO TRIUNFO"/>
    <n v="890983906"/>
    <s v="AMBIENTE Y DESARROLLO SOSTENIBLE"/>
    <s v="GESTIÓN INTEGRAL DEL RECURSO HÍDRICO"/>
    <s v="INTERSUBSECTORIAL AMBIENTE"/>
    <x v="6"/>
    <x v="0"/>
    <m/>
    <s v="CONTROL Y PREVENCIÓN DE LA CONTAMINACIÓN AMBIENTAL POR MEDIO DE LA IMPLEMENTACIÓN DE SISTEMAS DE POZOS SÉPTICOS EN LA ZONA RURAL DEL MUNICIPIO DE PUERTO TRIUNFO  ANTIOQUIA"/>
    <n v="100"/>
    <n v="97.21"/>
    <s v="CERRADO"/>
    <s v="TERMINADO"/>
    <d v="2023-06-22T00:00:00"/>
    <n v="2023"/>
    <s v="CONSTRUCCIÓN DE 58 POZOS SÉPTICOS EN LA ZONA RURAL DEL MUNICIPIO DE PUERTO TRIUNFO"/>
    <n v="418591740"/>
    <n v="0"/>
    <n v="12000001"/>
    <n v="430591741"/>
    <d v="2023-08-01T00:00:00"/>
    <d v="2024-01-31T00:00:00"/>
    <d v="2024-01-31T00:00:00"/>
    <n v="300"/>
  </r>
  <r>
    <n v="2022054900063"/>
    <s v="NECOCLI"/>
    <s v="MUNICIPAL"/>
    <s v="EJE CAFETERO"/>
    <s v="ANTIOQUIA"/>
    <n v="5490"/>
    <s v="NECOCLÍ"/>
    <s v="EJE CAFETERO"/>
    <s v="ANTIOQUIA"/>
    <n v="6666150"/>
    <s v="EMPRESA PARA EL DESARROLLO URBANO, RURAL Y HABITAT-EDURHA"/>
    <n v="901540691"/>
    <s v="AMBIENTE Y DESARROLLO SOSTENIBLE"/>
    <s v="CONSERVACIÓN DE LA BIODIVERSIDAD Y SUS SERVICIOS ECOSISTÉMICOS"/>
    <s v="INTERSUBSECTORIAL AMBIENTE"/>
    <x v="5"/>
    <x v="0"/>
    <m/>
    <s v="CONSTRUCCIÓN DE UN POZO PROFUNDO EN LA VEREDA BRISAS DEL RIO Y DOS VIVEROS BIOCLIMÁTICOS ACCIONADOS CON ENERGÍA FOTOVOLTAICA UBICADOS EN LOS CENTROS EDUCATIVOS DEL MUNICIPIO DE  NECOCLÍ ANTIOQUIA"/>
    <n v="96.89"/>
    <n v="89.11"/>
    <s v="TERMINADO"/>
    <s v="TERMINADO"/>
    <d v="2022-12-29T00:00:00"/>
    <n v="2022"/>
    <s v="CONTRIBUIR A LA RECUPERACIÓN FORESTAL Y RECUPERACIÓN DE RECURSO HIDRICO A TRAVES DE LA CONSTRUCCIÓN DE DOS (2) VIVEROS BIOCLIMÁTICOS Y LA CONSTRUCCIÓN DE UN (1) POZO PROFUNDO EN LA VEREDA BRISAS DEL RIO DEL MUNICIPIO DE NECOCLÍ"/>
    <n v="679988008.39999998"/>
    <n v="0"/>
    <n v="0"/>
    <n v="679988008.39999998"/>
    <d v="2023-04-01T00:00:00"/>
    <d v="2023-08-31T00:00:00"/>
    <d v="2023-09-30T00:00:00"/>
    <n v="6235"/>
  </r>
  <r>
    <n v="2023054950003"/>
    <s v="NECHI"/>
    <s v="MUNICIPAL"/>
    <s v="EJE CAFETERO"/>
    <s v="ANTIOQUIA"/>
    <n v="5495"/>
    <s v="NECHÍ"/>
    <s v="EJE CAFETERO"/>
    <s v="ANTIOQUIA"/>
    <n v="6666697"/>
    <s v="ASOCIACION DE MUNICIPIOS DEL MAGDALENA MEDIO ANTIOQUEÑO - AMMA"/>
    <n v="900793275"/>
    <s v="VIVIENDA, CIUDAD Y TERRITORIO"/>
    <s v="ACCESO DE LA POBLACIÓN A LOS SERVICIOS DE AGUA POTABLE Y SANEAMIENTO BÁSICO"/>
    <s v="INTERSUBSECTORIAL VIVIENDA Y DESARROLLO TERRITORIAL"/>
    <x v="0"/>
    <x v="0"/>
    <m/>
    <s v="OPTIMIZACIÓN DEL CANAL CONTIGUO AL HOSPITAL ENTRE LOS BARRIOS  LA MISERICORDIA Y LAS PALMAS EN LA ZONA URBANA DEL MUNICIPIO DE NECHÍ  ANTIOQUIA"/>
    <n v="100"/>
    <n v="100"/>
    <s v="CERRADO"/>
    <s v="TERMINADO"/>
    <d v="2023-04-03T00:00:00"/>
    <n v="2023"/>
    <s v="OPTIMIZACIÓN DEL CANAL CONTIGUO AL HOSPITAL ENTRE LOS BARRIOS LA MISERICORDIA Y LAS PALMAS EN LA ZONA URBANA DEL MUNICIPIO DE NECHÍ ANTIOQUIA"/>
    <n v="191695684"/>
    <n v="0"/>
    <n v="300000000"/>
    <n v="491695684"/>
    <d v="2023-08-01T00:00:00"/>
    <d v="2024-02-29T00:00:00"/>
    <d v="2023-12-31T00:00:00"/>
    <n v="15782"/>
  </r>
  <r>
    <n v="2023054950002"/>
    <s v="NECHI"/>
    <s v="MUNICIPAL"/>
    <s v="EJE CAFETERO"/>
    <s v="ANTIOQUIA"/>
    <n v="5495"/>
    <s v="NECHÍ"/>
    <s v="EJE CAFETERO"/>
    <s v="ANTIOQUIA"/>
    <n v="6666697"/>
    <s v="ASOCIACION DE MUNICIPIOS DEL MAGDALENA MEDIO ANTIOQUEÑO - AMMA"/>
    <n v="900793275"/>
    <s v="VIVIENDA, CIUDAD Y TERRITORIO"/>
    <s v="ACCESO DE LA POBLACIÓN A LOS SERVICIOS DE AGUA POTABLE Y SANEAMIENTO BÁSICO"/>
    <s v="INTERSUBSECTORIAL VIVIENDA Y DESARROLLO TERRITORIAL"/>
    <x v="0"/>
    <x v="0"/>
    <m/>
    <s v="CONSTRUCCIÓN REDES DE ALCANTARILLADO SANITARIO EN LA CARRERA 27 ENTRE CALLE 38 Y CALLE 41 ZONA URBANA DEL MUNICIPIO DE NECHÍ  ANTIOQUIA"/>
    <n v="100"/>
    <n v="98.82"/>
    <s v="TERMINADO"/>
    <s v="TERMINADO"/>
    <d v="2023-04-03T00:00:00"/>
    <n v="2023"/>
    <s v="CONSTRUCCIÓN REDES DE ALCANTARILLADO SANITARIO EN LA CARRERA 27 ENTRE CALLE 38 Y CALLE 41 ZONA URBANA DEL MUNICIPIO DE NECHÍ ANTIOQUIA"/>
    <n v="418735998"/>
    <n v="0"/>
    <n v="500000000"/>
    <n v="918735998"/>
    <d v="2023-06-01T00:00:00"/>
    <d v="2024-01-31T00:00:00"/>
    <d v="2023-10-31T00:00:00"/>
    <n v="15782"/>
  </r>
  <r>
    <n v="2023053130006"/>
    <s v="ANTIOQUIA - GRANADA"/>
    <s v="MUNICIPAL"/>
    <s v="EJE CAFETERO"/>
    <s v="ANTIOQUIA"/>
    <n v="5313"/>
    <s v="GRANADA"/>
    <s v="EJE CAFETERO"/>
    <s v="ANTIOQUIA"/>
    <n v="6666951"/>
    <s v="EMPRESA AUTONOMA DEL MUNICIPIO DE GUATAPE"/>
    <n v="800105497"/>
    <s v="VIVIENDA, CIUDAD Y TERRITORIO"/>
    <s v="ACCESO DE LA POBLACIÓN A LOS SERVICIOS DE AGUA POTABLE Y SANEAMIENTO BÁSICO"/>
    <s v="INTERSUBSECTORIAL VIVIENDA Y DESARROLLO TERRITORIAL"/>
    <x v="4"/>
    <x v="2"/>
    <m/>
    <s v="REPOSICIÓN DE ACUEDUCTO ALCANTARILLADO DE AGUAS RESIDUALES AGUAS LLUVIAS Y CARPETA DE RODADURA DE LA CARRERA 23 ENTRE CALLES 20 Y 21  EN EL MUNICIPIO DE   GRANADA"/>
    <n v="99.88"/>
    <n v="99.54"/>
    <s v="TERMINADO"/>
    <s v="TERMINADO"/>
    <d v="2023-04-27T00:00:00"/>
    <n v="2023"/>
    <s v="REPOSICION DE RED DE ALCANTARILLADO Y CARPETA DE RODADURA DE 56.27 METROS LINEALES EN LA CARRERA 23 ENTRE LAS CALLES 20 Y 21"/>
    <n v="463000000"/>
    <n v="0"/>
    <n v="0"/>
    <n v="463000000"/>
    <d v="2023-06-01T00:00:00"/>
    <d v="2023-12-31T00:00:00"/>
    <d v="2023-12-31T00:00:00"/>
    <n v="5312"/>
  </r>
  <r>
    <n v="2022051010010"/>
    <s v="ANTIOQUIA - CIUDAD BOLIVAR"/>
    <s v="MUNICIPAL"/>
    <s v="EJE CAFETERO"/>
    <s v="ANTIOQUIA"/>
    <n v="5101"/>
    <s v="CIUDAD BOLIVAR"/>
    <s v="EJE CAFETERO"/>
    <s v="ANTIOQUIA"/>
    <n v="5101"/>
    <s v="MUNICIPIO DE CIUDAD BOLIVAR"/>
    <n v="890980330"/>
    <s v="VIVIENDA, CIUDAD Y TERRITORIO"/>
    <s v="ACCESO DE LA POBLACIÓN A LOS SERVICIOS DE AGUA POTABLE Y SANEAMIENTO BÁSICO"/>
    <s v="INTERSUBSECTORIAL AMBIENTE"/>
    <x v="0"/>
    <x v="0"/>
    <m/>
    <s v="CONSTRUCCIÓN (TERMINACIÓN) DE LA PLANTA DE TRATAMIENTO DE AGUAS RESIDUALES (PTAR) DEL CORREGIMIENTO SAN BERNARDO DE LOS FARALLONES DEL MUNICIPIO DE  CIUDAD BOLÍVAR ANTIOQUIA"/>
    <n v="100"/>
    <n v="100"/>
    <s v="TERMINADO"/>
    <s v="TERMINADO"/>
    <d v="2022-08-17T00:00:00"/>
    <n v="2022"/>
    <s v="TERMINAR LA PTAR DEL CORREGIMIENTO FARALLONES DEL MUNICIPIO DE CIUDAD BOLÍVAR"/>
    <n v="172958345"/>
    <n v="0"/>
    <n v="0"/>
    <n v="172958345"/>
    <d v="2022-12-01T00:00:00"/>
    <d v="2022-12-31T00:00:00"/>
    <d v="2022-12-31T00:00:00"/>
    <n v="1149"/>
  </r>
  <r>
    <n v="2023050910009"/>
    <s v="ANTIOQUIA - BETANIA"/>
    <s v="MUNICIPAL"/>
    <s v="EJE CAFETERO"/>
    <s v="ANTIOQUIA"/>
    <n v="5091"/>
    <s v="BETANIA"/>
    <s v="EJE CAFETERO"/>
    <s v="ANTIOQUIA"/>
    <n v="5091"/>
    <s v="MUNICIPIO DE BETANIA"/>
    <n v="890980802"/>
    <s v="AMBIENTE Y DESARROLLO SOSTENIBLE"/>
    <s v="GESTIÓN INTEGRAL DEL RECURSO HÍDRICO"/>
    <s v="INTERSUBSECTORIAL AMBIENTE"/>
    <x v="7"/>
    <x v="0"/>
    <m/>
    <s v="CONTROL Y PREVENCIÓN DE LA CONTAMINACIÓN AMBIENTAL POR MEDIO DE LA IMPLEMENTACIÓN DE SISTEMAS DE POZOS SÉPTICOS EN LA ZONA RURAL DEL MUNICIPIO DE BETANIA  ANTIOQUIA"/>
    <n v="100"/>
    <n v="18.059999999999999"/>
    <s v="TERMINADO"/>
    <s v="TERMINADO"/>
    <d v="2023-06-21T00:00:00"/>
    <n v="2023"/>
    <s v="CONSTRUCCION DE 50 POZOS SEPTICOS  EN LA ZONA RURAL DEL MUNICIPIO DE BETANIA, PARTICIPAN 120 FAMILIAS"/>
    <n v="100014689"/>
    <n v="0"/>
    <n v="400058757"/>
    <n v="500073446"/>
    <d v="2023-06-01T00:00:00"/>
    <d v="2023-11-30T00:00:00"/>
    <d v="2023-11-30T00:00:00"/>
    <n v="120"/>
  </r>
  <r>
    <n v="2023050910007"/>
    <s v="ANTIOQUIA - BETANIA"/>
    <s v="MUNICIPAL"/>
    <s v="EJE CAFETERO"/>
    <s v="ANTIOQUIA"/>
    <n v="5091"/>
    <s v="BETANIA"/>
    <s v="EJE CAFETERO"/>
    <s v="ANTIOQUIA"/>
    <n v="5091"/>
    <s v="MUNICIPIO DE BETANIA"/>
    <n v="890980802"/>
    <s v="VIVIENDA, CIUDAD Y TERRITORIO"/>
    <s v="ACCESO DE LA POBLACIÓN A LOS SERVICIOS DE AGUA POTABLE Y SANEAMIENTO BÁSICO"/>
    <s v="INTERSUBSECTORIAL VIVIENDA Y DESARROLLO TERRITORIAL"/>
    <x v="0"/>
    <x v="0"/>
    <m/>
    <s v="ACTUALIZACIÓN DEL PLAN DE SANEAMIENTO Y MANEJO DE VERTIMIENTOS - PSMV DEL MUNICIPIO DE BETANIA  ANTIOQUIA"/>
    <n v="100"/>
    <n v="100"/>
    <s v="PARA CIERRE"/>
    <s v="TERMINADO"/>
    <d v="2023-05-29T00:00:00"/>
    <n v="2023"/>
    <s v="ACTUALIZACIÓN DEL PLAN DE SANEAMIENTO DE VERTIMENTOS-PSMV DEL MUNICIPIO DE BETANIA ANTIOQUIA"/>
    <n v="28712915"/>
    <n v="0"/>
    <n v="0"/>
    <n v="28712915"/>
    <d v="2023-06-01T00:00:00"/>
    <d v="2023-09-30T00:00:00"/>
    <d v="2023-09-30T00:00:00"/>
    <n v="10770"/>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8">
  <r>
    <n v="2023056490037"/>
    <s v="ANTIOQUIA - SAN CARLOS"/>
    <n v="5649"/>
    <s v="SAN CARLOS"/>
    <s v="EJE CAFETERO"/>
    <x v="0"/>
    <n v="6666723"/>
    <s v="LA PROVINCIA ADMINISTRATIVA Y PLANIFICACION - PAP - 'DEL AGUA BOSQUES Y EL TURISMO' DEL DEPARTAMENTO DE ANTIOQUIA"/>
    <n v="901226580"/>
    <x v="0"/>
    <x v="0"/>
    <m/>
    <s v="CONSTRUCCIÓN DE 230 ML DE ALCANTARILLADO Y ACUEDUCTO EN EL CORREGIMIENTO DE SAMANÁ MUNICIPIO DE  SAN CARLOS"/>
    <n v="85.9"/>
    <n v="99.96"/>
    <s v="CERRADO"/>
    <s v="TERMINADO"/>
    <d v="2023-06-01T00:00:00"/>
    <n v="2023"/>
    <s v="CONSTRUCCIÓN DE 230 ML DE ALCANTARILLADO Y ACUEDUCTO EN EL CORREGIMIENTO DE SAMANÁ DEL MUNICIPIO DE SAN CARLOS"/>
    <n v="487469420"/>
    <n v="0"/>
    <n v="0"/>
    <n v="487469420"/>
    <d v="2023-10-01T00:00:00"/>
    <d v="2024-01-31T00:00:00"/>
    <d v="2023-12-31T00:00:00"/>
    <n v="160"/>
  </r>
  <r>
    <n v="20201301010743"/>
    <s v="OCAD PAZ"/>
    <n v="5893"/>
    <s v="YONDO"/>
    <s v="EJE CAFETERO"/>
    <x v="0"/>
    <n v="6666554"/>
    <s v="EMPRESA DE SERVICIOS PÚBLICOS DOMICILIARIOS DE ACUEDUCTO, ALCANTARILLADO Y ASEO DE YONDÓ E.S.P"/>
    <n v="811021151"/>
    <x v="1"/>
    <x v="0"/>
    <m/>
    <s v="AMPLIACIÓN DE LAS LINEAS DE ACUEDUCTO Y CONEXIONES DOMICILIARIAS EN LA VEREDA LAGUNA DEL MIEDO DEL MUNICIPIO DE  YONDÓ"/>
    <n v="100"/>
    <n v="99.92"/>
    <s v="PARA CIERRE"/>
    <s v="TERMINADO"/>
    <d v="2023-06-02T00:00:00"/>
    <n v="2023"/>
    <s v="MEJORAR EL SERVICIO DE PRESTACIÓN DE SERVICIO PÚBLICOS EN EL MUNICIPIO DE YONDÓ, MEDIANTE LA AMPLIACIÓN DE LA INFRAESTRUCTURA DE 1 ACUEDUCTO"/>
    <n v="1246979951"/>
    <n v="0"/>
    <n v="0"/>
    <n v="1246979951"/>
    <d v="2023-08-01T00:00:00"/>
    <d v="2024-02-29T00:00:00"/>
    <d v="2024-02-29T00:00:00"/>
    <n v="172"/>
  </r>
  <r>
    <n v="2023817360055"/>
    <s v="ARAUCA - SARAVENA"/>
    <n v="81736"/>
    <s v="SARAVENA"/>
    <s v="DEL LLANO"/>
    <x v="1"/>
    <n v="81736"/>
    <s v="MUNICIPIO DE SARAVENA"/>
    <n v="800102799"/>
    <x v="1"/>
    <x v="0"/>
    <m/>
    <s v="AMPLIACIÓN DE LA RED DE ACUEDUCTO RIO CHIQUITO EN LA ZONA RURAL DEL MUNICIPIO DE SARAVENA DEPARTAMENTO DE   ARAUCA"/>
    <n v="100"/>
    <n v="86.27"/>
    <s v="TERMINADO"/>
    <s v="TERMINADO"/>
    <d v="2023-10-03T00:00:00"/>
    <n v="2023"/>
    <s v="INCREMENTAR LA COBERTURA DEL SERVICIO DE ACUEDCUTO PARA LAS VEREDAS LAS VIAS Y BARRANCONES, DEL MUNICIPIO DE SARAVENA"/>
    <n v="510670129"/>
    <n v="0"/>
    <n v="0"/>
    <n v="510670129"/>
    <d v="2024-03-01T00:00:00"/>
    <d v="2024-05-31T00:00:00"/>
    <d v="2024-05-31T00:00:00"/>
    <n v="132"/>
  </r>
  <r>
    <n v="2023132120014"/>
    <s v="BOLIVAR - CORDOBA"/>
    <n v="13212"/>
    <s v="CORDOBA"/>
    <s v="CARIBE"/>
    <x v="2"/>
    <n v="13212"/>
    <s v="MUNICIPIO DE CORDOBA DEPARTAMENTO DE BOLIVAR"/>
    <n v="800038613"/>
    <x v="1"/>
    <x v="0"/>
    <m/>
    <s v="ESTUDIOS Y DISEÑOS PARA LA CONSTRUCCION DE LOS ACUEDUCTOS RURALES EN EL CORREGIMIENTO DE GUAYMARAL DEL MUNICIPIO DE   CÓRDOBA"/>
    <n v="100"/>
    <n v="100"/>
    <s v="TERMINADO"/>
    <s v="TERMINADO"/>
    <d v="2023-09-25T00:00:00"/>
    <n v="2023"/>
    <s v="REALIZAR LOS ESTUDIOS Y DISEÑOS TECNICO NECESARIOS PARA LA CONSTRUCCIÓN DE LOS ACUEDUCTOS RURALES DEL CORREGIMIENTO DE GUAYMARAL Y SUS VEREDAS."/>
    <n v="245298845"/>
    <n v="0"/>
    <n v="0"/>
    <n v="245298845"/>
    <d v="2023-10-01T00:00:00"/>
    <d v="2023-12-31T00:00:00"/>
    <d v="2023-12-31T00:00:00"/>
    <n v="1569"/>
  </r>
  <r>
    <n v="2023136500016"/>
    <s v="BOLIVAR - SAN FERNANDO"/>
    <n v="13650"/>
    <s v="SAN FERNANDO"/>
    <s v="CARIBE"/>
    <x v="3"/>
    <n v="6666777"/>
    <s v="ASOCIACIÓN REGIONAL DE MUNICIPIOS DEL CARIBE AREMCA"/>
    <n v="802002960"/>
    <x v="1"/>
    <x v="0"/>
    <m/>
    <s v="OPTIMIZACIÓN  DEL SISTEMA DE ACUEDUCTO DEL CORREGIMIENTO DE SANTA ROSA MUNICIPIO DE  SAN FERNANDO BOLÍVAR"/>
    <n v="100"/>
    <n v="59.2"/>
    <s v="TERMINADO"/>
    <s v="TERMINADO"/>
    <d v="2023-07-21T00:00:00"/>
    <n v="2023"/>
    <s v="OPTIMIZACIÓN DEL SISTEMA DE ACUEDUCTO DEL CORREGIMIENTO DE SANTA ROSA MUNICIPIO DE SAN FERNANDO BOLÍVAR"/>
    <n v="2000195017"/>
    <n v="0"/>
    <n v="0"/>
    <n v="2000195017"/>
    <d v="2023-11-09T00:00:00"/>
    <d v="2024-03-08T00:00:00"/>
    <d v="2024-03-31T00:00:00"/>
    <n v="2451"/>
  </r>
  <r>
    <n v="2023155720026"/>
    <s v="BOYACA - PUERTO BOYACA"/>
    <n v="15572"/>
    <s v="PUERTO BOYACA"/>
    <s v="EJE CAFETERO"/>
    <x v="0"/>
    <n v="6666697"/>
    <s v="ASOCIACION DE MUNICIPIOS DEL MAGDALENA MEDIO ANTIOQUEÑO - AMMA"/>
    <n v="900793275"/>
    <x v="1"/>
    <x v="0"/>
    <m/>
    <s v="OPTIMIZACIÓN Y REHABILITACIÓN DEL SISTEMA DE ACUEDUCTO DEL CENTRO POBLADO ERMITAÑO DEL MUNICIPIO DE PUERTO BOYACÁ DEPARTAMENTO DE  BOYACÁ"/>
    <n v="100"/>
    <n v="99.91"/>
    <s v="TERMINADO"/>
    <s v="TERMINADO"/>
    <d v="2023-06-27T00:00:00"/>
    <n v="2023"/>
    <s v="OPTIMIZACIÓN Y REHABILITACIÓN DEL SISTEMA DE ACUEDUCTO DEL CENTRO POBLADO ERMITAÑO DEL MUNICIPIO DE PUERTO BOYACÁ DEPARTAMENTO DE BOYACÁ"/>
    <n v="1309004971"/>
    <n v="0"/>
    <n v="0"/>
    <n v="1309004971"/>
    <d v="2023-08-01T00:00:00"/>
    <d v="2023-12-31T00:00:00"/>
    <d v="2023-12-31T00:00:00"/>
    <n v="241"/>
  </r>
  <r>
    <n v="2023200450053"/>
    <s v="CESAR - BECERRIL"/>
    <n v="20045"/>
    <s v="BECERRIL"/>
    <s v="CARIBE"/>
    <x v="4"/>
    <n v="6666948"/>
    <s v="FONDO MIXTO PARA LA PROMOCION DE LA INFRAESTRUCTURA , EL DESARROLLO INTEGRAL Y LA GESTION SOCIAL SIERRA NEVADA"/>
    <n v="901478870"/>
    <x v="1"/>
    <x v="0"/>
    <m/>
    <s v="OPTIMIZACIÓN  DE LA LÍNEA DE CONDUCCIÓN DEL SISTEMA DE ACUEDUCTO DEL CORREGIMIENTO LA GUAJIRITA EN EL MUNICIPIO DE BECERRIL   CESAR"/>
    <n v="100"/>
    <n v="99.42"/>
    <s v="TERMINADO"/>
    <s v="TERMINADO"/>
    <d v="2023-07-21T00:00:00"/>
    <n v="2023"/>
    <s v="OPTIMIZACIÓN DE LA LÍNEA DE CONDUCCIÓN DEL SISTEMA DE ACUEDUCTO DEL CORREGIMIENTO LA GUAJIRITA EN EL MUNICIPIO DE BECERRIL, DEPARTAMENTO DE CESAR."/>
    <n v="1811371873"/>
    <n v="0"/>
    <n v="0"/>
    <n v="1811371873"/>
    <d v="2023-08-01T00:00:00"/>
    <d v="2023-12-31T00:00:00"/>
    <d v="2023-12-31T00:00:00"/>
    <n v="850"/>
  </r>
  <r>
    <n v="2023270990001"/>
    <s v="CHOCO - BOJAYA/BELLAVISTA"/>
    <n v="27099"/>
    <s v="BOJAYA"/>
    <s v="PACÍFICO"/>
    <x v="5"/>
    <n v="27099"/>
    <s v="MUNICIPIO DE BOJAYA"/>
    <n v="800070375"/>
    <x v="1"/>
    <x v="0"/>
    <m/>
    <s v="CONSTRUCCIÓN  DEL SISTEMA DE ACUEDUCTO DE LA COMUNIDAD DE CUIA  MUNICIPIO DE  BOJAYA"/>
    <n v="100"/>
    <n v="95.44"/>
    <s v="CERRADO"/>
    <s v="TERMINADO"/>
    <d v="2023-07-07T00:00:00"/>
    <n v="2023"/>
    <s v="CONSTRUCCIÓN DEL SISTEMA DE ACUEDUCTO DE LA COMUNIDAD DE CUIA MUNICIPIO DE BOJAYA."/>
    <n v="1887516089"/>
    <n v="0"/>
    <n v="0"/>
    <n v="1887516089"/>
    <d v="2023-09-01T00:00:00"/>
    <d v="2023-12-31T00:00:00"/>
    <d v="2024-03-31T00:00:00"/>
    <n v="231"/>
  </r>
  <r>
    <n v="2023238550009"/>
    <s v="CÓRDOBA - VALENCIA"/>
    <n v="23855"/>
    <s v="VALENCIA"/>
    <s v="CARIBE"/>
    <x v="6"/>
    <n v="6666220"/>
    <s v="AGUAS DE VALENCIA SAS E.S.P."/>
    <n v="901308226"/>
    <x v="1"/>
    <x v="0"/>
    <m/>
    <s v="AMPLIACIÓN DEL SISTEMA DE ACUEDUCTO DESDE EL CORREGIMIENTO EL REPOSO HASTA LAS VEREDAS VENADO ABAJO VENADO ARRIBA Y VENADO CANTARANA DEL CORREGIMIENTO EL VENADO DEL MUNICIPIO DE VALENCIA DEPARTAMENTO DE CÓRDOBA.  VALENCIA"/>
    <n v="100"/>
    <n v="99.96"/>
    <s v="CERRADO"/>
    <s v="TERMINADO"/>
    <d v="2023-04-11T00:00:00"/>
    <n v="2023"/>
    <s v="AMPLIACIÓN DEL SISTEMA DE ACUEDUCTO DESDE EL CORREGIMIENTO EL REPOSO HASTA LAS VEREDAS VENADO ABAJO VENADO ARRIBA Y VENADO CANTARANA DEL CORREGIMIENTO EL VENADO DEL MUNICIPIO DE VALENCIA DEPARTAMENTO DE CÓRDOBA. VALENCIA"/>
    <n v="4688208169"/>
    <n v="0"/>
    <n v="0"/>
    <n v="4688208169"/>
    <d v="2023-06-29T00:00:00"/>
    <d v="2024-01-22T00:00:00"/>
    <d v="2023-11-30T00:00:00"/>
    <n v="954"/>
  </r>
  <r>
    <n v="2023238550053"/>
    <s v="CÓRDOBA - VALENCIA"/>
    <n v="23855"/>
    <s v="VALENCIA"/>
    <s v="CARIBE"/>
    <x v="6"/>
    <n v="6666220"/>
    <s v="AGUAS DE VALENCIA SAS E.S.P."/>
    <n v="901308226"/>
    <x v="1"/>
    <x v="0"/>
    <m/>
    <s v="ADECUACIÓN Y REHABILITACIÓN DEL SISTEMA DE ACUEDUCTO DEL CORREGIMIENTO VILLANUEVA PARA BENEFICIAR EL CENTRO POBLADO VILLANUEVA Y LA VEREDA LA LIBERTAD DEL MUNICIPIO DE VALENCIA DEPARTAMENTO DE  CÓRDOBA"/>
    <n v="100"/>
    <n v="100"/>
    <s v="CERRADO"/>
    <s v="TERMINADO"/>
    <d v="2023-09-27T00:00:00"/>
    <n v="2023"/>
    <s v="ADECUACIÓN Y REHABILITACIÓN DE 1 SISTEMA DE ACUEDUCTO DEL CORREGIMIENTO VILLANUEVA Y LA VEREDA LA LIBERTAD DEL MUNICIPIO DE VALENCIA, DEPARTAMENTO DE CÓRDOBA."/>
    <n v="831708315"/>
    <n v="0"/>
    <n v="127807279"/>
    <n v="959515594"/>
    <d v="2023-11-11T00:00:00"/>
    <d v="2024-01-09T00:00:00"/>
    <d v="2023-12-31T00:00:00"/>
    <n v="2550"/>
  </r>
  <r>
    <n v="2023479600008"/>
    <s v="MAGDALENA - ZAPAYAN/PUNTA DE PIEDRAS"/>
    <n v="47960"/>
    <s v="ZAPAYAN"/>
    <s v="CARIBE"/>
    <x v="3"/>
    <n v="6666777"/>
    <s v="ASOCIACIÓN REGIONAL DE MUNICIPIOS DEL CARIBE AREMCA"/>
    <n v="802002960"/>
    <x v="1"/>
    <x v="0"/>
    <m/>
    <s v="OPTIMIZACIÓN DEL SISTEMA DE ACUEDUCTO DEL CORREGIMIENTO DE PIEDRAS DE MOLER MUNICIPIO DE ZAPAYÁN DEPARTAMENTO DEL  MAGDALENA"/>
    <n v="100"/>
    <n v="99.99"/>
    <s v="CERRADO"/>
    <s v="TERMINADO"/>
    <d v="2023-07-14T00:00:00"/>
    <n v="2023"/>
    <s v="CONSTRUCCIÓN DE UN TANQUE ELEVADO EN CONCRETO REFORZADO PARA ALMACENAR EL AGUA, SUMINISTRO E INSTALACIÓN DE REDES DE DISTRIBUCIÓN, CONEXIONES DOMICILIARIAS, ACCESORIOS, MACRO MEDIDOR, CASETA DE BOMBEO Y CERRAMIENTO DEL SISTEMA, SUMINISTRO E INSTALACIÓN DEL SISTEMA DE BOMBEO EN EL POZO EXISTENTE DEL CORREGIMIENTO DE PIEDRAS DE MOLER MUNICIPIO DE ZAPAYÁN DEPARTAMENTO DEL MAGDALENA"/>
    <n v="2002329383"/>
    <n v="0"/>
    <n v="0"/>
    <n v="2002329383"/>
    <d v="2023-10-11T00:00:00"/>
    <d v="2024-05-10T00:00:00"/>
    <d v="2024-05-31T00:00:00"/>
    <n v="6996"/>
  </r>
  <r>
    <n v="2023704000019"/>
    <s v="SUCRE - LA UNION"/>
    <n v="70400"/>
    <s v="LA UNION"/>
    <s v="CARIBE"/>
    <x v="7"/>
    <n v="6666239"/>
    <s v="EMPRESA MUNICIPAL DE ACUEDUCTO ALCANTARILLADO Y ASEO DEL MUNICIPIO DE LA UNION S. A E. S. P."/>
    <n v="900084706"/>
    <x v="1"/>
    <x v="0"/>
    <m/>
    <s v="AMPLIACIÓN DE REDES REPOSICIÓN DE EQUIPO DE BOMBEO Y CONSTRUCCIÓN DE CASETA PARA PUESTA EN FUNCIONAMIENTO DE LOS MICROACUEDUCTO DE LAS VEREDAS VIJAGUAL LAS MARGARITAS Y LA ESPERANZA II ZONA RURAL DEL MUNICIPIO DE LA UNIÓN   SUCRE"/>
    <n v="100"/>
    <n v="100"/>
    <s v="TERMINADO"/>
    <s v="TERMINADO"/>
    <d v="2023-03-23T00:00:00"/>
    <n v="2023"/>
    <s v="MEJORAR LA COBERTURA DE LA PRESTACIÓN DEL SERVICIO DE ACUEDUCTO EN LA VEREDA VIJAGUAL LAS MARGARITAS Y LA ESPERANZA II DEL MUNICIPIO DE LA UNIÓN DE SUCRE"/>
    <n v="651885468.5"/>
    <n v="0"/>
    <n v="0"/>
    <n v="651885468.5"/>
    <d v="2023-08-01T00:00:00"/>
    <d v="2023-10-31T00:00:00"/>
    <d v="2023-10-31T00:00:00"/>
    <n v="697"/>
  </r>
  <r>
    <n v="2023704290017"/>
    <s v="SUCRE - MAJAGUAL"/>
    <n v="70429"/>
    <s v="MAJAGUAL"/>
    <s v="CARIBE"/>
    <x v="7"/>
    <n v="70429"/>
    <s v="MUNICIPIO DE MAJAGUAL"/>
    <n v="892280057"/>
    <x v="1"/>
    <x v="0"/>
    <m/>
    <s v="AMPLIACIÓN Y OPTIMIZACION DE LOS SISTEMAS DE ACUEDUCTO EN LOS CORREGIMIENTOS DE PALMARITO Y TOTUMAL EN EL MUNICIPIO DE MAJAGUAL DEPARTAMENTO DE  SUCRE"/>
    <n v="100"/>
    <n v="99.98"/>
    <s v="PARA CIERRE"/>
    <s v="TERMINADO"/>
    <d v="2023-05-19T00:00:00"/>
    <n v="2023"/>
    <s v="MEJORAR LA PRESTACIÓN DE SERVICIOS PÚBLICOS EN EL MUNICIPIO DE MAJAGUAL EN 207 USUARIOS"/>
    <n v="1500000000"/>
    <n v="0"/>
    <n v="0"/>
    <n v="1500000000"/>
    <d v="2023-09-01T00:00:00"/>
    <d v="2024-03-31T00:00:00"/>
    <d v="2024-03-31T00:00:00"/>
    <n v="1242"/>
  </r>
  <r>
    <n v="2023706780005"/>
    <s v="SUCRE - SAN BENITO ABAD"/>
    <n v="70678"/>
    <s v="SAN BENITO ABAD"/>
    <s v="CARIBE"/>
    <x v="7"/>
    <n v="70678"/>
    <s v="MUNICIPIO DE SAN BENITO ABAD"/>
    <n v="892280054"/>
    <x v="1"/>
    <x v="0"/>
    <m/>
    <s v="OPTIMIZACIÓN DE LOS ACUEDUCTOS RURALES DE LOS CORREGIMIENTOS DE PUNTA DE BLANCO Y PUNTA NUEVA DEL MUNICIPIO DE  SAN BENITO ABAD SUCRE"/>
    <n v="94.38"/>
    <n v="100"/>
    <s v="CERRADO"/>
    <s v="TERMINADO"/>
    <d v="2023-03-01T00:00:00"/>
    <n v="2023"/>
    <s v="OPTIMIZAR 7636 METROS LINEALES  DE TUBERÍA DE AGUA POTABLE, PARA MEJORAR LA CALIDAD DE VIDA DE LA COMUNIDADES DE LOS CORREGIMIENTOS DE PUNTA DE BLANCO Y PUNTA NUEVA"/>
    <n v="1279999463"/>
    <n v="0"/>
    <n v="0"/>
    <n v="1279999463"/>
    <d v="2023-03-01T00:00:00"/>
    <d v="2023-05-31T00:00:00"/>
    <d v="2023-06-30T00:00:00"/>
    <n v="1601"/>
  </r>
  <r>
    <n v="2023706780009"/>
    <s v="SUCRE - SAN BENITO ABAD"/>
    <n v="70678"/>
    <s v="SAN BENITO ABAD"/>
    <s v="CARIBE"/>
    <x v="7"/>
    <n v="70678"/>
    <s v="MUNICIPIO DE SAN BENITO ABAD"/>
    <n v="892280054"/>
    <x v="1"/>
    <x v="0"/>
    <m/>
    <s v="OPTIMIZACIÓN DEL MICROACUEDUCTO DEL CORREGIMIENTO CISPATACA DEL MUNICIPIO DE SAN BENITO ABAD  SUCRE"/>
    <n v="100"/>
    <n v="100"/>
    <s v="PARA CIERRE"/>
    <s v="TERMINADO"/>
    <d v="2023-04-18T00:00:00"/>
    <n v="2023"/>
    <s v="OPTIMIZAR LAS REDES DEL MICROACUEDUCTO DEL CORREGIMIENTO DE CISPATACA PARA MEJORAR LA CALIDAD DE VIDA DE LA POBLACIÓN, CONSUMIENDO ESTE PRECIOSO LIQUIDO EN BUENAS CONDICIONES"/>
    <n v="438000000"/>
    <n v="0"/>
    <n v="0"/>
    <n v="438000000"/>
    <d v="2023-05-01T00:00:00"/>
    <d v="2023-07-31T00:00:00"/>
    <d v="2023-08-31T00:00:00"/>
    <n v="1380"/>
  </r>
  <r>
    <n v="2023706780014"/>
    <s v="SUCRE - SAN BENITO ABAD"/>
    <n v="70678"/>
    <s v="SAN BENITO ABAD"/>
    <s v="CARIBE"/>
    <x v="7"/>
    <n v="70678"/>
    <s v="MUNICIPIO DE SAN BENITO ABAD"/>
    <n v="892280054"/>
    <x v="1"/>
    <x v="0"/>
    <m/>
    <s v="OPTIMIZACIÓN Y AMPLIACIÓN DE REDES DE MICROACUEDUCTO EN SECTORES DE LOS CORREGIMIENTOS DE LA VENTURA Y SAN ROQUE EN EL MUNICIPIO DE SAN BENITO ABAD -   SUCRE"/>
    <n v="100"/>
    <n v="98.85"/>
    <s v="TERMINADO"/>
    <s v="TERMINADO"/>
    <d v="2023-05-24T00:00:00"/>
    <n v="2023"/>
    <s v="OPTIMIZAR Y AMPLIAR LAS REDES DE MICRO-ACUEDUCTO EN LOS CORREGIMIENTOS DE LA VENTURA Y SAN ROQUE EN EL MUNICIPIO DE SAN BENITO ABAD, PARA ABASTECER LA NECESIDAD DE LAS COMUNIDADES PARA QUE TENGAN BUENA CALIDAD DE VIDA"/>
    <n v="1052055645"/>
    <n v="0"/>
    <n v="0"/>
    <n v="1052055645"/>
    <d v="2023-06-01T00:00:00"/>
    <d v="2023-08-31T00:00:00"/>
    <d v="2023-08-31T00:00:00"/>
    <n v="2160"/>
  </r>
  <r>
    <n v="2023706780015"/>
    <s v="SUCRE - SAN BENITO ABAD"/>
    <n v="70678"/>
    <s v="SAN BENITO ABAD"/>
    <s v="CARIBE"/>
    <x v="7"/>
    <n v="70678"/>
    <s v="MUNICIPIO DE SAN BENITO ABAD"/>
    <n v="892280054"/>
    <x v="1"/>
    <x v="0"/>
    <m/>
    <s v="OPTIMIZACIÓN DE LOS ACUEDUCTOS RURALES EN LOS CORREGIMIENTOS DE VILLANUEVA GUAYABAL Y LA VEREDA PUEBLO NUEVO PERTENECIENTE AL MUNICIPIO DE  SAN BENITO ABAD SUCRE"/>
    <n v="100"/>
    <n v="100"/>
    <s v="PARA CIERRE"/>
    <s v="TERMINADO"/>
    <d v="2023-05-29T00:00:00"/>
    <n v="2023"/>
    <s v="OPTIMIZAR  LOS ACUEDUCTOS RURALES EN LOS CORREGIMIENTOS DE VILLANUEVA GUAYABAL Y LA VEREDA PUEBLO NUEVO PERTENECIENTE AL MUNICIPIO DE SAN BENITO ABAD SUCRE, PARA MEJORAR LA CALIDAD DE VIDA TENIENDO UN BUEN PRECIADO LIQUIDO DE AGUA POTABLE"/>
    <n v="1424996889"/>
    <n v="0"/>
    <n v="0"/>
    <n v="1424996889"/>
    <d v="2023-06-01T00:00:00"/>
    <d v="2023-08-31T00:00:00"/>
    <d v="2023-08-31T00:00:00"/>
    <n v="1602"/>
  </r>
  <r>
    <n v="2023002700112"/>
    <s v="DEPARTAMENTO DE SUCRE"/>
    <n v="70000"/>
    <s v="SUCRE"/>
    <s v="CARIBE"/>
    <x v="7"/>
    <n v="70771"/>
    <s v="MUNICIPIO DE SUCRE SUCRE"/>
    <n v="892280061"/>
    <x v="1"/>
    <x v="0"/>
    <m/>
    <s v="OPTIMIZACIÓN Y AMPLIACIÓN DEL SISTEMA DE ACUEDUCTO DE LOS CORREGIMIENTOS DE QUITASUEÑO CHAPARRAL Y CAMAJON EN EL MUNICIPIO DE SUCRE DEPARTAMENTO DE   SUCRE"/>
    <n v="100"/>
    <n v="99.99"/>
    <s v="PARA CIERRE"/>
    <s v="TERMINADO"/>
    <d v="2023-07-27T00:00:00"/>
    <n v="2023"/>
    <s v="OPTIMIZACIÓN DEL SISTEMA DE MICROACUEDUCTOS DE LOS CORREGIMIENTOS DE QUITASUEÑO, CHAPARRAL Y CAMAJÓN DEL MUNICIPIO DE SUCRE- SUCRE, MEDIANTE LA AMPLIACIÓN DEL SISTEMA DE REDES DE DISTRIBUCIÓN"/>
    <n v="4651767481"/>
    <n v="0"/>
    <n v="0"/>
    <n v="4651767481"/>
    <d v="2023-10-01T00:00:00"/>
    <d v="2024-02-29T00:00:00"/>
    <d v="2024-02-29T00:00:00"/>
    <n v="2412"/>
  </r>
  <r>
    <n v="2023707710007"/>
    <s v="SUCRE - SUCRE"/>
    <n v="70771"/>
    <s v="SUCRE"/>
    <s v="CARIBE"/>
    <x v="7"/>
    <n v="70771"/>
    <s v="MUNICIPIO DE SUCRE SUCRE"/>
    <n v="892280061"/>
    <x v="1"/>
    <x v="0"/>
    <m/>
    <s v="AMPLIACIÓN  Y OPTIMIZACION DEL SISTEMA DE ACUEDUCTO DEL CORREGIMIENTO DE LA PALMA Y AMPLIACION DE REDES DE AGUA POTABLE EN LA VEREDA DE LAS CARACUCHAS UNO EN EL MUNICIPIO DE SUCRE DEPARTAMENTO DE   SUCRE"/>
    <n v="100"/>
    <n v="94.42"/>
    <s v="PARA CIERRE"/>
    <s v="TERMINADO"/>
    <d v="2023-02-16T00:00:00"/>
    <n v="2023"/>
    <s v="OPTIMIZAR Y AMPLIAR  UN SISTEMA DE ACUEDUCTO EN EL MUNICIPIO DE SUCRE - SUCRE"/>
    <n v="3050000000"/>
    <n v="0"/>
    <n v="0"/>
    <n v="3050000000"/>
    <d v="2023-03-01T00:00:00"/>
    <d v="2023-06-30T00:00:00"/>
    <d v="2023-06-30T00:00:00"/>
    <n v="1754"/>
  </r>
  <r>
    <n v="2023707710041"/>
    <s v="SUCRE - SUCRE"/>
    <n v="70771"/>
    <s v="SUCRE"/>
    <s v="CARIBE"/>
    <x v="7"/>
    <n v="70771"/>
    <s v="MUNICIPIO DE SUCRE SUCRE"/>
    <n v="892280061"/>
    <x v="1"/>
    <x v="0"/>
    <m/>
    <s v="OPTIMIZACIÓN Y AMPLIACIÓN DEL SISTEMA DE ACUEDUCTO DE LOS CORREGIMIENTOS DE OREJERO SAN MATEO CAMPO ALEGRE Y LA VEREDA FUNDACION EN EL MUNICIPIO DE SUCRE DEPARTAMENTO DE   SUCRE"/>
    <n v="100"/>
    <n v="99.1"/>
    <s v="TERMINADO"/>
    <s v="TERMINADO"/>
    <d v="2023-06-09T00:00:00"/>
    <n v="2023"/>
    <s v="MEJORAMIENTO DE LA INFRAESTRUCTURA Y REEMPLAZO DE TUBERIA DE DISTRIBUCIÓN DE LOS MICROACUEDUCTOS DE LOS CORREGIMIENTOS OREJERO, SAN MATEO, CAMPO ALEGRE Y VEREDA FUNDACIÓN DEL MUNICIPIO DE SUCRE, DEPARTAMENTO DE SUCRE"/>
    <n v="2260000000"/>
    <n v="0"/>
    <n v="0"/>
    <n v="2260000000"/>
    <d v="2023-06-01T00:00:00"/>
    <d v="2024-02-29T00:00:00"/>
    <d v="2024-02-29T00:00:00"/>
    <n v="3131"/>
  </r>
  <r>
    <n v="2023053130006"/>
    <s v="ANTIOQUIA - GRANADA"/>
    <n v="5313"/>
    <s v="GRANADA"/>
    <s v="EJE CAFETERO"/>
    <x v="0"/>
    <n v="6666951"/>
    <s v="EMPRESA AUTONOMA DEL MUNICIPIO DE GUATAPE"/>
    <n v="800105497"/>
    <x v="0"/>
    <x v="1"/>
    <m/>
    <s v="REPOSICIÓN DE ACUEDUCTO ALCANTARILLADO DE AGUAS RESIDUALES AGUAS LLUVIAS Y CARPETA DE RODADURA DE LA CARRERA 23 ENTRE CALLES 20 Y 21  EN EL MUNICIPIO DE   GRANADA"/>
    <n v="99.88"/>
    <n v="99.54"/>
    <s v="TERMINADO"/>
    <s v="TERMINADO"/>
    <d v="2023-04-27T00:00:00"/>
    <n v="2023"/>
    <s v="REPOSICION DE RED DE ALCANTARILLADO Y CARPETA DE RODADURA DE 56.27 METROS LINEALES EN LA CARRERA 23 ENTRE LAS CALLES 20 Y 21"/>
    <n v="463000000"/>
    <n v="0"/>
    <n v="0"/>
    <n v="463000000"/>
    <d v="2023-06-01T00:00:00"/>
    <d v="2023-12-31T00:00:00"/>
    <d v="2023-12-31T00:00:00"/>
    <n v="5312"/>
  </r>
  <r>
    <n v="2022058540061"/>
    <s v="ANTIOQUIA - VALDIVIA"/>
    <n v="5854"/>
    <s v="VALDIVIA"/>
    <s v="EJE CAFETERO"/>
    <x v="0"/>
    <n v="6666697"/>
    <s v="ASOCIACION DE MUNICIPIOS DEL MAGDALENA MEDIO ANTIOQUEÑO - AMMA"/>
    <n v="900793275"/>
    <x v="1"/>
    <x v="1"/>
    <m/>
    <s v="CONSTRUCCIÓN DE TANQUE DE ALMACENAMIENTO DE AGUA POTABLE PARA EL ABASTECIMIENTO DEL ACUEDUCTO URBANO DEL MUNICIPIO DE   VALDIVIA"/>
    <n v="100"/>
    <n v="100"/>
    <s v="CERRADO"/>
    <s v="TERMINADO"/>
    <d v="2022-12-30T00:00:00"/>
    <n v="2022"/>
    <s v="CONSTRUCCIÓN DE TANQUE DE ALMACENAMIENTO DE AGUA POTABLE PARA EL ABASTECIMIENTO DEL ACUEDUCTO URBANO DEL MUNICIPIO DE VALDIVIA"/>
    <n v="2107299152"/>
    <n v="0"/>
    <n v="0"/>
    <n v="2107299152"/>
    <d v="2023-06-01T00:00:00"/>
    <d v="2023-10-31T00:00:00"/>
    <d v="2023-10-31T00:00:00"/>
    <n v="4887"/>
  </r>
  <r>
    <n v="2022131600107"/>
    <s v="BOLIVAR - CANTAGALLO"/>
    <n v="13160"/>
    <s v="CANTAGALLO"/>
    <s v="CARIBE"/>
    <x v="2"/>
    <n v="6666835"/>
    <s v="AGUAS PÚBLICAS DE CANTAGALLO SA ESP"/>
    <n v="900758323"/>
    <x v="1"/>
    <x v="1"/>
    <m/>
    <s v="INTEGRACIÓN DE NUEVOS USUARIOS A LA RED DE ACUEDUCTO DEL ÁREA URBANA DEL MUNICIPIO DE  CANTAGALLO"/>
    <n v="100"/>
    <n v="98.88"/>
    <s v="TERMINADO"/>
    <s v="TERMINADO"/>
    <d v="2022-09-19T00:00:00"/>
    <n v="2022"/>
    <s v="AMPLIAR LA COBERTURA DE LA RED DE ACUEDUCTO EN LA ZONA URBANA DE CANTAGALLO"/>
    <n v="786507631.79999995"/>
    <n v="0"/>
    <n v="0"/>
    <n v="786507631.79999995"/>
    <d v="2022-11-01T00:00:00"/>
    <d v="2023-07-31T00:00:00"/>
    <d v="2023-07-31T00:00:00"/>
    <n v="1740"/>
  </r>
  <r>
    <n v="2023134730004"/>
    <s v="BOLIVAR - MORALES"/>
    <n v="13473"/>
    <s v="MORALES"/>
    <s v="CARIBE"/>
    <x v="2"/>
    <n v="13473"/>
    <s v="MUNICIPIO DE MORALES - BOLIVAR"/>
    <n v="890480431"/>
    <x v="1"/>
    <x v="1"/>
    <m/>
    <s v="AMPLIACIÓN DE LA PLANTA DE TRATAMIENTO DEL ACUEDUCTO DEL MUNICIPIO DE MORALES -  BOLÍVAR"/>
    <n v="100"/>
    <n v="96.59"/>
    <s v="PARA CIERRE"/>
    <s v="TERMINADO"/>
    <d v="2023-05-19T00:00:00"/>
    <n v="2023"/>
    <s v="AMPLIACION DE LA PLANTA DE TRATAMIENTO DE LA ZONA URBANA DEL MUNICIPIO MEDIANTE LA CONSTRUCCION DE UNA PLANTA DE 25 LPS"/>
    <n v="3296545190"/>
    <n v="0"/>
    <n v="0"/>
    <n v="3296545190"/>
    <d v="2023-09-01T00:00:00"/>
    <d v="2023-12-14T00:00:00"/>
    <d v="2023-12-31T00:00:00"/>
    <n v="7388"/>
  </r>
  <r>
    <n v="2023154800003"/>
    <s v="BOYACA - MUZO"/>
    <n v="15480"/>
    <s v="MUZO"/>
    <s v="CENTRO ORIENTE"/>
    <x v="8"/>
    <n v="15480"/>
    <s v="MUNICIPIO DE MUZO BOYACA"/>
    <n v="800077808"/>
    <x v="0"/>
    <x v="1"/>
    <m/>
    <s v="REHABILITACIÓN DE LAS REDES DE ACUEDUCTO Y ALCANTARILLADO PLUVIAL DEL BARRIO LA ORQUÍDEA MUNICIPIO DE MUZO DEPARTAMENTO DE  BOYACÁ"/>
    <n v="83.93"/>
    <n v="90.48"/>
    <s v="CERRADO"/>
    <s v="TERMINADO"/>
    <d v="2023-03-31T00:00:00"/>
    <n v="2023"/>
    <s v="REHABILITACIÓN DE LAS REDES DE ACUEDUCTO Y ALCANTARILLADO PLUVIAL EN DOS TRAMOS DEL BARRIO LA ORQUÍDEA DEL MUNICIPIO DE MUZOALCANTARILLADO: TRAMO 1. 24 M DE TUBERÍA Y 10 M DE ACOMETIDAS PARA UN TOTAL DE 34 M. TRAMO 2: 122,33 M DE TUBERÍA Y 25 M DE ACOMETIDAS PARA UN TOTAL DE 147,33 M.ACUEDUCTO: TRAMO 1: 113,5 M DE TUBERÍA Y 30 M DE ACOMETIDAS PARA UN TOTAL DE 143,5 M. TRAMO 2: 119,6 M DE TUBERÍA Y 60 M DE ACOMETIDAS PARA UN TOTAL DE 179,60 M"/>
    <n v="308607797.80000001"/>
    <n v="0"/>
    <n v="0"/>
    <n v="308607797.80000001"/>
    <d v="2023-08-03T00:00:00"/>
    <d v="2023-09-30T00:00:00"/>
    <d v="2023-09-30T00:00:00"/>
    <n v="262"/>
  </r>
  <r>
    <n v="2023852250002"/>
    <s v="CASANARE - NUNCHIA"/>
    <n v="85225"/>
    <s v="NUNCHIA"/>
    <s v="DEL LLANO"/>
    <x v="9"/>
    <n v="6666173"/>
    <s v="ASOCIACION SUPRADEPARTAMENTAL DE MUNICIPIOS PARA EL PROGRESO -ASOSUPRO"/>
    <n v="901445387"/>
    <x v="0"/>
    <x v="1"/>
    <m/>
    <s v="CONSTRUCCIÓN SEGUNDA ETAPA ALCANTARILLADO PLUVIAL REDES DE ACUEDUCTO Y OBRAS COMPLEMENTARIAS DEL BARRIO EL PRADO MUNICIPIO DE  NUNCHÍA CASANARE"/>
    <n v="99.99"/>
    <n v="90.84"/>
    <s v="TERMINADO"/>
    <s v="TERMINADO"/>
    <d v="2023-07-10T00:00:00"/>
    <n v="2023"/>
    <s v="CONSTRUCCIÓN (1 ACUEDUCTO + 2 ALCANTARILLADOS) SEGUNDA ETAPA ALCANTARILLADO PLUVIAL REDES DE ACUEDUCTO Y OBRAS COMPLEMENTARIAS DEL BARRIO EL PRADO MUNICIPIO DE NUNCHÍA CASANARE"/>
    <n v="1435160814"/>
    <n v="0"/>
    <n v="0"/>
    <n v="1435160814"/>
    <d v="2023-12-01T00:00:00"/>
    <d v="2024-05-31T00:00:00"/>
    <d v="2024-05-31T00:00:00"/>
    <n v="266"/>
  </r>
  <r>
    <n v="2023206140018"/>
    <s v="CESAR - RIO DE ORO"/>
    <n v="20614"/>
    <s v="RIO DE ORO"/>
    <s v="CARIBE"/>
    <x v="4"/>
    <n v="20614"/>
    <s v="MUNICIPIO DE RIO DE ORO"/>
    <n v="892300123"/>
    <x v="1"/>
    <x v="1"/>
    <m/>
    <s v="OPTIMIZACIÓN DEL SISTEMA DE ACUEDUCTO DEL MUNICIPIO DE RÍO DE ORO  CESAR"/>
    <n v="100"/>
    <n v="99.68"/>
    <s v="PARA CIERRE"/>
    <s v="TERMINADO"/>
    <d v="2023-05-04T00:00:00"/>
    <n v="2023"/>
    <s v="OPTIMIZAR EL SISTEMA DE ACUEDUCTO DEL CASCO URBANO EN EL MUNICIPIO DE RIO DE ORO CESAR"/>
    <n v="1097918471"/>
    <n v="0"/>
    <n v="0"/>
    <n v="1097918471"/>
    <d v="2023-10-02T00:00:00"/>
    <d v="2024-01-30T00:00:00"/>
    <d v="2024-01-31T00:00:00"/>
    <n v="6861"/>
  </r>
  <r>
    <n v="2020415240049"/>
    <s v="HUILA - PALERMO"/>
    <n v="41524"/>
    <s v="PALERMO"/>
    <s v="CENTRO SUR"/>
    <x v="10"/>
    <n v="6666662"/>
    <s v="EMPRESAS PUBLICAS DE PALERMO E.S.P"/>
    <n v="813002609"/>
    <x v="1"/>
    <x v="1"/>
    <m/>
    <s v="CONSTRUCCIÓN LÍNEA EXPRÉS PARA ACUEDUCTO REGIONAL AMBORCO DEL MUNICIPIO DE   PALERMO HUILA"/>
    <n v="100"/>
    <n v="100"/>
    <s v="PARA CIERRE"/>
    <s v="TERMINADO"/>
    <d v="2023-10-03T00:00:00"/>
    <n v="2023"/>
    <s v="CONSTRUCCION DE 1 ACUEDUCTO PARA ATENDER A 5365 BENEFICIARIOS DE CP AMBORCO EN EL MUNICIPIO DE PALERMO HUILA"/>
    <n v="1530731586"/>
    <n v="0"/>
    <n v="0"/>
    <n v="1530731586"/>
    <d v="2023-12-01T00:00:00"/>
    <d v="2024-05-31T00:00:00"/>
    <d v="2024-05-31T00:00:00"/>
    <n v="5365"/>
  </r>
  <r>
    <n v="2023440980003"/>
    <s v="LA GUAJIRA - DISTRACCION"/>
    <n v="44098"/>
    <s v="DISTRACCION"/>
    <s v="CARIBE"/>
    <x v="11"/>
    <n v="44098"/>
    <s v="MUNICIPIO DE DISTRACCION"/>
    <n v="825000166"/>
    <x v="0"/>
    <x v="1"/>
    <m/>
    <s v="CONSTRUCCIÓN DE REDES DE ACUEDUCTO Y ALCANTARILLADO EN CALLES Y CARRERAS DEL CORREGIMIENTO DE BUENAVISTA MUNICIPIO DE DISTRACCIÓN DEPARTAMENTO DE   LA GUAJIRA"/>
    <n v="100"/>
    <n v="100"/>
    <s v="TERMINADO"/>
    <s v="TERMINADO"/>
    <d v="2023-05-03T00:00:00"/>
    <n v="2023"/>
    <s v="CONSTRUCCIÓN DE REDES DE ACUEDUCTO Y ALCANTARILLADO EN CALLES Y CARRERAS DEL CORREGIMIENTO DE BUENAVISTA MUNICIPIO DE DISTRACCIÓN DEPARTAMENTO DE LA GUAJIRA"/>
    <n v="334902373"/>
    <n v="0"/>
    <n v="0"/>
    <n v="334902373"/>
    <d v="2023-12-01T00:00:00"/>
    <d v="2024-02-29T00:00:00"/>
    <d v="2023-12-31T00:00:00"/>
    <n v="800"/>
  </r>
  <r>
    <n v="2022445600074"/>
    <s v="LA GUAJIRA - MANAURE"/>
    <n v="44560"/>
    <s v="MANAURE"/>
    <s v="CARIBE"/>
    <x v="11"/>
    <n v="44560"/>
    <s v="MUNICIPIO DE MANAURE"/>
    <n v="892115024"/>
    <x v="1"/>
    <x v="1"/>
    <m/>
    <s v="ADECUACIÓN Y OPTIMIZACIÓN EN LAS INSTALACIONES DE LOS ACUEDUCTOS CASA AZUL Y SHIRURIA DEL MUNICIPIO DE MANAURE  LA GUAJIRA"/>
    <n v="100"/>
    <n v="99.92"/>
    <s v="CERRADO"/>
    <s v="TERMINADO"/>
    <d v="2022-09-12T00:00:00"/>
    <n v="2022"/>
    <s v="MEJORAR LA PRESTACIÓN DEL SERVICIO DE ACUEDUCTO A TRAVÉS DE LA ADECUACIÓN Y OPTIMIZACIÓN EN LAS INSTALACIONES DE LOS ACUEDUCTOS CASA AZUL Y SHIRURIA DEL MUNICIPIO DE MANAURE LA GUAJIRA"/>
    <n v="778992061"/>
    <n v="0"/>
    <n v="0"/>
    <n v="778992061"/>
    <d v="2023-04-01T00:00:00"/>
    <d v="2023-07-31T00:00:00"/>
    <d v="2023-08-31T00:00:00"/>
    <n v="30991"/>
  </r>
  <r>
    <n v="2022500060084"/>
    <s v="META - ACACIAS"/>
    <n v="50006"/>
    <s v="ACACIAS"/>
    <s v="DEL LLANO"/>
    <x v="9"/>
    <n v="6666970"/>
    <s v="EMPRESA DE SERVICIOS  PÚBLICOS DE ACACIAS ESPA"/>
    <n v="822001833"/>
    <x v="0"/>
    <x v="1"/>
    <m/>
    <s v="MEJORAMIENTO ALCANTARILLADO SANITARIO Y OPTIMIZACION DE REDES DE ACUEDUCTO EN SECTORES ESPECIFICOS DEL MUNICIPIO DE  ACACÍAS"/>
    <n v="92.89"/>
    <n v="72.430000000000007"/>
    <s v="TERMINADO"/>
    <s v="TERMINADO"/>
    <d v="2022-11-11T00:00:00"/>
    <n v="2022"/>
    <s v="MEJORAMIENTO DE REDES DE ALCANTARILLADO SANITARIO Y OPTIMIZACIÓN DE REDES DE ACUEDUCTO EN LAS DIRECCIONES: CARRERAS 15 A 16A ENTRE RIO ACACIITAS Y CALLE 17, CARRERA 15 ENTRE CALLES 17 Y 19, CARRERAS 21 Y 22 ENTRE CALLES 18 Y 19, CARRERA 18A ENTRE CALLE 17 Y 18, DIAGONAL 15 ENTRE CARRERA 20 Y 23, CALLE 16 ENTRE CARRERA 21 Y 23 Y CARRERA 22 ENTRE DIAGONAL 15 Y CALLE 16, EN EL MUNICIPIO DE ACACÍAS."/>
    <n v="2343212290"/>
    <n v="0"/>
    <n v="0"/>
    <n v="2343212290"/>
    <d v="2023-04-21T00:00:00"/>
    <d v="2024-04-10T00:00:00"/>
    <d v="2024-04-30T00:00:00"/>
    <n v="13762"/>
  </r>
  <r>
    <n v="2022005500030"/>
    <s v="DEPARTAMENTO DE META"/>
    <n v="50000"/>
    <s v="META"/>
    <s v="DEL LLANO"/>
    <x v="9"/>
    <n v="6666567"/>
    <s v="EMPRESA DE SERVICIOS PUBLICOS DEL META EDESA S.A ESP "/>
    <n v="822006587"/>
    <x v="0"/>
    <x v="1"/>
    <m/>
    <s v="CONSTRUCCIÓN REDES DE ACUEDUCTO Y  MEJORAMIENTO ALCANTARILLADO SANITARIO SOBRE LA CARRERA 17 ENTRE CALLE 23A Y TRANSVERSAL 12 CALLE 8 ENTRE CARRERA 7 Y MATADERO MUNICIPAL CALLE 18 ENTRE CARRERAS 13 Y 15  SAN JUAN DE ARAMA"/>
    <n v="96.79"/>
    <n v="99.98"/>
    <s v="TERMINADO"/>
    <s v="TERMINADO"/>
    <d v="2022-11-04T00:00:00"/>
    <n v="2022"/>
    <s v="ESTA ALTERNATIVA CONTEMPLA LA INSTALACIÓN DE 591M DE TUBERÍA DE ALCANTARILLADO SANITARIO DE 8 PULGADAS DE DIÁMETRO, 9 POZOS DE INSPECCIÓN DE 1.20M DE DIÁMETRO, 35 CAJAS DE INSPECCIÓN DE 0.7M X 0.7M X 0.7M. EN CUENTO A LA RED DE ACUEDUCTO SE CONTEMPLA LA INSTALACIÓN DE 341M DE TUBERÍA DE 3” DE DIÁMETRO, 297M DE TUBERÍA DE 2” DE DIÁMETRO Y 9ACOMETIDAS CON SU RESPECTIVO MICROMEDIDOR."/>
    <n v="951879384"/>
    <n v="0"/>
    <n v="0"/>
    <n v="951879384"/>
    <d v="2023-04-01T00:00:00"/>
    <d v="2023-10-31T00:00:00"/>
    <d v="2023-10-31T00:00:00"/>
    <n v="176"/>
  </r>
  <r>
    <n v="2023005500021"/>
    <s v="DEPARTAMENTO DE META"/>
    <n v="50000"/>
    <s v="META"/>
    <s v="DEL LLANO"/>
    <x v="9"/>
    <n v="50223"/>
    <s v="MUNICIPIO DE CUBARRAL"/>
    <n v="892000812"/>
    <x v="1"/>
    <x v="1"/>
    <m/>
    <s v="CONSTRUCCIÓN DE OBRAS DE EMERGENCIA PARA LA CONEXIÓN DEL SISTEMA DE ACUEDUCTO REGIONAL DEL ARIARI AL TANQUE DE ALMACENAMIENTO DEL SISTEMA DE ACUEDUCTO DEL MUNICIPIO DE  CUBARRAL"/>
    <n v="87.12"/>
    <n v="98.73"/>
    <s v="TERMINADO"/>
    <s v="TERMINADO"/>
    <d v="2023-02-10T00:00:00"/>
    <n v="2023"/>
    <s v="CONSTRUCCIÓN DE LA LÍNEA DE CONDUCCIÓN DE 8 PULGADAS CON UNA LONGITUD DE 1.713 METROS DE LONGITUD QUE CONECTA EL SISTEMA DE ACUEDUCTO REGIONAL DEL ARIARI AL TANQUE DE ALMACENAMIENTO DE AGUA POTABLE DEL MUNICIPIO DE CUBARRAL; A LO LARGO DE LA CONDUCCIÓN SE CONSTRUIRÁ: (1) UN VIADUCTO QUE CRUZA EL CAÑO ARENAS BLANCAS, LOS SISTEMAS DE SALIDA DE LA PTAP Y DE CLORACIÓN Y LA ESTACIÓN REGULADORA DE CAUDAL"/>
    <n v="2264965286"/>
    <n v="0"/>
    <n v="0"/>
    <n v="2264965286"/>
    <d v="2023-03-01T00:00:00"/>
    <d v="2023-09-30T00:00:00"/>
    <d v="2023-08-31T00:00:00"/>
    <n v="5405"/>
  </r>
  <r>
    <n v="2023520830001"/>
    <s v="NARIÑO - BELEN"/>
    <n v="52083"/>
    <s v="BELEN"/>
    <s v="PACÍFICO"/>
    <x v="12"/>
    <n v="52083"/>
    <s v="MUNICIPIO DE BELEN"/>
    <n v="800035482"/>
    <x v="1"/>
    <x v="1"/>
    <m/>
    <s v="MEJORAMIENTO DEL ACUEDUCTO INTEGRADO BARRIO LA INDEPENDENCIA PINOS DEL NORTE FATIMA Y CRISTO REY MUNICIPIO  BELÉN"/>
    <n v="100"/>
    <n v="95.76"/>
    <s v="TERMINADO"/>
    <s v="TERMINADO"/>
    <d v="2023-04-25T00:00:00"/>
    <n v="2023"/>
    <s v="REALIZAR MEJORAMIENTO DEL ACUEDUCTO INTEGRADO BARRIO LA INDEPENDENCIA, PINOS DEL NORTE, FÁTIMA Y CRISTO REY DEL MUNICIPIO DEBELÉN DEPARTAMENTO DE NARIÑO."/>
    <n v="196334300"/>
    <n v="0"/>
    <n v="8692000"/>
    <n v="205026300"/>
    <d v="2023-08-01T00:00:00"/>
    <d v="2023-11-30T00:00:00"/>
    <d v="2023-11-30T00:00:00"/>
    <n v="550"/>
  </r>
  <r>
    <n v="2023523200025"/>
    <s v="NARIÑO - GUAITARILLA"/>
    <n v="52320"/>
    <s v="GUAITARILLA"/>
    <s v="PACÍFICO"/>
    <x v="12"/>
    <n v="6666147"/>
    <s v="SERVICIOS INTEGRALES DEL ESTADO SAS"/>
    <n v="901488582"/>
    <x v="0"/>
    <x v="1"/>
    <m/>
    <s v="CONSTRUCCIÓN DE ACUEDUCTO Y ALCANTARILLADO PARA LA URBANIZACIÓN GUADALUPE EN EL MUNICIPIO DE  GUAITARILLA"/>
    <n v="100"/>
    <n v="99.39"/>
    <s v="TERMINADO"/>
    <s v="TERMINADO"/>
    <d v="2023-04-18T00:00:00"/>
    <n v="2023"/>
    <s v="CONSTRUCCIÓN DE ACUEDUCTO Y ALCANTARILLADO PARA LA URBANIZACIÓN GUADALUPE EN EL MUNICIPIO DE GUAITARILLA CON EL OBJETIVO DE DISMINUIR LAS CONDICIONES INADECUADAS PARA EL ACCESO AL AGUA POTABLE Y SANEAMIENTO BASICO DEL SECTOR"/>
    <n v="562727303.89999998"/>
    <n v="0"/>
    <n v="0"/>
    <n v="562727303.89999998"/>
    <d v="2023-10-01T00:00:00"/>
    <d v="2024-04-30T00:00:00"/>
    <d v="2024-03-31T00:00:00"/>
    <n v="900"/>
  </r>
  <r>
    <n v="2022527880020"/>
    <s v="NARIÑO - TANGUA"/>
    <n v="52788"/>
    <s v="TANGUA"/>
    <s v="PACÍFICO"/>
    <x v="12"/>
    <n v="52788"/>
    <s v="MUNICIPIO DE TANGUA"/>
    <n v="800099151"/>
    <x v="1"/>
    <x v="1"/>
    <m/>
    <s v="CONSTRUCCIÓN DE LA RED DE ACUEDUCTO Y ALCANTARILLADO DE LA URBANIZACIÓN ESPERANZA VERDE EN EL MUNICIPIO DE   TANGUA"/>
    <n v="100"/>
    <n v="100"/>
    <s v="CERRADO"/>
    <s v="TERMINADO"/>
    <d v="2022-09-01T00:00:00"/>
    <n v="2022"/>
    <s v="CONSTRUCCIÓN DE 289,54 METROS LINEALES DE LA RED DE ACUEDUCTO Y 328,51 METROS LINEALES DE LA RED  ALCANTARILLADO DE LA URBANIZACIÓN ESPERANZA VERDE EN EL MUNICIPIO DE TANGUA"/>
    <n v="235602022"/>
    <n v="0"/>
    <n v="75000000"/>
    <n v="310602022"/>
    <d v="2023-03-01T00:00:00"/>
    <d v="2023-06-30T00:00:00"/>
    <d v="2023-08-31T00:00:00"/>
    <n v="164"/>
  </r>
  <r>
    <n v="2022006860253"/>
    <s v="DEPARTAMENTO DE PUTUMAYO"/>
    <n v="86000"/>
    <s v="PUTUMAYO"/>
    <s v="CENTRO SUR"/>
    <x v="13"/>
    <n v="86568"/>
    <s v="MUNICIPIO DE PUERTO ASIS"/>
    <n v="891200461"/>
    <x v="0"/>
    <x v="1"/>
    <m/>
    <s v="SUMINISTRO E INSTALACIÓN DE PLANTA DE TRATAMIENTO DE AGUA POTABLE PORTÁTIL COMO CONTINGENCIA A LA PRESTACIÓN DE SERVICIO DE ACUEDUCTO DEL MUNICIPIO DE PUERTO ASÍS DEPARTAMENTO DEL   PUTUMAYO"/>
    <n v="100"/>
    <n v="100"/>
    <s v="PARA CIERRE"/>
    <s v="TERMINADO"/>
    <d v="2022-10-07T00:00:00"/>
    <n v="2022"/>
    <s v="PRESTACIÓN DE SERVICIO DE AGUA POTABLE DE MANERA CONTINUA PARA BENEFICIAR A 3855 USUARIOS DEL MUNICIPIO DE PUERTO ASÍS, DEPARTAMENTO DEL PUTUMAYO"/>
    <n v="4430441087"/>
    <n v="0"/>
    <n v="0"/>
    <n v="4430441087"/>
    <d v="2023-01-01T00:00:00"/>
    <d v="2023-06-30T00:00:00"/>
    <d v="2023-06-30T00:00:00"/>
    <n v="25889"/>
  </r>
  <r>
    <n v="2023680810027"/>
    <s v="SANTANDER - BARRANCABERMEJA"/>
    <n v="68081"/>
    <s v="BARRANCABERMEJA"/>
    <s v="CENTRO ORIENTE"/>
    <x v="14"/>
    <n v="6666569"/>
    <s v="AGUAS DE BARRANCABERMEJA S.A. ESP"/>
    <n v="900045408"/>
    <x v="0"/>
    <x v="1"/>
    <m/>
    <s v="CONSTRUCCIÓN Y REHABILITACIÓN DE LA INFRAESTRUCTURA DE ACUEDUCTO Y ALCANTARILLADO SANITARIO Y PLUVIAL Y OBRAS DE URBANISMO EN EL BARRIO NUEVA ESPERANZA COMUNA 5 DEL DISTRITO DE  BARRANCABERMEJA"/>
    <n v="93.03"/>
    <n v="89.54"/>
    <s v="TERMINADO"/>
    <s v="TERMINADO"/>
    <d v="2023-04-12T00:00:00"/>
    <n v="2023"/>
    <s v="CONSTRUIR 2093 ML DE RED DE DISTRIBUCIÓN DE AGUA POTABLE EN TUBERIA DE PVC DE 3, 535.99 ML DE RED DE ALCANTARILLADO PLUVIAL EN PVC DE 12,14,16 Y 4182.38 ML DE LCANTARILLADO SANITARIO PVC 6,8,10, 16 Y 18 EN EL BARRIO NUEVA ESPERANZA DE LA COMUNA 5 DEL DISTRITO DE BARRANCABERMEJA, SANTANDER."/>
    <n v="7744161690"/>
    <n v="0"/>
    <n v="0"/>
    <n v="7744161690"/>
    <d v="2023-06-01T00:00:00"/>
    <d v="2024-04-30T00:00:00"/>
    <d v="2024-04-30T00:00:00"/>
    <n v="42844"/>
  </r>
  <r>
    <n v="2023680810046"/>
    <s v="SANTANDER - BARRANCABERMEJA"/>
    <n v="68081"/>
    <s v="BARRANCABERMEJA"/>
    <s v="CENTRO ORIENTE"/>
    <x v="14"/>
    <n v="6666569"/>
    <s v="AGUAS DE BARRANCABERMEJA S.A. ESP"/>
    <n v="900045408"/>
    <x v="0"/>
    <x v="1"/>
    <m/>
    <s v="CONSTRUCCIÓN DE REDES (ALCANTARILLADO SANITARIO YO PLUVIAL YO ACUEDUCTO YO OBRAS DE URBANISMO) DE LOS BARRIOS 1 DE ABRIL SAN LUIS Y MIRADOR DEL CINCUENTENARIO DISTRITO DE   BARRANCABERMEJA"/>
    <n v="99.75"/>
    <n v="89.85"/>
    <s v="TERMINADO"/>
    <s v="TERMINADO"/>
    <d v="2023-04-12T00:00:00"/>
    <n v="2023"/>
    <s v="CONSTRUCCIÓN DE 561 ML DE RED DE DISTRIBUCIÓN DE AGUA POTABLE EN TUBERÍA PVC DE #2, 195 ML DE RED DE ALCANTARILLADO PLUVIAL EN PVC DE 12, 14, 16 Y 20 Y 1531 ML DE RED DE ALCANTARILLADO SANITARIO EN TUBERÍA DE PVC DE 6, 8 Y 18 Y OBRAS DE URBANISMO EN LOS BARRIOS 1 DE ABRIL, MIRADORES DEL CINCUENTENARIO Y SAN LUIS DEL DISTRITO DE BARRANCABERMEJA."/>
    <n v="4114520307"/>
    <n v="0"/>
    <n v="0"/>
    <n v="4114520307"/>
    <d v="2023-08-01T00:00:00"/>
    <d v="2024-01-31T00:00:00"/>
    <d v="2024-01-31T00:00:00"/>
    <n v="632"/>
  </r>
  <r>
    <n v="2023680810075"/>
    <s v="SANTANDER - BARRANCABERMEJA"/>
    <n v="68081"/>
    <s v="BARRANCABERMEJA"/>
    <s v="CENTRO ORIENTE"/>
    <x v="14"/>
    <n v="6666569"/>
    <s v="AGUAS DE BARRANCABERMEJA S.A. ESP"/>
    <n v="900045408"/>
    <x v="0"/>
    <x v="1"/>
    <m/>
    <s v="CONSTRUCCIÓN DE LA INFRAESTRUCTURA DE SISTEMAS DE ACUEDUCTO Y ALCANTARILLADO SANITARIO Y PLUVIAL Y OBRAS DE URBANISMO EN EL BARRIO VILLA MARY COMUNA 3 DEL DISTRITO  BARRANCABERMEJA"/>
    <n v="96.64"/>
    <n v="84.32"/>
    <s v="TERMINADO"/>
    <s v="TERMINADO"/>
    <d v="2023-06-16T00:00:00"/>
    <n v="2023"/>
    <s v="CONSTRUCCIÓN 1002,43 METROS LINEALES DE RED DE DISTRIBUCIÓN DE AGUA POTABLE EN TUBERÍA DE 3 Y 4, 150,54 METROS LINEALES DE RED DE ALCANTARILLADO PLUVIAL EN PVC DE 12, 14 Y 1314 METROS LINEALES DE ALCANTARILLADO SANITARIO EN TUBERÍA DE PVC DE 6, 8 Y OBRAS DE URBANISMO EN EL BARRIO VILLA MARY EN LA COMUNA 3 DEL DISTRITO DE BARRANCABERMEJA."/>
    <n v="2920075831"/>
    <n v="0"/>
    <n v="0"/>
    <n v="2920075831"/>
    <d v="2023-09-01T00:00:00"/>
    <d v="2024-05-31T00:00:00"/>
    <d v="2024-06-30T00:00:00"/>
    <n v="752"/>
  </r>
  <r>
    <n v="2023680810080"/>
    <s v="SANTANDER - BARRANCABERMEJA"/>
    <n v="68081"/>
    <s v="BARRANCABERMEJA"/>
    <s v="CENTRO ORIENTE"/>
    <x v="14"/>
    <n v="6666569"/>
    <s v="AGUAS DE BARRANCABERMEJA S.A. ESP"/>
    <n v="900045408"/>
    <x v="1"/>
    <x v="1"/>
    <m/>
    <s v="CONSTRUCCIÓN DE LA INFRAESTRUCTURA DE SISTEMAS DE ACUEDUCTO Y ALCANTARILLADO SANITARIO Y PLUVIAL Y OBRAS DE URBANISMO EN EL BARRIO VILLA NÁPOLES COMUNA 7 DEL DISTRITO   BARRANCABERMEJA"/>
    <n v="96.55"/>
    <n v="89.2"/>
    <s v="TERMINADO"/>
    <s v="TERMINADO"/>
    <d v="2023-06-23T00:00:00"/>
    <n v="2023"/>
    <s v="CONSTRUCCIÓN DE 852 METROS LINEALES DE RED DE DISTRIBUCIÓN DE AGUA POTABLE EN TUBERÍA DE PVC DE 3, 456 ML DE RED DE ALCANTARILLADO PLUVIAL EN PVC DE 14, 16, 18, 20, 24 Y 1000 ML DE ALCANTARILLADO SANITARIO EN TUBERÍA DE PVC DE 8, 12 Y 14 Y OBRAS DE URBANISMO EN EN EL BARRIO VILLA NÁPOLES COMUNA 7 DEL DISTRITO DE BARRANCABERMEJA."/>
    <n v="3989672696"/>
    <n v="0"/>
    <n v="0"/>
    <n v="3989672696"/>
    <d v="2023-09-01T00:00:00"/>
    <d v="2024-06-30T00:00:00"/>
    <d v="2024-07-31T00:00:00"/>
    <n v="540"/>
  </r>
  <r>
    <n v="2023680810081"/>
    <s v="SANTANDER - BARRANCABERMEJA"/>
    <n v="68081"/>
    <s v="BARRANCABERMEJA"/>
    <s v="CENTRO ORIENTE"/>
    <x v="14"/>
    <n v="6666569"/>
    <s v="AGUAS DE BARRANCABERMEJA S.A. ESP"/>
    <n v="900045408"/>
    <x v="1"/>
    <x v="1"/>
    <m/>
    <s v="REHABILITACIÓN Y OPTIMIZACIÓN DE LAS REDES DE DISTRIBUCIÓN SECUNDARIAS DE ACUEDUCTO DEL BARRIO INTERNACIONAL EN LA COMUNA 3 DEL DISTRITO DE   BARRANCABERMEJA"/>
    <n v="97.34"/>
    <n v="99.61"/>
    <s v="CERRADO"/>
    <s v="TERMINADO"/>
    <d v="2023-06-23T00:00:00"/>
    <n v="2023"/>
    <s v="CONSTRUCCIÓN DE 3384 METROS LINEALES DE RED DE DISTRIBUCIÓN DE AGUA POTABLE EN TUBERÍA PVC, DISTRIBUIDOS ASÍ: 2373 ML DE 3, 853 ML DE 4 Y 158 ML DE 6 EN EL BARRIO INTERNACIONAL DE LA COMUNA 3 DEL DISTRITO DE BARRANCABERMEJA."/>
    <n v="2396264667"/>
    <n v="0"/>
    <n v="0"/>
    <n v="2396264667"/>
    <d v="2023-08-01T00:00:00"/>
    <d v="2023-11-30T00:00:00"/>
    <d v="2024-01-31T00:00:00"/>
    <n v="2224"/>
  </r>
  <r>
    <n v="2023000020037"/>
    <s v="SUCRE - BUENAVISTA"/>
    <n v="70110"/>
    <s v="BUENAVISTA"/>
    <s v="CARIBE"/>
    <x v="7"/>
    <n v="70110"/>
    <s v="MUNICIPIO DE  BUENAVISTA"/>
    <n v="892201286"/>
    <x v="1"/>
    <x v="1"/>
    <m/>
    <s v="OPTIMIZACIÓN DE REDES DE ALCANTARILLADO Y ACUEDUCTO EN LA CALLE 8 ENTRE CRA 17 Y 16 Y CRA 16 ENTRE CALLE 8 Y 9 BARRIO LA CRUZ ZONA URBANA DE   BUENAVISTA SUCRE"/>
    <n v="100"/>
    <n v="99.07"/>
    <s v="TERMINADO"/>
    <s v="TERMINADO"/>
    <d v="2023-09-21T00:00:00"/>
    <n v="2023"/>
    <s v="MEJORAR LA PRESTACIÓN DEL SISTEMA DE ALCANTARILLADO PARA LA CONDUCCIÓN Y TRATAMIENTO DE LAS AGUAS RESIDUALES DOMÉSTICAS Y AGUA POTABLE EN EL MPIO"/>
    <n v="150513053"/>
    <n v="0"/>
    <n v="520164591"/>
    <n v="670677644"/>
    <d v="2023-11-01T00:00:00"/>
    <d v="2024-01-31T00:00:00"/>
    <d v="2024-01-31T00:00:00"/>
    <n v="1229"/>
  </r>
  <r>
    <n v="2022706780006"/>
    <s v="SUCRE - SAN BENITO ABAD"/>
    <n v="70678"/>
    <s v="SAN BENITO ABAD"/>
    <s v="CARIBE"/>
    <x v="7"/>
    <n v="70678"/>
    <s v="MUNICIPIO DE SAN BENITO ABAD"/>
    <n v="892280054"/>
    <x v="1"/>
    <x v="1"/>
    <m/>
    <s v="OPTIMIZACIÓN DE REDES EN DIFERENTES TRAMOS DEL SISTEMA DE ACUEDUCTO URBANO EN EL MUNICIPIO DE  SAN BENITO ABAD SUCRE"/>
    <n v="98.41"/>
    <n v="100"/>
    <s v="CERRADO"/>
    <s v="TERMINADO"/>
    <d v="2022-08-24T00:00:00"/>
    <n v="2022"/>
    <s v="OPTIMIZACION DE 5.657 KM DE REDES EN DIFERENTES TRAMOS DEL SISTEMA DE ACUEDUCTO URBANO DEL MUNICIPIO DE SAN BENITO ABAD, DEPARTAMENTO DE SUCRE"/>
    <n v="1361885864"/>
    <n v="0"/>
    <n v="0"/>
    <n v="1361885864"/>
    <d v="2022-09-01T00:00:00"/>
    <d v="2022-11-30T00:00:00"/>
    <d v="2022-12-31T00:00:00"/>
    <n v="1785"/>
  </r>
  <r>
    <n v="2023706780018"/>
    <s v="SUCRE - SAN BENITO ABAD"/>
    <n v="70678"/>
    <s v="SAN BENITO ABAD"/>
    <s v="CARIBE"/>
    <x v="7"/>
    <n v="70678"/>
    <s v="MUNICIPIO DE SAN BENITO ABAD"/>
    <n v="892280054"/>
    <x v="1"/>
    <x v="1"/>
    <m/>
    <s v="AMPLIACIÓN Y OPTIMIZACION DEL SISTEMA DE ACUEDUCTO DE LA CABECERA MUNICIPAL Y EN LA VEREDA EL BUHIO  MUNICIPIO DE SAN BENITO ABAD DEPARTAMENTO DE  SUCRE"/>
    <n v="100"/>
    <n v="100"/>
    <s v="PARA CIERRE"/>
    <s v="TERMINADO"/>
    <d v="2023-09-07T00:00:00"/>
    <n v="2023"/>
    <s v="AMPLIACIÓN Y OPTIMIZACIÓN DEL SISTEMA DE ACUEDUCTO DE LA CABECERA MUNICIPAL Y EN LA VEREDA EL BUHIO MUNICIPIO DE SAN BENITO ABAD DEPARTAMENTO DE SUCRE"/>
    <n v="1598563310"/>
    <n v="0"/>
    <n v="0"/>
    <n v="1598563310"/>
    <d v="2023-09-01T00:00:00"/>
    <d v="2023-11-30T00:00:00"/>
    <d v="2023-11-30T00:00:00"/>
    <n v="4618"/>
  </r>
  <r>
    <n v="2023708200038"/>
    <s v="SUCRE - SANTIAGO DE TOLU"/>
    <n v="70820"/>
    <s v="SANTIAGO DE TOLÚ"/>
    <s v="CARIBE"/>
    <x v="6"/>
    <n v="6666935"/>
    <s v="ASOCIACION DE MUNICIPIOS DE LA COSTA"/>
    <n v="901033784"/>
    <x v="1"/>
    <x v="1"/>
    <m/>
    <s v="ADECUACIÓN Y MANTENIMIENTO DE LAS CAPTACIONES DE LOS POZOS PROFUNDOS EXISTENTES PARA EL SISTEMA DE ACUEDUCTO DEL MUNICIPIO DE  SANTIAGO DE TOLÚ SUCRE"/>
    <n v="100"/>
    <n v="100"/>
    <s v="TERMINADO"/>
    <s v="TERMINADO"/>
    <d v="2023-05-29T00:00:00"/>
    <n v="2023"/>
    <s v="ADECUACIÓN Y MANTENIMIENTO DE LAS CAPTACIONES DE LOS POZOS PROFUNDOS EXISTENTES PARA EL SISTEMA DE ACUEDUCTO DEL MUNICIPIO DE SANTIAGO DE TOLÚ, SUCRE."/>
    <n v="658003591"/>
    <n v="0"/>
    <n v="200000000"/>
    <n v="858003591"/>
    <d v="2023-08-11T00:00:00"/>
    <d v="2024-01-07T00:00:00"/>
    <d v="2023-12-31T00:00:00"/>
    <n v="28204"/>
  </r>
  <r>
    <n v="2022054900063"/>
    <s v="NECOCLI"/>
    <n v="5490"/>
    <s v="NECOCLÍ"/>
    <s v="EJE CAFETERO"/>
    <x v="0"/>
    <n v="6666150"/>
    <s v="EMPRESA PARA EL DESARROLLO URBANO, RURAL Y HABITAT-EDURHA"/>
    <n v="901540691"/>
    <x v="1"/>
    <x v="1"/>
    <m/>
    <s v="CONSTRUCCIÓN DE UN POZO PROFUNDO EN LA VEREDA BRISAS DEL RIO Y DOS VIVEROS BIOCLIMÁTICOS ACCIONADOS CON ENERGÍA FOTOVOLTAICA UBICADOS EN LOS CENTROS EDUCATIVOS DEL MUNICIPIO DE  NECOCLÍ ANTIOQUIA"/>
    <n v="96.89"/>
    <n v="89.11"/>
    <s v="TERMINADO"/>
    <s v="TERMINADO"/>
    <d v="2022-12-29T00:00:00"/>
    <n v="2022"/>
    <s v="CONTRIBUIR A LA RECUPERACIÓN FORESTAL Y RECUPERACIÓN DE RECURSO HIDRICO A TRAVES DE LA CONSTRUCCIÓN DE DOS (2) VIVEROS BIOCLIMÁTICOS Y LA CONSTRUCCIÓN DE UN (1) POZO PROFUNDO EN LA VEREDA BRISAS DEL RIO DEL MUNICIPIO DE NECOCLÍ"/>
    <n v="679988008.39999998"/>
    <n v="0"/>
    <n v="0"/>
    <n v="679988008.39999998"/>
    <d v="2023-04-01T00:00:00"/>
    <d v="2023-08-31T00:00:00"/>
    <d v="2023-09-30T00:00:00"/>
    <n v="6235"/>
  </r>
  <r>
    <n v="2023231820015"/>
    <s v="CÓRDOBA - CHINU"/>
    <n v="23182"/>
    <s v="CHINU"/>
    <s v="CARIBE"/>
    <x v="6"/>
    <n v="23182"/>
    <s v="MUNICIPIO DE CHINU"/>
    <n v="800096753"/>
    <x v="1"/>
    <x v="1"/>
    <m/>
    <s v="CONSTRUCCIÓN DE SISTEMAS DE ALIMENTACION DE AGUA POTABLE ACCIONADOS CON ENERGÍAS LIMPIAS COMO ESTRATEGIA DE ADAPTACIÓN Y MITIGACIÓN DE LOS EFECTOS DEL CAMBIO CLIMATICO EN LA VEREDA PIEDRAS BLANCAS  MUNICIPIO DE  CHINÚ"/>
    <n v="95.39"/>
    <n v="95.34"/>
    <s v="PARA CIERRE"/>
    <s v="TERMINADO"/>
    <d v="2023-07-25T00:00:00"/>
    <n v="2023"/>
    <s v="CONSTRUCCIÓN DE UN SISTEMA DE ALIMENTACIÓN DE AGUA POTABLE ACCIONADO CON ENERGÍA LIMPIAS EN LA VEREDA PIEDRAS BLANCAS DEL MUNICIPIO DE CHINÚ"/>
    <n v="260367535"/>
    <n v="0"/>
    <n v="55000000"/>
    <n v="315367535"/>
    <d v="2023-10-14T00:00:00"/>
    <d v="2024-02-11T00:00:00"/>
    <d v="2024-01-31T00:00:00"/>
    <n v="300"/>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9">
  <r>
    <n v="8638"/>
    <x v="0"/>
    <s v="Sabanalarga"/>
    <x v="0"/>
    <x v="0"/>
    <s v="PROGRAMA DE  CONEXIONES DE AGUA POTABLE Y SANEAMIENTO BÁSICO EN SABANALARGA, ATLÁNTICO - CORREGIMIENTO DE LA PEÑA"/>
    <n v="4700000000"/>
    <n v="4700000000"/>
    <m/>
    <m/>
    <n v="2300"/>
    <x v="0"/>
  </r>
  <r>
    <n v="13212"/>
    <x v="1"/>
    <s v="Córdoba"/>
    <x v="0"/>
    <x v="1"/>
    <s v="PROGRAMA DE  CONEXIONES DE AGUA POTABLE Y SANEAMIENTO BÁSICO EN CÓRDOBA, BOLÍVAR"/>
    <n v="2979343781"/>
    <n v="2979343781"/>
    <m/>
    <m/>
    <n v="1070"/>
    <x v="0"/>
  </r>
  <r>
    <n v="13244"/>
    <x v="1"/>
    <s v="El Carmen de Bolivar"/>
    <x v="0"/>
    <x v="1"/>
    <s v="PROGRAMA DE  CONEXIONES DE AGUA POTABLE Y SANEAMIENTO BÁSICO EN EL CARMEN DE BOLÍVAR, BOLÍVAR"/>
    <n v="8994753677"/>
    <n v="8994753677"/>
    <m/>
    <m/>
    <n v="3297"/>
    <x v="0"/>
  </r>
  <r>
    <n v="17867"/>
    <x v="2"/>
    <s v="Victoria"/>
    <x v="1"/>
    <x v="1"/>
    <s v="CONSTRUCCIÓN SISTEMA DE ACUEDUCTO Y ALCANTARILLADO SECTOR LA VARIANTE, MUNICIPIO DE VICTORIA-CALDAS"/>
    <n v="1149288765"/>
    <n v="1149288765"/>
    <m/>
    <m/>
    <n v="599"/>
    <x v="1"/>
  </r>
  <r>
    <n v="85400"/>
    <x v="3"/>
    <s v="Tamara(CAS)"/>
    <x v="2"/>
    <x v="0"/>
    <s v="CONSTRUCCION DEL ACUEDUCTO INTERVEREDAL DELICIAS, GUASAQUE, GUCHUVA, LA PALMA, CHAPARRAL, CHITACOTE, ALTO GRANDE, LOMA REDONDA, SANTA HELENA, CRUZ VERDE, LA VICTORIA, LAS ISABELES DEL MUNICIPIO DE TAMARA "/>
    <n v="0"/>
    <n v="18103328418"/>
    <n v="100"/>
    <n v="38"/>
    <n v="2255"/>
    <x v="0"/>
  </r>
  <r>
    <n v="27425"/>
    <x v="4"/>
    <s v="Medio Atrato(CHO)"/>
    <x v="1"/>
    <x v="1"/>
    <s v="OPTIMIZACIÓN DEL SISTEMA DE ACUEDUCTO Y ALCANTARILLADO DEL MUNICIPIO DE MEDIO ATRATO EN EL DEPARTAMENTO DE CHOCÓ"/>
    <n v="0"/>
    <n v="3221228742"/>
    <n v="100"/>
    <n v="77"/>
    <n v="1133"/>
    <x v="0"/>
  </r>
  <r>
    <n v="27800"/>
    <x v="4"/>
    <s v="UNGUIA"/>
    <x v="2"/>
    <x v="1"/>
    <s v="CONSTRUCCION OBRAS COMPLEMENTARIAS PARA LA OPTIMIZACIÓN DEL SISTEMA DE ACUEDUCTO DEL MUNICIPIO DE UNGUIA EN EL DEPARTAMENTO DE CHOC"/>
    <n v="0"/>
    <n v="3584355098"/>
    <n v="100"/>
    <m/>
    <n v="4550"/>
    <x v="0"/>
  </r>
  <r>
    <n v="25473"/>
    <x v="5"/>
    <s v="Mosquera(CUN)"/>
    <x v="2"/>
    <x v="0"/>
    <s v="CONSTRUCCIÓN DEL ACUEDUCTO RURAL PARA LAS VEREDAS SAN JOSE Y BALSILLA, CON LOS SECTORES PLAYÓN, PARCELAS, MONDOÑEDO, LOS PUENTES, VISTA HERMOSA, PENCAL Y SECTOR LOS PINOS MUNICIPIO DE MOSQUERA"/>
    <n v="0"/>
    <n v="5509850004"/>
    <n v="100"/>
    <n v="0"/>
    <n v="3105"/>
    <x v="0"/>
  </r>
  <r>
    <n v="25649"/>
    <x v="5"/>
    <s v="San Bernardo(CUN)"/>
    <x v="2"/>
    <x v="1"/>
    <s v="CONSTRUCCION DE LAS OBRAS DEL PLAN MAESTRO DE ACUEDUCTO DEL MUNICIPIO DE SAN BERNARDO"/>
    <n v="0"/>
    <n v="5787813449"/>
    <n v="100"/>
    <n v="0"/>
    <n v="4718"/>
    <x v="0"/>
  </r>
  <r>
    <n v="25662"/>
    <x v="5"/>
    <s v="San Juan de Rioseco"/>
    <x v="2"/>
    <x v="1"/>
    <s v="CONSTRUCCION PLAN MAESTRO DE ACUEDUCTO URBANO  MUNICIPIO DE SAN JUAN DE RIOSECO"/>
    <n v="0"/>
    <n v="12864464230"/>
    <m/>
    <m/>
    <n v="3741"/>
    <x v="0"/>
  </r>
  <r>
    <n v="41001"/>
    <x v="6"/>
    <s v="Neiva"/>
    <x v="2"/>
    <x v="1"/>
    <s v="OPTIMIZACION DE LA LINEA EXPRESA DE ACUEDUCTO DE LA ESTACIÓN DEL TREN DEL MUNICIPIO DE NEIVA"/>
    <n v="0"/>
    <n v="11128677123"/>
    <m/>
    <m/>
    <n v="418166"/>
    <x v="0"/>
  </r>
  <r>
    <n v="41660"/>
    <x v="6"/>
    <s v="Saladoblanco(HUI)"/>
    <x v="1"/>
    <x v="1"/>
    <s v="CONSTRUCCION PLAN MAESTRO DE ACUEDUCTO Y  ALCANTARILLADO MUNICIPIO DE SALADOBLANCO FASE I"/>
    <n v="0"/>
    <n v="6266140056"/>
    <n v="100"/>
    <n v="90"/>
    <n v="4026"/>
    <x v="0"/>
  </r>
  <r>
    <n v="44001"/>
    <x v="7"/>
    <s v="Riohacha"/>
    <x v="2"/>
    <x v="0"/>
    <s v="CONSTRUCCIÓN DE OBRAS EN EL PUNTO DE PRODUCCIÓN, SISTEMA DE FILTRACIÓN RÁPIDA, CONSTRUCCIÓN PILAS AFERENTES, SUMINISTRO DE DOTACIÓN PARA PILAS, COMPONENTE SOCIAL Y ASEGURAMIENTO EN LA COMUNIDAD DE ROMONERO, MUNICIPIO DE RIOHACHA, LA GUAJIRA"/>
    <n v="0"/>
    <n v="4959728683"/>
    <m/>
    <m/>
    <n v="5032"/>
    <x v="0"/>
  </r>
  <r>
    <m/>
    <x v="7"/>
    <s v="Villanueva"/>
    <x v="2"/>
    <x v="1"/>
    <s v="NUEVO OPTIMIZACIÓN DE LA PLANTA DE TRATAMIENTO DE AGUA POTABLE DEL MUNICIPIO DE VILLANUEVA, DEPARTAMENTO DE LA GUAJIRA"/>
    <n v="0"/>
    <n v="2216533612"/>
    <m/>
    <m/>
    <n v="23406"/>
    <x v="1"/>
  </r>
  <r>
    <n v="54261"/>
    <x v="8"/>
    <s v="El Zulia(N D)"/>
    <x v="2"/>
    <x v="0"/>
    <s v="CONSTRUCCIÓN DE SISTEMA DE ACUEDUCTO PARA LA VEREDA EL TABLAZO EN EL MUNICIPIO DE EL ZULIA NORTE DE SANTANDER  "/>
    <n v="2297978063"/>
    <n v="2297978063"/>
    <n v="100"/>
    <n v="68"/>
    <n v="465"/>
    <x v="0"/>
  </r>
  <r>
    <n v="52254"/>
    <x v="9"/>
    <s v="El Peñol(NAR)"/>
    <x v="2"/>
    <x v="0"/>
    <s v="REHABILlTAClON TANQUE DE ALMACENAMIENTO PARA LA VEREDA LAS COCHAS DEL MUNICIPIO DE EL PEÑOL"/>
    <n v="0"/>
    <n v="320832775"/>
    <n v="100"/>
    <n v="96"/>
    <n v="3612"/>
    <x v="0"/>
  </r>
  <r>
    <n v="52254"/>
    <x v="9"/>
    <s v="El Peñol(NAR)"/>
    <x v="2"/>
    <x v="0"/>
    <s v="OPTIMIZACIÓN DEL SISTEMA DE ACUEDUCTO MULTlVEREDAL VEREDAS PUEBLO VIEJO, PINDAL, LA AGUADA, Y ALTO PEÑOL, DEL MUNICIPIO DE EL PEÑOL"/>
    <n v="0"/>
    <n v="1759745341"/>
    <n v="100"/>
    <n v="41"/>
    <n v="859"/>
    <x v="0"/>
  </r>
  <r>
    <n v="52435"/>
    <x v="9"/>
    <s v="Mallama(NAR)"/>
    <x v="1"/>
    <x v="1"/>
    <s v="MEJORAMIENTO DEL SISTEMA DE ABASTECIMIENTO, CONSTRUCCION PLANTA DE TRATAMIENTO DE AGUA POTABLE Y OPTIMIZACION DEL SISTEMA DE ALCANTARILLADO EN EL CASCO URBANO DEL MUNICIPIO DE MALLAMA"/>
    <n v="0"/>
    <n v="4311588306"/>
    <n v="100"/>
    <n v="83"/>
    <n v="1769"/>
    <x v="0"/>
  </r>
  <r>
    <n v="52506"/>
    <x v="9"/>
    <s v="Ospina(NAR)"/>
    <x v="2"/>
    <x v="0"/>
    <s v="CONSTRUCCIÓN ACUEDUCTO SAN ISIDRO LA FLORIDA DEL MUNICIPIO DE OSPINA - NARIÑO"/>
    <n v="0"/>
    <n v="1931273036"/>
    <n v="100"/>
    <n v="59"/>
    <n v="1084"/>
    <x v="0"/>
  </r>
  <r>
    <n v="54261"/>
    <x v="10"/>
    <s v="El Zulia(N D)"/>
    <x v="2"/>
    <x v="0"/>
    <s v="OPTIMIZACIÓN DEL SISTEMA DE ACUEDUCTO DE LAS VEREDAS LA COLORADA, LA RAMPACHALA Y EL SALTO DEL MUNICIPIO EL ZULIA DEPARTAMENTO NORTE DE SANTANDER"/>
    <n v="2141584434"/>
    <n v="4153518678"/>
    <m/>
    <m/>
    <n v="566"/>
    <x v="1"/>
  </r>
  <r>
    <n v="68755"/>
    <x v="11"/>
    <s v="Socorro"/>
    <x v="2"/>
    <x v="1"/>
    <s v="OPTIMIZACIÓN HIDRÁULICA DE LAS REDES DE ACUEDUCTO FASE I PARA EL CASCO URBANO DEL MUNICIPIO DEL SOCORRO DEPARTAMENTO DE SANTANDER"/>
    <n v="1141225270"/>
    <n v="1924419083"/>
    <m/>
    <m/>
    <n v="23751"/>
    <x v="1"/>
  </r>
  <r>
    <n v="73873"/>
    <x v="12"/>
    <s v="Villarrica(TOL)"/>
    <x v="2"/>
    <x v="1"/>
    <s v="OPTIMIZACION DEL SISTEMA DE SUMINISTRO DE AGUA PARA EL ACUEDUCTO DEL MUNICIPIO DE VILLARICA "/>
    <n v="743583235"/>
    <n v="4528105498"/>
    <m/>
    <m/>
    <n v="2770"/>
    <x v="1"/>
  </r>
  <r>
    <n v="76520"/>
    <x v="13"/>
    <s v="Palmira"/>
    <x v="2"/>
    <x v="0"/>
    <s v="ABASTECIMIENTO DE AGUA POTABLE PARA LOS CORREGIMIENTOS DE LA HERRADURA, OBANDO Y MATAPALO MUNICIPIO DE PALMIRA"/>
    <n v="2464727101"/>
    <n v="6514928295"/>
    <m/>
    <m/>
    <n v="2683"/>
    <x v="1"/>
  </r>
  <r>
    <n v="15464"/>
    <x v="14"/>
    <s v="Mongua(BOY)"/>
    <x v="2"/>
    <x v="0"/>
    <s v="CONSTRUCCIÓN DE OBRAS DE OPTIMIZACION PARA LOS SISTEMAS DE ACUEDUCTOS RURALES, PALO ARMADO Y PANTANO GRANDE, MUNICIPIO DE MONGUA"/>
    <n v="1867821941"/>
    <n v="1887169415"/>
    <n v="100"/>
    <n v="0"/>
    <n v="1010"/>
    <x v="0"/>
  </r>
  <r>
    <n v="20032"/>
    <x v="15"/>
    <s v="Astrea(CES)"/>
    <x v="1"/>
    <x v="1"/>
    <s v="OPTIMIZACIÓN DEL SISTEMA DE ACUEDUCTO Y ALCANTARILLADO SANITARIO (FASE 2) DE LA CABECERA MUNICIPAL DE ASTREA DEPARTAMENTO DEL CESAR"/>
    <n v="6055119856"/>
    <n v="10210594267"/>
    <n v="100"/>
    <n v="43"/>
    <n v="11442"/>
    <x v="0"/>
  </r>
  <r>
    <n v="20517"/>
    <x v="15"/>
    <s v="Pailitas"/>
    <x v="1"/>
    <x v="0"/>
    <s v="OPTIMIZACIÓN DEL SISTEMA DE ACUEDUCTO Y CONSTRUCCIÓN DE LA PLANTA DE TRATAMIENTO DE AGUAS RESIDUALES DEL CORREGIMIENTO DE PALESTINA MUNICIPIO DE PAILITAS DEPARTAMENTO DEL CESAR"/>
    <n v="3825821762"/>
    <n v="3825821762"/>
    <m/>
    <m/>
    <n v="1105"/>
    <x v="0"/>
  </r>
  <r>
    <n v="23001"/>
    <x v="16"/>
    <s v="Monteria(COR)"/>
    <x v="2"/>
    <x v="0"/>
    <s v="OPTIMIZACION DEL SISTEMA DE ACUEDUCTO DEL CORREGIMIENTO SAN ISIDRO Y LAS VEREDAS GALILEA, LOS MONCHOLOS, NUEVO PARAISO, GRAN ESFUERZO, EL CONGO, NUEVA OLA, SAN ANTERITO Y SALAMINA DEL MUNICIPIO MONTERIA EN EL DEPARTAMENTO DE CORDOBA"/>
    <n v="8689157849"/>
    <n v="12729106004"/>
    <n v="100"/>
    <n v="72"/>
    <n v="8112"/>
    <x v="0"/>
  </r>
  <r>
    <n v="23660"/>
    <x v="16"/>
    <s v="Sahagun"/>
    <x v="2"/>
    <x v="1"/>
    <s v="OPTIMIZACION Y AMPLIACION DEL SISTEMA DE ACUEDUCTO EN EL MUNICIPIO DE SAHAGUN FASE II (ACT)"/>
    <n v="6118679519"/>
    <n v="10317773307"/>
    <m/>
    <m/>
    <n v="40815"/>
    <x v="0"/>
  </r>
  <r>
    <n v="23855"/>
    <x v="16"/>
    <s v="VALENCIA"/>
    <x v="2"/>
    <x v="0"/>
    <s v="OPTIMIZACION DEL SISTEMA DE ACUEDUCTO DEL CORREGIMIENTO DE JARAGUAY MUNICIPIO DE VALENCIA"/>
    <n v="1974580106"/>
    <n v="1974580106"/>
    <m/>
    <m/>
    <n v="722"/>
    <x v="0"/>
  </r>
  <r>
    <n v="25001"/>
    <x v="5"/>
    <s v="Agua De Dios(CUN)"/>
    <x v="2"/>
    <x v="1"/>
    <s v="OPTIMIZACIÓN Y CONSTRUCCIÓN DEL SISTEMA DE ACUEDUCTO URBANO DEL MUNICIPIO DE  AGUA DE DIOS - FASE III"/>
    <n v="4485472942"/>
    <n v="4485472942"/>
    <n v="100"/>
    <n v="99"/>
    <n v="10612"/>
    <x v="0"/>
  </r>
  <r>
    <n v="25307"/>
    <x v="5"/>
    <s v="Girardot(CUN)"/>
    <x v="2"/>
    <x v="1"/>
    <s v="AMPLIACION RED DE ACUEDUCTO TANQUE CHARRASQUERO I, CHARRASQUERO II Y LINEA DE DISTRIBUCION VIA NARIÑO DEL MUNICIPIO DE GIRARDOT."/>
    <n v="10674051028"/>
    <n v="12864309194"/>
    <n v="100"/>
    <n v="85"/>
    <n v="22420"/>
    <x v="0"/>
  </r>
  <r>
    <n v="70001"/>
    <x v="17"/>
    <s v="Sincelejo"/>
    <x v="0"/>
    <x v="1"/>
    <s v="PROGRAMA DE  CONEXIONES DE AGUA POTABLE Y SANEAMIENTO BÁSICO EN SINCELEJO, SUCRE"/>
    <n v="5661691605"/>
    <n v="5661691605"/>
    <m/>
    <m/>
    <n v="2010"/>
    <x v="0"/>
  </r>
  <r>
    <n v="70001"/>
    <x v="17"/>
    <s v="Sampués"/>
    <x v="0"/>
    <x v="1"/>
    <s v="PROGRAMA DE  CONEXIONES DE AGUA POTABLE Y SANEAMIENTO BÁSICO EN SAMPUÉS, SUCRE"/>
    <n v="4561965558"/>
    <n v="4561965558"/>
    <m/>
    <m/>
    <n v="1705"/>
    <x v="0"/>
  </r>
  <r>
    <n v="25899"/>
    <x v="5"/>
    <s v="Zipaquira"/>
    <x v="2"/>
    <x v="1"/>
    <s v="CONSTRUCCION Y OPTIMIZACION DEL SISTEMA DE ACUEDUCTO URBANO DEL MUNICIPIO DE ZIPAQUIRA"/>
    <n v="14883236284"/>
    <n v="20103941139"/>
    <m/>
    <m/>
    <n v="143523"/>
    <x v="0"/>
  </r>
  <r>
    <n v="52678"/>
    <x v="9"/>
    <s v="Samaniego(NAR)"/>
    <x v="1"/>
    <x v="1"/>
    <s v="PLAN MAESTRO DE ACUEDUCTO Y ALCANTARILLADO SANITARIO Y PLUVIAL DEL MUNICIPIO DE SAMANIEGO – NARIÑO"/>
    <n v="1368708263"/>
    <n v="1368708263"/>
    <n v="100"/>
    <n v="70"/>
    <n v="9426"/>
    <x v="0"/>
  </r>
  <r>
    <n v="88564"/>
    <x v="18"/>
    <s v="PROVIDENCIA"/>
    <x v="2"/>
    <x v="1"/>
    <s v="OPTIMIZACIÓN DE LA PLANTA DE TRATAMIENTO DE AGUA POTABLE -23LPS QUE HACE PARTE DEL SISTEMA DE ACUEDUCTO DE PROVIDENCIA Y SANTA CATALINA, POR SITUACIÓN DE DESASTRE EN EL DEPARTAMENTO DE ARCHIPIELAGO DE SAN ANDRÉS, PROVIDENCIA Y SANTA CATALINA "/>
    <n v="2458652375"/>
    <n v="2458652375"/>
    <m/>
    <m/>
    <n v="7844"/>
    <x v="0"/>
  </r>
  <r>
    <n v="88001"/>
    <x v="18"/>
    <s v="San Andres(SAN)"/>
    <x v="2"/>
    <x v="1"/>
    <s v="EXPANSIÓN DE 3.2KM DE REDES DE ACUEDUCTO EN LA ISLA DE SAN ANDRÉS"/>
    <n v="3453709817"/>
    <n v="3792308819"/>
    <n v="100"/>
    <n v="100"/>
    <n v="1321"/>
    <x v="0"/>
  </r>
  <r>
    <n v="68468"/>
    <x v="11"/>
    <s v="Molagavita(SAN)"/>
    <x v="1"/>
    <x v="1"/>
    <s v="CONSTRUCCION DE ACUEDUCTO Y ALCANTARILLADO PARA EL CASCO URBANO DEL MUNICIPIO DE MOLAGAVITA- FASE I REDES DE ALCANTARILLADO"/>
    <n v="4837305243"/>
    <n v="4837305243"/>
    <n v="100"/>
    <n v="0"/>
    <n v="896"/>
    <x v="0"/>
  </r>
  <r>
    <n v="68872"/>
    <x v="11"/>
    <s v="Villanueva(SAN)"/>
    <x v="1"/>
    <x v="1"/>
    <s v="EXPLORACION Y EXPLOTACION DE UN POZO PROFUNDO EN EL SECTOR DE LA PAMPA DEL MUNICIPIO DE VILLANUEVA DEL DEPARTAMENTO DE SANTANDER"/>
    <n v="219687174"/>
    <n v="544627045"/>
    <n v="100"/>
    <n v="0"/>
    <n v="4284"/>
    <x v="0"/>
  </r>
  <r>
    <n v="70001"/>
    <x v="17"/>
    <s v="Sincelejo(SUC)"/>
    <x v="2"/>
    <x v="1"/>
    <s v="EXTENSIÓN DE REDES DE ACUEDUCTO PARA EL SUMINISTRO DE AGUA POTABLE DE GALLERA EN EL MUNICIPIO DE SINCELEJO"/>
    <n v="3028330628"/>
    <n v="3479265574"/>
    <n v="100"/>
    <n v="60"/>
    <n v="2878"/>
    <x v="0"/>
  </r>
  <r>
    <n v="70001"/>
    <x v="17"/>
    <s v="Sincelejo(SUC)"/>
    <x v="2"/>
    <x v="1"/>
    <s v="CONSTRUCCION DEL POZO PROFUNDO No. 50 CON SU EQUIPAMIENTO Y LINEA DE ADUCCION, SECTOR LOS PALMITOS, MUNICIPIO DE SINCELEJO, DEPARTAMENTO DE SUCRE"/>
    <n v="10050544250"/>
    <n v="10420445050"/>
    <n v="100"/>
    <n v="87"/>
    <n v="265384"/>
    <x v="0"/>
  </r>
  <r>
    <n v="76111"/>
    <x v="13"/>
    <s v="Buenaventura(VAL)"/>
    <x v="2"/>
    <x v="1"/>
    <s v="OBRAS COMPLEMENTARIAS PTAP ESCALERETE Y PTAP VENECIA, DISTRITO DE BUENAVENTURA, VALLE DEL CAUCA"/>
    <n v="1494530725"/>
    <n v="1494530725"/>
    <n v="100"/>
    <n v="19"/>
    <n v="406281"/>
    <x v="0"/>
  </r>
  <r>
    <n v="76318"/>
    <x v="13"/>
    <s v="Guacari(VAL)"/>
    <x v="2"/>
    <x v="0"/>
    <s v="OPTIMIZACIÓN DE REDES DE DISTRIBUCIÓN DE ACUEDUCTO CORREGIMIENTO DE GUABITAS, MUNICIPIO DE GUACARÍ"/>
    <n v="2500000000"/>
    <n v="3148883025"/>
    <n v="100"/>
    <n v="0"/>
    <n v="5264"/>
    <x v="0"/>
  </r>
  <r>
    <n v="27006"/>
    <x v="4"/>
    <s v="Acandí"/>
    <x v="2"/>
    <x v="0"/>
    <s v="REHABILITACION DE LA LINEA DE CONDUCCION DEL SISTEMA DE ACUEDUCTO EN LA VEREDA BATATILLA DEL MUNICIPIO DE ACANDI, CHOCO"/>
    <n v="586692228"/>
    <n v="586692228"/>
    <m/>
    <m/>
    <n v="4110"/>
    <x v="1"/>
  </r>
  <r>
    <s v="27006"/>
    <x v="19"/>
    <s v="Mocoa"/>
    <x v="2"/>
    <x v="1"/>
    <s v="RECONSTRUCCION DEL SISTEMA DE ACUEDUCTO DE MOCOA, PUTUMAYO"/>
    <n v="32015927225"/>
    <n v="32015927225"/>
    <m/>
    <m/>
    <n v="33426"/>
    <x v="1"/>
  </r>
  <r>
    <s v="44001, 44430, 44560, 44847"/>
    <x v="7"/>
    <s v="Maicao(LA ), Manaure(LA ), Riohacha(LA ), Uribia(LA )"/>
    <x v="2"/>
    <x v="0"/>
    <s v="608 de 2024 FLESHMAN REALIZAR 1 REHABILITACION APROXIMADAMENTE EN EL DEPARTAMENTO DE LA GUAJIRA"/>
    <n v="173000000"/>
    <n v="173000000"/>
    <m/>
    <m/>
    <n v="2000"/>
    <x v="1"/>
  </r>
  <r>
    <s v="23162, 23678"/>
    <x v="20"/>
    <s v="Cerete(COR), San Carlos(COR)"/>
    <x v="2"/>
    <x v="0"/>
    <s v="OPTIMIZACIÓN DEL SISTEMA DEL ACUEDUCTO REGIONAL ENTRE LOS MUNICIPIOS DE CERETÉ Y SAN CARLOS DEL DEPARTAMENTO DE CÓRDOBA"/>
    <n v="8245124876"/>
    <n v="17199911150"/>
    <d v="2021-12-13T00:00:00"/>
    <d v="2024-09-23T00:00:00"/>
    <n v="12690"/>
    <x v="1"/>
  </r>
  <r>
    <s v="2-2012-295 "/>
    <x v="16"/>
    <s v="Ayapel(COR)"/>
    <x v="2"/>
    <x v="1"/>
    <s v="ETAPA I DE LA REHABILITACION AMPLIACION Y SECTORIZACION DE LAS REDES DE ACUEDUCTO Y AUMENTO DE LA CAPACIDAD DE ALMACENAMIENTO A TRAVES DE LA CONSTRUCCION DE TANQUE ELEVADO Y SEMIENTERRADO EN EL MUNICIPIO DE AYAPEL."/>
    <n v="8212514013"/>
    <n v="28290402541"/>
    <m/>
    <m/>
    <n v="24362"/>
    <x v="1"/>
  </r>
  <r>
    <m/>
    <x v="20"/>
    <m/>
    <x v="3"/>
    <x v="2"/>
    <m/>
    <m/>
    <m/>
    <m/>
    <m/>
    <m/>
    <x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17A38649-6916-4B5E-BA71-158E7C596818}" name="TablaDinámica1" cacheId="8320"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E23" firstHeaderRow="0" firstDataRow="1" firstDataCol="1" rowPageCount="1" colPageCount="1"/>
  <pivotFields count="12">
    <pivotField showAll="0"/>
    <pivotField axis="axisRow" showAll="0">
      <items count="22">
        <item x="0"/>
        <item x="1"/>
        <item x="14"/>
        <item x="2"/>
        <item x="3"/>
        <item x="15"/>
        <item x="4"/>
        <item x="16"/>
        <item x="5"/>
        <item x="6"/>
        <item x="7"/>
        <item x="8"/>
        <item x="9"/>
        <item x="10"/>
        <item x="19"/>
        <item x="18"/>
        <item x="11"/>
        <item x="17"/>
        <item x="12"/>
        <item x="13"/>
        <item x="20"/>
        <item t="default"/>
      </items>
    </pivotField>
    <pivotField showAll="0"/>
    <pivotField axis="axisPage" multipleItemSelectionAllowed="1" showAll="0">
      <items count="5">
        <item x="2"/>
        <item x="1"/>
        <item h="1" x="0"/>
        <item x="3"/>
        <item t="default"/>
      </items>
    </pivotField>
    <pivotField showAll="0"/>
    <pivotField dataField="1" showAll="0"/>
    <pivotField dataField="1" showAll="0"/>
    <pivotField dataField="1" showAll="0"/>
    <pivotField showAll="0"/>
    <pivotField showAll="0"/>
    <pivotField dataField="1" showAll="0"/>
    <pivotField showAll="0"/>
  </pivotFields>
  <rowFields count="1">
    <field x="1"/>
  </rowFields>
  <rowItems count="20">
    <i>
      <x v="2"/>
    </i>
    <i>
      <x v="3"/>
    </i>
    <i>
      <x v="4"/>
    </i>
    <i>
      <x v="5"/>
    </i>
    <i>
      <x v="6"/>
    </i>
    <i>
      <x v="7"/>
    </i>
    <i>
      <x v="8"/>
    </i>
    <i>
      <x v="9"/>
    </i>
    <i>
      <x v="10"/>
    </i>
    <i>
      <x v="11"/>
    </i>
    <i>
      <x v="12"/>
    </i>
    <i>
      <x v="13"/>
    </i>
    <i>
      <x v="14"/>
    </i>
    <i>
      <x v="15"/>
    </i>
    <i>
      <x v="16"/>
    </i>
    <i>
      <x v="17"/>
    </i>
    <i>
      <x v="18"/>
    </i>
    <i>
      <x v="19"/>
    </i>
    <i>
      <x v="20"/>
    </i>
    <i t="grand">
      <x/>
    </i>
  </rowItems>
  <colFields count="1">
    <field x="-2"/>
  </colFields>
  <colItems count="4">
    <i>
      <x/>
    </i>
    <i i="1">
      <x v="1"/>
    </i>
    <i i="2">
      <x v="2"/>
    </i>
    <i i="3">
      <x v="3"/>
    </i>
  </colItems>
  <pageFields count="1">
    <pageField fld="3" hier="-1"/>
  </pageFields>
  <dataFields count="4">
    <dataField name="Cuenta de Nombre del Proyecto" fld="5" subtotal="count" baseField="0" baseItem="0"/>
    <dataField name="Suma de Aportes Nación" fld="6" baseField="0" baseItem="0" numFmtId="170"/>
    <dataField name="Suma de Valor Proyecto" fld="7" baseField="0" baseItem="0" numFmtId="170"/>
    <dataField name="Suma de PB" fld="10" baseField="0" baseItem="0" numFmtId="3"/>
  </dataFields>
  <formats count="2">
    <format dxfId="51">
      <pivotArea outline="0" collapsedLevelsAreSubtotals="1" fieldPosition="0">
        <references count="1">
          <reference field="4294967294" count="2" selected="0">
            <x v="1"/>
            <x v="2"/>
          </reference>
        </references>
      </pivotArea>
    </format>
    <format dxfId="52">
      <pivotArea outline="0" collapsedLevelsAreSubtotals="1" fieldPosition="0">
        <references count="1">
          <reference field="4294967294" count="1" selected="0">
            <x v="3"/>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13BB6589-EC6B-5743-81A6-E4D01A855CD2}" name="TablaDinámica4" cacheId="8320"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B59:F63" firstHeaderRow="0" firstDataRow="1" firstDataCol="1" rowPageCount="2" colPageCount="1"/>
  <pivotFields count="12">
    <pivotField showAll="0"/>
    <pivotField showAll="0"/>
    <pivotField showAll="0"/>
    <pivotField axis="axisPage" multipleItemSelectionAllowed="1" showAll="0">
      <items count="5">
        <item x="2"/>
        <item x="1"/>
        <item h="1" x="0"/>
        <item x="3"/>
        <item t="default"/>
      </items>
    </pivotField>
    <pivotField axis="axisRow" showAll="0">
      <items count="5">
        <item x="0"/>
        <item x="1"/>
        <item x="2"/>
        <item m="1" x="3"/>
        <item t="default"/>
      </items>
    </pivotField>
    <pivotField dataField="1" showAll="0"/>
    <pivotField dataField="1" showAll="0"/>
    <pivotField dataField="1" showAll="0"/>
    <pivotField showAll="0"/>
    <pivotField showAll="0"/>
    <pivotField dataField="1" showAll="0"/>
    <pivotField axis="axisPage" showAll="0">
      <items count="4">
        <item x="0"/>
        <item x="1"/>
        <item x="2"/>
        <item t="default"/>
      </items>
    </pivotField>
  </pivotFields>
  <rowFields count="1">
    <field x="4"/>
  </rowFields>
  <rowItems count="4">
    <i>
      <x/>
    </i>
    <i>
      <x v="1"/>
    </i>
    <i>
      <x v="2"/>
    </i>
    <i t="grand">
      <x/>
    </i>
  </rowItems>
  <colFields count="1">
    <field x="-2"/>
  </colFields>
  <colItems count="4">
    <i>
      <x/>
    </i>
    <i i="1">
      <x v="1"/>
    </i>
    <i i="2">
      <x v="2"/>
    </i>
    <i i="3">
      <x v="3"/>
    </i>
  </colItems>
  <pageFields count="2">
    <pageField fld="11" hier="-1"/>
    <pageField fld="3" hier="-1"/>
  </pageFields>
  <dataFields count="4">
    <dataField name="Cuenta de Nombre del Proyecto" fld="5" subtotal="count" baseField="0" baseItem="0"/>
    <dataField name="Suma de Aportes Nación" fld="6" baseField="0" baseItem="0" numFmtId="168"/>
    <dataField name="Suma de Valor Proyecto" fld="7" baseField="0" baseItem="0" numFmtId="168"/>
    <dataField name="Suma de PB" fld="10" baseField="0" baseItem="0"/>
  </dataFields>
  <formats count="1">
    <format dxfId="50">
      <pivotArea outline="0" collapsedLevelsAreSubtotals="1" fieldPosition="0">
        <references count="1">
          <reference field="4294967294" count="2" selected="0">
            <x v="1"/>
            <x v="2"/>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0E767A3C-23D6-0D4C-A52B-06BA674617B3}" name="TablaDinámica5" cacheId="8319"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B68:E71" firstHeaderRow="0" firstDataRow="1" firstDataCol="1"/>
  <pivotFields count="28">
    <pivotField showAll="0"/>
    <pivotField showAll="0"/>
    <pivotField showAll="0"/>
    <pivotField showAll="0"/>
    <pivotField showAll="0"/>
    <pivotField showAll="0"/>
    <pivotField showAll="0"/>
    <pivotField showAll="0"/>
    <pivotField showAll="0"/>
    <pivotField showAll="0">
      <items count="3">
        <item x="0"/>
        <item x="1"/>
        <item t="default"/>
      </items>
    </pivotField>
    <pivotField axis="axisRow" showAll="0">
      <items count="3">
        <item x="0"/>
        <item x="1"/>
        <item t="default"/>
      </items>
    </pivotField>
    <pivotField showAll="0"/>
    <pivotField dataField="1" showAll="0"/>
    <pivotField showAll="0"/>
    <pivotField showAll="0"/>
    <pivotField showAll="0"/>
    <pivotField showAll="0"/>
    <pivotField numFmtId="14" showAll="0"/>
    <pivotField showAll="0"/>
    <pivotField showAll="0"/>
    <pivotField showAll="0"/>
    <pivotField showAll="0"/>
    <pivotField showAll="0"/>
    <pivotField dataField="1" showAll="0"/>
    <pivotField numFmtId="14" showAll="0"/>
    <pivotField numFmtId="14" showAll="0"/>
    <pivotField numFmtId="14" showAll="0"/>
    <pivotField dataField="1" showAll="0"/>
  </pivotFields>
  <rowFields count="1">
    <field x="10"/>
  </rowFields>
  <rowItems count="3">
    <i>
      <x/>
    </i>
    <i>
      <x v="1"/>
    </i>
    <i t="grand">
      <x/>
    </i>
  </rowItems>
  <colFields count="1">
    <field x="-2"/>
  </colFields>
  <colItems count="3">
    <i>
      <x/>
    </i>
    <i i="1">
      <x v="1"/>
    </i>
    <i i="2">
      <x v="2"/>
    </i>
  </colItems>
  <dataFields count="3">
    <dataField name="Cuenta de NOMBRE DEL PROYECTO" fld="12" subtotal="count" baseField="0" baseItem="0"/>
    <dataField name="Suma de TOTAL PROYECTO" fld="23" baseField="0" baseItem="0" numFmtId="168"/>
    <dataField name="Suma de NÚMERO DE BENEFICIARIOS" fld="27" baseField="0" baseItem="0" numFmtId="41"/>
  </dataFields>
  <formats count="2">
    <format dxfId="48">
      <pivotArea outline="0" collapsedLevelsAreSubtotals="1" fieldPosition="0">
        <references count="1">
          <reference field="4294967294" count="1" selected="0">
            <x v="1"/>
          </reference>
        </references>
      </pivotArea>
    </format>
    <format dxfId="49">
      <pivotArea outline="0" collapsedLevelsAreSubtotals="1" fieldPosition="0">
        <references count="1">
          <reference field="4294967294" count="1" selected="0">
            <x v="2"/>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19313ADE-AA9A-4EE6-9C1E-8DBC9799B9B4}" name="TablaDinámica2" cacheId="8319"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E19" firstHeaderRow="0" firstDataRow="1" firstDataCol="1"/>
  <pivotFields count="28">
    <pivotField showAll="0"/>
    <pivotField showAll="0"/>
    <pivotField showAll="0"/>
    <pivotField showAll="0"/>
    <pivotField showAll="0"/>
    <pivotField axis="axisRow" showAll="0">
      <items count="16">
        <item x="0"/>
        <item x="1"/>
        <item x="3"/>
        <item x="2"/>
        <item x="8"/>
        <item x="4"/>
        <item x="5"/>
        <item x="6"/>
        <item x="10"/>
        <item x="11"/>
        <item x="9"/>
        <item x="12"/>
        <item x="13"/>
        <item x="14"/>
        <item x="7"/>
        <item t="default"/>
      </items>
    </pivotField>
    <pivotField showAll="0"/>
    <pivotField showAll="0"/>
    <pivotField showAll="0"/>
    <pivotField showAll="0"/>
    <pivotField showAll="0"/>
    <pivotField showAll="0"/>
    <pivotField dataField="1" showAll="0"/>
    <pivotField showAll="0"/>
    <pivotField showAll="0"/>
    <pivotField showAll="0"/>
    <pivotField showAll="0"/>
    <pivotField numFmtId="14" showAll="0"/>
    <pivotField showAll="0"/>
    <pivotField showAll="0"/>
    <pivotField dataField="1" showAll="0"/>
    <pivotField showAll="0"/>
    <pivotField showAll="0"/>
    <pivotField dataField="1" showAll="0"/>
    <pivotField numFmtId="14" showAll="0"/>
    <pivotField numFmtId="14" showAll="0"/>
    <pivotField numFmtId="14" showAll="0"/>
    <pivotField dataField="1" showAll="0"/>
  </pivotFields>
  <rowFields count="1">
    <field x="5"/>
  </rowFields>
  <rowItems count="16">
    <i>
      <x/>
    </i>
    <i>
      <x v="1"/>
    </i>
    <i>
      <x v="2"/>
    </i>
    <i>
      <x v="3"/>
    </i>
    <i>
      <x v="4"/>
    </i>
    <i>
      <x v="5"/>
    </i>
    <i>
      <x v="6"/>
    </i>
    <i>
      <x v="7"/>
    </i>
    <i>
      <x v="8"/>
    </i>
    <i>
      <x v="9"/>
    </i>
    <i>
      <x v="10"/>
    </i>
    <i>
      <x v="11"/>
    </i>
    <i>
      <x v="12"/>
    </i>
    <i>
      <x v="13"/>
    </i>
    <i>
      <x v="14"/>
    </i>
    <i t="grand">
      <x/>
    </i>
  </rowItems>
  <colFields count="1">
    <field x="-2"/>
  </colFields>
  <colItems count="4">
    <i>
      <x/>
    </i>
    <i i="1">
      <x v="1"/>
    </i>
    <i i="2">
      <x v="2"/>
    </i>
    <i i="3">
      <x v="3"/>
    </i>
  </colItems>
  <dataFields count="4">
    <dataField name="Cuenta de NOMBRE DEL PROYECTO" fld="12" subtotal="count" baseField="0" baseItem="0"/>
    <dataField name="Suma de VALOR SGR" fld="20" baseField="0" baseItem="0" numFmtId="170"/>
    <dataField name="Suma de TOTAL PROYECTO" fld="23" baseField="0" baseItem="0" numFmtId="170"/>
    <dataField name="Suma de NÚMERO DE BENEFICIARIOS" fld="27" baseField="0" baseItem="0" numFmtId="3"/>
  </dataFields>
  <formats count="2">
    <format dxfId="46">
      <pivotArea outline="0" collapsedLevelsAreSubtotals="1" fieldPosition="0">
        <references count="1">
          <reference field="4294967294" count="2" selected="0">
            <x v="1"/>
            <x v="2"/>
          </reference>
        </references>
      </pivotArea>
    </format>
    <format dxfId="47">
      <pivotArea outline="0" collapsedLevelsAreSubtotals="1" fieldPosition="0">
        <references count="1">
          <reference field="4294967294" count="1" selected="0">
            <x v="3"/>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F90202C8-06C6-1049-BB62-308870C20A7A}" name="TablaDinámica4" cacheId="8319"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52:D55" firstHeaderRow="0" firstDataRow="1" firstDataCol="1"/>
  <pivotFields count="28">
    <pivotField showAll="0"/>
    <pivotField showAll="0"/>
    <pivotField showAll="0"/>
    <pivotField showAll="0"/>
    <pivotField showAll="0"/>
    <pivotField showAll="0"/>
    <pivotField showAll="0"/>
    <pivotField showAll="0"/>
    <pivotField showAll="0"/>
    <pivotField showAll="0">
      <items count="3">
        <item x="0"/>
        <item x="1"/>
        <item t="default"/>
      </items>
    </pivotField>
    <pivotField axis="axisRow" showAll="0">
      <items count="3">
        <item x="0"/>
        <item x="1"/>
        <item t="default"/>
      </items>
    </pivotField>
    <pivotField showAll="0"/>
    <pivotField dataField="1" showAll="0"/>
    <pivotField showAll="0"/>
    <pivotField showAll="0"/>
    <pivotField showAll="0"/>
    <pivotField showAll="0"/>
    <pivotField numFmtId="14" showAll="0"/>
    <pivotField showAll="0"/>
    <pivotField showAll="0"/>
    <pivotField showAll="0"/>
    <pivotField showAll="0"/>
    <pivotField showAll="0"/>
    <pivotField dataField="1" showAll="0"/>
    <pivotField numFmtId="14" showAll="0"/>
    <pivotField numFmtId="14" showAll="0"/>
    <pivotField numFmtId="14" showAll="0"/>
    <pivotField dataField="1" showAll="0"/>
  </pivotFields>
  <rowFields count="1">
    <field x="10"/>
  </rowFields>
  <rowItems count="3">
    <i>
      <x/>
    </i>
    <i>
      <x v="1"/>
    </i>
    <i t="grand">
      <x/>
    </i>
  </rowItems>
  <colFields count="1">
    <field x="-2"/>
  </colFields>
  <colItems count="3">
    <i>
      <x/>
    </i>
    <i i="1">
      <x v="1"/>
    </i>
    <i i="2">
      <x v="2"/>
    </i>
  </colItems>
  <dataFields count="3">
    <dataField name="Cuenta de NOMBRE DEL PROYECTO" fld="12" subtotal="count" baseField="0" baseItem="0"/>
    <dataField name="Suma de TOTAL PROYECTO" fld="23" baseField="0" baseItem="0" numFmtId="168"/>
    <dataField name="Suma de NÚMERO DE BENEFICIARIOS" fld="27" baseField="0" baseItem="0" numFmtId="3"/>
  </dataFields>
  <formats count="8">
    <format dxfId="38">
      <pivotArea outline="0" collapsedLevelsAreSubtotals="1" fieldPosition="0">
        <references count="1">
          <reference field="4294967294" count="1" selected="0">
            <x v="1"/>
          </reference>
        </references>
      </pivotArea>
    </format>
    <format dxfId="39">
      <pivotArea outline="0" collapsedLevelsAreSubtotals="1" fieldPosition="0">
        <references count="1">
          <reference field="4294967294" count="1" selected="0">
            <x v="1"/>
          </reference>
        </references>
      </pivotArea>
    </format>
    <format dxfId="40">
      <pivotArea dataOnly="0" labelOnly="1" outline="0" fieldPosition="0">
        <references count="1">
          <reference field="4294967294" count="1">
            <x v="1"/>
          </reference>
        </references>
      </pivotArea>
    </format>
    <format dxfId="41">
      <pivotArea outline="0" collapsedLevelsAreSubtotals="1" fieldPosition="0">
        <references count="1">
          <reference field="4294967294" count="1" selected="0">
            <x v="2"/>
          </reference>
        </references>
      </pivotArea>
    </format>
    <format dxfId="42">
      <pivotArea outline="0" fieldPosition="0">
        <references count="1">
          <reference field="4294967294" count="1">
            <x v="2"/>
          </reference>
        </references>
      </pivotArea>
    </format>
    <format dxfId="43">
      <pivotArea field="10" type="button" dataOnly="0" labelOnly="1" outline="0" axis="axisRow" fieldPosition="0"/>
    </format>
    <format dxfId="44">
      <pivotArea dataOnly="0" labelOnly="1" fieldPosition="0">
        <references count="1">
          <reference field="10" count="0"/>
        </references>
      </pivotArea>
    </format>
    <format dxfId="45">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FE9196F8-F82B-9542-BD99-5B166C3BE045}" name="TablaDinámica2" cacheId="8318"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D7" firstHeaderRow="0" firstDataRow="1" firstDataCol="1" rowPageCount="1" colPageCount="1"/>
  <pivotFields count="34">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Page" multipleItemSelectionAllowed="1" showAll="0">
      <items count="9">
        <item x="4"/>
        <item x="3"/>
        <item x="5"/>
        <item h="1" x="2"/>
        <item h="1" x="1"/>
        <item h="1" x="7"/>
        <item h="1" x="6"/>
        <item h="1" x="0"/>
        <item t="default"/>
      </items>
    </pivotField>
    <pivotField axis="axisRow" showAll="0">
      <items count="4">
        <item x="1"/>
        <item x="2"/>
        <item x="0"/>
        <item t="default"/>
      </items>
    </pivotField>
    <pivotField showAll="0"/>
    <pivotField dataField="1" showAll="0"/>
    <pivotField showAll="0"/>
    <pivotField showAll="0"/>
    <pivotField showAll="0"/>
    <pivotField showAll="0"/>
    <pivotField numFmtId="14" showAll="0"/>
    <pivotField showAll="0"/>
    <pivotField showAll="0"/>
    <pivotField numFmtId="165" showAll="0"/>
    <pivotField numFmtId="165" showAll="0"/>
    <pivotField numFmtId="165" showAll="0"/>
    <pivotField dataField="1" numFmtId="165" showAll="0"/>
    <pivotField showAll="0"/>
    <pivotField showAll="0"/>
    <pivotField showAll="0"/>
    <pivotField dataField="1" numFmtId="169" showAll="0"/>
  </pivotFields>
  <rowFields count="1">
    <field x="16"/>
  </rowFields>
  <rowItems count="4">
    <i>
      <x/>
    </i>
    <i>
      <x v="1"/>
    </i>
    <i>
      <x v="2"/>
    </i>
    <i t="grand">
      <x/>
    </i>
  </rowItems>
  <colFields count="1">
    <field x="-2"/>
  </colFields>
  <colItems count="3">
    <i>
      <x/>
    </i>
    <i i="1">
      <x v="1"/>
    </i>
    <i i="2">
      <x v="2"/>
    </i>
  </colItems>
  <pageFields count="1">
    <pageField fld="15" hier="-1"/>
  </pageFields>
  <dataFields count="3">
    <dataField name="Cuenta de NOMBRE DEL PROYECTO" fld="18" subtotal="count" baseField="0" baseItem="0"/>
    <dataField name="Suma de TOTAL PROYECTO" fld="29" baseField="0" baseItem="0" numFmtId="168"/>
    <dataField name="Suma de NÚMERO DE BENEFICIARIOS" fld="33" baseField="0" baseItem="0"/>
  </dataFields>
  <formats count="1">
    <format dxfId="37">
      <pivotArea outline="0" collapsedLevelsAreSubtotals="1" fieldPosition="0">
        <references count="1">
          <reference field="4294967294" count="1" selected="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75C04CC-46AC-4459-BCA7-26CA66C4142B}" name="Tabla1" displayName="Tabla1" ref="A1:I51" totalsRowCount="1" dataDxfId="36">
  <autoFilter ref="A1:I50" xr:uid="{2AFB38A6-D119-4454-A51C-BE84C920A7AE}"/>
  <sortState xmlns:xlrd2="http://schemas.microsoft.com/office/spreadsheetml/2017/richdata2" ref="A5:I44">
    <sortCondition sortBy="cellColor" ref="C1:C44" dxfId="35"/>
  </sortState>
  <tableColumns count="9">
    <tableColumn id="9" xr3:uid="{385B14C1-18CD-46C7-88F7-75161D151396}" name="DIVIPOLA" dataDxfId="33" totalsRowDxfId="34"/>
    <tableColumn id="4" xr3:uid="{4AE0C127-0DB4-43DF-802F-ADC8DC7E0418}" name="Departamento" dataDxfId="32"/>
    <tableColumn id="5" xr3:uid="{62A0E3C2-D74A-48F8-B727-289BA3B2B924}" name="Municipio" dataDxfId="31"/>
    <tableColumn id="12" xr3:uid="{26A55A57-39F4-4E21-BAB1-838C5CBC1350}" name="Agrupacion servicio" dataDxfId="30"/>
    <tableColumn id="13" xr3:uid="{67AF8A88-1E26-4417-847F-1384AE005ECE}" name="Agrupacion Ubicación" dataDxfId="29"/>
    <tableColumn id="14" xr3:uid="{6C4C5870-A386-40DE-A64C-39901AA167E5}" name="Nombre del Proyecto" dataDxfId="28"/>
    <tableColumn id="19" xr3:uid="{622656EC-BAB0-4084-A6CD-E360054828FF}" name="Aportes Nación" dataDxfId="27"/>
    <tableColumn id="21" xr3:uid="{2266D61E-7825-4CF3-B190-896A6E8354B6}" name="Valor Proyecto" dataDxfId="26" dataCellStyle="Moneda"/>
    <tableColumn id="39" xr3:uid="{0375E136-660F-4056-B505-72BC6AE4BCCD}" name="Población Beneficiada" dataDxfId="24" totalsRowDxfId="25"/>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03D7455-DA2F-CD46-850D-633ACBD35D6D}" name="Tabla3" displayName="Tabla3" ref="A1:L49" totalsRowShown="0">
  <autoFilter ref="A1:L49" xr:uid="{E03D7455-DA2F-CD46-850D-633ACBD35D6D}"/>
  <tableColumns count="12">
    <tableColumn id="1" xr3:uid="{D38D35F0-F9EF-384C-AD07-2F49CC1B39BA}" name="BPIN" dataDxfId="23"/>
    <tableColumn id="2" xr3:uid="{16CFE8CD-6FB9-2D44-B3F1-1BFC9DE15DB4}" name="INSTANCIA DE APROBACIÓN INICIAL"/>
    <tableColumn id="6" xr3:uid="{8C508AF3-CCF7-0449-A809-5CC7FE8E3286}" name="CÓDIGO ENTIDAD TERRITORIAL QUE APORTA MÁS RECURSOS" dataDxfId="22"/>
    <tableColumn id="7" xr3:uid="{49B28A76-EF62-1D4C-B0E9-BC08F41CF75E}" name="ENTIDAD TERRITORIAL QUE APORTA MÁS RECURSOS"/>
    <tableColumn id="8" xr3:uid="{A6691D6F-2EB1-FB48-B6A5-CF0CF272E165}" name="REGIÓN EJECUTOR"/>
    <tableColumn id="9" xr3:uid="{26E00D0F-3167-6440-A1B3-7E24949E9992}" name="DEPARTAMENTO EJECUTOR"/>
    <tableColumn id="16" xr3:uid="{219D7A5D-8BC0-FB4B-8851-B13F24A019F4}" name="TIPO N1"/>
    <tableColumn id="17" xr3:uid="{8B43448D-7DC7-9E4D-8710-B3ECFA402414}" name="Columna2"/>
    <tableColumn id="19" xr3:uid="{73F31836-EB10-2B40-9DAB-092B8BD8A04C}" name="NOMBRE DEL PROYECTO"/>
    <tableColumn id="26" xr3:uid="{306AD048-EC82-334B-9ECA-6C2855A9CB5C}" name="ALCANCE"/>
    <tableColumn id="30" xr3:uid="{1BB494D2-FBD9-1A40-AB87-725E708D459D}" name="TOTAL PROYECTO" dataDxfId="21"/>
    <tableColumn id="34" xr3:uid="{9406C6AC-4AB2-C441-A631-1684BAEA2EA4}" name="NÚMERO DE BENEFICIARIOS"/>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001772E-DE48-1143-BFA9-ED8AD8DC046B}" name="Tabla7" displayName="Tabla7" ref="A6:AH487" totalsRowCount="1" headerRowDxfId="20">
  <autoFilter ref="A6:AH486" xr:uid="{E082029F-EC1D-432B-870C-6663103BDF0D}">
    <filterColumn colId="12">
      <filters>
        <filter val="AMBIENTE Y DESARROLLO SOSTENIBLE"/>
        <filter val="VIVIENDA, CIUDAD Y TERRITORIO"/>
      </filters>
    </filterColumn>
    <filterColumn colId="13">
      <filters>
        <filter val="ACCESO A SOLUCIONES DE VIVIENDA"/>
        <filter val="ACCESO DE LA POBLACIÓN A LOS SERVICIOS DE AGUA POTABLE Y SANEAMIENTO BÁSICO"/>
      </filters>
    </filterColumn>
    <filterColumn colId="14">
      <filters>
        <filter val="INTERSUBSECTORIAL VIVIENDA Y DESARROLLO TERRITORIAL"/>
      </filters>
    </filterColumn>
    <filterColumn colId="18">
      <filters>
        <filter val="ADECUACIÓN Y MANTENIMIENTO DE LAS CAPTACIONES DE LOS POZOS PROFUNDOS EXISTENTES PARA EL SISTEMA DE ACUEDUCTO DEL MUNICIPIO DE  SANTIAGO DE TOLÚ SUCRE"/>
        <filter val="ADECUACIÓN Y OPTIMIZACIÓN EN LAS INSTALACIONES DE LOS ACUEDUCTOS CASA AZUL Y SHIRURIA DEL MUNICIPIO DE MANAURE  LA GUAJIRA"/>
        <filter val="ADECUACIÓN Y REHABILITACIÓN DEL SISTEMA DE ACUEDUCTO DEL CORREGIMIENTO VILLANUEVA PARA BENEFICIAR EL CENTRO POBLADO VILLANUEVA Y LA VEREDA LA LIBERTAD DEL MUNICIPIO DE VALENCIA DEPARTAMENTO DE  CÓRDOBA"/>
        <filter val="AMPLIACIÓN  Y OPTIMIZACION DEL SISTEMA DE ACUEDUCTO DEL CORREGIMIENTO DE LA PALMA Y AMPLIACION DE REDES DE AGUA POTABLE EN LA VEREDA DE LAS CARACUCHAS UNO EN EL MUNICIPIO DE SUCRE DEPARTAMENTO DE   SUCRE"/>
        <filter val="AMPLIACIÓN DE LA PLANTA DE TRATAMIENTO DEL ACUEDUCTO DEL MUNICIPIO DE MORALES -  BOLÍVAR"/>
        <filter val="AMPLIACIÓN DE LA RED DE ACUEDUCTO RIO CHIQUITO EN LA ZONA RURAL DEL MUNICIPIO DE SARAVENA DEPARTAMENTO DE   ARAUCA"/>
        <filter val="AMPLIACIÓN DE LAS LINEAS DE ACUEDUCTO Y CONEXIONES DOMICILIARIAS EN LA VEREDA LAGUNA DEL MIEDO DEL MUNICIPIO DE  YONDÓ"/>
        <filter val="AMPLIACIÓN DE REDES REPOSICIÓN DE EQUIPO DE BOMBEO Y CONSTRUCCIÓN DE CASETA PARA PUESTA EN FUNCIONAMIENTO DE LOS MICROACUEDUCTO DE LAS VEREDAS VIJAGUAL LAS MARGARITAS Y LA ESPERANZA II ZONA RURAL DEL MUNICIPIO DE LA UNIÓN   SUCRE"/>
        <filter val="AMPLIACIÓN DEL SISTEMA DE ACUEDUCTO DESDE EL CORREGIMIENTO EL REPOSO HASTA LAS VEREDAS VENADO ABAJO VENADO ARRIBA Y VENADO CANTARANA DEL CORREGIMIENTO EL VENADO DEL MUNICIPIO DE VALENCIA DEPARTAMENTO DE CÓRDOBA.  VALENCIA"/>
        <filter val="AMPLIACIÓN Y OPTIMIZACION DE LOS SISTEMAS DE ACUEDUCTO EN LOS CORREGIMIENTOS DE PALMARITO Y TOTUMAL EN EL MUNICIPIO DE MAJAGUAL DEPARTAMENTO DE  SUCRE"/>
        <filter val="AMPLIACIÓN Y OPTIMIZACION DEL SISTEMA DE ACUEDUCTO DE LA CABECERA MUNICIPAL Y EN LA VEREDA EL BUHIO  MUNICIPIO DE SAN BENITO ABAD DEPARTAMENTO DE  SUCRE"/>
        <filter val="CONSTRUCCIÓN  DEL SISTEMA DE ACUEDUCTO DE LA COMUNIDAD DE CUIA  MUNICIPIO DE  BOJAYA"/>
        <filter val="CONSTRUCCIÓN DE 230 ML DE ALCANTARILLADO Y ACUEDUCTO EN EL CORREGIMIENTO DE SAMANÁ MUNICIPIO DE  SAN CARLOS"/>
        <filter val="CONSTRUCCIÓN DE ACUEDUCTO Y ALCANTARILLADO PARA LA URBANIZACIÓN GUADALUPE EN EL MUNICIPIO DE  GUAITARILLA"/>
        <filter val="CONSTRUCCIÓN DE LA INFRAESTRUCTURA DE SISTEMAS DE ACUEDUCTO Y ALCANTARILLADO SANITARIO Y PLUVIAL Y OBRAS DE URBANISMO EN EL BARRIO VILLA MARY COMUNA 3 DEL DISTRITO  BARRANCABERMEJA"/>
        <filter val="CONSTRUCCIÓN DE LA INFRAESTRUCTURA DE SISTEMAS DE ACUEDUCTO Y ALCANTARILLADO SANITARIO Y PLUVIAL Y OBRAS DE URBANISMO EN EL BARRIO VILLA NÁPOLES COMUNA 7 DEL DISTRITO   BARRANCABERMEJA"/>
        <filter val="CONSTRUCCIÓN DE LA RED DE ACUEDUCTO Y ALCANTARILLADO DE LA URBANIZACIÓN ESPERANZA VERDE EN EL MUNICIPIO DE   TANGUA"/>
        <filter val="CONSTRUCCIÓN DE OBRAS DE EMERGENCIA PARA LA CONEXIÓN DEL SISTEMA DE ACUEDUCTO REGIONAL DEL ARIARI AL TANQUE DE ALMACENAMIENTO DEL SISTEMA DE ACUEDUCTO DEL MUNICIPIO DE  CUBARRAL"/>
        <filter val="CONSTRUCCIÓN DE REDES (ALCANTARILLADO SANITARIO YO PLUVIAL YO ACUEDUCTO YO OBRAS DE URBANISMO) DE LOS BARRIOS 1 DE ABRIL SAN LUIS Y MIRADOR DEL CINCUENTENARIO DISTRITO DE   BARRANCABERMEJA"/>
        <filter val="CONSTRUCCIÓN DE REDES DE ACUEDUCTO Y ALCANTARILLADO EN CALLES Y CARRERAS DEL CORREGIMIENTO DE BUENAVISTA MUNICIPIO DE DISTRACCIÓN DEPARTAMENTO DE   LA GUAJIRA"/>
        <filter val="CONSTRUCCIÓN DE TANQUE DE ALMACENAMIENTO DE AGUA POTABLE PARA EL ABASTECIMIENTO DEL ACUEDUCTO URBANO DEL MUNICIPIO DE   VALDIVIA"/>
        <filter val="CONSTRUCCIÓN LÍNEA EXPRÉS PARA ACUEDUCTO REGIONAL AMBORCO DEL MUNICIPIO DE   PALERMO HUILA"/>
        <filter val="CONSTRUCCIÓN REDES DE ACUEDUCTO Y  MEJORAMIENTO ALCANTARILLADO SANITARIO SOBRE LA CARRERA 17 ENTRE CALLE 23A Y TRANSVERSAL 12 CALLE 8 ENTRE CARRERA 7 Y MATADERO MUNICIPAL CALLE 18 ENTRE CARRERAS 13 Y 15  SAN JUAN DE ARAMA"/>
        <filter val="CONSTRUCCIÓN SEGUNDA ETAPA ALCANTARILLADO PLUVIAL REDES DE ACUEDUCTO Y OBRAS COMPLEMENTARIAS DEL BARRIO EL PRADO MUNICIPIO DE  NUNCHÍA CASANARE"/>
        <filter val="CONSTRUCCIÓN Y REHABILITACIÓN DE LA INFRAESTRUCTURA DE ACUEDUCTO Y ALCANTARILLADO SANITARIO Y PLUVIAL Y OBRAS DE URBANISMO EN EL BARRIO NUEVA ESPERANZA COMUNA 5 DEL DISTRITO DE  BARRANCABERMEJA"/>
        <filter val="ESTUDIOS Y DISEÑOS PARA LA CONSTRUCCION DE LOS ACUEDUCTOS RURALES EN EL CORREGIMIENTO DE GUAYMARAL DEL MUNICIPIO DE   CÓRDOBA"/>
        <filter val="INTEGRACIÓN DE NUEVOS USUARIOS A LA RED DE ACUEDUCTO DEL ÁREA URBANA DEL MUNICIPIO DE  CANTAGALLO"/>
        <filter val="MEJORAMIENTO ALCANTARILLADO SANITARIO Y OPTIMIZACION DE REDES DE ACUEDUCTO EN SECTORES ESPECIFICOS DEL MUNICIPIO DE  ACACÍAS"/>
        <filter val="MEJORAMIENTO DEL ACUEDUCTO INTEGRADO BARRIO LA INDEPENDENCIA PINOS DEL NORTE FATIMA Y CRISTO REY MUNICIPIO  BELÉN"/>
        <filter val="OPTIMIZACIÓN  DE LA LÍNEA DE CONDUCCIÓN DEL SISTEMA DE ACUEDUCTO DEL CORREGIMIENTO LA GUAJIRITA EN EL MUNICIPIO DE BECERRIL   CESAR"/>
        <filter val="OPTIMIZACIÓN  DEL SISTEMA DE ACUEDUCTO DEL CORREGIMIENTO DE SANTA ROSA MUNICIPIO DE  SAN FERNANDO BOLÍVAR"/>
        <filter val="OPTIMIZACIÓN DE LOS ACUEDUCTOS RURALES DE LOS CORREGIMIENTOS DE PUNTA DE BLANCO Y PUNTA NUEVA DEL MUNICIPIO DE  SAN BENITO ABAD SUCRE"/>
        <filter val="OPTIMIZACIÓN DE LOS ACUEDUCTOS RURALES EN LOS CORREGIMIENTOS DE VILLANUEVA GUAYABAL Y LA VEREDA PUEBLO NUEVO PERTENECIENTE AL MUNICIPIO DE  SAN BENITO ABAD SUCRE"/>
        <filter val="OPTIMIZACIÓN DE REDES DE ALCANTARILLADO Y ACUEDUCTO EN LA CALLE 8 ENTRE CRA 17 Y 16 Y CRA 16 ENTRE CALLE 8 Y 9 BARRIO LA CRUZ ZONA URBANA DE   BUENAVISTA SUCRE"/>
        <filter val="OPTIMIZACIÓN DE REDES EN DIFERENTES TRAMOS DEL SISTEMA DE ACUEDUCTO URBANO EN EL MUNICIPIO DE  SAN BENITO ABAD SUCRE"/>
        <filter val="OPTIMIZACIÓN DEL MICROACUEDUCTO DEL CORREGIMIENTO CISPATACA DEL MUNICIPIO DE SAN BENITO ABAD  SUCRE"/>
        <filter val="OPTIMIZACIÓN DEL SISTEMA DE ACUEDUCTO DEL CORREGIMIENTO DE PIEDRAS DE MOLER MUNICIPIO DE ZAPAYÁN DEPARTAMENTO DEL  MAGDALENA"/>
        <filter val="OPTIMIZACIÓN DEL SISTEMA DE ACUEDUCTO DEL MUNICIPIO DE RÍO DE ORO  CESAR"/>
        <filter val="OPTIMIZACIÓN Y AMPLIACIÓN DE REDES DE MICROACUEDUCTO EN SECTORES DE LOS CORREGIMIENTOS DE LA VENTURA Y SAN ROQUE EN EL MUNICIPIO DE SAN BENITO ABAD -   SUCRE"/>
        <filter val="OPTIMIZACIÓN Y AMPLIACIÓN DEL SISTEMA DE ACUEDUCTO DE LOS CORREGIMIENTOS DE OREJERO SAN MATEO CAMPO ALEGRE Y LA VEREDA FUNDACION EN EL MUNICIPIO DE SUCRE DEPARTAMENTO DE   SUCRE"/>
        <filter val="OPTIMIZACIÓN Y AMPLIACIÓN DEL SISTEMA DE ACUEDUCTO DE LOS CORREGIMIENTOS DE QUITASUEÑO CHAPARRAL Y CAMAJON EN EL MUNICIPIO DE SUCRE DEPARTAMENTO DE   SUCRE"/>
        <filter val="OPTIMIZACIÓN Y REHABILITACIÓN DEL SISTEMA DE ACUEDUCTO DEL CENTRO POBLADO ERMITAÑO DEL MUNICIPIO DE PUERTO BOYACÁ DEPARTAMENTO DE  BOYACÁ"/>
        <filter val="REHABILITACIÓN DE LAS REDES DE ACUEDUCTO Y ALCANTARILLADO PLUVIAL DEL BARRIO LA ORQUÍDEA MUNICIPIO DE MUZO DEPARTAMENTO DE  BOYACÁ"/>
        <filter val="REHABILITACIÓN Y OPTIMIZACIÓN DE LAS REDES DE DISTRIBUCIÓN SECUNDARIAS DE ACUEDUCTO DEL BARRIO INTERNACIONAL EN LA COMUNA 3 DEL DISTRITO DE   BARRANCABERMEJA"/>
        <filter val="REPOSICIÓN DE ACUEDUCTO ALCANTARILLADO DE AGUAS RESIDUALES AGUAS LLUVIAS Y CARPETA DE RODADURA DE LA CARRERA 23 ENTRE CALLES 20 Y 21  EN EL MUNICIPIO DE   GRANADA"/>
        <filter val="SUMINISTRO E INSTALACIÓN DE PLANTA DE TRATAMIENTO DE AGUA POTABLE PORTÁTIL COMO CONTINGENCIA A LA PRESTACIÓN DE SERVICIO DE ACUEDUCTO DEL MUNICIPIO DE PUERTO ASÍS DEPARTAMENTO DEL   PUTUMAYO"/>
      </filters>
    </filterColumn>
    <filterColumn colId="22">
      <filters>
        <filter val="TERMINADO"/>
      </filters>
    </filterColumn>
  </autoFilter>
  <tableColumns count="34">
    <tableColumn id="1" xr3:uid="{4138D8BD-C0C6-0B4F-9CEE-3CBC51AEE029}" name="BPIN" dataDxfId="18" totalsRowDxfId="19"/>
    <tableColumn id="2" xr3:uid="{324C3A61-1839-1B47-9752-88704904A503}" name="INSTANCIA DE APROBACIÓN INICIAL"/>
    <tableColumn id="3" xr3:uid="{0CD2595F-A97F-C240-9777-711AF5E40540}" name="TIPO DE INSTANCIA INICIAL"/>
    <tableColumn id="4" xr3:uid="{275ACB6D-A235-C34E-A8D8-CB7599142037}" name="REGIÓN ENTIDAD QUE MÁS APORTA RECURSOS"/>
    <tableColumn id="5" xr3:uid="{C96A914B-C74F-9F48-8145-F120639B6272}" name="DEPARTAMENTO ENTIDAD QUE MÁS APORTA RECURSOS"/>
    <tableColumn id="6" xr3:uid="{1DCE9983-235F-5E45-9F83-BA6B8680F5D9}" name="CÓDIGO ENTIDAD TERRITORIAL QUE APORTA MÁS RECURSOS"/>
    <tableColumn id="7" xr3:uid="{9D94363F-FB87-2D4D-A981-92FFAC18A96B}" name="ENTIDAD TERRITORIAL QUE APORTA MÁS RECURSOS"/>
    <tableColumn id="8" xr3:uid="{39A6DE84-6BBB-C947-9123-247BE47E0423}" name="REGIÓN EJECUTOR"/>
    <tableColumn id="9" xr3:uid="{FA4FADC7-686A-104D-AC4B-D78791EC9B6E}" name="DEPARTAMENTO EJECUTOR"/>
    <tableColumn id="10" xr3:uid="{11F89EE1-F50F-1240-BFEB-C5B3AE97A966}" name="CÓDIGO EJECUTOR"/>
    <tableColumn id="11" xr3:uid="{F3949AC1-391A-024B-962E-9150DAB9E1C2}" name="ENTIDAD EJECUTORA"/>
    <tableColumn id="12" xr3:uid="{EE5F1AF1-1E6A-4947-BA49-2FD478DD1565}" name="NIT ENTIDAD EJECUTORA"/>
    <tableColumn id="17" xr3:uid="{80D049F6-749C-4847-8DEC-2AAE8C609701}" name="SECTOR SUIFP"/>
    <tableColumn id="18" xr3:uid="{479829F3-669B-C649-8826-FFC1C8B74CA7}" name="PROGRAMA"/>
    <tableColumn id="19" xr3:uid="{5AF6FEC9-ABF3-FD41-9D30-0DAA04C65139}" name="SUBPROGRAMA"/>
    <tableColumn id="15" xr3:uid="{B6BF5769-309D-4740-8EA6-7B8ACF53E7F1}" name="TIPO N1"/>
    <tableColumn id="14" xr3:uid="{A6552954-1218-4B4B-BC30-CDCB1479B41D}" name="Columna2"/>
    <tableColumn id="13" xr3:uid="{3DC9E272-785D-0945-9034-F714D7A4BF3E}" name="Columna1"/>
    <tableColumn id="20" xr3:uid="{BC36D3D9-D690-1243-BB2B-AE629AD670BF}" name="NOMBRE DEL PROYECTO"/>
    <tableColumn id="21" xr3:uid="{15258FA3-16EC-C648-B904-AB5700A68663}" name="AVANCE FÍSICO"/>
    <tableColumn id="22" xr3:uid="{F8F1CE55-42C9-B74B-91D7-B79177A192C8}" name="AVANCE FINANCIERO"/>
    <tableColumn id="23" xr3:uid="{4C136031-16BC-114E-B892-E08A8A1F3D90}" name="ESTADO DETALLE"/>
    <tableColumn id="24" xr3:uid="{D62FD81F-AFAF-8944-AF68-E2D819DD6672}" name="ESTADO GENERAL"/>
    <tableColumn id="25" xr3:uid="{F7B859C9-1E3A-054A-98C8-A62663EAA776}" name="FECHA APROBACIÓN" dataDxfId="16" totalsRowDxfId="17"/>
    <tableColumn id="26" xr3:uid="{B0C1DB9A-DD29-AF49-8BF0-5FFF1790180C}" name="AÑO APROBACIÓN"/>
    <tableColumn id="40" xr3:uid="{77E917D8-CBD3-E241-83A1-50008E6234F4}" name="ALCANCE"/>
    <tableColumn id="41" xr3:uid="{689FD5E1-BF54-9240-BBCC-BCD97CD4EF91}" name="VALOR SGR" dataDxfId="14" totalsRowDxfId="15" dataCellStyle="Moneda" totalsRowCellStyle="Moneda"/>
    <tableColumn id="42" xr3:uid="{68C5EF82-73C5-FA49-90CE-BA5710190E6C}" name="VALOR NACIÓN" dataDxfId="12" totalsRowDxfId="13" dataCellStyle="Moneda" totalsRowCellStyle="Moneda"/>
    <tableColumn id="43" xr3:uid="{7AC95277-6F92-3E44-9378-CAFB4C4450A5}" name="VALOR OTROS" dataDxfId="10" totalsRowDxfId="11" dataCellStyle="Moneda" totalsRowCellStyle="Moneda"/>
    <tableColumn id="44" xr3:uid="{EB030246-2757-DB4B-803F-319318108F77}" name="TOTAL PROYECTO" totalsRowFunction="sum" dataDxfId="8" totalsRowDxfId="9" dataCellStyle="Moneda" totalsRowCellStyle="Moneda"/>
    <tableColumn id="100" xr3:uid="{32685422-8D8F-5E42-9C49-D8B1A58876E7}" name="FECHA INICIO PROGRAMADA_x000a_Horizonte de ejecución" dataDxfId="6" totalsRowDxfId="7"/>
    <tableColumn id="101" xr3:uid="{0E25F37D-938C-694F-88FD-F745F7560C0D}" name="FECHA FINAL PROGRAMACIÓN ACTUAL_x000a_Horizonte de ejecución" dataDxfId="4" totalsRowDxfId="5"/>
    <tableColumn id="106" xr3:uid="{C693FBE9-776D-074F-B2BE-6132BFE59623}" name="FECHA FINAL EJECUTADA_x000a_(Proyectos terminados)" dataDxfId="2" totalsRowDxfId="3"/>
    <tableColumn id="27" xr3:uid="{8D36B1D7-FEC9-4344-9F7B-1BDD84A17B77}" name="NÚMERO DE BENEFICIARIOS" totalsRowFunction="sum" dataDxfId="0" totalsRowDxfId="1"/>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ivotTable" Target="../pivotTables/pivotTable3.xml"/><Relationship Id="rId1" Type="http://schemas.openxmlformats.org/officeDocument/2006/relationships/pivotTable" Target="../pivotTables/pivotTable2.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ivotTable" Target="../pivotTables/pivotTable5.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6.xml"/></Relationships>
</file>

<file path=xl/worksheets/_rels/sheet6.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DE0217-117F-48D1-A0B0-3E3353000847}">
  <dimension ref="A1:E23"/>
  <sheetViews>
    <sheetView topLeftCell="A3" workbookViewId="0">
      <selection activeCell="G11" sqref="G11"/>
    </sheetView>
  </sheetViews>
  <sheetFormatPr defaultColWidth="11.42578125" defaultRowHeight="15"/>
  <cols>
    <col min="1" max="1" width="18.42578125" bestFit="1" customWidth="1"/>
    <col min="2" max="2" width="18.28515625" customWidth="1"/>
    <col min="3" max="3" width="22.85546875" bestFit="1" customWidth="1"/>
    <col min="4" max="4" width="22.28515625" bestFit="1" customWidth="1"/>
    <col min="5" max="5" width="11.28515625" bestFit="1" customWidth="1"/>
  </cols>
  <sheetData>
    <row r="1" spans="1:5">
      <c r="A1" s="28" t="s">
        <v>0</v>
      </c>
      <c r="B1" t="s">
        <v>1</v>
      </c>
    </row>
    <row r="3" spans="1:5">
      <c r="A3" s="28" t="s">
        <v>2</v>
      </c>
      <c r="B3" t="s">
        <v>3</v>
      </c>
      <c r="C3" t="s">
        <v>4</v>
      </c>
      <c r="D3" t="s">
        <v>5</v>
      </c>
      <c r="E3" t="s">
        <v>6</v>
      </c>
    </row>
    <row r="4" spans="1:5">
      <c r="A4" s="29" t="s">
        <v>7</v>
      </c>
      <c r="B4">
        <v>1</v>
      </c>
      <c r="C4" s="56">
        <v>1867821941</v>
      </c>
      <c r="D4" s="56">
        <v>1887169415</v>
      </c>
      <c r="E4" s="57">
        <v>1010</v>
      </c>
    </row>
    <row r="5" spans="1:5">
      <c r="A5" s="29" t="s">
        <v>8</v>
      </c>
      <c r="B5">
        <v>1</v>
      </c>
      <c r="C5" s="56">
        <v>1149288765</v>
      </c>
      <c r="D5" s="56">
        <v>1149288765</v>
      </c>
      <c r="E5" s="57">
        <v>599</v>
      </c>
    </row>
    <row r="6" spans="1:5">
      <c r="A6" s="29" t="s">
        <v>9</v>
      </c>
      <c r="B6">
        <v>1</v>
      </c>
      <c r="C6" s="56">
        <v>0</v>
      </c>
      <c r="D6" s="56">
        <v>18103328418</v>
      </c>
      <c r="E6" s="57">
        <v>2255</v>
      </c>
    </row>
    <row r="7" spans="1:5">
      <c r="A7" s="29" t="s">
        <v>10</v>
      </c>
      <c r="B7">
        <v>2</v>
      </c>
      <c r="C7" s="56">
        <v>9880941618</v>
      </c>
      <c r="D7" s="56">
        <v>14036416029</v>
      </c>
      <c r="E7" s="57">
        <v>12547</v>
      </c>
    </row>
    <row r="8" spans="1:5">
      <c r="A8" s="29" t="s">
        <v>11</v>
      </c>
      <c r="B8">
        <v>3</v>
      </c>
      <c r="C8" s="56">
        <v>586692228</v>
      </c>
      <c r="D8" s="56">
        <v>7392276068</v>
      </c>
      <c r="E8" s="57">
        <v>9793</v>
      </c>
    </row>
    <row r="9" spans="1:5">
      <c r="A9" s="29" t="s">
        <v>12</v>
      </c>
      <c r="B9">
        <v>4</v>
      </c>
      <c r="C9" s="56">
        <v>24994931487</v>
      </c>
      <c r="D9" s="56">
        <v>53311861958</v>
      </c>
      <c r="E9" s="57">
        <v>74011</v>
      </c>
    </row>
    <row r="10" spans="1:5">
      <c r="A10" s="29" t="s">
        <v>13</v>
      </c>
      <c r="B10">
        <v>6</v>
      </c>
      <c r="C10" s="56">
        <v>30042760254</v>
      </c>
      <c r="D10" s="56">
        <v>61615850958</v>
      </c>
      <c r="E10" s="57">
        <v>188119</v>
      </c>
    </row>
    <row r="11" spans="1:5">
      <c r="A11" s="29" t="s">
        <v>14</v>
      </c>
      <c r="B11">
        <v>2</v>
      </c>
      <c r="C11" s="56">
        <v>0</v>
      </c>
      <c r="D11" s="56">
        <v>17394817179</v>
      </c>
      <c r="E11" s="57">
        <v>422192</v>
      </c>
    </row>
    <row r="12" spans="1:5">
      <c r="A12" s="29" t="s">
        <v>15</v>
      </c>
      <c r="B12">
        <v>3</v>
      </c>
      <c r="C12" s="56">
        <v>173000000</v>
      </c>
      <c r="D12" s="56">
        <v>7349262295</v>
      </c>
      <c r="E12" s="57">
        <v>30438</v>
      </c>
    </row>
    <row r="13" spans="1:5">
      <c r="A13" s="29" t="s">
        <v>16</v>
      </c>
      <c r="B13">
        <v>1</v>
      </c>
      <c r="C13" s="56">
        <v>2297978063</v>
      </c>
      <c r="D13" s="56">
        <v>2297978063</v>
      </c>
      <c r="E13" s="57">
        <v>465</v>
      </c>
    </row>
    <row r="14" spans="1:5">
      <c r="A14" s="29" t="s">
        <v>17</v>
      </c>
      <c r="B14">
        <v>5</v>
      </c>
      <c r="C14" s="56">
        <v>1368708263</v>
      </c>
      <c r="D14" s="56">
        <v>9692147721</v>
      </c>
      <c r="E14" s="57">
        <v>16750</v>
      </c>
    </row>
    <row r="15" spans="1:5">
      <c r="A15" s="29" t="s">
        <v>18</v>
      </c>
      <c r="B15">
        <v>1</v>
      </c>
      <c r="C15" s="56">
        <v>2141584434</v>
      </c>
      <c r="D15" s="56">
        <v>4153518678</v>
      </c>
      <c r="E15" s="57">
        <v>566</v>
      </c>
    </row>
    <row r="16" spans="1:5">
      <c r="A16" s="29" t="s">
        <v>19</v>
      </c>
      <c r="B16">
        <v>1</v>
      </c>
      <c r="C16" s="56">
        <v>32015927225</v>
      </c>
      <c r="D16" s="56">
        <v>32015927225</v>
      </c>
      <c r="E16" s="57">
        <v>33426</v>
      </c>
    </row>
    <row r="17" spans="1:5">
      <c r="A17" s="29" t="s">
        <v>20</v>
      </c>
      <c r="B17">
        <v>2</v>
      </c>
      <c r="C17" s="56">
        <v>5912362192</v>
      </c>
      <c r="D17" s="56">
        <v>6250961194</v>
      </c>
      <c r="E17" s="57">
        <v>9165</v>
      </c>
    </row>
    <row r="18" spans="1:5">
      <c r="A18" s="29" t="s">
        <v>21</v>
      </c>
      <c r="B18">
        <v>3</v>
      </c>
      <c r="C18" s="56">
        <v>6198217687</v>
      </c>
      <c r="D18" s="56">
        <v>7306351371</v>
      </c>
      <c r="E18" s="57">
        <v>28931</v>
      </c>
    </row>
    <row r="19" spans="1:5">
      <c r="A19" s="29" t="s">
        <v>22</v>
      </c>
      <c r="B19">
        <v>2</v>
      </c>
      <c r="C19" s="56">
        <v>13078874878</v>
      </c>
      <c r="D19" s="56">
        <v>13899710624</v>
      </c>
      <c r="E19" s="57">
        <v>268262</v>
      </c>
    </row>
    <row r="20" spans="1:5">
      <c r="A20" s="29" t="s">
        <v>23</v>
      </c>
      <c r="B20">
        <v>1</v>
      </c>
      <c r="C20" s="56">
        <v>743583235</v>
      </c>
      <c r="D20" s="56">
        <v>4528105498</v>
      </c>
      <c r="E20" s="57">
        <v>2770</v>
      </c>
    </row>
    <row r="21" spans="1:5">
      <c r="A21" s="29" t="s">
        <v>24</v>
      </c>
      <c r="B21">
        <v>3</v>
      </c>
      <c r="C21" s="56">
        <v>6459257826</v>
      </c>
      <c r="D21" s="56">
        <v>11158342045</v>
      </c>
      <c r="E21" s="57">
        <v>414228</v>
      </c>
    </row>
    <row r="22" spans="1:5">
      <c r="A22" s="29" t="s">
        <v>25</v>
      </c>
      <c r="B22">
        <v>1</v>
      </c>
      <c r="C22" s="56">
        <v>8245124876</v>
      </c>
      <c r="D22" s="56">
        <v>17199911150</v>
      </c>
      <c r="E22" s="57">
        <v>12690</v>
      </c>
    </row>
    <row r="23" spans="1:5">
      <c r="A23" s="29" t="s">
        <v>26</v>
      </c>
      <c r="B23">
        <v>43</v>
      </c>
      <c r="C23" s="56">
        <v>147157054972</v>
      </c>
      <c r="D23" s="56">
        <v>290743224654</v>
      </c>
      <c r="E23" s="57">
        <v>1528217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6A8F0-9C8E-45AD-B7CE-F85C6CF65C32}">
  <dimension ref="A1:I75"/>
  <sheetViews>
    <sheetView tabSelected="1" workbookViewId="0">
      <selection activeCell="E9" sqref="E9"/>
    </sheetView>
  </sheetViews>
  <sheetFormatPr defaultColWidth="11.42578125" defaultRowHeight="15"/>
  <cols>
    <col min="1" max="1" width="11" style="1" customWidth="1"/>
    <col min="2" max="2" width="16" bestFit="1" customWidth="1"/>
    <col min="3" max="3" width="23.42578125" customWidth="1"/>
    <col min="4" max="4" width="15.140625" customWidth="1"/>
    <col min="5" max="5" width="12.42578125" customWidth="1"/>
    <col min="6" max="6" width="48.5703125" customWidth="1"/>
    <col min="7" max="8" width="21" customWidth="1"/>
    <col min="9" max="9" width="18.85546875" style="1" customWidth="1"/>
    <col min="10" max="10" width="144.42578125" bestFit="1" customWidth="1"/>
    <col min="11" max="11" width="115.28515625" bestFit="1" customWidth="1"/>
    <col min="12" max="12" width="149.42578125" bestFit="1" customWidth="1"/>
    <col min="13" max="13" width="206.28515625" bestFit="1" customWidth="1"/>
    <col min="14" max="14" width="201.140625" bestFit="1" customWidth="1"/>
    <col min="15" max="15" width="105.42578125" bestFit="1" customWidth="1"/>
    <col min="16" max="16" width="87.85546875" bestFit="1" customWidth="1"/>
    <col min="17" max="17" width="106" bestFit="1" customWidth="1"/>
    <col min="18" max="18" width="108.7109375" bestFit="1" customWidth="1"/>
    <col min="19" max="19" width="94" bestFit="1" customWidth="1"/>
    <col min="20" max="20" width="255.7109375" bestFit="1" customWidth="1"/>
    <col min="21" max="21" width="141.28515625" bestFit="1" customWidth="1"/>
    <col min="22" max="22" width="125.42578125" bestFit="1" customWidth="1"/>
    <col min="23" max="23" width="143.140625" bestFit="1" customWidth="1"/>
    <col min="24" max="24" width="101.7109375" bestFit="1" customWidth="1"/>
    <col min="25" max="25" width="155.28515625" bestFit="1" customWidth="1"/>
    <col min="26" max="26" width="108.85546875" bestFit="1" customWidth="1"/>
    <col min="27" max="27" width="109.28515625" bestFit="1" customWidth="1"/>
    <col min="28" max="28" width="101.28515625" bestFit="1" customWidth="1"/>
    <col min="29" max="29" width="12.85546875" bestFit="1" customWidth="1"/>
  </cols>
  <sheetData>
    <row r="1" spans="1:9">
      <c r="A1" s="1" t="s">
        <v>27</v>
      </c>
      <c r="B1" t="s">
        <v>28</v>
      </c>
      <c r="C1" t="s">
        <v>29</v>
      </c>
      <c r="D1" t="s">
        <v>0</v>
      </c>
      <c r="E1" t="s">
        <v>30</v>
      </c>
      <c r="F1" s="1" t="s">
        <v>31</v>
      </c>
      <c r="G1" t="s">
        <v>32</v>
      </c>
      <c r="H1" t="s">
        <v>33</v>
      </c>
      <c r="I1" s="7" t="s">
        <v>34</v>
      </c>
    </row>
    <row r="2" spans="1:9" ht="16.5">
      <c r="A2" s="1">
        <v>8638</v>
      </c>
      <c r="B2" s="10" t="s">
        <v>35</v>
      </c>
      <c r="C2" s="3" t="s">
        <v>36</v>
      </c>
      <c r="D2" s="3" t="s">
        <v>37</v>
      </c>
      <c r="E2" s="3" t="s">
        <v>38</v>
      </c>
      <c r="F2" s="4" t="s">
        <v>39</v>
      </c>
      <c r="G2" s="11">
        <v>4700000000</v>
      </c>
      <c r="H2" s="12">
        <v>4700000000</v>
      </c>
      <c r="I2" s="13">
        <v>2300</v>
      </c>
    </row>
    <row r="3" spans="1:9" ht="16.5">
      <c r="A3" s="1">
        <v>13212</v>
      </c>
      <c r="B3" s="10" t="s">
        <v>40</v>
      </c>
      <c r="C3" s="3" t="s">
        <v>41</v>
      </c>
      <c r="D3" s="3" t="s">
        <v>37</v>
      </c>
      <c r="E3" s="3" t="s">
        <v>42</v>
      </c>
      <c r="F3" s="4" t="s">
        <v>43</v>
      </c>
      <c r="G3" s="14">
        <v>2979343781</v>
      </c>
      <c r="H3" s="15">
        <v>2979343781</v>
      </c>
      <c r="I3" s="13">
        <v>1070</v>
      </c>
    </row>
    <row r="4" spans="1:9" ht="16.5">
      <c r="A4" s="1">
        <v>13244</v>
      </c>
      <c r="B4" s="16" t="s">
        <v>40</v>
      </c>
      <c r="C4" s="3" t="s">
        <v>44</v>
      </c>
      <c r="D4" s="3" t="s">
        <v>37</v>
      </c>
      <c r="E4" s="3" t="s">
        <v>42</v>
      </c>
      <c r="F4" s="4" t="s">
        <v>45</v>
      </c>
      <c r="G4" s="14">
        <v>8994753677</v>
      </c>
      <c r="H4" s="12">
        <v>8994753677</v>
      </c>
      <c r="I4" s="13">
        <v>3297</v>
      </c>
    </row>
    <row r="5" spans="1:9" ht="16.5">
      <c r="A5" s="17">
        <v>17867</v>
      </c>
      <c r="B5" s="3" t="s">
        <v>8</v>
      </c>
      <c r="C5" s="3" t="s">
        <v>46</v>
      </c>
      <c r="D5" s="4" t="s">
        <v>47</v>
      </c>
      <c r="E5" s="3" t="s">
        <v>42</v>
      </c>
      <c r="F5" s="4" t="s">
        <v>48</v>
      </c>
      <c r="G5" s="12">
        <v>1149288765</v>
      </c>
      <c r="H5" s="12">
        <v>1149288765</v>
      </c>
      <c r="I5" s="13">
        <v>599</v>
      </c>
    </row>
    <row r="6" spans="1:9">
      <c r="A6" s="1">
        <v>85400</v>
      </c>
      <c r="B6" t="s">
        <v>9</v>
      </c>
      <c r="C6" t="s">
        <v>49</v>
      </c>
      <c r="D6" s="3" t="s">
        <v>50</v>
      </c>
      <c r="E6" s="3" t="s">
        <v>38</v>
      </c>
      <c r="F6" t="s">
        <v>51</v>
      </c>
      <c r="G6" s="12">
        <v>0</v>
      </c>
      <c r="H6" s="15">
        <v>18103328418</v>
      </c>
      <c r="I6" s="18">
        <v>2255</v>
      </c>
    </row>
    <row r="7" spans="1:9">
      <c r="A7" s="1">
        <v>27425</v>
      </c>
      <c r="B7" t="s">
        <v>11</v>
      </c>
      <c r="C7" t="s">
        <v>52</v>
      </c>
      <c r="D7" s="3" t="s">
        <v>47</v>
      </c>
      <c r="E7" s="3" t="s">
        <v>42</v>
      </c>
      <c r="F7" t="s">
        <v>53</v>
      </c>
      <c r="G7" s="11">
        <v>0</v>
      </c>
      <c r="H7" s="15">
        <v>3221228742</v>
      </c>
      <c r="I7" s="18">
        <v>1133</v>
      </c>
    </row>
    <row r="8" spans="1:9">
      <c r="A8" s="1">
        <v>27800</v>
      </c>
      <c r="B8" t="s">
        <v>11</v>
      </c>
      <c r="C8" t="s">
        <v>54</v>
      </c>
      <c r="D8" s="3" t="s">
        <v>50</v>
      </c>
      <c r="E8" s="3" t="s">
        <v>42</v>
      </c>
      <c r="F8" t="s">
        <v>55</v>
      </c>
      <c r="G8" s="11">
        <v>0</v>
      </c>
      <c r="H8" s="15">
        <v>3584355098</v>
      </c>
      <c r="I8" s="18">
        <v>4550</v>
      </c>
    </row>
    <row r="9" spans="1:9">
      <c r="A9" s="1">
        <v>25473</v>
      </c>
      <c r="B9" t="s">
        <v>13</v>
      </c>
      <c r="C9" t="s">
        <v>56</v>
      </c>
      <c r="D9" s="3" t="s">
        <v>50</v>
      </c>
      <c r="E9" s="3" t="s">
        <v>38</v>
      </c>
      <c r="F9" t="s">
        <v>57</v>
      </c>
      <c r="G9" s="12">
        <v>0</v>
      </c>
      <c r="H9" s="15">
        <v>5509850004</v>
      </c>
      <c r="I9" s="18">
        <v>3105</v>
      </c>
    </row>
    <row r="10" spans="1:9">
      <c r="A10" s="1">
        <v>25649</v>
      </c>
      <c r="B10" t="s">
        <v>13</v>
      </c>
      <c r="C10" t="s">
        <v>58</v>
      </c>
      <c r="D10" s="3" t="s">
        <v>50</v>
      </c>
      <c r="E10" s="3" t="s">
        <v>42</v>
      </c>
      <c r="F10" t="s">
        <v>59</v>
      </c>
      <c r="G10" s="12">
        <v>0</v>
      </c>
      <c r="H10" s="15">
        <v>5787813449</v>
      </c>
      <c r="I10" s="18">
        <v>4718</v>
      </c>
    </row>
    <row r="11" spans="1:9" ht="16.5">
      <c r="A11" s="17">
        <v>25662</v>
      </c>
      <c r="B11" t="s">
        <v>13</v>
      </c>
      <c r="C11" s="3" t="s">
        <v>60</v>
      </c>
      <c r="D11" s="4" t="s">
        <v>50</v>
      </c>
      <c r="E11" s="3" t="s">
        <v>42</v>
      </c>
      <c r="F11" s="4" t="s">
        <v>61</v>
      </c>
      <c r="G11" s="19">
        <v>0</v>
      </c>
      <c r="H11" s="19">
        <v>12864464230</v>
      </c>
      <c r="I11" s="13">
        <v>3741</v>
      </c>
    </row>
    <row r="12" spans="1:9">
      <c r="A12" s="20">
        <v>41001</v>
      </c>
      <c r="B12" t="s">
        <v>14</v>
      </c>
      <c r="C12" t="s">
        <v>62</v>
      </c>
      <c r="D12" s="3" t="s">
        <v>50</v>
      </c>
      <c r="E12" s="3" t="s">
        <v>42</v>
      </c>
      <c r="F12" s="4" t="s">
        <v>63</v>
      </c>
      <c r="G12" s="15">
        <v>0</v>
      </c>
      <c r="H12" s="21">
        <v>11128677123</v>
      </c>
      <c r="I12" s="22">
        <v>418166</v>
      </c>
    </row>
    <row r="13" spans="1:9">
      <c r="A13" s="1">
        <v>41660</v>
      </c>
      <c r="B13" t="s">
        <v>14</v>
      </c>
      <c r="C13" t="s">
        <v>64</v>
      </c>
      <c r="D13" s="3" t="s">
        <v>47</v>
      </c>
      <c r="E13" s="3" t="s">
        <v>42</v>
      </c>
      <c r="F13" t="s">
        <v>65</v>
      </c>
      <c r="G13" s="12">
        <v>0</v>
      </c>
      <c r="H13" s="15">
        <v>6266140056</v>
      </c>
      <c r="I13" s="18">
        <v>4026</v>
      </c>
    </row>
    <row r="14" spans="1:9">
      <c r="A14" s="20">
        <v>44001</v>
      </c>
      <c r="B14" s="3" t="s">
        <v>15</v>
      </c>
      <c r="C14" s="3" t="s">
        <v>66</v>
      </c>
      <c r="D14" s="3" t="s">
        <v>50</v>
      </c>
      <c r="E14" s="3" t="s">
        <v>38</v>
      </c>
      <c r="F14" t="s">
        <v>67</v>
      </c>
      <c r="G14" s="11">
        <v>0</v>
      </c>
      <c r="H14" s="15">
        <v>4959728683</v>
      </c>
      <c r="I14" s="18">
        <v>5032</v>
      </c>
    </row>
    <row r="15" spans="1:9">
      <c r="A15" s="20">
        <v>44001</v>
      </c>
      <c r="B15" t="s">
        <v>15</v>
      </c>
      <c r="C15" t="s">
        <v>68</v>
      </c>
      <c r="D15" s="3" t="s">
        <v>50</v>
      </c>
      <c r="E15" s="3" t="s">
        <v>42</v>
      </c>
      <c r="F15" t="s">
        <v>69</v>
      </c>
      <c r="G15" s="12">
        <v>0</v>
      </c>
      <c r="H15" s="15">
        <v>2216533612</v>
      </c>
      <c r="I15" s="22">
        <v>23406</v>
      </c>
    </row>
    <row r="16" spans="1:9" s="6" customFormat="1" ht="16.5">
      <c r="A16" s="1">
        <v>54261</v>
      </c>
      <c r="B16" t="s">
        <v>16</v>
      </c>
      <c r="C16" t="s">
        <v>70</v>
      </c>
      <c r="D16" s="3" t="s">
        <v>50</v>
      </c>
      <c r="E16" s="3" t="s">
        <v>38</v>
      </c>
      <c r="F16" t="s">
        <v>71</v>
      </c>
      <c r="G16" s="15">
        <v>2297978063</v>
      </c>
      <c r="H16" s="15">
        <v>2297978063</v>
      </c>
      <c r="I16" s="13">
        <v>465</v>
      </c>
    </row>
    <row r="17" spans="1:9">
      <c r="A17" s="1">
        <v>52254</v>
      </c>
      <c r="B17" t="s">
        <v>17</v>
      </c>
      <c r="C17" t="s">
        <v>72</v>
      </c>
      <c r="D17" s="3" t="s">
        <v>50</v>
      </c>
      <c r="E17" s="3" t="s">
        <v>38</v>
      </c>
      <c r="F17" t="s">
        <v>73</v>
      </c>
      <c r="G17" s="12">
        <v>0</v>
      </c>
      <c r="H17" s="15">
        <v>320832775</v>
      </c>
      <c r="I17" s="18">
        <v>3612</v>
      </c>
    </row>
    <row r="18" spans="1:9">
      <c r="A18" s="1">
        <v>52254</v>
      </c>
      <c r="B18" t="s">
        <v>17</v>
      </c>
      <c r="C18" t="s">
        <v>72</v>
      </c>
      <c r="D18" s="3" t="s">
        <v>50</v>
      </c>
      <c r="E18" s="3" t="s">
        <v>38</v>
      </c>
      <c r="F18" t="s">
        <v>74</v>
      </c>
      <c r="G18" s="12">
        <v>0</v>
      </c>
      <c r="H18" s="15">
        <v>1759745341</v>
      </c>
      <c r="I18" s="18">
        <v>859</v>
      </c>
    </row>
    <row r="19" spans="1:9">
      <c r="A19" s="1">
        <v>52435</v>
      </c>
      <c r="B19" t="s">
        <v>17</v>
      </c>
      <c r="C19" t="s">
        <v>75</v>
      </c>
      <c r="D19" s="3" t="s">
        <v>47</v>
      </c>
      <c r="E19" s="3" t="s">
        <v>42</v>
      </c>
      <c r="F19" t="s">
        <v>76</v>
      </c>
      <c r="G19" s="12">
        <v>0</v>
      </c>
      <c r="H19" s="15">
        <v>4311588306</v>
      </c>
      <c r="I19" s="18">
        <v>1769</v>
      </c>
    </row>
    <row r="20" spans="1:9">
      <c r="A20" s="1">
        <v>52506</v>
      </c>
      <c r="B20" t="s">
        <v>17</v>
      </c>
      <c r="C20" t="s">
        <v>77</v>
      </c>
      <c r="D20" s="3" t="s">
        <v>50</v>
      </c>
      <c r="E20" s="3" t="s">
        <v>38</v>
      </c>
      <c r="F20" t="s">
        <v>78</v>
      </c>
      <c r="G20" s="12">
        <v>0</v>
      </c>
      <c r="H20" s="15">
        <v>1931273036</v>
      </c>
      <c r="I20" s="18">
        <v>1084</v>
      </c>
    </row>
    <row r="21" spans="1:9">
      <c r="A21" s="17">
        <v>54261</v>
      </c>
      <c r="B21" s="3" t="s">
        <v>18</v>
      </c>
      <c r="C21" s="3" t="s">
        <v>70</v>
      </c>
      <c r="D21" s="4" t="s">
        <v>50</v>
      </c>
      <c r="E21" s="4" t="s">
        <v>38</v>
      </c>
      <c r="F21" s="23" t="s">
        <v>79</v>
      </c>
      <c r="G21" s="12">
        <v>2141584434</v>
      </c>
      <c r="H21" s="15">
        <v>4153518678</v>
      </c>
      <c r="I21" s="17">
        <v>566</v>
      </c>
    </row>
    <row r="22" spans="1:9" ht="16.5">
      <c r="A22" s="17">
        <v>68755</v>
      </c>
      <c r="B22" s="3" t="s">
        <v>21</v>
      </c>
      <c r="C22" s="3" t="s">
        <v>80</v>
      </c>
      <c r="D22" s="4" t="s">
        <v>50</v>
      </c>
      <c r="E22" s="3" t="s">
        <v>42</v>
      </c>
      <c r="F22" s="4" t="s">
        <v>81</v>
      </c>
      <c r="G22" s="12">
        <v>1141225270</v>
      </c>
      <c r="H22" s="12">
        <v>1924419083</v>
      </c>
      <c r="I22" s="13">
        <v>23751</v>
      </c>
    </row>
    <row r="23" spans="1:9" ht="16.5">
      <c r="A23" s="17">
        <v>73873</v>
      </c>
      <c r="B23" s="4" t="s">
        <v>23</v>
      </c>
      <c r="C23" s="4" t="s">
        <v>82</v>
      </c>
      <c r="D23" s="4" t="s">
        <v>50</v>
      </c>
      <c r="E23" s="3" t="s">
        <v>42</v>
      </c>
      <c r="F23" s="4" t="s">
        <v>83</v>
      </c>
      <c r="G23" s="12">
        <v>743583235</v>
      </c>
      <c r="H23" s="12">
        <v>4528105498</v>
      </c>
      <c r="I23" s="13">
        <v>2770</v>
      </c>
    </row>
    <row r="24" spans="1:9" ht="16.5">
      <c r="A24" s="17">
        <v>76520</v>
      </c>
      <c r="B24" s="3" t="s">
        <v>24</v>
      </c>
      <c r="C24" s="3" t="s">
        <v>84</v>
      </c>
      <c r="D24" s="4" t="s">
        <v>50</v>
      </c>
      <c r="E24" s="3" t="s">
        <v>38</v>
      </c>
      <c r="F24" s="4" t="s">
        <v>85</v>
      </c>
      <c r="G24" s="12">
        <v>2464727101</v>
      </c>
      <c r="H24" s="12">
        <v>6514928295</v>
      </c>
      <c r="I24" s="13">
        <v>2683</v>
      </c>
    </row>
    <row r="25" spans="1:9" ht="16.5">
      <c r="A25" s="1">
        <v>15464</v>
      </c>
      <c r="B25" t="s">
        <v>7</v>
      </c>
      <c r="C25" t="s">
        <v>86</v>
      </c>
      <c r="D25" s="3" t="s">
        <v>50</v>
      </c>
      <c r="E25" s="3" t="s">
        <v>38</v>
      </c>
      <c r="F25" t="s">
        <v>87</v>
      </c>
      <c r="G25" s="12">
        <v>1867821941</v>
      </c>
      <c r="H25" s="15">
        <v>1887169415</v>
      </c>
      <c r="I25" s="13">
        <v>1010</v>
      </c>
    </row>
    <row r="26" spans="1:9" ht="16.5">
      <c r="A26" s="1">
        <v>20032</v>
      </c>
      <c r="B26" t="s">
        <v>10</v>
      </c>
      <c r="C26" t="s">
        <v>88</v>
      </c>
      <c r="D26" s="3" t="s">
        <v>47</v>
      </c>
      <c r="E26" s="3" t="s">
        <v>42</v>
      </c>
      <c r="F26" t="s">
        <v>89</v>
      </c>
      <c r="G26" s="12">
        <v>6055119856</v>
      </c>
      <c r="H26" s="15">
        <v>10210594267</v>
      </c>
      <c r="I26" s="13">
        <v>11442</v>
      </c>
    </row>
    <row r="27" spans="1:9" ht="16.5">
      <c r="A27" s="20">
        <v>20517</v>
      </c>
      <c r="B27" s="3" t="s">
        <v>10</v>
      </c>
      <c r="C27" s="3" t="s">
        <v>90</v>
      </c>
      <c r="D27" s="3" t="s">
        <v>47</v>
      </c>
      <c r="E27" s="3" t="s">
        <v>38</v>
      </c>
      <c r="F27" s="4" t="s">
        <v>91</v>
      </c>
      <c r="G27" s="15">
        <v>3825821762</v>
      </c>
      <c r="H27" s="15">
        <v>3825821762</v>
      </c>
      <c r="I27" s="13">
        <v>1105</v>
      </c>
    </row>
    <row r="28" spans="1:9" ht="16.5">
      <c r="A28" s="1">
        <v>23001</v>
      </c>
      <c r="B28" t="s">
        <v>12</v>
      </c>
      <c r="C28" t="s">
        <v>92</v>
      </c>
      <c r="D28" s="3" t="s">
        <v>50</v>
      </c>
      <c r="E28" s="3" t="s">
        <v>38</v>
      </c>
      <c r="F28" t="s">
        <v>93</v>
      </c>
      <c r="G28" s="12">
        <v>8689157849</v>
      </c>
      <c r="H28" s="15">
        <v>12729106004</v>
      </c>
      <c r="I28" s="13">
        <v>8112</v>
      </c>
    </row>
    <row r="29" spans="1:9" ht="16.5">
      <c r="A29" s="20">
        <v>23660</v>
      </c>
      <c r="B29" s="3" t="s">
        <v>94</v>
      </c>
      <c r="C29" s="3" t="s">
        <v>95</v>
      </c>
      <c r="D29" s="3" t="s">
        <v>50</v>
      </c>
      <c r="E29" s="3" t="s">
        <v>42</v>
      </c>
      <c r="F29" s="4" t="s">
        <v>96</v>
      </c>
      <c r="G29" s="15">
        <v>6118679519</v>
      </c>
      <c r="H29" s="15">
        <v>10317773307</v>
      </c>
      <c r="I29" s="13">
        <v>40815</v>
      </c>
    </row>
    <row r="30" spans="1:9" ht="16.5">
      <c r="A30" s="1">
        <v>23855</v>
      </c>
      <c r="B30" s="24" t="s">
        <v>12</v>
      </c>
      <c r="C30" s="3" t="s">
        <v>97</v>
      </c>
      <c r="D30" s="20" t="s">
        <v>50</v>
      </c>
      <c r="E30" s="3" t="s">
        <v>38</v>
      </c>
      <c r="F30" s="4" t="s">
        <v>98</v>
      </c>
      <c r="G30" s="12">
        <v>1974580106</v>
      </c>
      <c r="H30" s="15">
        <v>1974580106</v>
      </c>
      <c r="I30" s="13">
        <v>722</v>
      </c>
    </row>
    <row r="31" spans="1:9" ht="16.5">
      <c r="A31" s="1">
        <v>25001</v>
      </c>
      <c r="B31" t="s">
        <v>13</v>
      </c>
      <c r="C31" t="s">
        <v>99</v>
      </c>
      <c r="D31" s="3" t="s">
        <v>50</v>
      </c>
      <c r="E31" s="3" t="s">
        <v>42</v>
      </c>
      <c r="F31" t="s">
        <v>100</v>
      </c>
      <c r="G31" s="12">
        <v>4485472942</v>
      </c>
      <c r="H31" s="15">
        <v>4485472942</v>
      </c>
      <c r="I31" s="13">
        <v>10612</v>
      </c>
    </row>
    <row r="32" spans="1:9" ht="16.5">
      <c r="A32" s="1">
        <v>25307</v>
      </c>
      <c r="B32" t="s">
        <v>13</v>
      </c>
      <c r="C32" t="s">
        <v>101</v>
      </c>
      <c r="D32" s="3" t="s">
        <v>50</v>
      </c>
      <c r="E32" s="3" t="s">
        <v>42</v>
      </c>
      <c r="F32" t="s">
        <v>102</v>
      </c>
      <c r="G32" s="12">
        <v>10674051028</v>
      </c>
      <c r="H32" s="15">
        <v>12864309194</v>
      </c>
      <c r="I32" s="25">
        <v>22420</v>
      </c>
    </row>
    <row r="33" spans="1:9" ht="16.5">
      <c r="A33" s="1">
        <v>70001</v>
      </c>
      <c r="B33" t="s">
        <v>22</v>
      </c>
      <c r="C33" s="3" t="s">
        <v>103</v>
      </c>
      <c r="D33" s="3" t="s">
        <v>37</v>
      </c>
      <c r="E33" s="3" t="s">
        <v>42</v>
      </c>
      <c r="F33" s="4" t="s">
        <v>104</v>
      </c>
      <c r="G33" s="12">
        <v>5661691605</v>
      </c>
      <c r="H33" s="12">
        <v>5661691605</v>
      </c>
      <c r="I33" s="13">
        <v>2010</v>
      </c>
    </row>
    <row r="34" spans="1:9" ht="16.5">
      <c r="A34" s="1">
        <v>70001</v>
      </c>
      <c r="B34" t="s">
        <v>22</v>
      </c>
      <c r="C34" s="3" t="s">
        <v>105</v>
      </c>
      <c r="D34" s="3" t="s">
        <v>37</v>
      </c>
      <c r="E34" s="3" t="s">
        <v>42</v>
      </c>
      <c r="F34" s="4" t="s">
        <v>106</v>
      </c>
      <c r="G34" s="12">
        <v>4561965558</v>
      </c>
      <c r="H34" s="12">
        <v>4561965558</v>
      </c>
      <c r="I34" s="13">
        <v>1705</v>
      </c>
    </row>
    <row r="35" spans="1:9" ht="16.5">
      <c r="A35" s="20">
        <v>25899</v>
      </c>
      <c r="B35" s="3" t="s">
        <v>13</v>
      </c>
      <c r="C35" s="3" t="s">
        <v>107</v>
      </c>
      <c r="D35" s="3" t="s">
        <v>50</v>
      </c>
      <c r="E35" s="3" t="s">
        <v>42</v>
      </c>
      <c r="F35" s="4" t="s">
        <v>108</v>
      </c>
      <c r="G35" s="15">
        <v>14883236284</v>
      </c>
      <c r="H35" s="15">
        <v>20103941139</v>
      </c>
      <c r="I35" s="13">
        <v>143523</v>
      </c>
    </row>
    <row r="36" spans="1:9" ht="16.5">
      <c r="A36" s="1">
        <v>52678</v>
      </c>
      <c r="B36" t="s">
        <v>17</v>
      </c>
      <c r="C36" t="s">
        <v>109</v>
      </c>
      <c r="D36" s="3" t="s">
        <v>47</v>
      </c>
      <c r="E36" s="3" t="s">
        <v>42</v>
      </c>
      <c r="F36" t="s">
        <v>110</v>
      </c>
      <c r="G36" s="12">
        <v>1368708263</v>
      </c>
      <c r="H36" s="15">
        <v>1368708263</v>
      </c>
      <c r="I36" s="13">
        <v>9426</v>
      </c>
    </row>
    <row r="37" spans="1:9" ht="16.5">
      <c r="A37" s="1">
        <v>88564</v>
      </c>
      <c r="B37" t="s">
        <v>20</v>
      </c>
      <c r="C37" s="3" t="s">
        <v>111</v>
      </c>
      <c r="D37" s="20" t="s">
        <v>50</v>
      </c>
      <c r="E37" s="3" t="s">
        <v>42</v>
      </c>
      <c r="F37" s="4" t="s">
        <v>112</v>
      </c>
      <c r="G37" s="12">
        <v>2458652375</v>
      </c>
      <c r="H37" s="15">
        <v>2458652375</v>
      </c>
      <c r="I37" s="13">
        <v>7844</v>
      </c>
    </row>
    <row r="38" spans="1:9" s="2" customFormat="1" ht="16.5">
      <c r="A38" s="1">
        <v>88001</v>
      </c>
      <c r="B38" t="s">
        <v>20</v>
      </c>
      <c r="C38" t="s">
        <v>113</v>
      </c>
      <c r="D38" s="3" t="s">
        <v>50</v>
      </c>
      <c r="E38" s="3" t="s">
        <v>42</v>
      </c>
      <c r="F38" t="s">
        <v>114</v>
      </c>
      <c r="G38" s="12">
        <v>3453709817</v>
      </c>
      <c r="H38" s="15">
        <v>3792308819</v>
      </c>
      <c r="I38" s="13">
        <v>1321</v>
      </c>
    </row>
    <row r="39" spans="1:9" s="5" customFormat="1" ht="16.5">
      <c r="A39" s="1">
        <v>68468</v>
      </c>
      <c r="B39" t="s">
        <v>21</v>
      </c>
      <c r="C39" t="s">
        <v>115</v>
      </c>
      <c r="D39" s="3" t="s">
        <v>47</v>
      </c>
      <c r="E39" s="3" t="s">
        <v>42</v>
      </c>
      <c r="F39" t="s">
        <v>116</v>
      </c>
      <c r="G39" s="12">
        <v>4837305243</v>
      </c>
      <c r="H39" s="15">
        <v>4837305243</v>
      </c>
      <c r="I39" s="13">
        <v>896</v>
      </c>
    </row>
    <row r="40" spans="1:9" s="5" customFormat="1" ht="16.5">
      <c r="A40" s="1">
        <v>68872</v>
      </c>
      <c r="B40" t="s">
        <v>21</v>
      </c>
      <c r="C40" t="s">
        <v>68</v>
      </c>
      <c r="D40" s="3" t="s">
        <v>47</v>
      </c>
      <c r="E40" s="3" t="s">
        <v>42</v>
      </c>
      <c r="F40" t="s">
        <v>117</v>
      </c>
      <c r="G40" s="12">
        <v>219687174</v>
      </c>
      <c r="H40" s="15">
        <v>544627045</v>
      </c>
      <c r="I40" s="13">
        <v>4284</v>
      </c>
    </row>
    <row r="41" spans="1:9" s="5" customFormat="1" ht="16.5">
      <c r="A41" s="1">
        <v>70001</v>
      </c>
      <c r="B41" t="s">
        <v>22</v>
      </c>
      <c r="C41" t="s">
        <v>103</v>
      </c>
      <c r="D41" s="3" t="s">
        <v>50</v>
      </c>
      <c r="E41" s="3" t="s">
        <v>42</v>
      </c>
      <c r="F41" t="s">
        <v>118</v>
      </c>
      <c r="G41" s="12">
        <v>3028330628</v>
      </c>
      <c r="H41" s="15">
        <v>3479265574</v>
      </c>
      <c r="I41" s="13">
        <v>2878</v>
      </c>
    </row>
    <row r="42" spans="1:9" s="3" customFormat="1" ht="16.5">
      <c r="A42" s="1">
        <v>70001</v>
      </c>
      <c r="B42" t="s">
        <v>22</v>
      </c>
      <c r="C42" t="s">
        <v>103</v>
      </c>
      <c r="D42" s="3" t="s">
        <v>50</v>
      </c>
      <c r="E42" s="3" t="s">
        <v>42</v>
      </c>
      <c r="F42" t="s">
        <v>119</v>
      </c>
      <c r="G42" s="12">
        <v>10050544250</v>
      </c>
      <c r="H42" s="12">
        <v>10420445050</v>
      </c>
      <c r="I42" s="13">
        <v>265384</v>
      </c>
    </row>
    <row r="43" spans="1:9" s="3" customFormat="1" ht="16.5">
      <c r="A43" s="1">
        <v>76111</v>
      </c>
      <c r="B43" t="s">
        <v>24</v>
      </c>
      <c r="C43" t="s">
        <v>120</v>
      </c>
      <c r="D43" s="3" t="s">
        <v>50</v>
      </c>
      <c r="E43" s="3" t="s">
        <v>42</v>
      </c>
      <c r="F43" t="s">
        <v>121</v>
      </c>
      <c r="G43" s="12">
        <v>1494530725</v>
      </c>
      <c r="H43" s="15">
        <v>1494530725</v>
      </c>
      <c r="I43" s="13">
        <v>406281</v>
      </c>
    </row>
    <row r="44" spans="1:9" s="3" customFormat="1" ht="16.5">
      <c r="A44" s="1">
        <v>76318</v>
      </c>
      <c r="B44" t="s">
        <v>24</v>
      </c>
      <c r="C44" t="s">
        <v>122</v>
      </c>
      <c r="D44" s="3" t="s">
        <v>50</v>
      </c>
      <c r="E44" s="3" t="s">
        <v>38</v>
      </c>
      <c r="F44" t="s">
        <v>123</v>
      </c>
      <c r="G44" s="12">
        <v>2500000000</v>
      </c>
      <c r="H44" s="15">
        <v>3148883025</v>
      </c>
      <c r="I44" s="13">
        <v>5264</v>
      </c>
    </row>
    <row r="45" spans="1:9" s="3" customFormat="1" ht="16.5">
      <c r="A45" s="1">
        <v>27006</v>
      </c>
      <c r="B45" t="s">
        <v>11</v>
      </c>
      <c r="C45" t="s">
        <v>124</v>
      </c>
      <c r="D45" t="s">
        <v>50</v>
      </c>
      <c r="E45" t="s">
        <v>38</v>
      </c>
      <c r="F45" t="s">
        <v>125</v>
      </c>
      <c r="G45" s="12">
        <v>586692228</v>
      </c>
      <c r="H45" s="12">
        <v>586692228</v>
      </c>
      <c r="I45" s="13">
        <v>4110</v>
      </c>
    </row>
    <row r="46" spans="1:9" s="3" customFormat="1" ht="16.5">
      <c r="A46" s="1" t="s">
        <v>126</v>
      </c>
      <c r="B46" s="33" t="s">
        <v>19</v>
      </c>
      <c r="C46" s="33" t="s">
        <v>127</v>
      </c>
      <c r="D46" t="s">
        <v>50</v>
      </c>
      <c r="E46" s="3" t="s">
        <v>42</v>
      </c>
      <c r="F46" t="s">
        <v>128</v>
      </c>
      <c r="G46" s="12">
        <v>32015927225</v>
      </c>
      <c r="H46" s="15">
        <v>32015927225</v>
      </c>
      <c r="I46" s="13">
        <v>33426</v>
      </c>
    </row>
    <row r="47" spans="1:9" s="3" customFormat="1" ht="16.5">
      <c r="A47" s="1" t="s">
        <v>129</v>
      </c>
      <c r="B47" t="s">
        <v>130</v>
      </c>
      <c r="C47" t="s">
        <v>131</v>
      </c>
      <c r="D47" t="s">
        <v>50</v>
      </c>
      <c r="E47" t="s">
        <v>38</v>
      </c>
      <c r="F47" t="s">
        <v>132</v>
      </c>
      <c r="G47" s="12">
        <v>173000000</v>
      </c>
      <c r="H47" s="12">
        <v>173000000</v>
      </c>
      <c r="I47" s="13">
        <v>2000</v>
      </c>
    </row>
    <row r="48" spans="1:9" s="3" customFormat="1">
      <c r="A48" s="60" t="s">
        <v>133</v>
      </c>
      <c r="B48" s="31"/>
      <c r="C48" s="35" t="s">
        <v>134</v>
      </c>
      <c r="D48" s="3" t="s">
        <v>50</v>
      </c>
      <c r="E48" s="3" t="s">
        <v>38</v>
      </c>
      <c r="F48" t="s">
        <v>135</v>
      </c>
      <c r="G48" s="12">
        <v>8245124876</v>
      </c>
      <c r="H48" s="15">
        <v>17199911150</v>
      </c>
      <c r="I48">
        <v>12690</v>
      </c>
    </row>
    <row r="49" spans="1:9" s="3" customFormat="1">
      <c r="A49" s="1" t="s">
        <v>136</v>
      </c>
      <c r="B49" t="s">
        <v>12</v>
      </c>
      <c r="C49" t="s">
        <v>137</v>
      </c>
      <c r="D49" t="s">
        <v>50</v>
      </c>
      <c r="E49" s="3" t="s">
        <v>42</v>
      </c>
      <c r="F49" t="s">
        <v>138</v>
      </c>
      <c r="G49" s="12">
        <v>8212514013</v>
      </c>
      <c r="H49" s="15">
        <v>28290402541</v>
      </c>
      <c r="I49">
        <v>24362</v>
      </c>
    </row>
    <row r="50" spans="1:9" s="3" customFormat="1" ht="16.5">
      <c r="A50" s="17"/>
      <c r="B50" s="31"/>
      <c r="C50" s="31"/>
      <c r="F50"/>
      <c r="G50" s="12"/>
      <c r="H50" s="32"/>
      <c r="I50" s="13"/>
    </row>
    <row r="52" spans="1:9">
      <c r="A52" s="61"/>
      <c r="B52" s="61"/>
      <c r="C52" s="61"/>
      <c r="D52" s="61"/>
      <c r="E52" s="61"/>
    </row>
    <row r="53" spans="1:9">
      <c r="I53"/>
    </row>
    <row r="55" spans="1:9" ht="16.5">
      <c r="G55" s="26" t="e">
        <f ca="1">_xleta.SUBTOTAL</f>
        <v>#NAME?</v>
      </c>
      <c r="H55" s="26" t="e">
        <f ca="1">_xleta.SUBTOTAL</f>
        <v>#NAME?</v>
      </c>
      <c r="I55" s="27">
        <f>SUBTOTAL(109,Tabla1[Población Beneficiada])</f>
        <v>1538599</v>
      </c>
    </row>
    <row r="56" spans="1:9">
      <c r="B56" s="28" t="s">
        <v>139</v>
      </c>
      <c r="C56" t="s">
        <v>140</v>
      </c>
    </row>
    <row r="57" spans="1:9">
      <c r="B57" s="28" t="s">
        <v>0</v>
      </c>
      <c r="C57" t="s">
        <v>1</v>
      </c>
    </row>
    <row r="59" spans="1:9">
      <c r="B59" s="28" t="s">
        <v>2</v>
      </c>
      <c r="C59" t="s">
        <v>3</v>
      </c>
      <c r="D59" t="s">
        <v>4</v>
      </c>
      <c r="E59" t="s">
        <v>5</v>
      </c>
      <c r="F59" t="s">
        <v>6</v>
      </c>
      <c r="I59" s="58"/>
    </row>
    <row r="60" spans="1:9">
      <c r="B60" s="29" t="s">
        <v>38</v>
      </c>
      <c r="C60">
        <v>17</v>
      </c>
      <c r="D60" s="30">
        <v>34766488360</v>
      </c>
      <c r="E60" s="30">
        <v>87076346983</v>
      </c>
      <c r="F60">
        <v>54674</v>
      </c>
    </row>
    <row r="61" spans="1:9">
      <c r="B61" s="29" t="s">
        <v>42</v>
      </c>
      <c r="C61">
        <v>26</v>
      </c>
      <c r="D61" s="30">
        <v>112390566612</v>
      </c>
      <c r="E61" s="30">
        <v>203666877671</v>
      </c>
      <c r="F61">
        <v>1473543</v>
      </c>
    </row>
    <row r="62" spans="1:9">
      <c r="B62" s="29" t="s">
        <v>25</v>
      </c>
      <c r="D62" s="30"/>
      <c r="E62" s="30"/>
    </row>
    <row r="63" spans="1:9">
      <c r="B63" s="29" t="s">
        <v>26</v>
      </c>
      <c r="C63">
        <v>43</v>
      </c>
      <c r="D63" s="30">
        <v>147157054972</v>
      </c>
      <c r="E63" s="30">
        <v>290743224654</v>
      </c>
      <c r="F63">
        <v>1528217</v>
      </c>
    </row>
    <row r="67" spans="2:5">
      <c r="B67" s="29" t="s">
        <v>141</v>
      </c>
    </row>
    <row r="68" spans="2:5">
      <c r="B68" s="28" t="s">
        <v>2</v>
      </c>
      <c r="C68" s="28" t="s">
        <v>142</v>
      </c>
      <c r="D68" t="s">
        <v>143</v>
      </c>
      <c r="E68" t="s">
        <v>144</v>
      </c>
    </row>
    <row r="69" spans="2:5">
      <c r="B69" s="29" t="s">
        <v>145</v>
      </c>
      <c r="C69">
        <v>20</v>
      </c>
      <c r="D69" s="30">
        <v>33457264387.5</v>
      </c>
      <c r="E69" s="53">
        <v>32285</v>
      </c>
    </row>
    <row r="70" spans="2:5">
      <c r="B70" s="29" t="s">
        <v>146</v>
      </c>
      <c r="C70">
        <v>28</v>
      </c>
      <c r="D70" s="30">
        <v>49857699892.900002</v>
      </c>
      <c r="E70" s="53">
        <v>200081</v>
      </c>
    </row>
    <row r="71" spans="2:5">
      <c r="B71" s="29" t="s">
        <v>26</v>
      </c>
      <c r="C71">
        <v>48</v>
      </c>
      <c r="D71" s="30">
        <v>83314964280.399994</v>
      </c>
      <c r="E71" s="53">
        <v>232366</v>
      </c>
    </row>
    <row r="73" spans="2:5">
      <c r="B73" s="51" t="s">
        <v>147</v>
      </c>
      <c r="C73">
        <f>43+48</f>
        <v>91</v>
      </c>
      <c r="D73" s="50">
        <f>GETPIVOTDATA("Suma de Valor Proyecto",$B$59)+GETPIVOTDATA("Suma de TOTAL PROYECTO",$B$68)</f>
        <v>374058188934.40002</v>
      </c>
      <c r="E73" s="52">
        <f>GETPIVOTDATA("Suma de NÚMERO DE BENEFICIARIOS",$B$68)+GETPIVOTDATA("Suma de PB",$B$59)</f>
        <v>1760583</v>
      </c>
    </row>
    <row r="74" spans="2:5">
      <c r="B74" s="29" t="s">
        <v>148</v>
      </c>
      <c r="C74">
        <f>GETPIVOTDATA("Cuenta de Nombre del Proyecto",$B$59,"Agrupacion Ubicación","Rural")+GETPIVOTDATA("Cuenta de NOMBRE DEL PROYECTO",$B$68,"Columna2","RURAL")</f>
        <v>37</v>
      </c>
      <c r="D74" s="50">
        <f>GETPIVOTDATA("Suma de Valor Proyecto",$B$59,"Agrupacion Ubicación","Rural")+GETPIVOTDATA("Suma de TOTAL PROYECTO",$B$68,"Columna2","RURAL")</f>
        <v>120533611370.5</v>
      </c>
      <c r="E74" s="52">
        <f>GETPIVOTDATA("Suma de PB",$B$59,"Agrupacion Ubicación","Rural")+GETPIVOTDATA("Suma de NÚMERO DE BENEFICIARIOS",$B$68,"Columna2","RURAL")</f>
        <v>86959</v>
      </c>
    </row>
    <row r="75" spans="2:5">
      <c r="B75" s="29" t="s">
        <v>42</v>
      </c>
      <c r="C75">
        <f>GETPIVOTDATA("Cuenta de Nombre del Proyecto",$B$59,"Agrupacion Ubicación","Urbano")+GETPIVOTDATA("Cuenta de NOMBRE DEL PROYECTO",$B$68,"Columna2","URBANO")</f>
        <v>54</v>
      </c>
      <c r="D75" s="50">
        <f>GETPIVOTDATA("Suma de Valor Proyecto",$B$59,"Agrupacion Ubicación","Urbano")+GETPIVOTDATA("Suma de TOTAL PROYECTO",$B$68,"Columna2","URBANO")</f>
        <v>253524577563.89999</v>
      </c>
      <c r="E75" s="52">
        <f>GETPIVOTDATA("Suma de PB",$B$59,"Agrupacion Ubicación","Urbano")+GETPIVOTDATA("Suma de NÚMERO DE BENEFICIARIOS",$B$68,"Columna2","URBANO")</f>
        <v>1673624</v>
      </c>
    </row>
  </sheetData>
  <mergeCells count="1">
    <mergeCell ref="A52:E52"/>
  </mergeCells>
  <dataValidations disablePrompts="1" count="1">
    <dataValidation allowBlank="1" showInputMessage="1" showErrorMessage="1" sqref="G30:H30" xr:uid="{CD8AE5E3-17AC-4D0D-9125-56F690D7290C}"/>
  </dataValidations>
  <pageMargins left="0.7" right="0.7" top="0.75" bottom="0.75" header="0.3" footer="0.3"/>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556BB-B255-466C-83CF-0EC2B2D36BF0}">
  <dimension ref="A3:E21"/>
  <sheetViews>
    <sheetView workbookViewId="0">
      <selection activeCell="G13" sqref="G13"/>
    </sheetView>
  </sheetViews>
  <sheetFormatPr defaultColWidth="11.42578125" defaultRowHeight="15"/>
  <cols>
    <col min="1" max="1" width="17.5703125" bestFit="1" customWidth="1"/>
    <col min="2" max="2" width="14.28515625" customWidth="1"/>
    <col min="3" max="3" width="19.140625" bestFit="1" customWidth="1"/>
    <col min="4" max="4" width="24.7109375" bestFit="1" customWidth="1"/>
    <col min="5" max="5" width="16.7109375" customWidth="1"/>
  </cols>
  <sheetData>
    <row r="3" spans="1:5">
      <c r="A3" s="28" t="s">
        <v>2</v>
      </c>
      <c r="B3" t="s">
        <v>142</v>
      </c>
      <c r="C3" t="s">
        <v>149</v>
      </c>
      <c r="D3" t="s">
        <v>143</v>
      </c>
      <c r="E3" t="s">
        <v>144</v>
      </c>
    </row>
    <row r="4" spans="1:5">
      <c r="A4" s="29" t="s">
        <v>150</v>
      </c>
      <c r="B4">
        <v>6</v>
      </c>
      <c r="C4" s="56">
        <v>6293741502.3999996</v>
      </c>
      <c r="D4" s="56">
        <v>6293741502.3999996</v>
      </c>
      <c r="E4" s="57">
        <v>17007</v>
      </c>
    </row>
    <row r="5" spans="1:5">
      <c r="A5" s="29" t="s">
        <v>151</v>
      </c>
      <c r="B5">
        <v>1</v>
      </c>
      <c r="C5" s="56">
        <v>510670129</v>
      </c>
      <c r="D5" s="56">
        <v>510670129</v>
      </c>
      <c r="E5" s="57">
        <v>132</v>
      </c>
    </row>
    <row r="6" spans="1:5">
      <c r="A6" s="29" t="s">
        <v>35</v>
      </c>
      <c r="B6">
        <v>2</v>
      </c>
      <c r="C6" s="56">
        <v>4002524400</v>
      </c>
      <c r="D6" s="56">
        <v>4002524400</v>
      </c>
      <c r="E6" s="57">
        <v>9447</v>
      </c>
    </row>
    <row r="7" spans="1:5">
      <c r="A7" s="29" t="s">
        <v>40</v>
      </c>
      <c r="B7">
        <v>3</v>
      </c>
      <c r="C7" s="56">
        <v>4328351666.8000002</v>
      </c>
      <c r="D7" s="56">
        <v>4328351666.8000002</v>
      </c>
      <c r="E7" s="57">
        <v>10697</v>
      </c>
    </row>
    <row r="8" spans="1:5">
      <c r="A8" s="29" t="s">
        <v>152</v>
      </c>
      <c r="B8">
        <v>1</v>
      </c>
      <c r="C8" s="56">
        <v>308607797.80000001</v>
      </c>
      <c r="D8" s="56">
        <v>308607797.80000001</v>
      </c>
      <c r="E8" s="57">
        <v>262</v>
      </c>
    </row>
    <row r="9" spans="1:5">
      <c r="A9" s="29" t="s">
        <v>10</v>
      </c>
      <c r="B9">
        <v>2</v>
      </c>
      <c r="C9" s="56">
        <v>2909290344</v>
      </c>
      <c r="D9" s="56">
        <v>2909290344</v>
      </c>
      <c r="E9" s="57">
        <v>7711</v>
      </c>
    </row>
    <row r="10" spans="1:5">
      <c r="A10" s="29" t="s">
        <v>153</v>
      </c>
      <c r="B10">
        <v>1</v>
      </c>
      <c r="C10" s="56">
        <v>1887516089</v>
      </c>
      <c r="D10" s="56">
        <v>1887516089</v>
      </c>
      <c r="E10" s="57">
        <v>231</v>
      </c>
    </row>
    <row r="11" spans="1:5">
      <c r="A11" s="29" t="s">
        <v>154</v>
      </c>
      <c r="B11">
        <v>4</v>
      </c>
      <c r="C11" s="56">
        <v>6438287610</v>
      </c>
      <c r="D11" s="56">
        <v>6821094889</v>
      </c>
      <c r="E11" s="57">
        <v>32008</v>
      </c>
    </row>
    <row r="12" spans="1:5">
      <c r="A12" s="29" t="s">
        <v>14</v>
      </c>
      <c r="B12">
        <v>1</v>
      </c>
      <c r="C12" s="56">
        <v>1530731586</v>
      </c>
      <c r="D12" s="56">
        <v>1530731586</v>
      </c>
      <c r="E12" s="57">
        <v>5365</v>
      </c>
    </row>
    <row r="13" spans="1:5">
      <c r="A13" s="29" t="s">
        <v>130</v>
      </c>
      <c r="B13">
        <v>2</v>
      </c>
      <c r="C13" s="56">
        <v>1113894434</v>
      </c>
      <c r="D13" s="56">
        <v>1113894434</v>
      </c>
      <c r="E13" s="57">
        <v>31791</v>
      </c>
    </row>
    <row r="14" spans="1:5">
      <c r="A14" s="29" t="s">
        <v>155</v>
      </c>
      <c r="B14">
        <v>4</v>
      </c>
      <c r="C14" s="56">
        <v>6995217774</v>
      </c>
      <c r="D14" s="56">
        <v>6995217774</v>
      </c>
      <c r="E14" s="57">
        <v>19609</v>
      </c>
    </row>
    <row r="15" spans="1:5">
      <c r="A15" s="29" t="s">
        <v>17</v>
      </c>
      <c r="B15">
        <v>3</v>
      </c>
      <c r="C15" s="56">
        <v>994663625.89999998</v>
      </c>
      <c r="D15" s="56">
        <v>1078355625.9000001</v>
      </c>
      <c r="E15" s="57">
        <v>1614</v>
      </c>
    </row>
    <row r="16" spans="1:5">
      <c r="A16" s="29" t="s">
        <v>19</v>
      </c>
      <c r="B16">
        <v>1</v>
      </c>
      <c r="C16" s="56">
        <v>4430441087</v>
      </c>
      <c r="D16" s="56">
        <v>4430441087</v>
      </c>
      <c r="E16" s="57">
        <v>25889</v>
      </c>
    </row>
    <row r="17" spans="1:5">
      <c r="A17" s="29" t="s">
        <v>21</v>
      </c>
      <c r="B17">
        <v>5</v>
      </c>
      <c r="C17" s="56">
        <v>21164695191</v>
      </c>
      <c r="D17" s="56">
        <v>21164695191</v>
      </c>
      <c r="E17" s="57">
        <v>46992</v>
      </c>
    </row>
    <row r="18" spans="1:5">
      <c r="A18" s="29" t="s">
        <v>22</v>
      </c>
      <c r="B18">
        <v>12</v>
      </c>
      <c r="C18" s="56">
        <v>19419667173.5</v>
      </c>
      <c r="D18" s="56">
        <v>19939831764.5</v>
      </c>
      <c r="E18" s="57">
        <v>23611</v>
      </c>
    </row>
    <row r="19" spans="1:5">
      <c r="A19" s="29" t="s">
        <v>26</v>
      </c>
      <c r="B19">
        <v>48</v>
      </c>
      <c r="C19" s="56">
        <v>82328300410.399994</v>
      </c>
      <c r="D19" s="56">
        <v>83314964280.399994</v>
      </c>
      <c r="E19" s="57">
        <v>232366</v>
      </c>
    </row>
    <row r="21" spans="1:5">
      <c r="C21">
        <f>+GETPIVOTDATA("Suma de TOTAL PROYECTO",$A$3)-GETPIVOTDATA("Suma de VALOR SGR",$A$3)</f>
        <v>986663870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951C1D-CC4A-834B-B227-BA3FD79C184A}">
  <dimension ref="A1:L58"/>
  <sheetViews>
    <sheetView workbookViewId="0">
      <selection activeCell="A8" sqref="A8"/>
    </sheetView>
  </sheetViews>
  <sheetFormatPr defaultColWidth="11.42578125" defaultRowHeight="15"/>
  <cols>
    <col min="1" max="1" width="17.5703125" style="1" bestFit="1" customWidth="1"/>
    <col min="2" max="2" width="24.85546875" customWidth="1"/>
    <col min="3" max="3" width="16.42578125" style="1" customWidth="1"/>
    <col min="4" max="4" width="34.28515625" bestFit="1" customWidth="1"/>
    <col min="5" max="5" width="17.140625" customWidth="1"/>
    <col min="6" max="6" width="13.42578125" customWidth="1"/>
    <col min="8" max="8" width="11.28515625" customWidth="1"/>
    <col min="9" max="9" width="27.5703125" customWidth="1"/>
    <col min="10" max="10" width="12.140625" customWidth="1"/>
    <col min="11" max="11" width="18" customWidth="1"/>
    <col min="12" max="12" width="10.7109375" customWidth="1"/>
  </cols>
  <sheetData>
    <row r="1" spans="1:12">
      <c r="A1" s="1" t="s">
        <v>156</v>
      </c>
      <c r="B1" t="s">
        <v>157</v>
      </c>
      <c r="C1" s="1" t="s">
        <v>158</v>
      </c>
      <c r="D1" t="s">
        <v>159</v>
      </c>
      <c r="E1" t="s">
        <v>160</v>
      </c>
      <c r="F1" t="s">
        <v>161</v>
      </c>
      <c r="G1" t="s">
        <v>162</v>
      </c>
      <c r="H1" t="s">
        <v>163</v>
      </c>
      <c r="I1" t="s">
        <v>164</v>
      </c>
      <c r="J1" t="s">
        <v>165</v>
      </c>
      <c r="K1" t="s">
        <v>166</v>
      </c>
      <c r="L1" t="s">
        <v>167</v>
      </c>
    </row>
    <row r="2" spans="1:12">
      <c r="A2" s="9">
        <v>2023056490037</v>
      </c>
      <c r="B2" t="s">
        <v>168</v>
      </c>
      <c r="C2" s="1">
        <v>5649</v>
      </c>
      <c r="D2" t="s">
        <v>169</v>
      </c>
      <c r="E2" t="s">
        <v>170</v>
      </c>
      <c r="F2" t="s">
        <v>150</v>
      </c>
      <c r="G2" t="s">
        <v>171</v>
      </c>
      <c r="H2" t="s">
        <v>145</v>
      </c>
      <c r="I2" t="s">
        <v>172</v>
      </c>
      <c r="J2" t="s">
        <v>173</v>
      </c>
      <c r="K2" s="56">
        <v>487469420</v>
      </c>
      <c r="L2">
        <v>160</v>
      </c>
    </row>
    <row r="3" spans="1:12">
      <c r="A3" s="9">
        <v>20201301010743</v>
      </c>
      <c r="B3" t="s">
        <v>174</v>
      </c>
      <c r="C3" s="1">
        <v>5893</v>
      </c>
      <c r="D3" t="s">
        <v>175</v>
      </c>
      <c r="E3" t="s">
        <v>170</v>
      </c>
      <c r="F3" t="s">
        <v>150</v>
      </c>
      <c r="G3" t="s">
        <v>176</v>
      </c>
      <c r="H3" t="s">
        <v>145</v>
      </c>
      <c r="I3" t="s">
        <v>177</v>
      </c>
      <c r="J3" t="s">
        <v>178</v>
      </c>
      <c r="K3" s="56">
        <v>1246979951</v>
      </c>
      <c r="L3">
        <v>172</v>
      </c>
    </row>
    <row r="4" spans="1:12">
      <c r="A4" s="9">
        <v>2023817360055</v>
      </c>
      <c r="B4" t="s">
        <v>179</v>
      </c>
      <c r="C4" s="1">
        <v>81736</v>
      </c>
      <c r="D4" t="s">
        <v>180</v>
      </c>
      <c r="E4" t="s">
        <v>181</v>
      </c>
      <c r="F4" t="s">
        <v>151</v>
      </c>
      <c r="G4" t="s">
        <v>176</v>
      </c>
      <c r="H4" t="s">
        <v>145</v>
      </c>
      <c r="I4" t="s">
        <v>182</v>
      </c>
      <c r="J4" t="s">
        <v>183</v>
      </c>
      <c r="K4" s="56">
        <v>510670129</v>
      </c>
      <c r="L4">
        <v>132</v>
      </c>
    </row>
    <row r="5" spans="1:12">
      <c r="A5" s="9">
        <v>2023132120014</v>
      </c>
      <c r="B5" t="s">
        <v>184</v>
      </c>
      <c r="C5" s="1">
        <v>13212</v>
      </c>
      <c r="D5" t="s">
        <v>12</v>
      </c>
      <c r="E5" t="s">
        <v>185</v>
      </c>
      <c r="F5" t="s">
        <v>40</v>
      </c>
      <c r="G5" t="s">
        <v>176</v>
      </c>
      <c r="H5" t="s">
        <v>145</v>
      </c>
      <c r="I5" t="s">
        <v>186</v>
      </c>
      <c r="J5" t="s">
        <v>187</v>
      </c>
      <c r="K5" s="56">
        <v>245298845</v>
      </c>
      <c r="L5">
        <v>1569</v>
      </c>
    </row>
    <row r="6" spans="1:12">
      <c r="A6" s="9">
        <v>2023136500016</v>
      </c>
      <c r="B6" t="s">
        <v>188</v>
      </c>
      <c r="C6" s="1">
        <v>13650</v>
      </c>
      <c r="D6" t="s">
        <v>189</v>
      </c>
      <c r="E6" t="s">
        <v>185</v>
      </c>
      <c r="F6" t="s">
        <v>35</v>
      </c>
      <c r="G6" t="s">
        <v>176</v>
      </c>
      <c r="H6" t="s">
        <v>145</v>
      </c>
      <c r="I6" t="s">
        <v>190</v>
      </c>
      <c r="J6" t="s">
        <v>191</v>
      </c>
      <c r="K6" s="56">
        <v>2000195017</v>
      </c>
      <c r="L6">
        <v>2451</v>
      </c>
    </row>
    <row r="7" spans="1:12">
      <c r="A7" s="9">
        <v>2023155720026</v>
      </c>
      <c r="B7" t="s">
        <v>192</v>
      </c>
      <c r="C7" s="1">
        <v>15572</v>
      </c>
      <c r="D7" t="s">
        <v>193</v>
      </c>
      <c r="E7" t="s">
        <v>170</v>
      </c>
      <c r="F7" t="s">
        <v>150</v>
      </c>
      <c r="G7" t="s">
        <v>176</v>
      </c>
      <c r="H7" t="s">
        <v>145</v>
      </c>
      <c r="I7" t="s">
        <v>194</v>
      </c>
      <c r="J7" t="s">
        <v>195</v>
      </c>
      <c r="K7" s="56">
        <v>1309004971</v>
      </c>
      <c r="L7">
        <v>241</v>
      </c>
    </row>
    <row r="8" spans="1:12">
      <c r="A8" s="9">
        <v>2023200450053</v>
      </c>
      <c r="B8" t="s">
        <v>196</v>
      </c>
      <c r="C8" s="1">
        <v>20045</v>
      </c>
      <c r="D8" t="s">
        <v>197</v>
      </c>
      <c r="E8" t="s">
        <v>185</v>
      </c>
      <c r="F8" t="s">
        <v>10</v>
      </c>
      <c r="G8" t="s">
        <v>176</v>
      </c>
      <c r="H8" t="s">
        <v>145</v>
      </c>
      <c r="I8" t="s">
        <v>198</v>
      </c>
      <c r="J8" t="s">
        <v>199</v>
      </c>
      <c r="K8" s="56">
        <v>1811371873</v>
      </c>
      <c r="L8">
        <v>850</v>
      </c>
    </row>
    <row r="9" spans="1:12">
      <c r="A9" s="9">
        <v>2023270990001</v>
      </c>
      <c r="B9" t="s">
        <v>200</v>
      </c>
      <c r="C9" s="1">
        <v>27099</v>
      </c>
      <c r="D9" t="s">
        <v>201</v>
      </c>
      <c r="E9" t="s">
        <v>202</v>
      </c>
      <c r="F9" t="s">
        <v>153</v>
      </c>
      <c r="G9" t="s">
        <v>176</v>
      </c>
      <c r="H9" t="s">
        <v>145</v>
      </c>
      <c r="I9" t="s">
        <v>203</v>
      </c>
      <c r="J9" t="s">
        <v>204</v>
      </c>
      <c r="K9" s="56">
        <v>1887516089</v>
      </c>
      <c r="L9">
        <v>231</v>
      </c>
    </row>
    <row r="10" spans="1:12">
      <c r="A10" s="9">
        <v>2023238550009</v>
      </c>
      <c r="B10" t="s">
        <v>205</v>
      </c>
      <c r="C10" s="1">
        <v>23855</v>
      </c>
      <c r="D10" t="s">
        <v>97</v>
      </c>
      <c r="E10" t="s">
        <v>185</v>
      </c>
      <c r="F10" t="s">
        <v>154</v>
      </c>
      <c r="G10" t="s">
        <v>176</v>
      </c>
      <c r="H10" t="s">
        <v>145</v>
      </c>
      <c r="I10" t="s">
        <v>206</v>
      </c>
      <c r="J10" t="s">
        <v>207</v>
      </c>
      <c r="K10" s="56">
        <v>4688208169</v>
      </c>
      <c r="L10">
        <v>954</v>
      </c>
    </row>
    <row r="11" spans="1:12">
      <c r="A11" s="9">
        <v>2023238550053</v>
      </c>
      <c r="B11" t="s">
        <v>205</v>
      </c>
      <c r="C11" s="1">
        <v>23855</v>
      </c>
      <c r="D11" t="s">
        <v>97</v>
      </c>
      <c r="E11" t="s">
        <v>185</v>
      </c>
      <c r="F11" t="s">
        <v>154</v>
      </c>
      <c r="G11" t="s">
        <v>176</v>
      </c>
      <c r="H11" t="s">
        <v>145</v>
      </c>
      <c r="I11" t="s">
        <v>208</v>
      </c>
      <c r="J11" t="s">
        <v>209</v>
      </c>
      <c r="K11" s="56">
        <v>959515594</v>
      </c>
      <c r="L11">
        <v>2550</v>
      </c>
    </row>
    <row r="12" spans="1:12">
      <c r="A12" s="9">
        <v>2023479600008</v>
      </c>
      <c r="B12" t="s">
        <v>210</v>
      </c>
      <c r="C12" s="1">
        <v>47960</v>
      </c>
      <c r="D12" t="s">
        <v>211</v>
      </c>
      <c r="E12" t="s">
        <v>185</v>
      </c>
      <c r="F12" t="s">
        <v>35</v>
      </c>
      <c r="G12" t="s">
        <v>176</v>
      </c>
      <c r="H12" t="s">
        <v>145</v>
      </c>
      <c r="I12" t="s">
        <v>212</v>
      </c>
      <c r="J12" t="s">
        <v>213</v>
      </c>
      <c r="K12" s="56">
        <v>2002329383</v>
      </c>
      <c r="L12">
        <v>6996</v>
      </c>
    </row>
    <row r="13" spans="1:12">
      <c r="A13" s="9">
        <v>2023704000019</v>
      </c>
      <c r="B13" t="s">
        <v>214</v>
      </c>
      <c r="C13" s="1">
        <v>70400</v>
      </c>
      <c r="D13" t="s">
        <v>215</v>
      </c>
      <c r="E13" t="s">
        <v>185</v>
      </c>
      <c r="F13" t="s">
        <v>22</v>
      </c>
      <c r="G13" t="s">
        <v>176</v>
      </c>
      <c r="H13" t="s">
        <v>145</v>
      </c>
      <c r="I13" t="s">
        <v>216</v>
      </c>
      <c r="J13" t="s">
        <v>217</v>
      </c>
      <c r="K13" s="56">
        <v>651885468.5</v>
      </c>
      <c r="L13">
        <v>697</v>
      </c>
    </row>
    <row r="14" spans="1:12">
      <c r="A14" s="9">
        <v>2023704290017</v>
      </c>
      <c r="B14" t="s">
        <v>218</v>
      </c>
      <c r="C14" s="1">
        <v>70429</v>
      </c>
      <c r="D14" t="s">
        <v>219</v>
      </c>
      <c r="E14" t="s">
        <v>185</v>
      </c>
      <c r="F14" t="s">
        <v>22</v>
      </c>
      <c r="G14" t="s">
        <v>176</v>
      </c>
      <c r="H14" t="s">
        <v>145</v>
      </c>
      <c r="I14" t="s">
        <v>220</v>
      </c>
      <c r="J14" t="s">
        <v>221</v>
      </c>
      <c r="K14" s="56">
        <v>1500000000</v>
      </c>
      <c r="L14">
        <v>1242</v>
      </c>
    </row>
    <row r="15" spans="1:12">
      <c r="A15" s="9">
        <v>2023706780005</v>
      </c>
      <c r="B15" t="s">
        <v>222</v>
      </c>
      <c r="C15" s="1">
        <v>70678</v>
      </c>
      <c r="D15" t="s">
        <v>223</v>
      </c>
      <c r="E15" t="s">
        <v>185</v>
      </c>
      <c r="F15" t="s">
        <v>22</v>
      </c>
      <c r="G15" t="s">
        <v>176</v>
      </c>
      <c r="H15" t="s">
        <v>145</v>
      </c>
      <c r="I15" t="s">
        <v>224</v>
      </c>
      <c r="J15" t="s">
        <v>225</v>
      </c>
      <c r="K15" s="56">
        <v>1279999463</v>
      </c>
      <c r="L15">
        <v>1601</v>
      </c>
    </row>
    <row r="16" spans="1:12">
      <c r="A16" s="9">
        <v>2023706780009</v>
      </c>
      <c r="B16" t="s">
        <v>222</v>
      </c>
      <c r="C16" s="1">
        <v>70678</v>
      </c>
      <c r="D16" t="s">
        <v>223</v>
      </c>
      <c r="E16" t="s">
        <v>185</v>
      </c>
      <c r="F16" t="s">
        <v>22</v>
      </c>
      <c r="G16" t="s">
        <v>176</v>
      </c>
      <c r="H16" t="s">
        <v>145</v>
      </c>
      <c r="I16" t="s">
        <v>226</v>
      </c>
      <c r="J16" t="s">
        <v>227</v>
      </c>
      <c r="K16" s="56">
        <v>438000000</v>
      </c>
      <c r="L16">
        <v>1380</v>
      </c>
    </row>
    <row r="17" spans="1:12">
      <c r="A17" s="9">
        <v>2023706780014</v>
      </c>
      <c r="B17" t="s">
        <v>222</v>
      </c>
      <c r="C17" s="1">
        <v>70678</v>
      </c>
      <c r="D17" t="s">
        <v>223</v>
      </c>
      <c r="E17" t="s">
        <v>185</v>
      </c>
      <c r="F17" t="s">
        <v>22</v>
      </c>
      <c r="G17" t="s">
        <v>176</v>
      </c>
      <c r="H17" t="s">
        <v>145</v>
      </c>
      <c r="I17" t="s">
        <v>228</v>
      </c>
      <c r="J17" t="s">
        <v>229</v>
      </c>
      <c r="K17" s="56">
        <v>1052055645</v>
      </c>
      <c r="L17">
        <v>2160</v>
      </c>
    </row>
    <row r="18" spans="1:12">
      <c r="A18" s="9">
        <v>2023706780015</v>
      </c>
      <c r="B18" t="s">
        <v>222</v>
      </c>
      <c r="C18" s="1">
        <v>70678</v>
      </c>
      <c r="D18" t="s">
        <v>223</v>
      </c>
      <c r="E18" t="s">
        <v>185</v>
      </c>
      <c r="F18" t="s">
        <v>22</v>
      </c>
      <c r="G18" t="s">
        <v>176</v>
      </c>
      <c r="H18" t="s">
        <v>145</v>
      </c>
      <c r="I18" t="s">
        <v>230</v>
      </c>
      <c r="J18" t="s">
        <v>231</v>
      </c>
      <c r="K18" s="56">
        <v>1424996889</v>
      </c>
      <c r="L18">
        <v>1602</v>
      </c>
    </row>
    <row r="19" spans="1:12">
      <c r="A19" s="9">
        <v>2023002700112</v>
      </c>
      <c r="B19" t="s">
        <v>232</v>
      </c>
      <c r="C19" s="1">
        <v>70000</v>
      </c>
      <c r="D19" t="s">
        <v>22</v>
      </c>
      <c r="E19" t="s">
        <v>185</v>
      </c>
      <c r="F19" t="s">
        <v>22</v>
      </c>
      <c r="G19" t="s">
        <v>176</v>
      </c>
      <c r="H19" t="s">
        <v>145</v>
      </c>
      <c r="I19" t="s">
        <v>233</v>
      </c>
      <c r="J19" t="s">
        <v>234</v>
      </c>
      <c r="K19" s="56">
        <v>4651767481</v>
      </c>
      <c r="L19">
        <v>2412</v>
      </c>
    </row>
    <row r="20" spans="1:12">
      <c r="A20" s="9">
        <v>2023707710007</v>
      </c>
      <c r="B20" t="s">
        <v>235</v>
      </c>
      <c r="C20" s="1">
        <v>70771</v>
      </c>
      <c r="D20" t="s">
        <v>22</v>
      </c>
      <c r="E20" t="s">
        <v>185</v>
      </c>
      <c r="F20" t="s">
        <v>22</v>
      </c>
      <c r="G20" t="s">
        <v>176</v>
      </c>
      <c r="H20" t="s">
        <v>145</v>
      </c>
      <c r="I20" t="s">
        <v>236</v>
      </c>
      <c r="J20" t="s">
        <v>237</v>
      </c>
      <c r="K20" s="56">
        <v>3050000000</v>
      </c>
      <c r="L20">
        <v>1754</v>
      </c>
    </row>
    <row r="21" spans="1:12">
      <c r="A21" s="9">
        <v>2023707710041</v>
      </c>
      <c r="B21" t="s">
        <v>235</v>
      </c>
      <c r="C21" s="1">
        <v>70771</v>
      </c>
      <c r="D21" t="s">
        <v>22</v>
      </c>
      <c r="E21" t="s">
        <v>185</v>
      </c>
      <c r="F21" t="s">
        <v>22</v>
      </c>
      <c r="G21" t="s">
        <v>176</v>
      </c>
      <c r="H21" t="s">
        <v>145</v>
      </c>
      <c r="I21" t="s">
        <v>238</v>
      </c>
      <c r="J21" t="s">
        <v>239</v>
      </c>
      <c r="K21" s="56">
        <v>2260000000</v>
      </c>
      <c r="L21">
        <v>3131</v>
      </c>
    </row>
    <row r="22" spans="1:12">
      <c r="A22" s="9">
        <v>2023053130006</v>
      </c>
      <c r="B22" t="s">
        <v>240</v>
      </c>
      <c r="C22" s="1">
        <v>5313</v>
      </c>
      <c r="D22" t="s">
        <v>241</v>
      </c>
      <c r="E22" t="s">
        <v>170</v>
      </c>
      <c r="F22" t="s">
        <v>150</v>
      </c>
      <c r="G22" t="s">
        <v>171</v>
      </c>
      <c r="H22" t="s">
        <v>146</v>
      </c>
      <c r="I22" t="s">
        <v>242</v>
      </c>
      <c r="J22" t="s">
        <v>243</v>
      </c>
      <c r="K22" s="56">
        <v>463000000</v>
      </c>
      <c r="L22">
        <v>5312</v>
      </c>
    </row>
    <row r="23" spans="1:12">
      <c r="A23" s="9">
        <v>2022058540061</v>
      </c>
      <c r="B23" t="s">
        <v>244</v>
      </c>
      <c r="C23" s="1">
        <v>5854</v>
      </c>
      <c r="D23" t="s">
        <v>245</v>
      </c>
      <c r="E23" t="s">
        <v>170</v>
      </c>
      <c r="F23" t="s">
        <v>150</v>
      </c>
      <c r="G23" t="s">
        <v>176</v>
      </c>
      <c r="H23" t="s">
        <v>146</v>
      </c>
      <c r="I23" t="s">
        <v>246</v>
      </c>
      <c r="J23" t="s">
        <v>247</v>
      </c>
      <c r="K23" s="56">
        <v>2107299152</v>
      </c>
      <c r="L23">
        <v>4887</v>
      </c>
    </row>
    <row r="24" spans="1:12">
      <c r="A24" s="9">
        <v>2022131600107</v>
      </c>
      <c r="B24" t="s">
        <v>248</v>
      </c>
      <c r="C24" s="1">
        <v>13160</v>
      </c>
      <c r="D24" t="s">
        <v>249</v>
      </c>
      <c r="E24" t="s">
        <v>185</v>
      </c>
      <c r="F24" t="s">
        <v>40</v>
      </c>
      <c r="G24" t="s">
        <v>176</v>
      </c>
      <c r="H24" t="s">
        <v>146</v>
      </c>
      <c r="I24" t="s">
        <v>250</v>
      </c>
      <c r="J24" t="s">
        <v>251</v>
      </c>
      <c r="K24" s="56">
        <v>786507631.79999995</v>
      </c>
      <c r="L24">
        <v>1740</v>
      </c>
    </row>
    <row r="25" spans="1:12">
      <c r="A25" s="9">
        <v>2023134730004</v>
      </c>
      <c r="B25" t="s">
        <v>252</v>
      </c>
      <c r="C25" s="1">
        <v>13473</v>
      </c>
      <c r="D25" t="s">
        <v>253</v>
      </c>
      <c r="E25" t="s">
        <v>185</v>
      </c>
      <c r="F25" t="s">
        <v>40</v>
      </c>
      <c r="G25" t="s">
        <v>176</v>
      </c>
      <c r="H25" t="s">
        <v>146</v>
      </c>
      <c r="I25" t="s">
        <v>254</v>
      </c>
      <c r="J25" t="s">
        <v>255</v>
      </c>
      <c r="K25" s="56">
        <v>3296545190</v>
      </c>
      <c r="L25">
        <v>7388</v>
      </c>
    </row>
    <row r="26" spans="1:12">
      <c r="A26" s="9">
        <v>2023154800003</v>
      </c>
      <c r="B26" t="s">
        <v>256</v>
      </c>
      <c r="C26" s="1">
        <v>15480</v>
      </c>
      <c r="D26" t="s">
        <v>257</v>
      </c>
      <c r="E26" t="s">
        <v>258</v>
      </c>
      <c r="F26" t="s">
        <v>152</v>
      </c>
      <c r="G26" t="s">
        <v>171</v>
      </c>
      <c r="H26" t="s">
        <v>146</v>
      </c>
      <c r="I26" t="s">
        <v>259</v>
      </c>
      <c r="J26" t="s">
        <v>260</v>
      </c>
      <c r="K26" s="56">
        <v>308607797.80000001</v>
      </c>
      <c r="L26">
        <v>262</v>
      </c>
    </row>
    <row r="27" spans="1:12">
      <c r="A27" s="9">
        <v>2023852250002</v>
      </c>
      <c r="B27" t="s">
        <v>261</v>
      </c>
      <c r="C27" s="1">
        <v>85225</v>
      </c>
      <c r="D27" t="s">
        <v>262</v>
      </c>
      <c r="E27" t="s">
        <v>181</v>
      </c>
      <c r="F27" t="s">
        <v>155</v>
      </c>
      <c r="G27" t="s">
        <v>171</v>
      </c>
      <c r="H27" t="s">
        <v>146</v>
      </c>
      <c r="I27" t="s">
        <v>263</v>
      </c>
      <c r="J27" t="s">
        <v>264</v>
      </c>
      <c r="K27" s="56">
        <v>1435160814</v>
      </c>
      <c r="L27">
        <v>266</v>
      </c>
    </row>
    <row r="28" spans="1:12">
      <c r="A28" s="9">
        <v>2023206140018</v>
      </c>
      <c r="B28" t="s">
        <v>265</v>
      </c>
      <c r="C28" s="1">
        <v>20614</v>
      </c>
      <c r="D28" t="s">
        <v>266</v>
      </c>
      <c r="E28" t="s">
        <v>185</v>
      </c>
      <c r="F28" t="s">
        <v>10</v>
      </c>
      <c r="G28" t="s">
        <v>176</v>
      </c>
      <c r="H28" t="s">
        <v>146</v>
      </c>
      <c r="I28" t="s">
        <v>267</v>
      </c>
      <c r="J28" t="s">
        <v>268</v>
      </c>
      <c r="K28" s="56">
        <v>1097918471</v>
      </c>
      <c r="L28">
        <v>6861</v>
      </c>
    </row>
    <row r="29" spans="1:12">
      <c r="A29" s="9">
        <v>2020415240049</v>
      </c>
      <c r="B29" t="s">
        <v>269</v>
      </c>
      <c r="C29" s="1">
        <v>41524</v>
      </c>
      <c r="D29" t="s">
        <v>270</v>
      </c>
      <c r="E29" t="s">
        <v>271</v>
      </c>
      <c r="F29" t="s">
        <v>14</v>
      </c>
      <c r="G29" t="s">
        <v>176</v>
      </c>
      <c r="H29" t="s">
        <v>146</v>
      </c>
      <c r="I29" t="s">
        <v>272</v>
      </c>
      <c r="J29" t="s">
        <v>273</v>
      </c>
      <c r="K29" s="56">
        <v>1530731586</v>
      </c>
      <c r="L29">
        <v>5365</v>
      </c>
    </row>
    <row r="30" spans="1:12">
      <c r="A30" s="9">
        <v>2023440980003</v>
      </c>
      <c r="B30" t="s">
        <v>274</v>
      </c>
      <c r="C30" s="1">
        <v>44098</v>
      </c>
      <c r="D30" t="s">
        <v>275</v>
      </c>
      <c r="E30" t="s">
        <v>185</v>
      </c>
      <c r="F30" t="s">
        <v>130</v>
      </c>
      <c r="G30" t="s">
        <v>171</v>
      </c>
      <c r="H30" t="s">
        <v>146</v>
      </c>
      <c r="I30" t="s">
        <v>276</v>
      </c>
      <c r="J30" t="s">
        <v>277</v>
      </c>
      <c r="K30" s="56">
        <v>334902373</v>
      </c>
      <c r="L30">
        <v>800</v>
      </c>
    </row>
    <row r="31" spans="1:12">
      <c r="A31" s="9">
        <v>2022445600074</v>
      </c>
      <c r="B31" t="s">
        <v>278</v>
      </c>
      <c r="C31" s="1">
        <v>44560</v>
      </c>
      <c r="D31" t="s">
        <v>279</v>
      </c>
      <c r="E31" t="s">
        <v>185</v>
      </c>
      <c r="F31" t="s">
        <v>130</v>
      </c>
      <c r="G31" t="s">
        <v>176</v>
      </c>
      <c r="H31" t="s">
        <v>146</v>
      </c>
      <c r="I31" t="s">
        <v>280</v>
      </c>
      <c r="J31" t="s">
        <v>281</v>
      </c>
      <c r="K31" s="56">
        <v>778992061</v>
      </c>
      <c r="L31">
        <v>30991</v>
      </c>
    </row>
    <row r="32" spans="1:12">
      <c r="A32" s="9">
        <v>2022500060084</v>
      </c>
      <c r="B32" t="s">
        <v>282</v>
      </c>
      <c r="C32" s="1">
        <v>50006</v>
      </c>
      <c r="D32" t="s">
        <v>283</v>
      </c>
      <c r="E32" t="s">
        <v>181</v>
      </c>
      <c r="F32" t="s">
        <v>155</v>
      </c>
      <c r="G32" t="s">
        <v>171</v>
      </c>
      <c r="H32" t="s">
        <v>146</v>
      </c>
      <c r="I32" t="s">
        <v>284</v>
      </c>
      <c r="J32" t="s">
        <v>285</v>
      </c>
      <c r="K32" s="56">
        <v>2343212290</v>
      </c>
      <c r="L32">
        <v>13762</v>
      </c>
    </row>
    <row r="33" spans="1:12">
      <c r="A33" s="9">
        <v>2022005500030</v>
      </c>
      <c r="B33" t="s">
        <v>286</v>
      </c>
      <c r="C33" s="1">
        <v>50000</v>
      </c>
      <c r="D33" t="s">
        <v>155</v>
      </c>
      <c r="E33" t="s">
        <v>181</v>
      </c>
      <c r="F33" t="s">
        <v>155</v>
      </c>
      <c r="G33" t="s">
        <v>171</v>
      </c>
      <c r="H33" t="s">
        <v>146</v>
      </c>
      <c r="I33" t="s">
        <v>287</v>
      </c>
      <c r="J33" t="s">
        <v>288</v>
      </c>
      <c r="K33" s="56">
        <v>951879384</v>
      </c>
      <c r="L33">
        <v>176</v>
      </c>
    </row>
    <row r="34" spans="1:12">
      <c r="A34" s="9">
        <v>2023005500021</v>
      </c>
      <c r="B34" t="s">
        <v>286</v>
      </c>
      <c r="C34" s="1">
        <v>50000</v>
      </c>
      <c r="D34" t="s">
        <v>155</v>
      </c>
      <c r="E34" t="s">
        <v>181</v>
      </c>
      <c r="F34" t="s">
        <v>155</v>
      </c>
      <c r="G34" t="s">
        <v>176</v>
      </c>
      <c r="H34" t="s">
        <v>146</v>
      </c>
      <c r="I34" t="s">
        <v>289</v>
      </c>
      <c r="J34" t="s">
        <v>290</v>
      </c>
      <c r="K34" s="56">
        <v>2264965286</v>
      </c>
      <c r="L34">
        <v>5405</v>
      </c>
    </row>
    <row r="35" spans="1:12">
      <c r="A35" s="9">
        <v>2023520830001</v>
      </c>
      <c r="B35" t="s">
        <v>291</v>
      </c>
      <c r="C35" s="1">
        <v>52083</v>
      </c>
      <c r="D35" t="s">
        <v>292</v>
      </c>
      <c r="E35" t="s">
        <v>202</v>
      </c>
      <c r="F35" t="s">
        <v>17</v>
      </c>
      <c r="G35" t="s">
        <v>176</v>
      </c>
      <c r="H35" t="s">
        <v>146</v>
      </c>
      <c r="I35" t="s">
        <v>293</v>
      </c>
      <c r="J35" t="s">
        <v>294</v>
      </c>
      <c r="K35" s="56">
        <v>205026300</v>
      </c>
      <c r="L35">
        <v>550</v>
      </c>
    </row>
    <row r="36" spans="1:12">
      <c r="A36" s="9">
        <v>2023523200025</v>
      </c>
      <c r="B36" t="s">
        <v>295</v>
      </c>
      <c r="C36" s="1">
        <v>52320</v>
      </c>
      <c r="D36" t="s">
        <v>296</v>
      </c>
      <c r="E36" t="s">
        <v>202</v>
      </c>
      <c r="F36" t="s">
        <v>17</v>
      </c>
      <c r="G36" t="s">
        <v>171</v>
      </c>
      <c r="H36" t="s">
        <v>146</v>
      </c>
      <c r="I36" t="s">
        <v>297</v>
      </c>
      <c r="J36" t="s">
        <v>298</v>
      </c>
      <c r="K36" s="56">
        <v>562727303.89999998</v>
      </c>
      <c r="L36">
        <v>900</v>
      </c>
    </row>
    <row r="37" spans="1:12">
      <c r="A37" s="9">
        <v>2022527880020</v>
      </c>
      <c r="B37" t="s">
        <v>299</v>
      </c>
      <c r="C37" s="1">
        <v>52788</v>
      </c>
      <c r="D37" t="s">
        <v>300</v>
      </c>
      <c r="E37" t="s">
        <v>202</v>
      </c>
      <c r="F37" t="s">
        <v>17</v>
      </c>
      <c r="G37" t="s">
        <v>176</v>
      </c>
      <c r="H37" t="s">
        <v>146</v>
      </c>
      <c r="I37" t="s">
        <v>301</v>
      </c>
      <c r="J37" t="s">
        <v>302</v>
      </c>
      <c r="K37" s="56">
        <v>310602022</v>
      </c>
      <c r="L37">
        <v>164</v>
      </c>
    </row>
    <row r="38" spans="1:12">
      <c r="A38" s="9">
        <v>2022006860253</v>
      </c>
      <c r="B38" t="s">
        <v>303</v>
      </c>
      <c r="C38" s="1">
        <v>86000</v>
      </c>
      <c r="D38" t="s">
        <v>19</v>
      </c>
      <c r="E38" t="s">
        <v>271</v>
      </c>
      <c r="F38" t="s">
        <v>19</v>
      </c>
      <c r="G38" t="s">
        <v>171</v>
      </c>
      <c r="H38" t="s">
        <v>146</v>
      </c>
      <c r="I38" t="s">
        <v>304</v>
      </c>
      <c r="J38" t="s">
        <v>305</v>
      </c>
      <c r="K38" s="56">
        <v>4430441087</v>
      </c>
      <c r="L38">
        <v>25889</v>
      </c>
    </row>
    <row r="39" spans="1:12">
      <c r="A39" s="9">
        <v>2023680810027</v>
      </c>
      <c r="B39" t="s">
        <v>306</v>
      </c>
      <c r="C39" s="1">
        <v>68081</v>
      </c>
      <c r="D39" t="s">
        <v>307</v>
      </c>
      <c r="E39" t="s">
        <v>258</v>
      </c>
      <c r="F39" t="s">
        <v>21</v>
      </c>
      <c r="G39" t="s">
        <v>171</v>
      </c>
      <c r="H39" t="s">
        <v>146</v>
      </c>
      <c r="I39" t="s">
        <v>308</v>
      </c>
      <c r="J39" t="s">
        <v>309</v>
      </c>
      <c r="K39" s="56">
        <v>7744161690</v>
      </c>
      <c r="L39">
        <v>42844</v>
      </c>
    </row>
    <row r="40" spans="1:12">
      <c r="A40" s="9">
        <v>2023680810046</v>
      </c>
      <c r="B40" t="s">
        <v>306</v>
      </c>
      <c r="C40" s="1">
        <v>68081</v>
      </c>
      <c r="D40" t="s">
        <v>307</v>
      </c>
      <c r="E40" t="s">
        <v>258</v>
      </c>
      <c r="F40" t="s">
        <v>21</v>
      </c>
      <c r="G40" t="s">
        <v>171</v>
      </c>
      <c r="H40" t="s">
        <v>146</v>
      </c>
      <c r="I40" t="s">
        <v>310</v>
      </c>
      <c r="J40" t="s">
        <v>311</v>
      </c>
      <c r="K40" s="56">
        <v>4114520307</v>
      </c>
      <c r="L40">
        <v>632</v>
      </c>
    </row>
    <row r="41" spans="1:12">
      <c r="A41" s="9">
        <v>2023680810075</v>
      </c>
      <c r="B41" t="s">
        <v>306</v>
      </c>
      <c r="C41" s="1">
        <v>68081</v>
      </c>
      <c r="D41" t="s">
        <v>307</v>
      </c>
      <c r="E41" t="s">
        <v>258</v>
      </c>
      <c r="F41" t="s">
        <v>21</v>
      </c>
      <c r="G41" t="s">
        <v>171</v>
      </c>
      <c r="H41" t="s">
        <v>146</v>
      </c>
      <c r="I41" t="s">
        <v>312</v>
      </c>
      <c r="J41" t="s">
        <v>313</v>
      </c>
      <c r="K41" s="56">
        <v>2920075831</v>
      </c>
      <c r="L41">
        <v>752</v>
      </c>
    </row>
    <row r="42" spans="1:12">
      <c r="A42" s="9">
        <v>2023680810080</v>
      </c>
      <c r="B42" t="s">
        <v>306</v>
      </c>
      <c r="C42" s="1">
        <v>68081</v>
      </c>
      <c r="D42" t="s">
        <v>307</v>
      </c>
      <c r="E42" t="s">
        <v>258</v>
      </c>
      <c r="F42" t="s">
        <v>21</v>
      </c>
      <c r="G42" t="s">
        <v>176</v>
      </c>
      <c r="H42" t="s">
        <v>146</v>
      </c>
      <c r="I42" t="s">
        <v>314</v>
      </c>
      <c r="J42" t="s">
        <v>315</v>
      </c>
      <c r="K42" s="56">
        <v>3989672696</v>
      </c>
      <c r="L42">
        <v>540</v>
      </c>
    </row>
    <row r="43" spans="1:12">
      <c r="A43" s="9">
        <v>2023680810081</v>
      </c>
      <c r="B43" t="s">
        <v>306</v>
      </c>
      <c r="C43" s="1">
        <v>68081</v>
      </c>
      <c r="D43" t="s">
        <v>307</v>
      </c>
      <c r="E43" t="s">
        <v>258</v>
      </c>
      <c r="F43" t="s">
        <v>21</v>
      </c>
      <c r="G43" t="s">
        <v>176</v>
      </c>
      <c r="H43" t="s">
        <v>146</v>
      </c>
      <c r="I43" t="s">
        <v>316</v>
      </c>
      <c r="J43" t="s">
        <v>317</v>
      </c>
      <c r="K43" s="56">
        <v>2396264667</v>
      </c>
      <c r="L43">
        <v>2224</v>
      </c>
    </row>
    <row r="44" spans="1:12">
      <c r="A44" s="9">
        <v>2023000020037</v>
      </c>
      <c r="B44" t="s">
        <v>318</v>
      </c>
      <c r="C44" s="1">
        <v>70110</v>
      </c>
      <c r="D44" t="s">
        <v>319</v>
      </c>
      <c r="E44" t="s">
        <v>185</v>
      </c>
      <c r="F44" t="s">
        <v>22</v>
      </c>
      <c r="G44" t="s">
        <v>176</v>
      </c>
      <c r="H44" t="s">
        <v>146</v>
      </c>
      <c r="I44" t="s">
        <v>320</v>
      </c>
      <c r="J44" t="s">
        <v>321</v>
      </c>
      <c r="K44" s="56">
        <v>670677644</v>
      </c>
      <c r="L44">
        <v>1229</v>
      </c>
    </row>
    <row r="45" spans="1:12">
      <c r="A45" s="9">
        <v>2022706780006</v>
      </c>
      <c r="B45" t="s">
        <v>222</v>
      </c>
      <c r="C45" s="1">
        <v>70678</v>
      </c>
      <c r="D45" t="s">
        <v>223</v>
      </c>
      <c r="E45" t="s">
        <v>185</v>
      </c>
      <c r="F45" t="s">
        <v>22</v>
      </c>
      <c r="G45" t="s">
        <v>176</v>
      </c>
      <c r="H45" t="s">
        <v>146</v>
      </c>
      <c r="I45" t="s">
        <v>322</v>
      </c>
      <c r="J45" t="s">
        <v>323</v>
      </c>
      <c r="K45" s="56">
        <v>1361885864</v>
      </c>
      <c r="L45">
        <v>1785</v>
      </c>
    </row>
    <row r="46" spans="1:12">
      <c r="A46" s="9">
        <v>2023706780018</v>
      </c>
      <c r="B46" t="s">
        <v>222</v>
      </c>
      <c r="C46" s="1">
        <v>70678</v>
      </c>
      <c r="D46" t="s">
        <v>223</v>
      </c>
      <c r="E46" t="s">
        <v>185</v>
      </c>
      <c r="F46" t="s">
        <v>22</v>
      </c>
      <c r="G46" t="s">
        <v>176</v>
      </c>
      <c r="H46" t="s">
        <v>146</v>
      </c>
      <c r="I46" t="s">
        <v>324</v>
      </c>
      <c r="J46" t="s">
        <v>325</v>
      </c>
      <c r="K46" s="56">
        <v>1598563310</v>
      </c>
      <c r="L46">
        <v>4618</v>
      </c>
    </row>
    <row r="47" spans="1:12">
      <c r="A47" s="9">
        <v>2023708200038</v>
      </c>
      <c r="B47" t="s">
        <v>326</v>
      </c>
      <c r="C47" s="1">
        <v>70820</v>
      </c>
      <c r="D47" t="s">
        <v>327</v>
      </c>
      <c r="E47" t="s">
        <v>185</v>
      </c>
      <c r="F47" t="s">
        <v>154</v>
      </c>
      <c r="G47" t="s">
        <v>176</v>
      </c>
      <c r="H47" t="s">
        <v>146</v>
      </c>
      <c r="I47" t="s">
        <v>328</v>
      </c>
      <c r="J47" t="s">
        <v>329</v>
      </c>
      <c r="K47" s="56">
        <v>858003591</v>
      </c>
      <c r="L47">
        <v>28204</v>
      </c>
    </row>
    <row r="48" spans="1:12">
      <c r="A48" s="9">
        <v>2022054900063</v>
      </c>
      <c r="B48" t="s">
        <v>330</v>
      </c>
      <c r="C48" s="1">
        <v>5490</v>
      </c>
      <c r="D48" t="s">
        <v>331</v>
      </c>
      <c r="E48" t="s">
        <v>170</v>
      </c>
      <c r="F48" t="s">
        <v>150</v>
      </c>
      <c r="G48" t="s">
        <v>176</v>
      </c>
      <c r="H48" t="s">
        <v>146</v>
      </c>
      <c r="I48" t="s">
        <v>332</v>
      </c>
      <c r="J48" t="s">
        <v>333</v>
      </c>
      <c r="K48" s="56">
        <v>679988008.39999998</v>
      </c>
      <c r="L48">
        <v>6235</v>
      </c>
    </row>
    <row r="49" spans="1:12">
      <c r="A49" s="9">
        <v>2023231820015</v>
      </c>
      <c r="B49" t="s">
        <v>334</v>
      </c>
      <c r="C49" s="1">
        <v>23182</v>
      </c>
      <c r="D49" t="s">
        <v>335</v>
      </c>
      <c r="E49" t="s">
        <v>185</v>
      </c>
      <c r="F49" t="s">
        <v>154</v>
      </c>
      <c r="G49" t="s">
        <v>176</v>
      </c>
      <c r="H49" t="s">
        <v>146</v>
      </c>
      <c r="I49" t="s">
        <v>336</v>
      </c>
      <c r="J49" t="s">
        <v>337</v>
      </c>
      <c r="K49" s="56">
        <v>315367535</v>
      </c>
      <c r="L49">
        <v>300</v>
      </c>
    </row>
    <row r="52" spans="1:12">
      <c r="A52" s="59" t="s">
        <v>2</v>
      </c>
      <c r="B52" t="s">
        <v>142</v>
      </c>
      <c r="C52" s="1" t="s">
        <v>143</v>
      </c>
      <c r="D52" t="s">
        <v>144</v>
      </c>
    </row>
    <row r="53" spans="1:12">
      <c r="A53" s="1" t="s">
        <v>145</v>
      </c>
      <c r="B53">
        <v>20</v>
      </c>
      <c r="C53" s="54">
        <v>33457264387.5</v>
      </c>
      <c r="D53" s="57">
        <v>32285</v>
      </c>
    </row>
    <row r="54" spans="1:12">
      <c r="A54" s="1" t="s">
        <v>146</v>
      </c>
      <c r="B54">
        <v>28</v>
      </c>
      <c r="C54" s="54">
        <v>49857699892.900002</v>
      </c>
      <c r="D54" s="57">
        <v>200081</v>
      </c>
    </row>
    <row r="55" spans="1:12">
      <c r="A55" s="1" t="s">
        <v>26</v>
      </c>
      <c r="B55">
        <v>48</v>
      </c>
      <c r="C55" s="54">
        <v>83314964280.399994</v>
      </c>
      <c r="D55" s="57">
        <v>232366</v>
      </c>
    </row>
    <row r="58" spans="1:12">
      <c r="D58" s="55"/>
    </row>
  </sheetData>
  <pageMargins left="0.7" right="0.7" top="0.75" bottom="0.75" header="0.3" footer="0.3"/>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115B1D-4744-414B-AD15-6620A99EFB96}">
  <dimension ref="A1:D7"/>
  <sheetViews>
    <sheetView workbookViewId="0">
      <selection activeCell="D37" sqref="D37"/>
    </sheetView>
  </sheetViews>
  <sheetFormatPr defaultColWidth="11.42578125" defaultRowHeight="15"/>
  <cols>
    <col min="1" max="1" width="15.85546875" bestFit="1" customWidth="1"/>
    <col min="2" max="2" width="28.140625" bestFit="1" customWidth="1"/>
    <col min="3" max="3" width="21.42578125" bestFit="1" customWidth="1"/>
    <col min="4" max="4" width="30.28515625" bestFit="1" customWidth="1"/>
  </cols>
  <sheetData>
    <row r="1" spans="1:4">
      <c r="A1" s="28" t="s">
        <v>162</v>
      </c>
      <c r="B1" t="s">
        <v>1</v>
      </c>
    </row>
    <row r="3" spans="1:4">
      <c r="A3" s="28" t="s">
        <v>2</v>
      </c>
      <c r="B3" t="s">
        <v>142</v>
      </c>
      <c r="C3" t="s">
        <v>143</v>
      </c>
      <c r="D3" t="s">
        <v>144</v>
      </c>
    </row>
    <row r="4" spans="1:4">
      <c r="A4" s="29" t="s">
        <v>145</v>
      </c>
      <c r="B4">
        <v>20</v>
      </c>
      <c r="C4" s="30">
        <v>33457264387.5</v>
      </c>
      <c r="D4">
        <v>32285</v>
      </c>
    </row>
    <row r="5" spans="1:4">
      <c r="A5" s="29" t="s">
        <v>146</v>
      </c>
      <c r="B5">
        <v>26</v>
      </c>
      <c r="C5" s="30">
        <v>48862344349.5</v>
      </c>
      <c r="D5">
        <v>193546</v>
      </c>
    </row>
    <row r="6" spans="1:4">
      <c r="A6" s="29" t="s">
        <v>25</v>
      </c>
      <c r="B6">
        <v>2</v>
      </c>
      <c r="C6" s="30">
        <v>995355543.39999998</v>
      </c>
      <c r="D6">
        <v>6535</v>
      </c>
    </row>
    <row r="7" spans="1:4">
      <c r="A7" s="29" t="s">
        <v>26</v>
      </c>
      <c r="B7">
        <v>48</v>
      </c>
      <c r="C7" s="30">
        <v>83314964280.399994</v>
      </c>
      <c r="D7">
        <v>232366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4AA563-8B47-2448-B294-D664EFAEAD2C}">
  <dimension ref="A2:AH487"/>
  <sheetViews>
    <sheetView topLeftCell="G331" workbookViewId="0">
      <selection activeCell="I487" sqref="I487"/>
    </sheetView>
  </sheetViews>
  <sheetFormatPr defaultColWidth="11.42578125" defaultRowHeight="15"/>
  <cols>
    <col min="1" max="7" width="22.7109375" customWidth="1"/>
    <col min="8" max="8" width="15" customWidth="1"/>
    <col min="9" max="9" width="14.85546875" customWidth="1"/>
    <col min="10" max="10" width="7" hidden="1" customWidth="1"/>
    <col min="11" max="12" width="22.7109375" hidden="1" customWidth="1"/>
    <col min="13" max="15" width="22.7109375" customWidth="1"/>
    <col min="16" max="18" width="13.7109375" customWidth="1"/>
    <col min="19" max="19" width="22.7109375" customWidth="1"/>
    <col min="20" max="20" width="15.85546875" customWidth="1"/>
    <col min="21" max="21" width="22.7109375" hidden="1" customWidth="1"/>
    <col min="22" max="22" width="22.7109375" customWidth="1"/>
    <col min="23" max="23" width="12.85546875" customWidth="1"/>
    <col min="24" max="25" width="22.7109375" hidden="1" customWidth="1"/>
    <col min="26" max="26" width="22.7109375" customWidth="1"/>
    <col min="27" max="29" width="22.7109375" hidden="1" customWidth="1"/>
    <col min="30" max="33" width="22.7109375" customWidth="1"/>
  </cols>
  <sheetData>
    <row r="2" spans="1:34" s="37" customFormat="1" ht="15.75">
      <c r="A2" s="36" t="s">
        <v>338</v>
      </c>
    </row>
    <row r="3" spans="1:34" s="37" customFormat="1" ht="15.75">
      <c r="A3" s="37" t="s">
        <v>339</v>
      </c>
    </row>
    <row r="4" spans="1:34" s="37" customFormat="1" ht="15.75">
      <c r="A4" s="37" t="s">
        <v>340</v>
      </c>
    </row>
    <row r="6" spans="1:34" s="38" customFormat="1" ht="60">
      <c r="A6" s="38" t="s">
        <v>156</v>
      </c>
      <c r="B6" s="38" t="s">
        <v>157</v>
      </c>
      <c r="C6" s="38" t="s">
        <v>341</v>
      </c>
      <c r="D6" s="38" t="s">
        <v>342</v>
      </c>
      <c r="E6" s="38" t="s">
        <v>343</v>
      </c>
      <c r="F6" s="38" t="s">
        <v>158</v>
      </c>
      <c r="G6" s="38" t="s">
        <v>159</v>
      </c>
      <c r="H6" s="38" t="s">
        <v>160</v>
      </c>
      <c r="I6" s="38" t="s">
        <v>161</v>
      </c>
      <c r="J6" s="38" t="s">
        <v>344</v>
      </c>
      <c r="K6" s="38" t="s">
        <v>345</v>
      </c>
      <c r="L6" s="38" t="s">
        <v>346</v>
      </c>
      <c r="M6" s="38" t="s">
        <v>347</v>
      </c>
      <c r="N6" s="38" t="s">
        <v>348</v>
      </c>
      <c r="O6" s="38" t="s">
        <v>349</v>
      </c>
      <c r="P6" s="39" t="s">
        <v>162</v>
      </c>
      <c r="Q6" s="39" t="s">
        <v>163</v>
      </c>
      <c r="R6" s="39" t="s">
        <v>350</v>
      </c>
      <c r="S6" s="40" t="s">
        <v>164</v>
      </c>
      <c r="T6" s="38" t="s">
        <v>351</v>
      </c>
      <c r="U6" s="38" t="s">
        <v>352</v>
      </c>
      <c r="V6" s="38" t="s">
        <v>353</v>
      </c>
      <c r="W6" s="40" t="s">
        <v>354</v>
      </c>
      <c r="X6" s="38" t="s">
        <v>355</v>
      </c>
      <c r="Y6" s="38" t="s">
        <v>356</v>
      </c>
      <c r="Z6" s="38" t="s">
        <v>165</v>
      </c>
      <c r="AA6" s="38" t="s">
        <v>357</v>
      </c>
      <c r="AB6" s="38" t="s">
        <v>358</v>
      </c>
      <c r="AC6" s="38" t="s">
        <v>359</v>
      </c>
      <c r="AD6" s="40" t="s">
        <v>166</v>
      </c>
      <c r="AE6" s="8" t="s">
        <v>360</v>
      </c>
      <c r="AF6" s="8" t="s">
        <v>361</v>
      </c>
      <c r="AG6" s="8" t="s">
        <v>362</v>
      </c>
      <c r="AH6" s="41" t="s">
        <v>167</v>
      </c>
    </row>
    <row r="7" spans="1:34" hidden="1">
      <c r="A7" s="42">
        <v>20233219000009</v>
      </c>
      <c r="B7" t="s">
        <v>363</v>
      </c>
      <c r="C7" t="s">
        <v>364</v>
      </c>
      <c r="D7" t="s">
        <v>185</v>
      </c>
      <c r="E7" t="s">
        <v>10</v>
      </c>
      <c r="G7" t="s">
        <v>363</v>
      </c>
      <c r="H7" t="s">
        <v>185</v>
      </c>
      <c r="I7" t="s">
        <v>10</v>
      </c>
      <c r="J7">
        <v>6666819</v>
      </c>
      <c r="K7" t="s">
        <v>365</v>
      </c>
      <c r="L7">
        <v>800239720</v>
      </c>
      <c r="M7" t="s">
        <v>366</v>
      </c>
      <c r="N7" t="s">
        <v>367</v>
      </c>
      <c r="O7" t="s">
        <v>368</v>
      </c>
      <c r="S7" t="s">
        <v>369</v>
      </c>
      <c r="T7">
        <v>49.2</v>
      </c>
      <c r="U7">
        <v>46.71</v>
      </c>
      <c r="V7" t="s">
        <v>370</v>
      </c>
      <c r="W7" t="s">
        <v>371</v>
      </c>
      <c r="X7" s="34">
        <v>45253</v>
      </c>
      <c r="Y7">
        <v>2023</v>
      </c>
      <c r="Z7" t="s">
        <v>372</v>
      </c>
      <c r="AA7" s="43">
        <v>2167326009</v>
      </c>
      <c r="AB7" s="43">
        <v>0</v>
      </c>
      <c r="AC7" s="43">
        <v>0</v>
      </c>
      <c r="AD7" s="43">
        <v>2167326009</v>
      </c>
      <c r="AE7" s="34">
        <v>45370</v>
      </c>
      <c r="AF7" s="34">
        <v>45549</v>
      </c>
      <c r="AH7" s="44">
        <v>4976</v>
      </c>
    </row>
    <row r="8" spans="1:34" hidden="1">
      <c r="A8" s="42">
        <v>2023005990028</v>
      </c>
      <c r="B8" t="s">
        <v>373</v>
      </c>
      <c r="C8" t="s">
        <v>374</v>
      </c>
      <c r="D8" t="s">
        <v>181</v>
      </c>
      <c r="E8" t="s">
        <v>375</v>
      </c>
      <c r="F8">
        <v>99000</v>
      </c>
      <c r="G8" t="s">
        <v>375</v>
      </c>
      <c r="H8" t="s">
        <v>181</v>
      </c>
      <c r="I8" t="s">
        <v>375</v>
      </c>
      <c r="J8">
        <v>99000</v>
      </c>
      <c r="K8" t="s">
        <v>376</v>
      </c>
      <c r="L8">
        <v>800094067</v>
      </c>
      <c r="M8" t="s">
        <v>377</v>
      </c>
      <c r="N8" t="s">
        <v>378</v>
      </c>
      <c r="O8" t="s">
        <v>379</v>
      </c>
      <c r="S8" t="s">
        <v>380</v>
      </c>
      <c r="T8">
        <v>99.64</v>
      </c>
      <c r="U8">
        <v>70</v>
      </c>
      <c r="V8" t="s">
        <v>370</v>
      </c>
      <c r="W8" t="s">
        <v>371</v>
      </c>
      <c r="X8" s="34">
        <v>45156</v>
      </c>
      <c r="Y8">
        <v>2023</v>
      </c>
      <c r="Z8" t="s">
        <v>381</v>
      </c>
      <c r="AA8" s="43">
        <v>1799998940</v>
      </c>
      <c r="AB8" s="43">
        <v>0</v>
      </c>
      <c r="AC8" s="43">
        <v>0</v>
      </c>
      <c r="AD8" s="43">
        <v>1799998940</v>
      </c>
      <c r="AE8" s="34">
        <v>45232</v>
      </c>
      <c r="AF8" s="34">
        <v>45468</v>
      </c>
      <c r="AH8" s="44">
        <v>3700</v>
      </c>
    </row>
    <row r="9" spans="1:34" hidden="1">
      <c r="A9" s="42">
        <v>2022005990107</v>
      </c>
      <c r="B9" t="s">
        <v>373</v>
      </c>
      <c r="C9" t="s">
        <v>374</v>
      </c>
      <c r="D9" t="s">
        <v>181</v>
      </c>
      <c r="E9" t="s">
        <v>375</v>
      </c>
      <c r="F9">
        <v>99000</v>
      </c>
      <c r="G9" t="s">
        <v>375</v>
      </c>
      <c r="H9" t="s">
        <v>181</v>
      </c>
      <c r="I9" t="s">
        <v>375</v>
      </c>
      <c r="J9">
        <v>99000</v>
      </c>
      <c r="K9" t="s">
        <v>376</v>
      </c>
      <c r="L9">
        <v>800094067</v>
      </c>
      <c r="M9" t="s">
        <v>377</v>
      </c>
      <c r="N9" t="s">
        <v>378</v>
      </c>
      <c r="O9" t="s">
        <v>379</v>
      </c>
      <c r="S9" t="s">
        <v>382</v>
      </c>
      <c r="T9">
        <v>13.6</v>
      </c>
      <c r="U9">
        <v>0</v>
      </c>
      <c r="V9" t="s">
        <v>370</v>
      </c>
      <c r="W9" t="s">
        <v>371</v>
      </c>
      <c r="X9" s="34">
        <v>44967</v>
      </c>
      <c r="Y9">
        <v>2023</v>
      </c>
      <c r="Z9" t="s">
        <v>383</v>
      </c>
      <c r="AA9" s="43">
        <v>700000000</v>
      </c>
      <c r="AB9" s="43">
        <v>0</v>
      </c>
      <c r="AC9" s="43">
        <v>1397936852</v>
      </c>
      <c r="AD9" s="43">
        <v>2097936852</v>
      </c>
      <c r="AE9" s="34">
        <v>45282</v>
      </c>
      <c r="AF9" s="34">
        <v>45600</v>
      </c>
      <c r="AH9" s="44">
        <v>353</v>
      </c>
    </row>
    <row r="10" spans="1:34" hidden="1">
      <c r="A10" s="42">
        <v>2022005990101</v>
      </c>
      <c r="B10" t="s">
        <v>373</v>
      </c>
      <c r="C10" t="s">
        <v>374</v>
      </c>
      <c r="D10" t="s">
        <v>181</v>
      </c>
      <c r="E10" t="s">
        <v>375</v>
      </c>
      <c r="F10">
        <v>99000</v>
      </c>
      <c r="G10" t="s">
        <v>375</v>
      </c>
      <c r="H10" t="s">
        <v>181</v>
      </c>
      <c r="I10" t="s">
        <v>375</v>
      </c>
      <c r="J10">
        <v>99000</v>
      </c>
      <c r="K10" t="s">
        <v>376</v>
      </c>
      <c r="L10">
        <v>800094067</v>
      </c>
      <c r="M10" t="s">
        <v>377</v>
      </c>
      <c r="N10" t="s">
        <v>378</v>
      </c>
      <c r="O10" t="s">
        <v>379</v>
      </c>
      <c r="S10" t="s">
        <v>384</v>
      </c>
      <c r="T10">
        <v>17.72</v>
      </c>
      <c r="U10">
        <v>0</v>
      </c>
      <c r="V10" t="s">
        <v>370</v>
      </c>
      <c r="W10" t="s">
        <v>371</v>
      </c>
      <c r="X10" s="34">
        <v>44967</v>
      </c>
      <c r="Y10">
        <v>2023</v>
      </c>
      <c r="Z10" t="s">
        <v>385</v>
      </c>
      <c r="AA10" s="43">
        <v>1532125217</v>
      </c>
      <c r="AB10" s="43">
        <v>0</v>
      </c>
      <c r="AC10" s="43">
        <v>2967073488</v>
      </c>
      <c r="AD10" s="43">
        <v>4499198705</v>
      </c>
      <c r="AE10" s="34">
        <v>45282</v>
      </c>
      <c r="AF10" s="34">
        <v>45600</v>
      </c>
      <c r="AH10" s="44">
        <v>562</v>
      </c>
    </row>
    <row r="11" spans="1:34" hidden="1">
      <c r="A11" s="42">
        <v>2022996240009</v>
      </c>
      <c r="B11" t="s">
        <v>386</v>
      </c>
      <c r="C11" t="s">
        <v>387</v>
      </c>
      <c r="D11" t="s">
        <v>181</v>
      </c>
      <c r="E11" t="s">
        <v>375</v>
      </c>
      <c r="F11">
        <v>99624</v>
      </c>
      <c r="G11" t="s">
        <v>388</v>
      </c>
      <c r="H11" t="s">
        <v>181</v>
      </c>
      <c r="I11" t="s">
        <v>375</v>
      </c>
      <c r="J11">
        <v>99624</v>
      </c>
      <c r="K11" t="s">
        <v>389</v>
      </c>
      <c r="L11">
        <v>800103318</v>
      </c>
      <c r="M11" t="s">
        <v>377</v>
      </c>
      <c r="N11" t="s">
        <v>378</v>
      </c>
      <c r="O11" t="s">
        <v>379</v>
      </c>
      <c r="S11" t="s">
        <v>390</v>
      </c>
      <c r="T11">
        <v>56.31</v>
      </c>
      <c r="U11">
        <v>0</v>
      </c>
      <c r="V11" t="s">
        <v>370</v>
      </c>
      <c r="W11" t="s">
        <v>371</v>
      </c>
      <c r="X11" s="34">
        <v>44930</v>
      </c>
      <c r="Y11">
        <v>2023</v>
      </c>
      <c r="Z11" t="s">
        <v>391</v>
      </c>
      <c r="AA11" s="43">
        <v>1141382569</v>
      </c>
      <c r="AB11" s="43">
        <v>0</v>
      </c>
      <c r="AC11" s="43">
        <v>658834967</v>
      </c>
      <c r="AD11" s="43">
        <v>1800217536</v>
      </c>
      <c r="AE11" s="34">
        <v>45139</v>
      </c>
      <c r="AF11" s="34">
        <v>45473</v>
      </c>
      <c r="AH11" s="44">
        <v>2704</v>
      </c>
    </row>
    <row r="12" spans="1:34" hidden="1">
      <c r="A12" s="42">
        <v>2022764000010</v>
      </c>
      <c r="B12" t="s">
        <v>392</v>
      </c>
      <c r="C12" t="s">
        <v>387</v>
      </c>
      <c r="D12" t="s">
        <v>202</v>
      </c>
      <c r="E12" t="s">
        <v>24</v>
      </c>
      <c r="F12">
        <v>76400</v>
      </c>
      <c r="G12" t="s">
        <v>215</v>
      </c>
      <c r="H12" t="s">
        <v>202</v>
      </c>
      <c r="I12" t="s">
        <v>153</v>
      </c>
      <c r="J12">
        <v>6666727</v>
      </c>
      <c r="K12" t="s">
        <v>393</v>
      </c>
      <c r="L12">
        <v>901039684</v>
      </c>
      <c r="M12" t="s">
        <v>377</v>
      </c>
      <c r="N12" t="s">
        <v>378</v>
      </c>
      <c r="O12" t="s">
        <v>379</v>
      </c>
      <c r="S12" t="s">
        <v>394</v>
      </c>
      <c r="T12">
        <v>68.849999999999994</v>
      </c>
      <c r="U12">
        <v>70.319999999999993</v>
      </c>
      <c r="V12" t="s">
        <v>370</v>
      </c>
      <c r="W12" t="s">
        <v>371</v>
      </c>
      <c r="X12" s="34">
        <v>44901</v>
      </c>
      <c r="Y12">
        <v>2022</v>
      </c>
      <c r="Z12" t="s">
        <v>395</v>
      </c>
      <c r="AA12" s="43">
        <v>269507735</v>
      </c>
      <c r="AB12" s="43">
        <v>0</v>
      </c>
      <c r="AC12" s="43">
        <v>2300347701</v>
      </c>
      <c r="AD12" s="43">
        <v>2569855436</v>
      </c>
      <c r="AE12" s="34">
        <v>44986</v>
      </c>
      <c r="AF12" s="34">
        <v>45199</v>
      </c>
      <c r="AH12" s="44">
        <v>7035</v>
      </c>
    </row>
    <row r="13" spans="1:34" hidden="1">
      <c r="A13" s="42">
        <v>2022761090107</v>
      </c>
      <c r="B13" t="s">
        <v>396</v>
      </c>
      <c r="C13" t="s">
        <v>387</v>
      </c>
      <c r="D13" t="s">
        <v>202</v>
      </c>
      <c r="E13" t="s">
        <v>24</v>
      </c>
      <c r="F13">
        <v>76109</v>
      </c>
      <c r="G13" t="s">
        <v>397</v>
      </c>
      <c r="H13" t="s">
        <v>202</v>
      </c>
      <c r="I13" t="s">
        <v>24</v>
      </c>
      <c r="J13">
        <v>6666997</v>
      </c>
      <c r="K13" t="s">
        <v>398</v>
      </c>
      <c r="L13">
        <v>835001290</v>
      </c>
      <c r="M13" t="s">
        <v>377</v>
      </c>
      <c r="N13" t="s">
        <v>378</v>
      </c>
      <c r="O13" t="s">
        <v>379</v>
      </c>
      <c r="S13" t="s">
        <v>399</v>
      </c>
      <c r="T13">
        <v>93.61</v>
      </c>
      <c r="U13">
        <v>95.88</v>
      </c>
      <c r="V13" t="s">
        <v>370</v>
      </c>
      <c r="W13" t="s">
        <v>371</v>
      </c>
      <c r="X13" s="34">
        <v>44818</v>
      </c>
      <c r="Y13">
        <v>2022</v>
      </c>
      <c r="Z13" t="s">
        <v>400</v>
      </c>
      <c r="AA13" s="43">
        <v>11627442375</v>
      </c>
      <c r="AB13" s="43">
        <v>0</v>
      </c>
      <c r="AC13" s="43">
        <v>0</v>
      </c>
      <c r="AD13" s="43">
        <v>11627442375</v>
      </c>
      <c r="AE13" s="34">
        <v>44946</v>
      </c>
      <c r="AF13" s="34">
        <v>45565</v>
      </c>
      <c r="AH13" s="44">
        <v>316730</v>
      </c>
    </row>
    <row r="14" spans="1:34" hidden="1">
      <c r="A14" s="42">
        <v>2023738540012</v>
      </c>
      <c r="B14" t="s">
        <v>401</v>
      </c>
      <c r="C14" t="s">
        <v>387</v>
      </c>
      <c r="D14" t="s">
        <v>271</v>
      </c>
      <c r="E14" t="s">
        <v>23</v>
      </c>
      <c r="F14">
        <v>73854</v>
      </c>
      <c r="G14" t="s">
        <v>402</v>
      </c>
      <c r="H14" t="s">
        <v>271</v>
      </c>
      <c r="I14" t="s">
        <v>23</v>
      </c>
      <c r="J14">
        <v>73854</v>
      </c>
      <c r="K14" t="s">
        <v>403</v>
      </c>
      <c r="L14">
        <v>800100143</v>
      </c>
      <c r="M14" t="s">
        <v>377</v>
      </c>
      <c r="N14" t="s">
        <v>378</v>
      </c>
      <c r="O14" t="s">
        <v>379</v>
      </c>
      <c r="S14" t="s">
        <v>404</v>
      </c>
      <c r="T14">
        <v>0</v>
      </c>
      <c r="U14">
        <v>84.54</v>
      </c>
      <c r="V14" t="s">
        <v>370</v>
      </c>
      <c r="W14" t="s">
        <v>371</v>
      </c>
      <c r="X14" s="34">
        <v>45283</v>
      </c>
      <c r="Y14">
        <v>2023</v>
      </c>
      <c r="Z14" t="s">
        <v>405</v>
      </c>
      <c r="AA14" s="43">
        <v>303987876.39999998</v>
      </c>
      <c r="AB14" s="43">
        <v>0</v>
      </c>
      <c r="AC14" s="43">
        <v>19620720</v>
      </c>
      <c r="AD14" s="43">
        <v>323608596.39999998</v>
      </c>
      <c r="AH14" s="44">
        <v>579</v>
      </c>
    </row>
    <row r="15" spans="1:34" hidden="1">
      <c r="A15" s="42">
        <v>2023738540011</v>
      </c>
      <c r="B15" t="s">
        <v>401</v>
      </c>
      <c r="C15" t="s">
        <v>387</v>
      </c>
      <c r="D15" t="s">
        <v>271</v>
      </c>
      <c r="E15" t="s">
        <v>23</v>
      </c>
      <c r="F15">
        <v>73854</v>
      </c>
      <c r="G15" t="s">
        <v>402</v>
      </c>
      <c r="H15" t="s">
        <v>271</v>
      </c>
      <c r="I15" t="s">
        <v>23</v>
      </c>
      <c r="J15">
        <v>73854</v>
      </c>
      <c r="K15" t="s">
        <v>403</v>
      </c>
      <c r="L15">
        <v>800100143</v>
      </c>
      <c r="M15" t="s">
        <v>377</v>
      </c>
      <c r="N15" t="s">
        <v>378</v>
      </c>
      <c r="O15" t="s">
        <v>379</v>
      </c>
      <c r="S15" t="s">
        <v>406</v>
      </c>
      <c r="T15">
        <v>99.74</v>
      </c>
      <c r="U15">
        <v>84.39</v>
      </c>
      <c r="V15" t="s">
        <v>370</v>
      </c>
      <c r="W15" t="s">
        <v>371</v>
      </c>
      <c r="X15" s="34">
        <v>45262</v>
      </c>
      <c r="Y15">
        <v>2023</v>
      </c>
      <c r="Z15" t="s">
        <v>407</v>
      </c>
      <c r="AA15" s="43">
        <v>1101940077</v>
      </c>
      <c r="AB15" s="43">
        <v>0</v>
      </c>
      <c r="AC15" s="43">
        <v>150408477.30000001</v>
      </c>
      <c r="AD15" s="43">
        <v>1252348554</v>
      </c>
      <c r="AE15" s="34">
        <v>45397</v>
      </c>
      <c r="AF15" s="34">
        <v>45518</v>
      </c>
      <c r="AH15" s="44">
        <v>5505</v>
      </c>
    </row>
    <row r="16" spans="1:34" hidden="1">
      <c r="A16" s="42">
        <v>2023004730060</v>
      </c>
      <c r="B16" t="s">
        <v>408</v>
      </c>
      <c r="C16" t="s">
        <v>374</v>
      </c>
      <c r="D16" t="s">
        <v>271</v>
      </c>
      <c r="E16" t="s">
        <v>23</v>
      </c>
      <c r="F16">
        <v>73000</v>
      </c>
      <c r="G16" t="s">
        <v>23</v>
      </c>
      <c r="H16" t="s">
        <v>271</v>
      </c>
      <c r="I16" t="s">
        <v>23</v>
      </c>
      <c r="J16">
        <v>6666624</v>
      </c>
      <c r="K16" t="s">
        <v>409</v>
      </c>
      <c r="L16">
        <v>900235058</v>
      </c>
      <c r="M16" t="s">
        <v>377</v>
      </c>
      <c r="N16" t="s">
        <v>378</v>
      </c>
      <c r="O16" t="s">
        <v>379</v>
      </c>
      <c r="S16" t="s">
        <v>410</v>
      </c>
      <c r="T16">
        <v>30.33</v>
      </c>
      <c r="U16">
        <v>8.4</v>
      </c>
      <c r="V16" t="s">
        <v>370</v>
      </c>
      <c r="W16" t="s">
        <v>371</v>
      </c>
      <c r="X16" s="34">
        <v>45163</v>
      </c>
      <c r="Y16">
        <v>2023</v>
      </c>
      <c r="Z16" t="s">
        <v>411</v>
      </c>
      <c r="AA16" s="43">
        <v>3517154785</v>
      </c>
      <c r="AB16" s="43">
        <v>0</v>
      </c>
      <c r="AC16" s="43">
        <v>4696000000</v>
      </c>
      <c r="AD16" s="43">
        <v>8213154785</v>
      </c>
      <c r="AE16" s="34">
        <v>45362</v>
      </c>
      <c r="AF16" s="34">
        <v>45631</v>
      </c>
      <c r="AH16" s="44">
        <v>2575</v>
      </c>
    </row>
    <row r="17" spans="1:34" hidden="1">
      <c r="A17" s="42">
        <v>2023735040011</v>
      </c>
      <c r="B17" t="s">
        <v>412</v>
      </c>
      <c r="C17" t="s">
        <v>387</v>
      </c>
      <c r="D17" t="s">
        <v>271</v>
      </c>
      <c r="E17" t="s">
        <v>23</v>
      </c>
      <c r="F17">
        <v>73504</v>
      </c>
      <c r="G17" t="s">
        <v>413</v>
      </c>
      <c r="H17" t="s">
        <v>271</v>
      </c>
      <c r="I17" t="s">
        <v>23</v>
      </c>
      <c r="J17">
        <v>73504</v>
      </c>
      <c r="K17" t="s">
        <v>414</v>
      </c>
      <c r="L17">
        <v>890700942</v>
      </c>
      <c r="M17" t="s">
        <v>377</v>
      </c>
      <c r="N17" t="s">
        <v>378</v>
      </c>
      <c r="O17" t="s">
        <v>379</v>
      </c>
      <c r="S17" t="s">
        <v>415</v>
      </c>
      <c r="T17">
        <v>25.03</v>
      </c>
      <c r="U17">
        <v>0</v>
      </c>
      <c r="V17" t="s">
        <v>370</v>
      </c>
      <c r="W17" t="s">
        <v>371</v>
      </c>
      <c r="X17" s="34">
        <v>45204</v>
      </c>
      <c r="Y17">
        <v>2023</v>
      </c>
      <c r="Z17" t="s">
        <v>416</v>
      </c>
      <c r="AA17" s="43">
        <v>1647512394</v>
      </c>
      <c r="AB17" s="43">
        <v>0</v>
      </c>
      <c r="AC17" s="43">
        <v>0</v>
      </c>
      <c r="AD17" s="43">
        <v>1647512394</v>
      </c>
      <c r="AE17" s="34">
        <v>45413</v>
      </c>
      <c r="AF17" s="34">
        <v>45657</v>
      </c>
      <c r="AH17" s="44">
        <v>724</v>
      </c>
    </row>
    <row r="18" spans="1:34" hidden="1">
      <c r="A18" s="42">
        <v>2023735040002</v>
      </c>
      <c r="B18" t="s">
        <v>412</v>
      </c>
      <c r="C18" t="s">
        <v>387</v>
      </c>
      <c r="D18" t="s">
        <v>271</v>
      </c>
      <c r="E18" t="s">
        <v>23</v>
      </c>
      <c r="F18">
        <v>73504</v>
      </c>
      <c r="G18" t="s">
        <v>413</v>
      </c>
      <c r="H18" t="s">
        <v>271</v>
      </c>
      <c r="I18" t="s">
        <v>23</v>
      </c>
      <c r="J18">
        <v>73504</v>
      </c>
      <c r="K18" t="s">
        <v>414</v>
      </c>
      <c r="L18">
        <v>890700942</v>
      </c>
      <c r="M18" t="s">
        <v>377</v>
      </c>
      <c r="N18" t="s">
        <v>378</v>
      </c>
      <c r="O18" t="s">
        <v>379</v>
      </c>
      <c r="S18" t="s">
        <v>417</v>
      </c>
      <c r="T18">
        <v>100</v>
      </c>
      <c r="U18">
        <v>89.99</v>
      </c>
      <c r="V18" t="s">
        <v>370</v>
      </c>
      <c r="W18" t="s">
        <v>371</v>
      </c>
      <c r="X18" s="34">
        <v>45064</v>
      </c>
      <c r="Y18">
        <v>2023</v>
      </c>
      <c r="Z18" t="s">
        <v>418</v>
      </c>
      <c r="AA18" s="43">
        <v>363473810</v>
      </c>
      <c r="AB18" s="43">
        <v>0</v>
      </c>
      <c r="AC18" s="43">
        <v>0</v>
      </c>
      <c r="AD18" s="43">
        <v>363473810</v>
      </c>
      <c r="AE18" s="34">
        <v>45261</v>
      </c>
      <c r="AF18" s="34">
        <v>45382</v>
      </c>
      <c r="AH18" s="44">
        <v>1506</v>
      </c>
    </row>
    <row r="19" spans="1:34" hidden="1">
      <c r="A19" s="42">
        <v>2023735040001</v>
      </c>
      <c r="B19" t="s">
        <v>412</v>
      </c>
      <c r="C19" t="s">
        <v>387</v>
      </c>
      <c r="D19" t="s">
        <v>271</v>
      </c>
      <c r="E19" t="s">
        <v>23</v>
      </c>
      <c r="F19">
        <v>73504</v>
      </c>
      <c r="G19" t="s">
        <v>413</v>
      </c>
      <c r="H19" t="s">
        <v>271</v>
      </c>
      <c r="I19" t="s">
        <v>23</v>
      </c>
      <c r="J19">
        <v>73504</v>
      </c>
      <c r="K19" t="s">
        <v>414</v>
      </c>
      <c r="L19">
        <v>890700942</v>
      </c>
      <c r="M19" t="s">
        <v>377</v>
      </c>
      <c r="N19" t="s">
        <v>378</v>
      </c>
      <c r="O19" t="s">
        <v>379</v>
      </c>
      <c r="S19" t="s">
        <v>419</v>
      </c>
      <c r="T19">
        <v>0</v>
      </c>
      <c r="U19">
        <v>99.52</v>
      </c>
      <c r="V19" t="s">
        <v>370</v>
      </c>
      <c r="W19" t="s">
        <v>371</v>
      </c>
      <c r="X19" s="34">
        <v>45036</v>
      </c>
      <c r="Y19">
        <v>2023</v>
      </c>
      <c r="Z19" t="s">
        <v>420</v>
      </c>
      <c r="AA19" s="43">
        <v>253905000</v>
      </c>
      <c r="AB19" s="43">
        <v>0</v>
      </c>
      <c r="AC19" s="43">
        <v>0</v>
      </c>
      <c r="AD19" s="43">
        <v>253905000</v>
      </c>
      <c r="AE19" s="34">
        <v>45261</v>
      </c>
      <c r="AF19" s="34">
        <v>45292</v>
      </c>
      <c r="AH19" s="44">
        <v>815</v>
      </c>
    </row>
    <row r="20" spans="1:34" hidden="1">
      <c r="A20" s="42">
        <v>2023734490004</v>
      </c>
      <c r="B20" t="s">
        <v>421</v>
      </c>
      <c r="C20" t="s">
        <v>387</v>
      </c>
      <c r="D20" t="s">
        <v>271</v>
      </c>
      <c r="E20" t="s">
        <v>23</v>
      </c>
      <c r="F20">
        <v>73449</v>
      </c>
      <c r="G20" t="s">
        <v>422</v>
      </c>
      <c r="H20" t="s">
        <v>271</v>
      </c>
      <c r="I20" t="s">
        <v>23</v>
      </c>
      <c r="J20">
        <v>73449</v>
      </c>
      <c r="K20" t="s">
        <v>423</v>
      </c>
      <c r="L20">
        <v>890701933</v>
      </c>
      <c r="M20" t="s">
        <v>377</v>
      </c>
      <c r="N20" t="s">
        <v>378</v>
      </c>
      <c r="O20" t="s">
        <v>379</v>
      </c>
      <c r="S20" t="s">
        <v>424</v>
      </c>
      <c r="T20">
        <v>79.84</v>
      </c>
      <c r="U20">
        <v>96.15</v>
      </c>
      <c r="V20" t="s">
        <v>370</v>
      </c>
      <c r="W20" t="s">
        <v>371</v>
      </c>
      <c r="X20" s="34">
        <v>45078</v>
      </c>
      <c r="Y20">
        <v>2023</v>
      </c>
      <c r="Z20" t="s">
        <v>425</v>
      </c>
      <c r="AA20" s="43">
        <v>6587029133</v>
      </c>
      <c r="AB20" s="43">
        <v>0</v>
      </c>
      <c r="AC20" s="43">
        <v>263481165.30000001</v>
      </c>
      <c r="AD20" s="43">
        <v>6850510298</v>
      </c>
      <c r="AE20" s="34">
        <v>45108</v>
      </c>
      <c r="AF20" s="34">
        <v>45473</v>
      </c>
      <c r="AH20" s="44">
        <v>37968</v>
      </c>
    </row>
    <row r="21" spans="1:34" hidden="1">
      <c r="A21" s="42">
        <v>2023734490003</v>
      </c>
      <c r="B21" t="s">
        <v>421</v>
      </c>
      <c r="C21" t="s">
        <v>387</v>
      </c>
      <c r="D21" t="s">
        <v>271</v>
      </c>
      <c r="E21" t="s">
        <v>23</v>
      </c>
      <c r="F21">
        <v>73449</v>
      </c>
      <c r="G21" t="s">
        <v>422</v>
      </c>
      <c r="H21" t="s">
        <v>271</v>
      </c>
      <c r="I21" t="s">
        <v>23</v>
      </c>
      <c r="J21">
        <v>73449</v>
      </c>
      <c r="K21" t="s">
        <v>423</v>
      </c>
      <c r="L21">
        <v>890701933</v>
      </c>
      <c r="M21" t="s">
        <v>377</v>
      </c>
      <c r="N21" t="s">
        <v>378</v>
      </c>
      <c r="O21" t="s">
        <v>379</v>
      </c>
      <c r="S21" t="s">
        <v>426</v>
      </c>
      <c r="T21">
        <v>51.29</v>
      </c>
      <c r="U21">
        <v>65.31</v>
      </c>
      <c r="V21" t="s">
        <v>370</v>
      </c>
      <c r="W21" t="s">
        <v>371</v>
      </c>
      <c r="X21" s="34">
        <v>45124</v>
      </c>
      <c r="Y21">
        <v>2023</v>
      </c>
      <c r="Z21" t="s">
        <v>427</v>
      </c>
      <c r="AA21" s="43">
        <v>2517300307</v>
      </c>
      <c r="AB21" s="43">
        <v>0</v>
      </c>
      <c r="AC21" s="43">
        <v>0</v>
      </c>
      <c r="AD21" s="43">
        <v>2517300307</v>
      </c>
      <c r="AE21" s="34">
        <v>45413</v>
      </c>
      <c r="AF21" s="34">
        <v>45626</v>
      </c>
      <c r="AH21" s="44">
        <v>1565</v>
      </c>
    </row>
    <row r="22" spans="1:34" hidden="1">
      <c r="A22" s="42">
        <v>2023733470002</v>
      </c>
      <c r="B22" t="s">
        <v>428</v>
      </c>
      <c r="C22" t="s">
        <v>387</v>
      </c>
      <c r="D22" t="s">
        <v>271</v>
      </c>
      <c r="E22" t="s">
        <v>23</v>
      </c>
      <c r="F22">
        <v>73347</v>
      </c>
      <c r="G22" t="s">
        <v>429</v>
      </c>
      <c r="H22" t="s">
        <v>271</v>
      </c>
      <c r="I22" t="s">
        <v>23</v>
      </c>
      <c r="J22">
        <v>73347</v>
      </c>
      <c r="K22" t="s">
        <v>430</v>
      </c>
      <c r="L22">
        <v>800100057</v>
      </c>
      <c r="M22" t="s">
        <v>377</v>
      </c>
      <c r="N22" t="s">
        <v>378</v>
      </c>
      <c r="O22" t="s">
        <v>379</v>
      </c>
      <c r="S22" t="s">
        <v>431</v>
      </c>
      <c r="T22">
        <v>57.07</v>
      </c>
      <c r="U22">
        <v>46.73</v>
      </c>
      <c r="V22" t="s">
        <v>370</v>
      </c>
      <c r="W22" t="s">
        <v>371</v>
      </c>
      <c r="X22" s="34">
        <v>45209</v>
      </c>
      <c r="Y22">
        <v>2023</v>
      </c>
      <c r="Z22" t="s">
        <v>432</v>
      </c>
      <c r="AA22" s="43">
        <v>654000000</v>
      </c>
      <c r="AB22" s="43">
        <v>0</v>
      </c>
      <c r="AC22" s="43">
        <v>365724764.80000001</v>
      </c>
      <c r="AD22" s="43">
        <v>1019724765</v>
      </c>
      <c r="AE22" s="34">
        <v>45261</v>
      </c>
      <c r="AF22" s="34">
        <v>45443</v>
      </c>
      <c r="AH22" s="44">
        <v>233</v>
      </c>
    </row>
    <row r="23" spans="1:34" hidden="1">
      <c r="A23" s="42">
        <v>2024730670002</v>
      </c>
      <c r="B23" t="s">
        <v>433</v>
      </c>
      <c r="C23" t="s">
        <v>387</v>
      </c>
      <c r="D23" t="s">
        <v>271</v>
      </c>
      <c r="E23" t="s">
        <v>23</v>
      </c>
      <c r="F23">
        <v>73067</v>
      </c>
      <c r="G23" t="s">
        <v>434</v>
      </c>
      <c r="H23" t="s">
        <v>271</v>
      </c>
      <c r="I23" t="s">
        <v>23</v>
      </c>
      <c r="J23">
        <v>73067</v>
      </c>
      <c r="K23" t="s">
        <v>435</v>
      </c>
      <c r="L23">
        <v>800100049</v>
      </c>
      <c r="M23" t="s">
        <v>377</v>
      </c>
      <c r="N23" t="s">
        <v>378</v>
      </c>
      <c r="O23" t="s">
        <v>379</v>
      </c>
      <c r="S23" t="s">
        <v>436</v>
      </c>
      <c r="T23">
        <v>0</v>
      </c>
      <c r="U23">
        <v>0</v>
      </c>
      <c r="V23" t="s">
        <v>370</v>
      </c>
      <c r="W23" t="s">
        <v>371</v>
      </c>
      <c r="X23" s="34">
        <v>45345</v>
      </c>
      <c r="Y23">
        <v>2024</v>
      </c>
      <c r="Z23" t="s">
        <v>437</v>
      </c>
      <c r="AA23" s="43">
        <v>885778237</v>
      </c>
      <c r="AB23" s="43">
        <v>0</v>
      </c>
      <c r="AC23" s="43">
        <v>1981940195</v>
      </c>
      <c r="AD23" s="43">
        <v>2867718432</v>
      </c>
      <c r="AE23" s="34">
        <v>45506</v>
      </c>
      <c r="AF23" s="34">
        <v>45815</v>
      </c>
      <c r="AH23" s="44">
        <v>770</v>
      </c>
    </row>
    <row r="24" spans="1:34" hidden="1">
      <c r="A24" s="42">
        <v>2024708230028</v>
      </c>
      <c r="B24" t="s">
        <v>438</v>
      </c>
      <c r="C24" t="s">
        <v>387</v>
      </c>
      <c r="D24" t="s">
        <v>185</v>
      </c>
      <c r="E24" t="s">
        <v>22</v>
      </c>
      <c r="F24">
        <v>70823</v>
      </c>
      <c r="G24" t="s">
        <v>439</v>
      </c>
      <c r="H24" t="s">
        <v>185</v>
      </c>
      <c r="I24" t="s">
        <v>22</v>
      </c>
      <c r="J24">
        <v>6666677</v>
      </c>
      <c r="K24" t="s">
        <v>440</v>
      </c>
      <c r="L24">
        <v>900303124</v>
      </c>
      <c r="M24" t="s">
        <v>377</v>
      </c>
      <c r="N24" t="s">
        <v>378</v>
      </c>
      <c r="O24" t="s">
        <v>379</v>
      </c>
      <c r="S24" t="s">
        <v>441</v>
      </c>
      <c r="T24">
        <v>0</v>
      </c>
      <c r="U24">
        <v>75.08</v>
      </c>
      <c r="V24" t="s">
        <v>442</v>
      </c>
      <c r="W24" t="s">
        <v>371</v>
      </c>
      <c r="X24" s="34">
        <v>45364</v>
      </c>
      <c r="Y24">
        <v>2024</v>
      </c>
      <c r="AA24" s="43">
        <v>993828953</v>
      </c>
      <c r="AB24" s="43">
        <v>0</v>
      </c>
      <c r="AC24" s="43">
        <v>0</v>
      </c>
      <c r="AD24" s="43">
        <v>993828953</v>
      </c>
      <c r="AH24" s="44">
        <v>174</v>
      </c>
    </row>
    <row r="25" spans="1:34" hidden="1">
      <c r="A25" s="42">
        <v>2023708230103</v>
      </c>
      <c r="B25" t="s">
        <v>438</v>
      </c>
      <c r="C25" t="s">
        <v>387</v>
      </c>
      <c r="D25" t="s">
        <v>185</v>
      </c>
      <c r="E25" t="s">
        <v>22</v>
      </c>
      <c r="F25">
        <v>70823</v>
      </c>
      <c r="G25" t="s">
        <v>439</v>
      </c>
      <c r="H25" t="s">
        <v>185</v>
      </c>
      <c r="I25" t="s">
        <v>22</v>
      </c>
      <c r="J25">
        <v>6666677</v>
      </c>
      <c r="K25" t="s">
        <v>440</v>
      </c>
      <c r="L25">
        <v>900303124</v>
      </c>
      <c r="M25" t="s">
        <v>377</v>
      </c>
      <c r="N25" t="s">
        <v>378</v>
      </c>
      <c r="O25" t="s">
        <v>379</v>
      </c>
      <c r="S25" t="s">
        <v>443</v>
      </c>
      <c r="T25">
        <v>0</v>
      </c>
      <c r="U25">
        <v>100</v>
      </c>
      <c r="V25" t="s">
        <v>370</v>
      </c>
      <c r="W25" t="s">
        <v>371</v>
      </c>
      <c r="X25" s="34">
        <v>45253</v>
      </c>
      <c r="Y25">
        <v>2023</v>
      </c>
      <c r="Z25" t="s">
        <v>444</v>
      </c>
      <c r="AA25" s="43">
        <v>185790394</v>
      </c>
      <c r="AB25" s="43">
        <v>0</v>
      </c>
      <c r="AC25" s="43">
        <v>0</v>
      </c>
      <c r="AD25" s="43">
        <v>185790394</v>
      </c>
      <c r="AH25" s="44">
        <v>200</v>
      </c>
    </row>
    <row r="26" spans="1:34" hidden="1">
      <c r="A26" s="42">
        <v>2023708230076</v>
      </c>
      <c r="B26" t="s">
        <v>438</v>
      </c>
      <c r="C26" t="s">
        <v>387</v>
      </c>
      <c r="D26" t="s">
        <v>185</v>
      </c>
      <c r="E26" t="s">
        <v>22</v>
      </c>
      <c r="F26">
        <v>70823</v>
      </c>
      <c r="G26" t="s">
        <v>439</v>
      </c>
      <c r="H26" t="s">
        <v>185</v>
      </c>
      <c r="I26" t="s">
        <v>22</v>
      </c>
      <c r="J26">
        <v>6666677</v>
      </c>
      <c r="K26" t="s">
        <v>440</v>
      </c>
      <c r="L26">
        <v>900303124</v>
      </c>
      <c r="M26" t="s">
        <v>377</v>
      </c>
      <c r="N26" t="s">
        <v>378</v>
      </c>
      <c r="O26" t="s">
        <v>379</v>
      </c>
      <c r="S26" t="s">
        <v>445</v>
      </c>
      <c r="T26">
        <v>65</v>
      </c>
      <c r="U26">
        <v>80.92</v>
      </c>
      <c r="V26" t="s">
        <v>370</v>
      </c>
      <c r="W26" t="s">
        <v>371</v>
      </c>
      <c r="X26" s="34">
        <v>45117</v>
      </c>
      <c r="Y26">
        <v>2023</v>
      </c>
      <c r="Z26" t="s">
        <v>446</v>
      </c>
      <c r="AA26" s="43">
        <v>2616223123</v>
      </c>
      <c r="AB26" s="43">
        <v>0</v>
      </c>
      <c r="AC26" s="43">
        <v>423668267.30000001</v>
      </c>
      <c r="AD26" s="43">
        <v>3039891390</v>
      </c>
      <c r="AE26" s="34">
        <v>45200</v>
      </c>
      <c r="AF26" s="34">
        <v>45504</v>
      </c>
      <c r="AH26" s="44">
        <v>803</v>
      </c>
    </row>
    <row r="27" spans="1:34" hidden="1">
      <c r="A27" s="42">
        <v>2023708230066</v>
      </c>
      <c r="B27" t="s">
        <v>438</v>
      </c>
      <c r="C27" t="s">
        <v>387</v>
      </c>
      <c r="D27" t="s">
        <v>185</v>
      </c>
      <c r="E27" t="s">
        <v>22</v>
      </c>
      <c r="F27">
        <v>70823</v>
      </c>
      <c r="G27" t="s">
        <v>439</v>
      </c>
      <c r="H27" t="s">
        <v>185</v>
      </c>
      <c r="I27" t="s">
        <v>22</v>
      </c>
      <c r="J27">
        <v>6666677</v>
      </c>
      <c r="K27" t="s">
        <v>440</v>
      </c>
      <c r="L27">
        <v>900303124</v>
      </c>
      <c r="M27" t="s">
        <v>377</v>
      </c>
      <c r="N27" t="s">
        <v>378</v>
      </c>
      <c r="O27" t="s">
        <v>379</v>
      </c>
      <c r="S27" t="s">
        <v>447</v>
      </c>
      <c r="T27">
        <v>60</v>
      </c>
      <c r="U27">
        <v>75.87</v>
      </c>
      <c r="V27" t="s">
        <v>370</v>
      </c>
      <c r="W27" t="s">
        <v>371</v>
      </c>
      <c r="X27" s="34">
        <v>45106</v>
      </c>
      <c r="Y27">
        <v>2023</v>
      </c>
      <c r="Z27" t="s">
        <v>448</v>
      </c>
      <c r="AA27" s="43">
        <v>2740500000</v>
      </c>
      <c r="AB27" s="43">
        <v>0</v>
      </c>
      <c r="AC27" s="43">
        <v>0</v>
      </c>
      <c r="AD27" s="43">
        <v>2740500000</v>
      </c>
      <c r="AE27" s="34">
        <v>45200</v>
      </c>
      <c r="AF27" s="34">
        <v>45504</v>
      </c>
      <c r="AH27" s="44">
        <v>794</v>
      </c>
    </row>
    <row r="28" spans="1:34" hidden="1">
      <c r="A28" s="42">
        <v>2024707710017</v>
      </c>
      <c r="B28" t="s">
        <v>235</v>
      </c>
      <c r="C28" t="s">
        <v>387</v>
      </c>
      <c r="D28" t="s">
        <v>185</v>
      </c>
      <c r="E28" t="s">
        <v>22</v>
      </c>
      <c r="F28">
        <v>70771</v>
      </c>
      <c r="G28" t="s">
        <v>22</v>
      </c>
      <c r="H28" t="s">
        <v>185</v>
      </c>
      <c r="I28" t="s">
        <v>22</v>
      </c>
      <c r="J28">
        <v>70771</v>
      </c>
      <c r="K28" t="s">
        <v>449</v>
      </c>
      <c r="L28">
        <v>892280061</v>
      </c>
      <c r="M28" t="s">
        <v>377</v>
      </c>
      <c r="N28" t="s">
        <v>378</v>
      </c>
      <c r="O28" t="s">
        <v>379</v>
      </c>
      <c r="S28" t="s">
        <v>450</v>
      </c>
      <c r="T28">
        <v>1.63</v>
      </c>
      <c r="U28">
        <v>36.979999999999997</v>
      </c>
      <c r="V28" t="s">
        <v>370</v>
      </c>
      <c r="W28" t="s">
        <v>371</v>
      </c>
      <c r="X28" s="34">
        <v>45384</v>
      </c>
      <c r="Y28">
        <v>2024</v>
      </c>
      <c r="Z28" t="s">
        <v>451</v>
      </c>
      <c r="AA28" s="43">
        <v>1442927272</v>
      </c>
      <c r="AB28" s="43">
        <v>0</v>
      </c>
      <c r="AC28" s="43">
        <v>0</v>
      </c>
      <c r="AD28" s="43">
        <v>1442927272</v>
      </c>
      <c r="AE28" s="34">
        <v>45496</v>
      </c>
      <c r="AF28" s="34">
        <v>45675</v>
      </c>
      <c r="AH28" s="44">
        <v>2086</v>
      </c>
    </row>
    <row r="29" spans="1:34" hidden="1">
      <c r="A29" s="42">
        <v>2023707710030</v>
      </c>
      <c r="B29" t="s">
        <v>235</v>
      </c>
      <c r="C29" t="s">
        <v>387</v>
      </c>
      <c r="D29" t="s">
        <v>185</v>
      </c>
      <c r="E29" t="s">
        <v>22</v>
      </c>
      <c r="F29">
        <v>70771</v>
      </c>
      <c r="G29" t="s">
        <v>22</v>
      </c>
      <c r="H29" t="s">
        <v>185</v>
      </c>
      <c r="I29" t="s">
        <v>22</v>
      </c>
      <c r="J29">
        <v>70771</v>
      </c>
      <c r="K29" t="s">
        <v>449</v>
      </c>
      <c r="L29">
        <v>892280061</v>
      </c>
      <c r="M29" t="s">
        <v>377</v>
      </c>
      <c r="N29" t="s">
        <v>378</v>
      </c>
      <c r="O29" t="s">
        <v>379</v>
      </c>
      <c r="S29" t="s">
        <v>452</v>
      </c>
      <c r="T29">
        <v>98.44</v>
      </c>
      <c r="U29">
        <v>100</v>
      </c>
      <c r="V29" t="s">
        <v>370</v>
      </c>
      <c r="W29" t="s">
        <v>371</v>
      </c>
      <c r="X29" s="34">
        <v>45037</v>
      </c>
      <c r="Y29">
        <v>2023</v>
      </c>
      <c r="Z29" t="s">
        <v>453</v>
      </c>
      <c r="AA29" s="43">
        <v>1325672804</v>
      </c>
      <c r="AB29" s="43">
        <v>0</v>
      </c>
      <c r="AC29" s="43">
        <v>0</v>
      </c>
      <c r="AD29" s="43">
        <v>1325672804</v>
      </c>
      <c r="AE29" s="34">
        <v>45047</v>
      </c>
      <c r="AF29" s="34">
        <v>45230</v>
      </c>
      <c r="AH29" s="44">
        <v>1435</v>
      </c>
    </row>
    <row r="30" spans="1:34" hidden="1">
      <c r="A30" s="42">
        <v>20221301010208</v>
      </c>
      <c r="B30" t="s">
        <v>232</v>
      </c>
      <c r="C30" t="s">
        <v>374</v>
      </c>
      <c r="D30" t="s">
        <v>185</v>
      </c>
      <c r="E30" t="s">
        <v>22</v>
      </c>
      <c r="F30">
        <v>70000</v>
      </c>
      <c r="G30" t="s">
        <v>22</v>
      </c>
      <c r="H30" t="s">
        <v>185</v>
      </c>
      <c r="I30" t="s">
        <v>22</v>
      </c>
      <c r="J30">
        <v>6666880</v>
      </c>
      <c r="K30" t="s">
        <v>454</v>
      </c>
      <c r="L30">
        <v>900258919</v>
      </c>
      <c r="M30" t="s">
        <v>377</v>
      </c>
      <c r="N30" t="s">
        <v>378</v>
      </c>
      <c r="O30" t="s">
        <v>379</v>
      </c>
      <c r="S30" t="s">
        <v>455</v>
      </c>
      <c r="T30">
        <v>43.61</v>
      </c>
      <c r="U30">
        <v>32.450000000000003</v>
      </c>
      <c r="V30" t="s">
        <v>370</v>
      </c>
      <c r="W30" t="s">
        <v>371</v>
      </c>
      <c r="X30" s="34">
        <v>44924</v>
      </c>
      <c r="Y30">
        <v>2022</v>
      </c>
      <c r="Z30" t="s">
        <v>456</v>
      </c>
      <c r="AA30" s="43">
        <v>1800000000</v>
      </c>
      <c r="AB30" s="43">
        <v>0</v>
      </c>
      <c r="AC30" s="43">
        <v>3064504221</v>
      </c>
      <c r="AD30" s="43">
        <v>4864504221</v>
      </c>
      <c r="AE30" s="34">
        <v>45175</v>
      </c>
      <c r="AF30" s="34">
        <v>45607</v>
      </c>
      <c r="AH30" s="44">
        <v>9609</v>
      </c>
    </row>
    <row r="31" spans="1:34" hidden="1">
      <c r="A31" s="42">
        <v>2023002700077</v>
      </c>
      <c r="B31" t="s">
        <v>232</v>
      </c>
      <c r="C31" t="s">
        <v>374</v>
      </c>
      <c r="D31" t="s">
        <v>185</v>
      </c>
      <c r="E31" t="s">
        <v>22</v>
      </c>
      <c r="F31">
        <v>70000</v>
      </c>
      <c r="G31" t="s">
        <v>22</v>
      </c>
      <c r="H31" t="s">
        <v>185</v>
      </c>
      <c r="I31" t="s">
        <v>22</v>
      </c>
      <c r="J31">
        <v>70000</v>
      </c>
      <c r="K31" t="s">
        <v>232</v>
      </c>
      <c r="L31">
        <v>892280021</v>
      </c>
      <c r="M31" t="s">
        <v>377</v>
      </c>
      <c r="N31" t="s">
        <v>378</v>
      </c>
      <c r="O31" t="s">
        <v>379</v>
      </c>
      <c r="S31" t="s">
        <v>457</v>
      </c>
      <c r="T31">
        <v>77.599999999999994</v>
      </c>
      <c r="U31">
        <v>20.56</v>
      </c>
      <c r="V31" t="s">
        <v>370</v>
      </c>
      <c r="W31" t="s">
        <v>371</v>
      </c>
      <c r="X31" s="34">
        <v>45093</v>
      </c>
      <c r="Y31">
        <v>2023</v>
      </c>
      <c r="Z31" t="s">
        <v>458</v>
      </c>
      <c r="AA31" s="43">
        <v>1657061525</v>
      </c>
      <c r="AB31" s="43">
        <v>0</v>
      </c>
      <c r="AC31" s="43">
        <v>0</v>
      </c>
      <c r="AD31" s="43">
        <v>1657061525</v>
      </c>
      <c r="AE31" s="34">
        <v>45411</v>
      </c>
      <c r="AF31" s="34">
        <v>45624</v>
      </c>
      <c r="AH31" s="44">
        <v>360</v>
      </c>
    </row>
    <row r="32" spans="1:34" hidden="1">
      <c r="A32" s="42">
        <v>2023708200036</v>
      </c>
      <c r="B32" t="s">
        <v>326</v>
      </c>
      <c r="C32" t="s">
        <v>387</v>
      </c>
      <c r="D32" t="s">
        <v>185</v>
      </c>
      <c r="E32" t="s">
        <v>22</v>
      </c>
      <c r="F32">
        <v>70820</v>
      </c>
      <c r="G32" t="s">
        <v>327</v>
      </c>
      <c r="H32" t="s">
        <v>185</v>
      </c>
      <c r="I32" t="s">
        <v>22</v>
      </c>
      <c r="J32">
        <v>70820</v>
      </c>
      <c r="K32" t="s">
        <v>459</v>
      </c>
      <c r="L32">
        <v>892200839</v>
      </c>
      <c r="M32" t="s">
        <v>377</v>
      </c>
      <c r="N32" t="s">
        <v>378</v>
      </c>
      <c r="O32" t="s">
        <v>379</v>
      </c>
      <c r="S32" t="s">
        <v>460</v>
      </c>
      <c r="T32">
        <v>34.08</v>
      </c>
      <c r="U32">
        <v>27.26</v>
      </c>
      <c r="V32" t="s">
        <v>370</v>
      </c>
      <c r="W32" t="s">
        <v>371</v>
      </c>
      <c r="X32" s="34">
        <v>45072</v>
      </c>
      <c r="Y32">
        <v>2023</v>
      </c>
      <c r="Z32" t="s">
        <v>461</v>
      </c>
      <c r="AA32" s="43">
        <v>1499572078</v>
      </c>
      <c r="AB32" s="43">
        <v>0</v>
      </c>
      <c r="AC32" s="43">
        <v>0</v>
      </c>
      <c r="AD32" s="43">
        <v>1499572078</v>
      </c>
      <c r="AE32" s="34">
        <v>45278</v>
      </c>
      <c r="AF32" s="34">
        <v>45607</v>
      </c>
      <c r="AH32" s="44">
        <v>1107</v>
      </c>
    </row>
    <row r="33" spans="1:34" hidden="1">
      <c r="A33" s="42">
        <v>2022708200049</v>
      </c>
      <c r="B33" t="s">
        <v>326</v>
      </c>
      <c r="C33" t="s">
        <v>387</v>
      </c>
      <c r="D33" t="s">
        <v>185</v>
      </c>
      <c r="E33" t="s">
        <v>22</v>
      </c>
      <c r="F33">
        <v>70820</v>
      </c>
      <c r="G33" t="s">
        <v>327</v>
      </c>
      <c r="H33" t="s">
        <v>185</v>
      </c>
      <c r="I33" t="s">
        <v>154</v>
      </c>
      <c r="J33">
        <v>6666935</v>
      </c>
      <c r="K33" t="s">
        <v>462</v>
      </c>
      <c r="L33">
        <v>901033784</v>
      </c>
      <c r="M33" t="s">
        <v>377</v>
      </c>
      <c r="N33" t="s">
        <v>378</v>
      </c>
      <c r="O33" t="s">
        <v>379</v>
      </c>
      <c r="S33" t="s">
        <v>463</v>
      </c>
      <c r="T33">
        <v>51.56</v>
      </c>
      <c r="U33">
        <v>70.7</v>
      </c>
      <c r="V33" t="s">
        <v>370</v>
      </c>
      <c r="W33" t="s">
        <v>371</v>
      </c>
      <c r="X33" s="34">
        <v>45117</v>
      </c>
      <c r="Y33">
        <v>2023</v>
      </c>
      <c r="Z33" t="s">
        <v>464</v>
      </c>
      <c r="AA33" s="43">
        <v>6256970722</v>
      </c>
      <c r="AB33" s="43">
        <v>0</v>
      </c>
      <c r="AC33" s="43">
        <v>0</v>
      </c>
      <c r="AD33" s="43">
        <v>6256970722</v>
      </c>
      <c r="AE33" s="34">
        <v>45214</v>
      </c>
      <c r="AF33" s="34">
        <v>45454</v>
      </c>
      <c r="AH33" s="44">
        <v>27988</v>
      </c>
    </row>
    <row r="34" spans="1:34" hidden="1">
      <c r="A34" s="42">
        <v>2023707130117</v>
      </c>
      <c r="B34" t="s">
        <v>465</v>
      </c>
      <c r="C34" t="s">
        <v>387</v>
      </c>
      <c r="D34" t="s">
        <v>185</v>
      </c>
      <c r="E34" t="s">
        <v>22</v>
      </c>
      <c r="F34">
        <v>70713</v>
      </c>
      <c r="G34" t="s">
        <v>466</v>
      </c>
      <c r="H34" t="s">
        <v>185</v>
      </c>
      <c r="I34" t="s">
        <v>154</v>
      </c>
      <c r="J34">
        <v>6666935</v>
      </c>
      <c r="K34" t="s">
        <v>462</v>
      </c>
      <c r="L34">
        <v>901033784</v>
      </c>
      <c r="M34" t="s">
        <v>377</v>
      </c>
      <c r="N34" t="s">
        <v>378</v>
      </c>
      <c r="O34" t="s">
        <v>379</v>
      </c>
      <c r="S34" t="s">
        <v>467</v>
      </c>
      <c r="T34">
        <v>90.21</v>
      </c>
      <c r="U34">
        <v>100</v>
      </c>
      <c r="V34" t="s">
        <v>370</v>
      </c>
      <c r="W34" t="s">
        <v>371</v>
      </c>
      <c r="X34" s="34">
        <v>45261</v>
      </c>
      <c r="Y34">
        <v>2023</v>
      </c>
      <c r="Z34" t="s">
        <v>468</v>
      </c>
      <c r="AA34" s="43">
        <v>3004904612</v>
      </c>
      <c r="AB34" s="43">
        <v>0</v>
      </c>
      <c r="AC34" s="43">
        <v>0</v>
      </c>
      <c r="AD34" s="43">
        <v>3004904612</v>
      </c>
      <c r="AE34" s="34">
        <v>45321</v>
      </c>
      <c r="AF34" s="34">
        <v>45500</v>
      </c>
      <c r="AH34" s="44">
        <v>18222</v>
      </c>
    </row>
    <row r="35" spans="1:34" hidden="1">
      <c r="A35" s="42">
        <v>2023704000083</v>
      </c>
      <c r="B35" t="s">
        <v>214</v>
      </c>
      <c r="C35" t="s">
        <v>387</v>
      </c>
      <c r="D35" t="s">
        <v>185</v>
      </c>
      <c r="E35" t="s">
        <v>22</v>
      </c>
      <c r="F35">
        <v>70400</v>
      </c>
      <c r="G35" t="s">
        <v>215</v>
      </c>
      <c r="H35" t="s">
        <v>185</v>
      </c>
      <c r="I35" t="s">
        <v>22</v>
      </c>
      <c r="J35">
        <v>6666239</v>
      </c>
      <c r="K35" t="s">
        <v>469</v>
      </c>
      <c r="L35">
        <v>900084706</v>
      </c>
      <c r="M35" t="s">
        <v>377</v>
      </c>
      <c r="N35" t="s">
        <v>378</v>
      </c>
      <c r="O35" t="s">
        <v>379</v>
      </c>
      <c r="S35" t="s">
        <v>470</v>
      </c>
      <c r="T35">
        <v>0</v>
      </c>
      <c r="U35">
        <v>46.85</v>
      </c>
      <c r="V35" t="s">
        <v>442</v>
      </c>
      <c r="W35" t="s">
        <v>371</v>
      </c>
      <c r="X35" s="34">
        <v>45288</v>
      </c>
      <c r="Y35">
        <v>2023</v>
      </c>
      <c r="Z35" t="s">
        <v>471</v>
      </c>
      <c r="AA35" s="43">
        <v>234802138.09999999</v>
      </c>
      <c r="AB35" s="43">
        <v>0</v>
      </c>
      <c r="AC35" s="43">
        <v>0</v>
      </c>
      <c r="AD35" s="43">
        <v>234802138.09999999</v>
      </c>
      <c r="AH35" s="44">
        <v>9</v>
      </c>
    </row>
    <row r="36" spans="1:34" hidden="1">
      <c r="A36" s="42">
        <v>20221301010081</v>
      </c>
      <c r="B36" t="s">
        <v>174</v>
      </c>
      <c r="C36" t="s">
        <v>174</v>
      </c>
      <c r="D36" t="s">
        <v>185</v>
      </c>
      <c r="E36" t="s">
        <v>22</v>
      </c>
      <c r="F36">
        <v>70233</v>
      </c>
      <c r="G36" t="s">
        <v>472</v>
      </c>
      <c r="H36" t="s">
        <v>185</v>
      </c>
      <c r="I36" t="s">
        <v>22</v>
      </c>
      <c r="J36">
        <v>70233</v>
      </c>
      <c r="K36" t="s">
        <v>473</v>
      </c>
      <c r="L36">
        <v>823002595</v>
      </c>
      <c r="M36" t="s">
        <v>377</v>
      </c>
      <c r="N36" t="s">
        <v>378</v>
      </c>
      <c r="O36" t="s">
        <v>379</v>
      </c>
      <c r="S36" t="s">
        <v>474</v>
      </c>
      <c r="T36">
        <v>91.95</v>
      </c>
      <c r="U36">
        <v>0</v>
      </c>
      <c r="V36" t="s">
        <v>370</v>
      </c>
      <c r="W36" t="s">
        <v>371</v>
      </c>
      <c r="X36" s="34">
        <v>44974</v>
      </c>
      <c r="Y36">
        <v>2023</v>
      </c>
      <c r="Z36" t="s">
        <v>475</v>
      </c>
      <c r="AA36" s="43">
        <v>1683789276</v>
      </c>
      <c r="AB36" s="43">
        <v>0</v>
      </c>
      <c r="AC36" s="43">
        <v>0</v>
      </c>
      <c r="AD36" s="43">
        <v>1683789276</v>
      </c>
      <c r="AE36" s="34">
        <v>45231</v>
      </c>
      <c r="AF36" s="34">
        <v>45512</v>
      </c>
      <c r="AH36" s="44">
        <v>390</v>
      </c>
    </row>
    <row r="37" spans="1:34" hidden="1">
      <c r="A37" s="42">
        <v>2023702150006</v>
      </c>
      <c r="B37" t="s">
        <v>476</v>
      </c>
      <c r="C37" t="s">
        <v>387</v>
      </c>
      <c r="D37" t="s">
        <v>185</v>
      </c>
      <c r="E37" t="s">
        <v>22</v>
      </c>
      <c r="F37">
        <v>70215</v>
      </c>
      <c r="G37" t="s">
        <v>477</v>
      </c>
      <c r="H37" t="s">
        <v>185</v>
      </c>
      <c r="I37" t="s">
        <v>22</v>
      </c>
      <c r="J37">
        <v>6666230</v>
      </c>
      <c r="K37" t="s">
        <v>478</v>
      </c>
      <c r="L37">
        <v>800084547</v>
      </c>
      <c r="M37" t="s">
        <v>377</v>
      </c>
      <c r="N37" t="s">
        <v>378</v>
      </c>
      <c r="O37" t="s">
        <v>379</v>
      </c>
      <c r="S37" t="s">
        <v>479</v>
      </c>
      <c r="T37">
        <v>100</v>
      </c>
      <c r="U37">
        <v>99.96</v>
      </c>
      <c r="V37" t="s">
        <v>370</v>
      </c>
      <c r="W37" t="s">
        <v>371</v>
      </c>
      <c r="X37" s="34">
        <v>45070</v>
      </c>
      <c r="Y37">
        <v>2023</v>
      </c>
      <c r="Z37" t="s">
        <v>480</v>
      </c>
      <c r="AA37" s="43">
        <v>1400324757</v>
      </c>
      <c r="AB37" s="43">
        <v>0</v>
      </c>
      <c r="AC37" s="43">
        <v>0</v>
      </c>
      <c r="AD37" s="43">
        <v>1400324757</v>
      </c>
      <c r="AE37" s="34">
        <v>45139</v>
      </c>
      <c r="AF37" s="34">
        <v>45260</v>
      </c>
      <c r="AH37" s="44">
        <v>2200</v>
      </c>
    </row>
    <row r="38" spans="1:34" hidden="1">
      <c r="A38" s="42">
        <v>2024701100007</v>
      </c>
      <c r="B38" t="s">
        <v>318</v>
      </c>
      <c r="C38" t="s">
        <v>387</v>
      </c>
      <c r="D38" t="s">
        <v>185</v>
      </c>
      <c r="E38" t="s">
        <v>22</v>
      </c>
      <c r="F38">
        <v>70110</v>
      </c>
      <c r="G38" t="s">
        <v>319</v>
      </c>
      <c r="H38" t="s">
        <v>185</v>
      </c>
      <c r="I38" t="s">
        <v>22</v>
      </c>
      <c r="J38">
        <v>6666329</v>
      </c>
      <c r="K38" t="s">
        <v>481</v>
      </c>
      <c r="L38">
        <v>900412476</v>
      </c>
      <c r="M38" t="s">
        <v>377</v>
      </c>
      <c r="N38" t="s">
        <v>378</v>
      </c>
      <c r="O38" t="s">
        <v>379</v>
      </c>
      <c r="S38" t="s">
        <v>482</v>
      </c>
      <c r="T38">
        <v>0</v>
      </c>
      <c r="U38">
        <v>24.61</v>
      </c>
      <c r="V38" t="s">
        <v>442</v>
      </c>
      <c r="W38" t="s">
        <v>371</v>
      </c>
      <c r="X38" s="34">
        <v>45351</v>
      </c>
      <c r="Y38">
        <v>2024</v>
      </c>
      <c r="Z38" t="s">
        <v>321</v>
      </c>
      <c r="AA38" s="43">
        <v>379554805</v>
      </c>
      <c r="AB38" s="43">
        <v>0</v>
      </c>
      <c r="AC38" s="43">
        <v>250000000</v>
      </c>
      <c r="AD38" s="43">
        <v>629554805</v>
      </c>
      <c r="AH38" s="44">
        <v>1229</v>
      </c>
    </row>
    <row r="39" spans="1:34" hidden="1">
      <c r="A39" s="42">
        <v>2023688200038</v>
      </c>
      <c r="B39" t="s">
        <v>483</v>
      </c>
      <c r="C39" t="s">
        <v>387</v>
      </c>
      <c r="D39" t="s">
        <v>258</v>
      </c>
      <c r="E39" t="s">
        <v>21</v>
      </c>
      <c r="F39">
        <v>68820</v>
      </c>
      <c r="G39" t="s">
        <v>484</v>
      </c>
      <c r="H39" t="s">
        <v>258</v>
      </c>
      <c r="I39" t="s">
        <v>21</v>
      </c>
      <c r="J39">
        <v>6666954</v>
      </c>
      <c r="K39" t="s">
        <v>485</v>
      </c>
      <c r="L39">
        <v>901473251</v>
      </c>
      <c r="M39" t="s">
        <v>377</v>
      </c>
      <c r="N39" t="s">
        <v>378</v>
      </c>
      <c r="O39" t="s">
        <v>379</v>
      </c>
      <c r="S39" t="s">
        <v>486</v>
      </c>
      <c r="T39">
        <v>95.91</v>
      </c>
      <c r="U39">
        <v>72.069999999999993</v>
      </c>
      <c r="V39" t="s">
        <v>370</v>
      </c>
      <c r="W39" t="s">
        <v>371</v>
      </c>
      <c r="X39" s="34">
        <v>45286</v>
      </c>
      <c r="Y39">
        <v>2023</v>
      </c>
      <c r="Z39" t="s">
        <v>487</v>
      </c>
      <c r="AA39" s="43">
        <v>346978767.39999998</v>
      </c>
      <c r="AB39" s="43">
        <v>0</v>
      </c>
      <c r="AC39" s="43">
        <v>0</v>
      </c>
      <c r="AD39" s="43">
        <v>346978767.39999998</v>
      </c>
      <c r="AE39" s="34">
        <v>45386</v>
      </c>
      <c r="AF39" s="34">
        <v>45509</v>
      </c>
      <c r="AH39" s="44">
        <v>7085</v>
      </c>
    </row>
    <row r="40" spans="1:34" hidden="1">
      <c r="A40" s="42">
        <v>2022687450027</v>
      </c>
      <c r="B40" t="s">
        <v>174</v>
      </c>
      <c r="C40" t="s">
        <v>174</v>
      </c>
      <c r="D40" t="s">
        <v>258</v>
      </c>
      <c r="E40" t="s">
        <v>21</v>
      </c>
      <c r="F40">
        <v>68745</v>
      </c>
      <c r="G40" t="s">
        <v>488</v>
      </c>
      <c r="H40" t="s">
        <v>489</v>
      </c>
      <c r="I40" t="s">
        <v>489</v>
      </c>
      <c r="J40">
        <v>6666805</v>
      </c>
      <c r="K40" t="s">
        <v>490</v>
      </c>
      <c r="L40">
        <v>901100455</v>
      </c>
      <c r="M40" t="s">
        <v>377</v>
      </c>
      <c r="N40" t="s">
        <v>378</v>
      </c>
      <c r="O40" t="s">
        <v>379</v>
      </c>
      <c r="S40" t="s">
        <v>491</v>
      </c>
      <c r="T40">
        <v>54.32</v>
      </c>
      <c r="U40">
        <v>63.11</v>
      </c>
      <c r="V40" t="s">
        <v>370</v>
      </c>
      <c r="W40" t="s">
        <v>371</v>
      </c>
      <c r="X40" s="34">
        <v>45309</v>
      </c>
      <c r="Y40">
        <v>2024</v>
      </c>
      <c r="Z40" t="s">
        <v>492</v>
      </c>
      <c r="AA40" s="43">
        <v>1557372251</v>
      </c>
      <c r="AB40" s="43">
        <v>0</v>
      </c>
      <c r="AC40" s="43">
        <v>0</v>
      </c>
      <c r="AD40" s="43">
        <v>1557372251</v>
      </c>
      <c r="AE40" s="34">
        <v>45447</v>
      </c>
      <c r="AF40" s="34">
        <v>45594</v>
      </c>
      <c r="AH40" s="44">
        <v>372</v>
      </c>
    </row>
    <row r="41" spans="1:34" hidden="1">
      <c r="A41" s="42">
        <v>2022685750044</v>
      </c>
      <c r="B41" t="s">
        <v>493</v>
      </c>
      <c r="C41" t="s">
        <v>387</v>
      </c>
      <c r="D41" t="s">
        <v>258</v>
      </c>
      <c r="E41" t="s">
        <v>21</v>
      </c>
      <c r="F41">
        <v>68575</v>
      </c>
      <c r="G41" t="s">
        <v>494</v>
      </c>
      <c r="H41" t="s">
        <v>258</v>
      </c>
      <c r="I41" t="s">
        <v>21</v>
      </c>
      <c r="J41">
        <v>6666187</v>
      </c>
      <c r="K41" t="s">
        <v>495</v>
      </c>
      <c r="L41">
        <v>900346154</v>
      </c>
      <c r="M41" t="s">
        <v>377</v>
      </c>
      <c r="N41" t="s">
        <v>378</v>
      </c>
      <c r="O41" t="s">
        <v>379</v>
      </c>
      <c r="S41" t="s">
        <v>496</v>
      </c>
      <c r="T41">
        <v>91.54</v>
      </c>
      <c r="U41">
        <v>75.180000000000007</v>
      </c>
      <c r="V41" t="s">
        <v>370</v>
      </c>
      <c r="W41" t="s">
        <v>371</v>
      </c>
      <c r="X41" s="34">
        <v>44893</v>
      </c>
      <c r="Y41">
        <v>2022</v>
      </c>
      <c r="Z41" t="s">
        <v>497</v>
      </c>
      <c r="AA41" s="43">
        <v>11432877531</v>
      </c>
      <c r="AB41" s="43">
        <v>0</v>
      </c>
      <c r="AC41" s="43">
        <v>0</v>
      </c>
      <c r="AD41" s="43">
        <v>11432877531</v>
      </c>
      <c r="AE41" s="34">
        <v>44896</v>
      </c>
      <c r="AF41" s="34">
        <v>45473</v>
      </c>
      <c r="AH41" s="44">
        <v>2749</v>
      </c>
    </row>
    <row r="42" spans="1:34" hidden="1">
      <c r="A42" s="42">
        <v>2022682640022</v>
      </c>
      <c r="B42" t="s">
        <v>498</v>
      </c>
      <c r="C42" t="s">
        <v>387</v>
      </c>
      <c r="D42" t="s">
        <v>258</v>
      </c>
      <c r="E42" t="s">
        <v>21</v>
      </c>
      <c r="F42">
        <v>68264</v>
      </c>
      <c r="G42" t="s">
        <v>499</v>
      </c>
      <c r="H42" t="s">
        <v>258</v>
      </c>
      <c r="I42" t="s">
        <v>21</v>
      </c>
      <c r="J42">
        <v>68264</v>
      </c>
      <c r="K42" t="s">
        <v>500</v>
      </c>
      <c r="L42">
        <v>890205114</v>
      </c>
      <c r="M42" t="s">
        <v>377</v>
      </c>
      <c r="N42" t="s">
        <v>378</v>
      </c>
      <c r="O42" t="s">
        <v>379</v>
      </c>
      <c r="S42" t="s">
        <v>501</v>
      </c>
      <c r="T42">
        <v>0</v>
      </c>
      <c r="U42">
        <v>0</v>
      </c>
      <c r="V42" t="s">
        <v>370</v>
      </c>
      <c r="W42" t="s">
        <v>371</v>
      </c>
      <c r="X42" s="34">
        <v>44965</v>
      </c>
      <c r="Y42">
        <v>2023</v>
      </c>
      <c r="Z42" t="s">
        <v>502</v>
      </c>
      <c r="AA42" s="43">
        <v>563301782.29999995</v>
      </c>
      <c r="AB42" s="43">
        <v>0</v>
      </c>
      <c r="AC42" s="43">
        <v>43662818.009999998</v>
      </c>
      <c r="AD42" s="43">
        <v>606964600.29999995</v>
      </c>
      <c r="AE42" s="34">
        <v>45139</v>
      </c>
      <c r="AF42" s="34">
        <v>45230</v>
      </c>
      <c r="AH42" s="44">
        <v>1641</v>
      </c>
    </row>
    <row r="43" spans="1:34" hidden="1">
      <c r="A43" s="42">
        <v>2023682710020</v>
      </c>
      <c r="B43" t="s">
        <v>503</v>
      </c>
      <c r="C43" t="s">
        <v>387</v>
      </c>
      <c r="D43" t="s">
        <v>258</v>
      </c>
      <c r="E43" t="s">
        <v>21</v>
      </c>
      <c r="F43">
        <v>68271</v>
      </c>
      <c r="G43" t="s">
        <v>503</v>
      </c>
      <c r="H43" t="s">
        <v>258</v>
      </c>
      <c r="I43" t="s">
        <v>21</v>
      </c>
      <c r="J43">
        <v>68271</v>
      </c>
      <c r="K43" t="s">
        <v>504</v>
      </c>
      <c r="L43">
        <v>890209640</v>
      </c>
      <c r="M43" t="s">
        <v>377</v>
      </c>
      <c r="N43" t="s">
        <v>378</v>
      </c>
      <c r="O43" t="s">
        <v>379</v>
      </c>
      <c r="S43" t="s">
        <v>505</v>
      </c>
      <c r="T43">
        <v>89.93</v>
      </c>
      <c r="U43">
        <v>44.42</v>
      </c>
      <c r="V43" t="s">
        <v>370</v>
      </c>
      <c r="W43" t="s">
        <v>371</v>
      </c>
      <c r="X43" s="34">
        <v>45048</v>
      </c>
      <c r="Y43">
        <v>2023</v>
      </c>
      <c r="Z43" t="s">
        <v>506</v>
      </c>
      <c r="AA43" s="43">
        <v>912989087.5</v>
      </c>
      <c r="AB43" s="43">
        <v>0</v>
      </c>
      <c r="AC43" s="43">
        <v>0</v>
      </c>
      <c r="AD43" s="43">
        <v>912989087.5</v>
      </c>
      <c r="AE43" s="34">
        <v>45149</v>
      </c>
      <c r="AF43" s="34">
        <v>45528</v>
      </c>
      <c r="AH43" s="44">
        <v>320</v>
      </c>
    </row>
    <row r="44" spans="1:34" hidden="1">
      <c r="A44" s="42">
        <v>2021681900072</v>
      </c>
      <c r="B44" t="s">
        <v>174</v>
      </c>
      <c r="C44" t="s">
        <v>174</v>
      </c>
      <c r="D44" t="s">
        <v>258</v>
      </c>
      <c r="E44" t="s">
        <v>21</v>
      </c>
      <c r="F44">
        <v>68190</v>
      </c>
      <c r="G44" t="s">
        <v>507</v>
      </c>
      <c r="H44" t="s">
        <v>258</v>
      </c>
      <c r="I44" t="s">
        <v>21</v>
      </c>
      <c r="J44">
        <v>6666954</v>
      </c>
      <c r="K44" t="s">
        <v>485</v>
      </c>
      <c r="L44">
        <v>901473251</v>
      </c>
      <c r="M44" t="s">
        <v>377</v>
      </c>
      <c r="N44" t="s">
        <v>378</v>
      </c>
      <c r="O44" t="s">
        <v>379</v>
      </c>
      <c r="S44" t="s">
        <v>508</v>
      </c>
      <c r="T44">
        <v>57.93</v>
      </c>
      <c r="U44">
        <v>47.74</v>
      </c>
      <c r="V44" t="s">
        <v>370</v>
      </c>
      <c r="W44" t="s">
        <v>371</v>
      </c>
      <c r="X44" s="34">
        <v>45076</v>
      </c>
      <c r="Y44">
        <v>2023</v>
      </c>
      <c r="Z44" t="s">
        <v>509</v>
      </c>
      <c r="AA44" s="43">
        <v>1457665143</v>
      </c>
      <c r="AB44" s="43">
        <v>0</v>
      </c>
      <c r="AC44" s="43">
        <v>30368825.710000001</v>
      </c>
      <c r="AD44" s="43">
        <v>1488033969</v>
      </c>
      <c r="AE44" s="34">
        <v>45341</v>
      </c>
      <c r="AF44" s="34">
        <v>45472</v>
      </c>
      <c r="AH44" s="44">
        <v>5500</v>
      </c>
    </row>
    <row r="45" spans="1:34" hidden="1">
      <c r="A45" s="42">
        <v>2023681210016</v>
      </c>
      <c r="B45" t="s">
        <v>510</v>
      </c>
      <c r="C45" t="s">
        <v>387</v>
      </c>
      <c r="D45" t="s">
        <v>258</v>
      </c>
      <c r="E45" t="s">
        <v>21</v>
      </c>
      <c r="F45">
        <v>68121</v>
      </c>
      <c r="G45" t="s">
        <v>511</v>
      </c>
      <c r="H45" t="s">
        <v>258</v>
      </c>
      <c r="I45" t="s">
        <v>21</v>
      </c>
      <c r="J45">
        <v>68121</v>
      </c>
      <c r="K45" t="s">
        <v>512</v>
      </c>
      <c r="L45">
        <v>890205575</v>
      </c>
      <c r="M45" t="s">
        <v>377</v>
      </c>
      <c r="N45" t="s">
        <v>513</v>
      </c>
      <c r="O45" t="s">
        <v>379</v>
      </c>
      <c r="S45" t="s">
        <v>514</v>
      </c>
      <c r="T45">
        <v>69.5</v>
      </c>
      <c r="U45">
        <v>89.02</v>
      </c>
      <c r="V45" t="s">
        <v>370</v>
      </c>
      <c r="W45" t="s">
        <v>371</v>
      </c>
      <c r="X45" s="34">
        <v>45104</v>
      </c>
      <c r="Y45">
        <v>2023</v>
      </c>
      <c r="Z45" t="s">
        <v>515</v>
      </c>
      <c r="AA45" s="43">
        <v>880000000</v>
      </c>
      <c r="AB45" s="43">
        <v>0</v>
      </c>
      <c r="AC45" s="43">
        <v>108524350</v>
      </c>
      <c r="AD45" s="43">
        <v>988524350</v>
      </c>
      <c r="AE45" s="34">
        <v>45108</v>
      </c>
      <c r="AF45" s="34">
        <v>45291</v>
      </c>
      <c r="AH45" s="44">
        <v>120</v>
      </c>
    </row>
    <row r="46" spans="1:34" hidden="1">
      <c r="A46" s="42">
        <v>2023680810100</v>
      </c>
      <c r="B46" t="s">
        <v>306</v>
      </c>
      <c r="C46" t="s">
        <v>387</v>
      </c>
      <c r="D46" t="s">
        <v>258</v>
      </c>
      <c r="E46" t="s">
        <v>21</v>
      </c>
      <c r="F46">
        <v>68081</v>
      </c>
      <c r="G46" t="s">
        <v>307</v>
      </c>
      <c r="H46" t="s">
        <v>258</v>
      </c>
      <c r="I46" t="s">
        <v>21</v>
      </c>
      <c r="J46">
        <v>68081</v>
      </c>
      <c r="K46" t="s">
        <v>516</v>
      </c>
      <c r="L46">
        <v>890201900</v>
      </c>
      <c r="M46" t="s">
        <v>377</v>
      </c>
      <c r="N46" t="s">
        <v>378</v>
      </c>
      <c r="O46" t="s">
        <v>379</v>
      </c>
      <c r="S46" t="s">
        <v>517</v>
      </c>
      <c r="T46">
        <v>0</v>
      </c>
      <c r="U46">
        <v>0</v>
      </c>
      <c r="V46" t="s">
        <v>442</v>
      </c>
      <c r="W46" t="s">
        <v>371</v>
      </c>
      <c r="X46" s="34">
        <v>45253</v>
      </c>
      <c r="Y46">
        <v>2023</v>
      </c>
      <c r="Z46" t="s">
        <v>518</v>
      </c>
      <c r="AA46" s="43">
        <v>1130408266</v>
      </c>
      <c r="AB46" s="43">
        <v>0</v>
      </c>
      <c r="AC46" s="43">
        <v>0</v>
      </c>
      <c r="AD46" s="43">
        <v>1130408266</v>
      </c>
      <c r="AE46" s="34">
        <v>45444</v>
      </c>
      <c r="AF46" s="34">
        <v>45596</v>
      </c>
      <c r="AH46" s="44">
        <v>35346</v>
      </c>
    </row>
    <row r="47" spans="1:34" hidden="1">
      <c r="A47" s="42">
        <v>2023680810094</v>
      </c>
      <c r="B47" t="s">
        <v>306</v>
      </c>
      <c r="C47" t="s">
        <v>387</v>
      </c>
      <c r="D47" t="s">
        <v>258</v>
      </c>
      <c r="E47" t="s">
        <v>21</v>
      </c>
      <c r="F47">
        <v>68081</v>
      </c>
      <c r="G47" t="s">
        <v>307</v>
      </c>
      <c r="H47" t="s">
        <v>258</v>
      </c>
      <c r="I47" t="s">
        <v>21</v>
      </c>
      <c r="J47">
        <v>68081</v>
      </c>
      <c r="K47" t="s">
        <v>516</v>
      </c>
      <c r="L47">
        <v>890201900</v>
      </c>
      <c r="M47" t="s">
        <v>377</v>
      </c>
      <c r="N47" t="s">
        <v>378</v>
      </c>
      <c r="O47" t="s">
        <v>379</v>
      </c>
      <c r="S47" t="s">
        <v>519</v>
      </c>
      <c r="T47">
        <v>40.44</v>
      </c>
      <c r="U47">
        <v>0</v>
      </c>
      <c r="V47" t="s">
        <v>370</v>
      </c>
      <c r="W47" t="s">
        <v>371</v>
      </c>
      <c r="X47" s="34">
        <v>45211</v>
      </c>
      <c r="Y47">
        <v>2023</v>
      </c>
      <c r="Z47" t="s">
        <v>520</v>
      </c>
      <c r="AA47" s="43">
        <v>687393612</v>
      </c>
      <c r="AB47" s="43">
        <v>0</v>
      </c>
      <c r="AC47" s="43">
        <v>0</v>
      </c>
      <c r="AD47" s="43">
        <v>687393612</v>
      </c>
      <c r="AE47" s="34">
        <v>45455</v>
      </c>
      <c r="AF47" s="34">
        <v>45699</v>
      </c>
      <c r="AH47" s="44">
        <v>11891</v>
      </c>
    </row>
    <row r="48" spans="1:34" hidden="1">
      <c r="A48" s="42">
        <v>2023680810091</v>
      </c>
      <c r="B48" t="s">
        <v>306</v>
      </c>
      <c r="C48" t="s">
        <v>387</v>
      </c>
      <c r="D48" t="s">
        <v>258</v>
      </c>
      <c r="E48" t="s">
        <v>21</v>
      </c>
      <c r="F48">
        <v>68081</v>
      </c>
      <c r="G48" t="s">
        <v>307</v>
      </c>
      <c r="H48" t="s">
        <v>258</v>
      </c>
      <c r="I48" t="s">
        <v>21</v>
      </c>
      <c r="J48">
        <v>68081</v>
      </c>
      <c r="K48" t="s">
        <v>516</v>
      </c>
      <c r="L48">
        <v>890201900</v>
      </c>
      <c r="M48" t="s">
        <v>377</v>
      </c>
      <c r="N48" t="s">
        <v>378</v>
      </c>
      <c r="O48" t="s">
        <v>379</v>
      </c>
      <c r="S48" t="s">
        <v>521</v>
      </c>
      <c r="T48">
        <v>37.5</v>
      </c>
      <c r="U48">
        <v>0</v>
      </c>
      <c r="V48" t="s">
        <v>370</v>
      </c>
      <c r="W48" t="s">
        <v>371</v>
      </c>
      <c r="X48" s="34">
        <v>45253</v>
      </c>
      <c r="Y48">
        <v>2023</v>
      </c>
      <c r="Z48" t="s">
        <v>522</v>
      </c>
      <c r="AA48" s="43">
        <v>1089403964</v>
      </c>
      <c r="AB48" s="43">
        <v>0</v>
      </c>
      <c r="AC48" s="43">
        <v>0</v>
      </c>
      <c r="AD48" s="43">
        <v>1089403964</v>
      </c>
      <c r="AE48" s="34">
        <v>45490</v>
      </c>
      <c r="AF48" s="34">
        <v>45704</v>
      </c>
      <c r="AH48" s="44">
        <v>162</v>
      </c>
    </row>
    <row r="49" spans="1:34" hidden="1">
      <c r="A49" s="42">
        <v>2024680810018</v>
      </c>
      <c r="B49" t="s">
        <v>306</v>
      </c>
      <c r="C49" t="s">
        <v>387</v>
      </c>
      <c r="D49" t="s">
        <v>258</v>
      </c>
      <c r="E49" t="s">
        <v>21</v>
      </c>
      <c r="F49">
        <v>68081</v>
      </c>
      <c r="G49" t="s">
        <v>307</v>
      </c>
      <c r="H49" t="s">
        <v>258</v>
      </c>
      <c r="I49" t="s">
        <v>21</v>
      </c>
      <c r="J49">
        <v>6666569</v>
      </c>
      <c r="K49" t="s">
        <v>523</v>
      </c>
      <c r="L49">
        <v>900045408</v>
      </c>
      <c r="M49" t="s">
        <v>377</v>
      </c>
      <c r="N49" t="s">
        <v>378</v>
      </c>
      <c r="O49" t="s">
        <v>379</v>
      </c>
      <c r="S49" t="s">
        <v>524</v>
      </c>
      <c r="T49">
        <v>26.46</v>
      </c>
      <c r="U49">
        <v>0</v>
      </c>
      <c r="V49" t="s">
        <v>370</v>
      </c>
      <c r="W49" t="s">
        <v>371</v>
      </c>
      <c r="X49" s="34">
        <v>45373</v>
      </c>
      <c r="Y49">
        <v>2024</v>
      </c>
      <c r="Z49" t="s">
        <v>525</v>
      </c>
      <c r="AA49" s="43">
        <v>1793992456</v>
      </c>
      <c r="AB49" s="43">
        <v>0</v>
      </c>
      <c r="AC49" s="43">
        <v>0</v>
      </c>
      <c r="AD49" s="43">
        <v>1793992456</v>
      </c>
      <c r="AE49" s="34">
        <v>45481</v>
      </c>
      <c r="AF49" s="34">
        <v>45600</v>
      </c>
      <c r="AH49" s="44">
        <v>52536</v>
      </c>
    </row>
    <row r="50" spans="1:34" hidden="1">
      <c r="A50" s="42">
        <v>2023680810097</v>
      </c>
      <c r="B50" t="s">
        <v>306</v>
      </c>
      <c r="C50" t="s">
        <v>387</v>
      </c>
      <c r="D50" t="s">
        <v>258</v>
      </c>
      <c r="E50" t="s">
        <v>21</v>
      </c>
      <c r="F50">
        <v>68081</v>
      </c>
      <c r="G50" t="s">
        <v>307</v>
      </c>
      <c r="H50" t="s">
        <v>258</v>
      </c>
      <c r="I50" t="s">
        <v>21</v>
      </c>
      <c r="J50">
        <v>6666569</v>
      </c>
      <c r="K50" t="s">
        <v>523</v>
      </c>
      <c r="L50">
        <v>900045408</v>
      </c>
      <c r="M50" t="s">
        <v>377</v>
      </c>
      <c r="N50" t="s">
        <v>378</v>
      </c>
      <c r="O50" t="s">
        <v>379</v>
      </c>
      <c r="S50" t="s">
        <v>526</v>
      </c>
      <c r="T50">
        <v>55.51</v>
      </c>
      <c r="U50">
        <v>48.24</v>
      </c>
      <c r="V50" t="s">
        <v>370</v>
      </c>
      <c r="W50" t="s">
        <v>371</v>
      </c>
      <c r="X50" s="34">
        <v>45253</v>
      </c>
      <c r="Y50">
        <v>2023</v>
      </c>
      <c r="Z50" t="s">
        <v>527</v>
      </c>
      <c r="AA50" s="43">
        <v>6596797394</v>
      </c>
      <c r="AB50" s="43">
        <v>0</v>
      </c>
      <c r="AC50" s="43">
        <v>0</v>
      </c>
      <c r="AD50" s="43">
        <v>6596797394</v>
      </c>
      <c r="AE50" s="34">
        <v>45323</v>
      </c>
      <c r="AF50" s="34">
        <v>45535</v>
      </c>
      <c r="AH50" s="44">
        <v>216219</v>
      </c>
    </row>
    <row r="51" spans="1:34" hidden="1">
      <c r="A51" s="42">
        <v>2023680810064</v>
      </c>
      <c r="B51" t="s">
        <v>306</v>
      </c>
      <c r="C51" t="s">
        <v>387</v>
      </c>
      <c r="D51" t="s">
        <v>258</v>
      </c>
      <c r="E51" t="s">
        <v>21</v>
      </c>
      <c r="F51">
        <v>68081</v>
      </c>
      <c r="G51" t="s">
        <v>307</v>
      </c>
      <c r="H51" t="s">
        <v>258</v>
      </c>
      <c r="I51" t="s">
        <v>21</v>
      </c>
      <c r="J51">
        <v>6666569</v>
      </c>
      <c r="K51" t="s">
        <v>523</v>
      </c>
      <c r="L51">
        <v>900045408</v>
      </c>
      <c r="M51" t="s">
        <v>377</v>
      </c>
      <c r="N51" t="s">
        <v>378</v>
      </c>
      <c r="O51" t="s">
        <v>379</v>
      </c>
      <c r="S51" t="s">
        <v>528</v>
      </c>
      <c r="T51">
        <v>0</v>
      </c>
      <c r="U51">
        <v>0</v>
      </c>
      <c r="V51" t="s">
        <v>370</v>
      </c>
      <c r="W51" t="s">
        <v>371</v>
      </c>
      <c r="X51" s="34">
        <v>45063</v>
      </c>
      <c r="Y51">
        <v>2023</v>
      </c>
      <c r="Z51" t="s">
        <v>529</v>
      </c>
      <c r="AA51" s="43">
        <v>1793447903</v>
      </c>
      <c r="AB51" s="43">
        <v>0</v>
      </c>
      <c r="AC51" s="43">
        <v>0</v>
      </c>
      <c r="AD51" s="43">
        <v>1793447903</v>
      </c>
      <c r="AE51" s="34">
        <v>45231</v>
      </c>
      <c r="AF51" s="34">
        <v>45412</v>
      </c>
      <c r="AH51" s="44">
        <v>216219</v>
      </c>
    </row>
    <row r="52" spans="1:34" hidden="1">
      <c r="A52" s="42">
        <v>2023680810062</v>
      </c>
      <c r="B52" t="s">
        <v>306</v>
      </c>
      <c r="C52" t="s">
        <v>387</v>
      </c>
      <c r="D52" t="s">
        <v>258</v>
      </c>
      <c r="E52" t="s">
        <v>21</v>
      </c>
      <c r="F52">
        <v>68081</v>
      </c>
      <c r="G52" t="s">
        <v>307</v>
      </c>
      <c r="H52" t="s">
        <v>258</v>
      </c>
      <c r="I52" t="s">
        <v>21</v>
      </c>
      <c r="J52">
        <v>6666569</v>
      </c>
      <c r="K52" t="s">
        <v>523</v>
      </c>
      <c r="L52">
        <v>900045408</v>
      </c>
      <c r="M52" t="s">
        <v>377</v>
      </c>
      <c r="N52" t="s">
        <v>378</v>
      </c>
      <c r="O52" t="s">
        <v>379</v>
      </c>
      <c r="S52" t="s">
        <v>530</v>
      </c>
      <c r="T52">
        <v>66.489999999999995</v>
      </c>
      <c r="U52">
        <v>59.77</v>
      </c>
      <c r="V52" t="s">
        <v>370</v>
      </c>
      <c r="W52" t="s">
        <v>371</v>
      </c>
      <c r="X52" s="34">
        <v>45063</v>
      </c>
      <c r="Y52">
        <v>2023</v>
      </c>
      <c r="Z52" t="s">
        <v>531</v>
      </c>
      <c r="AA52" s="43">
        <v>13439561094</v>
      </c>
      <c r="AB52" s="43">
        <v>0</v>
      </c>
      <c r="AC52" s="43">
        <v>0</v>
      </c>
      <c r="AD52" s="43">
        <v>13439561094</v>
      </c>
      <c r="AE52" s="34">
        <v>45108</v>
      </c>
      <c r="AF52" s="34">
        <v>45473</v>
      </c>
      <c r="AH52" s="44">
        <v>7536</v>
      </c>
    </row>
    <row r="53" spans="1:34" hidden="1">
      <c r="A53" s="42">
        <v>2022003660021</v>
      </c>
      <c r="B53" t="s">
        <v>532</v>
      </c>
      <c r="C53" t="s">
        <v>374</v>
      </c>
      <c r="D53" t="s">
        <v>170</v>
      </c>
      <c r="E53" t="s">
        <v>533</v>
      </c>
      <c r="F53">
        <v>66000</v>
      </c>
      <c r="G53" t="s">
        <v>533</v>
      </c>
      <c r="H53" t="s">
        <v>170</v>
      </c>
      <c r="I53" t="s">
        <v>533</v>
      </c>
      <c r="J53">
        <v>6666544</v>
      </c>
      <c r="K53" t="s">
        <v>534</v>
      </c>
      <c r="L53">
        <v>900118630</v>
      </c>
      <c r="M53" t="s">
        <v>377</v>
      </c>
      <c r="N53" t="s">
        <v>378</v>
      </c>
      <c r="O53" t="s">
        <v>379</v>
      </c>
      <c r="S53" t="s">
        <v>535</v>
      </c>
      <c r="T53">
        <v>97.86</v>
      </c>
      <c r="U53">
        <v>92.85</v>
      </c>
      <c r="V53" t="s">
        <v>370</v>
      </c>
      <c r="W53" t="s">
        <v>371</v>
      </c>
      <c r="X53" s="34">
        <v>45189</v>
      </c>
      <c r="Y53">
        <v>2023</v>
      </c>
      <c r="Z53" t="s">
        <v>536</v>
      </c>
      <c r="AA53" s="43">
        <v>1755693529</v>
      </c>
      <c r="AB53" s="43">
        <v>0</v>
      </c>
      <c r="AC53" s="43">
        <v>0</v>
      </c>
      <c r="AD53" s="43">
        <v>1755693529</v>
      </c>
      <c r="AE53" s="34">
        <v>45275</v>
      </c>
      <c r="AF53" s="34">
        <v>45457</v>
      </c>
      <c r="AH53" s="44">
        <v>318</v>
      </c>
    </row>
    <row r="54" spans="1:34" hidden="1">
      <c r="A54" s="42">
        <v>2023664400001</v>
      </c>
      <c r="B54" t="s">
        <v>537</v>
      </c>
      <c r="C54" t="s">
        <v>387</v>
      </c>
      <c r="D54" t="s">
        <v>170</v>
      </c>
      <c r="E54" t="s">
        <v>533</v>
      </c>
      <c r="F54">
        <v>66440</v>
      </c>
      <c r="G54" t="s">
        <v>538</v>
      </c>
      <c r="H54" t="s">
        <v>170</v>
      </c>
      <c r="I54" t="s">
        <v>533</v>
      </c>
      <c r="J54">
        <v>6666184</v>
      </c>
      <c r="K54" t="s">
        <v>539</v>
      </c>
      <c r="L54">
        <v>891411995</v>
      </c>
      <c r="M54" t="s">
        <v>377</v>
      </c>
      <c r="N54" t="s">
        <v>378</v>
      </c>
      <c r="O54" t="s">
        <v>379</v>
      </c>
      <c r="S54" t="s">
        <v>540</v>
      </c>
      <c r="T54">
        <v>15.79</v>
      </c>
      <c r="U54">
        <v>99.94</v>
      </c>
      <c r="V54" t="s">
        <v>370</v>
      </c>
      <c r="W54" t="s">
        <v>371</v>
      </c>
      <c r="X54" s="34">
        <v>45189</v>
      </c>
      <c r="Y54">
        <v>2023</v>
      </c>
      <c r="Z54" t="s">
        <v>541</v>
      </c>
      <c r="AA54" s="43">
        <v>1653249241</v>
      </c>
      <c r="AB54" s="43">
        <v>0</v>
      </c>
      <c r="AC54" s="43">
        <v>0</v>
      </c>
      <c r="AD54" s="43">
        <v>1653249241</v>
      </c>
      <c r="AE54" s="34">
        <v>45231</v>
      </c>
      <c r="AF54" s="34">
        <v>45382</v>
      </c>
      <c r="AH54" s="44">
        <v>17183</v>
      </c>
    </row>
    <row r="55" spans="1:34" hidden="1">
      <c r="A55" s="42">
        <v>2020664400001</v>
      </c>
      <c r="B55" t="s">
        <v>537</v>
      </c>
      <c r="C55" t="s">
        <v>387</v>
      </c>
      <c r="D55" t="s">
        <v>170</v>
      </c>
      <c r="E55" t="s">
        <v>533</v>
      </c>
      <c r="F55">
        <v>66440</v>
      </c>
      <c r="G55" t="s">
        <v>538</v>
      </c>
      <c r="H55" t="s">
        <v>170</v>
      </c>
      <c r="I55" t="s">
        <v>533</v>
      </c>
      <c r="J55">
        <v>6666184</v>
      </c>
      <c r="K55" t="s">
        <v>539</v>
      </c>
      <c r="L55">
        <v>891411995</v>
      </c>
      <c r="M55" t="s">
        <v>377</v>
      </c>
      <c r="N55" t="s">
        <v>378</v>
      </c>
      <c r="O55" t="s">
        <v>379</v>
      </c>
      <c r="S55" t="s">
        <v>542</v>
      </c>
      <c r="T55">
        <v>85.66</v>
      </c>
      <c r="U55">
        <v>95.73</v>
      </c>
      <c r="V55" t="s">
        <v>370</v>
      </c>
      <c r="W55" t="s">
        <v>371</v>
      </c>
      <c r="X55" s="34">
        <v>44887</v>
      </c>
      <c r="Y55">
        <v>2022</v>
      </c>
      <c r="Z55" t="s">
        <v>543</v>
      </c>
      <c r="AA55" s="43">
        <v>2917779584</v>
      </c>
      <c r="AB55" s="43">
        <v>0</v>
      </c>
      <c r="AC55" s="43">
        <v>0</v>
      </c>
      <c r="AD55" s="43">
        <v>2917779584</v>
      </c>
      <c r="AE55" s="34">
        <v>45047</v>
      </c>
      <c r="AF55" s="34">
        <v>45260</v>
      </c>
      <c r="AH55" s="44">
        <v>14107</v>
      </c>
    </row>
    <row r="56" spans="1:34" hidden="1">
      <c r="A56" s="42">
        <v>2023635480001</v>
      </c>
      <c r="B56" t="s">
        <v>544</v>
      </c>
      <c r="C56" t="s">
        <v>387</v>
      </c>
      <c r="D56" t="s">
        <v>170</v>
      </c>
      <c r="E56" t="s">
        <v>545</v>
      </c>
      <c r="F56">
        <v>63548</v>
      </c>
      <c r="G56" t="s">
        <v>546</v>
      </c>
      <c r="H56" t="s">
        <v>170</v>
      </c>
      <c r="I56" t="s">
        <v>545</v>
      </c>
      <c r="J56">
        <v>6666528</v>
      </c>
      <c r="K56" t="s">
        <v>547</v>
      </c>
      <c r="L56">
        <v>800063823</v>
      </c>
      <c r="M56" t="s">
        <v>377</v>
      </c>
      <c r="N56" t="s">
        <v>378</v>
      </c>
      <c r="O56" t="s">
        <v>379</v>
      </c>
      <c r="S56" t="s">
        <v>548</v>
      </c>
      <c r="T56">
        <v>87.67</v>
      </c>
      <c r="U56">
        <v>86.29</v>
      </c>
      <c r="V56" t="s">
        <v>370</v>
      </c>
      <c r="W56" t="s">
        <v>371</v>
      </c>
      <c r="X56" s="34">
        <v>45105</v>
      </c>
      <c r="Y56">
        <v>2023</v>
      </c>
      <c r="Z56" t="s">
        <v>549</v>
      </c>
      <c r="AA56" s="43">
        <v>1200000000</v>
      </c>
      <c r="AB56" s="43">
        <v>0</v>
      </c>
      <c r="AC56" s="43">
        <v>115414663</v>
      </c>
      <c r="AD56" s="43">
        <v>1315414663</v>
      </c>
      <c r="AE56" s="34">
        <v>45170</v>
      </c>
      <c r="AF56" s="34">
        <v>45351</v>
      </c>
      <c r="AH56" s="44">
        <v>3086</v>
      </c>
    </row>
    <row r="57" spans="1:34" hidden="1">
      <c r="A57" s="42">
        <v>2022634010003</v>
      </c>
      <c r="B57" t="s">
        <v>550</v>
      </c>
      <c r="C57" t="s">
        <v>387</v>
      </c>
      <c r="D57" t="s">
        <v>170</v>
      </c>
      <c r="E57" t="s">
        <v>545</v>
      </c>
      <c r="F57">
        <v>63401</v>
      </c>
      <c r="G57" t="s">
        <v>551</v>
      </c>
      <c r="H57" t="s">
        <v>170</v>
      </c>
      <c r="I57" t="s">
        <v>545</v>
      </c>
      <c r="J57">
        <v>6666528</v>
      </c>
      <c r="K57" t="s">
        <v>547</v>
      </c>
      <c r="L57">
        <v>800063823</v>
      </c>
      <c r="M57" t="s">
        <v>377</v>
      </c>
      <c r="N57" t="s">
        <v>378</v>
      </c>
      <c r="O57" t="s">
        <v>379</v>
      </c>
      <c r="S57" t="s">
        <v>552</v>
      </c>
      <c r="T57">
        <v>74.97</v>
      </c>
      <c r="U57">
        <v>71.87</v>
      </c>
      <c r="V57" t="s">
        <v>370</v>
      </c>
      <c r="W57" t="s">
        <v>371</v>
      </c>
      <c r="X57" s="34">
        <v>45198</v>
      </c>
      <c r="Y57">
        <v>2023</v>
      </c>
      <c r="Z57" t="s">
        <v>553</v>
      </c>
      <c r="AA57" s="43">
        <v>2284953164</v>
      </c>
      <c r="AB57" s="43">
        <v>0</v>
      </c>
      <c r="AC57" s="43">
        <v>0</v>
      </c>
      <c r="AD57" s="43">
        <v>2284953164</v>
      </c>
      <c r="AE57" s="34">
        <v>45231</v>
      </c>
      <c r="AF57" s="34">
        <v>45382</v>
      </c>
      <c r="AH57" s="44">
        <v>32837</v>
      </c>
    </row>
    <row r="58" spans="1:34" hidden="1">
      <c r="A58" s="42">
        <v>2023868850225</v>
      </c>
      <c r="B58" t="s">
        <v>554</v>
      </c>
      <c r="C58" t="s">
        <v>387</v>
      </c>
      <c r="D58" t="s">
        <v>271</v>
      </c>
      <c r="E58" t="s">
        <v>19</v>
      </c>
      <c r="F58">
        <v>86885</v>
      </c>
      <c r="G58" t="s">
        <v>555</v>
      </c>
      <c r="H58" t="s">
        <v>202</v>
      </c>
      <c r="I58" t="s">
        <v>153</v>
      </c>
      <c r="J58">
        <v>6666727</v>
      </c>
      <c r="K58" t="s">
        <v>393</v>
      </c>
      <c r="L58">
        <v>901039684</v>
      </c>
      <c r="M58" t="s">
        <v>377</v>
      </c>
      <c r="N58" t="s">
        <v>378</v>
      </c>
      <c r="O58" t="s">
        <v>379</v>
      </c>
      <c r="S58" t="s">
        <v>556</v>
      </c>
      <c r="T58">
        <v>0</v>
      </c>
      <c r="U58">
        <v>37.119999999999997</v>
      </c>
      <c r="V58" t="s">
        <v>370</v>
      </c>
      <c r="W58" t="s">
        <v>371</v>
      </c>
      <c r="X58" s="34">
        <v>45281</v>
      </c>
      <c r="Y58">
        <v>2023</v>
      </c>
      <c r="Z58" t="s">
        <v>557</v>
      </c>
      <c r="AA58" s="43">
        <v>640158770</v>
      </c>
      <c r="AB58" s="43">
        <v>0</v>
      </c>
      <c r="AC58" s="43">
        <v>191852097</v>
      </c>
      <c r="AD58" s="43">
        <v>832010867</v>
      </c>
      <c r="AE58" s="34">
        <v>45356</v>
      </c>
      <c r="AF58" s="34">
        <v>45447</v>
      </c>
      <c r="AH58" s="44">
        <v>260</v>
      </c>
    </row>
    <row r="59" spans="1:34" hidden="1">
      <c r="A59" s="42">
        <v>2023868850208</v>
      </c>
      <c r="B59" t="s">
        <v>554</v>
      </c>
      <c r="C59" t="s">
        <v>387</v>
      </c>
      <c r="D59" t="s">
        <v>271</v>
      </c>
      <c r="E59" t="s">
        <v>19</v>
      </c>
      <c r="F59">
        <v>86885</v>
      </c>
      <c r="G59" t="s">
        <v>555</v>
      </c>
      <c r="H59" t="s">
        <v>202</v>
      </c>
      <c r="I59" t="s">
        <v>153</v>
      </c>
      <c r="J59">
        <v>6666727</v>
      </c>
      <c r="K59" t="s">
        <v>393</v>
      </c>
      <c r="L59">
        <v>901039684</v>
      </c>
      <c r="M59" t="s">
        <v>377</v>
      </c>
      <c r="N59" t="s">
        <v>378</v>
      </c>
      <c r="O59" t="s">
        <v>379</v>
      </c>
      <c r="S59" t="s">
        <v>558</v>
      </c>
      <c r="T59">
        <v>0</v>
      </c>
      <c r="U59">
        <v>29.91</v>
      </c>
      <c r="V59" t="s">
        <v>370</v>
      </c>
      <c r="W59" t="s">
        <v>371</v>
      </c>
      <c r="X59" s="34">
        <v>45273</v>
      </c>
      <c r="Y59">
        <v>2023</v>
      </c>
      <c r="Z59" t="s">
        <v>559</v>
      </c>
      <c r="AA59" s="43">
        <v>1541878278</v>
      </c>
      <c r="AB59" s="43">
        <v>0</v>
      </c>
      <c r="AC59" s="43">
        <v>0</v>
      </c>
      <c r="AD59" s="43">
        <v>1541878278</v>
      </c>
      <c r="AE59" s="34">
        <v>45323</v>
      </c>
      <c r="AF59" s="34">
        <v>45473</v>
      </c>
      <c r="AH59" s="44">
        <v>25093</v>
      </c>
    </row>
    <row r="60" spans="1:34" hidden="1">
      <c r="A60" s="42">
        <v>2023868850161</v>
      </c>
      <c r="B60" t="s">
        <v>554</v>
      </c>
      <c r="C60" t="s">
        <v>387</v>
      </c>
      <c r="D60" t="s">
        <v>271</v>
      </c>
      <c r="E60" t="s">
        <v>19</v>
      </c>
      <c r="F60">
        <v>86885</v>
      </c>
      <c r="G60" t="s">
        <v>555</v>
      </c>
      <c r="H60" t="s">
        <v>202</v>
      </c>
      <c r="I60" t="s">
        <v>153</v>
      </c>
      <c r="J60">
        <v>6666727</v>
      </c>
      <c r="K60" t="s">
        <v>393</v>
      </c>
      <c r="L60">
        <v>901039684</v>
      </c>
      <c r="M60" t="s">
        <v>377</v>
      </c>
      <c r="N60" t="s">
        <v>378</v>
      </c>
      <c r="O60" t="s">
        <v>379</v>
      </c>
      <c r="S60" t="s">
        <v>560</v>
      </c>
      <c r="T60">
        <v>76.180000000000007</v>
      </c>
      <c r="U60">
        <v>39.950000000000003</v>
      </c>
      <c r="V60" t="s">
        <v>370</v>
      </c>
      <c r="W60" t="s">
        <v>371</v>
      </c>
      <c r="X60" s="34">
        <v>45174</v>
      </c>
      <c r="Y60">
        <v>2023</v>
      </c>
      <c r="Z60" t="s">
        <v>561</v>
      </c>
      <c r="AA60" s="43">
        <v>623210413</v>
      </c>
      <c r="AB60" s="43">
        <v>0</v>
      </c>
      <c r="AC60" s="43">
        <v>0</v>
      </c>
      <c r="AD60" s="43">
        <v>623210413</v>
      </c>
      <c r="AE60" s="34">
        <v>45252</v>
      </c>
      <c r="AF60" s="34">
        <v>45526</v>
      </c>
      <c r="AH60" s="44">
        <v>25093</v>
      </c>
    </row>
    <row r="61" spans="1:34" hidden="1">
      <c r="A61" s="42">
        <v>2023867600161</v>
      </c>
      <c r="B61" t="s">
        <v>562</v>
      </c>
      <c r="C61" t="s">
        <v>387</v>
      </c>
      <c r="D61" t="s">
        <v>271</v>
      </c>
      <c r="E61" t="s">
        <v>19</v>
      </c>
      <c r="F61">
        <v>86760</v>
      </c>
      <c r="G61" t="s">
        <v>563</v>
      </c>
      <c r="H61" t="s">
        <v>202</v>
      </c>
      <c r="I61" t="s">
        <v>17</v>
      </c>
      <c r="J61">
        <v>6666152</v>
      </c>
      <c r="K61" t="s">
        <v>564</v>
      </c>
      <c r="L61">
        <v>814004674</v>
      </c>
      <c r="M61" t="s">
        <v>377</v>
      </c>
      <c r="N61" t="s">
        <v>378</v>
      </c>
      <c r="O61" t="s">
        <v>379</v>
      </c>
      <c r="S61" t="s">
        <v>565</v>
      </c>
      <c r="T61">
        <v>0</v>
      </c>
      <c r="U61">
        <v>100</v>
      </c>
      <c r="V61" t="s">
        <v>442</v>
      </c>
      <c r="W61" t="s">
        <v>371</v>
      </c>
      <c r="X61" s="34">
        <v>45187</v>
      </c>
      <c r="Y61">
        <v>2023</v>
      </c>
      <c r="Z61" t="s">
        <v>566</v>
      </c>
      <c r="AA61" s="43">
        <v>263816392.5</v>
      </c>
      <c r="AB61" s="43">
        <v>0</v>
      </c>
      <c r="AC61" s="43">
        <v>0</v>
      </c>
      <c r="AD61" s="43">
        <v>263816392.5</v>
      </c>
      <c r="AH61" s="44">
        <v>100</v>
      </c>
    </row>
    <row r="62" spans="1:34" hidden="1">
      <c r="A62" s="42">
        <v>2022863200278</v>
      </c>
      <c r="B62" t="s">
        <v>567</v>
      </c>
      <c r="C62" t="s">
        <v>387</v>
      </c>
      <c r="D62" t="s">
        <v>271</v>
      </c>
      <c r="E62" t="s">
        <v>19</v>
      </c>
      <c r="F62">
        <v>86320</v>
      </c>
      <c r="G62" t="s">
        <v>568</v>
      </c>
      <c r="H62" t="s">
        <v>271</v>
      </c>
      <c r="I62" t="s">
        <v>19</v>
      </c>
      <c r="J62">
        <v>6666710</v>
      </c>
      <c r="K62" t="s">
        <v>569</v>
      </c>
      <c r="L62">
        <v>846000381</v>
      </c>
      <c r="M62" t="s">
        <v>377</v>
      </c>
      <c r="N62" t="s">
        <v>378</v>
      </c>
      <c r="O62" t="s">
        <v>379</v>
      </c>
      <c r="S62" t="s">
        <v>570</v>
      </c>
      <c r="T62">
        <v>43.93</v>
      </c>
      <c r="U62">
        <v>70.73</v>
      </c>
      <c r="V62" t="s">
        <v>370</v>
      </c>
      <c r="W62" t="s">
        <v>371</v>
      </c>
      <c r="X62" s="34">
        <v>44924</v>
      </c>
      <c r="Y62">
        <v>2022</v>
      </c>
      <c r="Z62" t="s">
        <v>571</v>
      </c>
      <c r="AA62" s="43">
        <v>576385409</v>
      </c>
      <c r="AB62" s="43">
        <v>0</v>
      </c>
      <c r="AC62" s="43">
        <v>0</v>
      </c>
      <c r="AD62" s="43">
        <v>576385409</v>
      </c>
      <c r="AE62" s="34">
        <v>44986</v>
      </c>
      <c r="AF62" s="34">
        <v>45199</v>
      </c>
      <c r="AH62" s="44">
        <v>1080</v>
      </c>
    </row>
    <row r="63" spans="1:34" hidden="1">
      <c r="A63" s="42">
        <v>2023860010141</v>
      </c>
      <c r="B63" t="s">
        <v>572</v>
      </c>
      <c r="C63" t="s">
        <v>387</v>
      </c>
      <c r="D63" t="s">
        <v>271</v>
      </c>
      <c r="E63" t="s">
        <v>19</v>
      </c>
      <c r="F63">
        <v>86001</v>
      </c>
      <c r="G63" t="s">
        <v>573</v>
      </c>
      <c r="H63" t="s">
        <v>181</v>
      </c>
      <c r="I63" t="s">
        <v>155</v>
      </c>
      <c r="J63">
        <v>6666173</v>
      </c>
      <c r="K63" t="s">
        <v>574</v>
      </c>
      <c r="L63">
        <v>901445387</v>
      </c>
      <c r="M63" t="s">
        <v>377</v>
      </c>
      <c r="N63" t="s">
        <v>378</v>
      </c>
      <c r="O63" t="s">
        <v>379</v>
      </c>
      <c r="S63" t="s">
        <v>575</v>
      </c>
      <c r="T63">
        <v>2.65</v>
      </c>
      <c r="U63">
        <v>50</v>
      </c>
      <c r="V63" t="s">
        <v>370</v>
      </c>
      <c r="W63" t="s">
        <v>371</v>
      </c>
      <c r="X63" s="34">
        <v>45281</v>
      </c>
      <c r="Y63">
        <v>2023</v>
      </c>
      <c r="Z63" t="s">
        <v>576</v>
      </c>
      <c r="AA63" s="43">
        <v>2900000000</v>
      </c>
      <c r="AB63" s="43">
        <v>0</v>
      </c>
      <c r="AC63" s="43">
        <v>0</v>
      </c>
      <c r="AD63" s="43">
        <v>2900000000</v>
      </c>
      <c r="AE63" s="34">
        <v>45398</v>
      </c>
      <c r="AF63" s="34">
        <v>45641</v>
      </c>
      <c r="AH63" s="44">
        <v>1630</v>
      </c>
    </row>
    <row r="64" spans="1:34" hidden="1">
      <c r="A64" s="42">
        <v>2023548200003</v>
      </c>
      <c r="B64" t="s">
        <v>577</v>
      </c>
      <c r="C64" t="s">
        <v>387</v>
      </c>
      <c r="D64" t="s">
        <v>258</v>
      </c>
      <c r="E64" t="s">
        <v>578</v>
      </c>
      <c r="F64">
        <v>54820</v>
      </c>
      <c r="G64" t="s">
        <v>579</v>
      </c>
      <c r="H64" t="s">
        <v>258</v>
      </c>
      <c r="I64" t="s">
        <v>578</v>
      </c>
      <c r="J64">
        <v>6666947</v>
      </c>
      <c r="K64" t="s">
        <v>580</v>
      </c>
      <c r="L64">
        <v>901485464</v>
      </c>
      <c r="M64" t="s">
        <v>377</v>
      </c>
      <c r="N64" t="s">
        <v>378</v>
      </c>
      <c r="O64" t="s">
        <v>379</v>
      </c>
      <c r="S64" t="s">
        <v>581</v>
      </c>
      <c r="T64">
        <v>0</v>
      </c>
      <c r="U64">
        <v>0</v>
      </c>
      <c r="V64" t="s">
        <v>442</v>
      </c>
      <c r="W64" t="s">
        <v>371</v>
      </c>
      <c r="X64" s="34">
        <v>45184</v>
      </c>
      <c r="Y64">
        <v>2023</v>
      </c>
      <c r="Z64" t="s">
        <v>582</v>
      </c>
      <c r="AA64" s="43">
        <v>1749741943</v>
      </c>
      <c r="AB64" s="43">
        <v>0</v>
      </c>
      <c r="AC64" s="43">
        <v>0</v>
      </c>
      <c r="AD64" s="43">
        <v>1749741943</v>
      </c>
      <c r="AE64" s="34">
        <v>45444</v>
      </c>
      <c r="AF64" s="34">
        <v>45533</v>
      </c>
      <c r="AH64" s="44">
        <v>5549</v>
      </c>
    </row>
    <row r="65" spans="1:34" hidden="1">
      <c r="A65" s="42">
        <v>2023548100017</v>
      </c>
      <c r="B65" t="s">
        <v>583</v>
      </c>
      <c r="C65" t="s">
        <v>387</v>
      </c>
      <c r="D65" t="s">
        <v>258</v>
      </c>
      <c r="E65" t="s">
        <v>578</v>
      </c>
      <c r="F65">
        <v>54810</v>
      </c>
      <c r="G65" t="s">
        <v>584</v>
      </c>
      <c r="H65" t="s">
        <v>258</v>
      </c>
      <c r="I65" t="s">
        <v>21</v>
      </c>
      <c r="J65">
        <v>6666954</v>
      </c>
      <c r="K65" t="s">
        <v>485</v>
      </c>
      <c r="L65">
        <v>901473251</v>
      </c>
      <c r="M65" t="s">
        <v>377</v>
      </c>
      <c r="N65" t="s">
        <v>378</v>
      </c>
      <c r="O65" t="s">
        <v>379</v>
      </c>
      <c r="S65" t="s">
        <v>585</v>
      </c>
      <c r="T65">
        <v>97.22</v>
      </c>
      <c r="U65">
        <v>98.49</v>
      </c>
      <c r="V65" t="s">
        <v>370</v>
      </c>
      <c r="W65" t="s">
        <v>371</v>
      </c>
      <c r="X65" s="34">
        <v>45062</v>
      </c>
      <c r="Y65">
        <v>2023</v>
      </c>
      <c r="Z65" t="s">
        <v>586</v>
      </c>
      <c r="AA65" s="43">
        <v>2824988113</v>
      </c>
      <c r="AB65" s="43">
        <v>0</v>
      </c>
      <c r="AC65" s="43">
        <v>0</v>
      </c>
      <c r="AD65" s="43">
        <v>2824988113</v>
      </c>
      <c r="AE65" s="34">
        <v>45170</v>
      </c>
      <c r="AF65" s="34">
        <v>45382</v>
      </c>
      <c r="AH65" s="44">
        <v>792</v>
      </c>
    </row>
    <row r="66" spans="1:34" hidden="1">
      <c r="A66" s="42">
        <v>2022548100075</v>
      </c>
      <c r="B66" t="s">
        <v>583</v>
      </c>
      <c r="C66" t="s">
        <v>387</v>
      </c>
      <c r="D66" t="s">
        <v>258</v>
      </c>
      <c r="E66" t="s">
        <v>578</v>
      </c>
      <c r="F66">
        <v>54810</v>
      </c>
      <c r="G66" t="s">
        <v>584</v>
      </c>
      <c r="H66" t="s">
        <v>258</v>
      </c>
      <c r="I66" t="s">
        <v>21</v>
      </c>
      <c r="J66">
        <v>6666954</v>
      </c>
      <c r="K66" t="s">
        <v>485</v>
      </c>
      <c r="L66">
        <v>901473251</v>
      </c>
      <c r="M66" t="s">
        <v>377</v>
      </c>
      <c r="N66" t="s">
        <v>378</v>
      </c>
      <c r="O66" t="s">
        <v>379</v>
      </c>
      <c r="S66" t="s">
        <v>587</v>
      </c>
      <c r="T66">
        <v>73.59</v>
      </c>
      <c r="U66">
        <v>79.28</v>
      </c>
      <c r="V66" t="s">
        <v>370</v>
      </c>
      <c r="W66" t="s">
        <v>371</v>
      </c>
      <c r="X66" s="34">
        <v>45062</v>
      </c>
      <c r="Y66">
        <v>2023</v>
      </c>
      <c r="Z66" t="s">
        <v>588</v>
      </c>
      <c r="AA66" s="43">
        <v>6694532130</v>
      </c>
      <c r="AB66" s="43">
        <v>0</v>
      </c>
      <c r="AC66" s="43">
        <v>0</v>
      </c>
      <c r="AD66" s="43">
        <v>6694532130</v>
      </c>
      <c r="AE66" s="34">
        <v>45170</v>
      </c>
      <c r="AF66" s="34">
        <v>45473</v>
      </c>
      <c r="AH66" s="44">
        <v>3545</v>
      </c>
    </row>
    <row r="67" spans="1:34" hidden="1">
      <c r="A67" s="42">
        <v>2023546600003</v>
      </c>
      <c r="B67" t="s">
        <v>589</v>
      </c>
      <c r="C67" t="s">
        <v>387</v>
      </c>
      <c r="D67" t="s">
        <v>258</v>
      </c>
      <c r="E67" t="s">
        <v>578</v>
      </c>
      <c r="F67">
        <v>54660</v>
      </c>
      <c r="G67" t="s">
        <v>590</v>
      </c>
      <c r="H67" t="s">
        <v>258</v>
      </c>
      <c r="I67" t="s">
        <v>21</v>
      </c>
      <c r="J67">
        <v>6666954</v>
      </c>
      <c r="K67" t="s">
        <v>485</v>
      </c>
      <c r="L67">
        <v>901473251</v>
      </c>
      <c r="M67" t="s">
        <v>377</v>
      </c>
      <c r="N67" t="s">
        <v>378</v>
      </c>
      <c r="O67" t="s">
        <v>379</v>
      </c>
      <c r="S67" t="s">
        <v>591</v>
      </c>
      <c r="T67">
        <v>23.06</v>
      </c>
      <c r="U67">
        <v>47.58</v>
      </c>
      <c r="V67" t="s">
        <v>370</v>
      </c>
      <c r="W67" t="s">
        <v>371</v>
      </c>
      <c r="X67" s="34">
        <v>45257</v>
      </c>
      <c r="Y67">
        <v>2023</v>
      </c>
      <c r="Z67" t="s">
        <v>592</v>
      </c>
      <c r="AA67" s="43">
        <v>2767470741</v>
      </c>
      <c r="AB67" s="43">
        <v>0</v>
      </c>
      <c r="AC67" s="43">
        <v>0</v>
      </c>
      <c r="AD67" s="43">
        <v>2767470741</v>
      </c>
      <c r="AE67" s="34">
        <v>45414</v>
      </c>
      <c r="AF67" s="34">
        <v>45563</v>
      </c>
      <c r="AH67" s="44">
        <v>400</v>
      </c>
    </row>
    <row r="68" spans="1:34" hidden="1">
      <c r="A68" s="42">
        <v>2023545180028</v>
      </c>
      <c r="B68" t="s">
        <v>593</v>
      </c>
      <c r="C68" t="s">
        <v>387</v>
      </c>
      <c r="D68" t="s">
        <v>258</v>
      </c>
      <c r="E68" t="s">
        <v>578</v>
      </c>
      <c r="F68">
        <v>54518</v>
      </c>
      <c r="G68" t="s">
        <v>594</v>
      </c>
      <c r="H68" t="s">
        <v>258</v>
      </c>
      <c r="I68" t="s">
        <v>21</v>
      </c>
      <c r="J68">
        <v>6666954</v>
      </c>
      <c r="K68" t="s">
        <v>485</v>
      </c>
      <c r="L68">
        <v>901473251</v>
      </c>
      <c r="M68" t="s">
        <v>377</v>
      </c>
      <c r="N68" t="s">
        <v>378</v>
      </c>
      <c r="O68" t="s">
        <v>379</v>
      </c>
      <c r="S68" t="s">
        <v>595</v>
      </c>
      <c r="T68">
        <v>50.47</v>
      </c>
      <c r="U68">
        <v>64.400000000000006</v>
      </c>
      <c r="V68" t="s">
        <v>370</v>
      </c>
      <c r="W68" t="s">
        <v>371</v>
      </c>
      <c r="X68" s="34">
        <v>45217</v>
      </c>
      <c r="Y68">
        <v>2023</v>
      </c>
      <c r="Z68" t="s">
        <v>596</v>
      </c>
      <c r="AA68" s="43">
        <v>5962266249</v>
      </c>
      <c r="AB68" s="43">
        <v>0</v>
      </c>
      <c r="AC68" s="43">
        <v>0</v>
      </c>
      <c r="AD68" s="43">
        <v>5962266249</v>
      </c>
      <c r="AE68" s="34">
        <v>45328</v>
      </c>
      <c r="AF68" s="34">
        <v>45693</v>
      </c>
      <c r="AH68" s="44">
        <v>55182</v>
      </c>
    </row>
    <row r="69" spans="1:34" hidden="1">
      <c r="A69" s="42">
        <v>2022540030003</v>
      </c>
      <c r="B69" t="s">
        <v>597</v>
      </c>
      <c r="C69" t="s">
        <v>387</v>
      </c>
      <c r="D69" t="s">
        <v>258</v>
      </c>
      <c r="E69" t="s">
        <v>578</v>
      </c>
      <c r="F69">
        <v>54000</v>
      </c>
      <c r="G69" t="s">
        <v>578</v>
      </c>
      <c r="H69" t="s">
        <v>258</v>
      </c>
      <c r="I69" t="s">
        <v>578</v>
      </c>
      <c r="J69">
        <v>6666947</v>
      </c>
      <c r="K69" t="s">
        <v>580</v>
      </c>
      <c r="L69">
        <v>901485464</v>
      </c>
      <c r="M69" t="s">
        <v>377</v>
      </c>
      <c r="N69" t="s">
        <v>378</v>
      </c>
      <c r="O69" t="s">
        <v>379</v>
      </c>
      <c r="S69" t="s">
        <v>598</v>
      </c>
      <c r="T69">
        <v>36.14</v>
      </c>
      <c r="U69">
        <v>51.97</v>
      </c>
      <c r="V69" t="s">
        <v>370</v>
      </c>
      <c r="W69" t="s">
        <v>371</v>
      </c>
      <c r="X69" s="34">
        <v>44916</v>
      </c>
      <c r="Y69">
        <v>2022</v>
      </c>
      <c r="Z69" t="s">
        <v>599</v>
      </c>
      <c r="AA69" s="43">
        <v>10985429611</v>
      </c>
      <c r="AB69" s="43">
        <v>0</v>
      </c>
      <c r="AC69" s="43">
        <v>0</v>
      </c>
      <c r="AD69" s="43">
        <v>10985429611</v>
      </c>
      <c r="AE69" s="34">
        <v>45383</v>
      </c>
      <c r="AF69" s="34">
        <v>45687</v>
      </c>
      <c r="AH69" s="44">
        <v>18146</v>
      </c>
    </row>
    <row r="70" spans="1:34" hidden="1">
      <c r="A70" s="42">
        <v>2023527880015</v>
      </c>
      <c r="B70" t="s">
        <v>299</v>
      </c>
      <c r="C70" t="s">
        <v>387</v>
      </c>
      <c r="D70" t="s">
        <v>202</v>
      </c>
      <c r="E70" t="s">
        <v>17</v>
      </c>
      <c r="F70">
        <v>52788</v>
      </c>
      <c r="G70" t="s">
        <v>300</v>
      </c>
      <c r="H70" t="s">
        <v>202</v>
      </c>
      <c r="I70" t="s">
        <v>17</v>
      </c>
      <c r="J70">
        <v>52788</v>
      </c>
      <c r="K70" t="s">
        <v>600</v>
      </c>
      <c r="L70">
        <v>800099151</v>
      </c>
      <c r="M70" t="s">
        <v>377</v>
      </c>
      <c r="N70" t="s">
        <v>378</v>
      </c>
      <c r="O70" t="s">
        <v>379</v>
      </c>
      <c r="S70" t="s">
        <v>601</v>
      </c>
      <c r="T70">
        <v>100</v>
      </c>
      <c r="U70">
        <v>79.16</v>
      </c>
      <c r="V70" t="s">
        <v>370</v>
      </c>
      <c r="W70" t="s">
        <v>371</v>
      </c>
      <c r="X70" s="34">
        <v>45135</v>
      </c>
      <c r="Y70">
        <v>2023</v>
      </c>
      <c r="Z70" t="s">
        <v>602</v>
      </c>
      <c r="AA70" s="43">
        <v>862074117</v>
      </c>
      <c r="AB70" s="43">
        <v>0</v>
      </c>
      <c r="AC70" s="43">
        <v>0</v>
      </c>
      <c r="AD70" s="43">
        <v>862074117</v>
      </c>
      <c r="AE70" s="34">
        <v>45264</v>
      </c>
      <c r="AF70" s="34">
        <v>45533</v>
      </c>
      <c r="AH70" s="44">
        <v>141</v>
      </c>
    </row>
    <row r="71" spans="1:34" hidden="1">
      <c r="A71" s="42">
        <v>2023527200013</v>
      </c>
      <c r="B71" t="s">
        <v>603</v>
      </c>
      <c r="C71" t="s">
        <v>387</v>
      </c>
      <c r="D71" t="s">
        <v>202</v>
      </c>
      <c r="E71" t="s">
        <v>17</v>
      </c>
      <c r="F71">
        <v>52720</v>
      </c>
      <c r="G71" t="s">
        <v>604</v>
      </c>
      <c r="H71" t="s">
        <v>202</v>
      </c>
      <c r="I71" t="s">
        <v>17</v>
      </c>
      <c r="J71">
        <v>6666147</v>
      </c>
      <c r="K71" t="s">
        <v>605</v>
      </c>
      <c r="L71">
        <v>901488582</v>
      </c>
      <c r="M71" t="s">
        <v>377</v>
      </c>
      <c r="N71" t="s">
        <v>378</v>
      </c>
      <c r="O71" t="s">
        <v>379</v>
      </c>
      <c r="S71" t="s">
        <v>606</v>
      </c>
      <c r="T71">
        <v>0.77</v>
      </c>
      <c r="U71">
        <v>3.38</v>
      </c>
      <c r="V71" t="s">
        <v>370</v>
      </c>
      <c r="W71" t="s">
        <v>371</v>
      </c>
      <c r="X71" s="34">
        <v>45278</v>
      </c>
      <c r="Y71">
        <v>2023</v>
      </c>
      <c r="Z71" t="s">
        <v>607</v>
      </c>
      <c r="AA71" s="43">
        <v>1970614719</v>
      </c>
      <c r="AB71" s="43">
        <v>0</v>
      </c>
      <c r="AC71" s="43">
        <v>0</v>
      </c>
      <c r="AD71" s="43">
        <v>1970614719</v>
      </c>
      <c r="AE71" s="34">
        <v>45467</v>
      </c>
      <c r="AF71" s="34">
        <v>45736</v>
      </c>
      <c r="AH71" s="44">
        <v>170</v>
      </c>
    </row>
    <row r="72" spans="1:34" hidden="1">
      <c r="A72" s="42">
        <v>2024526870027</v>
      </c>
      <c r="B72" t="s">
        <v>608</v>
      </c>
      <c r="C72" t="s">
        <v>387</v>
      </c>
      <c r="D72" t="s">
        <v>202</v>
      </c>
      <c r="E72" t="s">
        <v>17</v>
      </c>
      <c r="F72">
        <v>52687</v>
      </c>
      <c r="G72" t="s">
        <v>609</v>
      </c>
      <c r="H72" t="s">
        <v>202</v>
      </c>
      <c r="I72" t="s">
        <v>17</v>
      </c>
      <c r="J72">
        <v>6666152</v>
      </c>
      <c r="K72" t="s">
        <v>564</v>
      </c>
      <c r="L72">
        <v>814004674</v>
      </c>
      <c r="M72" t="s">
        <v>377</v>
      </c>
      <c r="N72" t="s">
        <v>378</v>
      </c>
      <c r="O72" t="s">
        <v>379</v>
      </c>
      <c r="S72" t="s">
        <v>610</v>
      </c>
      <c r="T72">
        <v>0</v>
      </c>
      <c r="U72">
        <v>100</v>
      </c>
      <c r="V72" t="s">
        <v>442</v>
      </c>
      <c r="W72" t="s">
        <v>371</v>
      </c>
      <c r="X72" s="34">
        <v>45362</v>
      </c>
      <c r="Y72">
        <v>2024</v>
      </c>
      <c r="Z72" t="s">
        <v>611</v>
      </c>
      <c r="AA72" s="43">
        <v>403219600</v>
      </c>
      <c r="AB72" s="43">
        <v>0</v>
      </c>
      <c r="AC72" s="43">
        <v>0</v>
      </c>
      <c r="AD72" s="43">
        <v>403219600</v>
      </c>
      <c r="AH72" s="44">
        <v>19280</v>
      </c>
    </row>
    <row r="73" spans="1:34" hidden="1">
      <c r="A73" s="42">
        <v>2023526210027</v>
      </c>
      <c r="B73" t="s">
        <v>612</v>
      </c>
      <c r="C73" t="s">
        <v>387</v>
      </c>
      <c r="D73" t="s">
        <v>202</v>
      </c>
      <c r="E73" t="s">
        <v>17</v>
      </c>
      <c r="F73">
        <v>52621</v>
      </c>
      <c r="G73" t="s">
        <v>612</v>
      </c>
      <c r="H73" t="s">
        <v>202</v>
      </c>
      <c r="I73" t="s">
        <v>17</v>
      </c>
      <c r="J73">
        <v>52621</v>
      </c>
      <c r="K73" t="s">
        <v>613</v>
      </c>
      <c r="L73">
        <v>800099132</v>
      </c>
      <c r="M73" t="s">
        <v>377</v>
      </c>
      <c r="N73" t="s">
        <v>378</v>
      </c>
      <c r="O73" t="s">
        <v>379</v>
      </c>
      <c r="S73" t="s">
        <v>614</v>
      </c>
      <c r="T73">
        <v>92.67</v>
      </c>
      <c r="U73">
        <v>100</v>
      </c>
      <c r="V73" t="s">
        <v>370</v>
      </c>
      <c r="W73" t="s">
        <v>371</v>
      </c>
      <c r="X73" s="34">
        <v>45226</v>
      </c>
      <c r="Y73">
        <v>2023</v>
      </c>
      <c r="Z73" t="s">
        <v>615</v>
      </c>
      <c r="AA73" s="43">
        <v>1389496866</v>
      </c>
      <c r="AB73" s="43">
        <v>0</v>
      </c>
      <c r="AC73" s="43">
        <v>0</v>
      </c>
      <c r="AD73" s="43">
        <v>1389496866</v>
      </c>
      <c r="AE73" s="34">
        <v>45254</v>
      </c>
      <c r="AF73" s="34">
        <v>45441</v>
      </c>
      <c r="AH73" s="44">
        <v>1271</v>
      </c>
    </row>
    <row r="74" spans="1:34" hidden="1">
      <c r="A74" s="42">
        <v>2023524050020</v>
      </c>
      <c r="B74" t="s">
        <v>616</v>
      </c>
      <c r="C74" t="s">
        <v>387</v>
      </c>
      <c r="D74" t="s">
        <v>202</v>
      </c>
      <c r="E74" t="s">
        <v>17</v>
      </c>
      <c r="F74">
        <v>52405</v>
      </c>
      <c r="G74" t="s">
        <v>617</v>
      </c>
      <c r="H74" t="s">
        <v>202</v>
      </c>
      <c r="I74" t="s">
        <v>17</v>
      </c>
      <c r="J74">
        <v>52405</v>
      </c>
      <c r="K74" t="s">
        <v>618</v>
      </c>
      <c r="L74">
        <v>800019111</v>
      </c>
      <c r="M74" t="s">
        <v>377</v>
      </c>
      <c r="N74" t="s">
        <v>378</v>
      </c>
      <c r="O74" t="s">
        <v>379</v>
      </c>
      <c r="S74" t="s">
        <v>619</v>
      </c>
      <c r="T74">
        <v>0</v>
      </c>
      <c r="U74">
        <v>47.35</v>
      </c>
      <c r="V74" t="s">
        <v>442</v>
      </c>
      <c r="W74" t="s">
        <v>371</v>
      </c>
      <c r="X74" s="34">
        <v>45105</v>
      </c>
      <c r="Y74">
        <v>2023</v>
      </c>
      <c r="Z74" t="s">
        <v>620</v>
      </c>
      <c r="AA74" s="43">
        <v>542827154</v>
      </c>
      <c r="AB74" s="43">
        <v>0</v>
      </c>
      <c r="AC74" s="43">
        <v>0</v>
      </c>
      <c r="AD74" s="43">
        <v>542827154</v>
      </c>
      <c r="AE74" s="34">
        <v>45139</v>
      </c>
      <c r="AF74" s="34">
        <v>45291</v>
      </c>
      <c r="AH74" s="44">
        <v>425</v>
      </c>
    </row>
    <row r="75" spans="1:34" hidden="1">
      <c r="A75" s="42">
        <v>2022523560116</v>
      </c>
      <c r="B75" t="s">
        <v>621</v>
      </c>
      <c r="C75" t="s">
        <v>387</v>
      </c>
      <c r="D75" t="s">
        <v>202</v>
      </c>
      <c r="E75" t="s">
        <v>17</v>
      </c>
      <c r="F75">
        <v>52356</v>
      </c>
      <c r="G75" t="s">
        <v>622</v>
      </c>
      <c r="H75" t="s">
        <v>202</v>
      </c>
      <c r="I75" t="s">
        <v>17</v>
      </c>
      <c r="J75">
        <v>6666944</v>
      </c>
      <c r="K75" t="s">
        <v>623</v>
      </c>
      <c r="L75">
        <v>800140132</v>
      </c>
      <c r="M75" t="s">
        <v>377</v>
      </c>
      <c r="N75" t="s">
        <v>378</v>
      </c>
      <c r="O75" t="s">
        <v>379</v>
      </c>
      <c r="S75" t="s">
        <v>624</v>
      </c>
      <c r="T75">
        <v>0</v>
      </c>
      <c r="U75">
        <v>0</v>
      </c>
      <c r="V75" t="s">
        <v>442</v>
      </c>
      <c r="W75" t="s">
        <v>371</v>
      </c>
      <c r="X75" s="34">
        <v>44925</v>
      </c>
      <c r="Y75">
        <v>2022</v>
      </c>
      <c r="Z75" t="s">
        <v>625</v>
      </c>
      <c r="AA75" s="43">
        <v>696912919</v>
      </c>
      <c r="AB75" s="43">
        <v>0</v>
      </c>
      <c r="AC75" s="43">
        <v>0</v>
      </c>
      <c r="AD75" s="43">
        <v>696912919</v>
      </c>
      <c r="AE75" s="34">
        <v>45636</v>
      </c>
      <c r="AF75" s="34">
        <v>45755</v>
      </c>
      <c r="AH75" s="44">
        <v>77245</v>
      </c>
    </row>
    <row r="76" spans="1:34" hidden="1">
      <c r="A76" s="42">
        <v>2023523540005</v>
      </c>
      <c r="B76" t="s">
        <v>626</v>
      </c>
      <c r="C76" t="s">
        <v>387</v>
      </c>
      <c r="D76" t="s">
        <v>202</v>
      </c>
      <c r="E76" t="s">
        <v>17</v>
      </c>
      <c r="F76">
        <v>52354</v>
      </c>
      <c r="G76" t="s">
        <v>627</v>
      </c>
      <c r="H76" t="s">
        <v>202</v>
      </c>
      <c r="I76" t="s">
        <v>17</v>
      </c>
      <c r="J76">
        <v>52354</v>
      </c>
      <c r="K76" t="s">
        <v>628</v>
      </c>
      <c r="L76">
        <v>800019005</v>
      </c>
      <c r="M76" t="s">
        <v>377</v>
      </c>
      <c r="N76" t="s">
        <v>378</v>
      </c>
      <c r="O76" t="s">
        <v>379</v>
      </c>
      <c r="S76" t="s">
        <v>629</v>
      </c>
      <c r="T76">
        <v>1.79</v>
      </c>
      <c r="U76">
        <v>98.7</v>
      </c>
      <c r="V76" t="s">
        <v>370</v>
      </c>
      <c r="W76" t="s">
        <v>371</v>
      </c>
      <c r="X76" s="34">
        <v>45252</v>
      </c>
      <c r="Y76">
        <v>2023</v>
      </c>
      <c r="Z76" t="s">
        <v>630</v>
      </c>
      <c r="AA76" s="43">
        <v>323988268.39999998</v>
      </c>
      <c r="AB76" s="43">
        <v>0</v>
      </c>
      <c r="AC76" s="43">
        <v>0</v>
      </c>
      <c r="AD76" s="43">
        <v>323988268.39999998</v>
      </c>
      <c r="AE76" s="34">
        <v>45323</v>
      </c>
      <c r="AF76" s="34">
        <v>45443</v>
      </c>
      <c r="AH76" s="44">
        <v>1017</v>
      </c>
    </row>
    <row r="77" spans="1:34" hidden="1">
      <c r="A77" s="42">
        <v>2023523200028</v>
      </c>
      <c r="B77" t="s">
        <v>295</v>
      </c>
      <c r="C77" t="s">
        <v>387</v>
      </c>
      <c r="D77" t="s">
        <v>202</v>
      </c>
      <c r="E77" t="s">
        <v>17</v>
      </c>
      <c r="F77">
        <v>52320</v>
      </c>
      <c r="G77" t="s">
        <v>296</v>
      </c>
      <c r="H77" t="s">
        <v>202</v>
      </c>
      <c r="I77" t="s">
        <v>17</v>
      </c>
      <c r="J77">
        <v>6666147</v>
      </c>
      <c r="K77" t="s">
        <v>605</v>
      </c>
      <c r="L77">
        <v>901488582</v>
      </c>
      <c r="M77" t="s">
        <v>377</v>
      </c>
      <c r="N77" t="s">
        <v>378</v>
      </c>
      <c r="O77" t="s">
        <v>379</v>
      </c>
      <c r="S77" t="s">
        <v>631</v>
      </c>
      <c r="T77">
        <v>64.37</v>
      </c>
      <c r="U77">
        <v>92.22</v>
      </c>
      <c r="V77" t="s">
        <v>370</v>
      </c>
      <c r="W77" t="s">
        <v>371</v>
      </c>
      <c r="X77" s="34">
        <v>45139</v>
      </c>
      <c r="Y77">
        <v>2023</v>
      </c>
      <c r="Z77" t="s">
        <v>632</v>
      </c>
      <c r="AA77" s="43">
        <v>850508970.10000002</v>
      </c>
      <c r="AB77" s="43">
        <v>0</v>
      </c>
      <c r="AC77" s="43">
        <v>0</v>
      </c>
      <c r="AD77" s="43">
        <v>850508970.10000002</v>
      </c>
      <c r="AE77" s="34">
        <v>45261</v>
      </c>
      <c r="AF77" s="34">
        <v>45535</v>
      </c>
      <c r="AH77" s="44">
        <v>240</v>
      </c>
    </row>
    <row r="78" spans="1:34" hidden="1">
      <c r="A78" s="42">
        <v>2023520360023</v>
      </c>
      <c r="B78" t="s">
        <v>633</v>
      </c>
      <c r="C78" t="s">
        <v>387</v>
      </c>
      <c r="D78" t="s">
        <v>202</v>
      </c>
      <c r="E78" t="s">
        <v>17</v>
      </c>
      <c r="F78">
        <v>52036</v>
      </c>
      <c r="G78" t="s">
        <v>634</v>
      </c>
      <c r="H78" t="s">
        <v>202</v>
      </c>
      <c r="I78" t="s">
        <v>17</v>
      </c>
      <c r="J78">
        <v>52036</v>
      </c>
      <c r="K78" t="s">
        <v>635</v>
      </c>
      <c r="L78">
        <v>800099055</v>
      </c>
      <c r="M78" t="s">
        <v>377</v>
      </c>
      <c r="N78" t="s">
        <v>378</v>
      </c>
      <c r="O78" t="s">
        <v>379</v>
      </c>
      <c r="S78" t="s">
        <v>636</v>
      </c>
      <c r="T78">
        <v>84.35</v>
      </c>
      <c r="U78">
        <v>94.86</v>
      </c>
      <c r="V78" t="s">
        <v>370</v>
      </c>
      <c r="W78" t="s">
        <v>371</v>
      </c>
      <c r="X78" s="34">
        <v>45034</v>
      </c>
      <c r="Y78">
        <v>2023</v>
      </c>
      <c r="Z78" t="s">
        <v>637</v>
      </c>
      <c r="AA78" s="43">
        <v>639353119</v>
      </c>
      <c r="AB78" s="43">
        <v>0</v>
      </c>
      <c r="AC78" s="43">
        <v>0</v>
      </c>
      <c r="AD78" s="43">
        <v>639353119</v>
      </c>
      <c r="AE78" s="34">
        <v>45231</v>
      </c>
      <c r="AF78" s="34">
        <v>45412</v>
      </c>
      <c r="AH78" s="44">
        <v>227</v>
      </c>
    </row>
    <row r="79" spans="1:34" hidden="1">
      <c r="A79" s="42">
        <v>2021410160046</v>
      </c>
      <c r="B79" t="s">
        <v>638</v>
      </c>
      <c r="C79" t="s">
        <v>639</v>
      </c>
      <c r="D79" t="s">
        <v>639</v>
      </c>
      <c r="E79" t="s">
        <v>489</v>
      </c>
      <c r="F79">
        <v>8888034</v>
      </c>
      <c r="G79" t="s">
        <v>638</v>
      </c>
      <c r="H79" t="s">
        <v>271</v>
      </c>
      <c r="I79" t="s">
        <v>14</v>
      </c>
      <c r="J79">
        <v>6666639</v>
      </c>
      <c r="K79" t="s">
        <v>640</v>
      </c>
      <c r="L79">
        <v>900252348</v>
      </c>
      <c r="M79" t="s">
        <v>377</v>
      </c>
      <c r="N79" t="s">
        <v>378</v>
      </c>
      <c r="O79" t="s">
        <v>379</v>
      </c>
      <c r="S79" t="s">
        <v>641</v>
      </c>
      <c r="T79">
        <v>99.99</v>
      </c>
      <c r="U79">
        <v>99.97</v>
      </c>
      <c r="V79" t="s">
        <v>370</v>
      </c>
      <c r="W79" t="s">
        <v>371</v>
      </c>
      <c r="X79" s="34">
        <v>44991</v>
      </c>
      <c r="Y79">
        <v>2023</v>
      </c>
      <c r="Z79" t="s">
        <v>642</v>
      </c>
      <c r="AA79" s="43">
        <v>1514687768</v>
      </c>
      <c r="AB79" s="43">
        <v>0</v>
      </c>
      <c r="AC79" s="43">
        <v>0</v>
      </c>
      <c r="AD79" s="43">
        <v>1514687768</v>
      </c>
      <c r="AE79" s="34">
        <v>45111</v>
      </c>
      <c r="AF79" s="34">
        <v>45420</v>
      </c>
      <c r="AH79" s="44">
        <v>11346</v>
      </c>
    </row>
    <row r="80" spans="1:34" hidden="1">
      <c r="A80" s="42">
        <v>2022410130003</v>
      </c>
      <c r="B80" t="s">
        <v>638</v>
      </c>
      <c r="C80" t="s">
        <v>639</v>
      </c>
      <c r="D80" t="s">
        <v>639</v>
      </c>
      <c r="E80" t="s">
        <v>489</v>
      </c>
      <c r="F80">
        <v>8888034</v>
      </c>
      <c r="G80" t="s">
        <v>638</v>
      </c>
      <c r="H80" t="s">
        <v>639</v>
      </c>
      <c r="I80" t="s">
        <v>489</v>
      </c>
      <c r="J80">
        <v>8888034</v>
      </c>
      <c r="K80" t="s">
        <v>638</v>
      </c>
      <c r="L80">
        <v>829000127</v>
      </c>
      <c r="M80" t="s">
        <v>377</v>
      </c>
      <c r="N80" t="s">
        <v>378</v>
      </c>
      <c r="O80" t="s">
        <v>379</v>
      </c>
      <c r="S80" t="s">
        <v>643</v>
      </c>
      <c r="T80">
        <v>0</v>
      </c>
      <c r="U80">
        <v>0</v>
      </c>
      <c r="V80" t="s">
        <v>370</v>
      </c>
      <c r="W80" t="s">
        <v>371</v>
      </c>
      <c r="X80" s="34">
        <v>45273</v>
      </c>
      <c r="Y80">
        <v>2023</v>
      </c>
      <c r="Z80" t="s">
        <v>644</v>
      </c>
      <c r="AA80" s="43">
        <v>3195645944</v>
      </c>
      <c r="AB80" s="43">
        <v>0</v>
      </c>
      <c r="AC80" s="43">
        <v>0</v>
      </c>
      <c r="AD80" s="43">
        <v>3195645944</v>
      </c>
      <c r="AE80" s="34">
        <v>45521</v>
      </c>
      <c r="AF80" s="34">
        <v>45721</v>
      </c>
      <c r="AH80" s="44">
        <v>5863</v>
      </c>
    </row>
    <row r="81" spans="1:34" hidden="1">
      <c r="A81" s="42">
        <v>2023500010018</v>
      </c>
      <c r="B81" t="s">
        <v>645</v>
      </c>
      <c r="C81" t="s">
        <v>387</v>
      </c>
      <c r="D81" t="s">
        <v>181</v>
      </c>
      <c r="E81" t="s">
        <v>155</v>
      </c>
      <c r="F81">
        <v>50001</v>
      </c>
      <c r="G81" t="s">
        <v>646</v>
      </c>
      <c r="H81" t="s">
        <v>181</v>
      </c>
      <c r="I81" t="s">
        <v>155</v>
      </c>
      <c r="J81">
        <v>6666704</v>
      </c>
      <c r="K81" t="s">
        <v>647</v>
      </c>
      <c r="L81">
        <v>892000265</v>
      </c>
      <c r="M81" t="s">
        <v>377</v>
      </c>
      <c r="N81" t="s">
        <v>378</v>
      </c>
      <c r="O81" t="s">
        <v>379</v>
      </c>
      <c r="S81" t="s">
        <v>648</v>
      </c>
      <c r="T81">
        <v>0</v>
      </c>
      <c r="U81">
        <v>0</v>
      </c>
      <c r="V81" t="s">
        <v>442</v>
      </c>
      <c r="W81" t="s">
        <v>371</v>
      </c>
      <c r="X81" s="34">
        <v>45266</v>
      </c>
      <c r="Y81">
        <v>2023</v>
      </c>
      <c r="Z81" t="s">
        <v>649</v>
      </c>
      <c r="AA81" s="43">
        <v>6709078574</v>
      </c>
      <c r="AB81" s="43">
        <v>0</v>
      </c>
      <c r="AC81" s="43">
        <v>0</v>
      </c>
      <c r="AD81" s="43">
        <v>6709078574</v>
      </c>
      <c r="AE81" s="34">
        <v>45446</v>
      </c>
      <c r="AF81" s="34">
        <v>45625</v>
      </c>
      <c r="AH81" s="44">
        <v>90197</v>
      </c>
    </row>
    <row r="82" spans="1:34" hidden="1">
      <c r="A82" s="42">
        <v>2022505680017</v>
      </c>
      <c r="B82" t="s">
        <v>650</v>
      </c>
      <c r="C82" t="s">
        <v>387</v>
      </c>
      <c r="D82" t="s">
        <v>181</v>
      </c>
      <c r="E82" t="s">
        <v>155</v>
      </c>
      <c r="F82">
        <v>50568</v>
      </c>
      <c r="G82" t="s">
        <v>651</v>
      </c>
      <c r="H82" t="s">
        <v>181</v>
      </c>
      <c r="I82" t="s">
        <v>155</v>
      </c>
      <c r="J82">
        <v>50568</v>
      </c>
      <c r="K82" t="s">
        <v>652</v>
      </c>
      <c r="L82">
        <v>800079035</v>
      </c>
      <c r="M82" t="s">
        <v>653</v>
      </c>
      <c r="N82" t="s">
        <v>654</v>
      </c>
      <c r="O82" t="s">
        <v>655</v>
      </c>
      <c r="S82" t="s">
        <v>656</v>
      </c>
      <c r="T82">
        <v>46.68</v>
      </c>
      <c r="U82">
        <v>44.71</v>
      </c>
      <c r="V82" t="s">
        <v>370</v>
      </c>
      <c r="W82" t="s">
        <v>371</v>
      </c>
      <c r="X82" s="34">
        <v>44894</v>
      </c>
      <c r="Y82">
        <v>2022</v>
      </c>
      <c r="Z82" t="s">
        <v>657</v>
      </c>
      <c r="AA82" s="43">
        <v>15595443350</v>
      </c>
      <c r="AB82" s="43">
        <v>0</v>
      </c>
      <c r="AC82" s="43">
        <v>0</v>
      </c>
      <c r="AD82" s="43">
        <v>15595443350</v>
      </c>
      <c r="AE82" s="34">
        <v>45078</v>
      </c>
      <c r="AF82" s="34">
        <v>45596</v>
      </c>
      <c r="AH82" s="44">
        <v>813</v>
      </c>
    </row>
    <row r="83" spans="1:34" hidden="1">
      <c r="A83" s="42">
        <v>2022505680007</v>
      </c>
      <c r="B83" t="s">
        <v>650</v>
      </c>
      <c r="C83" t="s">
        <v>387</v>
      </c>
      <c r="D83" t="s">
        <v>181</v>
      </c>
      <c r="E83" t="s">
        <v>155</v>
      </c>
      <c r="F83">
        <v>50568</v>
      </c>
      <c r="G83" t="s">
        <v>651</v>
      </c>
      <c r="H83" t="s">
        <v>181</v>
      </c>
      <c r="I83" t="s">
        <v>155</v>
      </c>
      <c r="J83">
        <v>50568</v>
      </c>
      <c r="K83" t="s">
        <v>652</v>
      </c>
      <c r="L83">
        <v>800079035</v>
      </c>
      <c r="M83" t="s">
        <v>377</v>
      </c>
      <c r="N83" t="s">
        <v>378</v>
      </c>
      <c r="O83" t="s">
        <v>379</v>
      </c>
      <c r="S83" t="s">
        <v>658</v>
      </c>
      <c r="T83">
        <v>76.44</v>
      </c>
      <c r="U83">
        <v>48.91</v>
      </c>
      <c r="V83" t="s">
        <v>370</v>
      </c>
      <c r="W83" t="s">
        <v>371</v>
      </c>
      <c r="X83" s="34">
        <v>44894</v>
      </c>
      <c r="Y83">
        <v>2022</v>
      </c>
      <c r="Z83" t="s">
        <v>659</v>
      </c>
      <c r="AA83" s="43">
        <v>2152424832</v>
      </c>
      <c r="AB83" s="43">
        <v>0</v>
      </c>
      <c r="AC83" s="43">
        <v>0</v>
      </c>
      <c r="AD83" s="43">
        <v>2152424832</v>
      </c>
      <c r="AE83" s="34">
        <v>45108</v>
      </c>
      <c r="AF83" s="34">
        <v>45382</v>
      </c>
      <c r="AH83" s="44">
        <v>22941</v>
      </c>
    </row>
    <row r="84" spans="1:34" hidden="1">
      <c r="A84" s="42">
        <v>2023505680035</v>
      </c>
      <c r="B84" t="s">
        <v>650</v>
      </c>
      <c r="C84" t="s">
        <v>387</v>
      </c>
      <c r="D84" t="s">
        <v>181</v>
      </c>
      <c r="E84" t="s">
        <v>155</v>
      </c>
      <c r="F84">
        <v>50568</v>
      </c>
      <c r="G84" t="s">
        <v>651</v>
      </c>
      <c r="H84" t="s">
        <v>181</v>
      </c>
      <c r="I84" t="s">
        <v>155</v>
      </c>
      <c r="J84">
        <v>6666173</v>
      </c>
      <c r="K84" t="s">
        <v>574</v>
      </c>
      <c r="L84">
        <v>901445387</v>
      </c>
      <c r="M84" t="s">
        <v>377</v>
      </c>
      <c r="N84" t="s">
        <v>378</v>
      </c>
      <c r="O84" t="s">
        <v>379</v>
      </c>
      <c r="S84" t="s">
        <v>660</v>
      </c>
      <c r="T84">
        <v>7.94</v>
      </c>
      <c r="U84">
        <v>28.38</v>
      </c>
      <c r="V84" t="s">
        <v>370</v>
      </c>
      <c r="W84" t="s">
        <v>371</v>
      </c>
      <c r="X84" s="34">
        <v>45278</v>
      </c>
      <c r="Y84">
        <v>2023</v>
      </c>
      <c r="Z84" t="s">
        <v>661</v>
      </c>
      <c r="AA84" s="43">
        <v>21162724750</v>
      </c>
      <c r="AB84" s="43">
        <v>0</v>
      </c>
      <c r="AC84" s="43">
        <v>0</v>
      </c>
      <c r="AD84" s="43">
        <v>21162724750</v>
      </c>
      <c r="AE84" s="34">
        <v>45454</v>
      </c>
      <c r="AF84" s="34">
        <v>45818</v>
      </c>
      <c r="AH84" s="44">
        <v>1564</v>
      </c>
    </row>
    <row r="85" spans="1:34" hidden="1">
      <c r="A85" s="42">
        <v>2023005500232</v>
      </c>
      <c r="B85" t="s">
        <v>286</v>
      </c>
      <c r="C85" t="s">
        <v>374</v>
      </c>
      <c r="D85" t="s">
        <v>181</v>
      </c>
      <c r="E85" t="s">
        <v>155</v>
      </c>
      <c r="F85">
        <v>50000</v>
      </c>
      <c r="G85" t="s">
        <v>155</v>
      </c>
      <c r="H85" t="s">
        <v>181</v>
      </c>
      <c r="I85" t="s">
        <v>155</v>
      </c>
      <c r="J85">
        <v>6666567</v>
      </c>
      <c r="K85" t="s">
        <v>662</v>
      </c>
      <c r="L85">
        <v>822006587</v>
      </c>
      <c r="M85" t="s">
        <v>377</v>
      </c>
      <c r="N85" t="s">
        <v>378</v>
      </c>
      <c r="O85" t="s">
        <v>379</v>
      </c>
      <c r="S85" t="s">
        <v>663</v>
      </c>
      <c r="T85">
        <v>61.41</v>
      </c>
      <c r="U85">
        <v>63.02</v>
      </c>
      <c r="V85" t="s">
        <v>370</v>
      </c>
      <c r="W85" t="s">
        <v>371</v>
      </c>
      <c r="X85" s="34">
        <v>45163</v>
      </c>
      <c r="Y85">
        <v>2023</v>
      </c>
      <c r="Z85" t="s">
        <v>664</v>
      </c>
      <c r="AA85" s="43">
        <v>3991286042</v>
      </c>
      <c r="AB85" s="43">
        <v>0</v>
      </c>
      <c r="AC85" s="43">
        <v>0</v>
      </c>
      <c r="AD85" s="43">
        <v>3991286042</v>
      </c>
      <c r="AE85" s="34">
        <v>45384</v>
      </c>
      <c r="AF85" s="34">
        <v>45748</v>
      </c>
      <c r="AH85" s="44">
        <v>1250</v>
      </c>
    </row>
    <row r="86" spans="1:34" hidden="1">
      <c r="A86" s="42">
        <v>2023005500102</v>
      </c>
      <c r="B86" t="s">
        <v>286</v>
      </c>
      <c r="C86" t="s">
        <v>374</v>
      </c>
      <c r="D86" t="s">
        <v>181</v>
      </c>
      <c r="E86" t="s">
        <v>155</v>
      </c>
      <c r="F86">
        <v>50000</v>
      </c>
      <c r="G86" t="s">
        <v>155</v>
      </c>
      <c r="H86" t="s">
        <v>181</v>
      </c>
      <c r="I86" t="s">
        <v>155</v>
      </c>
      <c r="J86">
        <v>6666567</v>
      </c>
      <c r="K86" t="s">
        <v>662</v>
      </c>
      <c r="L86">
        <v>822006587</v>
      </c>
      <c r="M86" t="s">
        <v>377</v>
      </c>
      <c r="N86" t="s">
        <v>378</v>
      </c>
      <c r="O86" t="s">
        <v>379</v>
      </c>
      <c r="S86" t="s">
        <v>665</v>
      </c>
      <c r="T86">
        <v>62.99</v>
      </c>
      <c r="U86">
        <v>61.36</v>
      </c>
      <c r="V86" t="s">
        <v>370</v>
      </c>
      <c r="W86" t="s">
        <v>371</v>
      </c>
      <c r="X86" s="34">
        <v>45195</v>
      </c>
      <c r="Y86">
        <v>2023</v>
      </c>
      <c r="Z86" t="s">
        <v>666</v>
      </c>
      <c r="AA86" s="43">
        <v>3412311483</v>
      </c>
      <c r="AB86" s="43">
        <v>0</v>
      </c>
      <c r="AC86" s="43">
        <v>0</v>
      </c>
      <c r="AD86" s="43">
        <v>3412311483</v>
      </c>
      <c r="AE86" s="34">
        <v>45384</v>
      </c>
      <c r="AF86" s="34">
        <v>45689</v>
      </c>
      <c r="AH86" s="44">
        <v>440</v>
      </c>
    </row>
    <row r="87" spans="1:34" hidden="1">
      <c r="A87" s="42">
        <v>2023005500038</v>
      </c>
      <c r="B87" t="s">
        <v>286</v>
      </c>
      <c r="C87" t="s">
        <v>374</v>
      </c>
      <c r="D87" t="s">
        <v>181</v>
      </c>
      <c r="E87" t="s">
        <v>155</v>
      </c>
      <c r="F87">
        <v>50000</v>
      </c>
      <c r="G87" t="s">
        <v>155</v>
      </c>
      <c r="H87" t="s">
        <v>181</v>
      </c>
      <c r="I87" t="s">
        <v>155</v>
      </c>
      <c r="J87">
        <v>6666567</v>
      </c>
      <c r="K87" t="s">
        <v>662</v>
      </c>
      <c r="L87">
        <v>822006587</v>
      </c>
      <c r="M87" t="s">
        <v>377</v>
      </c>
      <c r="N87" t="s">
        <v>378</v>
      </c>
      <c r="O87" t="s">
        <v>379</v>
      </c>
      <c r="S87" t="s">
        <v>667</v>
      </c>
      <c r="T87">
        <v>56.96</v>
      </c>
      <c r="U87">
        <v>74.930000000000007</v>
      </c>
      <c r="V87" t="s">
        <v>370</v>
      </c>
      <c r="W87" t="s">
        <v>371</v>
      </c>
      <c r="X87" s="34">
        <v>45084</v>
      </c>
      <c r="Y87">
        <v>2023</v>
      </c>
      <c r="Z87" t="s">
        <v>668</v>
      </c>
      <c r="AA87" s="43">
        <v>37540272825</v>
      </c>
      <c r="AB87" s="43">
        <v>0</v>
      </c>
      <c r="AC87" s="43">
        <v>0</v>
      </c>
      <c r="AD87" s="43">
        <v>37540272825</v>
      </c>
      <c r="AE87" s="34">
        <v>45170</v>
      </c>
      <c r="AF87" s="34">
        <v>45716</v>
      </c>
      <c r="AH87" s="44">
        <v>28947</v>
      </c>
    </row>
    <row r="88" spans="1:34" hidden="1">
      <c r="A88" s="42">
        <v>2023005500031</v>
      </c>
      <c r="B88" t="s">
        <v>286</v>
      </c>
      <c r="C88" t="s">
        <v>374</v>
      </c>
      <c r="D88" t="s">
        <v>181</v>
      </c>
      <c r="E88" t="s">
        <v>155</v>
      </c>
      <c r="F88">
        <v>50000</v>
      </c>
      <c r="G88" t="s">
        <v>155</v>
      </c>
      <c r="H88" t="s">
        <v>181</v>
      </c>
      <c r="I88" t="s">
        <v>155</v>
      </c>
      <c r="J88">
        <v>6666567</v>
      </c>
      <c r="K88" t="s">
        <v>662</v>
      </c>
      <c r="L88">
        <v>822006587</v>
      </c>
      <c r="M88" t="s">
        <v>377</v>
      </c>
      <c r="N88" t="s">
        <v>378</v>
      </c>
      <c r="O88" t="s">
        <v>379</v>
      </c>
      <c r="S88" t="s">
        <v>669</v>
      </c>
      <c r="T88">
        <v>90.79</v>
      </c>
      <c r="U88">
        <v>89.49</v>
      </c>
      <c r="V88" t="s">
        <v>370</v>
      </c>
      <c r="W88" t="s">
        <v>371</v>
      </c>
      <c r="X88" s="34">
        <v>45083</v>
      </c>
      <c r="Y88">
        <v>2023</v>
      </c>
      <c r="Z88" t="s">
        <v>670</v>
      </c>
      <c r="AA88" s="43">
        <v>3654012969</v>
      </c>
      <c r="AB88" s="43">
        <v>0</v>
      </c>
      <c r="AC88" s="43">
        <v>0</v>
      </c>
      <c r="AD88" s="43">
        <v>3654012969</v>
      </c>
      <c r="AE88" s="34">
        <v>45170</v>
      </c>
      <c r="AF88" s="34">
        <v>45473</v>
      </c>
      <c r="AH88" s="44">
        <v>19581</v>
      </c>
    </row>
    <row r="89" spans="1:34" hidden="1">
      <c r="A89" s="42">
        <v>2023005500010</v>
      </c>
      <c r="B89" t="s">
        <v>286</v>
      </c>
      <c r="C89" t="s">
        <v>374</v>
      </c>
      <c r="D89" t="s">
        <v>181</v>
      </c>
      <c r="E89" t="s">
        <v>155</v>
      </c>
      <c r="F89">
        <v>50000</v>
      </c>
      <c r="G89" t="s">
        <v>155</v>
      </c>
      <c r="H89" t="s">
        <v>181</v>
      </c>
      <c r="I89" t="s">
        <v>155</v>
      </c>
      <c r="J89">
        <v>6666567</v>
      </c>
      <c r="K89" t="s">
        <v>662</v>
      </c>
      <c r="L89">
        <v>822006587</v>
      </c>
      <c r="M89" t="s">
        <v>377</v>
      </c>
      <c r="N89" t="s">
        <v>378</v>
      </c>
      <c r="O89" t="s">
        <v>379</v>
      </c>
      <c r="S89" t="s">
        <v>671</v>
      </c>
      <c r="T89">
        <v>56.32</v>
      </c>
      <c r="U89">
        <v>49.92</v>
      </c>
      <c r="V89" t="s">
        <v>370</v>
      </c>
      <c r="W89" t="s">
        <v>371</v>
      </c>
      <c r="X89" s="34">
        <v>45012</v>
      </c>
      <c r="Y89">
        <v>2023</v>
      </c>
      <c r="Z89" t="s">
        <v>672</v>
      </c>
      <c r="AA89" s="43">
        <v>14124043903</v>
      </c>
      <c r="AB89" s="43">
        <v>0</v>
      </c>
      <c r="AC89" s="43">
        <v>0</v>
      </c>
      <c r="AD89" s="43">
        <v>14124043903</v>
      </c>
      <c r="AE89" s="34">
        <v>45078</v>
      </c>
      <c r="AF89" s="34">
        <v>45443</v>
      </c>
      <c r="AH89" s="44">
        <v>3705</v>
      </c>
    </row>
    <row r="90" spans="1:34" hidden="1">
      <c r="A90" s="42">
        <v>2022005500290</v>
      </c>
      <c r="B90" t="s">
        <v>286</v>
      </c>
      <c r="C90" t="s">
        <v>374</v>
      </c>
      <c r="D90" t="s">
        <v>181</v>
      </c>
      <c r="E90" t="s">
        <v>155</v>
      </c>
      <c r="F90">
        <v>50000</v>
      </c>
      <c r="G90" t="s">
        <v>155</v>
      </c>
      <c r="H90" t="s">
        <v>181</v>
      </c>
      <c r="I90" t="s">
        <v>155</v>
      </c>
      <c r="J90">
        <v>6666567</v>
      </c>
      <c r="K90" t="s">
        <v>662</v>
      </c>
      <c r="L90">
        <v>822006587</v>
      </c>
      <c r="M90" t="s">
        <v>377</v>
      </c>
      <c r="N90" t="s">
        <v>378</v>
      </c>
      <c r="O90" t="s">
        <v>379</v>
      </c>
      <c r="S90" t="s">
        <v>673</v>
      </c>
      <c r="T90">
        <v>17.13</v>
      </c>
      <c r="U90">
        <v>49.87</v>
      </c>
      <c r="V90" t="s">
        <v>370</v>
      </c>
      <c r="W90" t="s">
        <v>371</v>
      </c>
      <c r="X90" s="34">
        <v>45128</v>
      </c>
      <c r="Y90">
        <v>2023</v>
      </c>
      <c r="Z90" t="s">
        <v>674</v>
      </c>
      <c r="AA90" s="43">
        <v>12541326770</v>
      </c>
      <c r="AB90" s="43">
        <v>0</v>
      </c>
      <c r="AC90" s="43">
        <v>0</v>
      </c>
      <c r="AD90" s="43">
        <v>12541326770</v>
      </c>
      <c r="AE90" s="34">
        <v>45231</v>
      </c>
      <c r="AF90" s="34">
        <v>45688</v>
      </c>
      <c r="AH90" s="44">
        <v>7537</v>
      </c>
    </row>
    <row r="91" spans="1:34" hidden="1">
      <c r="A91" s="42">
        <v>2022005500288</v>
      </c>
      <c r="B91" t="s">
        <v>286</v>
      </c>
      <c r="C91" t="s">
        <v>374</v>
      </c>
      <c r="D91" t="s">
        <v>181</v>
      </c>
      <c r="E91" t="s">
        <v>155</v>
      </c>
      <c r="F91">
        <v>50000</v>
      </c>
      <c r="G91" t="s">
        <v>155</v>
      </c>
      <c r="H91" t="s">
        <v>181</v>
      </c>
      <c r="I91" t="s">
        <v>155</v>
      </c>
      <c r="J91">
        <v>6666567</v>
      </c>
      <c r="K91" t="s">
        <v>662</v>
      </c>
      <c r="L91">
        <v>822006587</v>
      </c>
      <c r="M91" t="s">
        <v>377</v>
      </c>
      <c r="N91" t="s">
        <v>378</v>
      </c>
      <c r="O91" t="s">
        <v>379</v>
      </c>
      <c r="S91" t="s">
        <v>675</v>
      </c>
      <c r="T91">
        <v>66.180000000000007</v>
      </c>
      <c r="U91">
        <v>49.93</v>
      </c>
      <c r="V91" t="s">
        <v>370</v>
      </c>
      <c r="W91" t="s">
        <v>371</v>
      </c>
      <c r="X91" s="34">
        <v>44959</v>
      </c>
      <c r="Y91">
        <v>2023</v>
      </c>
      <c r="Z91" t="s">
        <v>676</v>
      </c>
      <c r="AA91" s="43">
        <v>14860884579</v>
      </c>
      <c r="AB91" s="43">
        <v>0</v>
      </c>
      <c r="AC91" s="43">
        <v>0</v>
      </c>
      <c r="AD91" s="43">
        <v>14860884579</v>
      </c>
      <c r="AE91" s="34">
        <v>45078</v>
      </c>
      <c r="AF91" s="34">
        <v>45565</v>
      </c>
      <c r="AH91" s="44">
        <v>2964</v>
      </c>
    </row>
    <row r="92" spans="1:34" hidden="1">
      <c r="A92" s="42">
        <v>2022005500261</v>
      </c>
      <c r="B92" t="s">
        <v>286</v>
      </c>
      <c r="C92" t="s">
        <v>374</v>
      </c>
      <c r="D92" t="s">
        <v>181</v>
      </c>
      <c r="E92" t="s">
        <v>155</v>
      </c>
      <c r="F92">
        <v>50000</v>
      </c>
      <c r="G92" t="s">
        <v>155</v>
      </c>
      <c r="H92" t="s">
        <v>181</v>
      </c>
      <c r="I92" t="s">
        <v>155</v>
      </c>
      <c r="J92">
        <v>6666567</v>
      </c>
      <c r="K92" t="s">
        <v>662</v>
      </c>
      <c r="L92">
        <v>822006587</v>
      </c>
      <c r="M92" t="s">
        <v>377</v>
      </c>
      <c r="N92" t="s">
        <v>378</v>
      </c>
      <c r="O92" t="s">
        <v>379</v>
      </c>
      <c r="S92" t="s">
        <v>677</v>
      </c>
      <c r="T92">
        <v>53.41</v>
      </c>
      <c r="U92">
        <v>49.95</v>
      </c>
      <c r="V92" t="s">
        <v>370</v>
      </c>
      <c r="W92" t="s">
        <v>371</v>
      </c>
      <c r="X92" s="34">
        <v>44887</v>
      </c>
      <c r="Y92">
        <v>2022</v>
      </c>
      <c r="Z92" t="s">
        <v>678</v>
      </c>
      <c r="AA92" s="43">
        <v>38223412771</v>
      </c>
      <c r="AB92" s="43">
        <v>0</v>
      </c>
      <c r="AC92" s="43">
        <v>0</v>
      </c>
      <c r="AD92" s="43">
        <v>38223412771</v>
      </c>
      <c r="AE92" s="34">
        <v>45078</v>
      </c>
      <c r="AF92" s="34">
        <v>45626</v>
      </c>
      <c r="AH92" s="44">
        <v>10057</v>
      </c>
    </row>
    <row r="93" spans="1:34" hidden="1">
      <c r="A93" s="42">
        <v>2022005500228</v>
      </c>
      <c r="B93" t="s">
        <v>286</v>
      </c>
      <c r="C93" t="s">
        <v>374</v>
      </c>
      <c r="D93" t="s">
        <v>181</v>
      </c>
      <c r="E93" t="s">
        <v>155</v>
      </c>
      <c r="F93">
        <v>50000</v>
      </c>
      <c r="G93" t="s">
        <v>155</v>
      </c>
      <c r="H93" t="s">
        <v>181</v>
      </c>
      <c r="I93" t="s">
        <v>155</v>
      </c>
      <c r="J93">
        <v>6666567</v>
      </c>
      <c r="K93" t="s">
        <v>662</v>
      </c>
      <c r="L93">
        <v>822006587</v>
      </c>
      <c r="M93" t="s">
        <v>377</v>
      </c>
      <c r="N93" t="s">
        <v>378</v>
      </c>
      <c r="O93" t="s">
        <v>379</v>
      </c>
      <c r="S93" t="s">
        <v>679</v>
      </c>
      <c r="T93">
        <v>88.67</v>
      </c>
      <c r="U93">
        <v>83.99</v>
      </c>
      <c r="V93" t="s">
        <v>370</v>
      </c>
      <c r="W93" t="s">
        <v>371</v>
      </c>
      <c r="X93" s="34">
        <v>44837</v>
      </c>
      <c r="Y93">
        <v>2022</v>
      </c>
      <c r="Z93" t="s">
        <v>680</v>
      </c>
      <c r="AA93" s="43">
        <v>3935466155</v>
      </c>
      <c r="AB93" s="43">
        <v>0</v>
      </c>
      <c r="AC93" s="43">
        <v>0</v>
      </c>
      <c r="AD93" s="43">
        <v>3935466155</v>
      </c>
      <c r="AE93" s="34">
        <v>45075</v>
      </c>
      <c r="AF93" s="34">
        <v>45483</v>
      </c>
      <c r="AH93" s="44">
        <v>3523</v>
      </c>
    </row>
    <row r="94" spans="1:34" hidden="1">
      <c r="A94" s="42">
        <v>2022005500129</v>
      </c>
      <c r="B94" t="s">
        <v>286</v>
      </c>
      <c r="C94" t="s">
        <v>374</v>
      </c>
      <c r="D94" t="s">
        <v>181</v>
      </c>
      <c r="E94" t="s">
        <v>155</v>
      </c>
      <c r="F94">
        <v>50000</v>
      </c>
      <c r="G94" t="s">
        <v>155</v>
      </c>
      <c r="H94" t="s">
        <v>181</v>
      </c>
      <c r="I94" t="s">
        <v>155</v>
      </c>
      <c r="J94">
        <v>6666567</v>
      </c>
      <c r="K94" t="s">
        <v>662</v>
      </c>
      <c r="L94">
        <v>822006587</v>
      </c>
      <c r="M94" t="s">
        <v>377</v>
      </c>
      <c r="N94" t="s">
        <v>378</v>
      </c>
      <c r="O94" t="s">
        <v>379</v>
      </c>
      <c r="S94" t="s">
        <v>681</v>
      </c>
      <c r="T94">
        <v>90.28</v>
      </c>
      <c r="U94">
        <v>96.05</v>
      </c>
      <c r="V94" t="s">
        <v>370</v>
      </c>
      <c r="W94" t="s">
        <v>371</v>
      </c>
      <c r="X94" s="34">
        <v>44782</v>
      </c>
      <c r="Y94">
        <v>2022</v>
      </c>
      <c r="Z94" t="s">
        <v>682</v>
      </c>
      <c r="AA94" s="43">
        <v>1372287398</v>
      </c>
      <c r="AB94" s="43">
        <v>0</v>
      </c>
      <c r="AC94" s="43">
        <v>0</v>
      </c>
      <c r="AD94" s="43">
        <v>1372287398</v>
      </c>
      <c r="AE94" s="34">
        <v>44986</v>
      </c>
      <c r="AF94" s="34">
        <v>45260</v>
      </c>
      <c r="AH94" s="44">
        <v>80</v>
      </c>
    </row>
    <row r="95" spans="1:34" hidden="1">
      <c r="A95" s="42">
        <v>2022005500084</v>
      </c>
      <c r="B95" t="s">
        <v>286</v>
      </c>
      <c r="C95" t="s">
        <v>374</v>
      </c>
      <c r="D95" t="s">
        <v>181</v>
      </c>
      <c r="E95" t="s">
        <v>155</v>
      </c>
      <c r="F95">
        <v>50000</v>
      </c>
      <c r="G95" t="s">
        <v>155</v>
      </c>
      <c r="H95" t="s">
        <v>181</v>
      </c>
      <c r="I95" t="s">
        <v>155</v>
      </c>
      <c r="J95">
        <v>6666567</v>
      </c>
      <c r="K95" t="s">
        <v>662</v>
      </c>
      <c r="L95">
        <v>822006587</v>
      </c>
      <c r="M95" t="s">
        <v>377</v>
      </c>
      <c r="N95" t="s">
        <v>378</v>
      </c>
      <c r="O95" t="s">
        <v>379</v>
      </c>
      <c r="S95" t="s">
        <v>683</v>
      </c>
      <c r="T95">
        <v>79.27</v>
      </c>
      <c r="U95">
        <v>89.99</v>
      </c>
      <c r="V95" t="s">
        <v>370</v>
      </c>
      <c r="W95" t="s">
        <v>371</v>
      </c>
      <c r="X95" s="34">
        <v>44847</v>
      </c>
      <c r="Y95">
        <v>2022</v>
      </c>
      <c r="Z95" t="s">
        <v>684</v>
      </c>
      <c r="AA95" s="43">
        <v>4124929036</v>
      </c>
      <c r="AB95" s="43">
        <v>0</v>
      </c>
      <c r="AC95" s="43">
        <v>0</v>
      </c>
      <c r="AD95" s="43">
        <v>4124929036</v>
      </c>
      <c r="AE95" s="34">
        <v>44958</v>
      </c>
      <c r="AF95" s="34">
        <v>45291</v>
      </c>
      <c r="AH95" s="44">
        <v>4771</v>
      </c>
    </row>
    <row r="96" spans="1:34" hidden="1">
      <c r="A96" s="42">
        <v>2022005500072</v>
      </c>
      <c r="B96" t="s">
        <v>286</v>
      </c>
      <c r="C96" t="s">
        <v>374</v>
      </c>
      <c r="D96" t="s">
        <v>181</v>
      </c>
      <c r="E96" t="s">
        <v>155</v>
      </c>
      <c r="F96">
        <v>50000</v>
      </c>
      <c r="G96" t="s">
        <v>155</v>
      </c>
      <c r="H96" t="s">
        <v>181</v>
      </c>
      <c r="I96" t="s">
        <v>155</v>
      </c>
      <c r="J96">
        <v>6666567</v>
      </c>
      <c r="K96" t="s">
        <v>662</v>
      </c>
      <c r="L96">
        <v>822006587</v>
      </c>
      <c r="M96" t="s">
        <v>377</v>
      </c>
      <c r="N96" t="s">
        <v>378</v>
      </c>
      <c r="O96" t="s">
        <v>379</v>
      </c>
      <c r="S96" t="s">
        <v>685</v>
      </c>
      <c r="T96">
        <v>99.07</v>
      </c>
      <c r="U96">
        <v>96.88</v>
      </c>
      <c r="V96" t="s">
        <v>370</v>
      </c>
      <c r="W96" t="s">
        <v>371</v>
      </c>
      <c r="X96" s="34">
        <v>44869</v>
      </c>
      <c r="Y96">
        <v>2022</v>
      </c>
      <c r="Z96" t="s">
        <v>686</v>
      </c>
      <c r="AA96" s="43">
        <v>482391898</v>
      </c>
      <c r="AB96" s="43">
        <v>0</v>
      </c>
      <c r="AC96" s="43">
        <v>0</v>
      </c>
      <c r="AD96" s="43">
        <v>482391898</v>
      </c>
      <c r="AE96" s="34">
        <v>45078</v>
      </c>
      <c r="AF96" s="34">
        <v>45260</v>
      </c>
      <c r="AH96" s="44">
        <v>115</v>
      </c>
    </row>
    <row r="97" spans="1:34" hidden="1">
      <c r="A97" s="42">
        <v>2022005500055</v>
      </c>
      <c r="B97" t="s">
        <v>286</v>
      </c>
      <c r="C97" t="s">
        <v>374</v>
      </c>
      <c r="D97" t="s">
        <v>181</v>
      </c>
      <c r="E97" t="s">
        <v>155</v>
      </c>
      <c r="F97">
        <v>50000</v>
      </c>
      <c r="G97" t="s">
        <v>155</v>
      </c>
      <c r="H97" t="s">
        <v>181</v>
      </c>
      <c r="I97" t="s">
        <v>155</v>
      </c>
      <c r="J97">
        <v>6666567</v>
      </c>
      <c r="K97" t="s">
        <v>662</v>
      </c>
      <c r="L97">
        <v>822006587</v>
      </c>
      <c r="M97" t="s">
        <v>377</v>
      </c>
      <c r="N97" t="s">
        <v>378</v>
      </c>
      <c r="O97" t="s">
        <v>379</v>
      </c>
      <c r="S97" t="s">
        <v>687</v>
      </c>
      <c r="T97">
        <v>61.4</v>
      </c>
      <c r="U97">
        <v>70.150000000000006</v>
      </c>
      <c r="V97" t="s">
        <v>370</v>
      </c>
      <c r="W97" t="s">
        <v>371</v>
      </c>
      <c r="X97" s="34">
        <v>44869</v>
      </c>
      <c r="Y97">
        <v>2022</v>
      </c>
      <c r="Z97" t="s">
        <v>688</v>
      </c>
      <c r="AA97" s="43">
        <v>2236507697</v>
      </c>
      <c r="AB97" s="43">
        <v>0</v>
      </c>
      <c r="AC97" s="43">
        <v>0</v>
      </c>
      <c r="AD97" s="43">
        <v>2236507697</v>
      </c>
      <c r="AE97" s="34">
        <v>45078</v>
      </c>
      <c r="AF97" s="34">
        <v>45412</v>
      </c>
      <c r="AH97" s="44">
        <v>445</v>
      </c>
    </row>
    <row r="98" spans="1:34" hidden="1">
      <c r="A98" s="42">
        <v>2022005500230</v>
      </c>
      <c r="B98" t="s">
        <v>286</v>
      </c>
      <c r="C98" t="s">
        <v>374</v>
      </c>
      <c r="D98" t="s">
        <v>181</v>
      </c>
      <c r="E98" t="s">
        <v>155</v>
      </c>
      <c r="F98">
        <v>50000</v>
      </c>
      <c r="G98" t="s">
        <v>155</v>
      </c>
      <c r="H98" t="s">
        <v>181</v>
      </c>
      <c r="I98" t="s">
        <v>155</v>
      </c>
      <c r="J98">
        <v>50000</v>
      </c>
      <c r="K98" t="s">
        <v>689</v>
      </c>
      <c r="L98">
        <v>892000148</v>
      </c>
      <c r="M98" t="s">
        <v>690</v>
      </c>
      <c r="N98" t="s">
        <v>691</v>
      </c>
      <c r="O98" t="s">
        <v>692</v>
      </c>
      <c r="S98" t="s">
        <v>693</v>
      </c>
      <c r="T98">
        <v>80</v>
      </c>
      <c r="U98">
        <v>80</v>
      </c>
      <c r="V98" t="s">
        <v>370</v>
      </c>
      <c r="W98" t="s">
        <v>371</v>
      </c>
      <c r="X98" s="34">
        <v>45093</v>
      </c>
      <c r="Y98">
        <v>2023</v>
      </c>
      <c r="Z98" t="s">
        <v>694</v>
      </c>
      <c r="AA98" s="43">
        <v>1999961600</v>
      </c>
      <c r="AB98" s="43">
        <v>0</v>
      </c>
      <c r="AC98" s="43">
        <v>0</v>
      </c>
      <c r="AD98" s="43">
        <v>1999961600</v>
      </c>
      <c r="AE98" s="34">
        <v>45261</v>
      </c>
      <c r="AF98" s="34">
        <v>45322</v>
      </c>
      <c r="AH98" s="44">
        <v>685</v>
      </c>
    </row>
    <row r="99" spans="1:34" hidden="1">
      <c r="A99" s="42">
        <v>2023504000026</v>
      </c>
      <c r="B99" t="s">
        <v>695</v>
      </c>
      <c r="C99" t="s">
        <v>387</v>
      </c>
      <c r="D99" t="s">
        <v>181</v>
      </c>
      <c r="E99" t="s">
        <v>155</v>
      </c>
      <c r="F99">
        <v>50400</v>
      </c>
      <c r="G99" t="s">
        <v>696</v>
      </c>
      <c r="H99" t="s">
        <v>181</v>
      </c>
      <c r="I99" t="s">
        <v>155</v>
      </c>
      <c r="J99">
        <v>6666173</v>
      </c>
      <c r="K99" t="s">
        <v>574</v>
      </c>
      <c r="L99">
        <v>901445387</v>
      </c>
      <c r="M99" t="s">
        <v>377</v>
      </c>
      <c r="N99" t="s">
        <v>378</v>
      </c>
      <c r="O99" t="s">
        <v>379</v>
      </c>
      <c r="S99" t="s">
        <v>697</v>
      </c>
      <c r="T99">
        <v>0</v>
      </c>
      <c r="U99">
        <v>0</v>
      </c>
      <c r="V99" t="s">
        <v>442</v>
      </c>
      <c r="W99" t="s">
        <v>371</v>
      </c>
      <c r="X99" s="34">
        <v>45272</v>
      </c>
      <c r="Y99">
        <v>2023</v>
      </c>
      <c r="Z99" t="s">
        <v>698</v>
      </c>
      <c r="AA99" s="43">
        <v>459999717</v>
      </c>
      <c r="AB99" s="43">
        <v>0</v>
      </c>
      <c r="AC99" s="43">
        <v>0</v>
      </c>
      <c r="AD99" s="43">
        <v>459999717</v>
      </c>
      <c r="AE99" s="34">
        <v>45505</v>
      </c>
      <c r="AF99" s="34">
        <v>45624</v>
      </c>
      <c r="AH99" s="44">
        <v>665</v>
      </c>
    </row>
    <row r="100" spans="1:34" hidden="1">
      <c r="A100" s="42">
        <v>2023503130078</v>
      </c>
      <c r="B100" t="s">
        <v>699</v>
      </c>
      <c r="C100" t="s">
        <v>387</v>
      </c>
      <c r="D100" t="s">
        <v>181</v>
      </c>
      <c r="E100" t="s">
        <v>155</v>
      </c>
      <c r="F100">
        <v>50313</v>
      </c>
      <c r="G100" t="s">
        <v>241</v>
      </c>
      <c r="H100" t="s">
        <v>181</v>
      </c>
      <c r="I100" t="s">
        <v>155</v>
      </c>
      <c r="J100">
        <v>6666173</v>
      </c>
      <c r="K100" t="s">
        <v>574</v>
      </c>
      <c r="L100">
        <v>901445387</v>
      </c>
      <c r="M100" t="s">
        <v>377</v>
      </c>
      <c r="N100" t="s">
        <v>378</v>
      </c>
      <c r="O100" t="s">
        <v>379</v>
      </c>
      <c r="S100" t="s">
        <v>700</v>
      </c>
      <c r="T100">
        <v>0</v>
      </c>
      <c r="U100">
        <v>0</v>
      </c>
      <c r="V100" t="s">
        <v>370</v>
      </c>
      <c r="W100" t="s">
        <v>371</v>
      </c>
      <c r="X100" s="34">
        <v>45259</v>
      </c>
      <c r="Y100">
        <v>2023</v>
      </c>
      <c r="Z100" t="s">
        <v>701</v>
      </c>
      <c r="AA100" s="43">
        <v>6489431979</v>
      </c>
      <c r="AB100" s="43">
        <v>0</v>
      </c>
      <c r="AC100" s="43">
        <v>0</v>
      </c>
      <c r="AD100" s="43">
        <v>6489431979</v>
      </c>
      <c r="AH100" s="44">
        <v>29614</v>
      </c>
    </row>
    <row r="101" spans="1:34" hidden="1">
      <c r="A101" s="42">
        <v>2023501500019</v>
      </c>
      <c r="B101" t="s">
        <v>702</v>
      </c>
      <c r="C101" t="s">
        <v>387</v>
      </c>
      <c r="D101" t="s">
        <v>181</v>
      </c>
      <c r="E101" t="s">
        <v>155</v>
      </c>
      <c r="F101">
        <v>50150</v>
      </c>
      <c r="G101" t="s">
        <v>703</v>
      </c>
      <c r="H101" t="s">
        <v>185</v>
      </c>
      <c r="I101" t="s">
        <v>10</v>
      </c>
      <c r="J101">
        <v>6666948</v>
      </c>
      <c r="K101" t="s">
        <v>704</v>
      </c>
      <c r="L101">
        <v>901478870</v>
      </c>
      <c r="M101" t="s">
        <v>377</v>
      </c>
      <c r="N101" t="s">
        <v>378</v>
      </c>
      <c r="O101" t="s">
        <v>379</v>
      </c>
      <c r="S101" t="s">
        <v>705</v>
      </c>
      <c r="T101">
        <v>3.93</v>
      </c>
      <c r="U101">
        <v>49.85</v>
      </c>
      <c r="V101" t="s">
        <v>370</v>
      </c>
      <c r="W101" t="s">
        <v>371</v>
      </c>
      <c r="X101" s="34">
        <v>45272</v>
      </c>
      <c r="Y101">
        <v>2023</v>
      </c>
      <c r="Z101" t="s">
        <v>706</v>
      </c>
      <c r="AA101" s="43">
        <v>18121702404</v>
      </c>
      <c r="AB101" s="43">
        <v>0</v>
      </c>
      <c r="AC101" s="43">
        <v>0</v>
      </c>
      <c r="AD101" s="43">
        <v>18121702404</v>
      </c>
      <c r="AE101" s="34">
        <v>45281</v>
      </c>
      <c r="AF101" s="34">
        <v>45828</v>
      </c>
      <c r="AH101" s="44">
        <v>1904</v>
      </c>
    </row>
    <row r="102" spans="1:34" hidden="1">
      <c r="A102" s="42">
        <v>2023501500016</v>
      </c>
      <c r="B102" t="s">
        <v>702</v>
      </c>
      <c r="C102" t="s">
        <v>387</v>
      </c>
      <c r="D102" t="s">
        <v>181</v>
      </c>
      <c r="E102" t="s">
        <v>155</v>
      </c>
      <c r="F102">
        <v>50150</v>
      </c>
      <c r="G102" t="s">
        <v>703</v>
      </c>
      <c r="H102" t="s">
        <v>181</v>
      </c>
      <c r="I102" t="s">
        <v>155</v>
      </c>
      <c r="J102">
        <v>6666229</v>
      </c>
      <c r="K102" t="s">
        <v>707</v>
      </c>
      <c r="L102">
        <v>900258798</v>
      </c>
      <c r="M102" t="s">
        <v>377</v>
      </c>
      <c r="N102" t="s">
        <v>378</v>
      </c>
      <c r="O102" t="s">
        <v>379</v>
      </c>
      <c r="S102" t="s">
        <v>708</v>
      </c>
      <c r="T102">
        <v>25.46</v>
      </c>
      <c r="U102">
        <v>45.09</v>
      </c>
      <c r="V102" t="s">
        <v>370</v>
      </c>
      <c r="W102" t="s">
        <v>371</v>
      </c>
      <c r="X102" s="34">
        <v>45216</v>
      </c>
      <c r="Y102">
        <v>2023</v>
      </c>
      <c r="Z102" t="s">
        <v>709</v>
      </c>
      <c r="AA102" s="43">
        <v>3691468136</v>
      </c>
      <c r="AB102" s="43">
        <v>0</v>
      </c>
      <c r="AC102" s="43">
        <v>0</v>
      </c>
      <c r="AD102" s="43">
        <v>3691468136</v>
      </c>
      <c r="AE102" s="34">
        <v>45261</v>
      </c>
      <c r="AF102" s="34">
        <v>45504</v>
      </c>
      <c r="AH102" s="44">
        <v>926</v>
      </c>
    </row>
    <row r="103" spans="1:34" hidden="1">
      <c r="A103" s="42">
        <v>2023501500007</v>
      </c>
      <c r="B103" t="s">
        <v>702</v>
      </c>
      <c r="C103" t="s">
        <v>387</v>
      </c>
      <c r="D103" t="s">
        <v>181</v>
      </c>
      <c r="E103" t="s">
        <v>155</v>
      </c>
      <c r="F103">
        <v>50150</v>
      </c>
      <c r="G103" t="s">
        <v>703</v>
      </c>
      <c r="H103" t="s">
        <v>181</v>
      </c>
      <c r="I103" t="s">
        <v>155</v>
      </c>
      <c r="J103">
        <v>6666229</v>
      </c>
      <c r="K103" t="s">
        <v>707</v>
      </c>
      <c r="L103">
        <v>900258798</v>
      </c>
      <c r="M103" t="s">
        <v>377</v>
      </c>
      <c r="N103" t="s">
        <v>378</v>
      </c>
      <c r="O103" t="s">
        <v>379</v>
      </c>
      <c r="S103" t="s">
        <v>710</v>
      </c>
      <c r="T103">
        <v>46.88</v>
      </c>
      <c r="U103">
        <v>66.56</v>
      </c>
      <c r="V103" t="s">
        <v>370</v>
      </c>
      <c r="W103" t="s">
        <v>371</v>
      </c>
      <c r="X103" s="34">
        <v>45063</v>
      </c>
      <c r="Y103">
        <v>2023</v>
      </c>
      <c r="Z103" t="s">
        <v>711</v>
      </c>
      <c r="AA103" s="43">
        <v>8380283873</v>
      </c>
      <c r="AB103" s="43">
        <v>0</v>
      </c>
      <c r="AC103" s="43">
        <v>0</v>
      </c>
      <c r="AD103" s="43">
        <v>8380283873</v>
      </c>
      <c r="AE103" s="34">
        <v>45139</v>
      </c>
      <c r="AF103" s="34">
        <v>45535</v>
      </c>
      <c r="AH103" s="44">
        <v>2701</v>
      </c>
    </row>
    <row r="104" spans="1:34" hidden="1">
      <c r="A104" s="42">
        <v>2023500060028</v>
      </c>
      <c r="B104" t="s">
        <v>282</v>
      </c>
      <c r="C104" t="s">
        <v>387</v>
      </c>
      <c r="D104" t="s">
        <v>181</v>
      </c>
      <c r="E104" t="s">
        <v>155</v>
      </c>
      <c r="F104">
        <v>50006</v>
      </c>
      <c r="G104" t="s">
        <v>283</v>
      </c>
      <c r="H104" t="s">
        <v>181</v>
      </c>
      <c r="I104" t="s">
        <v>155</v>
      </c>
      <c r="J104">
        <v>6666970</v>
      </c>
      <c r="K104" t="s">
        <v>712</v>
      </c>
      <c r="L104">
        <v>822001833</v>
      </c>
      <c r="M104" t="s">
        <v>377</v>
      </c>
      <c r="N104" t="s">
        <v>378</v>
      </c>
      <c r="O104" t="s">
        <v>379</v>
      </c>
      <c r="S104" t="s">
        <v>713</v>
      </c>
      <c r="T104">
        <v>46.02</v>
      </c>
      <c r="U104">
        <v>51.31</v>
      </c>
      <c r="V104" t="s">
        <v>370</v>
      </c>
      <c r="W104" t="s">
        <v>371</v>
      </c>
      <c r="X104" s="34">
        <v>45153</v>
      </c>
      <c r="Y104">
        <v>2023</v>
      </c>
      <c r="Z104" t="s">
        <v>714</v>
      </c>
      <c r="AA104" s="43">
        <v>4240853329</v>
      </c>
      <c r="AB104" s="43">
        <v>0</v>
      </c>
      <c r="AC104" s="43">
        <v>0</v>
      </c>
      <c r="AD104" s="43">
        <v>4240853329</v>
      </c>
      <c r="AE104" s="34">
        <v>45251</v>
      </c>
      <c r="AF104" s="34">
        <v>45554</v>
      </c>
      <c r="AH104" s="44">
        <v>1932</v>
      </c>
    </row>
    <row r="105" spans="1:34" hidden="1">
      <c r="A105" s="42">
        <v>2023500060025</v>
      </c>
      <c r="B105" t="s">
        <v>282</v>
      </c>
      <c r="C105" t="s">
        <v>387</v>
      </c>
      <c r="D105" t="s">
        <v>181</v>
      </c>
      <c r="E105" t="s">
        <v>155</v>
      </c>
      <c r="F105">
        <v>50006</v>
      </c>
      <c r="G105" t="s">
        <v>283</v>
      </c>
      <c r="H105" t="s">
        <v>181</v>
      </c>
      <c r="I105" t="s">
        <v>155</v>
      </c>
      <c r="J105">
        <v>6666970</v>
      </c>
      <c r="K105" t="s">
        <v>712</v>
      </c>
      <c r="L105">
        <v>822001833</v>
      </c>
      <c r="M105" t="s">
        <v>377</v>
      </c>
      <c r="N105" t="s">
        <v>378</v>
      </c>
      <c r="O105" t="s">
        <v>379</v>
      </c>
      <c r="S105" t="s">
        <v>715</v>
      </c>
      <c r="T105">
        <v>42.44</v>
      </c>
      <c r="U105">
        <v>30.49</v>
      </c>
      <c r="V105" t="s">
        <v>370</v>
      </c>
      <c r="W105" t="s">
        <v>371</v>
      </c>
      <c r="X105" s="34">
        <v>45141</v>
      </c>
      <c r="Y105">
        <v>2023</v>
      </c>
      <c r="Z105" t="s">
        <v>716</v>
      </c>
      <c r="AA105" s="43">
        <v>4237274910</v>
      </c>
      <c r="AB105" s="43">
        <v>0</v>
      </c>
      <c r="AC105" s="43">
        <v>0</v>
      </c>
      <c r="AD105" s="43">
        <v>4237274910</v>
      </c>
      <c r="AE105" s="34">
        <v>45282</v>
      </c>
      <c r="AF105" s="34">
        <v>45579</v>
      </c>
      <c r="AH105" s="44">
        <v>1902</v>
      </c>
    </row>
    <row r="106" spans="1:34" hidden="1">
      <c r="A106" s="42">
        <v>2023500060023</v>
      </c>
      <c r="B106" t="s">
        <v>282</v>
      </c>
      <c r="C106" t="s">
        <v>387</v>
      </c>
      <c r="D106" t="s">
        <v>181</v>
      </c>
      <c r="E106" t="s">
        <v>155</v>
      </c>
      <c r="F106">
        <v>50006</v>
      </c>
      <c r="G106" t="s">
        <v>283</v>
      </c>
      <c r="H106" t="s">
        <v>181</v>
      </c>
      <c r="I106" t="s">
        <v>155</v>
      </c>
      <c r="J106">
        <v>6666970</v>
      </c>
      <c r="K106" t="s">
        <v>712</v>
      </c>
      <c r="L106">
        <v>822001833</v>
      </c>
      <c r="M106" t="s">
        <v>377</v>
      </c>
      <c r="N106" t="s">
        <v>378</v>
      </c>
      <c r="O106" t="s">
        <v>379</v>
      </c>
      <c r="S106" t="s">
        <v>717</v>
      </c>
      <c r="T106">
        <v>50.25</v>
      </c>
      <c r="U106">
        <v>51.04</v>
      </c>
      <c r="V106" t="s">
        <v>370</v>
      </c>
      <c r="W106" t="s">
        <v>371</v>
      </c>
      <c r="X106" s="34">
        <v>45132</v>
      </c>
      <c r="Y106">
        <v>2023</v>
      </c>
      <c r="Z106" t="s">
        <v>718</v>
      </c>
      <c r="AA106" s="43">
        <v>6621391304</v>
      </c>
      <c r="AB106" s="43">
        <v>0</v>
      </c>
      <c r="AC106" s="43">
        <v>0</v>
      </c>
      <c r="AD106" s="43">
        <v>6621391304</v>
      </c>
      <c r="AE106" s="34">
        <v>45267</v>
      </c>
      <c r="AF106" s="34">
        <v>45633</v>
      </c>
      <c r="AH106" s="44">
        <v>94017</v>
      </c>
    </row>
    <row r="107" spans="1:34" hidden="1">
      <c r="A107" s="42">
        <v>2023500060022</v>
      </c>
      <c r="B107" t="s">
        <v>282</v>
      </c>
      <c r="C107" t="s">
        <v>387</v>
      </c>
      <c r="D107" t="s">
        <v>181</v>
      </c>
      <c r="E107" t="s">
        <v>155</v>
      </c>
      <c r="F107">
        <v>50006</v>
      </c>
      <c r="G107" t="s">
        <v>283</v>
      </c>
      <c r="H107" t="s">
        <v>181</v>
      </c>
      <c r="I107" t="s">
        <v>155</v>
      </c>
      <c r="J107">
        <v>6666970</v>
      </c>
      <c r="K107" t="s">
        <v>712</v>
      </c>
      <c r="L107">
        <v>822001833</v>
      </c>
      <c r="M107" t="s">
        <v>377</v>
      </c>
      <c r="N107" t="s">
        <v>378</v>
      </c>
      <c r="O107" t="s">
        <v>379</v>
      </c>
      <c r="S107" t="s">
        <v>719</v>
      </c>
      <c r="T107">
        <v>68.489999999999995</v>
      </c>
      <c r="U107">
        <v>51</v>
      </c>
      <c r="V107" t="s">
        <v>370</v>
      </c>
      <c r="W107" t="s">
        <v>371</v>
      </c>
      <c r="X107" s="34">
        <v>45112</v>
      </c>
      <c r="Y107">
        <v>2023</v>
      </c>
      <c r="Z107" t="s">
        <v>720</v>
      </c>
      <c r="AA107" s="43">
        <v>7934043099</v>
      </c>
      <c r="AB107" s="43">
        <v>0</v>
      </c>
      <c r="AC107" s="43">
        <v>0</v>
      </c>
      <c r="AD107" s="43">
        <v>7934043099</v>
      </c>
      <c r="AE107" s="34">
        <v>45209</v>
      </c>
      <c r="AF107" s="34">
        <v>45512</v>
      </c>
      <c r="AH107" s="44">
        <v>94017</v>
      </c>
    </row>
    <row r="108" spans="1:34" hidden="1">
      <c r="A108" s="42">
        <v>2023500060020</v>
      </c>
      <c r="B108" t="s">
        <v>282</v>
      </c>
      <c r="C108" t="s">
        <v>387</v>
      </c>
      <c r="D108" t="s">
        <v>181</v>
      </c>
      <c r="E108" t="s">
        <v>155</v>
      </c>
      <c r="F108">
        <v>50006</v>
      </c>
      <c r="G108" t="s">
        <v>283</v>
      </c>
      <c r="H108" t="s">
        <v>181</v>
      </c>
      <c r="I108" t="s">
        <v>155</v>
      </c>
      <c r="J108">
        <v>6666970</v>
      </c>
      <c r="K108" t="s">
        <v>712</v>
      </c>
      <c r="L108">
        <v>822001833</v>
      </c>
      <c r="M108" t="s">
        <v>377</v>
      </c>
      <c r="N108" t="s">
        <v>378</v>
      </c>
      <c r="O108" t="s">
        <v>379</v>
      </c>
      <c r="S108" t="s">
        <v>721</v>
      </c>
      <c r="T108">
        <v>3.21</v>
      </c>
      <c r="U108">
        <v>28.69</v>
      </c>
      <c r="V108" t="s">
        <v>370</v>
      </c>
      <c r="W108" t="s">
        <v>371</v>
      </c>
      <c r="X108" s="34">
        <v>45085</v>
      </c>
      <c r="Y108">
        <v>2023</v>
      </c>
      <c r="Z108" t="s">
        <v>722</v>
      </c>
      <c r="AA108" s="43">
        <v>11414067893</v>
      </c>
      <c r="AB108" s="43">
        <v>0</v>
      </c>
      <c r="AC108" s="43">
        <v>0</v>
      </c>
      <c r="AD108" s="43">
        <v>11414067893</v>
      </c>
      <c r="AE108" s="34">
        <v>45258</v>
      </c>
      <c r="AF108" s="34">
        <v>45652</v>
      </c>
      <c r="AH108" s="44">
        <v>94017</v>
      </c>
    </row>
    <row r="109" spans="1:34" hidden="1">
      <c r="A109" s="42">
        <v>2023500060019</v>
      </c>
      <c r="B109" t="s">
        <v>282</v>
      </c>
      <c r="C109" t="s">
        <v>387</v>
      </c>
      <c r="D109" t="s">
        <v>181</v>
      </c>
      <c r="E109" t="s">
        <v>155</v>
      </c>
      <c r="F109">
        <v>50006</v>
      </c>
      <c r="G109" t="s">
        <v>283</v>
      </c>
      <c r="H109" t="s">
        <v>181</v>
      </c>
      <c r="I109" t="s">
        <v>155</v>
      </c>
      <c r="J109">
        <v>6666970</v>
      </c>
      <c r="K109" t="s">
        <v>712</v>
      </c>
      <c r="L109">
        <v>822001833</v>
      </c>
      <c r="M109" t="s">
        <v>377</v>
      </c>
      <c r="N109" t="s">
        <v>378</v>
      </c>
      <c r="O109" t="s">
        <v>379</v>
      </c>
      <c r="S109" t="s">
        <v>723</v>
      </c>
      <c r="T109">
        <v>49.48</v>
      </c>
      <c r="U109">
        <v>30.62</v>
      </c>
      <c r="V109" t="s">
        <v>370</v>
      </c>
      <c r="W109" t="s">
        <v>371</v>
      </c>
      <c r="X109" s="34">
        <v>45085</v>
      </c>
      <c r="Y109">
        <v>2023</v>
      </c>
      <c r="Z109" t="s">
        <v>724</v>
      </c>
      <c r="AA109" s="43">
        <v>2656559861</v>
      </c>
      <c r="AB109" s="43">
        <v>0</v>
      </c>
      <c r="AC109" s="43">
        <v>0</v>
      </c>
      <c r="AD109" s="43">
        <v>2656559861</v>
      </c>
      <c r="AE109" s="34">
        <v>45266</v>
      </c>
      <c r="AF109" s="34">
        <v>45547</v>
      </c>
      <c r="AH109" s="44">
        <v>1632</v>
      </c>
    </row>
    <row r="110" spans="1:34" hidden="1">
      <c r="A110" s="42">
        <v>2023500060017</v>
      </c>
      <c r="B110" t="s">
        <v>282</v>
      </c>
      <c r="C110" t="s">
        <v>387</v>
      </c>
      <c r="D110" t="s">
        <v>181</v>
      </c>
      <c r="E110" t="s">
        <v>155</v>
      </c>
      <c r="F110">
        <v>50006</v>
      </c>
      <c r="G110" t="s">
        <v>283</v>
      </c>
      <c r="H110" t="s">
        <v>181</v>
      </c>
      <c r="I110" t="s">
        <v>155</v>
      </c>
      <c r="J110">
        <v>6666970</v>
      </c>
      <c r="K110" t="s">
        <v>712</v>
      </c>
      <c r="L110">
        <v>822001833</v>
      </c>
      <c r="M110" t="s">
        <v>377</v>
      </c>
      <c r="N110" t="s">
        <v>378</v>
      </c>
      <c r="O110" t="s">
        <v>379</v>
      </c>
      <c r="S110" t="s">
        <v>725</v>
      </c>
      <c r="T110">
        <v>50.18</v>
      </c>
      <c r="U110">
        <v>1.68</v>
      </c>
      <c r="V110" t="s">
        <v>370</v>
      </c>
      <c r="W110" t="s">
        <v>371</v>
      </c>
      <c r="X110" s="34">
        <v>45042</v>
      </c>
      <c r="Y110">
        <v>2023</v>
      </c>
      <c r="Z110" t="s">
        <v>726</v>
      </c>
      <c r="AA110" s="43">
        <v>3868465079</v>
      </c>
      <c r="AB110" s="43">
        <v>0</v>
      </c>
      <c r="AC110" s="43">
        <v>0</v>
      </c>
      <c r="AD110" s="43">
        <v>3868465079</v>
      </c>
      <c r="AE110" s="34">
        <v>45217</v>
      </c>
      <c r="AF110" s="34">
        <v>45549</v>
      </c>
      <c r="AH110" s="44">
        <v>94017</v>
      </c>
    </row>
    <row r="111" spans="1:34" hidden="1">
      <c r="A111" s="42">
        <v>2023500060016</v>
      </c>
      <c r="B111" t="s">
        <v>282</v>
      </c>
      <c r="C111" t="s">
        <v>387</v>
      </c>
      <c r="D111" t="s">
        <v>181</v>
      </c>
      <c r="E111" t="s">
        <v>155</v>
      </c>
      <c r="F111">
        <v>50006</v>
      </c>
      <c r="G111" t="s">
        <v>283</v>
      </c>
      <c r="H111" t="s">
        <v>181</v>
      </c>
      <c r="I111" t="s">
        <v>155</v>
      </c>
      <c r="J111">
        <v>6666970</v>
      </c>
      <c r="K111" t="s">
        <v>712</v>
      </c>
      <c r="L111">
        <v>822001833</v>
      </c>
      <c r="M111" t="s">
        <v>377</v>
      </c>
      <c r="N111" t="s">
        <v>378</v>
      </c>
      <c r="O111" t="s">
        <v>379</v>
      </c>
      <c r="S111" t="s">
        <v>727</v>
      </c>
      <c r="T111">
        <v>92.6</v>
      </c>
      <c r="U111">
        <v>90.19</v>
      </c>
      <c r="V111" t="s">
        <v>370</v>
      </c>
      <c r="W111" t="s">
        <v>371</v>
      </c>
      <c r="X111" s="34">
        <v>45036</v>
      </c>
      <c r="Y111">
        <v>2023</v>
      </c>
      <c r="Z111" t="s">
        <v>728</v>
      </c>
      <c r="AA111" s="43">
        <v>1145212790</v>
      </c>
      <c r="AB111" s="43">
        <v>0</v>
      </c>
      <c r="AC111" s="43">
        <v>0</v>
      </c>
      <c r="AD111" s="43">
        <v>1145212790</v>
      </c>
      <c r="AE111" s="34">
        <v>45113</v>
      </c>
      <c r="AF111" s="34">
        <v>45496</v>
      </c>
      <c r="AH111" s="44">
        <v>94017</v>
      </c>
    </row>
    <row r="112" spans="1:34" hidden="1">
      <c r="A112" s="42">
        <v>2023500060011</v>
      </c>
      <c r="B112" t="s">
        <v>282</v>
      </c>
      <c r="C112" t="s">
        <v>387</v>
      </c>
      <c r="D112" t="s">
        <v>181</v>
      </c>
      <c r="E112" t="s">
        <v>155</v>
      </c>
      <c r="F112">
        <v>50006</v>
      </c>
      <c r="G112" t="s">
        <v>283</v>
      </c>
      <c r="H112" t="s">
        <v>181</v>
      </c>
      <c r="I112" t="s">
        <v>155</v>
      </c>
      <c r="J112">
        <v>6666970</v>
      </c>
      <c r="K112" t="s">
        <v>712</v>
      </c>
      <c r="L112">
        <v>822001833</v>
      </c>
      <c r="M112" t="s">
        <v>377</v>
      </c>
      <c r="N112" t="s">
        <v>378</v>
      </c>
      <c r="O112" t="s">
        <v>379</v>
      </c>
      <c r="S112" t="s">
        <v>729</v>
      </c>
      <c r="T112">
        <v>100</v>
      </c>
      <c r="U112">
        <v>45.33</v>
      </c>
      <c r="V112" t="s">
        <v>370</v>
      </c>
      <c r="W112" t="s">
        <v>371</v>
      </c>
      <c r="X112" s="34">
        <v>44998</v>
      </c>
      <c r="Y112">
        <v>2023</v>
      </c>
      <c r="Z112" t="s">
        <v>730</v>
      </c>
      <c r="AA112" s="43">
        <v>1044974099</v>
      </c>
      <c r="AB112" s="43">
        <v>0</v>
      </c>
      <c r="AC112" s="43">
        <v>0</v>
      </c>
      <c r="AD112" s="43">
        <v>1044974099</v>
      </c>
      <c r="AE112" s="34">
        <v>45189</v>
      </c>
      <c r="AF112" s="34">
        <v>45401</v>
      </c>
      <c r="AH112" s="44">
        <v>13762</v>
      </c>
    </row>
    <row r="113" spans="1:34" hidden="1">
      <c r="A113" s="42">
        <v>2023500060009</v>
      </c>
      <c r="B113" t="s">
        <v>282</v>
      </c>
      <c r="C113" t="s">
        <v>387</v>
      </c>
      <c r="D113" t="s">
        <v>181</v>
      </c>
      <c r="E113" t="s">
        <v>155</v>
      </c>
      <c r="F113">
        <v>50006</v>
      </c>
      <c r="G113" t="s">
        <v>283</v>
      </c>
      <c r="H113" t="s">
        <v>181</v>
      </c>
      <c r="I113" t="s">
        <v>155</v>
      </c>
      <c r="J113">
        <v>6666970</v>
      </c>
      <c r="K113" t="s">
        <v>712</v>
      </c>
      <c r="L113">
        <v>822001833</v>
      </c>
      <c r="M113" t="s">
        <v>377</v>
      </c>
      <c r="N113" t="s">
        <v>378</v>
      </c>
      <c r="O113" t="s">
        <v>379</v>
      </c>
      <c r="S113" t="s">
        <v>731</v>
      </c>
      <c r="T113">
        <v>82.71</v>
      </c>
      <c r="U113">
        <v>99.55</v>
      </c>
      <c r="V113" t="s">
        <v>370</v>
      </c>
      <c r="W113" t="s">
        <v>371</v>
      </c>
      <c r="X113" s="34">
        <v>44970</v>
      </c>
      <c r="Y113">
        <v>2023</v>
      </c>
      <c r="Z113" t="s">
        <v>732</v>
      </c>
      <c r="AA113" s="43">
        <v>2787483939</v>
      </c>
      <c r="AB113" s="43">
        <v>0</v>
      </c>
      <c r="AC113" s="43">
        <v>0</v>
      </c>
      <c r="AD113" s="43">
        <v>2787483939</v>
      </c>
      <c r="AE113" s="34">
        <v>45131</v>
      </c>
      <c r="AF113" s="34">
        <v>45387</v>
      </c>
      <c r="AH113" s="44">
        <v>94107</v>
      </c>
    </row>
    <row r="114" spans="1:34" hidden="1">
      <c r="A114" s="42">
        <v>2022500060026</v>
      </c>
      <c r="B114" t="s">
        <v>282</v>
      </c>
      <c r="C114" t="s">
        <v>387</v>
      </c>
      <c r="D114" t="s">
        <v>181</v>
      </c>
      <c r="E114" t="s">
        <v>155</v>
      </c>
      <c r="F114">
        <v>50006</v>
      </c>
      <c r="G114" t="s">
        <v>283</v>
      </c>
      <c r="H114" t="s">
        <v>181</v>
      </c>
      <c r="I114" t="s">
        <v>155</v>
      </c>
      <c r="J114">
        <v>6666970</v>
      </c>
      <c r="K114" t="s">
        <v>712</v>
      </c>
      <c r="L114">
        <v>822001833</v>
      </c>
      <c r="M114" t="s">
        <v>377</v>
      </c>
      <c r="N114" t="s">
        <v>378</v>
      </c>
      <c r="O114" t="s">
        <v>379</v>
      </c>
      <c r="S114" t="s">
        <v>733</v>
      </c>
      <c r="T114">
        <v>86.83</v>
      </c>
      <c r="U114">
        <v>72.209999999999994</v>
      </c>
      <c r="V114" t="s">
        <v>370</v>
      </c>
      <c r="W114" t="s">
        <v>371</v>
      </c>
      <c r="X114" s="34">
        <v>44831</v>
      </c>
      <c r="Y114">
        <v>2022</v>
      </c>
      <c r="Z114" t="s">
        <v>734</v>
      </c>
      <c r="AA114" s="43">
        <v>2257215270</v>
      </c>
      <c r="AB114" s="43">
        <v>0</v>
      </c>
      <c r="AC114" s="43">
        <v>0</v>
      </c>
      <c r="AD114" s="43">
        <v>2257215270</v>
      </c>
      <c r="AE114" s="34">
        <v>45078</v>
      </c>
      <c r="AF114" s="34">
        <v>45565</v>
      </c>
      <c r="AH114" s="44">
        <v>3566</v>
      </c>
    </row>
    <row r="115" spans="1:34" hidden="1">
      <c r="A115" s="42">
        <v>2022500060002</v>
      </c>
      <c r="B115" t="s">
        <v>282</v>
      </c>
      <c r="C115" t="s">
        <v>387</v>
      </c>
      <c r="D115" t="s">
        <v>181</v>
      </c>
      <c r="E115" t="s">
        <v>155</v>
      </c>
      <c r="F115">
        <v>50006</v>
      </c>
      <c r="G115" t="s">
        <v>283</v>
      </c>
      <c r="H115" t="s">
        <v>181</v>
      </c>
      <c r="I115" t="s">
        <v>155</v>
      </c>
      <c r="J115">
        <v>6666970</v>
      </c>
      <c r="K115" t="s">
        <v>712</v>
      </c>
      <c r="L115">
        <v>822001833</v>
      </c>
      <c r="M115" t="s">
        <v>377</v>
      </c>
      <c r="N115" t="s">
        <v>378</v>
      </c>
      <c r="O115" t="s">
        <v>379</v>
      </c>
      <c r="S115" t="s">
        <v>735</v>
      </c>
      <c r="T115">
        <v>84.56</v>
      </c>
      <c r="U115">
        <v>71.12</v>
      </c>
      <c r="V115" t="s">
        <v>370</v>
      </c>
      <c r="W115" t="s">
        <v>371</v>
      </c>
      <c r="X115" s="34">
        <v>44844</v>
      </c>
      <c r="Y115">
        <v>2022</v>
      </c>
      <c r="Z115" t="s">
        <v>736</v>
      </c>
      <c r="AA115" s="43">
        <v>3011619588</v>
      </c>
      <c r="AB115" s="43">
        <v>0</v>
      </c>
      <c r="AC115" s="43">
        <v>0</v>
      </c>
      <c r="AD115" s="43">
        <v>3011619588</v>
      </c>
      <c r="AE115" s="34">
        <v>45036</v>
      </c>
      <c r="AF115" s="34">
        <v>45566</v>
      </c>
      <c r="AH115" s="44">
        <v>3566</v>
      </c>
    </row>
    <row r="116" spans="1:34" hidden="1">
      <c r="A116" s="42">
        <v>2022475550007</v>
      </c>
      <c r="B116" t="s">
        <v>737</v>
      </c>
      <c r="C116" t="s">
        <v>387</v>
      </c>
      <c r="D116" t="s">
        <v>185</v>
      </c>
      <c r="E116" t="s">
        <v>738</v>
      </c>
      <c r="F116">
        <v>47555</v>
      </c>
      <c r="G116" t="s">
        <v>739</v>
      </c>
      <c r="H116" t="s">
        <v>185</v>
      </c>
      <c r="I116" t="s">
        <v>738</v>
      </c>
      <c r="J116">
        <v>47555</v>
      </c>
      <c r="K116" t="s">
        <v>740</v>
      </c>
      <c r="L116">
        <v>891780051</v>
      </c>
      <c r="M116" t="s">
        <v>377</v>
      </c>
      <c r="N116" t="s">
        <v>378</v>
      </c>
      <c r="O116" t="s">
        <v>379</v>
      </c>
      <c r="S116" t="s">
        <v>741</v>
      </c>
      <c r="T116">
        <v>93.07</v>
      </c>
      <c r="U116">
        <v>100</v>
      </c>
      <c r="V116" t="s">
        <v>370</v>
      </c>
      <c r="W116" t="s">
        <v>371</v>
      </c>
      <c r="X116" s="34">
        <v>44846</v>
      </c>
      <c r="Y116">
        <v>2022</v>
      </c>
      <c r="Z116" t="s">
        <v>742</v>
      </c>
      <c r="AA116" s="43">
        <v>818440054</v>
      </c>
      <c r="AB116" s="43">
        <v>0</v>
      </c>
      <c r="AC116" s="43">
        <v>0</v>
      </c>
      <c r="AD116" s="43">
        <v>818440054</v>
      </c>
      <c r="AE116" s="34">
        <v>45007</v>
      </c>
      <c r="AF116" s="34">
        <v>45314</v>
      </c>
      <c r="AH116" s="44">
        <v>932</v>
      </c>
    </row>
    <row r="117" spans="1:34" hidden="1">
      <c r="A117" s="42">
        <v>2023475550005</v>
      </c>
      <c r="B117" t="s">
        <v>737</v>
      </c>
      <c r="C117" t="s">
        <v>387</v>
      </c>
      <c r="D117" t="s">
        <v>185</v>
      </c>
      <c r="E117" t="s">
        <v>738</v>
      </c>
      <c r="F117">
        <v>47555</v>
      </c>
      <c r="G117" t="s">
        <v>739</v>
      </c>
      <c r="H117" t="s">
        <v>185</v>
      </c>
      <c r="I117" t="s">
        <v>35</v>
      </c>
      <c r="J117">
        <v>6666971</v>
      </c>
      <c r="K117" t="s">
        <v>743</v>
      </c>
      <c r="L117">
        <v>901001018</v>
      </c>
      <c r="M117" t="s">
        <v>377</v>
      </c>
      <c r="N117" t="s">
        <v>378</v>
      </c>
      <c r="O117" t="s">
        <v>379</v>
      </c>
      <c r="S117" t="s">
        <v>744</v>
      </c>
      <c r="T117">
        <v>44.79</v>
      </c>
      <c r="U117">
        <v>61.51</v>
      </c>
      <c r="V117" t="s">
        <v>370</v>
      </c>
      <c r="W117" t="s">
        <v>371</v>
      </c>
      <c r="X117" s="34">
        <v>45033</v>
      </c>
      <c r="Y117">
        <v>2023</v>
      </c>
      <c r="Z117" t="s">
        <v>745</v>
      </c>
      <c r="AA117" s="43">
        <v>899640000</v>
      </c>
      <c r="AB117" s="43">
        <v>0</v>
      </c>
      <c r="AC117" s="43">
        <v>0</v>
      </c>
      <c r="AD117" s="43">
        <v>899640000</v>
      </c>
      <c r="AE117" s="34">
        <v>45278</v>
      </c>
      <c r="AF117" s="34">
        <v>45547</v>
      </c>
      <c r="AH117" s="44">
        <v>50172</v>
      </c>
    </row>
    <row r="118" spans="1:34" hidden="1">
      <c r="A118" s="42">
        <v>2021002470044</v>
      </c>
      <c r="B118" t="s">
        <v>738</v>
      </c>
      <c r="C118" t="s">
        <v>387</v>
      </c>
      <c r="D118" t="s">
        <v>185</v>
      </c>
      <c r="E118" t="s">
        <v>738</v>
      </c>
      <c r="F118">
        <v>47000</v>
      </c>
      <c r="G118" t="s">
        <v>738</v>
      </c>
      <c r="H118" t="s">
        <v>185</v>
      </c>
      <c r="I118" t="s">
        <v>738</v>
      </c>
      <c r="J118">
        <v>6666728</v>
      </c>
      <c r="K118" t="s">
        <v>746</v>
      </c>
      <c r="L118">
        <v>900094880</v>
      </c>
      <c r="M118" t="s">
        <v>377</v>
      </c>
      <c r="N118" t="s">
        <v>378</v>
      </c>
      <c r="O118" t="s">
        <v>379</v>
      </c>
      <c r="S118" t="s">
        <v>747</v>
      </c>
      <c r="T118">
        <v>63.76</v>
      </c>
      <c r="U118">
        <v>43.28</v>
      </c>
      <c r="V118" t="s">
        <v>370</v>
      </c>
      <c r="W118" t="s">
        <v>371</v>
      </c>
      <c r="X118" s="34">
        <v>44782</v>
      </c>
      <c r="Y118">
        <v>2022</v>
      </c>
      <c r="Z118" t="s">
        <v>748</v>
      </c>
      <c r="AA118" s="43">
        <v>7692827191</v>
      </c>
      <c r="AB118" s="43">
        <v>0</v>
      </c>
      <c r="AC118" s="43">
        <v>7667404131</v>
      </c>
      <c r="AD118" s="43">
        <v>15360231322</v>
      </c>
      <c r="AE118" s="34">
        <v>45047</v>
      </c>
      <c r="AF118" s="34">
        <v>45596</v>
      </c>
      <c r="AH118" s="44">
        <v>59273</v>
      </c>
    </row>
    <row r="119" spans="1:34" hidden="1">
      <c r="A119" s="42">
        <v>2024471890073</v>
      </c>
      <c r="B119" t="s">
        <v>749</v>
      </c>
      <c r="C119" t="s">
        <v>387</v>
      </c>
      <c r="D119" t="s">
        <v>185</v>
      </c>
      <c r="E119" t="s">
        <v>738</v>
      </c>
      <c r="F119">
        <v>47189</v>
      </c>
      <c r="G119" t="s">
        <v>750</v>
      </c>
      <c r="H119" t="s">
        <v>185</v>
      </c>
      <c r="I119" t="s">
        <v>738</v>
      </c>
      <c r="J119">
        <v>47189</v>
      </c>
      <c r="K119" t="s">
        <v>751</v>
      </c>
      <c r="L119">
        <v>891780043</v>
      </c>
      <c r="M119" t="s">
        <v>377</v>
      </c>
      <c r="N119" t="s">
        <v>378</v>
      </c>
      <c r="O119" t="s">
        <v>379</v>
      </c>
      <c r="S119" t="s">
        <v>752</v>
      </c>
      <c r="T119">
        <v>0</v>
      </c>
      <c r="U119">
        <v>48.9</v>
      </c>
      <c r="V119" t="s">
        <v>442</v>
      </c>
      <c r="W119" t="s">
        <v>371</v>
      </c>
      <c r="X119" s="34">
        <v>45499</v>
      </c>
      <c r="Y119">
        <v>2024</v>
      </c>
      <c r="AA119" s="43">
        <v>496363707</v>
      </c>
      <c r="AB119" s="43">
        <v>0</v>
      </c>
      <c r="AC119" s="43">
        <v>0</v>
      </c>
      <c r="AD119" s="43">
        <v>496363707</v>
      </c>
      <c r="AH119" s="44">
        <v>14785</v>
      </c>
    </row>
    <row r="120" spans="1:34" hidden="1">
      <c r="A120" s="42">
        <v>2022471890119</v>
      </c>
      <c r="B120" t="s">
        <v>749</v>
      </c>
      <c r="C120" t="s">
        <v>387</v>
      </c>
      <c r="D120" t="s">
        <v>185</v>
      </c>
      <c r="E120" t="s">
        <v>738</v>
      </c>
      <c r="F120">
        <v>47189</v>
      </c>
      <c r="G120" t="s">
        <v>750</v>
      </c>
      <c r="H120" t="s">
        <v>185</v>
      </c>
      <c r="I120" t="s">
        <v>738</v>
      </c>
      <c r="J120">
        <v>47189</v>
      </c>
      <c r="K120" t="s">
        <v>751</v>
      </c>
      <c r="L120">
        <v>891780043</v>
      </c>
      <c r="M120" t="s">
        <v>377</v>
      </c>
      <c r="N120" t="s">
        <v>378</v>
      </c>
      <c r="O120" t="s">
        <v>379</v>
      </c>
      <c r="S120" t="s">
        <v>753</v>
      </c>
      <c r="T120">
        <v>52</v>
      </c>
      <c r="U120">
        <v>45.79</v>
      </c>
      <c r="V120" t="s">
        <v>370</v>
      </c>
      <c r="W120" t="s">
        <v>371</v>
      </c>
      <c r="X120" s="34">
        <v>44889</v>
      </c>
      <c r="Y120">
        <v>2022</v>
      </c>
      <c r="Z120" t="s">
        <v>754</v>
      </c>
      <c r="AA120" s="43">
        <v>10127544258</v>
      </c>
      <c r="AB120" s="43">
        <v>0</v>
      </c>
      <c r="AC120" s="43">
        <v>2341372849</v>
      </c>
      <c r="AD120" s="43">
        <v>12468917107</v>
      </c>
      <c r="AE120" s="34">
        <v>45047</v>
      </c>
      <c r="AF120" s="34">
        <v>45169</v>
      </c>
      <c r="AH120" s="44">
        <v>3095</v>
      </c>
    </row>
    <row r="121" spans="1:34" hidden="1">
      <c r="A121" s="42">
        <v>2023448470083</v>
      </c>
      <c r="B121" t="s">
        <v>755</v>
      </c>
      <c r="C121" t="s">
        <v>387</v>
      </c>
      <c r="D121" t="s">
        <v>185</v>
      </c>
      <c r="E121" t="s">
        <v>130</v>
      </c>
      <c r="F121">
        <v>44847</v>
      </c>
      <c r="G121" t="s">
        <v>756</v>
      </c>
      <c r="H121" t="s">
        <v>185</v>
      </c>
      <c r="I121" t="s">
        <v>35</v>
      </c>
      <c r="J121">
        <v>6666777</v>
      </c>
      <c r="K121" t="s">
        <v>757</v>
      </c>
      <c r="L121">
        <v>802002960</v>
      </c>
      <c r="M121" t="s">
        <v>758</v>
      </c>
      <c r="N121" t="s">
        <v>759</v>
      </c>
      <c r="O121" t="s">
        <v>760</v>
      </c>
      <c r="S121" t="s">
        <v>761</v>
      </c>
      <c r="T121">
        <v>97.18</v>
      </c>
      <c r="U121">
        <v>67.33</v>
      </c>
      <c r="V121" t="s">
        <v>370</v>
      </c>
      <c r="W121" t="s">
        <v>371</v>
      </c>
      <c r="X121" s="34">
        <v>45105</v>
      </c>
      <c r="Y121">
        <v>2023</v>
      </c>
      <c r="Z121" t="s">
        <v>762</v>
      </c>
      <c r="AA121" s="43">
        <v>9279916325</v>
      </c>
      <c r="AB121" s="43">
        <v>0</v>
      </c>
      <c r="AC121" s="43">
        <v>149000000</v>
      </c>
      <c r="AD121" s="43">
        <v>9428916325</v>
      </c>
      <c r="AE121" s="34">
        <v>45190</v>
      </c>
      <c r="AF121" s="34">
        <v>45463</v>
      </c>
      <c r="AH121" s="44">
        <v>3500</v>
      </c>
    </row>
    <row r="122" spans="1:34" hidden="1">
      <c r="A122" s="42">
        <v>2023448470053</v>
      </c>
      <c r="B122" t="s">
        <v>755</v>
      </c>
      <c r="C122" t="s">
        <v>387</v>
      </c>
      <c r="D122" t="s">
        <v>185</v>
      </c>
      <c r="E122" t="s">
        <v>130</v>
      </c>
      <c r="F122">
        <v>44847</v>
      </c>
      <c r="G122" t="s">
        <v>756</v>
      </c>
      <c r="H122" t="s">
        <v>185</v>
      </c>
      <c r="I122" t="s">
        <v>35</v>
      </c>
      <c r="J122">
        <v>6666777</v>
      </c>
      <c r="K122" t="s">
        <v>757</v>
      </c>
      <c r="L122">
        <v>802002960</v>
      </c>
      <c r="M122" t="s">
        <v>377</v>
      </c>
      <c r="N122" t="s">
        <v>378</v>
      </c>
      <c r="O122" t="s">
        <v>379</v>
      </c>
      <c r="S122" t="s">
        <v>763</v>
      </c>
      <c r="T122">
        <v>0</v>
      </c>
      <c r="U122">
        <v>28.86</v>
      </c>
      <c r="V122" t="s">
        <v>370</v>
      </c>
      <c r="W122" t="s">
        <v>371</v>
      </c>
      <c r="X122" s="34">
        <v>45104</v>
      </c>
      <c r="Y122">
        <v>2023</v>
      </c>
      <c r="Z122" t="s">
        <v>764</v>
      </c>
      <c r="AA122" s="43">
        <v>2798341769</v>
      </c>
      <c r="AB122" s="43">
        <v>0</v>
      </c>
      <c r="AC122" s="43">
        <v>0</v>
      </c>
      <c r="AD122" s="43">
        <v>2798341769</v>
      </c>
      <c r="AE122" s="34">
        <v>45190</v>
      </c>
      <c r="AF122" s="34">
        <v>45342</v>
      </c>
      <c r="AH122" s="44">
        <v>3200</v>
      </c>
    </row>
    <row r="123" spans="1:34" hidden="1">
      <c r="A123" s="42">
        <v>2023445600099</v>
      </c>
      <c r="B123" t="s">
        <v>278</v>
      </c>
      <c r="C123" t="s">
        <v>387</v>
      </c>
      <c r="D123" t="s">
        <v>185</v>
      </c>
      <c r="E123" t="s">
        <v>130</v>
      </c>
      <c r="F123">
        <v>44560</v>
      </c>
      <c r="G123" t="s">
        <v>279</v>
      </c>
      <c r="H123" t="s">
        <v>185</v>
      </c>
      <c r="I123" t="s">
        <v>130</v>
      </c>
      <c r="J123">
        <v>44560</v>
      </c>
      <c r="K123" t="s">
        <v>765</v>
      </c>
      <c r="L123">
        <v>892115024</v>
      </c>
      <c r="M123" t="s">
        <v>377</v>
      </c>
      <c r="N123" t="s">
        <v>378</v>
      </c>
      <c r="O123" t="s">
        <v>379</v>
      </c>
      <c r="S123" t="s">
        <v>766</v>
      </c>
      <c r="T123">
        <v>77.22</v>
      </c>
      <c r="U123">
        <v>42.34</v>
      </c>
      <c r="V123" t="s">
        <v>370</v>
      </c>
      <c r="W123" t="s">
        <v>371</v>
      </c>
      <c r="X123" s="34">
        <v>45267</v>
      </c>
      <c r="Y123">
        <v>2023</v>
      </c>
      <c r="Z123" t="s">
        <v>767</v>
      </c>
      <c r="AA123" s="43">
        <v>1237968164</v>
      </c>
      <c r="AB123" s="43">
        <v>0</v>
      </c>
      <c r="AC123" s="43">
        <v>0</v>
      </c>
      <c r="AD123" s="43">
        <v>1237968164</v>
      </c>
      <c r="AE123" s="34">
        <v>45407</v>
      </c>
      <c r="AF123" s="34">
        <v>45468</v>
      </c>
      <c r="AH123" s="44">
        <v>4112</v>
      </c>
    </row>
    <row r="124" spans="1:34" hidden="1">
      <c r="A124" s="42">
        <v>2023002440024</v>
      </c>
      <c r="B124" t="s">
        <v>768</v>
      </c>
      <c r="C124" t="s">
        <v>374</v>
      </c>
      <c r="D124" t="s">
        <v>185</v>
      </c>
      <c r="E124" t="s">
        <v>130</v>
      </c>
      <c r="F124">
        <v>44000</v>
      </c>
      <c r="G124" t="s">
        <v>130</v>
      </c>
      <c r="H124" t="s">
        <v>185</v>
      </c>
      <c r="I124" t="s">
        <v>130</v>
      </c>
      <c r="J124">
        <v>44035</v>
      </c>
      <c r="K124" t="s">
        <v>769</v>
      </c>
      <c r="L124">
        <v>839000360</v>
      </c>
      <c r="M124" t="s">
        <v>377</v>
      </c>
      <c r="N124" t="s">
        <v>378</v>
      </c>
      <c r="O124" t="s">
        <v>379</v>
      </c>
      <c r="S124" t="s">
        <v>770</v>
      </c>
      <c r="T124">
        <v>47.78</v>
      </c>
      <c r="U124">
        <v>78.709999999999994</v>
      </c>
      <c r="V124" t="s">
        <v>370</v>
      </c>
      <c r="W124" t="s">
        <v>371</v>
      </c>
      <c r="X124" s="34">
        <v>45085</v>
      </c>
      <c r="Y124">
        <v>2023</v>
      </c>
      <c r="Z124" t="s">
        <v>771</v>
      </c>
      <c r="AA124" s="43">
        <v>6000000000</v>
      </c>
      <c r="AB124" s="43">
        <v>0</v>
      </c>
      <c r="AC124" s="43">
        <v>0</v>
      </c>
      <c r="AD124" s="43">
        <v>6000000000</v>
      </c>
      <c r="AE124" s="34">
        <v>45170</v>
      </c>
      <c r="AF124" s="34">
        <v>45443</v>
      </c>
      <c r="AH124" s="44">
        <v>850</v>
      </c>
    </row>
    <row r="125" spans="1:34" hidden="1">
      <c r="A125" s="42">
        <v>2023002440067</v>
      </c>
      <c r="B125" t="s">
        <v>768</v>
      </c>
      <c r="C125" t="s">
        <v>374</v>
      </c>
      <c r="D125" t="s">
        <v>185</v>
      </c>
      <c r="E125" t="s">
        <v>130</v>
      </c>
      <c r="F125">
        <v>44000</v>
      </c>
      <c r="G125" t="s">
        <v>130</v>
      </c>
      <c r="H125" t="s">
        <v>185</v>
      </c>
      <c r="I125" t="s">
        <v>130</v>
      </c>
      <c r="J125">
        <v>6666287</v>
      </c>
      <c r="K125" t="s">
        <v>772</v>
      </c>
      <c r="L125">
        <v>901557295</v>
      </c>
      <c r="M125" t="s">
        <v>377</v>
      </c>
      <c r="N125" t="s">
        <v>378</v>
      </c>
      <c r="O125" t="s">
        <v>379</v>
      </c>
      <c r="S125" t="s">
        <v>773</v>
      </c>
      <c r="T125">
        <v>17.18</v>
      </c>
      <c r="U125">
        <v>27.91</v>
      </c>
      <c r="V125" t="s">
        <v>370</v>
      </c>
      <c r="W125" t="s">
        <v>371</v>
      </c>
      <c r="X125" s="34">
        <v>45212</v>
      </c>
      <c r="Y125">
        <v>2023</v>
      </c>
      <c r="Z125" t="s">
        <v>774</v>
      </c>
      <c r="AA125" s="43">
        <v>10000000000</v>
      </c>
      <c r="AB125" s="43">
        <v>0</v>
      </c>
      <c r="AC125" s="43">
        <v>749273183</v>
      </c>
      <c r="AD125" s="43">
        <v>10749273183</v>
      </c>
      <c r="AE125" s="34">
        <v>45411</v>
      </c>
      <c r="AF125" s="34">
        <v>45594</v>
      </c>
      <c r="AH125" s="44">
        <v>39123</v>
      </c>
    </row>
    <row r="126" spans="1:34" hidden="1">
      <c r="A126" s="42">
        <v>20223218000014</v>
      </c>
      <c r="B126" t="s">
        <v>775</v>
      </c>
      <c r="C126" t="s">
        <v>364</v>
      </c>
      <c r="D126" t="s">
        <v>185</v>
      </c>
      <c r="E126" t="s">
        <v>130</v>
      </c>
      <c r="F126">
        <v>8888013</v>
      </c>
      <c r="G126" t="s">
        <v>776</v>
      </c>
      <c r="H126" t="s">
        <v>185</v>
      </c>
      <c r="I126" t="s">
        <v>130</v>
      </c>
      <c r="J126">
        <v>8888013</v>
      </c>
      <c r="K126" t="s">
        <v>777</v>
      </c>
      <c r="L126">
        <v>892115314</v>
      </c>
      <c r="M126" t="s">
        <v>366</v>
      </c>
      <c r="N126" t="s">
        <v>778</v>
      </c>
      <c r="O126" t="s">
        <v>368</v>
      </c>
      <c r="S126" t="s">
        <v>779</v>
      </c>
      <c r="T126">
        <v>0</v>
      </c>
      <c r="U126">
        <v>75.8</v>
      </c>
      <c r="V126" t="s">
        <v>370</v>
      </c>
      <c r="W126" t="s">
        <v>371</v>
      </c>
      <c r="X126" s="34">
        <v>44900</v>
      </c>
      <c r="Y126">
        <v>2022</v>
      </c>
      <c r="Z126" t="s">
        <v>780</v>
      </c>
      <c r="AA126" s="43">
        <v>1362251351</v>
      </c>
      <c r="AB126" s="43">
        <v>0</v>
      </c>
      <c r="AC126" s="43">
        <v>0</v>
      </c>
      <c r="AD126" s="43">
        <v>1362251351</v>
      </c>
      <c r="AH126" s="44">
        <v>312</v>
      </c>
    </row>
    <row r="127" spans="1:34" hidden="1">
      <c r="A127" s="42">
        <v>2023440780089</v>
      </c>
      <c r="B127" t="s">
        <v>781</v>
      </c>
      <c r="C127" t="s">
        <v>387</v>
      </c>
      <c r="D127" t="s">
        <v>185</v>
      </c>
      <c r="E127" t="s">
        <v>130</v>
      </c>
      <c r="F127">
        <v>44078</v>
      </c>
      <c r="G127" t="s">
        <v>782</v>
      </c>
      <c r="H127" t="s">
        <v>185</v>
      </c>
      <c r="I127" t="s">
        <v>130</v>
      </c>
      <c r="J127">
        <v>44078</v>
      </c>
      <c r="K127" t="s">
        <v>783</v>
      </c>
      <c r="L127">
        <v>800099223</v>
      </c>
      <c r="M127" t="s">
        <v>377</v>
      </c>
      <c r="N127" t="s">
        <v>378</v>
      </c>
      <c r="O127" t="s">
        <v>379</v>
      </c>
      <c r="S127" t="s">
        <v>784</v>
      </c>
      <c r="T127">
        <v>99.98</v>
      </c>
      <c r="U127">
        <v>91.43</v>
      </c>
      <c r="V127" t="s">
        <v>370</v>
      </c>
      <c r="W127" t="s">
        <v>371</v>
      </c>
      <c r="X127" s="34">
        <v>45201</v>
      </c>
      <c r="Y127">
        <v>2023</v>
      </c>
      <c r="Z127" t="s">
        <v>785</v>
      </c>
      <c r="AA127" s="43">
        <v>1015963904</v>
      </c>
      <c r="AB127" s="43">
        <v>0</v>
      </c>
      <c r="AC127" s="43">
        <v>0</v>
      </c>
      <c r="AD127" s="43">
        <v>1015963904</v>
      </c>
      <c r="AE127" s="34">
        <v>45323</v>
      </c>
      <c r="AF127" s="34">
        <v>45504</v>
      </c>
      <c r="AH127" s="44">
        <v>200</v>
      </c>
    </row>
    <row r="128" spans="1:34" hidden="1">
      <c r="A128" s="42">
        <v>2023440780054</v>
      </c>
      <c r="B128" t="s">
        <v>781</v>
      </c>
      <c r="C128" t="s">
        <v>387</v>
      </c>
      <c r="D128" t="s">
        <v>185</v>
      </c>
      <c r="E128" t="s">
        <v>130</v>
      </c>
      <c r="F128">
        <v>44078</v>
      </c>
      <c r="G128" t="s">
        <v>782</v>
      </c>
      <c r="H128" t="s">
        <v>185</v>
      </c>
      <c r="I128" t="s">
        <v>130</v>
      </c>
      <c r="J128">
        <v>44078</v>
      </c>
      <c r="K128" t="s">
        <v>783</v>
      </c>
      <c r="L128">
        <v>800099223</v>
      </c>
      <c r="M128" t="s">
        <v>377</v>
      </c>
      <c r="N128" t="s">
        <v>378</v>
      </c>
      <c r="O128" t="s">
        <v>379</v>
      </c>
      <c r="S128" t="s">
        <v>786</v>
      </c>
      <c r="T128">
        <v>99.89</v>
      </c>
      <c r="U128">
        <v>94.85</v>
      </c>
      <c r="V128" t="s">
        <v>370</v>
      </c>
      <c r="W128" t="s">
        <v>371</v>
      </c>
      <c r="X128" s="34">
        <v>45063</v>
      </c>
      <c r="Y128">
        <v>2023</v>
      </c>
      <c r="Z128" t="s">
        <v>787</v>
      </c>
      <c r="AA128" s="43">
        <v>2477537461</v>
      </c>
      <c r="AB128" s="43">
        <v>0</v>
      </c>
      <c r="AC128" s="43">
        <v>0</v>
      </c>
      <c r="AD128" s="43">
        <v>2477537461</v>
      </c>
      <c r="AE128" s="34">
        <v>45189</v>
      </c>
      <c r="AF128" s="34">
        <v>45518</v>
      </c>
      <c r="AH128" s="44">
        <v>500</v>
      </c>
    </row>
    <row r="129" spans="1:34" hidden="1">
      <c r="A129" s="42">
        <v>2023440780053</v>
      </c>
      <c r="B129" t="s">
        <v>781</v>
      </c>
      <c r="C129" t="s">
        <v>387</v>
      </c>
      <c r="D129" t="s">
        <v>185</v>
      </c>
      <c r="E129" t="s">
        <v>130</v>
      </c>
      <c r="F129">
        <v>44078</v>
      </c>
      <c r="G129" t="s">
        <v>782</v>
      </c>
      <c r="H129" t="s">
        <v>185</v>
      </c>
      <c r="I129" t="s">
        <v>130</v>
      </c>
      <c r="J129">
        <v>44078</v>
      </c>
      <c r="K129" t="s">
        <v>783</v>
      </c>
      <c r="L129">
        <v>800099223</v>
      </c>
      <c r="M129" t="s">
        <v>377</v>
      </c>
      <c r="N129" t="s">
        <v>378</v>
      </c>
      <c r="O129" t="s">
        <v>379</v>
      </c>
      <c r="S129" t="s">
        <v>788</v>
      </c>
      <c r="T129">
        <v>94.76</v>
      </c>
      <c r="U129">
        <v>90.45</v>
      </c>
      <c r="V129" t="s">
        <v>370</v>
      </c>
      <c r="W129" t="s">
        <v>371</v>
      </c>
      <c r="X129" s="34">
        <v>45063</v>
      </c>
      <c r="Y129">
        <v>2023</v>
      </c>
      <c r="Z129" t="s">
        <v>789</v>
      </c>
      <c r="AA129" s="43">
        <v>2499998684</v>
      </c>
      <c r="AB129" s="43">
        <v>0</v>
      </c>
      <c r="AC129" s="43">
        <v>0</v>
      </c>
      <c r="AD129" s="43">
        <v>2499998684</v>
      </c>
      <c r="AE129" s="34">
        <v>45278</v>
      </c>
      <c r="AF129" s="34">
        <v>45547</v>
      </c>
      <c r="AH129" s="44">
        <v>1036</v>
      </c>
    </row>
    <row r="130" spans="1:34" hidden="1">
      <c r="A130" s="42">
        <v>2023418850005</v>
      </c>
      <c r="B130" t="s">
        <v>790</v>
      </c>
      <c r="C130" t="s">
        <v>387</v>
      </c>
      <c r="D130" t="s">
        <v>271</v>
      </c>
      <c r="E130" t="s">
        <v>14</v>
      </c>
      <c r="F130">
        <v>41885</v>
      </c>
      <c r="G130" t="s">
        <v>791</v>
      </c>
      <c r="H130" t="s">
        <v>271</v>
      </c>
      <c r="I130" t="s">
        <v>14</v>
      </c>
      <c r="J130">
        <v>6666784</v>
      </c>
      <c r="K130" t="s">
        <v>792</v>
      </c>
      <c r="L130">
        <v>900250077</v>
      </c>
      <c r="M130" t="s">
        <v>377</v>
      </c>
      <c r="N130" t="s">
        <v>378</v>
      </c>
      <c r="O130" t="s">
        <v>379</v>
      </c>
      <c r="S130" t="s">
        <v>793</v>
      </c>
      <c r="T130">
        <v>95.2</v>
      </c>
      <c r="U130">
        <v>0</v>
      </c>
      <c r="V130" t="s">
        <v>370</v>
      </c>
      <c r="W130" t="s">
        <v>371</v>
      </c>
      <c r="X130" s="34">
        <v>45266</v>
      </c>
      <c r="Y130">
        <v>2023</v>
      </c>
      <c r="Z130" t="s">
        <v>794</v>
      </c>
      <c r="AA130" s="43">
        <v>322228177</v>
      </c>
      <c r="AB130" s="43">
        <v>0</v>
      </c>
      <c r="AC130" s="43">
        <v>0</v>
      </c>
      <c r="AD130" s="43">
        <v>322228177</v>
      </c>
      <c r="AE130" s="34">
        <v>45337</v>
      </c>
      <c r="AF130" s="34">
        <v>45396</v>
      </c>
      <c r="AH130" s="44">
        <v>5200</v>
      </c>
    </row>
    <row r="131" spans="1:34" hidden="1">
      <c r="A131" s="42">
        <v>2023418850004</v>
      </c>
      <c r="B131" t="s">
        <v>790</v>
      </c>
      <c r="C131" t="s">
        <v>387</v>
      </c>
      <c r="D131" t="s">
        <v>271</v>
      </c>
      <c r="E131" t="s">
        <v>14</v>
      </c>
      <c r="F131">
        <v>41885</v>
      </c>
      <c r="G131" t="s">
        <v>791</v>
      </c>
      <c r="H131" t="s">
        <v>271</v>
      </c>
      <c r="I131" t="s">
        <v>14</v>
      </c>
      <c r="J131">
        <v>6666784</v>
      </c>
      <c r="K131" t="s">
        <v>792</v>
      </c>
      <c r="L131">
        <v>900250077</v>
      </c>
      <c r="M131" t="s">
        <v>377</v>
      </c>
      <c r="N131" t="s">
        <v>378</v>
      </c>
      <c r="O131" t="s">
        <v>379</v>
      </c>
      <c r="S131" t="s">
        <v>795</v>
      </c>
      <c r="T131">
        <v>97.39</v>
      </c>
      <c r="U131">
        <v>0</v>
      </c>
      <c r="V131" t="s">
        <v>370</v>
      </c>
      <c r="W131" t="s">
        <v>371</v>
      </c>
      <c r="X131" s="34">
        <v>45272</v>
      </c>
      <c r="Y131">
        <v>2023</v>
      </c>
      <c r="Z131" t="s">
        <v>796</v>
      </c>
      <c r="AA131" s="43">
        <v>879883162</v>
      </c>
      <c r="AB131" s="43">
        <v>0</v>
      </c>
      <c r="AC131" s="43">
        <v>0</v>
      </c>
      <c r="AD131" s="43">
        <v>879883162</v>
      </c>
      <c r="AE131" s="34">
        <v>45337</v>
      </c>
      <c r="AF131" s="34">
        <v>45456</v>
      </c>
      <c r="AH131" s="44">
        <v>5200</v>
      </c>
    </row>
    <row r="132" spans="1:34" hidden="1">
      <c r="A132" s="42">
        <v>2024418720002</v>
      </c>
      <c r="B132" t="s">
        <v>797</v>
      </c>
      <c r="C132" t="s">
        <v>387</v>
      </c>
      <c r="D132" t="s">
        <v>271</v>
      </c>
      <c r="E132" t="s">
        <v>14</v>
      </c>
      <c r="F132">
        <v>41872</v>
      </c>
      <c r="G132" t="s">
        <v>798</v>
      </c>
      <c r="H132" t="s">
        <v>271</v>
      </c>
      <c r="I132" t="s">
        <v>14</v>
      </c>
      <c r="J132">
        <v>6666659</v>
      </c>
      <c r="K132" t="s">
        <v>799</v>
      </c>
      <c r="L132">
        <v>900377266</v>
      </c>
      <c r="M132" t="s">
        <v>377</v>
      </c>
      <c r="N132" t="s">
        <v>378</v>
      </c>
      <c r="O132" t="s">
        <v>379</v>
      </c>
      <c r="S132" t="s">
        <v>800</v>
      </c>
      <c r="T132">
        <v>0</v>
      </c>
      <c r="U132">
        <v>40</v>
      </c>
      <c r="V132" t="s">
        <v>442</v>
      </c>
      <c r="W132" t="s">
        <v>371</v>
      </c>
      <c r="X132" s="34">
        <v>45363</v>
      </c>
      <c r="Y132">
        <v>2024</v>
      </c>
      <c r="Z132" t="s">
        <v>801</v>
      </c>
      <c r="AA132" s="43">
        <v>615974524</v>
      </c>
      <c r="AB132" s="43">
        <v>0</v>
      </c>
      <c r="AC132" s="43">
        <v>0</v>
      </c>
      <c r="AD132" s="43">
        <v>615974524</v>
      </c>
      <c r="AH132" s="44">
        <v>175</v>
      </c>
    </row>
    <row r="133" spans="1:34" hidden="1">
      <c r="A133" s="42">
        <v>2023418720006</v>
      </c>
      <c r="B133" t="s">
        <v>797</v>
      </c>
      <c r="C133" t="s">
        <v>387</v>
      </c>
      <c r="D133" t="s">
        <v>271</v>
      </c>
      <c r="E133" t="s">
        <v>14</v>
      </c>
      <c r="F133">
        <v>41872</v>
      </c>
      <c r="G133" t="s">
        <v>798</v>
      </c>
      <c r="H133" t="s">
        <v>271</v>
      </c>
      <c r="I133" t="s">
        <v>14</v>
      </c>
      <c r="J133">
        <v>6666659</v>
      </c>
      <c r="K133" t="s">
        <v>799</v>
      </c>
      <c r="L133">
        <v>900377266</v>
      </c>
      <c r="M133" t="s">
        <v>377</v>
      </c>
      <c r="N133" t="s">
        <v>378</v>
      </c>
      <c r="O133" t="s">
        <v>379</v>
      </c>
      <c r="S133" t="s">
        <v>802</v>
      </c>
      <c r="T133">
        <v>25</v>
      </c>
      <c r="U133">
        <v>79.47</v>
      </c>
      <c r="V133" t="s">
        <v>370</v>
      </c>
      <c r="W133" t="s">
        <v>371</v>
      </c>
      <c r="X133" s="34">
        <v>45072</v>
      </c>
      <c r="Y133">
        <v>2023</v>
      </c>
      <c r="Z133" t="s">
        <v>803</v>
      </c>
      <c r="AA133" s="43">
        <v>2275406832</v>
      </c>
      <c r="AB133" s="43">
        <v>0</v>
      </c>
      <c r="AC133" s="43">
        <v>0</v>
      </c>
      <c r="AD133" s="43">
        <v>2275406832</v>
      </c>
      <c r="AE133" s="34">
        <v>45170</v>
      </c>
      <c r="AF133" s="34">
        <v>45291</v>
      </c>
      <c r="AH133" s="44">
        <v>2386</v>
      </c>
    </row>
    <row r="134" spans="1:34" hidden="1">
      <c r="A134" s="42">
        <v>2023417970033</v>
      </c>
      <c r="B134" t="s">
        <v>804</v>
      </c>
      <c r="C134" t="s">
        <v>387</v>
      </c>
      <c r="D134" t="s">
        <v>271</v>
      </c>
      <c r="E134" t="s">
        <v>14</v>
      </c>
      <c r="F134">
        <v>41797</v>
      </c>
      <c r="G134" t="s">
        <v>805</v>
      </c>
      <c r="H134" t="s">
        <v>271</v>
      </c>
      <c r="I134" t="s">
        <v>14</v>
      </c>
      <c r="J134">
        <v>6666965</v>
      </c>
      <c r="K134" t="s">
        <v>806</v>
      </c>
      <c r="L134">
        <v>900332875</v>
      </c>
      <c r="M134" t="s">
        <v>377</v>
      </c>
      <c r="N134" t="s">
        <v>378</v>
      </c>
      <c r="O134" t="s">
        <v>379</v>
      </c>
      <c r="S134" t="s">
        <v>807</v>
      </c>
      <c r="T134">
        <v>93.42</v>
      </c>
      <c r="U134">
        <v>86.45</v>
      </c>
      <c r="V134" t="s">
        <v>370</v>
      </c>
      <c r="W134" t="s">
        <v>371</v>
      </c>
      <c r="X134" s="34">
        <v>45252</v>
      </c>
      <c r="Y134">
        <v>2023</v>
      </c>
      <c r="Z134" t="s">
        <v>808</v>
      </c>
      <c r="AA134" s="43">
        <v>2546252797</v>
      </c>
      <c r="AB134" s="43">
        <v>0</v>
      </c>
      <c r="AC134" s="43">
        <v>0</v>
      </c>
      <c r="AD134" s="43">
        <v>2546252797</v>
      </c>
      <c r="AE134" s="34">
        <v>45287</v>
      </c>
      <c r="AF134" s="34">
        <v>45499</v>
      </c>
      <c r="AH134" s="44">
        <v>500</v>
      </c>
    </row>
    <row r="135" spans="1:34" hidden="1">
      <c r="A135" s="42">
        <v>2023417970032</v>
      </c>
      <c r="B135" t="s">
        <v>804</v>
      </c>
      <c r="C135" t="s">
        <v>387</v>
      </c>
      <c r="D135" t="s">
        <v>271</v>
      </c>
      <c r="E135" t="s">
        <v>14</v>
      </c>
      <c r="F135">
        <v>41797</v>
      </c>
      <c r="G135" t="s">
        <v>805</v>
      </c>
      <c r="H135" t="s">
        <v>271</v>
      </c>
      <c r="I135" t="s">
        <v>14</v>
      </c>
      <c r="J135">
        <v>6666965</v>
      </c>
      <c r="K135" t="s">
        <v>806</v>
      </c>
      <c r="L135">
        <v>900332875</v>
      </c>
      <c r="M135" t="s">
        <v>377</v>
      </c>
      <c r="N135" t="s">
        <v>378</v>
      </c>
      <c r="O135" t="s">
        <v>379</v>
      </c>
      <c r="S135" t="s">
        <v>809</v>
      </c>
      <c r="T135">
        <v>14.15</v>
      </c>
      <c r="U135">
        <v>24.99</v>
      </c>
      <c r="V135" t="s">
        <v>370</v>
      </c>
      <c r="W135" t="s">
        <v>371</v>
      </c>
      <c r="X135" s="34">
        <v>45252</v>
      </c>
      <c r="Y135">
        <v>2023</v>
      </c>
      <c r="Z135" t="s">
        <v>810</v>
      </c>
      <c r="AA135" s="43">
        <v>1234765406</v>
      </c>
      <c r="AB135" s="43">
        <v>0</v>
      </c>
      <c r="AC135" s="43">
        <v>0</v>
      </c>
      <c r="AD135" s="43">
        <v>1234765406</v>
      </c>
      <c r="AE135" s="34">
        <v>45282</v>
      </c>
      <c r="AF135" s="34">
        <v>45532</v>
      </c>
      <c r="AH135" s="44">
        <v>133</v>
      </c>
    </row>
    <row r="136" spans="1:34" hidden="1">
      <c r="A136" s="42">
        <v>2023417910001</v>
      </c>
      <c r="B136" t="s">
        <v>811</v>
      </c>
      <c r="C136" t="s">
        <v>387</v>
      </c>
      <c r="D136" t="s">
        <v>271</v>
      </c>
      <c r="E136" t="s">
        <v>14</v>
      </c>
      <c r="F136">
        <v>41791</v>
      </c>
      <c r="G136" t="s">
        <v>812</v>
      </c>
      <c r="H136" t="s">
        <v>271</v>
      </c>
      <c r="I136" t="s">
        <v>14</v>
      </c>
      <c r="J136">
        <v>41791</v>
      </c>
      <c r="K136" t="s">
        <v>813</v>
      </c>
      <c r="L136">
        <v>891180211</v>
      </c>
      <c r="M136" t="s">
        <v>377</v>
      </c>
      <c r="N136" t="s">
        <v>378</v>
      </c>
      <c r="O136" t="s">
        <v>379</v>
      </c>
      <c r="S136" t="s">
        <v>814</v>
      </c>
      <c r="T136">
        <v>67.430000000000007</v>
      </c>
      <c r="U136">
        <v>83.43</v>
      </c>
      <c r="V136" t="s">
        <v>370</v>
      </c>
      <c r="W136" t="s">
        <v>371</v>
      </c>
      <c r="X136" s="34">
        <v>45035</v>
      </c>
      <c r="Y136">
        <v>2023</v>
      </c>
      <c r="Z136" t="s">
        <v>815</v>
      </c>
      <c r="AA136" s="43">
        <v>319300621</v>
      </c>
      <c r="AB136" s="43">
        <v>0</v>
      </c>
      <c r="AC136" s="43">
        <v>0</v>
      </c>
      <c r="AD136" s="43">
        <v>319300621</v>
      </c>
      <c r="AE136" s="34">
        <v>45261</v>
      </c>
      <c r="AF136" s="34">
        <v>45382</v>
      </c>
      <c r="AH136" s="44">
        <v>110</v>
      </c>
    </row>
    <row r="137" spans="1:34" hidden="1">
      <c r="A137" s="42">
        <v>2024415240008</v>
      </c>
      <c r="B137" t="s">
        <v>269</v>
      </c>
      <c r="C137" t="s">
        <v>387</v>
      </c>
      <c r="D137" t="s">
        <v>271</v>
      </c>
      <c r="E137" t="s">
        <v>14</v>
      </c>
      <c r="F137">
        <v>41524</v>
      </c>
      <c r="G137" t="s">
        <v>270</v>
      </c>
      <c r="H137" t="s">
        <v>202</v>
      </c>
      <c r="I137" t="s">
        <v>153</v>
      </c>
      <c r="J137">
        <v>6666727</v>
      </c>
      <c r="K137" t="s">
        <v>393</v>
      </c>
      <c r="L137">
        <v>901039684</v>
      </c>
      <c r="M137" t="s">
        <v>377</v>
      </c>
      <c r="N137" t="s">
        <v>378</v>
      </c>
      <c r="O137" t="s">
        <v>379</v>
      </c>
      <c r="S137" t="s">
        <v>816</v>
      </c>
      <c r="T137">
        <v>68.86</v>
      </c>
      <c r="U137">
        <v>85.9</v>
      </c>
      <c r="V137" t="s">
        <v>370</v>
      </c>
      <c r="W137" t="s">
        <v>371</v>
      </c>
      <c r="X137" s="34">
        <v>45366</v>
      </c>
      <c r="Y137">
        <v>2024</v>
      </c>
      <c r="Z137" t="s">
        <v>817</v>
      </c>
      <c r="AA137" s="43">
        <v>3066068906</v>
      </c>
      <c r="AB137" s="43">
        <v>0</v>
      </c>
      <c r="AC137" s="43">
        <v>0</v>
      </c>
      <c r="AD137" s="43">
        <v>3066068906</v>
      </c>
      <c r="AE137" s="34">
        <v>45391</v>
      </c>
      <c r="AF137" s="34">
        <v>45528</v>
      </c>
      <c r="AH137" s="44">
        <v>3928</v>
      </c>
    </row>
    <row r="138" spans="1:34" hidden="1">
      <c r="A138" s="42">
        <v>2023415240027</v>
      </c>
      <c r="B138" t="s">
        <v>269</v>
      </c>
      <c r="C138" t="s">
        <v>387</v>
      </c>
      <c r="D138" t="s">
        <v>271</v>
      </c>
      <c r="E138" t="s">
        <v>14</v>
      </c>
      <c r="F138">
        <v>41524</v>
      </c>
      <c r="G138" t="s">
        <v>270</v>
      </c>
      <c r="H138" t="s">
        <v>271</v>
      </c>
      <c r="I138" t="s">
        <v>14</v>
      </c>
      <c r="J138">
        <v>6666662</v>
      </c>
      <c r="K138" t="s">
        <v>818</v>
      </c>
      <c r="L138">
        <v>813002609</v>
      </c>
      <c r="M138" t="s">
        <v>377</v>
      </c>
      <c r="N138" t="s">
        <v>378</v>
      </c>
      <c r="O138" t="s">
        <v>379</v>
      </c>
      <c r="S138" t="s">
        <v>819</v>
      </c>
      <c r="T138">
        <v>1.69</v>
      </c>
      <c r="U138">
        <v>0</v>
      </c>
      <c r="V138" t="s">
        <v>370</v>
      </c>
      <c r="W138" t="s">
        <v>371</v>
      </c>
      <c r="X138" s="34">
        <v>45278</v>
      </c>
      <c r="Y138">
        <v>2023</v>
      </c>
      <c r="Z138" t="s">
        <v>820</v>
      </c>
      <c r="AA138" s="43">
        <v>2610685972</v>
      </c>
      <c r="AB138" s="43">
        <v>0</v>
      </c>
      <c r="AC138" s="43">
        <v>0</v>
      </c>
      <c r="AD138" s="43">
        <v>2610685972</v>
      </c>
      <c r="AE138" s="34">
        <v>45323</v>
      </c>
      <c r="AF138" s="34">
        <v>45504</v>
      </c>
      <c r="AH138" s="44">
        <v>1585</v>
      </c>
    </row>
    <row r="139" spans="1:34" hidden="1">
      <c r="A139" s="42">
        <v>2023415180006</v>
      </c>
      <c r="B139" t="s">
        <v>821</v>
      </c>
      <c r="C139" t="s">
        <v>387</v>
      </c>
      <c r="D139" t="s">
        <v>271</v>
      </c>
      <c r="E139" t="s">
        <v>14</v>
      </c>
      <c r="F139">
        <v>41518</v>
      </c>
      <c r="G139" t="s">
        <v>822</v>
      </c>
      <c r="H139" t="s">
        <v>271</v>
      </c>
      <c r="I139" t="s">
        <v>14</v>
      </c>
      <c r="J139">
        <v>6666579</v>
      </c>
      <c r="K139" t="s">
        <v>823</v>
      </c>
      <c r="L139">
        <v>800100553</v>
      </c>
      <c r="M139" t="s">
        <v>377</v>
      </c>
      <c r="N139" t="s">
        <v>378</v>
      </c>
      <c r="O139" t="s">
        <v>379</v>
      </c>
      <c r="S139" t="s">
        <v>824</v>
      </c>
      <c r="T139">
        <v>62.72</v>
      </c>
      <c r="U139">
        <v>76.13</v>
      </c>
      <c r="V139" t="s">
        <v>370</v>
      </c>
      <c r="W139" t="s">
        <v>371</v>
      </c>
      <c r="X139" s="34">
        <v>45178</v>
      </c>
      <c r="Y139">
        <v>2023</v>
      </c>
      <c r="Z139" t="s">
        <v>825</v>
      </c>
      <c r="AA139" s="43">
        <v>4047303496</v>
      </c>
      <c r="AB139" s="43">
        <v>0</v>
      </c>
      <c r="AC139" s="43">
        <v>369893742</v>
      </c>
      <c r="AD139" s="43">
        <v>4417197238</v>
      </c>
      <c r="AE139" s="34">
        <v>45292</v>
      </c>
      <c r="AF139" s="34">
        <v>45565</v>
      </c>
      <c r="AH139" s="44">
        <v>2839</v>
      </c>
    </row>
    <row r="140" spans="1:34" hidden="1">
      <c r="A140" s="42">
        <v>2023415180001</v>
      </c>
      <c r="B140" t="s">
        <v>821</v>
      </c>
      <c r="C140" t="s">
        <v>387</v>
      </c>
      <c r="D140" t="s">
        <v>271</v>
      </c>
      <c r="E140" t="s">
        <v>14</v>
      </c>
      <c r="F140">
        <v>41518</v>
      </c>
      <c r="G140" t="s">
        <v>822</v>
      </c>
      <c r="H140" t="s">
        <v>271</v>
      </c>
      <c r="I140" t="s">
        <v>14</v>
      </c>
      <c r="J140">
        <v>6666579</v>
      </c>
      <c r="K140" t="s">
        <v>823</v>
      </c>
      <c r="L140">
        <v>800100553</v>
      </c>
      <c r="M140" t="s">
        <v>377</v>
      </c>
      <c r="N140" t="s">
        <v>378</v>
      </c>
      <c r="O140" t="s">
        <v>379</v>
      </c>
      <c r="S140" t="s">
        <v>826</v>
      </c>
      <c r="T140">
        <v>99.88</v>
      </c>
      <c r="U140">
        <v>32.58</v>
      </c>
      <c r="V140" t="s">
        <v>370</v>
      </c>
      <c r="W140" t="s">
        <v>371</v>
      </c>
      <c r="X140" s="34">
        <v>45038</v>
      </c>
      <c r="Y140">
        <v>2023</v>
      </c>
      <c r="Z140" t="s">
        <v>827</v>
      </c>
      <c r="AA140" s="43">
        <v>260601706</v>
      </c>
      <c r="AB140" s="43">
        <v>0</v>
      </c>
      <c r="AC140" s="43">
        <v>539328566</v>
      </c>
      <c r="AD140" s="43">
        <v>799930272</v>
      </c>
      <c r="AE140" s="34">
        <v>45139</v>
      </c>
      <c r="AF140" s="34">
        <v>45322</v>
      </c>
      <c r="AH140" s="44">
        <v>2839</v>
      </c>
    </row>
    <row r="141" spans="1:34" hidden="1">
      <c r="A141" s="42">
        <v>2023410010015</v>
      </c>
      <c r="B141" t="s">
        <v>828</v>
      </c>
      <c r="C141" t="s">
        <v>387</v>
      </c>
      <c r="D141" t="s">
        <v>271</v>
      </c>
      <c r="E141" t="s">
        <v>14</v>
      </c>
      <c r="F141">
        <v>41001</v>
      </c>
      <c r="G141" t="s">
        <v>829</v>
      </c>
      <c r="H141" t="s">
        <v>271</v>
      </c>
      <c r="I141" t="s">
        <v>14</v>
      </c>
      <c r="J141">
        <v>6666561</v>
      </c>
      <c r="K141" t="s">
        <v>830</v>
      </c>
      <c r="L141">
        <v>891180010</v>
      </c>
      <c r="M141" t="s">
        <v>377</v>
      </c>
      <c r="N141" t="s">
        <v>378</v>
      </c>
      <c r="O141" t="s">
        <v>379</v>
      </c>
      <c r="S141" t="s">
        <v>831</v>
      </c>
      <c r="T141">
        <v>90.39</v>
      </c>
      <c r="U141">
        <v>82.36</v>
      </c>
      <c r="V141" t="s">
        <v>370</v>
      </c>
      <c r="W141" t="s">
        <v>371</v>
      </c>
      <c r="X141" s="34">
        <v>45120</v>
      </c>
      <c r="Y141">
        <v>2023</v>
      </c>
      <c r="Z141" t="s">
        <v>832</v>
      </c>
      <c r="AA141" s="43">
        <v>4985402701</v>
      </c>
      <c r="AB141" s="43">
        <v>0</v>
      </c>
      <c r="AC141" s="43">
        <v>0</v>
      </c>
      <c r="AD141" s="43">
        <v>4985402701</v>
      </c>
      <c r="AE141" s="34">
        <v>45191</v>
      </c>
      <c r="AF141" s="34">
        <v>45584</v>
      </c>
      <c r="AH141" s="44">
        <v>7000</v>
      </c>
    </row>
    <row r="142" spans="1:34" hidden="1">
      <c r="A142" s="42">
        <v>2023413960005</v>
      </c>
      <c r="B142" t="s">
        <v>833</v>
      </c>
      <c r="C142" t="s">
        <v>387</v>
      </c>
      <c r="D142" t="s">
        <v>271</v>
      </c>
      <c r="E142" t="s">
        <v>14</v>
      </c>
      <c r="F142">
        <v>41396</v>
      </c>
      <c r="G142" t="s">
        <v>834</v>
      </c>
      <c r="H142" t="s">
        <v>271</v>
      </c>
      <c r="I142" t="s">
        <v>14</v>
      </c>
      <c r="J142">
        <v>6666689</v>
      </c>
      <c r="K142" t="s">
        <v>835</v>
      </c>
      <c r="L142">
        <v>813002781</v>
      </c>
      <c r="M142" t="s">
        <v>377</v>
      </c>
      <c r="N142" t="s">
        <v>378</v>
      </c>
      <c r="O142" t="s">
        <v>379</v>
      </c>
      <c r="S142" t="s">
        <v>836</v>
      </c>
      <c r="T142">
        <v>96.62</v>
      </c>
      <c r="U142">
        <v>86.55</v>
      </c>
      <c r="V142" t="s">
        <v>370</v>
      </c>
      <c r="W142" t="s">
        <v>371</v>
      </c>
      <c r="X142" s="34">
        <v>45134</v>
      </c>
      <c r="Y142">
        <v>2023</v>
      </c>
      <c r="Z142" t="s">
        <v>837</v>
      </c>
      <c r="AA142" s="43">
        <v>1636316883</v>
      </c>
      <c r="AB142" s="43">
        <v>0</v>
      </c>
      <c r="AC142" s="43">
        <v>0</v>
      </c>
      <c r="AD142" s="43">
        <v>1636316883</v>
      </c>
      <c r="AE142" s="34">
        <v>45200</v>
      </c>
      <c r="AF142" s="34">
        <v>45382</v>
      </c>
      <c r="AH142" s="44">
        <v>250</v>
      </c>
    </row>
    <row r="143" spans="1:34" hidden="1">
      <c r="A143" s="42">
        <v>2023413960001</v>
      </c>
      <c r="B143" t="s">
        <v>833</v>
      </c>
      <c r="C143" t="s">
        <v>387</v>
      </c>
      <c r="D143" t="s">
        <v>271</v>
      </c>
      <c r="E143" t="s">
        <v>14</v>
      </c>
      <c r="F143">
        <v>41396</v>
      </c>
      <c r="G143" t="s">
        <v>834</v>
      </c>
      <c r="H143" t="s">
        <v>271</v>
      </c>
      <c r="I143" t="s">
        <v>14</v>
      </c>
      <c r="J143">
        <v>6666689</v>
      </c>
      <c r="K143" t="s">
        <v>835</v>
      </c>
      <c r="L143">
        <v>813002781</v>
      </c>
      <c r="M143" t="s">
        <v>377</v>
      </c>
      <c r="N143" t="s">
        <v>378</v>
      </c>
      <c r="O143" t="s">
        <v>379</v>
      </c>
      <c r="S143" t="s">
        <v>838</v>
      </c>
      <c r="T143">
        <v>38.22</v>
      </c>
      <c r="U143">
        <v>54.66</v>
      </c>
      <c r="V143" t="s">
        <v>370</v>
      </c>
      <c r="W143" t="s">
        <v>371</v>
      </c>
      <c r="X143" s="34">
        <v>45091</v>
      </c>
      <c r="Y143">
        <v>2023</v>
      </c>
      <c r="Z143" t="s">
        <v>839</v>
      </c>
      <c r="AA143" s="43">
        <v>1633669689</v>
      </c>
      <c r="AB143" s="43">
        <v>0</v>
      </c>
      <c r="AC143" s="43">
        <v>120000000</v>
      </c>
      <c r="AD143" s="43">
        <v>1753669689</v>
      </c>
      <c r="AE143" s="34">
        <v>45200</v>
      </c>
      <c r="AF143" s="34">
        <v>45504</v>
      </c>
      <c r="AH143" s="44">
        <v>490</v>
      </c>
    </row>
    <row r="144" spans="1:34" hidden="1">
      <c r="A144" s="42">
        <v>2023004410100</v>
      </c>
      <c r="B144" t="s">
        <v>840</v>
      </c>
      <c r="C144" t="s">
        <v>374</v>
      </c>
      <c r="D144" t="s">
        <v>271</v>
      </c>
      <c r="E144" t="s">
        <v>14</v>
      </c>
      <c r="F144">
        <v>41000</v>
      </c>
      <c r="G144" t="s">
        <v>14</v>
      </c>
      <c r="H144" t="s">
        <v>271</v>
      </c>
      <c r="I144" t="s">
        <v>14</v>
      </c>
      <c r="J144">
        <v>6666579</v>
      </c>
      <c r="K144" t="s">
        <v>823</v>
      </c>
      <c r="L144">
        <v>800100553</v>
      </c>
      <c r="M144" t="s">
        <v>377</v>
      </c>
      <c r="N144" t="s">
        <v>378</v>
      </c>
      <c r="O144" t="s">
        <v>379</v>
      </c>
      <c r="S144" t="s">
        <v>841</v>
      </c>
      <c r="T144">
        <v>87.17</v>
      </c>
      <c r="U144">
        <v>76.5</v>
      </c>
      <c r="V144" t="s">
        <v>370</v>
      </c>
      <c r="W144" t="s">
        <v>371</v>
      </c>
      <c r="X144" s="34">
        <v>45161</v>
      </c>
      <c r="Y144">
        <v>2023</v>
      </c>
      <c r="Z144" t="s">
        <v>842</v>
      </c>
      <c r="AA144" s="43">
        <v>6499044399</v>
      </c>
      <c r="AB144" s="43">
        <v>0</v>
      </c>
      <c r="AC144" s="43">
        <v>0</v>
      </c>
      <c r="AD144" s="43">
        <v>6499044399</v>
      </c>
      <c r="AE144" s="34">
        <v>45231</v>
      </c>
      <c r="AF144" s="34">
        <v>45626</v>
      </c>
      <c r="AH144" s="44">
        <v>2462</v>
      </c>
    </row>
    <row r="145" spans="1:34" hidden="1">
      <c r="A145" s="42">
        <v>2023004410094</v>
      </c>
      <c r="B145" t="s">
        <v>840</v>
      </c>
      <c r="C145" t="s">
        <v>374</v>
      </c>
      <c r="D145" t="s">
        <v>271</v>
      </c>
      <c r="E145" t="s">
        <v>14</v>
      </c>
      <c r="F145">
        <v>41000</v>
      </c>
      <c r="G145" t="s">
        <v>14</v>
      </c>
      <c r="H145" t="s">
        <v>271</v>
      </c>
      <c r="I145" t="s">
        <v>14</v>
      </c>
      <c r="J145">
        <v>6666579</v>
      </c>
      <c r="K145" t="s">
        <v>823</v>
      </c>
      <c r="L145">
        <v>800100553</v>
      </c>
      <c r="M145" t="s">
        <v>377</v>
      </c>
      <c r="N145" t="s">
        <v>378</v>
      </c>
      <c r="O145" t="s">
        <v>379</v>
      </c>
      <c r="S145" t="s">
        <v>843</v>
      </c>
      <c r="T145">
        <v>85.21</v>
      </c>
      <c r="U145">
        <v>87.12</v>
      </c>
      <c r="V145" t="s">
        <v>370</v>
      </c>
      <c r="W145" t="s">
        <v>371</v>
      </c>
      <c r="X145" s="34">
        <v>45153</v>
      </c>
      <c r="Y145">
        <v>2023</v>
      </c>
      <c r="Z145" t="s">
        <v>844</v>
      </c>
      <c r="AA145" s="43">
        <v>1200967273</v>
      </c>
      <c r="AB145" s="43">
        <v>0</v>
      </c>
      <c r="AC145" s="43">
        <v>0</v>
      </c>
      <c r="AD145" s="43">
        <v>1200967273</v>
      </c>
      <c r="AE145" s="34">
        <v>45261</v>
      </c>
      <c r="AF145" s="34">
        <v>45565</v>
      </c>
      <c r="AH145" s="44">
        <v>705</v>
      </c>
    </row>
    <row r="146" spans="1:34" hidden="1">
      <c r="A146" s="42">
        <v>2023004410011</v>
      </c>
      <c r="B146" t="s">
        <v>840</v>
      </c>
      <c r="C146" t="s">
        <v>374</v>
      </c>
      <c r="D146" t="s">
        <v>271</v>
      </c>
      <c r="E146" t="s">
        <v>14</v>
      </c>
      <c r="F146">
        <v>41000</v>
      </c>
      <c r="G146" t="s">
        <v>14</v>
      </c>
      <c r="H146" t="s">
        <v>271</v>
      </c>
      <c r="I146" t="s">
        <v>14</v>
      </c>
      <c r="J146">
        <v>6666579</v>
      </c>
      <c r="K146" t="s">
        <v>823</v>
      </c>
      <c r="L146">
        <v>800100553</v>
      </c>
      <c r="M146" t="s">
        <v>377</v>
      </c>
      <c r="N146" t="s">
        <v>378</v>
      </c>
      <c r="O146" t="s">
        <v>379</v>
      </c>
      <c r="S146" t="s">
        <v>845</v>
      </c>
      <c r="T146">
        <v>0</v>
      </c>
      <c r="U146">
        <v>70.430000000000007</v>
      </c>
      <c r="V146" t="s">
        <v>370</v>
      </c>
      <c r="W146" t="s">
        <v>371</v>
      </c>
      <c r="X146" s="34">
        <v>45013</v>
      </c>
      <c r="Y146">
        <v>2023</v>
      </c>
      <c r="Z146" t="s">
        <v>846</v>
      </c>
      <c r="AA146" s="43">
        <v>3062738589</v>
      </c>
      <c r="AB146" s="43">
        <v>0</v>
      </c>
      <c r="AC146" s="43">
        <v>0</v>
      </c>
      <c r="AD146" s="43">
        <v>3062738589</v>
      </c>
      <c r="AE146" s="34">
        <v>45200</v>
      </c>
      <c r="AF146" s="34">
        <v>45443</v>
      </c>
      <c r="AH146" s="44">
        <v>1200</v>
      </c>
    </row>
    <row r="147" spans="1:34" hidden="1">
      <c r="A147" s="42">
        <v>2022004410198</v>
      </c>
      <c r="B147" t="s">
        <v>840</v>
      </c>
      <c r="C147" t="s">
        <v>374</v>
      </c>
      <c r="D147" t="s">
        <v>271</v>
      </c>
      <c r="E147" t="s">
        <v>14</v>
      </c>
      <c r="F147">
        <v>41000</v>
      </c>
      <c r="G147" t="s">
        <v>14</v>
      </c>
      <c r="H147" t="s">
        <v>271</v>
      </c>
      <c r="I147" t="s">
        <v>14</v>
      </c>
      <c r="J147">
        <v>6666579</v>
      </c>
      <c r="K147" t="s">
        <v>823</v>
      </c>
      <c r="L147">
        <v>800100553</v>
      </c>
      <c r="M147" t="s">
        <v>377</v>
      </c>
      <c r="N147" t="s">
        <v>378</v>
      </c>
      <c r="O147" t="s">
        <v>379</v>
      </c>
      <c r="S147" t="s">
        <v>847</v>
      </c>
      <c r="T147">
        <v>42.84</v>
      </c>
      <c r="U147">
        <v>75.16</v>
      </c>
      <c r="V147" t="s">
        <v>370</v>
      </c>
      <c r="W147" t="s">
        <v>371</v>
      </c>
      <c r="X147" s="34">
        <v>44923</v>
      </c>
      <c r="Y147">
        <v>2022</v>
      </c>
      <c r="Z147" t="s">
        <v>848</v>
      </c>
      <c r="AA147" s="43">
        <v>2168721155</v>
      </c>
      <c r="AB147" s="43">
        <v>0</v>
      </c>
      <c r="AC147" s="43">
        <v>0</v>
      </c>
      <c r="AD147" s="43">
        <v>2168721155</v>
      </c>
      <c r="AE147" s="34">
        <v>45108</v>
      </c>
      <c r="AF147" s="34">
        <v>45716</v>
      </c>
      <c r="AH147" s="44">
        <v>150</v>
      </c>
    </row>
    <row r="148" spans="1:34" hidden="1">
      <c r="A148" s="42">
        <v>2022004410195</v>
      </c>
      <c r="B148" t="s">
        <v>840</v>
      </c>
      <c r="C148" t="s">
        <v>374</v>
      </c>
      <c r="D148" t="s">
        <v>271</v>
      </c>
      <c r="E148" t="s">
        <v>14</v>
      </c>
      <c r="F148">
        <v>41000</v>
      </c>
      <c r="G148" t="s">
        <v>14</v>
      </c>
      <c r="H148" t="s">
        <v>271</v>
      </c>
      <c r="I148" t="s">
        <v>14</v>
      </c>
      <c r="J148">
        <v>6666579</v>
      </c>
      <c r="K148" t="s">
        <v>823</v>
      </c>
      <c r="L148">
        <v>800100553</v>
      </c>
      <c r="M148" t="s">
        <v>377</v>
      </c>
      <c r="N148" t="s">
        <v>378</v>
      </c>
      <c r="O148" t="s">
        <v>379</v>
      </c>
      <c r="S148" t="s">
        <v>849</v>
      </c>
      <c r="T148">
        <v>89.18</v>
      </c>
      <c r="U148">
        <v>87.6</v>
      </c>
      <c r="V148" t="s">
        <v>370</v>
      </c>
      <c r="W148" t="s">
        <v>371</v>
      </c>
      <c r="X148" s="34">
        <v>44923</v>
      </c>
      <c r="Y148">
        <v>2022</v>
      </c>
      <c r="Z148" t="s">
        <v>850</v>
      </c>
      <c r="AA148" s="43">
        <v>1280899476</v>
      </c>
      <c r="AB148" s="43">
        <v>0</v>
      </c>
      <c r="AC148" s="43">
        <v>0</v>
      </c>
      <c r="AD148" s="43">
        <v>1280899476</v>
      </c>
      <c r="AE148" s="34">
        <v>45108</v>
      </c>
      <c r="AF148" s="34">
        <v>45716</v>
      </c>
      <c r="AH148" s="44">
        <v>20000</v>
      </c>
    </row>
    <row r="149" spans="1:34" hidden="1">
      <c r="A149" s="42">
        <v>2022004410199</v>
      </c>
      <c r="B149" t="s">
        <v>840</v>
      </c>
      <c r="C149" t="s">
        <v>374</v>
      </c>
      <c r="D149" t="s">
        <v>271</v>
      </c>
      <c r="E149" t="s">
        <v>14</v>
      </c>
      <c r="F149">
        <v>41000</v>
      </c>
      <c r="G149" t="s">
        <v>14</v>
      </c>
      <c r="H149" t="s">
        <v>271</v>
      </c>
      <c r="I149" t="s">
        <v>14</v>
      </c>
      <c r="J149">
        <v>6666209</v>
      </c>
      <c r="K149" t="s">
        <v>851</v>
      </c>
      <c r="L149">
        <v>900335153</v>
      </c>
      <c r="M149" t="s">
        <v>377</v>
      </c>
      <c r="N149" t="s">
        <v>378</v>
      </c>
      <c r="O149" t="s">
        <v>379</v>
      </c>
      <c r="S149" t="s">
        <v>852</v>
      </c>
      <c r="T149">
        <v>50</v>
      </c>
      <c r="U149">
        <v>48.59</v>
      </c>
      <c r="V149" t="s">
        <v>370</v>
      </c>
      <c r="W149" t="s">
        <v>371</v>
      </c>
      <c r="X149" s="34">
        <v>44923</v>
      </c>
      <c r="Y149">
        <v>2022</v>
      </c>
      <c r="Z149" t="s">
        <v>853</v>
      </c>
      <c r="AA149" s="43">
        <v>3753363666</v>
      </c>
      <c r="AB149" s="43">
        <v>0</v>
      </c>
      <c r="AC149" s="43">
        <v>1992772399</v>
      </c>
      <c r="AD149" s="43">
        <v>5746136065</v>
      </c>
      <c r="AE149" s="34">
        <v>45238</v>
      </c>
      <c r="AF149" s="34">
        <v>45507</v>
      </c>
      <c r="AH149" s="44">
        <v>1641</v>
      </c>
    </row>
    <row r="150" spans="1:34" hidden="1">
      <c r="A150" s="42">
        <v>2023004410007</v>
      </c>
      <c r="B150" t="s">
        <v>840</v>
      </c>
      <c r="C150" t="s">
        <v>374</v>
      </c>
      <c r="D150" t="s">
        <v>271</v>
      </c>
      <c r="E150" t="s">
        <v>14</v>
      </c>
      <c r="F150">
        <v>41000</v>
      </c>
      <c r="G150" t="s">
        <v>14</v>
      </c>
      <c r="H150" t="s">
        <v>271</v>
      </c>
      <c r="I150" t="s">
        <v>14</v>
      </c>
      <c r="J150">
        <v>6666217</v>
      </c>
      <c r="K150" t="s">
        <v>854</v>
      </c>
      <c r="L150">
        <v>813001950</v>
      </c>
      <c r="M150" t="s">
        <v>377</v>
      </c>
      <c r="N150" t="s">
        <v>378</v>
      </c>
      <c r="O150" t="s">
        <v>379</v>
      </c>
      <c r="S150" t="s">
        <v>855</v>
      </c>
      <c r="T150">
        <v>97.18</v>
      </c>
      <c r="U150">
        <v>94.91</v>
      </c>
      <c r="V150" t="s">
        <v>370</v>
      </c>
      <c r="W150" t="s">
        <v>371</v>
      </c>
      <c r="X150" s="34">
        <v>44985</v>
      </c>
      <c r="Y150">
        <v>2023</v>
      </c>
      <c r="Z150" t="s">
        <v>856</v>
      </c>
      <c r="AA150" s="43">
        <v>3145406275</v>
      </c>
      <c r="AB150" s="43">
        <v>0</v>
      </c>
      <c r="AC150" s="43">
        <v>0</v>
      </c>
      <c r="AD150" s="43">
        <v>3145406275</v>
      </c>
      <c r="AE150" s="34">
        <v>45261</v>
      </c>
      <c r="AF150" s="34">
        <v>45626</v>
      </c>
      <c r="AH150" s="44">
        <v>111817</v>
      </c>
    </row>
    <row r="151" spans="1:34" hidden="1">
      <c r="A151" s="42">
        <v>2022413490004</v>
      </c>
      <c r="B151" t="s">
        <v>857</v>
      </c>
      <c r="C151" t="s">
        <v>387</v>
      </c>
      <c r="D151" t="s">
        <v>271</v>
      </c>
      <c r="E151" t="s">
        <v>14</v>
      </c>
      <c r="F151">
        <v>41349</v>
      </c>
      <c r="G151" t="s">
        <v>858</v>
      </c>
      <c r="H151" t="s">
        <v>271</v>
      </c>
      <c r="I151" t="s">
        <v>14</v>
      </c>
      <c r="J151">
        <v>41349</v>
      </c>
      <c r="K151" t="s">
        <v>859</v>
      </c>
      <c r="L151">
        <v>891180019</v>
      </c>
      <c r="M151" t="s">
        <v>377</v>
      </c>
      <c r="N151" t="s">
        <v>378</v>
      </c>
      <c r="O151" t="s">
        <v>379</v>
      </c>
      <c r="S151" t="s">
        <v>860</v>
      </c>
      <c r="T151">
        <v>70</v>
      </c>
      <c r="U151">
        <v>58.28</v>
      </c>
      <c r="V151" t="s">
        <v>370</v>
      </c>
      <c r="W151" t="s">
        <v>371</v>
      </c>
      <c r="X151" s="34">
        <v>44890</v>
      </c>
      <c r="Y151">
        <v>2022</v>
      </c>
      <c r="Z151" t="s">
        <v>861</v>
      </c>
      <c r="AA151" s="43">
        <v>1169522695</v>
      </c>
      <c r="AB151" s="43">
        <v>0</v>
      </c>
      <c r="AC151" s="43">
        <v>1104236305</v>
      </c>
      <c r="AD151" s="43">
        <v>2273759000</v>
      </c>
      <c r="AE151" s="34">
        <v>45047</v>
      </c>
      <c r="AF151" s="34">
        <v>45351</v>
      </c>
      <c r="AH151" s="44">
        <v>7507</v>
      </c>
    </row>
    <row r="152" spans="1:34" hidden="1">
      <c r="A152" s="42">
        <v>2023412980006</v>
      </c>
      <c r="B152" t="s">
        <v>862</v>
      </c>
      <c r="C152" t="s">
        <v>387</v>
      </c>
      <c r="D152" t="s">
        <v>271</v>
      </c>
      <c r="E152" t="s">
        <v>14</v>
      </c>
      <c r="F152">
        <v>41298</v>
      </c>
      <c r="G152" t="s">
        <v>863</v>
      </c>
      <c r="H152" t="s">
        <v>271</v>
      </c>
      <c r="I152" t="s">
        <v>14</v>
      </c>
      <c r="J152">
        <v>6666896</v>
      </c>
      <c r="K152" t="s">
        <v>864</v>
      </c>
      <c r="L152">
        <v>891180074</v>
      </c>
      <c r="M152" t="s">
        <v>377</v>
      </c>
      <c r="N152" t="s">
        <v>378</v>
      </c>
      <c r="O152" t="s">
        <v>379</v>
      </c>
      <c r="S152" t="s">
        <v>865</v>
      </c>
      <c r="T152">
        <v>99.23</v>
      </c>
      <c r="U152">
        <v>91.47</v>
      </c>
      <c r="V152" t="s">
        <v>370</v>
      </c>
      <c r="W152" t="s">
        <v>371</v>
      </c>
      <c r="X152" s="34">
        <v>45134</v>
      </c>
      <c r="Y152">
        <v>2023</v>
      </c>
      <c r="Z152" t="s">
        <v>866</v>
      </c>
      <c r="AA152" s="43">
        <v>1938321812</v>
      </c>
      <c r="AB152" s="43">
        <v>0</v>
      </c>
      <c r="AC152" s="43">
        <v>0</v>
      </c>
      <c r="AD152" s="43">
        <v>1938321812</v>
      </c>
      <c r="AE152" s="34">
        <v>45200</v>
      </c>
      <c r="AF152" s="34">
        <v>45351</v>
      </c>
      <c r="AH152" s="44">
        <v>39544</v>
      </c>
    </row>
    <row r="153" spans="1:34" hidden="1">
      <c r="A153" s="42">
        <v>2024411320002</v>
      </c>
      <c r="B153" t="s">
        <v>867</v>
      </c>
      <c r="C153" t="s">
        <v>387</v>
      </c>
      <c r="D153" t="s">
        <v>271</v>
      </c>
      <c r="E153" t="s">
        <v>14</v>
      </c>
      <c r="F153">
        <v>41132</v>
      </c>
      <c r="G153" t="s">
        <v>868</v>
      </c>
      <c r="H153" t="s">
        <v>271</v>
      </c>
      <c r="I153" t="s">
        <v>14</v>
      </c>
      <c r="J153">
        <v>6666740</v>
      </c>
      <c r="K153" t="s">
        <v>869</v>
      </c>
      <c r="L153">
        <v>900168928</v>
      </c>
      <c r="M153" t="s">
        <v>377</v>
      </c>
      <c r="N153" t="s">
        <v>378</v>
      </c>
      <c r="O153" t="s">
        <v>379</v>
      </c>
      <c r="S153" t="s">
        <v>870</v>
      </c>
      <c r="T153">
        <v>0</v>
      </c>
      <c r="U153">
        <v>5.89</v>
      </c>
      <c r="V153" t="s">
        <v>442</v>
      </c>
      <c r="W153" t="s">
        <v>371</v>
      </c>
      <c r="X153" s="34">
        <v>45359</v>
      </c>
      <c r="Y153">
        <v>2024</v>
      </c>
      <c r="Z153" t="s">
        <v>871</v>
      </c>
      <c r="AA153" s="43">
        <v>66325558</v>
      </c>
      <c r="AB153" s="43">
        <v>0</v>
      </c>
      <c r="AC153" s="43">
        <v>947507965</v>
      </c>
      <c r="AD153" s="43">
        <v>1013833523</v>
      </c>
      <c r="AH153" s="44">
        <v>235</v>
      </c>
    </row>
    <row r="154" spans="1:34" hidden="1">
      <c r="A154" s="42">
        <v>2023411320001</v>
      </c>
      <c r="B154" t="s">
        <v>867</v>
      </c>
      <c r="C154" t="s">
        <v>387</v>
      </c>
      <c r="D154" t="s">
        <v>271</v>
      </c>
      <c r="E154" t="s">
        <v>14</v>
      </c>
      <c r="F154">
        <v>41132</v>
      </c>
      <c r="G154" t="s">
        <v>868</v>
      </c>
      <c r="H154" t="s">
        <v>271</v>
      </c>
      <c r="I154" t="s">
        <v>14</v>
      </c>
      <c r="J154">
        <v>6666740</v>
      </c>
      <c r="K154" t="s">
        <v>869</v>
      </c>
      <c r="L154">
        <v>900168928</v>
      </c>
      <c r="M154" t="s">
        <v>377</v>
      </c>
      <c r="N154" t="s">
        <v>378</v>
      </c>
      <c r="O154" t="s">
        <v>379</v>
      </c>
      <c r="S154" t="s">
        <v>872</v>
      </c>
      <c r="T154">
        <v>51.88</v>
      </c>
      <c r="U154">
        <v>100</v>
      </c>
      <c r="V154" t="s">
        <v>370</v>
      </c>
      <c r="W154" t="s">
        <v>371</v>
      </c>
      <c r="X154" s="34">
        <v>45092</v>
      </c>
      <c r="Y154">
        <v>2023</v>
      </c>
      <c r="Z154" t="s">
        <v>873</v>
      </c>
      <c r="AA154" s="43">
        <v>2287318831</v>
      </c>
      <c r="AB154" s="43">
        <v>0</v>
      </c>
      <c r="AC154" s="43">
        <v>0</v>
      </c>
      <c r="AD154" s="43">
        <v>2287318831</v>
      </c>
      <c r="AE154" s="34">
        <v>45170</v>
      </c>
      <c r="AF154" s="34">
        <v>45322</v>
      </c>
      <c r="AH154" s="44">
        <v>25993</v>
      </c>
    </row>
    <row r="155" spans="1:34" hidden="1">
      <c r="A155" s="42">
        <v>2022411320059</v>
      </c>
      <c r="B155" t="s">
        <v>867</v>
      </c>
      <c r="C155" t="s">
        <v>387</v>
      </c>
      <c r="D155" t="s">
        <v>271</v>
      </c>
      <c r="E155" t="s">
        <v>14</v>
      </c>
      <c r="F155">
        <v>41132</v>
      </c>
      <c r="G155" t="s">
        <v>868</v>
      </c>
      <c r="H155" t="s">
        <v>271</v>
      </c>
      <c r="I155" t="s">
        <v>14</v>
      </c>
      <c r="J155">
        <v>6666740</v>
      </c>
      <c r="K155" t="s">
        <v>869</v>
      </c>
      <c r="L155">
        <v>900168928</v>
      </c>
      <c r="M155" t="s">
        <v>377</v>
      </c>
      <c r="N155" t="s">
        <v>378</v>
      </c>
      <c r="O155" t="s">
        <v>379</v>
      </c>
      <c r="S155" t="s">
        <v>874</v>
      </c>
      <c r="T155">
        <v>78.94</v>
      </c>
      <c r="U155">
        <v>100</v>
      </c>
      <c r="V155" t="s">
        <v>370</v>
      </c>
      <c r="W155" t="s">
        <v>371</v>
      </c>
      <c r="X155" s="34">
        <v>44924</v>
      </c>
      <c r="Y155">
        <v>2022</v>
      </c>
      <c r="Z155" t="s">
        <v>875</v>
      </c>
      <c r="AA155" s="43">
        <v>648487027</v>
      </c>
      <c r="AB155" s="43">
        <v>0</v>
      </c>
      <c r="AC155" s="43">
        <v>0</v>
      </c>
      <c r="AD155" s="43">
        <v>648487027</v>
      </c>
      <c r="AE155" s="34">
        <v>45017</v>
      </c>
      <c r="AF155" s="34">
        <v>45230</v>
      </c>
      <c r="AH155" s="44">
        <v>10357</v>
      </c>
    </row>
    <row r="156" spans="1:34" hidden="1">
      <c r="A156" s="42">
        <v>2023410200007</v>
      </c>
      <c r="B156" t="s">
        <v>876</v>
      </c>
      <c r="C156" t="s">
        <v>387</v>
      </c>
      <c r="D156" t="s">
        <v>271</v>
      </c>
      <c r="E156" t="s">
        <v>14</v>
      </c>
      <c r="F156">
        <v>41020</v>
      </c>
      <c r="G156" t="s">
        <v>877</v>
      </c>
      <c r="H156" t="s">
        <v>271</v>
      </c>
      <c r="I156" t="s">
        <v>14</v>
      </c>
      <c r="J156">
        <v>6666892</v>
      </c>
      <c r="K156" t="s">
        <v>878</v>
      </c>
      <c r="L156">
        <v>900263189</v>
      </c>
      <c r="M156" t="s">
        <v>377</v>
      </c>
      <c r="N156" t="s">
        <v>378</v>
      </c>
      <c r="O156" t="s">
        <v>379</v>
      </c>
      <c r="S156" t="s">
        <v>879</v>
      </c>
      <c r="T156">
        <v>0</v>
      </c>
      <c r="U156">
        <v>49.85</v>
      </c>
      <c r="V156" t="s">
        <v>370</v>
      </c>
      <c r="W156" t="s">
        <v>371</v>
      </c>
      <c r="X156" s="34">
        <v>45153</v>
      </c>
      <c r="Y156">
        <v>2023</v>
      </c>
      <c r="Z156" t="s">
        <v>880</v>
      </c>
      <c r="AA156" s="43">
        <v>120837062</v>
      </c>
      <c r="AB156" s="43">
        <v>0</v>
      </c>
      <c r="AC156" s="43">
        <v>120000000</v>
      </c>
      <c r="AD156" s="43">
        <v>240837062</v>
      </c>
      <c r="AE156" s="34">
        <v>45231</v>
      </c>
      <c r="AF156" s="34">
        <v>45412</v>
      </c>
      <c r="AH156" s="44">
        <v>272</v>
      </c>
    </row>
    <row r="157" spans="1:34" hidden="1">
      <c r="A157" s="42">
        <v>2023410200004</v>
      </c>
      <c r="B157" t="s">
        <v>876</v>
      </c>
      <c r="C157" t="s">
        <v>387</v>
      </c>
      <c r="D157" t="s">
        <v>271</v>
      </c>
      <c r="E157" t="s">
        <v>14</v>
      </c>
      <c r="F157">
        <v>41020</v>
      </c>
      <c r="G157" t="s">
        <v>877</v>
      </c>
      <c r="H157" t="s">
        <v>271</v>
      </c>
      <c r="I157" t="s">
        <v>14</v>
      </c>
      <c r="J157">
        <v>6666892</v>
      </c>
      <c r="K157" t="s">
        <v>878</v>
      </c>
      <c r="L157">
        <v>900263189</v>
      </c>
      <c r="M157" t="s">
        <v>377</v>
      </c>
      <c r="N157" t="s">
        <v>378</v>
      </c>
      <c r="O157" t="s">
        <v>379</v>
      </c>
      <c r="S157" t="s">
        <v>881</v>
      </c>
      <c r="T157">
        <v>12.5</v>
      </c>
      <c r="U157">
        <v>63.06</v>
      </c>
      <c r="V157" t="s">
        <v>370</v>
      </c>
      <c r="W157" t="s">
        <v>371</v>
      </c>
      <c r="X157" s="34">
        <v>45087</v>
      </c>
      <c r="Y157">
        <v>2023</v>
      </c>
      <c r="Z157" t="s">
        <v>882</v>
      </c>
      <c r="AA157" s="43">
        <v>584392149</v>
      </c>
      <c r="AB157" s="43">
        <v>0</v>
      </c>
      <c r="AC157" s="43">
        <v>200000000</v>
      </c>
      <c r="AD157" s="43">
        <v>784392149</v>
      </c>
      <c r="AE157" s="34">
        <v>45170</v>
      </c>
      <c r="AF157" s="34">
        <v>45412</v>
      </c>
      <c r="AH157" s="44">
        <v>450</v>
      </c>
    </row>
    <row r="158" spans="1:34" hidden="1">
      <c r="A158" s="42">
        <v>2022410160039</v>
      </c>
      <c r="B158" t="s">
        <v>883</v>
      </c>
      <c r="C158" t="s">
        <v>387</v>
      </c>
      <c r="D158" t="s">
        <v>271</v>
      </c>
      <c r="E158" t="s">
        <v>14</v>
      </c>
      <c r="F158">
        <v>41016</v>
      </c>
      <c r="G158" t="s">
        <v>884</v>
      </c>
      <c r="H158" t="s">
        <v>271</v>
      </c>
      <c r="I158" t="s">
        <v>14</v>
      </c>
      <c r="J158">
        <v>41016</v>
      </c>
      <c r="K158" t="s">
        <v>885</v>
      </c>
      <c r="L158">
        <v>891180070</v>
      </c>
      <c r="M158" t="s">
        <v>690</v>
      </c>
      <c r="N158" t="s">
        <v>691</v>
      </c>
      <c r="O158" t="s">
        <v>692</v>
      </c>
      <c r="S158" t="s">
        <v>886</v>
      </c>
      <c r="T158">
        <v>32.840000000000003</v>
      </c>
      <c r="U158">
        <v>33.340000000000003</v>
      </c>
      <c r="V158" t="s">
        <v>370</v>
      </c>
      <c r="W158" t="s">
        <v>371</v>
      </c>
      <c r="X158" s="34">
        <v>45252</v>
      </c>
      <c r="Y158">
        <v>2023</v>
      </c>
      <c r="Z158" t="s">
        <v>887</v>
      </c>
      <c r="AA158" s="43">
        <v>778593952</v>
      </c>
      <c r="AB158" s="43">
        <v>0</v>
      </c>
      <c r="AC158" s="43">
        <v>0</v>
      </c>
      <c r="AD158" s="43">
        <v>778593952</v>
      </c>
      <c r="AE158" s="34">
        <v>45292</v>
      </c>
      <c r="AF158" s="34">
        <v>45412</v>
      </c>
      <c r="AH158" s="44">
        <v>3489</v>
      </c>
    </row>
    <row r="159" spans="1:34" hidden="1">
      <c r="A159" s="42">
        <v>2024410160001</v>
      </c>
      <c r="B159" t="s">
        <v>883</v>
      </c>
      <c r="C159" t="s">
        <v>387</v>
      </c>
      <c r="D159" t="s">
        <v>271</v>
      </c>
      <c r="E159" t="s">
        <v>14</v>
      </c>
      <c r="F159">
        <v>41016</v>
      </c>
      <c r="G159" t="s">
        <v>884</v>
      </c>
      <c r="H159" t="s">
        <v>271</v>
      </c>
      <c r="I159" t="s">
        <v>14</v>
      </c>
      <c r="J159">
        <v>6666639</v>
      </c>
      <c r="K159" t="s">
        <v>640</v>
      </c>
      <c r="L159">
        <v>900252348</v>
      </c>
      <c r="M159" t="s">
        <v>377</v>
      </c>
      <c r="N159" t="s">
        <v>378</v>
      </c>
      <c r="O159" t="s">
        <v>379</v>
      </c>
      <c r="S159" t="s">
        <v>888</v>
      </c>
      <c r="T159">
        <v>52.79</v>
      </c>
      <c r="U159">
        <v>73.900000000000006</v>
      </c>
      <c r="V159" t="s">
        <v>370</v>
      </c>
      <c r="W159" t="s">
        <v>371</v>
      </c>
      <c r="X159" s="34">
        <v>45406</v>
      </c>
      <c r="Y159">
        <v>2024</v>
      </c>
      <c r="Z159" t="s">
        <v>889</v>
      </c>
      <c r="AA159" s="43">
        <v>868217520</v>
      </c>
      <c r="AB159" s="43">
        <v>0</v>
      </c>
      <c r="AC159" s="43">
        <v>0</v>
      </c>
      <c r="AD159" s="43">
        <v>868217520</v>
      </c>
      <c r="AE159" s="34">
        <v>45454</v>
      </c>
      <c r="AF159" s="34">
        <v>45574</v>
      </c>
      <c r="AH159" s="44">
        <v>374</v>
      </c>
    </row>
    <row r="160" spans="1:34" hidden="1">
      <c r="A160" s="42">
        <v>2023410160006</v>
      </c>
      <c r="B160" t="s">
        <v>883</v>
      </c>
      <c r="C160" t="s">
        <v>387</v>
      </c>
      <c r="D160" t="s">
        <v>271</v>
      </c>
      <c r="E160" t="s">
        <v>14</v>
      </c>
      <c r="F160">
        <v>41016</v>
      </c>
      <c r="G160" t="s">
        <v>884</v>
      </c>
      <c r="H160" t="s">
        <v>271</v>
      </c>
      <c r="I160" t="s">
        <v>14</v>
      </c>
      <c r="J160">
        <v>6666639</v>
      </c>
      <c r="K160" t="s">
        <v>640</v>
      </c>
      <c r="L160">
        <v>900252348</v>
      </c>
      <c r="M160" t="s">
        <v>377</v>
      </c>
      <c r="N160" t="s">
        <v>378</v>
      </c>
      <c r="O160" t="s">
        <v>379</v>
      </c>
      <c r="S160" t="s">
        <v>890</v>
      </c>
      <c r="T160">
        <v>3.05</v>
      </c>
      <c r="U160">
        <v>49.72</v>
      </c>
      <c r="V160" t="s">
        <v>370</v>
      </c>
      <c r="W160" t="s">
        <v>371</v>
      </c>
      <c r="X160" s="34">
        <v>45180</v>
      </c>
      <c r="Y160">
        <v>2023</v>
      </c>
      <c r="Z160" t="s">
        <v>891</v>
      </c>
      <c r="AA160" s="43">
        <v>3682837143</v>
      </c>
      <c r="AB160" s="43">
        <v>0</v>
      </c>
      <c r="AC160" s="43">
        <v>0</v>
      </c>
      <c r="AD160" s="43">
        <v>3682837143</v>
      </c>
      <c r="AE160" s="34">
        <v>45261</v>
      </c>
      <c r="AF160" s="34">
        <v>45443</v>
      </c>
      <c r="AH160" s="44">
        <v>452</v>
      </c>
    </row>
    <row r="161" spans="1:34" hidden="1">
      <c r="A161" s="42">
        <v>2023410160004</v>
      </c>
      <c r="B161" t="s">
        <v>883</v>
      </c>
      <c r="C161" t="s">
        <v>387</v>
      </c>
      <c r="D161" t="s">
        <v>271</v>
      </c>
      <c r="E161" t="s">
        <v>14</v>
      </c>
      <c r="F161">
        <v>41016</v>
      </c>
      <c r="G161" t="s">
        <v>884</v>
      </c>
      <c r="H161" t="s">
        <v>271</v>
      </c>
      <c r="I161" t="s">
        <v>14</v>
      </c>
      <c r="J161">
        <v>6666639</v>
      </c>
      <c r="K161" t="s">
        <v>640</v>
      </c>
      <c r="L161">
        <v>900252348</v>
      </c>
      <c r="M161" t="s">
        <v>377</v>
      </c>
      <c r="N161" t="s">
        <v>378</v>
      </c>
      <c r="O161" t="s">
        <v>379</v>
      </c>
      <c r="S161" t="s">
        <v>892</v>
      </c>
      <c r="T161">
        <v>73.989999999999995</v>
      </c>
      <c r="U161">
        <v>84.29</v>
      </c>
      <c r="V161" t="s">
        <v>370</v>
      </c>
      <c r="W161" t="s">
        <v>371</v>
      </c>
      <c r="X161" s="34">
        <v>45239</v>
      </c>
      <c r="Y161">
        <v>2023</v>
      </c>
      <c r="Z161" t="s">
        <v>893</v>
      </c>
      <c r="AA161" s="43">
        <v>5538827092</v>
      </c>
      <c r="AB161" s="43">
        <v>0</v>
      </c>
      <c r="AC161" s="43">
        <v>0</v>
      </c>
      <c r="AD161" s="43">
        <v>5538827092</v>
      </c>
      <c r="AE161" s="34">
        <v>45261</v>
      </c>
      <c r="AF161" s="34">
        <v>45535</v>
      </c>
      <c r="AH161" s="44">
        <v>683</v>
      </c>
    </row>
    <row r="162" spans="1:34" hidden="1">
      <c r="A162" s="42">
        <v>2024950010061</v>
      </c>
      <c r="B162" t="s">
        <v>894</v>
      </c>
      <c r="C162" t="s">
        <v>387</v>
      </c>
      <c r="D162" t="s">
        <v>181</v>
      </c>
      <c r="E162" t="s">
        <v>895</v>
      </c>
      <c r="F162">
        <v>95001</v>
      </c>
      <c r="G162" t="s">
        <v>896</v>
      </c>
      <c r="H162" t="s">
        <v>181</v>
      </c>
      <c r="I162" t="s">
        <v>895</v>
      </c>
      <c r="J162">
        <v>6666533</v>
      </c>
      <c r="K162" t="s">
        <v>897</v>
      </c>
      <c r="L162">
        <v>822001883</v>
      </c>
      <c r="M162" t="s">
        <v>377</v>
      </c>
      <c r="N162" t="s">
        <v>378</v>
      </c>
      <c r="O162" t="s">
        <v>379</v>
      </c>
      <c r="S162" t="s">
        <v>898</v>
      </c>
      <c r="T162">
        <v>0</v>
      </c>
      <c r="U162">
        <v>49.04</v>
      </c>
      <c r="V162" t="s">
        <v>442</v>
      </c>
      <c r="W162" t="s">
        <v>371</v>
      </c>
      <c r="X162" s="34">
        <v>45483</v>
      </c>
      <c r="Y162">
        <v>2024</v>
      </c>
      <c r="AA162" s="43">
        <v>1000000000</v>
      </c>
      <c r="AB162" s="43">
        <v>0</v>
      </c>
      <c r="AC162" s="43">
        <v>0</v>
      </c>
      <c r="AD162" s="43">
        <v>1000000000</v>
      </c>
      <c r="AH162" s="44">
        <v>148</v>
      </c>
    </row>
    <row r="163" spans="1:34" hidden="1">
      <c r="A163" s="42">
        <v>2022000070016</v>
      </c>
      <c r="B163" t="s">
        <v>899</v>
      </c>
      <c r="C163" t="s">
        <v>374</v>
      </c>
      <c r="D163" t="s">
        <v>181</v>
      </c>
      <c r="E163" t="s">
        <v>895</v>
      </c>
      <c r="F163">
        <v>95000</v>
      </c>
      <c r="G163" t="s">
        <v>895</v>
      </c>
      <c r="H163" t="s">
        <v>181</v>
      </c>
      <c r="I163" t="s">
        <v>895</v>
      </c>
      <c r="J163">
        <v>6666533</v>
      </c>
      <c r="K163" t="s">
        <v>897</v>
      </c>
      <c r="L163">
        <v>822001883</v>
      </c>
      <c r="M163" t="s">
        <v>377</v>
      </c>
      <c r="N163" t="s">
        <v>378</v>
      </c>
      <c r="O163" t="s">
        <v>379</v>
      </c>
      <c r="S163" t="s">
        <v>900</v>
      </c>
      <c r="T163">
        <v>59.24</v>
      </c>
      <c r="U163">
        <v>35.700000000000003</v>
      </c>
      <c r="V163" t="s">
        <v>370</v>
      </c>
      <c r="W163" t="s">
        <v>371</v>
      </c>
      <c r="X163" s="34">
        <v>44986</v>
      </c>
      <c r="Y163">
        <v>2023</v>
      </c>
      <c r="Z163" t="s">
        <v>901</v>
      </c>
      <c r="AA163" s="43">
        <v>2570694484</v>
      </c>
      <c r="AB163" s="43">
        <v>0</v>
      </c>
      <c r="AC163" s="43">
        <v>0</v>
      </c>
      <c r="AD163" s="43">
        <v>2570694484</v>
      </c>
      <c r="AE163" s="34">
        <v>45138</v>
      </c>
      <c r="AF163" s="34">
        <v>45286</v>
      </c>
      <c r="AH163" s="44">
        <v>55</v>
      </c>
    </row>
    <row r="164" spans="1:34" hidden="1">
      <c r="A164" s="42">
        <v>20211301010498</v>
      </c>
      <c r="B164" t="s">
        <v>902</v>
      </c>
      <c r="C164" t="s">
        <v>903</v>
      </c>
      <c r="D164" t="s">
        <v>181</v>
      </c>
      <c r="E164" t="s">
        <v>895</v>
      </c>
      <c r="F164">
        <v>95000</v>
      </c>
      <c r="G164" t="s">
        <v>895</v>
      </c>
      <c r="H164" t="s">
        <v>181</v>
      </c>
      <c r="I164" t="s">
        <v>155</v>
      </c>
      <c r="J164">
        <v>6666173</v>
      </c>
      <c r="K164" t="s">
        <v>574</v>
      </c>
      <c r="L164">
        <v>901445387</v>
      </c>
      <c r="M164" t="s">
        <v>377</v>
      </c>
      <c r="N164" t="s">
        <v>378</v>
      </c>
      <c r="O164" t="s">
        <v>379</v>
      </c>
      <c r="S164" t="s">
        <v>904</v>
      </c>
      <c r="T164">
        <v>32.83</v>
      </c>
      <c r="U164">
        <v>51.48</v>
      </c>
      <c r="V164" t="s">
        <v>370</v>
      </c>
      <c r="W164" t="s">
        <v>371</v>
      </c>
      <c r="X164" s="34">
        <v>45289</v>
      </c>
      <c r="Y164">
        <v>2023</v>
      </c>
      <c r="Z164" t="s">
        <v>905</v>
      </c>
      <c r="AA164" s="43">
        <v>7266401329</v>
      </c>
      <c r="AB164" s="43">
        <v>0</v>
      </c>
      <c r="AC164" s="43">
        <v>0</v>
      </c>
      <c r="AD164" s="43">
        <v>7266401329</v>
      </c>
      <c r="AE164" s="34">
        <v>45414</v>
      </c>
      <c r="AF164" s="34">
        <v>45716</v>
      </c>
      <c r="AH164" s="44">
        <v>568</v>
      </c>
    </row>
    <row r="165" spans="1:34" hidden="1">
      <c r="A165" s="42">
        <v>2024005950005</v>
      </c>
      <c r="B165" t="s">
        <v>899</v>
      </c>
      <c r="C165" t="s">
        <v>374</v>
      </c>
      <c r="D165" t="s">
        <v>181</v>
      </c>
      <c r="E165" t="s">
        <v>895</v>
      </c>
      <c r="F165">
        <v>95000</v>
      </c>
      <c r="G165" t="s">
        <v>895</v>
      </c>
      <c r="H165" t="s">
        <v>181</v>
      </c>
      <c r="I165" t="s">
        <v>895</v>
      </c>
      <c r="J165">
        <v>6666198</v>
      </c>
      <c r="K165" t="s">
        <v>906</v>
      </c>
      <c r="L165">
        <v>900176795</v>
      </c>
      <c r="M165" t="s">
        <v>377</v>
      </c>
      <c r="N165" t="s">
        <v>378</v>
      </c>
      <c r="O165" t="s">
        <v>379</v>
      </c>
      <c r="S165" t="s">
        <v>907</v>
      </c>
      <c r="T165">
        <v>0</v>
      </c>
      <c r="U165">
        <v>0</v>
      </c>
      <c r="V165" t="s">
        <v>442</v>
      </c>
      <c r="W165" t="s">
        <v>371</v>
      </c>
      <c r="X165" s="34">
        <v>45441</v>
      </c>
      <c r="Y165">
        <v>2024</v>
      </c>
      <c r="Z165" t="s">
        <v>908</v>
      </c>
      <c r="AA165" s="43">
        <v>1490234975</v>
      </c>
      <c r="AB165" s="43">
        <v>0</v>
      </c>
      <c r="AC165" s="43">
        <v>0</v>
      </c>
      <c r="AD165" s="43">
        <v>1490234975</v>
      </c>
      <c r="AE165" s="34">
        <v>45492</v>
      </c>
      <c r="AF165" s="34">
        <v>45693</v>
      </c>
      <c r="AH165" s="44">
        <v>419</v>
      </c>
    </row>
    <row r="166" spans="1:34" hidden="1">
      <c r="A166" s="42">
        <v>20201301010805</v>
      </c>
      <c r="B166" t="s">
        <v>902</v>
      </c>
      <c r="C166" t="s">
        <v>903</v>
      </c>
      <c r="D166" t="s">
        <v>181</v>
      </c>
      <c r="E166" t="s">
        <v>895</v>
      </c>
      <c r="F166">
        <v>95000</v>
      </c>
      <c r="G166" t="s">
        <v>895</v>
      </c>
      <c r="H166" t="s">
        <v>181</v>
      </c>
      <c r="I166" t="s">
        <v>895</v>
      </c>
      <c r="J166">
        <v>6666198</v>
      </c>
      <c r="K166" t="s">
        <v>906</v>
      </c>
      <c r="L166">
        <v>900176795</v>
      </c>
      <c r="M166" t="s">
        <v>377</v>
      </c>
      <c r="N166" t="s">
        <v>378</v>
      </c>
      <c r="O166" t="s">
        <v>379</v>
      </c>
      <c r="S166" t="s">
        <v>909</v>
      </c>
      <c r="T166">
        <v>90.3</v>
      </c>
      <c r="U166">
        <v>86.94</v>
      </c>
      <c r="V166" t="s">
        <v>370</v>
      </c>
      <c r="W166" t="s">
        <v>371</v>
      </c>
      <c r="X166" s="34">
        <v>45054</v>
      </c>
      <c r="Y166">
        <v>2023</v>
      </c>
      <c r="Z166" t="s">
        <v>910</v>
      </c>
      <c r="AA166" s="43">
        <v>5212333955</v>
      </c>
      <c r="AB166" s="43">
        <v>0</v>
      </c>
      <c r="AC166" s="43">
        <v>0</v>
      </c>
      <c r="AD166" s="43">
        <v>5212333955</v>
      </c>
      <c r="AE166" s="34">
        <v>45250</v>
      </c>
      <c r="AF166" s="34">
        <v>45492</v>
      </c>
      <c r="AH166" s="44">
        <v>885</v>
      </c>
    </row>
    <row r="167" spans="1:34" hidden="1">
      <c r="A167" s="42">
        <v>20201301011383</v>
      </c>
      <c r="B167" t="s">
        <v>902</v>
      </c>
      <c r="C167" t="s">
        <v>903</v>
      </c>
      <c r="D167" t="s">
        <v>181</v>
      </c>
      <c r="E167" t="s">
        <v>895</v>
      </c>
      <c r="F167">
        <v>95025</v>
      </c>
      <c r="G167" t="s">
        <v>911</v>
      </c>
      <c r="H167" t="s">
        <v>181</v>
      </c>
      <c r="I167" t="s">
        <v>895</v>
      </c>
      <c r="J167">
        <v>6666198</v>
      </c>
      <c r="K167" t="s">
        <v>906</v>
      </c>
      <c r="L167">
        <v>900176795</v>
      </c>
      <c r="M167" t="s">
        <v>377</v>
      </c>
      <c r="N167" t="s">
        <v>378</v>
      </c>
      <c r="O167" t="s">
        <v>379</v>
      </c>
      <c r="S167" t="s">
        <v>912</v>
      </c>
      <c r="T167">
        <v>25.94</v>
      </c>
      <c r="U167">
        <v>39.97</v>
      </c>
      <c r="V167" t="s">
        <v>370</v>
      </c>
      <c r="W167" t="s">
        <v>371</v>
      </c>
      <c r="X167" s="34">
        <v>44917</v>
      </c>
      <c r="Y167">
        <v>2022</v>
      </c>
      <c r="Z167" t="s">
        <v>913</v>
      </c>
      <c r="AA167" s="43">
        <v>9222013800</v>
      </c>
      <c r="AB167" s="43">
        <v>0</v>
      </c>
      <c r="AC167" s="43">
        <v>0</v>
      </c>
      <c r="AD167" s="43">
        <v>9222013800</v>
      </c>
      <c r="AE167" s="34">
        <v>45205</v>
      </c>
      <c r="AF167" s="34">
        <v>45687</v>
      </c>
      <c r="AH167" s="44">
        <v>1320</v>
      </c>
    </row>
    <row r="168" spans="1:34" hidden="1">
      <c r="A168" s="42">
        <v>2024253170002</v>
      </c>
      <c r="B168" t="s">
        <v>914</v>
      </c>
      <c r="C168" t="s">
        <v>387</v>
      </c>
      <c r="D168" t="s">
        <v>258</v>
      </c>
      <c r="E168" t="s">
        <v>13</v>
      </c>
      <c r="F168">
        <v>25317</v>
      </c>
      <c r="G168" t="s">
        <v>915</v>
      </c>
      <c r="H168" t="s">
        <v>258</v>
      </c>
      <c r="I168" t="s">
        <v>13</v>
      </c>
      <c r="J168">
        <v>25317</v>
      </c>
      <c r="K168" t="s">
        <v>916</v>
      </c>
      <c r="L168">
        <v>899999362</v>
      </c>
      <c r="M168" t="s">
        <v>377</v>
      </c>
      <c r="N168" t="s">
        <v>378</v>
      </c>
      <c r="O168" t="s">
        <v>379</v>
      </c>
      <c r="S168" t="s">
        <v>917</v>
      </c>
      <c r="T168">
        <v>0</v>
      </c>
      <c r="U168">
        <v>0</v>
      </c>
      <c r="V168" t="s">
        <v>442</v>
      </c>
      <c r="W168" t="s">
        <v>371</v>
      </c>
      <c r="X168" s="34">
        <v>45419</v>
      </c>
      <c r="Y168">
        <v>2024</v>
      </c>
      <c r="Z168" t="s">
        <v>918</v>
      </c>
      <c r="AA168" s="43">
        <v>363712480</v>
      </c>
      <c r="AB168" s="43">
        <v>0</v>
      </c>
      <c r="AC168" s="43">
        <v>0</v>
      </c>
      <c r="AD168" s="43">
        <v>363712480</v>
      </c>
      <c r="AH168" s="44">
        <v>16018</v>
      </c>
    </row>
    <row r="169" spans="1:34" hidden="1">
      <c r="A169" s="42">
        <v>2023252880008</v>
      </c>
      <c r="B169" t="s">
        <v>919</v>
      </c>
      <c r="C169" t="s">
        <v>387</v>
      </c>
      <c r="D169" t="s">
        <v>258</v>
      </c>
      <c r="E169" t="s">
        <v>13</v>
      </c>
      <c r="F169">
        <v>25288</v>
      </c>
      <c r="G169" t="s">
        <v>920</v>
      </c>
      <c r="H169" t="s">
        <v>258</v>
      </c>
      <c r="I169" t="s">
        <v>13</v>
      </c>
      <c r="J169">
        <v>25288</v>
      </c>
      <c r="K169" t="s">
        <v>921</v>
      </c>
      <c r="L169">
        <v>899999323</v>
      </c>
      <c r="M169" t="s">
        <v>377</v>
      </c>
      <c r="N169" t="s">
        <v>378</v>
      </c>
      <c r="O169" t="s">
        <v>379</v>
      </c>
      <c r="S169" t="s">
        <v>922</v>
      </c>
      <c r="T169">
        <v>78.540000000000006</v>
      </c>
      <c r="U169">
        <v>46.35</v>
      </c>
      <c r="V169" t="s">
        <v>370</v>
      </c>
      <c r="W169" t="s">
        <v>371</v>
      </c>
      <c r="X169" s="34">
        <v>45195</v>
      </c>
      <c r="Y169">
        <v>2023</v>
      </c>
      <c r="Z169" t="s">
        <v>923</v>
      </c>
      <c r="AA169" s="43">
        <v>885954390</v>
      </c>
      <c r="AB169" s="43">
        <v>0</v>
      </c>
      <c r="AC169" s="43">
        <v>0</v>
      </c>
      <c r="AD169" s="43">
        <v>885954390</v>
      </c>
      <c r="AE169" s="34">
        <v>45323</v>
      </c>
      <c r="AF169" s="34">
        <v>45473</v>
      </c>
      <c r="AH169" s="44">
        <v>2400</v>
      </c>
    </row>
    <row r="170" spans="1:34" hidden="1">
      <c r="A170" s="42">
        <v>2023236750006</v>
      </c>
      <c r="B170" t="s">
        <v>924</v>
      </c>
      <c r="C170" t="s">
        <v>387</v>
      </c>
      <c r="D170" t="s">
        <v>185</v>
      </c>
      <c r="E170" t="s">
        <v>154</v>
      </c>
      <c r="F170">
        <v>23675</v>
      </c>
      <c r="G170" t="s">
        <v>925</v>
      </c>
      <c r="H170" t="s">
        <v>185</v>
      </c>
      <c r="I170" t="s">
        <v>154</v>
      </c>
      <c r="J170">
        <v>23675</v>
      </c>
      <c r="K170" t="s">
        <v>926</v>
      </c>
      <c r="L170">
        <v>800096804</v>
      </c>
      <c r="M170" t="s">
        <v>377</v>
      </c>
      <c r="N170" t="s">
        <v>378</v>
      </c>
      <c r="O170" t="s">
        <v>655</v>
      </c>
      <c r="S170" t="s">
        <v>927</v>
      </c>
      <c r="T170">
        <v>87.48</v>
      </c>
      <c r="U170">
        <v>93.18</v>
      </c>
      <c r="V170" t="s">
        <v>370</v>
      </c>
      <c r="W170" t="s">
        <v>371</v>
      </c>
      <c r="X170" s="34">
        <v>45055</v>
      </c>
      <c r="Y170">
        <v>2023</v>
      </c>
      <c r="Z170" t="s">
        <v>928</v>
      </c>
      <c r="AA170" s="43">
        <v>1927168590</v>
      </c>
      <c r="AB170" s="43">
        <v>0</v>
      </c>
      <c r="AC170" s="43">
        <v>0</v>
      </c>
      <c r="AD170" s="43">
        <v>1927168590</v>
      </c>
      <c r="AE170" s="34">
        <v>45071</v>
      </c>
      <c r="AF170" s="34">
        <v>45610</v>
      </c>
      <c r="AH170" s="44">
        <v>8857</v>
      </c>
    </row>
    <row r="171" spans="1:34" hidden="1">
      <c r="A171" s="42">
        <v>2022236750014</v>
      </c>
      <c r="B171" t="s">
        <v>924</v>
      </c>
      <c r="C171" t="s">
        <v>387</v>
      </c>
      <c r="D171" t="s">
        <v>185</v>
      </c>
      <c r="E171" t="s">
        <v>154</v>
      </c>
      <c r="F171">
        <v>23675</v>
      </c>
      <c r="G171" t="s">
        <v>925</v>
      </c>
      <c r="H171" t="s">
        <v>185</v>
      </c>
      <c r="I171" t="s">
        <v>154</v>
      </c>
      <c r="J171">
        <v>23675</v>
      </c>
      <c r="K171" t="s">
        <v>926</v>
      </c>
      <c r="L171">
        <v>800096804</v>
      </c>
      <c r="M171" t="s">
        <v>377</v>
      </c>
      <c r="N171" t="s">
        <v>378</v>
      </c>
      <c r="O171" t="s">
        <v>379</v>
      </c>
      <c r="S171" t="s">
        <v>929</v>
      </c>
      <c r="T171">
        <v>63.75</v>
      </c>
      <c r="U171">
        <v>91.14</v>
      </c>
      <c r="V171" t="s">
        <v>370</v>
      </c>
      <c r="W171" t="s">
        <v>371</v>
      </c>
      <c r="X171" s="34">
        <v>44896</v>
      </c>
      <c r="Y171">
        <v>2022</v>
      </c>
      <c r="Z171" t="s">
        <v>930</v>
      </c>
      <c r="AA171" s="43">
        <v>298838564</v>
      </c>
      <c r="AB171" s="43">
        <v>0</v>
      </c>
      <c r="AC171" s="43">
        <v>0</v>
      </c>
      <c r="AD171" s="43">
        <v>298838564</v>
      </c>
      <c r="AE171" s="34">
        <v>44956</v>
      </c>
      <c r="AF171" s="34">
        <v>45730</v>
      </c>
      <c r="AH171" s="44">
        <v>456</v>
      </c>
    </row>
    <row r="172" spans="1:34" hidden="1">
      <c r="A172" s="42">
        <v>2023236700004</v>
      </c>
      <c r="B172" t="s">
        <v>931</v>
      </c>
      <c r="C172" t="s">
        <v>387</v>
      </c>
      <c r="D172" t="s">
        <v>185</v>
      </c>
      <c r="E172" t="s">
        <v>154</v>
      </c>
      <c r="F172">
        <v>23670</v>
      </c>
      <c r="G172" t="s">
        <v>932</v>
      </c>
      <c r="H172" t="s">
        <v>185</v>
      </c>
      <c r="I172" t="s">
        <v>154</v>
      </c>
      <c r="J172">
        <v>23670</v>
      </c>
      <c r="K172" t="s">
        <v>933</v>
      </c>
      <c r="L172">
        <v>800075231</v>
      </c>
      <c r="M172" t="s">
        <v>377</v>
      </c>
      <c r="N172" t="s">
        <v>378</v>
      </c>
      <c r="O172" t="s">
        <v>379</v>
      </c>
      <c r="S172" t="s">
        <v>934</v>
      </c>
      <c r="T172">
        <v>99.95</v>
      </c>
      <c r="U172">
        <v>90.81</v>
      </c>
      <c r="V172" t="s">
        <v>370</v>
      </c>
      <c r="W172" t="s">
        <v>371</v>
      </c>
      <c r="X172" s="34">
        <v>45054</v>
      </c>
      <c r="Y172">
        <v>2023</v>
      </c>
      <c r="Z172" t="s">
        <v>935</v>
      </c>
      <c r="AA172" s="43">
        <v>1100000000</v>
      </c>
      <c r="AB172" s="43">
        <v>0</v>
      </c>
      <c r="AC172" s="43">
        <v>0</v>
      </c>
      <c r="AD172" s="43">
        <v>1100000000</v>
      </c>
      <c r="AE172" s="34">
        <v>45139</v>
      </c>
      <c r="AF172" s="34">
        <v>45260</v>
      </c>
      <c r="AH172" s="44">
        <v>595</v>
      </c>
    </row>
    <row r="173" spans="1:34" hidden="1">
      <c r="A173" s="42">
        <v>2023236600084</v>
      </c>
      <c r="B173" t="s">
        <v>936</v>
      </c>
      <c r="C173" t="s">
        <v>387</v>
      </c>
      <c r="D173" t="s">
        <v>185</v>
      </c>
      <c r="E173" t="s">
        <v>154</v>
      </c>
      <c r="F173">
        <v>23660</v>
      </c>
      <c r="G173" t="s">
        <v>937</v>
      </c>
      <c r="H173" t="s">
        <v>185</v>
      </c>
      <c r="I173" t="s">
        <v>154</v>
      </c>
      <c r="J173">
        <v>23660</v>
      </c>
      <c r="K173" t="s">
        <v>938</v>
      </c>
      <c r="L173">
        <v>800096777</v>
      </c>
      <c r="M173" t="s">
        <v>377</v>
      </c>
      <c r="N173" t="s">
        <v>378</v>
      </c>
      <c r="O173" t="s">
        <v>379</v>
      </c>
      <c r="S173" t="s">
        <v>939</v>
      </c>
      <c r="T173">
        <v>96.13</v>
      </c>
      <c r="U173">
        <v>89.98</v>
      </c>
      <c r="V173" t="s">
        <v>370</v>
      </c>
      <c r="W173" t="s">
        <v>371</v>
      </c>
      <c r="X173" s="34">
        <v>45142</v>
      </c>
      <c r="Y173">
        <v>2023</v>
      </c>
      <c r="Z173" t="s">
        <v>940</v>
      </c>
      <c r="AA173" s="43">
        <v>1657968032</v>
      </c>
      <c r="AB173" s="43">
        <v>0</v>
      </c>
      <c r="AC173" s="43">
        <v>0</v>
      </c>
      <c r="AD173" s="43">
        <v>1657968032</v>
      </c>
      <c r="AE173" s="34">
        <v>45275</v>
      </c>
      <c r="AF173" s="34">
        <v>45519</v>
      </c>
      <c r="AH173" s="44">
        <v>1628</v>
      </c>
    </row>
    <row r="174" spans="1:34" hidden="1">
      <c r="A174" s="42">
        <v>2021236600033</v>
      </c>
      <c r="B174" t="s">
        <v>174</v>
      </c>
      <c r="C174" t="s">
        <v>174</v>
      </c>
      <c r="D174" t="s">
        <v>185</v>
      </c>
      <c r="E174" t="s">
        <v>154</v>
      </c>
      <c r="F174">
        <v>23660</v>
      </c>
      <c r="G174" t="s">
        <v>937</v>
      </c>
      <c r="H174" t="s">
        <v>185</v>
      </c>
      <c r="I174" t="s">
        <v>154</v>
      </c>
      <c r="J174">
        <v>23660</v>
      </c>
      <c r="K174" t="s">
        <v>938</v>
      </c>
      <c r="L174">
        <v>800096777</v>
      </c>
      <c r="M174" t="s">
        <v>377</v>
      </c>
      <c r="N174" t="s">
        <v>378</v>
      </c>
      <c r="O174" t="s">
        <v>379</v>
      </c>
      <c r="S174" t="s">
        <v>941</v>
      </c>
      <c r="T174">
        <v>94.59</v>
      </c>
      <c r="U174">
        <v>77.64</v>
      </c>
      <c r="V174" t="s">
        <v>370</v>
      </c>
      <c r="W174" t="s">
        <v>371</v>
      </c>
      <c r="X174" s="34">
        <v>45077</v>
      </c>
      <c r="Y174">
        <v>2023</v>
      </c>
      <c r="Z174" t="s">
        <v>942</v>
      </c>
      <c r="AA174" s="43">
        <v>2163708878</v>
      </c>
      <c r="AB174" s="43">
        <v>0</v>
      </c>
      <c r="AC174" s="43">
        <v>0</v>
      </c>
      <c r="AD174" s="43">
        <v>2163708878</v>
      </c>
      <c r="AE174" s="34">
        <v>45170</v>
      </c>
      <c r="AF174" s="34">
        <v>45379</v>
      </c>
      <c r="AH174" s="44">
        <v>389</v>
      </c>
    </row>
    <row r="175" spans="1:34" hidden="1">
      <c r="A175" s="42">
        <v>2023235740006</v>
      </c>
      <c r="B175" t="s">
        <v>943</v>
      </c>
      <c r="C175" t="s">
        <v>387</v>
      </c>
      <c r="D175" t="s">
        <v>185</v>
      </c>
      <c r="E175" t="s">
        <v>154</v>
      </c>
      <c r="F175">
        <v>23574</v>
      </c>
      <c r="G175" t="s">
        <v>944</v>
      </c>
      <c r="H175" t="s">
        <v>185</v>
      </c>
      <c r="I175" t="s">
        <v>154</v>
      </c>
      <c r="J175">
        <v>6666151</v>
      </c>
      <c r="K175" t="s">
        <v>945</v>
      </c>
      <c r="L175">
        <v>900548339</v>
      </c>
      <c r="M175" t="s">
        <v>377</v>
      </c>
      <c r="N175" t="s">
        <v>378</v>
      </c>
      <c r="O175" t="s">
        <v>379</v>
      </c>
      <c r="S175" t="s">
        <v>946</v>
      </c>
      <c r="T175">
        <v>100</v>
      </c>
      <c r="U175">
        <v>94.9</v>
      </c>
      <c r="V175" t="s">
        <v>370</v>
      </c>
      <c r="W175" t="s">
        <v>371</v>
      </c>
      <c r="X175" s="34">
        <v>45135</v>
      </c>
      <c r="Y175">
        <v>2023</v>
      </c>
      <c r="Z175" t="s">
        <v>947</v>
      </c>
      <c r="AA175" s="43">
        <v>587500000</v>
      </c>
      <c r="AB175" s="43">
        <v>0</v>
      </c>
      <c r="AC175" s="43">
        <v>0</v>
      </c>
      <c r="AD175" s="43">
        <v>587500000</v>
      </c>
      <c r="AE175" s="34">
        <v>45231</v>
      </c>
      <c r="AF175" s="34">
        <v>45291</v>
      </c>
      <c r="AH175" s="44">
        <v>24889</v>
      </c>
    </row>
    <row r="176" spans="1:34" hidden="1">
      <c r="A176" s="42">
        <v>2022235700069</v>
      </c>
      <c r="B176" t="s">
        <v>948</v>
      </c>
      <c r="C176" t="s">
        <v>387</v>
      </c>
      <c r="D176" t="s">
        <v>185</v>
      </c>
      <c r="E176" t="s">
        <v>154</v>
      </c>
      <c r="F176">
        <v>23570</v>
      </c>
      <c r="G176" t="s">
        <v>949</v>
      </c>
      <c r="H176" t="s">
        <v>185</v>
      </c>
      <c r="I176" t="s">
        <v>154</v>
      </c>
      <c r="J176">
        <v>23570</v>
      </c>
      <c r="K176" t="s">
        <v>950</v>
      </c>
      <c r="L176">
        <v>800096766</v>
      </c>
      <c r="M176" t="s">
        <v>377</v>
      </c>
      <c r="N176" t="s">
        <v>378</v>
      </c>
      <c r="O176" t="s">
        <v>379</v>
      </c>
      <c r="S176" t="s">
        <v>951</v>
      </c>
      <c r="T176">
        <v>89.12</v>
      </c>
      <c r="U176">
        <v>94.57</v>
      </c>
      <c r="V176" t="s">
        <v>370</v>
      </c>
      <c r="W176" t="s">
        <v>371</v>
      </c>
      <c r="X176" s="34">
        <v>45006</v>
      </c>
      <c r="Y176">
        <v>2023</v>
      </c>
      <c r="Z176" t="s">
        <v>952</v>
      </c>
      <c r="AA176" s="43">
        <v>551595491</v>
      </c>
      <c r="AB176" s="43">
        <v>0</v>
      </c>
      <c r="AC176" s="43">
        <v>0</v>
      </c>
      <c r="AD176" s="43">
        <v>551595491</v>
      </c>
      <c r="AE176" s="34">
        <v>45142</v>
      </c>
      <c r="AF176" s="34">
        <v>45491</v>
      </c>
      <c r="AH176" s="44">
        <v>597</v>
      </c>
    </row>
    <row r="177" spans="1:34" hidden="1">
      <c r="A177" s="42">
        <v>2023002230042</v>
      </c>
      <c r="B177" t="s">
        <v>953</v>
      </c>
      <c r="C177" t="s">
        <v>374</v>
      </c>
      <c r="D177" t="s">
        <v>185</v>
      </c>
      <c r="E177" t="s">
        <v>154</v>
      </c>
      <c r="F177">
        <v>23000</v>
      </c>
      <c r="G177" t="s">
        <v>154</v>
      </c>
      <c r="H177" t="s">
        <v>185</v>
      </c>
      <c r="I177" t="s">
        <v>154</v>
      </c>
      <c r="J177">
        <v>23466</v>
      </c>
      <c r="K177" t="s">
        <v>954</v>
      </c>
      <c r="L177">
        <v>800096763</v>
      </c>
      <c r="M177" t="s">
        <v>377</v>
      </c>
      <c r="N177" t="s">
        <v>378</v>
      </c>
      <c r="O177" t="s">
        <v>379</v>
      </c>
      <c r="S177" t="s">
        <v>955</v>
      </c>
      <c r="T177">
        <v>100</v>
      </c>
      <c r="U177">
        <v>60</v>
      </c>
      <c r="V177" t="s">
        <v>370</v>
      </c>
      <c r="W177" t="s">
        <v>371</v>
      </c>
      <c r="X177" s="34">
        <v>45100</v>
      </c>
      <c r="Y177">
        <v>2023</v>
      </c>
      <c r="Z177" t="s">
        <v>956</v>
      </c>
      <c r="AA177" s="43">
        <v>14996783034</v>
      </c>
      <c r="AB177" s="43">
        <v>0</v>
      </c>
      <c r="AC177" s="43">
        <v>0</v>
      </c>
      <c r="AD177" s="43">
        <v>14996783034</v>
      </c>
      <c r="AE177" s="34">
        <v>45212</v>
      </c>
      <c r="AF177" s="34">
        <v>45421</v>
      </c>
      <c r="AH177" s="44">
        <v>4600</v>
      </c>
    </row>
    <row r="178" spans="1:34" hidden="1">
      <c r="A178" s="42">
        <v>2023231820013</v>
      </c>
      <c r="B178" t="s">
        <v>334</v>
      </c>
      <c r="C178" t="s">
        <v>387</v>
      </c>
      <c r="D178" t="s">
        <v>185</v>
      </c>
      <c r="E178" t="s">
        <v>154</v>
      </c>
      <c r="F178">
        <v>23182</v>
      </c>
      <c r="G178" t="s">
        <v>335</v>
      </c>
      <c r="H178" t="s">
        <v>185</v>
      </c>
      <c r="I178" t="s">
        <v>154</v>
      </c>
      <c r="J178">
        <v>23182</v>
      </c>
      <c r="K178" t="s">
        <v>957</v>
      </c>
      <c r="L178">
        <v>800096753</v>
      </c>
      <c r="M178" t="s">
        <v>366</v>
      </c>
      <c r="N178" t="s">
        <v>778</v>
      </c>
      <c r="O178" t="s">
        <v>368</v>
      </c>
      <c r="S178" t="s">
        <v>958</v>
      </c>
      <c r="T178">
        <v>95.39</v>
      </c>
      <c r="U178">
        <v>77.34</v>
      </c>
      <c r="V178" t="s">
        <v>370</v>
      </c>
      <c r="W178" t="s">
        <v>371</v>
      </c>
      <c r="X178" s="34">
        <v>45131</v>
      </c>
      <c r="Y178">
        <v>2023</v>
      </c>
      <c r="Z178" t="s">
        <v>959</v>
      </c>
      <c r="AA178" s="43">
        <v>249578903</v>
      </c>
      <c r="AB178" s="43">
        <v>0</v>
      </c>
      <c r="AC178" s="43">
        <v>55000000</v>
      </c>
      <c r="AD178" s="43">
        <v>304578903</v>
      </c>
      <c r="AE178" s="34">
        <v>45213</v>
      </c>
      <c r="AF178" s="34">
        <v>45333</v>
      </c>
      <c r="AH178" s="44">
        <v>7000</v>
      </c>
    </row>
    <row r="179" spans="1:34" hidden="1">
      <c r="A179" s="42">
        <v>2023235800144</v>
      </c>
      <c r="B179" t="s">
        <v>960</v>
      </c>
      <c r="C179" t="s">
        <v>387</v>
      </c>
      <c r="D179" t="s">
        <v>185</v>
      </c>
      <c r="E179" t="s">
        <v>154</v>
      </c>
      <c r="F179">
        <v>23068</v>
      </c>
      <c r="G179" t="s">
        <v>961</v>
      </c>
      <c r="H179" t="s">
        <v>185</v>
      </c>
      <c r="I179" t="s">
        <v>154</v>
      </c>
      <c r="J179">
        <v>23068</v>
      </c>
      <c r="K179" t="s">
        <v>962</v>
      </c>
      <c r="L179">
        <v>800096737</v>
      </c>
      <c r="M179" t="s">
        <v>377</v>
      </c>
      <c r="N179" t="s">
        <v>378</v>
      </c>
      <c r="O179" t="s">
        <v>379</v>
      </c>
      <c r="S179" t="s">
        <v>963</v>
      </c>
      <c r="T179">
        <v>100</v>
      </c>
      <c r="U179">
        <v>98.89</v>
      </c>
      <c r="V179" t="s">
        <v>370</v>
      </c>
      <c r="W179" t="s">
        <v>371</v>
      </c>
      <c r="X179" s="34">
        <v>45043</v>
      </c>
      <c r="Y179">
        <v>2023</v>
      </c>
      <c r="Z179" t="s">
        <v>964</v>
      </c>
      <c r="AA179" s="43">
        <v>5162992101</v>
      </c>
      <c r="AB179" s="43">
        <v>0</v>
      </c>
      <c r="AC179" s="43">
        <v>0</v>
      </c>
      <c r="AD179" s="43">
        <v>5162992101</v>
      </c>
      <c r="AE179" s="34">
        <v>45146</v>
      </c>
      <c r="AF179" s="34">
        <v>45295</v>
      </c>
      <c r="AH179" s="44">
        <v>18024</v>
      </c>
    </row>
    <row r="180" spans="1:34" hidden="1">
      <c r="A180" s="42">
        <v>2023230680117</v>
      </c>
      <c r="B180" t="s">
        <v>960</v>
      </c>
      <c r="C180" t="s">
        <v>387</v>
      </c>
      <c r="D180" t="s">
        <v>185</v>
      </c>
      <c r="E180" t="s">
        <v>154</v>
      </c>
      <c r="F180">
        <v>23068</v>
      </c>
      <c r="G180" t="s">
        <v>961</v>
      </c>
      <c r="H180" t="s">
        <v>185</v>
      </c>
      <c r="I180" t="s">
        <v>154</v>
      </c>
      <c r="J180">
        <v>6666151</v>
      </c>
      <c r="K180" t="s">
        <v>945</v>
      </c>
      <c r="L180">
        <v>900548339</v>
      </c>
      <c r="M180" t="s">
        <v>377</v>
      </c>
      <c r="N180" t="s">
        <v>378</v>
      </c>
      <c r="O180" t="s">
        <v>379</v>
      </c>
      <c r="S180" t="s">
        <v>965</v>
      </c>
      <c r="T180">
        <v>99.94</v>
      </c>
      <c r="U180">
        <v>86.95</v>
      </c>
      <c r="V180" t="s">
        <v>370</v>
      </c>
      <c r="W180" t="s">
        <v>371</v>
      </c>
      <c r="X180" s="34">
        <v>45283</v>
      </c>
      <c r="Y180">
        <v>2023</v>
      </c>
      <c r="Z180" t="s">
        <v>966</v>
      </c>
      <c r="AA180" s="43">
        <v>2147822439</v>
      </c>
      <c r="AB180" s="43">
        <v>0</v>
      </c>
      <c r="AC180" s="43">
        <v>310366223</v>
      </c>
      <c r="AD180" s="43">
        <v>2458188662</v>
      </c>
      <c r="AE180" s="34">
        <v>45292</v>
      </c>
      <c r="AF180" s="34">
        <v>45382</v>
      </c>
      <c r="AH180" s="44">
        <v>18024</v>
      </c>
    </row>
    <row r="181" spans="1:34" hidden="1">
      <c r="A181" s="42">
        <v>2023273610023</v>
      </c>
      <c r="B181" t="s">
        <v>967</v>
      </c>
      <c r="C181" t="s">
        <v>387</v>
      </c>
      <c r="D181" t="s">
        <v>202</v>
      </c>
      <c r="E181" t="s">
        <v>153</v>
      </c>
      <c r="F181">
        <v>27361</v>
      </c>
      <c r="G181" t="s">
        <v>968</v>
      </c>
      <c r="H181" t="s">
        <v>202</v>
      </c>
      <c r="I181" t="s">
        <v>153</v>
      </c>
      <c r="J181">
        <v>27361</v>
      </c>
      <c r="K181" t="s">
        <v>969</v>
      </c>
      <c r="L181">
        <v>891680067</v>
      </c>
      <c r="M181" t="s">
        <v>377</v>
      </c>
      <c r="N181" t="s">
        <v>378</v>
      </c>
      <c r="O181" t="s">
        <v>379</v>
      </c>
      <c r="S181" t="s">
        <v>970</v>
      </c>
      <c r="T181">
        <v>100</v>
      </c>
      <c r="U181">
        <v>99.98</v>
      </c>
      <c r="V181" t="s">
        <v>370</v>
      </c>
      <c r="W181" t="s">
        <v>371</v>
      </c>
      <c r="X181" s="34">
        <v>45083</v>
      </c>
      <c r="Y181">
        <v>2023</v>
      </c>
      <c r="Z181" t="s">
        <v>971</v>
      </c>
      <c r="AA181" s="43">
        <v>501278441.80000001</v>
      </c>
      <c r="AB181" s="43">
        <v>0</v>
      </c>
      <c r="AC181" s="43">
        <v>0</v>
      </c>
      <c r="AD181" s="43">
        <v>501278441.80000001</v>
      </c>
      <c r="AE181" s="34">
        <v>45231</v>
      </c>
      <c r="AF181" s="34">
        <v>45351</v>
      </c>
      <c r="AH181" s="44">
        <v>353</v>
      </c>
    </row>
    <row r="182" spans="1:34" hidden="1">
      <c r="A182" s="42">
        <v>2024270750055</v>
      </c>
      <c r="B182" t="s">
        <v>972</v>
      </c>
      <c r="C182" t="s">
        <v>387</v>
      </c>
      <c r="D182" t="s">
        <v>202</v>
      </c>
      <c r="E182" t="s">
        <v>153</v>
      </c>
      <c r="F182">
        <v>27075</v>
      </c>
      <c r="G182" t="s">
        <v>973</v>
      </c>
      <c r="H182" t="s">
        <v>202</v>
      </c>
      <c r="I182" t="s">
        <v>153</v>
      </c>
      <c r="J182">
        <v>6666218</v>
      </c>
      <c r="K182" t="s">
        <v>974</v>
      </c>
      <c r="L182">
        <v>901653745</v>
      </c>
      <c r="M182" t="s">
        <v>377</v>
      </c>
      <c r="N182" t="s">
        <v>378</v>
      </c>
      <c r="O182" t="s">
        <v>379</v>
      </c>
      <c r="S182" t="s">
        <v>975</v>
      </c>
      <c r="T182">
        <v>0</v>
      </c>
      <c r="U182">
        <v>37.619999999999997</v>
      </c>
      <c r="V182" t="s">
        <v>370</v>
      </c>
      <c r="W182" t="s">
        <v>371</v>
      </c>
      <c r="X182" s="34">
        <v>45450</v>
      </c>
      <c r="Y182">
        <v>2024</v>
      </c>
      <c r="Z182" t="s">
        <v>976</v>
      </c>
      <c r="AA182" s="43">
        <v>439984521</v>
      </c>
      <c r="AB182" s="43">
        <v>0</v>
      </c>
      <c r="AC182" s="43">
        <v>0</v>
      </c>
      <c r="AD182" s="43">
        <v>439984521</v>
      </c>
      <c r="AE182" s="34">
        <v>45506</v>
      </c>
      <c r="AF182" s="34">
        <v>45655</v>
      </c>
      <c r="AH182" s="44">
        <v>1186</v>
      </c>
    </row>
    <row r="183" spans="1:34" hidden="1">
      <c r="A183" s="42">
        <v>2023207700007</v>
      </c>
      <c r="B183" t="s">
        <v>977</v>
      </c>
      <c r="C183" t="s">
        <v>387</v>
      </c>
      <c r="D183" t="s">
        <v>185</v>
      </c>
      <c r="E183" t="s">
        <v>10</v>
      </c>
      <c r="F183">
        <v>20770</v>
      </c>
      <c r="G183" t="s">
        <v>978</v>
      </c>
      <c r="H183" t="s">
        <v>185</v>
      </c>
      <c r="I183" t="s">
        <v>10</v>
      </c>
      <c r="J183">
        <v>20770</v>
      </c>
      <c r="K183" t="s">
        <v>979</v>
      </c>
      <c r="L183">
        <v>892301093</v>
      </c>
      <c r="M183" t="s">
        <v>377</v>
      </c>
      <c r="N183" t="s">
        <v>378</v>
      </c>
      <c r="O183" t="s">
        <v>379</v>
      </c>
      <c r="S183" t="s">
        <v>980</v>
      </c>
      <c r="T183">
        <v>65.56</v>
      </c>
      <c r="U183">
        <v>76.430000000000007</v>
      </c>
      <c r="V183" t="s">
        <v>370</v>
      </c>
      <c r="W183" t="s">
        <v>371</v>
      </c>
      <c r="X183" s="34">
        <v>45009</v>
      </c>
      <c r="Y183">
        <v>2023</v>
      </c>
      <c r="Z183" t="s">
        <v>981</v>
      </c>
      <c r="AA183" s="43">
        <v>4967004809</v>
      </c>
      <c r="AB183" s="43">
        <v>0</v>
      </c>
      <c r="AC183" s="43">
        <v>0</v>
      </c>
      <c r="AD183" s="43">
        <v>4967004809</v>
      </c>
      <c r="AE183" s="34">
        <v>45231</v>
      </c>
      <c r="AF183" s="34">
        <v>45473</v>
      </c>
      <c r="AH183" s="44">
        <v>966</v>
      </c>
    </row>
    <row r="184" spans="1:34" hidden="1">
      <c r="A184" s="42">
        <v>2023207700001</v>
      </c>
      <c r="B184" t="s">
        <v>977</v>
      </c>
      <c r="C184" t="s">
        <v>387</v>
      </c>
      <c r="D184" t="s">
        <v>185</v>
      </c>
      <c r="E184" t="s">
        <v>10</v>
      </c>
      <c r="F184">
        <v>20770</v>
      </c>
      <c r="G184" t="s">
        <v>978</v>
      </c>
      <c r="H184" t="s">
        <v>185</v>
      </c>
      <c r="I184" t="s">
        <v>10</v>
      </c>
      <c r="J184">
        <v>20770</v>
      </c>
      <c r="K184" t="s">
        <v>979</v>
      </c>
      <c r="L184">
        <v>892301093</v>
      </c>
      <c r="M184" t="s">
        <v>377</v>
      </c>
      <c r="N184" t="s">
        <v>378</v>
      </c>
      <c r="O184" t="s">
        <v>379</v>
      </c>
      <c r="S184" t="s">
        <v>982</v>
      </c>
      <c r="T184">
        <v>80.010000000000005</v>
      </c>
      <c r="U184">
        <v>65.849999999999994</v>
      </c>
      <c r="V184" t="s">
        <v>370</v>
      </c>
      <c r="W184" t="s">
        <v>371</v>
      </c>
      <c r="X184" s="34">
        <v>45008</v>
      </c>
      <c r="Y184">
        <v>2023</v>
      </c>
      <c r="Z184" t="s">
        <v>983</v>
      </c>
      <c r="AA184" s="43">
        <v>5638375396</v>
      </c>
      <c r="AB184" s="43">
        <v>0</v>
      </c>
      <c r="AC184" s="43">
        <v>0</v>
      </c>
      <c r="AD184" s="43">
        <v>5638375396</v>
      </c>
      <c r="AE184" s="34">
        <v>45200</v>
      </c>
      <c r="AF184" s="34">
        <v>45382</v>
      </c>
      <c r="AH184" s="44">
        <v>16193</v>
      </c>
    </row>
    <row r="185" spans="1:34" hidden="1">
      <c r="A185" s="42">
        <v>2024207500057</v>
      </c>
      <c r="B185" t="s">
        <v>984</v>
      </c>
      <c r="C185" t="s">
        <v>387</v>
      </c>
      <c r="D185" t="s">
        <v>185</v>
      </c>
      <c r="E185" t="s">
        <v>10</v>
      </c>
      <c r="F185">
        <v>20750</v>
      </c>
      <c r="G185" t="s">
        <v>985</v>
      </c>
      <c r="H185" t="s">
        <v>185</v>
      </c>
      <c r="I185" t="s">
        <v>10</v>
      </c>
      <c r="J185">
        <v>20750</v>
      </c>
      <c r="K185" t="s">
        <v>986</v>
      </c>
      <c r="L185">
        <v>800096623</v>
      </c>
      <c r="M185" t="s">
        <v>377</v>
      </c>
      <c r="N185" t="s">
        <v>378</v>
      </c>
      <c r="O185" t="s">
        <v>379</v>
      </c>
      <c r="S185" t="s">
        <v>987</v>
      </c>
      <c r="T185">
        <v>50</v>
      </c>
      <c r="U185">
        <v>49.93</v>
      </c>
      <c r="V185" t="s">
        <v>370</v>
      </c>
      <c r="W185" t="s">
        <v>371</v>
      </c>
      <c r="X185" s="34">
        <v>45440</v>
      </c>
      <c r="Y185">
        <v>2024</v>
      </c>
      <c r="Z185" t="s">
        <v>988</v>
      </c>
      <c r="AA185" s="43">
        <v>270603219</v>
      </c>
      <c r="AB185" s="43">
        <v>0</v>
      </c>
      <c r="AC185" s="43">
        <v>0</v>
      </c>
      <c r="AD185" s="43">
        <v>270603219</v>
      </c>
      <c r="AE185" s="34">
        <v>45520</v>
      </c>
      <c r="AF185" s="34">
        <v>45549</v>
      </c>
      <c r="AH185" s="44">
        <v>5000</v>
      </c>
    </row>
    <row r="186" spans="1:34" hidden="1">
      <c r="A186" s="42">
        <v>20211301011707</v>
      </c>
      <c r="B186" t="s">
        <v>174</v>
      </c>
      <c r="C186" t="s">
        <v>174</v>
      </c>
      <c r="D186" t="s">
        <v>185</v>
      </c>
      <c r="E186" t="s">
        <v>10</v>
      </c>
      <c r="F186">
        <v>20750</v>
      </c>
      <c r="G186" t="s">
        <v>985</v>
      </c>
      <c r="H186" t="s">
        <v>185</v>
      </c>
      <c r="I186" t="s">
        <v>10</v>
      </c>
      <c r="J186">
        <v>20750</v>
      </c>
      <c r="K186" t="s">
        <v>986</v>
      </c>
      <c r="L186">
        <v>800096623</v>
      </c>
      <c r="M186" t="s">
        <v>377</v>
      </c>
      <c r="N186" t="s">
        <v>378</v>
      </c>
      <c r="O186" t="s">
        <v>379</v>
      </c>
      <c r="S186" t="s">
        <v>989</v>
      </c>
      <c r="T186">
        <v>0</v>
      </c>
      <c r="U186">
        <v>0</v>
      </c>
      <c r="V186" t="s">
        <v>442</v>
      </c>
      <c r="W186" t="s">
        <v>371</v>
      </c>
      <c r="X186" s="34">
        <v>45496</v>
      </c>
      <c r="Y186">
        <v>2024</v>
      </c>
      <c r="AA186" s="43">
        <v>10466111220</v>
      </c>
      <c r="AB186" s="43">
        <v>0</v>
      </c>
      <c r="AC186" s="43">
        <v>0</v>
      </c>
      <c r="AD186" s="43">
        <v>10466111220</v>
      </c>
      <c r="AH186" s="44">
        <v>827</v>
      </c>
    </row>
    <row r="187" spans="1:34" hidden="1">
      <c r="A187" s="42">
        <v>2024207500088</v>
      </c>
      <c r="B187" t="s">
        <v>984</v>
      </c>
      <c r="C187" t="s">
        <v>387</v>
      </c>
      <c r="D187" t="s">
        <v>185</v>
      </c>
      <c r="E187" t="s">
        <v>10</v>
      </c>
      <c r="F187">
        <v>20750</v>
      </c>
      <c r="G187" t="s">
        <v>985</v>
      </c>
      <c r="H187" t="s">
        <v>185</v>
      </c>
      <c r="I187" t="s">
        <v>10</v>
      </c>
      <c r="J187">
        <v>6666876</v>
      </c>
      <c r="K187" t="s">
        <v>990</v>
      </c>
      <c r="L187">
        <v>824002284</v>
      </c>
      <c r="M187" t="s">
        <v>377</v>
      </c>
      <c r="N187" t="s">
        <v>378</v>
      </c>
      <c r="O187" t="s">
        <v>379</v>
      </c>
      <c r="S187" t="s">
        <v>991</v>
      </c>
      <c r="T187">
        <v>0</v>
      </c>
      <c r="U187">
        <v>50</v>
      </c>
      <c r="V187" t="s">
        <v>442</v>
      </c>
      <c r="W187" t="s">
        <v>371</v>
      </c>
      <c r="X187" s="34">
        <v>45490</v>
      </c>
      <c r="Y187">
        <v>2024</v>
      </c>
      <c r="AA187" s="43">
        <v>529143071</v>
      </c>
      <c r="AB187" s="43">
        <v>0</v>
      </c>
      <c r="AC187" s="43">
        <v>0</v>
      </c>
      <c r="AD187" s="43">
        <v>529143071</v>
      </c>
      <c r="AH187" s="44">
        <v>1784</v>
      </c>
    </row>
    <row r="188" spans="1:34" hidden="1">
      <c r="A188" s="42">
        <v>2023207500045</v>
      </c>
      <c r="B188" t="s">
        <v>984</v>
      </c>
      <c r="C188" t="s">
        <v>387</v>
      </c>
      <c r="D188" t="s">
        <v>185</v>
      </c>
      <c r="E188" t="s">
        <v>10</v>
      </c>
      <c r="F188">
        <v>20750</v>
      </c>
      <c r="G188" t="s">
        <v>985</v>
      </c>
      <c r="H188" t="s">
        <v>185</v>
      </c>
      <c r="I188" t="s">
        <v>10</v>
      </c>
      <c r="J188">
        <v>6666876</v>
      </c>
      <c r="K188" t="s">
        <v>990</v>
      </c>
      <c r="L188">
        <v>824002284</v>
      </c>
      <c r="M188" t="s">
        <v>377</v>
      </c>
      <c r="N188" t="s">
        <v>378</v>
      </c>
      <c r="O188" t="s">
        <v>379</v>
      </c>
      <c r="S188" t="s">
        <v>992</v>
      </c>
      <c r="T188">
        <v>0</v>
      </c>
      <c r="U188">
        <v>100</v>
      </c>
      <c r="V188" t="s">
        <v>442</v>
      </c>
      <c r="W188" t="s">
        <v>371</v>
      </c>
      <c r="X188" s="34">
        <v>44991</v>
      </c>
      <c r="Y188">
        <v>2023</v>
      </c>
      <c r="AA188" s="43">
        <v>379896600</v>
      </c>
      <c r="AB188" s="43">
        <v>0</v>
      </c>
      <c r="AC188" s="43">
        <v>0</v>
      </c>
      <c r="AD188" s="43">
        <v>379896600</v>
      </c>
      <c r="AH188" s="44">
        <v>6090</v>
      </c>
    </row>
    <row r="189" spans="1:34" hidden="1">
      <c r="A189" s="42">
        <v>2022204430014</v>
      </c>
      <c r="B189" t="s">
        <v>993</v>
      </c>
      <c r="C189" t="s">
        <v>387</v>
      </c>
      <c r="D189" t="s">
        <v>185</v>
      </c>
      <c r="E189" t="s">
        <v>10</v>
      </c>
      <c r="F189">
        <v>20443</v>
      </c>
      <c r="G189" t="s">
        <v>279</v>
      </c>
      <c r="H189" t="s">
        <v>185</v>
      </c>
      <c r="I189" t="s">
        <v>10</v>
      </c>
      <c r="J189">
        <v>20443</v>
      </c>
      <c r="K189" t="s">
        <v>765</v>
      </c>
      <c r="L189">
        <v>892301761</v>
      </c>
      <c r="M189" t="s">
        <v>377</v>
      </c>
      <c r="N189" t="s">
        <v>378</v>
      </c>
      <c r="O189" t="s">
        <v>379</v>
      </c>
      <c r="S189" t="s">
        <v>994</v>
      </c>
      <c r="T189">
        <v>86.76</v>
      </c>
      <c r="U189">
        <v>25.36</v>
      </c>
      <c r="V189" t="s">
        <v>370</v>
      </c>
      <c r="W189" t="s">
        <v>371</v>
      </c>
      <c r="X189" s="34">
        <v>44923</v>
      </c>
      <c r="Y189">
        <v>2022</v>
      </c>
      <c r="Z189" t="s">
        <v>995</v>
      </c>
      <c r="AA189" s="43">
        <v>1546873621</v>
      </c>
      <c r="AB189" s="43">
        <v>0</v>
      </c>
      <c r="AC189" s="43">
        <v>4553126379</v>
      </c>
      <c r="AD189" s="43">
        <v>6100000000</v>
      </c>
      <c r="AE189" s="34">
        <v>45078</v>
      </c>
      <c r="AF189" s="34">
        <v>45322</v>
      </c>
      <c r="AH189" s="44">
        <v>9297</v>
      </c>
    </row>
    <row r="190" spans="1:34" hidden="1">
      <c r="A190" s="42">
        <v>2024204000027</v>
      </c>
      <c r="B190" t="s">
        <v>996</v>
      </c>
      <c r="C190" t="s">
        <v>387</v>
      </c>
      <c r="D190" t="s">
        <v>185</v>
      </c>
      <c r="E190" t="s">
        <v>10</v>
      </c>
      <c r="F190">
        <v>20400</v>
      </c>
      <c r="G190" t="s">
        <v>997</v>
      </c>
      <c r="H190" t="s">
        <v>185</v>
      </c>
      <c r="I190" t="s">
        <v>10</v>
      </c>
      <c r="J190">
        <v>6666948</v>
      </c>
      <c r="K190" t="s">
        <v>704</v>
      </c>
      <c r="L190">
        <v>901478870</v>
      </c>
      <c r="M190" t="s">
        <v>377</v>
      </c>
      <c r="N190" t="s">
        <v>378</v>
      </c>
      <c r="O190" t="s">
        <v>379</v>
      </c>
      <c r="S190" t="s">
        <v>998</v>
      </c>
      <c r="T190">
        <v>60.19</v>
      </c>
      <c r="U190">
        <v>96.62</v>
      </c>
      <c r="V190" t="s">
        <v>370</v>
      </c>
      <c r="W190" t="s">
        <v>371</v>
      </c>
      <c r="X190" s="34">
        <v>45419</v>
      </c>
      <c r="Y190">
        <v>2024</v>
      </c>
      <c r="Z190" t="s">
        <v>999</v>
      </c>
      <c r="AA190" s="43">
        <v>1996894948</v>
      </c>
      <c r="AB190" s="43">
        <v>0</v>
      </c>
      <c r="AC190" s="43">
        <v>0</v>
      </c>
      <c r="AD190" s="43">
        <v>1996894948</v>
      </c>
      <c r="AE190" s="34">
        <v>45439</v>
      </c>
      <c r="AF190" s="34">
        <v>45499</v>
      </c>
      <c r="AH190" s="44">
        <v>580</v>
      </c>
    </row>
    <row r="191" spans="1:34" hidden="1">
      <c r="A191" s="42">
        <v>2023204000048</v>
      </c>
      <c r="B191" t="s">
        <v>996</v>
      </c>
      <c r="C191" t="s">
        <v>387</v>
      </c>
      <c r="D191" t="s">
        <v>185</v>
      </c>
      <c r="E191" t="s">
        <v>10</v>
      </c>
      <c r="F191">
        <v>20400</v>
      </c>
      <c r="G191" t="s">
        <v>997</v>
      </c>
      <c r="H191" t="s">
        <v>185</v>
      </c>
      <c r="I191" t="s">
        <v>10</v>
      </c>
      <c r="J191">
        <v>6666225</v>
      </c>
      <c r="K191" t="s">
        <v>1000</v>
      </c>
      <c r="L191">
        <v>900759667</v>
      </c>
      <c r="M191" t="s">
        <v>377</v>
      </c>
      <c r="N191" t="s">
        <v>378</v>
      </c>
      <c r="O191" t="s">
        <v>379</v>
      </c>
      <c r="S191" t="s">
        <v>1001</v>
      </c>
      <c r="T191">
        <v>94.75</v>
      </c>
      <c r="U191">
        <v>99.94</v>
      </c>
      <c r="V191" t="s">
        <v>370</v>
      </c>
      <c r="W191" t="s">
        <v>371</v>
      </c>
      <c r="X191" s="34">
        <v>45050</v>
      </c>
      <c r="Y191">
        <v>2023</v>
      </c>
      <c r="Z191" t="s">
        <v>1002</v>
      </c>
      <c r="AA191" s="43">
        <v>5251756551</v>
      </c>
      <c r="AB191" s="43">
        <v>0</v>
      </c>
      <c r="AC191" s="43">
        <v>0</v>
      </c>
      <c r="AD191" s="43">
        <v>5251756551</v>
      </c>
      <c r="AE191" s="34">
        <v>45177</v>
      </c>
      <c r="AF191" s="34">
        <v>45337</v>
      </c>
      <c r="AH191" s="44">
        <v>1325</v>
      </c>
    </row>
    <row r="192" spans="1:34" hidden="1">
      <c r="A192" s="42">
        <v>2023202500024</v>
      </c>
      <c r="B192" t="s">
        <v>1003</v>
      </c>
      <c r="C192" t="s">
        <v>387</v>
      </c>
      <c r="D192" t="s">
        <v>185</v>
      </c>
      <c r="E192" t="s">
        <v>10</v>
      </c>
      <c r="F192">
        <v>20250</v>
      </c>
      <c r="G192" t="s">
        <v>1004</v>
      </c>
      <c r="H192" t="s">
        <v>185</v>
      </c>
      <c r="I192" t="s">
        <v>10</v>
      </c>
      <c r="J192">
        <v>20250</v>
      </c>
      <c r="K192" t="s">
        <v>1005</v>
      </c>
      <c r="L192">
        <v>800096592</v>
      </c>
      <c r="M192" t="s">
        <v>377</v>
      </c>
      <c r="N192" t="s">
        <v>378</v>
      </c>
      <c r="O192" t="s">
        <v>379</v>
      </c>
      <c r="S192" t="s">
        <v>1006</v>
      </c>
      <c r="T192">
        <v>65.150000000000006</v>
      </c>
      <c r="U192">
        <v>0</v>
      </c>
      <c r="V192" t="s">
        <v>370</v>
      </c>
      <c r="W192" t="s">
        <v>371</v>
      </c>
      <c r="X192" s="34">
        <v>45197</v>
      </c>
      <c r="Y192">
        <v>2023</v>
      </c>
      <c r="Z192" t="s">
        <v>1007</v>
      </c>
      <c r="AA192" s="43">
        <v>2003074186</v>
      </c>
      <c r="AB192" s="43">
        <v>0</v>
      </c>
      <c r="AC192" s="43">
        <v>0</v>
      </c>
      <c r="AD192" s="43">
        <v>2003074186</v>
      </c>
      <c r="AE192" s="34">
        <v>45261</v>
      </c>
      <c r="AF192" s="34">
        <v>45351</v>
      </c>
      <c r="AH192" s="44">
        <v>2189</v>
      </c>
    </row>
    <row r="193" spans="1:34" hidden="1">
      <c r="A193" s="42">
        <v>2023002200058</v>
      </c>
      <c r="B193" t="s">
        <v>1008</v>
      </c>
      <c r="C193" t="s">
        <v>374</v>
      </c>
      <c r="D193" t="s">
        <v>185</v>
      </c>
      <c r="E193" t="s">
        <v>10</v>
      </c>
      <c r="F193">
        <v>20250</v>
      </c>
      <c r="G193" t="s">
        <v>1004</v>
      </c>
      <c r="H193" t="s">
        <v>185</v>
      </c>
      <c r="I193" t="s">
        <v>10</v>
      </c>
      <c r="J193">
        <v>20250</v>
      </c>
      <c r="K193" t="s">
        <v>1005</v>
      </c>
      <c r="L193">
        <v>800096592</v>
      </c>
      <c r="M193" t="s">
        <v>377</v>
      </c>
      <c r="N193" t="s">
        <v>378</v>
      </c>
      <c r="O193" t="s">
        <v>379</v>
      </c>
      <c r="S193" t="s">
        <v>1009</v>
      </c>
      <c r="T193">
        <v>80.56</v>
      </c>
      <c r="U193">
        <v>100</v>
      </c>
      <c r="V193" t="s">
        <v>370</v>
      </c>
      <c r="W193" t="s">
        <v>371</v>
      </c>
      <c r="X193" s="34">
        <v>45026</v>
      </c>
      <c r="Y193">
        <v>2023</v>
      </c>
      <c r="Z193" t="s">
        <v>1010</v>
      </c>
      <c r="AA193" s="43">
        <v>1533517762</v>
      </c>
      <c r="AB193" s="43">
        <v>0</v>
      </c>
      <c r="AC193" s="43">
        <v>0</v>
      </c>
      <c r="AD193" s="43">
        <v>1533517762</v>
      </c>
      <c r="AE193" s="34">
        <v>45174</v>
      </c>
      <c r="AF193" s="34">
        <v>45329</v>
      </c>
      <c r="AH193" s="44">
        <v>1680</v>
      </c>
    </row>
    <row r="194" spans="1:34" hidden="1">
      <c r="A194" s="42">
        <v>2024202280022</v>
      </c>
      <c r="B194" t="s">
        <v>1011</v>
      </c>
      <c r="C194" t="s">
        <v>387</v>
      </c>
      <c r="D194" t="s">
        <v>185</v>
      </c>
      <c r="E194" t="s">
        <v>10</v>
      </c>
      <c r="F194">
        <v>20228</v>
      </c>
      <c r="G194" t="s">
        <v>1012</v>
      </c>
      <c r="H194" t="s">
        <v>185</v>
      </c>
      <c r="I194" t="s">
        <v>10</v>
      </c>
      <c r="J194">
        <v>6666819</v>
      </c>
      <c r="K194" t="s">
        <v>365</v>
      </c>
      <c r="L194">
        <v>800239720</v>
      </c>
      <c r="M194" t="s">
        <v>377</v>
      </c>
      <c r="N194" t="s">
        <v>378</v>
      </c>
      <c r="O194" t="s">
        <v>379</v>
      </c>
      <c r="S194" t="s">
        <v>1013</v>
      </c>
      <c r="T194">
        <v>0</v>
      </c>
      <c r="U194">
        <v>46.74</v>
      </c>
      <c r="V194" t="s">
        <v>370</v>
      </c>
      <c r="W194" t="s">
        <v>371</v>
      </c>
      <c r="X194" s="34">
        <v>45449</v>
      </c>
      <c r="Y194">
        <v>2024</v>
      </c>
      <c r="Z194" t="s">
        <v>1014</v>
      </c>
      <c r="AA194" s="43">
        <v>425984776</v>
      </c>
      <c r="AB194" s="43">
        <v>0</v>
      </c>
      <c r="AC194" s="43">
        <v>0</v>
      </c>
      <c r="AD194" s="43">
        <v>425984776</v>
      </c>
      <c r="AE194" s="34">
        <v>45488</v>
      </c>
      <c r="AF194" s="34">
        <v>45637</v>
      </c>
      <c r="AH194" s="44">
        <v>6596</v>
      </c>
    </row>
    <row r="195" spans="1:34" hidden="1">
      <c r="A195" s="42">
        <v>2023202280044</v>
      </c>
      <c r="B195" t="s">
        <v>1011</v>
      </c>
      <c r="C195" t="s">
        <v>387</v>
      </c>
      <c r="D195" t="s">
        <v>185</v>
      </c>
      <c r="E195" t="s">
        <v>10</v>
      </c>
      <c r="F195">
        <v>20228</v>
      </c>
      <c r="G195" t="s">
        <v>1012</v>
      </c>
      <c r="H195" t="s">
        <v>185</v>
      </c>
      <c r="I195" t="s">
        <v>10</v>
      </c>
      <c r="J195">
        <v>6666819</v>
      </c>
      <c r="K195" t="s">
        <v>365</v>
      </c>
      <c r="L195">
        <v>800239720</v>
      </c>
      <c r="M195" t="s">
        <v>377</v>
      </c>
      <c r="N195" t="s">
        <v>378</v>
      </c>
      <c r="O195" t="s">
        <v>379</v>
      </c>
      <c r="S195" t="s">
        <v>1015</v>
      </c>
      <c r="T195">
        <v>24.08</v>
      </c>
      <c r="U195">
        <v>46.85</v>
      </c>
      <c r="V195" t="s">
        <v>370</v>
      </c>
      <c r="W195" t="s">
        <v>371</v>
      </c>
      <c r="X195" s="34">
        <v>45278</v>
      </c>
      <c r="Y195">
        <v>2023</v>
      </c>
      <c r="Z195" t="s">
        <v>1016</v>
      </c>
      <c r="AA195" s="43">
        <v>596465905</v>
      </c>
      <c r="AB195" s="43">
        <v>0</v>
      </c>
      <c r="AC195" s="43">
        <v>300000000</v>
      </c>
      <c r="AD195" s="43">
        <v>896465905</v>
      </c>
      <c r="AE195" s="34">
        <v>45391</v>
      </c>
      <c r="AF195" s="34">
        <v>45588</v>
      </c>
      <c r="AH195" s="44">
        <v>49</v>
      </c>
    </row>
    <row r="196" spans="1:34" hidden="1">
      <c r="A196" s="42">
        <v>2023201750024</v>
      </c>
      <c r="B196" t="s">
        <v>1017</v>
      </c>
      <c r="C196" t="s">
        <v>387</v>
      </c>
      <c r="D196" t="s">
        <v>185</v>
      </c>
      <c r="E196" t="s">
        <v>10</v>
      </c>
      <c r="F196">
        <v>20175</v>
      </c>
      <c r="G196" t="s">
        <v>1018</v>
      </c>
      <c r="H196" t="s">
        <v>185</v>
      </c>
      <c r="I196" t="s">
        <v>10</v>
      </c>
      <c r="J196">
        <v>20175</v>
      </c>
      <c r="K196" t="s">
        <v>1019</v>
      </c>
      <c r="L196">
        <v>892300815</v>
      </c>
      <c r="M196" t="s">
        <v>377</v>
      </c>
      <c r="N196" t="s">
        <v>378</v>
      </c>
      <c r="O196" t="s">
        <v>379</v>
      </c>
      <c r="S196" t="s">
        <v>1020</v>
      </c>
      <c r="T196">
        <v>83.72</v>
      </c>
      <c r="U196">
        <v>78.650000000000006</v>
      </c>
      <c r="V196" t="s">
        <v>370</v>
      </c>
      <c r="W196" t="s">
        <v>371</v>
      </c>
      <c r="X196" s="34">
        <v>45014</v>
      </c>
      <c r="Y196">
        <v>2023</v>
      </c>
      <c r="Z196" t="s">
        <v>1021</v>
      </c>
      <c r="AA196" s="43">
        <v>2303288952</v>
      </c>
      <c r="AB196" s="43">
        <v>0</v>
      </c>
      <c r="AC196" s="43">
        <v>571618988</v>
      </c>
      <c r="AD196" s="43">
        <v>2874907940</v>
      </c>
      <c r="AE196" s="34">
        <v>45187</v>
      </c>
      <c r="AF196" s="34">
        <v>45496</v>
      </c>
      <c r="AH196" s="44">
        <v>828</v>
      </c>
    </row>
    <row r="197" spans="1:34" hidden="1">
      <c r="A197" s="42">
        <v>2023002200146</v>
      </c>
      <c r="B197" t="s">
        <v>1008</v>
      </c>
      <c r="C197" t="s">
        <v>374</v>
      </c>
      <c r="D197" t="s">
        <v>185</v>
      </c>
      <c r="E197" t="s">
        <v>10</v>
      </c>
      <c r="F197">
        <v>20000</v>
      </c>
      <c r="G197" t="s">
        <v>10</v>
      </c>
      <c r="H197" t="s">
        <v>185</v>
      </c>
      <c r="I197" t="s">
        <v>10</v>
      </c>
      <c r="J197">
        <v>20550</v>
      </c>
      <c r="K197" t="s">
        <v>1022</v>
      </c>
      <c r="L197">
        <v>800096613</v>
      </c>
      <c r="M197" t="s">
        <v>377</v>
      </c>
      <c r="N197" t="s">
        <v>378</v>
      </c>
      <c r="O197" t="s">
        <v>379</v>
      </c>
      <c r="S197" t="s">
        <v>1023</v>
      </c>
      <c r="T197">
        <v>0</v>
      </c>
      <c r="U197">
        <v>0</v>
      </c>
      <c r="V197" t="s">
        <v>370</v>
      </c>
      <c r="W197" t="s">
        <v>371</v>
      </c>
      <c r="X197" s="34">
        <v>45239</v>
      </c>
      <c r="Y197">
        <v>2023</v>
      </c>
      <c r="Z197" t="s">
        <v>1024</v>
      </c>
      <c r="AA197" s="43">
        <v>1960000000</v>
      </c>
      <c r="AB197" s="43">
        <v>0</v>
      </c>
      <c r="AC197" s="43">
        <v>0</v>
      </c>
      <c r="AD197" s="43">
        <v>1960000000</v>
      </c>
      <c r="AE197" s="34">
        <v>45488</v>
      </c>
      <c r="AF197" s="34">
        <v>45640</v>
      </c>
      <c r="AH197" s="44">
        <v>5050</v>
      </c>
    </row>
    <row r="198" spans="1:34" hidden="1">
      <c r="A198" s="42">
        <v>2023002200078</v>
      </c>
      <c r="B198" t="s">
        <v>1008</v>
      </c>
      <c r="C198" t="s">
        <v>374</v>
      </c>
      <c r="D198" t="s">
        <v>185</v>
      </c>
      <c r="E198" t="s">
        <v>10</v>
      </c>
      <c r="F198">
        <v>20000</v>
      </c>
      <c r="G198" t="s">
        <v>10</v>
      </c>
      <c r="H198" t="s">
        <v>185</v>
      </c>
      <c r="I198" t="s">
        <v>10</v>
      </c>
      <c r="J198">
        <v>20000</v>
      </c>
      <c r="K198" t="s">
        <v>1025</v>
      </c>
      <c r="L198">
        <v>892399999</v>
      </c>
      <c r="M198" t="s">
        <v>377</v>
      </c>
      <c r="N198" t="s">
        <v>378</v>
      </c>
      <c r="O198" t="s">
        <v>379</v>
      </c>
      <c r="S198" t="s">
        <v>1026</v>
      </c>
      <c r="T198">
        <v>27.85</v>
      </c>
      <c r="U198">
        <v>25.7</v>
      </c>
      <c r="V198" t="s">
        <v>370</v>
      </c>
      <c r="W198" t="s">
        <v>371</v>
      </c>
      <c r="X198" s="34">
        <v>45033</v>
      </c>
      <c r="Y198">
        <v>2023</v>
      </c>
      <c r="Z198" t="s">
        <v>1027</v>
      </c>
      <c r="AA198" s="43">
        <v>45455461162</v>
      </c>
      <c r="AB198" s="43">
        <v>0</v>
      </c>
      <c r="AC198" s="43">
        <v>0</v>
      </c>
      <c r="AD198" s="43">
        <v>45455461162</v>
      </c>
      <c r="AE198" s="34">
        <v>45261</v>
      </c>
      <c r="AF198" s="34">
        <v>45869</v>
      </c>
      <c r="AH198" s="44">
        <v>42185</v>
      </c>
    </row>
    <row r="199" spans="1:34" hidden="1">
      <c r="A199" s="42">
        <v>2022002200161</v>
      </c>
      <c r="B199" t="s">
        <v>1008</v>
      </c>
      <c r="C199" t="s">
        <v>374</v>
      </c>
      <c r="D199" t="s">
        <v>185</v>
      </c>
      <c r="E199" t="s">
        <v>10</v>
      </c>
      <c r="F199">
        <v>20000</v>
      </c>
      <c r="G199" t="s">
        <v>10</v>
      </c>
      <c r="H199" t="s">
        <v>185</v>
      </c>
      <c r="I199" t="s">
        <v>10</v>
      </c>
      <c r="J199">
        <v>6666687</v>
      </c>
      <c r="K199" t="s">
        <v>1028</v>
      </c>
      <c r="L199">
        <v>900149163</v>
      </c>
      <c r="M199" t="s">
        <v>377</v>
      </c>
      <c r="N199" t="s">
        <v>378</v>
      </c>
      <c r="O199" t="s">
        <v>379</v>
      </c>
      <c r="S199" t="s">
        <v>1029</v>
      </c>
      <c r="T199">
        <v>87.59</v>
      </c>
      <c r="U199">
        <v>59.6</v>
      </c>
      <c r="V199" t="s">
        <v>370</v>
      </c>
      <c r="W199" t="s">
        <v>371</v>
      </c>
      <c r="X199" s="34">
        <v>44972</v>
      </c>
      <c r="Y199">
        <v>2023</v>
      </c>
      <c r="Z199" t="s">
        <v>1030</v>
      </c>
      <c r="AA199" s="43">
        <v>7511585149</v>
      </c>
      <c r="AB199" s="43">
        <v>0</v>
      </c>
      <c r="AC199" s="43">
        <v>0</v>
      </c>
      <c r="AD199" s="43">
        <v>7511585149</v>
      </c>
      <c r="AE199" s="34">
        <v>45200</v>
      </c>
      <c r="AF199" s="34">
        <v>45504</v>
      </c>
      <c r="AH199" s="44">
        <v>20857</v>
      </c>
    </row>
    <row r="200" spans="1:34" hidden="1">
      <c r="A200" s="42">
        <v>2022002200107</v>
      </c>
      <c r="B200" t="s">
        <v>1008</v>
      </c>
      <c r="C200" t="s">
        <v>374</v>
      </c>
      <c r="D200" t="s">
        <v>185</v>
      </c>
      <c r="E200" t="s">
        <v>10</v>
      </c>
      <c r="F200">
        <v>20000</v>
      </c>
      <c r="G200" t="s">
        <v>10</v>
      </c>
      <c r="H200" t="s">
        <v>185</v>
      </c>
      <c r="I200" t="s">
        <v>10</v>
      </c>
      <c r="J200">
        <v>6666687</v>
      </c>
      <c r="K200" t="s">
        <v>1028</v>
      </c>
      <c r="L200">
        <v>900149163</v>
      </c>
      <c r="M200" t="s">
        <v>377</v>
      </c>
      <c r="N200" t="s">
        <v>378</v>
      </c>
      <c r="O200" t="s">
        <v>379</v>
      </c>
      <c r="S200" t="s">
        <v>1031</v>
      </c>
      <c r="T200">
        <v>84.2</v>
      </c>
      <c r="U200">
        <v>77.37</v>
      </c>
      <c r="V200" t="s">
        <v>370</v>
      </c>
      <c r="W200" t="s">
        <v>371</v>
      </c>
      <c r="X200" s="34">
        <v>44799</v>
      </c>
      <c r="Y200">
        <v>2022</v>
      </c>
      <c r="Z200" t="s">
        <v>1032</v>
      </c>
      <c r="AA200" s="43">
        <v>12294213085</v>
      </c>
      <c r="AB200" s="43">
        <v>0</v>
      </c>
      <c r="AC200" s="43">
        <v>0</v>
      </c>
      <c r="AD200" s="43">
        <v>12294213085</v>
      </c>
      <c r="AE200" s="34">
        <v>44986</v>
      </c>
      <c r="AF200" s="34">
        <v>45382</v>
      </c>
      <c r="AH200" s="44">
        <v>121140</v>
      </c>
    </row>
    <row r="201" spans="1:34" hidden="1">
      <c r="A201" s="42">
        <v>2024200600037</v>
      </c>
      <c r="B201" t="s">
        <v>1033</v>
      </c>
      <c r="C201" t="s">
        <v>387</v>
      </c>
      <c r="D201" t="s">
        <v>185</v>
      </c>
      <c r="E201" t="s">
        <v>10</v>
      </c>
      <c r="F201">
        <v>20060</v>
      </c>
      <c r="G201" t="s">
        <v>1034</v>
      </c>
      <c r="H201" t="s">
        <v>185</v>
      </c>
      <c r="I201" t="s">
        <v>10</v>
      </c>
      <c r="J201">
        <v>20060</v>
      </c>
      <c r="K201" t="s">
        <v>1035</v>
      </c>
      <c r="L201">
        <v>892301130</v>
      </c>
      <c r="M201" t="s">
        <v>377</v>
      </c>
      <c r="N201" t="s">
        <v>378</v>
      </c>
      <c r="O201" t="s">
        <v>379</v>
      </c>
      <c r="S201" t="s">
        <v>1036</v>
      </c>
      <c r="T201">
        <v>46.91</v>
      </c>
      <c r="U201">
        <v>37.590000000000003</v>
      </c>
      <c r="V201" t="s">
        <v>370</v>
      </c>
      <c r="W201" t="s">
        <v>371</v>
      </c>
      <c r="X201" s="34">
        <v>45373</v>
      </c>
      <c r="Y201">
        <v>2024</v>
      </c>
      <c r="Z201" t="s">
        <v>1037</v>
      </c>
      <c r="AA201" s="43">
        <v>550800677.29999995</v>
      </c>
      <c r="AB201" s="43">
        <v>0</v>
      </c>
      <c r="AC201" s="43">
        <v>400000000</v>
      </c>
      <c r="AD201" s="43">
        <v>950800677.29999995</v>
      </c>
      <c r="AE201" s="34">
        <v>45460</v>
      </c>
      <c r="AF201" s="34">
        <v>45549</v>
      </c>
      <c r="AH201" s="44">
        <v>44878</v>
      </c>
    </row>
    <row r="202" spans="1:34" hidden="1">
      <c r="A202" s="42">
        <v>2023200450039</v>
      </c>
      <c r="B202" t="s">
        <v>196</v>
      </c>
      <c r="C202" t="s">
        <v>387</v>
      </c>
      <c r="D202" t="s">
        <v>185</v>
      </c>
      <c r="E202" t="s">
        <v>10</v>
      </c>
      <c r="F202">
        <v>20045</v>
      </c>
      <c r="G202" t="s">
        <v>197</v>
      </c>
      <c r="H202" t="s">
        <v>185</v>
      </c>
      <c r="I202" t="s">
        <v>10</v>
      </c>
      <c r="J202">
        <v>6666948</v>
      </c>
      <c r="K202" t="s">
        <v>704</v>
      </c>
      <c r="L202">
        <v>901478870</v>
      </c>
      <c r="M202" t="s">
        <v>377</v>
      </c>
      <c r="N202" t="s">
        <v>378</v>
      </c>
      <c r="O202" t="s">
        <v>379</v>
      </c>
      <c r="S202" t="s">
        <v>1038</v>
      </c>
      <c r="T202">
        <v>91.12</v>
      </c>
      <c r="U202">
        <v>99.95</v>
      </c>
      <c r="V202" t="s">
        <v>370</v>
      </c>
      <c r="W202" t="s">
        <v>371</v>
      </c>
      <c r="X202" s="34">
        <v>45092</v>
      </c>
      <c r="Y202">
        <v>2023</v>
      </c>
      <c r="Z202" t="s">
        <v>1039</v>
      </c>
      <c r="AA202" s="43">
        <v>13768052101</v>
      </c>
      <c r="AB202" s="43">
        <v>0</v>
      </c>
      <c r="AC202" s="43">
        <v>0</v>
      </c>
      <c r="AD202" s="43">
        <v>13768052101</v>
      </c>
      <c r="AE202" s="34">
        <v>45139</v>
      </c>
      <c r="AF202" s="34">
        <v>45443</v>
      </c>
      <c r="AH202" s="44">
        <v>16123</v>
      </c>
    </row>
    <row r="203" spans="1:34" hidden="1">
      <c r="A203" s="42">
        <v>2023200450015</v>
      </c>
      <c r="B203" t="s">
        <v>196</v>
      </c>
      <c r="C203" t="s">
        <v>387</v>
      </c>
      <c r="D203" t="s">
        <v>185</v>
      </c>
      <c r="E203" t="s">
        <v>10</v>
      </c>
      <c r="F203">
        <v>20045</v>
      </c>
      <c r="G203" t="s">
        <v>197</v>
      </c>
      <c r="H203" t="s">
        <v>185</v>
      </c>
      <c r="I203" t="s">
        <v>10</v>
      </c>
      <c r="J203">
        <v>6666948</v>
      </c>
      <c r="K203" t="s">
        <v>704</v>
      </c>
      <c r="L203">
        <v>901478870</v>
      </c>
      <c r="M203" t="s">
        <v>377</v>
      </c>
      <c r="N203" t="s">
        <v>378</v>
      </c>
      <c r="O203" t="s">
        <v>379</v>
      </c>
      <c r="S203" t="s">
        <v>1040</v>
      </c>
      <c r="T203">
        <v>49.01</v>
      </c>
      <c r="U203">
        <v>86.04</v>
      </c>
      <c r="V203" t="s">
        <v>370</v>
      </c>
      <c r="W203" t="s">
        <v>371</v>
      </c>
      <c r="X203" s="34">
        <v>45028</v>
      </c>
      <c r="Y203">
        <v>2023</v>
      </c>
      <c r="Z203" t="s">
        <v>1041</v>
      </c>
      <c r="AA203" s="43">
        <v>18405615506</v>
      </c>
      <c r="AB203" s="43">
        <v>0</v>
      </c>
      <c r="AC203" s="43">
        <v>0</v>
      </c>
      <c r="AD203" s="43">
        <v>18405615506</v>
      </c>
      <c r="AE203" s="34">
        <v>45139</v>
      </c>
      <c r="AF203" s="34">
        <v>45535</v>
      </c>
      <c r="AH203" s="44">
        <v>17957</v>
      </c>
    </row>
    <row r="204" spans="1:34" hidden="1">
      <c r="A204" s="42">
        <v>2023200450016</v>
      </c>
      <c r="B204" t="s">
        <v>196</v>
      </c>
      <c r="C204" t="s">
        <v>387</v>
      </c>
      <c r="D204" t="s">
        <v>185</v>
      </c>
      <c r="E204" t="s">
        <v>10</v>
      </c>
      <c r="F204">
        <v>20045</v>
      </c>
      <c r="G204" t="s">
        <v>197</v>
      </c>
      <c r="H204" t="s">
        <v>185</v>
      </c>
      <c r="I204" t="s">
        <v>10</v>
      </c>
      <c r="J204">
        <v>6666898</v>
      </c>
      <c r="K204" t="s">
        <v>1042</v>
      </c>
      <c r="L204">
        <v>800154065</v>
      </c>
      <c r="M204" t="s">
        <v>377</v>
      </c>
      <c r="N204" t="s">
        <v>378</v>
      </c>
      <c r="O204" t="s">
        <v>379</v>
      </c>
      <c r="S204" t="s">
        <v>1043</v>
      </c>
      <c r="T204">
        <v>50.86</v>
      </c>
      <c r="U204">
        <v>70.08</v>
      </c>
      <c r="V204" t="s">
        <v>370</v>
      </c>
      <c r="W204" t="s">
        <v>371</v>
      </c>
      <c r="X204" s="34">
        <v>45012</v>
      </c>
      <c r="Y204">
        <v>2023</v>
      </c>
      <c r="Z204" t="s">
        <v>1044</v>
      </c>
      <c r="AA204" s="43">
        <v>18731243253</v>
      </c>
      <c r="AB204" s="43">
        <v>0</v>
      </c>
      <c r="AC204" s="43">
        <v>0</v>
      </c>
      <c r="AD204" s="43">
        <v>18731243253</v>
      </c>
      <c r="AE204" s="34">
        <v>45132</v>
      </c>
      <c r="AF204" s="34">
        <v>45528</v>
      </c>
      <c r="AH204" s="44">
        <v>299</v>
      </c>
    </row>
    <row r="205" spans="1:34" hidden="1">
      <c r="A205" s="42">
        <v>2022200450007</v>
      </c>
      <c r="B205" t="s">
        <v>196</v>
      </c>
      <c r="C205" t="s">
        <v>387</v>
      </c>
      <c r="D205" t="s">
        <v>185</v>
      </c>
      <c r="E205" t="s">
        <v>10</v>
      </c>
      <c r="F205">
        <v>20045</v>
      </c>
      <c r="G205" t="s">
        <v>197</v>
      </c>
      <c r="H205" t="s">
        <v>185</v>
      </c>
      <c r="I205" t="s">
        <v>10</v>
      </c>
      <c r="J205">
        <v>6666898</v>
      </c>
      <c r="K205" t="s">
        <v>1042</v>
      </c>
      <c r="L205">
        <v>800154065</v>
      </c>
      <c r="M205" t="s">
        <v>377</v>
      </c>
      <c r="N205" t="s">
        <v>378</v>
      </c>
      <c r="O205" t="s">
        <v>379</v>
      </c>
      <c r="S205" t="s">
        <v>1045</v>
      </c>
      <c r="T205">
        <v>97.68</v>
      </c>
      <c r="U205">
        <v>92.39</v>
      </c>
      <c r="V205" t="s">
        <v>370</v>
      </c>
      <c r="W205" t="s">
        <v>371</v>
      </c>
      <c r="X205" s="34">
        <v>44838</v>
      </c>
      <c r="Y205">
        <v>2022</v>
      </c>
      <c r="Z205" t="s">
        <v>1046</v>
      </c>
      <c r="AA205" s="43">
        <v>21643868810</v>
      </c>
      <c r="AB205" s="43">
        <v>0</v>
      </c>
      <c r="AC205" s="43">
        <v>965194662.39999998</v>
      </c>
      <c r="AD205" s="43">
        <v>22609063473</v>
      </c>
      <c r="AE205" s="34">
        <v>45035</v>
      </c>
      <c r="AF205" s="34">
        <v>45461</v>
      </c>
      <c r="AH205" s="44">
        <v>17724</v>
      </c>
    </row>
    <row r="206" spans="1:34" hidden="1">
      <c r="A206" s="42">
        <v>2023200130130</v>
      </c>
      <c r="B206" t="s">
        <v>1047</v>
      </c>
      <c r="C206" t="s">
        <v>387</v>
      </c>
      <c r="D206" t="s">
        <v>185</v>
      </c>
      <c r="E206" t="s">
        <v>10</v>
      </c>
      <c r="F206">
        <v>20013</v>
      </c>
      <c r="G206" t="s">
        <v>1048</v>
      </c>
      <c r="H206" t="s">
        <v>185</v>
      </c>
      <c r="I206" t="s">
        <v>10</v>
      </c>
      <c r="J206">
        <v>6666948</v>
      </c>
      <c r="K206" t="s">
        <v>704</v>
      </c>
      <c r="L206">
        <v>901478870</v>
      </c>
      <c r="M206" t="s">
        <v>377</v>
      </c>
      <c r="N206" t="s">
        <v>378</v>
      </c>
      <c r="O206" t="s">
        <v>379</v>
      </c>
      <c r="S206" t="s">
        <v>1049</v>
      </c>
      <c r="T206">
        <v>99.93</v>
      </c>
      <c r="U206">
        <v>80.23</v>
      </c>
      <c r="V206" t="s">
        <v>370</v>
      </c>
      <c r="W206" t="s">
        <v>371</v>
      </c>
      <c r="X206" s="34">
        <v>45282</v>
      </c>
      <c r="Y206">
        <v>2023</v>
      </c>
      <c r="Z206" t="s">
        <v>1050</v>
      </c>
      <c r="AA206" s="43">
        <v>341154400</v>
      </c>
      <c r="AB206" s="43">
        <v>0</v>
      </c>
      <c r="AC206" s="43">
        <v>0</v>
      </c>
      <c r="AD206" s="43">
        <v>341154400</v>
      </c>
      <c r="AE206" s="34">
        <v>45323</v>
      </c>
      <c r="AF206" s="34">
        <v>45412</v>
      </c>
      <c r="AH206" s="44">
        <v>45000</v>
      </c>
    </row>
    <row r="207" spans="1:34" hidden="1">
      <c r="A207" s="42">
        <v>2023198210085</v>
      </c>
      <c r="B207" t="s">
        <v>1051</v>
      </c>
      <c r="C207" t="s">
        <v>387</v>
      </c>
      <c r="D207" t="s">
        <v>202</v>
      </c>
      <c r="E207" t="s">
        <v>1052</v>
      </c>
      <c r="F207">
        <v>19821</v>
      </c>
      <c r="G207" t="s">
        <v>1053</v>
      </c>
      <c r="H207" t="s">
        <v>202</v>
      </c>
      <c r="I207" t="s">
        <v>153</v>
      </c>
      <c r="J207">
        <v>6666284</v>
      </c>
      <c r="K207" t="s">
        <v>1054</v>
      </c>
      <c r="L207">
        <v>901698332</v>
      </c>
      <c r="M207" t="s">
        <v>377</v>
      </c>
      <c r="N207" t="s">
        <v>378</v>
      </c>
      <c r="O207" t="s">
        <v>379</v>
      </c>
      <c r="S207" t="s">
        <v>1055</v>
      </c>
      <c r="T207">
        <v>94.68</v>
      </c>
      <c r="U207">
        <v>46.43</v>
      </c>
      <c r="V207" t="s">
        <v>370</v>
      </c>
      <c r="W207" t="s">
        <v>371</v>
      </c>
      <c r="X207" s="34">
        <v>45244</v>
      </c>
      <c r="Y207">
        <v>2023</v>
      </c>
      <c r="Z207" t="s">
        <v>1056</v>
      </c>
      <c r="AA207" s="43">
        <v>330046190</v>
      </c>
      <c r="AB207" s="43">
        <v>0</v>
      </c>
      <c r="AC207" s="43">
        <v>0</v>
      </c>
      <c r="AD207" s="43">
        <v>330046190</v>
      </c>
      <c r="AE207" s="34">
        <v>45358</v>
      </c>
      <c r="AF207" s="34">
        <v>45477</v>
      </c>
      <c r="AH207" s="44">
        <v>6257</v>
      </c>
    </row>
    <row r="208" spans="1:34" hidden="1">
      <c r="A208" s="42">
        <v>2023190750062</v>
      </c>
      <c r="B208" t="s">
        <v>1057</v>
      </c>
      <c r="C208" t="s">
        <v>387</v>
      </c>
      <c r="D208" t="s">
        <v>202</v>
      </c>
      <c r="E208" t="s">
        <v>1052</v>
      </c>
      <c r="F208">
        <v>19075</v>
      </c>
      <c r="G208" t="s">
        <v>1058</v>
      </c>
      <c r="H208" t="s">
        <v>202</v>
      </c>
      <c r="I208" t="s">
        <v>1052</v>
      </c>
      <c r="J208">
        <v>19075</v>
      </c>
      <c r="K208" t="s">
        <v>1059</v>
      </c>
      <c r="L208">
        <v>891500869</v>
      </c>
      <c r="M208" t="s">
        <v>377</v>
      </c>
      <c r="N208" t="s">
        <v>378</v>
      </c>
      <c r="O208" t="s">
        <v>379</v>
      </c>
      <c r="S208" t="s">
        <v>1060</v>
      </c>
      <c r="T208">
        <v>98.92</v>
      </c>
      <c r="U208">
        <v>0</v>
      </c>
      <c r="V208" t="s">
        <v>370</v>
      </c>
      <c r="W208" t="s">
        <v>371</v>
      </c>
      <c r="X208" s="34">
        <v>45181</v>
      </c>
      <c r="Y208">
        <v>2023</v>
      </c>
      <c r="Z208" t="s">
        <v>1061</v>
      </c>
      <c r="AA208" s="43">
        <v>259884039</v>
      </c>
      <c r="AB208" s="43">
        <v>0</v>
      </c>
      <c r="AC208" s="43">
        <v>0</v>
      </c>
      <c r="AD208" s="43">
        <v>259884039</v>
      </c>
      <c r="AE208" s="34">
        <v>45200</v>
      </c>
      <c r="AF208" s="34">
        <v>45291</v>
      </c>
      <c r="AH208" s="44">
        <v>250</v>
      </c>
    </row>
    <row r="209" spans="1:34" hidden="1">
      <c r="A209" s="42">
        <v>2022850010011</v>
      </c>
      <c r="B209" t="s">
        <v>1062</v>
      </c>
      <c r="C209" t="s">
        <v>387</v>
      </c>
      <c r="D209" t="s">
        <v>181</v>
      </c>
      <c r="E209" t="s">
        <v>9</v>
      </c>
      <c r="F209">
        <v>85001</v>
      </c>
      <c r="G209" t="s">
        <v>1063</v>
      </c>
      <c r="H209" t="s">
        <v>181</v>
      </c>
      <c r="I209" t="s">
        <v>9</v>
      </c>
      <c r="J209">
        <v>6666501</v>
      </c>
      <c r="K209" t="s">
        <v>1064</v>
      </c>
      <c r="L209">
        <v>844000755</v>
      </c>
      <c r="M209" t="s">
        <v>377</v>
      </c>
      <c r="N209" t="s">
        <v>378</v>
      </c>
      <c r="O209" t="s">
        <v>379</v>
      </c>
      <c r="S209" t="s">
        <v>1065</v>
      </c>
      <c r="T209">
        <v>75.239999999999995</v>
      </c>
      <c r="U209">
        <v>61.59</v>
      </c>
      <c r="V209" t="s">
        <v>370</v>
      </c>
      <c r="W209" t="s">
        <v>371</v>
      </c>
      <c r="X209" s="34">
        <v>44798</v>
      </c>
      <c r="Y209">
        <v>2022</v>
      </c>
      <c r="Z209" t="s">
        <v>1066</v>
      </c>
      <c r="AA209" s="43">
        <v>9912589242</v>
      </c>
      <c r="AB209" s="43">
        <v>0</v>
      </c>
      <c r="AC209" s="43">
        <v>0</v>
      </c>
      <c r="AD209" s="43">
        <v>9912589242</v>
      </c>
      <c r="AE209" s="34">
        <v>44927</v>
      </c>
      <c r="AF209" s="34">
        <v>45138</v>
      </c>
      <c r="AH209" s="44">
        <v>13536</v>
      </c>
    </row>
    <row r="210" spans="1:34" hidden="1">
      <c r="A210" s="42">
        <v>2023850010031</v>
      </c>
      <c r="B210" t="s">
        <v>1062</v>
      </c>
      <c r="C210" t="s">
        <v>387</v>
      </c>
      <c r="D210" t="s">
        <v>181</v>
      </c>
      <c r="E210" t="s">
        <v>9</v>
      </c>
      <c r="F210">
        <v>85001</v>
      </c>
      <c r="G210" t="s">
        <v>1063</v>
      </c>
      <c r="H210" t="s">
        <v>181</v>
      </c>
      <c r="I210" t="s">
        <v>155</v>
      </c>
      <c r="J210">
        <v>6666173</v>
      </c>
      <c r="K210" t="s">
        <v>574</v>
      </c>
      <c r="L210">
        <v>901445387</v>
      </c>
      <c r="M210" t="s">
        <v>377</v>
      </c>
      <c r="N210" t="s">
        <v>378</v>
      </c>
      <c r="O210" t="s">
        <v>379</v>
      </c>
      <c r="S210" t="s">
        <v>1067</v>
      </c>
      <c r="T210">
        <v>0.74</v>
      </c>
      <c r="U210">
        <v>0.13</v>
      </c>
      <c r="V210" t="s">
        <v>370</v>
      </c>
      <c r="W210" t="s">
        <v>371</v>
      </c>
      <c r="X210" s="34">
        <v>45282</v>
      </c>
      <c r="Y210">
        <v>2023</v>
      </c>
      <c r="Z210" t="s">
        <v>1068</v>
      </c>
      <c r="AA210" s="43">
        <v>4005890706</v>
      </c>
      <c r="AB210" s="43">
        <v>0</v>
      </c>
      <c r="AC210" s="43">
        <v>0</v>
      </c>
      <c r="AD210" s="43">
        <v>4005890706</v>
      </c>
      <c r="AE210" s="34">
        <v>45408</v>
      </c>
      <c r="AF210" s="34">
        <v>45681</v>
      </c>
      <c r="AH210" s="44">
        <v>1040</v>
      </c>
    </row>
    <row r="211" spans="1:34" hidden="1">
      <c r="A211" s="42">
        <v>2023850010017</v>
      </c>
      <c r="B211" t="s">
        <v>1062</v>
      </c>
      <c r="C211" t="s">
        <v>387</v>
      </c>
      <c r="D211" t="s">
        <v>181</v>
      </c>
      <c r="E211" t="s">
        <v>9</v>
      </c>
      <c r="F211">
        <v>85001</v>
      </c>
      <c r="G211" t="s">
        <v>1063</v>
      </c>
      <c r="H211" t="s">
        <v>181</v>
      </c>
      <c r="I211" t="s">
        <v>155</v>
      </c>
      <c r="J211">
        <v>6666173</v>
      </c>
      <c r="K211" t="s">
        <v>574</v>
      </c>
      <c r="L211">
        <v>901445387</v>
      </c>
      <c r="M211" t="s">
        <v>377</v>
      </c>
      <c r="N211" t="s">
        <v>378</v>
      </c>
      <c r="O211" t="s">
        <v>379</v>
      </c>
      <c r="S211" t="s">
        <v>1069</v>
      </c>
      <c r="T211">
        <v>13.71</v>
      </c>
      <c r="U211">
        <v>49.41</v>
      </c>
      <c r="V211" t="s">
        <v>370</v>
      </c>
      <c r="W211" t="s">
        <v>371</v>
      </c>
      <c r="X211" s="34">
        <v>45189</v>
      </c>
      <c r="Y211">
        <v>2023</v>
      </c>
      <c r="Z211" t="s">
        <v>1070</v>
      </c>
      <c r="AA211" s="43">
        <v>2548329370</v>
      </c>
      <c r="AB211" s="43">
        <v>0</v>
      </c>
      <c r="AC211" s="43">
        <v>0</v>
      </c>
      <c r="AD211" s="43">
        <v>2548329370</v>
      </c>
      <c r="AE211" s="34">
        <v>45358</v>
      </c>
      <c r="AF211" s="34">
        <v>45562</v>
      </c>
      <c r="AH211" s="44">
        <v>1432</v>
      </c>
    </row>
    <row r="212" spans="1:34" hidden="1">
      <c r="A212" s="42">
        <v>2023850010014</v>
      </c>
      <c r="B212" t="s">
        <v>1062</v>
      </c>
      <c r="C212" t="s">
        <v>387</v>
      </c>
      <c r="D212" t="s">
        <v>181</v>
      </c>
      <c r="E212" t="s">
        <v>9</v>
      </c>
      <c r="F212">
        <v>85001</v>
      </c>
      <c r="G212" t="s">
        <v>1063</v>
      </c>
      <c r="H212" t="s">
        <v>181</v>
      </c>
      <c r="I212" t="s">
        <v>155</v>
      </c>
      <c r="J212">
        <v>6666173</v>
      </c>
      <c r="K212" t="s">
        <v>574</v>
      </c>
      <c r="L212">
        <v>901445387</v>
      </c>
      <c r="M212" t="s">
        <v>377</v>
      </c>
      <c r="N212" t="s">
        <v>378</v>
      </c>
      <c r="O212" t="s">
        <v>379</v>
      </c>
      <c r="S212" t="s">
        <v>1071</v>
      </c>
      <c r="T212">
        <v>53.96</v>
      </c>
      <c r="U212">
        <v>50.12</v>
      </c>
      <c r="V212" t="s">
        <v>370</v>
      </c>
      <c r="W212" t="s">
        <v>371</v>
      </c>
      <c r="X212" s="34">
        <v>45146</v>
      </c>
      <c r="Y212">
        <v>2023</v>
      </c>
      <c r="Z212" t="s">
        <v>1072</v>
      </c>
      <c r="AA212" s="43">
        <v>1660982515</v>
      </c>
      <c r="AB212" s="43">
        <v>0</v>
      </c>
      <c r="AC212" s="43">
        <v>0</v>
      </c>
      <c r="AD212" s="43">
        <v>1660982515</v>
      </c>
      <c r="AE212" s="34">
        <v>45371</v>
      </c>
      <c r="AF212" s="34">
        <v>45537</v>
      </c>
      <c r="AH212" s="44">
        <v>1125</v>
      </c>
    </row>
    <row r="213" spans="1:34" hidden="1">
      <c r="A213" s="42">
        <v>2023850010010</v>
      </c>
      <c r="B213" t="s">
        <v>1062</v>
      </c>
      <c r="C213" t="s">
        <v>387</v>
      </c>
      <c r="D213" t="s">
        <v>181</v>
      </c>
      <c r="E213" t="s">
        <v>9</v>
      </c>
      <c r="F213">
        <v>85001</v>
      </c>
      <c r="G213" t="s">
        <v>1063</v>
      </c>
      <c r="H213" t="s">
        <v>181</v>
      </c>
      <c r="I213" t="s">
        <v>155</v>
      </c>
      <c r="J213">
        <v>6666173</v>
      </c>
      <c r="K213" t="s">
        <v>574</v>
      </c>
      <c r="L213">
        <v>901445387</v>
      </c>
      <c r="M213" t="s">
        <v>377</v>
      </c>
      <c r="N213" t="s">
        <v>378</v>
      </c>
      <c r="O213" t="s">
        <v>379</v>
      </c>
      <c r="S213" t="s">
        <v>1073</v>
      </c>
      <c r="T213">
        <v>94.08</v>
      </c>
      <c r="U213">
        <v>89.39</v>
      </c>
      <c r="V213" t="s">
        <v>370</v>
      </c>
      <c r="W213" t="s">
        <v>371</v>
      </c>
      <c r="X213" s="34">
        <v>45105</v>
      </c>
      <c r="Y213">
        <v>2023</v>
      </c>
      <c r="Z213" t="s">
        <v>1074</v>
      </c>
      <c r="AA213" s="43">
        <v>6477957244</v>
      </c>
      <c r="AB213" s="43">
        <v>0</v>
      </c>
      <c r="AC213" s="43">
        <v>0</v>
      </c>
      <c r="AD213" s="43">
        <v>6477957244</v>
      </c>
      <c r="AE213" s="34">
        <v>45200</v>
      </c>
      <c r="AF213" s="34">
        <v>45412</v>
      </c>
      <c r="AH213" s="44">
        <v>25437</v>
      </c>
    </row>
    <row r="214" spans="1:34" hidden="1">
      <c r="A214" s="42">
        <v>2022854400013</v>
      </c>
      <c r="B214" t="s">
        <v>1075</v>
      </c>
      <c r="C214" t="s">
        <v>387</v>
      </c>
      <c r="D214" t="s">
        <v>181</v>
      </c>
      <c r="E214" t="s">
        <v>9</v>
      </c>
      <c r="F214">
        <v>85440</v>
      </c>
      <c r="G214" t="s">
        <v>1076</v>
      </c>
      <c r="H214" t="s">
        <v>181</v>
      </c>
      <c r="I214" t="s">
        <v>9</v>
      </c>
      <c r="J214">
        <v>85440</v>
      </c>
      <c r="K214" t="s">
        <v>1077</v>
      </c>
      <c r="L214">
        <v>892099475</v>
      </c>
      <c r="M214" t="s">
        <v>758</v>
      </c>
      <c r="N214" t="s">
        <v>759</v>
      </c>
      <c r="O214" t="s">
        <v>760</v>
      </c>
      <c r="S214" t="s">
        <v>1078</v>
      </c>
      <c r="T214">
        <v>99.63</v>
      </c>
      <c r="U214">
        <v>77.61</v>
      </c>
      <c r="V214" t="s">
        <v>370</v>
      </c>
      <c r="W214" t="s">
        <v>371</v>
      </c>
      <c r="X214" s="34">
        <v>44894</v>
      </c>
      <c r="Y214">
        <v>2022</v>
      </c>
      <c r="Z214" t="s">
        <v>1079</v>
      </c>
      <c r="AA214" s="43">
        <v>1695239498</v>
      </c>
      <c r="AB214" s="43">
        <v>0</v>
      </c>
      <c r="AC214" s="43">
        <v>0</v>
      </c>
      <c r="AD214" s="43">
        <v>1695239498</v>
      </c>
      <c r="AE214" s="34">
        <v>45078</v>
      </c>
      <c r="AF214" s="34">
        <v>45322</v>
      </c>
      <c r="AH214" s="44">
        <v>23</v>
      </c>
    </row>
    <row r="215" spans="1:34" hidden="1">
      <c r="A215" s="42">
        <v>2023854400014</v>
      </c>
      <c r="B215" t="s">
        <v>1075</v>
      </c>
      <c r="C215" t="s">
        <v>387</v>
      </c>
      <c r="D215" t="s">
        <v>181</v>
      </c>
      <c r="E215" t="s">
        <v>9</v>
      </c>
      <c r="F215">
        <v>85440</v>
      </c>
      <c r="G215" t="s">
        <v>1076</v>
      </c>
      <c r="H215" t="s">
        <v>185</v>
      </c>
      <c r="I215" t="s">
        <v>10</v>
      </c>
      <c r="J215">
        <v>6666948</v>
      </c>
      <c r="K215" t="s">
        <v>704</v>
      </c>
      <c r="L215">
        <v>901478870</v>
      </c>
      <c r="M215" t="s">
        <v>377</v>
      </c>
      <c r="N215" t="s">
        <v>378</v>
      </c>
      <c r="O215" t="s">
        <v>379</v>
      </c>
      <c r="S215" t="s">
        <v>1080</v>
      </c>
      <c r="T215">
        <v>96.09</v>
      </c>
      <c r="U215">
        <v>91.41</v>
      </c>
      <c r="V215" t="s">
        <v>370</v>
      </c>
      <c r="W215" t="s">
        <v>371</v>
      </c>
      <c r="X215" s="34">
        <v>45233</v>
      </c>
      <c r="Y215">
        <v>2023</v>
      </c>
      <c r="Z215" t="s">
        <v>1081</v>
      </c>
      <c r="AA215" s="43">
        <v>3761442546</v>
      </c>
      <c r="AB215" s="43">
        <v>0</v>
      </c>
      <c r="AC215" s="43">
        <v>0</v>
      </c>
      <c r="AD215" s="43">
        <v>3761442546</v>
      </c>
      <c r="AE215" s="34">
        <v>45261</v>
      </c>
      <c r="AF215" s="34">
        <v>45443</v>
      </c>
      <c r="AH215" s="44">
        <v>26179</v>
      </c>
    </row>
    <row r="216" spans="1:34" hidden="1">
      <c r="A216" s="42">
        <v>2023854400002</v>
      </c>
      <c r="B216" t="s">
        <v>1075</v>
      </c>
      <c r="C216" t="s">
        <v>387</v>
      </c>
      <c r="D216" t="s">
        <v>181</v>
      </c>
      <c r="E216" t="s">
        <v>9</v>
      </c>
      <c r="F216">
        <v>85440</v>
      </c>
      <c r="G216" t="s">
        <v>1076</v>
      </c>
      <c r="H216" t="s">
        <v>185</v>
      </c>
      <c r="I216" t="s">
        <v>10</v>
      </c>
      <c r="J216">
        <v>6666948</v>
      </c>
      <c r="K216" t="s">
        <v>704</v>
      </c>
      <c r="L216">
        <v>901478870</v>
      </c>
      <c r="M216" t="s">
        <v>377</v>
      </c>
      <c r="N216" t="s">
        <v>378</v>
      </c>
      <c r="O216" t="s">
        <v>379</v>
      </c>
      <c r="S216" t="s">
        <v>1082</v>
      </c>
      <c r="T216">
        <v>93.87</v>
      </c>
      <c r="U216">
        <v>95.03</v>
      </c>
      <c r="V216" t="s">
        <v>370</v>
      </c>
      <c r="W216" t="s">
        <v>371</v>
      </c>
      <c r="X216" s="34">
        <v>45086</v>
      </c>
      <c r="Y216">
        <v>2023</v>
      </c>
      <c r="Z216" t="s">
        <v>1083</v>
      </c>
      <c r="AA216" s="43">
        <v>9857634543</v>
      </c>
      <c r="AB216" s="43">
        <v>0</v>
      </c>
      <c r="AC216" s="43">
        <v>0</v>
      </c>
      <c r="AD216" s="43">
        <v>9857634543</v>
      </c>
      <c r="AE216" s="34">
        <v>45139</v>
      </c>
      <c r="AF216" s="34">
        <v>45351</v>
      </c>
      <c r="AH216" s="44">
        <v>1356</v>
      </c>
    </row>
    <row r="217" spans="1:34" hidden="1">
      <c r="A217" s="42">
        <v>2023854400007</v>
      </c>
      <c r="B217" t="s">
        <v>1075</v>
      </c>
      <c r="C217" t="s">
        <v>387</v>
      </c>
      <c r="D217" t="s">
        <v>181</v>
      </c>
      <c r="E217" t="s">
        <v>9</v>
      </c>
      <c r="F217">
        <v>85440</v>
      </c>
      <c r="G217" t="s">
        <v>1076</v>
      </c>
      <c r="H217" t="s">
        <v>181</v>
      </c>
      <c r="I217" t="s">
        <v>9</v>
      </c>
      <c r="J217">
        <v>6666597</v>
      </c>
      <c r="K217" t="s">
        <v>1084</v>
      </c>
      <c r="L217">
        <v>900262261</v>
      </c>
      <c r="M217" t="s">
        <v>377</v>
      </c>
      <c r="N217" t="s">
        <v>378</v>
      </c>
      <c r="O217" t="s">
        <v>379</v>
      </c>
      <c r="S217" t="s">
        <v>1085</v>
      </c>
      <c r="T217">
        <v>24.15</v>
      </c>
      <c r="U217">
        <v>28.58</v>
      </c>
      <c r="V217" t="s">
        <v>370</v>
      </c>
      <c r="W217" t="s">
        <v>371</v>
      </c>
      <c r="X217" s="34">
        <v>45062</v>
      </c>
      <c r="Y217">
        <v>2023</v>
      </c>
      <c r="Z217" t="s">
        <v>1086</v>
      </c>
      <c r="AA217" s="43">
        <v>5106639630</v>
      </c>
      <c r="AB217" s="43">
        <v>0</v>
      </c>
      <c r="AC217" s="43">
        <v>0</v>
      </c>
      <c r="AD217" s="43">
        <v>5106639630</v>
      </c>
      <c r="AE217" s="34">
        <v>45167</v>
      </c>
      <c r="AF217" s="34">
        <v>45436</v>
      </c>
      <c r="AH217" s="44">
        <v>360</v>
      </c>
    </row>
    <row r="218" spans="1:34" hidden="1">
      <c r="A218" s="42">
        <v>2022854400016</v>
      </c>
      <c r="B218" t="s">
        <v>1075</v>
      </c>
      <c r="C218" t="s">
        <v>387</v>
      </c>
      <c r="D218" t="s">
        <v>181</v>
      </c>
      <c r="E218" t="s">
        <v>9</v>
      </c>
      <c r="F218">
        <v>85440</v>
      </c>
      <c r="G218" t="s">
        <v>1076</v>
      </c>
      <c r="H218" t="s">
        <v>181</v>
      </c>
      <c r="I218" t="s">
        <v>9</v>
      </c>
      <c r="J218">
        <v>6666597</v>
      </c>
      <c r="K218" t="s">
        <v>1084</v>
      </c>
      <c r="L218">
        <v>900262261</v>
      </c>
      <c r="M218" t="s">
        <v>377</v>
      </c>
      <c r="N218" t="s">
        <v>378</v>
      </c>
      <c r="O218" t="s">
        <v>379</v>
      </c>
      <c r="S218" t="s">
        <v>1087</v>
      </c>
      <c r="T218">
        <v>97.27</v>
      </c>
      <c r="U218">
        <v>99.98</v>
      </c>
      <c r="V218" t="s">
        <v>370</v>
      </c>
      <c r="W218" t="s">
        <v>371</v>
      </c>
      <c r="X218" s="34">
        <v>44937</v>
      </c>
      <c r="Y218">
        <v>2023</v>
      </c>
      <c r="Z218" t="s">
        <v>1088</v>
      </c>
      <c r="AA218" s="43">
        <v>1437338017</v>
      </c>
      <c r="AB218" s="43">
        <v>0</v>
      </c>
      <c r="AC218" s="43">
        <v>0</v>
      </c>
      <c r="AD218" s="43">
        <v>1437338017</v>
      </c>
      <c r="AE218" s="34">
        <v>45078</v>
      </c>
      <c r="AF218" s="34">
        <v>45260</v>
      </c>
      <c r="AH218" s="44">
        <v>36963</v>
      </c>
    </row>
    <row r="219" spans="1:34" hidden="1">
      <c r="A219" s="42">
        <v>2023853250001</v>
      </c>
      <c r="B219" t="s">
        <v>1089</v>
      </c>
      <c r="C219" t="s">
        <v>387</v>
      </c>
      <c r="D219" t="s">
        <v>181</v>
      </c>
      <c r="E219" t="s">
        <v>9</v>
      </c>
      <c r="F219">
        <v>85325</v>
      </c>
      <c r="G219" t="s">
        <v>1090</v>
      </c>
      <c r="H219" t="s">
        <v>181</v>
      </c>
      <c r="I219" t="s">
        <v>9</v>
      </c>
      <c r="J219">
        <v>85325</v>
      </c>
      <c r="K219" t="s">
        <v>1091</v>
      </c>
      <c r="L219">
        <v>800103720</v>
      </c>
      <c r="M219" t="s">
        <v>377</v>
      </c>
      <c r="N219" t="s">
        <v>378</v>
      </c>
      <c r="O219" t="s">
        <v>379</v>
      </c>
      <c r="S219" t="s">
        <v>1092</v>
      </c>
      <c r="T219">
        <v>100</v>
      </c>
      <c r="U219">
        <v>95.56</v>
      </c>
      <c r="V219" t="s">
        <v>370</v>
      </c>
      <c r="W219" t="s">
        <v>371</v>
      </c>
      <c r="X219" s="34">
        <v>44980</v>
      </c>
      <c r="Y219">
        <v>2023</v>
      </c>
      <c r="Z219" t="s">
        <v>1093</v>
      </c>
      <c r="AA219" s="43">
        <v>1538232298</v>
      </c>
      <c r="AB219" s="43">
        <v>0</v>
      </c>
      <c r="AC219" s="43">
        <v>0</v>
      </c>
      <c r="AD219" s="43">
        <v>1538232298</v>
      </c>
      <c r="AE219" s="34">
        <v>45047</v>
      </c>
      <c r="AF219" s="34">
        <v>45382</v>
      </c>
      <c r="AH219" s="44">
        <v>192</v>
      </c>
    </row>
    <row r="220" spans="1:34" hidden="1">
      <c r="A220" s="42">
        <v>2022853250006</v>
      </c>
      <c r="B220" t="s">
        <v>1089</v>
      </c>
      <c r="C220" t="s">
        <v>387</v>
      </c>
      <c r="D220" t="s">
        <v>181</v>
      </c>
      <c r="E220" t="s">
        <v>9</v>
      </c>
      <c r="F220">
        <v>85325</v>
      </c>
      <c r="G220" t="s">
        <v>1090</v>
      </c>
      <c r="H220" t="s">
        <v>181</v>
      </c>
      <c r="I220" t="s">
        <v>9</v>
      </c>
      <c r="J220">
        <v>85325</v>
      </c>
      <c r="K220" t="s">
        <v>1091</v>
      </c>
      <c r="L220">
        <v>800103720</v>
      </c>
      <c r="M220" t="s">
        <v>377</v>
      </c>
      <c r="N220" t="s">
        <v>378</v>
      </c>
      <c r="O220" t="s">
        <v>379</v>
      </c>
      <c r="S220" t="s">
        <v>1094</v>
      </c>
      <c r="T220">
        <v>55.5</v>
      </c>
      <c r="U220">
        <v>59.71</v>
      </c>
      <c r="V220" t="s">
        <v>370</v>
      </c>
      <c r="W220" t="s">
        <v>371</v>
      </c>
      <c r="X220" s="34">
        <v>44950</v>
      </c>
      <c r="Y220">
        <v>2023</v>
      </c>
      <c r="Z220" t="s">
        <v>1095</v>
      </c>
      <c r="AA220" s="43">
        <v>491597076</v>
      </c>
      <c r="AB220" s="43">
        <v>0</v>
      </c>
      <c r="AC220" s="43">
        <v>0</v>
      </c>
      <c r="AD220" s="43">
        <v>491597076</v>
      </c>
      <c r="AE220" s="34">
        <v>45078</v>
      </c>
      <c r="AF220" s="34">
        <v>45443</v>
      </c>
      <c r="AH220" s="44">
        <v>159</v>
      </c>
    </row>
    <row r="221" spans="1:34" hidden="1">
      <c r="A221" s="42">
        <v>2024852630039</v>
      </c>
      <c r="B221" t="s">
        <v>1096</v>
      </c>
      <c r="C221" t="s">
        <v>387</v>
      </c>
      <c r="D221" t="s">
        <v>181</v>
      </c>
      <c r="E221" t="s">
        <v>9</v>
      </c>
      <c r="F221">
        <v>85263</v>
      </c>
      <c r="G221" t="s">
        <v>1097</v>
      </c>
      <c r="H221" t="s">
        <v>181</v>
      </c>
      <c r="I221" t="s">
        <v>9</v>
      </c>
      <c r="J221">
        <v>6666338</v>
      </c>
      <c r="K221" t="s">
        <v>1098</v>
      </c>
      <c r="L221">
        <v>900233264</v>
      </c>
      <c r="M221" t="s">
        <v>377</v>
      </c>
      <c r="N221" t="s">
        <v>378</v>
      </c>
      <c r="O221" t="s">
        <v>379</v>
      </c>
      <c r="S221" t="s">
        <v>1099</v>
      </c>
      <c r="T221">
        <v>0</v>
      </c>
      <c r="U221">
        <v>8.43</v>
      </c>
      <c r="V221" t="s">
        <v>442</v>
      </c>
      <c r="W221" t="s">
        <v>371</v>
      </c>
      <c r="X221" s="34">
        <v>45477</v>
      </c>
      <c r="Y221">
        <v>2024</v>
      </c>
      <c r="Z221" t="s">
        <v>1100</v>
      </c>
      <c r="AA221" s="43">
        <v>1834500000</v>
      </c>
      <c r="AB221" s="43">
        <v>0</v>
      </c>
      <c r="AC221" s="43">
        <v>1000000000</v>
      </c>
      <c r="AD221" s="43">
        <v>2834500000</v>
      </c>
      <c r="AH221" s="44">
        <v>480</v>
      </c>
    </row>
    <row r="222" spans="1:34" hidden="1">
      <c r="A222" s="42">
        <v>2023852500001</v>
      </c>
      <c r="B222" t="s">
        <v>1101</v>
      </c>
      <c r="C222" t="s">
        <v>387</v>
      </c>
      <c r="D222" t="s">
        <v>181</v>
      </c>
      <c r="E222" t="s">
        <v>9</v>
      </c>
      <c r="F222">
        <v>85250</v>
      </c>
      <c r="G222" t="s">
        <v>1102</v>
      </c>
      <c r="H222" t="s">
        <v>181</v>
      </c>
      <c r="I222" t="s">
        <v>9</v>
      </c>
      <c r="J222">
        <v>6666721</v>
      </c>
      <c r="K222" t="s">
        <v>1103</v>
      </c>
      <c r="L222">
        <v>844001357</v>
      </c>
      <c r="M222" t="s">
        <v>377</v>
      </c>
      <c r="N222" t="s">
        <v>378</v>
      </c>
      <c r="O222" t="s">
        <v>379</v>
      </c>
      <c r="S222" t="s">
        <v>1104</v>
      </c>
      <c r="T222">
        <v>99.12</v>
      </c>
      <c r="U222">
        <v>75.569999999999993</v>
      </c>
      <c r="V222" t="s">
        <v>370</v>
      </c>
      <c r="W222" t="s">
        <v>371</v>
      </c>
      <c r="X222" s="34">
        <v>45041</v>
      </c>
      <c r="Y222">
        <v>2023</v>
      </c>
      <c r="Z222" t="s">
        <v>1105</v>
      </c>
      <c r="AA222" s="43">
        <v>4824783196</v>
      </c>
      <c r="AB222" s="43">
        <v>0</v>
      </c>
      <c r="AC222" s="43">
        <v>0</v>
      </c>
      <c r="AD222" s="43">
        <v>4824783196</v>
      </c>
      <c r="AE222" s="34">
        <v>45196</v>
      </c>
      <c r="AF222" s="34">
        <v>45513</v>
      </c>
      <c r="AH222" s="44">
        <v>1488</v>
      </c>
    </row>
    <row r="223" spans="1:34" hidden="1">
      <c r="A223" s="42">
        <v>2023852500010</v>
      </c>
      <c r="B223" t="s">
        <v>1101</v>
      </c>
      <c r="C223" t="s">
        <v>387</v>
      </c>
      <c r="D223" t="s">
        <v>181</v>
      </c>
      <c r="E223" t="s">
        <v>9</v>
      </c>
      <c r="F223">
        <v>85250</v>
      </c>
      <c r="G223" t="s">
        <v>1102</v>
      </c>
      <c r="H223" t="s">
        <v>185</v>
      </c>
      <c r="I223" t="s">
        <v>10</v>
      </c>
      <c r="J223">
        <v>6666948</v>
      </c>
      <c r="K223" t="s">
        <v>704</v>
      </c>
      <c r="L223">
        <v>901478870</v>
      </c>
      <c r="M223" t="s">
        <v>377</v>
      </c>
      <c r="N223" t="s">
        <v>378</v>
      </c>
      <c r="O223" t="s">
        <v>379</v>
      </c>
      <c r="S223" t="s">
        <v>1106</v>
      </c>
      <c r="T223">
        <v>98.57</v>
      </c>
      <c r="U223">
        <v>94.98</v>
      </c>
      <c r="V223" t="s">
        <v>370</v>
      </c>
      <c r="W223" t="s">
        <v>371</v>
      </c>
      <c r="X223" s="34">
        <v>45245</v>
      </c>
      <c r="Y223">
        <v>2023</v>
      </c>
      <c r="Z223" t="s">
        <v>1107</v>
      </c>
      <c r="AA223" s="43">
        <v>4190147133</v>
      </c>
      <c r="AB223" s="43">
        <v>0</v>
      </c>
      <c r="AC223" s="43">
        <v>0</v>
      </c>
      <c r="AD223" s="43">
        <v>4190147133</v>
      </c>
      <c r="AE223" s="34">
        <v>45272</v>
      </c>
      <c r="AF223" s="34">
        <v>45511</v>
      </c>
      <c r="AH223" s="44">
        <v>2022</v>
      </c>
    </row>
    <row r="224" spans="1:34" hidden="1">
      <c r="A224" s="42">
        <v>2023852300008</v>
      </c>
      <c r="B224" t="s">
        <v>1108</v>
      </c>
      <c r="C224" t="s">
        <v>387</v>
      </c>
      <c r="D224" t="s">
        <v>181</v>
      </c>
      <c r="E224" t="s">
        <v>9</v>
      </c>
      <c r="F224">
        <v>85230</v>
      </c>
      <c r="G224" t="s">
        <v>1109</v>
      </c>
      <c r="H224" t="s">
        <v>181</v>
      </c>
      <c r="I224" t="s">
        <v>9</v>
      </c>
      <c r="J224">
        <v>6666502</v>
      </c>
      <c r="K224" t="s">
        <v>1110</v>
      </c>
      <c r="L224">
        <v>900251955</v>
      </c>
      <c r="M224" t="s">
        <v>377</v>
      </c>
      <c r="N224" t="s">
        <v>378</v>
      </c>
      <c r="O224" t="s">
        <v>379</v>
      </c>
      <c r="S224" t="s">
        <v>1111</v>
      </c>
      <c r="T224">
        <v>54.33</v>
      </c>
      <c r="U224">
        <v>49.85</v>
      </c>
      <c r="V224" t="s">
        <v>370</v>
      </c>
      <c r="W224" t="s">
        <v>371</v>
      </c>
      <c r="X224" s="34">
        <v>45168</v>
      </c>
      <c r="Y224">
        <v>2023</v>
      </c>
      <c r="Z224" t="s">
        <v>1112</v>
      </c>
      <c r="AA224" s="43">
        <v>10420720519</v>
      </c>
      <c r="AB224" s="43">
        <v>0</v>
      </c>
      <c r="AC224" s="43">
        <v>0</v>
      </c>
      <c r="AD224" s="43">
        <v>10420720519</v>
      </c>
      <c r="AE224" s="34">
        <v>45231</v>
      </c>
      <c r="AF224" s="34">
        <v>45473</v>
      </c>
      <c r="AH224" s="44">
        <v>1352</v>
      </c>
    </row>
    <row r="225" spans="1:34" hidden="1">
      <c r="A225" s="42">
        <v>2022852300011</v>
      </c>
      <c r="B225" t="s">
        <v>1108</v>
      </c>
      <c r="C225" t="s">
        <v>387</v>
      </c>
      <c r="D225" t="s">
        <v>181</v>
      </c>
      <c r="E225" t="s">
        <v>9</v>
      </c>
      <c r="F225">
        <v>85230</v>
      </c>
      <c r="G225" t="s">
        <v>1109</v>
      </c>
      <c r="H225" t="s">
        <v>181</v>
      </c>
      <c r="I225" t="s">
        <v>9</v>
      </c>
      <c r="J225">
        <v>6666502</v>
      </c>
      <c r="K225" t="s">
        <v>1110</v>
      </c>
      <c r="L225">
        <v>900251955</v>
      </c>
      <c r="M225" t="s">
        <v>377</v>
      </c>
      <c r="N225" t="s">
        <v>378</v>
      </c>
      <c r="O225" t="s">
        <v>379</v>
      </c>
      <c r="S225" t="s">
        <v>1113</v>
      </c>
      <c r="T225">
        <v>78.7</v>
      </c>
      <c r="U225">
        <v>90.11</v>
      </c>
      <c r="V225" t="s">
        <v>370</v>
      </c>
      <c r="W225" t="s">
        <v>371</v>
      </c>
      <c r="X225" s="34">
        <v>44924</v>
      </c>
      <c r="Y225">
        <v>2022</v>
      </c>
      <c r="Z225" t="s">
        <v>1114</v>
      </c>
      <c r="AA225" s="43">
        <v>1544281675</v>
      </c>
      <c r="AB225" s="43">
        <v>0</v>
      </c>
      <c r="AC225" s="43">
        <v>0</v>
      </c>
      <c r="AD225" s="43">
        <v>1544281675</v>
      </c>
      <c r="AE225" s="34">
        <v>45047</v>
      </c>
      <c r="AF225" s="34">
        <v>45260</v>
      </c>
      <c r="AH225" s="44">
        <v>176</v>
      </c>
    </row>
    <row r="226" spans="1:34" hidden="1">
      <c r="A226" s="42">
        <v>2023005850054</v>
      </c>
      <c r="B226" t="s">
        <v>1115</v>
      </c>
      <c r="C226" t="s">
        <v>374</v>
      </c>
      <c r="D226" t="s">
        <v>181</v>
      </c>
      <c r="E226" t="s">
        <v>9</v>
      </c>
      <c r="F226">
        <v>85000</v>
      </c>
      <c r="G226" t="s">
        <v>9</v>
      </c>
      <c r="H226" t="s">
        <v>181</v>
      </c>
      <c r="I226" t="s">
        <v>9</v>
      </c>
      <c r="J226">
        <v>6666696</v>
      </c>
      <c r="K226" t="s">
        <v>1116</v>
      </c>
      <c r="L226">
        <v>900307208</v>
      </c>
      <c r="M226" t="s">
        <v>377</v>
      </c>
      <c r="N226" t="s">
        <v>378</v>
      </c>
      <c r="O226" t="s">
        <v>379</v>
      </c>
      <c r="S226" t="s">
        <v>1117</v>
      </c>
      <c r="T226">
        <v>17.43</v>
      </c>
      <c r="U226">
        <v>50.04</v>
      </c>
      <c r="V226" t="s">
        <v>370</v>
      </c>
      <c r="W226" t="s">
        <v>371</v>
      </c>
      <c r="X226" s="34">
        <v>45266</v>
      </c>
      <c r="Y226">
        <v>2023</v>
      </c>
      <c r="Z226" t="s">
        <v>1118</v>
      </c>
      <c r="AA226" s="43">
        <v>24403149726</v>
      </c>
      <c r="AB226" s="43">
        <v>0</v>
      </c>
      <c r="AC226" s="43">
        <v>0</v>
      </c>
      <c r="AD226" s="43">
        <v>24403149726</v>
      </c>
      <c r="AE226" s="34">
        <v>45323</v>
      </c>
      <c r="AF226" s="34">
        <v>45565</v>
      </c>
      <c r="AH226" s="44">
        <v>12703</v>
      </c>
    </row>
    <row r="227" spans="1:34" hidden="1">
      <c r="A227" s="42">
        <v>2023005850051</v>
      </c>
      <c r="B227" t="s">
        <v>1115</v>
      </c>
      <c r="C227" t="s">
        <v>374</v>
      </c>
      <c r="D227" t="s">
        <v>181</v>
      </c>
      <c r="E227" t="s">
        <v>9</v>
      </c>
      <c r="F227">
        <v>85000</v>
      </c>
      <c r="G227" t="s">
        <v>9</v>
      </c>
      <c r="H227" t="s">
        <v>181</v>
      </c>
      <c r="I227" t="s">
        <v>9</v>
      </c>
      <c r="J227">
        <v>6666696</v>
      </c>
      <c r="K227" t="s">
        <v>1116</v>
      </c>
      <c r="L227">
        <v>900307208</v>
      </c>
      <c r="M227" t="s">
        <v>377</v>
      </c>
      <c r="N227" t="s">
        <v>378</v>
      </c>
      <c r="O227" t="s">
        <v>379</v>
      </c>
      <c r="S227" t="s">
        <v>1119</v>
      </c>
      <c r="T227">
        <v>0</v>
      </c>
      <c r="U227">
        <v>4.1900000000000004</v>
      </c>
      <c r="V227" t="s">
        <v>370</v>
      </c>
      <c r="W227" t="s">
        <v>371</v>
      </c>
      <c r="X227" s="34">
        <v>45440</v>
      </c>
      <c r="Y227">
        <v>2024</v>
      </c>
      <c r="Z227" t="s">
        <v>1120</v>
      </c>
      <c r="AA227" s="43">
        <v>14240794313</v>
      </c>
      <c r="AB227" s="43">
        <v>0</v>
      </c>
      <c r="AC227" s="43">
        <v>0</v>
      </c>
      <c r="AD227" s="43">
        <v>14240794313</v>
      </c>
      <c r="AE227" s="34">
        <v>45566</v>
      </c>
      <c r="AF227" s="34">
        <v>45907</v>
      </c>
      <c r="AH227" s="44">
        <v>2782</v>
      </c>
    </row>
    <row r="228" spans="1:34" hidden="1">
      <c r="A228" s="42">
        <v>2023005850036</v>
      </c>
      <c r="B228" t="s">
        <v>1115</v>
      </c>
      <c r="C228" t="s">
        <v>374</v>
      </c>
      <c r="D228" t="s">
        <v>181</v>
      </c>
      <c r="E228" t="s">
        <v>9</v>
      </c>
      <c r="F228">
        <v>85000</v>
      </c>
      <c r="G228" t="s">
        <v>9</v>
      </c>
      <c r="H228" t="s">
        <v>181</v>
      </c>
      <c r="I228" t="s">
        <v>9</v>
      </c>
      <c r="J228">
        <v>6666696</v>
      </c>
      <c r="K228" t="s">
        <v>1116</v>
      </c>
      <c r="L228">
        <v>900307208</v>
      </c>
      <c r="M228" t="s">
        <v>377</v>
      </c>
      <c r="N228" t="s">
        <v>378</v>
      </c>
      <c r="O228" t="s">
        <v>379</v>
      </c>
      <c r="S228" t="s">
        <v>1121</v>
      </c>
      <c r="T228">
        <v>27.41</v>
      </c>
      <c r="U228">
        <v>58.19</v>
      </c>
      <c r="V228" t="s">
        <v>370</v>
      </c>
      <c r="W228" t="s">
        <v>371</v>
      </c>
      <c r="X228" s="34">
        <v>45176</v>
      </c>
      <c r="Y228">
        <v>2023</v>
      </c>
      <c r="Z228" t="s">
        <v>1122</v>
      </c>
      <c r="AA228" s="43">
        <v>88842008646</v>
      </c>
      <c r="AB228" s="43">
        <v>0</v>
      </c>
      <c r="AC228" s="43">
        <v>0</v>
      </c>
      <c r="AD228" s="43">
        <v>88842008646</v>
      </c>
      <c r="AE228" s="34">
        <v>45292</v>
      </c>
      <c r="AF228" s="34">
        <v>46081</v>
      </c>
      <c r="AH228" s="44">
        <v>14827</v>
      </c>
    </row>
    <row r="229" spans="1:34" hidden="1">
      <c r="A229" s="42">
        <v>2023005850033</v>
      </c>
      <c r="B229" t="s">
        <v>1115</v>
      </c>
      <c r="C229" t="s">
        <v>374</v>
      </c>
      <c r="D229" t="s">
        <v>181</v>
      </c>
      <c r="E229" t="s">
        <v>9</v>
      </c>
      <c r="F229">
        <v>85000</v>
      </c>
      <c r="G229" t="s">
        <v>9</v>
      </c>
      <c r="H229" t="s">
        <v>181</v>
      </c>
      <c r="I229" t="s">
        <v>9</v>
      </c>
      <c r="J229">
        <v>6666696</v>
      </c>
      <c r="K229" t="s">
        <v>1116</v>
      </c>
      <c r="L229">
        <v>900307208</v>
      </c>
      <c r="M229" t="s">
        <v>377</v>
      </c>
      <c r="N229" t="s">
        <v>378</v>
      </c>
      <c r="O229" t="s">
        <v>379</v>
      </c>
      <c r="S229" t="s">
        <v>1123</v>
      </c>
      <c r="T229">
        <v>51.3</v>
      </c>
      <c r="U229">
        <v>71.569999999999993</v>
      </c>
      <c r="V229" t="s">
        <v>370</v>
      </c>
      <c r="W229" t="s">
        <v>371</v>
      </c>
      <c r="X229" s="34">
        <v>45176</v>
      </c>
      <c r="Y229">
        <v>2023</v>
      </c>
      <c r="Z229" t="s">
        <v>1124</v>
      </c>
      <c r="AA229" s="43">
        <v>14169363949</v>
      </c>
      <c r="AB229" s="43">
        <v>0</v>
      </c>
      <c r="AC229" s="43">
        <v>0</v>
      </c>
      <c r="AD229" s="43">
        <v>14169363949</v>
      </c>
      <c r="AE229" s="34">
        <v>45261</v>
      </c>
      <c r="AF229" s="34">
        <v>45504</v>
      </c>
      <c r="AH229" s="44">
        <v>1969</v>
      </c>
    </row>
    <row r="230" spans="1:34" hidden="1">
      <c r="A230" s="42">
        <v>2023005850027</v>
      </c>
      <c r="B230" t="s">
        <v>1115</v>
      </c>
      <c r="C230" t="s">
        <v>374</v>
      </c>
      <c r="D230" t="s">
        <v>181</v>
      </c>
      <c r="E230" t="s">
        <v>9</v>
      </c>
      <c r="F230">
        <v>85000</v>
      </c>
      <c r="G230" t="s">
        <v>9</v>
      </c>
      <c r="H230" t="s">
        <v>181</v>
      </c>
      <c r="I230" t="s">
        <v>9</v>
      </c>
      <c r="J230">
        <v>6666696</v>
      </c>
      <c r="K230" t="s">
        <v>1116</v>
      </c>
      <c r="L230">
        <v>900307208</v>
      </c>
      <c r="M230" t="s">
        <v>377</v>
      </c>
      <c r="N230" t="s">
        <v>378</v>
      </c>
      <c r="O230" t="s">
        <v>379</v>
      </c>
      <c r="S230" t="s">
        <v>1125</v>
      </c>
      <c r="T230">
        <v>24.85</v>
      </c>
      <c r="U230">
        <v>50.22</v>
      </c>
      <c r="V230" t="s">
        <v>370</v>
      </c>
      <c r="W230" t="s">
        <v>371</v>
      </c>
      <c r="X230" s="34">
        <v>45132</v>
      </c>
      <c r="Y230">
        <v>2023</v>
      </c>
      <c r="Z230" t="s">
        <v>1126</v>
      </c>
      <c r="AA230" s="43">
        <v>26510223650</v>
      </c>
      <c r="AB230" s="43">
        <v>0</v>
      </c>
      <c r="AC230" s="43">
        <v>0</v>
      </c>
      <c r="AD230" s="43">
        <v>26510223650</v>
      </c>
      <c r="AE230" s="34">
        <v>45170</v>
      </c>
      <c r="AF230" s="34">
        <v>45657</v>
      </c>
      <c r="AH230" s="44">
        <v>2820</v>
      </c>
    </row>
    <row r="231" spans="1:34" hidden="1">
      <c r="A231" s="42">
        <v>2023005850020</v>
      </c>
      <c r="B231" t="s">
        <v>1115</v>
      </c>
      <c r="C231" t="s">
        <v>374</v>
      </c>
      <c r="D231" t="s">
        <v>181</v>
      </c>
      <c r="E231" t="s">
        <v>9</v>
      </c>
      <c r="F231">
        <v>85000</v>
      </c>
      <c r="G231" t="s">
        <v>9</v>
      </c>
      <c r="H231" t="s">
        <v>181</v>
      </c>
      <c r="I231" t="s">
        <v>9</v>
      </c>
      <c r="J231">
        <v>6666696</v>
      </c>
      <c r="K231" t="s">
        <v>1116</v>
      </c>
      <c r="L231">
        <v>900307208</v>
      </c>
      <c r="M231" t="s">
        <v>377</v>
      </c>
      <c r="N231" t="s">
        <v>378</v>
      </c>
      <c r="O231" t="s">
        <v>379</v>
      </c>
      <c r="S231" t="s">
        <v>1127</v>
      </c>
      <c r="T231">
        <v>51.79</v>
      </c>
      <c r="U231">
        <v>69.180000000000007</v>
      </c>
      <c r="V231" t="s">
        <v>370</v>
      </c>
      <c r="W231" t="s">
        <v>371</v>
      </c>
      <c r="X231" s="34">
        <v>45083</v>
      </c>
      <c r="Y231">
        <v>2023</v>
      </c>
      <c r="Z231" t="s">
        <v>1128</v>
      </c>
      <c r="AA231" s="43">
        <v>41022265889</v>
      </c>
      <c r="AB231" s="43">
        <v>0</v>
      </c>
      <c r="AC231" s="43">
        <v>0</v>
      </c>
      <c r="AD231" s="43">
        <v>41022265889</v>
      </c>
      <c r="AE231" s="34">
        <v>45200</v>
      </c>
      <c r="AF231" s="34">
        <v>45565</v>
      </c>
      <c r="AH231" s="44">
        <v>1158</v>
      </c>
    </row>
    <row r="232" spans="1:34" hidden="1">
      <c r="A232" s="42">
        <v>2022005850029</v>
      </c>
      <c r="B232" t="s">
        <v>1115</v>
      </c>
      <c r="C232" t="s">
        <v>374</v>
      </c>
      <c r="D232" t="s">
        <v>181</v>
      </c>
      <c r="E232" t="s">
        <v>9</v>
      </c>
      <c r="F232">
        <v>85000</v>
      </c>
      <c r="G232" t="s">
        <v>9</v>
      </c>
      <c r="H232" t="s">
        <v>181</v>
      </c>
      <c r="I232" t="s">
        <v>9</v>
      </c>
      <c r="J232">
        <v>6666696</v>
      </c>
      <c r="K232" t="s">
        <v>1116</v>
      </c>
      <c r="L232">
        <v>900307208</v>
      </c>
      <c r="M232" t="s">
        <v>377</v>
      </c>
      <c r="N232" t="s">
        <v>378</v>
      </c>
      <c r="O232" t="s">
        <v>379</v>
      </c>
      <c r="S232" t="s">
        <v>1129</v>
      </c>
      <c r="T232">
        <v>78.010000000000005</v>
      </c>
      <c r="U232">
        <v>86.13</v>
      </c>
      <c r="V232" t="s">
        <v>370</v>
      </c>
      <c r="W232" t="s">
        <v>371</v>
      </c>
      <c r="X232" s="34">
        <v>44837</v>
      </c>
      <c r="Y232">
        <v>2022</v>
      </c>
      <c r="Z232" t="s">
        <v>1130</v>
      </c>
      <c r="AA232" s="43">
        <v>105065000000</v>
      </c>
      <c r="AB232" s="43">
        <v>0</v>
      </c>
      <c r="AC232" s="43">
        <v>0</v>
      </c>
      <c r="AD232" s="43">
        <v>105065000000</v>
      </c>
      <c r="AE232" s="34">
        <v>44896</v>
      </c>
      <c r="AF232" s="34">
        <v>45322</v>
      </c>
      <c r="AH232" s="44">
        <v>92672</v>
      </c>
    </row>
    <row r="233" spans="1:34" hidden="1">
      <c r="A233" s="42">
        <v>2022005850002</v>
      </c>
      <c r="B233" t="s">
        <v>1115</v>
      </c>
      <c r="C233" t="s">
        <v>374</v>
      </c>
      <c r="D233" t="s">
        <v>181</v>
      </c>
      <c r="E233" t="s">
        <v>9</v>
      </c>
      <c r="F233">
        <v>85000</v>
      </c>
      <c r="G233" t="s">
        <v>9</v>
      </c>
      <c r="H233" t="s">
        <v>181</v>
      </c>
      <c r="I233" t="s">
        <v>9</v>
      </c>
      <c r="J233">
        <v>6666696</v>
      </c>
      <c r="K233" t="s">
        <v>1116</v>
      </c>
      <c r="L233">
        <v>900307208</v>
      </c>
      <c r="M233" t="s">
        <v>377</v>
      </c>
      <c r="N233" t="s">
        <v>378</v>
      </c>
      <c r="O233" t="s">
        <v>379</v>
      </c>
      <c r="S233" t="s">
        <v>1131</v>
      </c>
      <c r="T233">
        <v>40.25</v>
      </c>
      <c r="U233">
        <v>49.71</v>
      </c>
      <c r="V233" t="s">
        <v>370</v>
      </c>
      <c r="W233" t="s">
        <v>371</v>
      </c>
      <c r="X233" s="34">
        <v>44963</v>
      </c>
      <c r="Y233">
        <v>2023</v>
      </c>
      <c r="Z233" t="s">
        <v>1132</v>
      </c>
      <c r="AA233" s="43">
        <v>18162605948</v>
      </c>
      <c r="AB233" s="43">
        <v>0</v>
      </c>
      <c r="AC233" s="43">
        <v>0</v>
      </c>
      <c r="AD233" s="43">
        <v>18162605948</v>
      </c>
      <c r="AE233" s="34">
        <v>45170</v>
      </c>
      <c r="AF233" s="34">
        <v>45565</v>
      </c>
      <c r="AH233" s="44">
        <v>420</v>
      </c>
    </row>
    <row r="234" spans="1:34" hidden="1">
      <c r="A234" s="42">
        <v>2022005850034</v>
      </c>
      <c r="B234" t="s">
        <v>1115</v>
      </c>
      <c r="C234" t="s">
        <v>374</v>
      </c>
      <c r="D234" t="s">
        <v>181</v>
      </c>
      <c r="E234" t="s">
        <v>9</v>
      </c>
      <c r="F234">
        <v>85000</v>
      </c>
      <c r="G234" t="s">
        <v>9</v>
      </c>
      <c r="H234" t="s">
        <v>181</v>
      </c>
      <c r="I234" t="s">
        <v>9</v>
      </c>
      <c r="J234">
        <v>6666597</v>
      </c>
      <c r="K234" t="s">
        <v>1084</v>
      </c>
      <c r="L234">
        <v>900262261</v>
      </c>
      <c r="M234" t="s">
        <v>377</v>
      </c>
      <c r="N234" t="s">
        <v>378</v>
      </c>
      <c r="O234" t="s">
        <v>379</v>
      </c>
      <c r="S234" t="s">
        <v>1133</v>
      </c>
      <c r="T234">
        <v>24.85</v>
      </c>
      <c r="U234">
        <v>47.19</v>
      </c>
      <c r="V234" t="s">
        <v>370</v>
      </c>
      <c r="W234" t="s">
        <v>371</v>
      </c>
      <c r="X234" s="34">
        <v>44896</v>
      </c>
      <c r="Y234">
        <v>2022</v>
      </c>
      <c r="Z234" t="s">
        <v>1134</v>
      </c>
      <c r="AA234" s="43">
        <v>12092832645</v>
      </c>
      <c r="AB234" s="43">
        <v>0</v>
      </c>
      <c r="AC234" s="43">
        <v>0</v>
      </c>
      <c r="AD234" s="43">
        <v>12092832645</v>
      </c>
      <c r="AE234" s="34">
        <v>45131</v>
      </c>
      <c r="AF234" s="34">
        <v>45405</v>
      </c>
      <c r="AH234" s="44">
        <v>1681</v>
      </c>
    </row>
    <row r="235" spans="1:34" hidden="1">
      <c r="A235" s="42">
        <v>2022005850027</v>
      </c>
      <c r="B235" t="s">
        <v>1115</v>
      </c>
      <c r="C235" t="s">
        <v>374</v>
      </c>
      <c r="D235" t="s">
        <v>181</v>
      </c>
      <c r="E235" t="s">
        <v>9</v>
      </c>
      <c r="F235">
        <v>85000</v>
      </c>
      <c r="G235" t="s">
        <v>9</v>
      </c>
      <c r="H235" t="s">
        <v>181</v>
      </c>
      <c r="I235" t="s">
        <v>9</v>
      </c>
      <c r="J235">
        <v>6666501</v>
      </c>
      <c r="K235" t="s">
        <v>1064</v>
      </c>
      <c r="L235">
        <v>844000755</v>
      </c>
      <c r="M235" t="s">
        <v>377</v>
      </c>
      <c r="N235" t="s">
        <v>378</v>
      </c>
      <c r="O235" t="s">
        <v>379</v>
      </c>
      <c r="S235" t="s">
        <v>1135</v>
      </c>
      <c r="T235">
        <v>0.4</v>
      </c>
      <c r="U235">
        <v>30.35</v>
      </c>
      <c r="V235" t="s">
        <v>370</v>
      </c>
      <c r="W235" t="s">
        <v>371</v>
      </c>
      <c r="X235" s="34">
        <v>44970</v>
      </c>
      <c r="Y235">
        <v>2023</v>
      </c>
      <c r="Z235" t="s">
        <v>1136</v>
      </c>
      <c r="AA235" s="43">
        <v>11622828962</v>
      </c>
      <c r="AB235" s="43">
        <v>0</v>
      </c>
      <c r="AC235" s="43">
        <v>0</v>
      </c>
      <c r="AD235" s="43">
        <v>11622828962</v>
      </c>
      <c r="AE235" s="34">
        <v>44986</v>
      </c>
      <c r="AF235" s="34">
        <v>45382</v>
      </c>
      <c r="AH235" s="44">
        <v>36467</v>
      </c>
    </row>
    <row r="236" spans="1:34" hidden="1">
      <c r="A236" s="42">
        <v>2023850100004</v>
      </c>
      <c r="B236" t="s">
        <v>1137</v>
      </c>
      <c r="C236" t="s">
        <v>387</v>
      </c>
      <c r="D236" t="s">
        <v>181</v>
      </c>
      <c r="E236" t="s">
        <v>9</v>
      </c>
      <c r="F236">
        <v>85010</v>
      </c>
      <c r="G236" t="s">
        <v>1138</v>
      </c>
      <c r="H236" t="s">
        <v>181</v>
      </c>
      <c r="I236" t="s">
        <v>9</v>
      </c>
      <c r="J236">
        <v>6666572</v>
      </c>
      <c r="K236" t="s">
        <v>1139</v>
      </c>
      <c r="L236">
        <v>844003247</v>
      </c>
      <c r="M236" t="s">
        <v>377</v>
      </c>
      <c r="N236" t="s">
        <v>378</v>
      </c>
      <c r="O236" t="s">
        <v>379</v>
      </c>
      <c r="S236" t="s">
        <v>1140</v>
      </c>
      <c r="T236">
        <v>73.13</v>
      </c>
      <c r="U236">
        <v>79.209999999999994</v>
      </c>
      <c r="V236" t="s">
        <v>370</v>
      </c>
      <c r="W236" t="s">
        <v>371</v>
      </c>
      <c r="X236" s="34">
        <v>45030</v>
      </c>
      <c r="Y236">
        <v>2023</v>
      </c>
      <c r="Z236" t="s">
        <v>1141</v>
      </c>
      <c r="AA236" s="43">
        <v>5603337344</v>
      </c>
      <c r="AB236" s="43">
        <v>0</v>
      </c>
      <c r="AC236" s="43">
        <v>0</v>
      </c>
      <c r="AD236" s="43">
        <v>5603337344</v>
      </c>
      <c r="AE236" s="34">
        <v>45100</v>
      </c>
      <c r="AF236" s="34">
        <v>45573</v>
      </c>
      <c r="AH236" s="44">
        <v>160</v>
      </c>
    </row>
    <row r="237" spans="1:34" hidden="1">
      <c r="A237" s="42">
        <v>2023850100002</v>
      </c>
      <c r="B237" t="s">
        <v>1137</v>
      </c>
      <c r="C237" t="s">
        <v>387</v>
      </c>
      <c r="D237" t="s">
        <v>181</v>
      </c>
      <c r="E237" t="s">
        <v>9</v>
      </c>
      <c r="F237">
        <v>85010</v>
      </c>
      <c r="G237" t="s">
        <v>1138</v>
      </c>
      <c r="H237" t="s">
        <v>181</v>
      </c>
      <c r="I237" t="s">
        <v>9</v>
      </c>
      <c r="J237">
        <v>6666572</v>
      </c>
      <c r="K237" t="s">
        <v>1139</v>
      </c>
      <c r="L237">
        <v>844003247</v>
      </c>
      <c r="M237" t="s">
        <v>377</v>
      </c>
      <c r="N237" t="s">
        <v>378</v>
      </c>
      <c r="O237" t="s">
        <v>379</v>
      </c>
      <c r="S237" t="s">
        <v>1142</v>
      </c>
      <c r="T237">
        <v>83.47</v>
      </c>
      <c r="U237">
        <v>83.3</v>
      </c>
      <c r="V237" t="s">
        <v>370</v>
      </c>
      <c r="W237" t="s">
        <v>371</v>
      </c>
      <c r="X237" s="34">
        <v>45044</v>
      </c>
      <c r="Y237">
        <v>2023</v>
      </c>
      <c r="Z237" t="s">
        <v>1143</v>
      </c>
      <c r="AA237" s="43">
        <v>6259536061</v>
      </c>
      <c r="AB237" s="43">
        <v>0</v>
      </c>
      <c r="AC237" s="43">
        <v>0</v>
      </c>
      <c r="AD237" s="43">
        <v>6259536061</v>
      </c>
      <c r="AE237" s="34">
        <v>45078</v>
      </c>
      <c r="AF237" s="34">
        <v>45322</v>
      </c>
      <c r="AH237" s="44">
        <v>148</v>
      </c>
    </row>
    <row r="238" spans="1:34" hidden="1">
      <c r="A238" s="42">
        <v>2023174420027</v>
      </c>
      <c r="B238" t="s">
        <v>1144</v>
      </c>
      <c r="C238" t="s">
        <v>387</v>
      </c>
      <c r="D238" t="s">
        <v>170</v>
      </c>
      <c r="E238" t="s">
        <v>1145</v>
      </c>
      <c r="F238">
        <v>17442</v>
      </c>
      <c r="G238" t="s">
        <v>1146</v>
      </c>
      <c r="H238" t="s">
        <v>489</v>
      </c>
      <c r="I238" t="s">
        <v>489</v>
      </c>
      <c r="J238">
        <v>6666251</v>
      </c>
      <c r="K238" t="s">
        <v>1147</v>
      </c>
      <c r="L238">
        <v>901613090</v>
      </c>
      <c r="M238" t="s">
        <v>377</v>
      </c>
      <c r="N238" t="s">
        <v>378</v>
      </c>
      <c r="O238" t="s">
        <v>379</v>
      </c>
      <c r="S238" t="s">
        <v>1148</v>
      </c>
      <c r="T238">
        <v>20.440000000000001</v>
      </c>
      <c r="U238">
        <v>50</v>
      </c>
      <c r="V238" t="s">
        <v>370</v>
      </c>
      <c r="W238" t="s">
        <v>371</v>
      </c>
      <c r="X238" s="34">
        <v>45271</v>
      </c>
      <c r="Y238">
        <v>2023</v>
      </c>
      <c r="Z238" t="s">
        <v>1149</v>
      </c>
      <c r="AA238" s="43">
        <v>3134174412</v>
      </c>
      <c r="AB238" s="43">
        <v>0</v>
      </c>
      <c r="AC238" s="43">
        <v>365821959</v>
      </c>
      <c r="AD238" s="43">
        <v>3499996371</v>
      </c>
      <c r="AE238" s="34">
        <v>45313</v>
      </c>
      <c r="AF238" s="34">
        <v>45554</v>
      </c>
      <c r="AH238" s="44">
        <v>3334</v>
      </c>
    </row>
    <row r="239" spans="1:34" hidden="1">
      <c r="A239" s="42">
        <v>2022156670010</v>
      </c>
      <c r="B239" t="s">
        <v>1150</v>
      </c>
      <c r="C239" t="s">
        <v>387</v>
      </c>
      <c r="D239" t="s">
        <v>258</v>
      </c>
      <c r="E239" t="s">
        <v>152</v>
      </c>
      <c r="F239">
        <v>15667</v>
      </c>
      <c r="G239" t="s">
        <v>1151</v>
      </c>
      <c r="H239" t="s">
        <v>258</v>
      </c>
      <c r="I239" t="s">
        <v>152</v>
      </c>
      <c r="J239">
        <v>15667</v>
      </c>
      <c r="K239" t="s">
        <v>1152</v>
      </c>
      <c r="L239">
        <v>891802151</v>
      </c>
      <c r="M239" t="s">
        <v>377</v>
      </c>
      <c r="N239" t="s">
        <v>378</v>
      </c>
      <c r="O239" t="s">
        <v>379</v>
      </c>
      <c r="S239" t="s">
        <v>1153</v>
      </c>
      <c r="T239">
        <v>89.47</v>
      </c>
      <c r="U239">
        <v>61.6</v>
      </c>
      <c r="V239" t="s">
        <v>370</v>
      </c>
      <c r="W239" t="s">
        <v>371</v>
      </c>
      <c r="X239" s="34">
        <v>44952</v>
      </c>
      <c r="Y239">
        <v>2023</v>
      </c>
      <c r="Z239" t="s">
        <v>1154</v>
      </c>
      <c r="AA239" s="43">
        <v>889522057.29999995</v>
      </c>
      <c r="AB239" s="43">
        <v>0</v>
      </c>
      <c r="AC239" s="43">
        <v>554619969.89999998</v>
      </c>
      <c r="AD239" s="43">
        <v>1444142027</v>
      </c>
      <c r="AE239" s="34">
        <v>45208</v>
      </c>
      <c r="AF239" s="34">
        <v>45427</v>
      </c>
      <c r="AH239" s="44">
        <v>2517</v>
      </c>
    </row>
    <row r="240" spans="1:34" hidden="1">
      <c r="A240" s="42">
        <v>2023155720017</v>
      </c>
      <c r="B240" t="s">
        <v>192</v>
      </c>
      <c r="C240" t="s">
        <v>387</v>
      </c>
      <c r="D240" t="s">
        <v>258</v>
      </c>
      <c r="E240" t="s">
        <v>152</v>
      </c>
      <c r="F240">
        <v>15572</v>
      </c>
      <c r="G240" t="s">
        <v>193</v>
      </c>
      <c r="H240" t="s">
        <v>258</v>
      </c>
      <c r="I240" t="s">
        <v>152</v>
      </c>
      <c r="J240">
        <v>15572</v>
      </c>
      <c r="K240" t="s">
        <v>1155</v>
      </c>
      <c r="L240">
        <v>891800466</v>
      </c>
      <c r="M240" t="s">
        <v>377</v>
      </c>
      <c r="N240" t="s">
        <v>378</v>
      </c>
      <c r="O240" t="s">
        <v>379</v>
      </c>
      <c r="S240" t="s">
        <v>1156</v>
      </c>
      <c r="T240">
        <v>0</v>
      </c>
      <c r="U240">
        <v>41.43</v>
      </c>
      <c r="V240" t="s">
        <v>370</v>
      </c>
      <c r="W240" t="s">
        <v>371</v>
      </c>
      <c r="X240" s="34">
        <v>44970</v>
      </c>
      <c r="Y240">
        <v>2023</v>
      </c>
      <c r="Z240" t="s">
        <v>1157</v>
      </c>
      <c r="AA240" s="43">
        <v>5161077351</v>
      </c>
      <c r="AB240" s="43">
        <v>0</v>
      </c>
      <c r="AC240" s="43">
        <v>0</v>
      </c>
      <c r="AD240" s="43">
        <v>5161077351</v>
      </c>
      <c r="AE240" s="34">
        <v>45078</v>
      </c>
      <c r="AF240" s="34">
        <v>45351</v>
      </c>
      <c r="AH240" s="44">
        <v>2633</v>
      </c>
    </row>
    <row r="241" spans="1:34" hidden="1">
      <c r="A241" s="42">
        <v>2023155720023</v>
      </c>
      <c r="B241" t="s">
        <v>192</v>
      </c>
      <c r="C241" t="s">
        <v>387</v>
      </c>
      <c r="D241" t="s">
        <v>258</v>
      </c>
      <c r="E241" t="s">
        <v>152</v>
      </c>
      <c r="F241">
        <v>15572</v>
      </c>
      <c r="G241" t="s">
        <v>193</v>
      </c>
      <c r="H241" t="s">
        <v>170</v>
      </c>
      <c r="I241" t="s">
        <v>150</v>
      </c>
      <c r="J241">
        <v>6666697</v>
      </c>
      <c r="K241" t="s">
        <v>1158</v>
      </c>
      <c r="L241">
        <v>900793275</v>
      </c>
      <c r="M241" t="s">
        <v>377</v>
      </c>
      <c r="N241" t="s">
        <v>378</v>
      </c>
      <c r="O241" t="s">
        <v>379</v>
      </c>
      <c r="S241" t="s">
        <v>1159</v>
      </c>
      <c r="T241">
        <v>65.25</v>
      </c>
      <c r="U241">
        <v>89.57</v>
      </c>
      <c r="V241" t="s">
        <v>370</v>
      </c>
      <c r="W241" t="s">
        <v>371</v>
      </c>
      <c r="X241" s="34">
        <v>45124</v>
      </c>
      <c r="Y241">
        <v>2023</v>
      </c>
      <c r="Z241" t="s">
        <v>1160</v>
      </c>
      <c r="AA241" s="43">
        <v>1615677470</v>
      </c>
      <c r="AB241" s="43">
        <v>0</v>
      </c>
      <c r="AC241" s="43">
        <v>0</v>
      </c>
      <c r="AD241" s="43">
        <v>1615677470</v>
      </c>
      <c r="AE241" s="34">
        <v>45139</v>
      </c>
      <c r="AF241" s="34">
        <v>45322</v>
      </c>
      <c r="AH241" s="44">
        <v>632</v>
      </c>
    </row>
    <row r="242" spans="1:34" hidden="1">
      <c r="A242" s="42">
        <v>2023155000017</v>
      </c>
      <c r="B242" t="s">
        <v>1161</v>
      </c>
      <c r="C242" t="s">
        <v>387</v>
      </c>
      <c r="D242" t="s">
        <v>258</v>
      </c>
      <c r="E242" t="s">
        <v>152</v>
      </c>
      <c r="F242">
        <v>15500</v>
      </c>
      <c r="G242" t="s">
        <v>1162</v>
      </c>
      <c r="H242" t="s">
        <v>258</v>
      </c>
      <c r="I242" t="s">
        <v>152</v>
      </c>
      <c r="J242">
        <v>15500</v>
      </c>
      <c r="K242" t="s">
        <v>1163</v>
      </c>
      <c r="L242">
        <v>800026156</v>
      </c>
      <c r="M242" t="s">
        <v>377</v>
      </c>
      <c r="N242" t="s">
        <v>378</v>
      </c>
      <c r="O242" t="s">
        <v>379</v>
      </c>
      <c r="S242" t="s">
        <v>1164</v>
      </c>
      <c r="T242">
        <v>30.89</v>
      </c>
      <c r="U242">
        <v>24.2</v>
      </c>
      <c r="V242" t="s">
        <v>370</v>
      </c>
      <c r="W242" t="s">
        <v>371</v>
      </c>
      <c r="X242" s="34">
        <v>45232</v>
      </c>
      <c r="Y242">
        <v>2023</v>
      </c>
      <c r="Z242" t="s">
        <v>1165</v>
      </c>
      <c r="AA242" s="43">
        <v>244457667.59999999</v>
      </c>
      <c r="AB242" s="43">
        <v>0</v>
      </c>
      <c r="AC242" s="43">
        <v>0</v>
      </c>
      <c r="AD242" s="43">
        <v>244457667.59999999</v>
      </c>
      <c r="AE242" s="34">
        <v>45275</v>
      </c>
      <c r="AF242" s="34">
        <v>45300</v>
      </c>
      <c r="AH242" s="44">
        <v>650</v>
      </c>
    </row>
    <row r="243" spans="1:34" hidden="1">
      <c r="A243" s="42">
        <v>2023155000016</v>
      </c>
      <c r="B243" t="s">
        <v>1161</v>
      </c>
      <c r="C243" t="s">
        <v>387</v>
      </c>
      <c r="D243" t="s">
        <v>258</v>
      </c>
      <c r="E243" t="s">
        <v>152</v>
      </c>
      <c r="F243">
        <v>15500</v>
      </c>
      <c r="G243" t="s">
        <v>1162</v>
      </c>
      <c r="H243" t="s">
        <v>258</v>
      </c>
      <c r="I243" t="s">
        <v>152</v>
      </c>
      <c r="J243">
        <v>15500</v>
      </c>
      <c r="K243" t="s">
        <v>1163</v>
      </c>
      <c r="L243">
        <v>800026156</v>
      </c>
      <c r="M243" t="s">
        <v>377</v>
      </c>
      <c r="N243" t="s">
        <v>378</v>
      </c>
      <c r="O243" t="s">
        <v>379</v>
      </c>
      <c r="S243" t="s">
        <v>1166</v>
      </c>
      <c r="T243">
        <v>100</v>
      </c>
      <c r="U243">
        <v>76.430000000000007</v>
      </c>
      <c r="V243" t="s">
        <v>370</v>
      </c>
      <c r="W243" t="s">
        <v>371</v>
      </c>
      <c r="X243" s="34">
        <v>45197</v>
      </c>
      <c r="Y243">
        <v>2023</v>
      </c>
      <c r="Z243" t="s">
        <v>1167</v>
      </c>
      <c r="AA243" s="43">
        <v>128909965.5</v>
      </c>
      <c r="AB243" s="43">
        <v>0</v>
      </c>
      <c r="AC243" s="43">
        <v>0</v>
      </c>
      <c r="AD243" s="43">
        <v>128909965.5</v>
      </c>
      <c r="AE243" s="34">
        <v>45260</v>
      </c>
      <c r="AF243" s="34">
        <v>45289</v>
      </c>
      <c r="AH243" s="44">
        <v>1410</v>
      </c>
    </row>
    <row r="244" spans="1:34" hidden="1">
      <c r="A244" s="42">
        <v>2023151870021</v>
      </c>
      <c r="B244" t="s">
        <v>1168</v>
      </c>
      <c r="C244" t="s">
        <v>387</v>
      </c>
      <c r="D244" t="s">
        <v>258</v>
      </c>
      <c r="E244" t="s">
        <v>152</v>
      </c>
      <c r="F244">
        <v>15187</v>
      </c>
      <c r="G244" t="s">
        <v>1169</v>
      </c>
      <c r="H244" t="s">
        <v>258</v>
      </c>
      <c r="I244" t="s">
        <v>152</v>
      </c>
      <c r="J244">
        <v>15187</v>
      </c>
      <c r="K244" t="s">
        <v>1170</v>
      </c>
      <c r="L244">
        <v>800014989</v>
      </c>
      <c r="M244" t="s">
        <v>377</v>
      </c>
      <c r="N244" t="s">
        <v>378</v>
      </c>
      <c r="O244" t="s">
        <v>379</v>
      </c>
      <c r="S244" t="s">
        <v>1171</v>
      </c>
      <c r="T244">
        <v>94.5</v>
      </c>
      <c r="U244">
        <v>0</v>
      </c>
      <c r="V244" t="s">
        <v>370</v>
      </c>
      <c r="W244" t="s">
        <v>371</v>
      </c>
      <c r="X244" s="34">
        <v>45250</v>
      </c>
      <c r="Y244">
        <v>2023</v>
      </c>
      <c r="Z244" t="s">
        <v>1172</v>
      </c>
      <c r="AA244" s="43">
        <v>1467598680</v>
      </c>
      <c r="AB244" s="43">
        <v>0</v>
      </c>
      <c r="AC244" s="43">
        <v>173699687</v>
      </c>
      <c r="AD244" s="43">
        <v>1641298367</v>
      </c>
      <c r="AE244" s="34">
        <v>45323</v>
      </c>
      <c r="AF244" s="34">
        <v>45443</v>
      </c>
      <c r="AH244" s="44">
        <v>3230</v>
      </c>
    </row>
    <row r="245" spans="1:34" hidden="1">
      <c r="A245" s="42">
        <v>2022137440066</v>
      </c>
      <c r="B245" t="s">
        <v>174</v>
      </c>
      <c r="C245" t="s">
        <v>174</v>
      </c>
      <c r="D245" t="s">
        <v>185</v>
      </c>
      <c r="E245" t="s">
        <v>40</v>
      </c>
      <c r="F245">
        <v>13744</v>
      </c>
      <c r="G245" t="s">
        <v>1173</v>
      </c>
      <c r="H245" t="s">
        <v>185</v>
      </c>
      <c r="I245" t="s">
        <v>40</v>
      </c>
      <c r="J245">
        <v>13744</v>
      </c>
      <c r="K245" t="s">
        <v>1174</v>
      </c>
      <c r="L245">
        <v>890480006</v>
      </c>
      <c r="M245" t="s">
        <v>377</v>
      </c>
      <c r="N245" t="s">
        <v>378</v>
      </c>
      <c r="O245" t="s">
        <v>379</v>
      </c>
      <c r="S245" t="s">
        <v>1175</v>
      </c>
      <c r="T245">
        <v>51.92</v>
      </c>
      <c r="U245">
        <v>51.07</v>
      </c>
      <c r="V245" t="s">
        <v>370</v>
      </c>
      <c r="W245" t="s">
        <v>371</v>
      </c>
      <c r="X245" s="34">
        <v>45184</v>
      </c>
      <c r="Y245">
        <v>2023</v>
      </c>
      <c r="Z245" t="s">
        <v>1176</v>
      </c>
      <c r="AA245" s="43">
        <v>2099379587</v>
      </c>
      <c r="AB245" s="43">
        <v>0</v>
      </c>
      <c r="AC245" s="43">
        <v>0</v>
      </c>
      <c r="AD245" s="43">
        <v>2099379587</v>
      </c>
      <c r="AE245" s="34">
        <v>45383</v>
      </c>
      <c r="AF245" s="34">
        <v>45562</v>
      </c>
      <c r="AH245" s="44">
        <v>695</v>
      </c>
    </row>
    <row r="246" spans="1:34" hidden="1">
      <c r="A246" s="42">
        <v>2023136000003</v>
      </c>
      <c r="B246" t="s">
        <v>1177</v>
      </c>
      <c r="C246" t="s">
        <v>387</v>
      </c>
      <c r="D246" t="s">
        <v>185</v>
      </c>
      <c r="E246" t="s">
        <v>40</v>
      </c>
      <c r="F246">
        <v>13600</v>
      </c>
      <c r="G246" t="s">
        <v>1178</v>
      </c>
      <c r="H246" t="s">
        <v>258</v>
      </c>
      <c r="I246" t="s">
        <v>21</v>
      </c>
      <c r="J246">
        <v>6666954</v>
      </c>
      <c r="K246" t="s">
        <v>485</v>
      </c>
      <c r="L246">
        <v>901473251</v>
      </c>
      <c r="M246" t="s">
        <v>377</v>
      </c>
      <c r="N246" t="s">
        <v>378</v>
      </c>
      <c r="O246" t="s">
        <v>379</v>
      </c>
      <c r="S246" t="s">
        <v>1179</v>
      </c>
      <c r="T246">
        <v>47.79</v>
      </c>
      <c r="U246">
        <v>46.58</v>
      </c>
      <c r="V246" t="s">
        <v>370</v>
      </c>
      <c r="W246" t="s">
        <v>371</v>
      </c>
      <c r="X246" s="34">
        <v>45070</v>
      </c>
      <c r="Y246">
        <v>2023</v>
      </c>
      <c r="Z246" t="s">
        <v>1180</v>
      </c>
      <c r="AA246" s="43">
        <v>1172723230</v>
      </c>
      <c r="AB246" s="43">
        <v>0</v>
      </c>
      <c r="AC246" s="43">
        <v>0</v>
      </c>
      <c r="AD246" s="43">
        <v>1172723230</v>
      </c>
      <c r="AE246" s="34">
        <v>45231</v>
      </c>
      <c r="AF246" s="34">
        <v>45322</v>
      </c>
      <c r="AH246" s="44">
        <v>9034</v>
      </c>
    </row>
    <row r="247" spans="1:34" hidden="1">
      <c r="A247" s="42">
        <v>2024131880003</v>
      </c>
      <c r="B247" t="s">
        <v>1181</v>
      </c>
      <c r="C247" t="s">
        <v>387</v>
      </c>
      <c r="D247" t="s">
        <v>185</v>
      </c>
      <c r="E247" t="s">
        <v>40</v>
      </c>
      <c r="F247">
        <v>13188</v>
      </c>
      <c r="G247" t="s">
        <v>1182</v>
      </c>
      <c r="H247" t="s">
        <v>185</v>
      </c>
      <c r="I247" t="s">
        <v>40</v>
      </c>
      <c r="J247">
        <v>13188</v>
      </c>
      <c r="K247" t="s">
        <v>1183</v>
      </c>
      <c r="L247">
        <v>800254481</v>
      </c>
      <c r="M247" t="s">
        <v>377</v>
      </c>
      <c r="N247" t="s">
        <v>378</v>
      </c>
      <c r="O247" t="s">
        <v>379</v>
      </c>
      <c r="S247" t="s">
        <v>1184</v>
      </c>
      <c r="T247">
        <v>91.49</v>
      </c>
      <c r="U247">
        <v>100</v>
      </c>
      <c r="V247" t="s">
        <v>370</v>
      </c>
      <c r="W247" t="s">
        <v>371</v>
      </c>
      <c r="X247" s="34">
        <v>45348</v>
      </c>
      <c r="Y247">
        <v>2024</v>
      </c>
      <c r="Z247" t="s">
        <v>1185</v>
      </c>
      <c r="AA247" s="43">
        <v>1009357776</v>
      </c>
      <c r="AB247" s="43">
        <v>0</v>
      </c>
      <c r="AC247" s="43">
        <v>0</v>
      </c>
      <c r="AD247" s="43">
        <v>1009357776</v>
      </c>
      <c r="AE247" s="34">
        <v>45352</v>
      </c>
      <c r="AF247" s="34">
        <v>45412</v>
      </c>
      <c r="AH247" s="44">
        <v>150</v>
      </c>
    </row>
    <row r="248" spans="1:34" hidden="1">
      <c r="A248" s="42">
        <v>2022130010022</v>
      </c>
      <c r="B248" t="s">
        <v>1186</v>
      </c>
      <c r="C248" t="s">
        <v>387</v>
      </c>
      <c r="D248" t="s">
        <v>185</v>
      </c>
      <c r="E248" t="s">
        <v>40</v>
      </c>
      <c r="F248">
        <v>13001</v>
      </c>
      <c r="G248" t="s">
        <v>1187</v>
      </c>
      <c r="H248" t="s">
        <v>185</v>
      </c>
      <c r="I248" t="s">
        <v>40</v>
      </c>
      <c r="J248">
        <v>13001</v>
      </c>
      <c r="K248" t="s">
        <v>1188</v>
      </c>
      <c r="L248">
        <v>890480184</v>
      </c>
      <c r="M248" t="s">
        <v>377</v>
      </c>
      <c r="N248" t="s">
        <v>378</v>
      </c>
      <c r="O248" t="s">
        <v>379</v>
      </c>
      <c r="S248" t="s">
        <v>1189</v>
      </c>
      <c r="T248">
        <v>24.26</v>
      </c>
      <c r="U248">
        <v>34.229999999999997</v>
      </c>
      <c r="V248" t="s">
        <v>370</v>
      </c>
      <c r="W248" t="s">
        <v>371</v>
      </c>
      <c r="X248" s="34">
        <v>44922</v>
      </c>
      <c r="Y248">
        <v>2022</v>
      </c>
      <c r="Z248" t="s">
        <v>1190</v>
      </c>
      <c r="AA248" s="43">
        <v>10585528314</v>
      </c>
      <c r="AB248" s="43">
        <v>0</v>
      </c>
      <c r="AC248" s="43">
        <v>0</v>
      </c>
      <c r="AD248" s="43">
        <v>10585528314</v>
      </c>
      <c r="AE248" s="34">
        <v>45261</v>
      </c>
      <c r="AF248" s="34">
        <v>45657</v>
      </c>
      <c r="AH248" s="44">
        <v>3918</v>
      </c>
    </row>
    <row r="249" spans="1:34" hidden="1">
      <c r="A249" s="42">
        <v>2021130010138</v>
      </c>
      <c r="B249" t="s">
        <v>1186</v>
      </c>
      <c r="C249" t="s">
        <v>387</v>
      </c>
      <c r="D249" t="s">
        <v>185</v>
      </c>
      <c r="E249" t="s">
        <v>40</v>
      </c>
      <c r="F249">
        <v>13001</v>
      </c>
      <c r="G249" t="s">
        <v>1187</v>
      </c>
      <c r="H249" t="s">
        <v>185</v>
      </c>
      <c r="I249" t="s">
        <v>40</v>
      </c>
      <c r="J249">
        <v>13001</v>
      </c>
      <c r="K249" t="s">
        <v>1188</v>
      </c>
      <c r="L249">
        <v>890480184</v>
      </c>
      <c r="M249" t="s">
        <v>377</v>
      </c>
      <c r="N249" t="s">
        <v>378</v>
      </c>
      <c r="O249" t="s">
        <v>379</v>
      </c>
      <c r="S249" t="s">
        <v>1191</v>
      </c>
      <c r="T249">
        <v>39.090000000000003</v>
      </c>
      <c r="U249">
        <v>40.54</v>
      </c>
      <c r="V249" t="s">
        <v>370</v>
      </c>
      <c r="W249" t="s">
        <v>371</v>
      </c>
      <c r="X249" s="34">
        <v>44866</v>
      </c>
      <c r="Y249">
        <v>2022</v>
      </c>
      <c r="Z249" t="s">
        <v>1192</v>
      </c>
      <c r="AA249" s="43">
        <v>9690027387</v>
      </c>
      <c r="AB249" s="43">
        <v>0</v>
      </c>
      <c r="AC249" s="43">
        <v>0</v>
      </c>
      <c r="AD249" s="43">
        <v>9690027387</v>
      </c>
      <c r="AE249" s="34">
        <v>45231</v>
      </c>
      <c r="AF249" s="34">
        <v>45504</v>
      </c>
      <c r="AH249" s="44">
        <v>33281</v>
      </c>
    </row>
    <row r="250" spans="1:34" hidden="1">
      <c r="A250" s="42">
        <v>2024131600095</v>
      </c>
      <c r="B250" t="s">
        <v>248</v>
      </c>
      <c r="C250" t="s">
        <v>387</v>
      </c>
      <c r="D250" t="s">
        <v>185</v>
      </c>
      <c r="E250" t="s">
        <v>40</v>
      </c>
      <c r="F250">
        <v>13160</v>
      </c>
      <c r="G250" t="s">
        <v>249</v>
      </c>
      <c r="H250" t="s">
        <v>185</v>
      </c>
      <c r="I250" t="s">
        <v>40</v>
      </c>
      <c r="J250">
        <v>6666835</v>
      </c>
      <c r="K250" t="s">
        <v>1193</v>
      </c>
      <c r="L250">
        <v>900758323</v>
      </c>
      <c r="M250" t="s">
        <v>377</v>
      </c>
      <c r="N250" t="s">
        <v>378</v>
      </c>
      <c r="O250" t="s">
        <v>379</v>
      </c>
      <c r="S250" t="s">
        <v>1194</v>
      </c>
      <c r="T250">
        <v>0</v>
      </c>
      <c r="U250">
        <v>0</v>
      </c>
      <c r="V250" t="s">
        <v>442</v>
      </c>
      <c r="W250" t="s">
        <v>371</v>
      </c>
      <c r="X250" s="34">
        <v>45383</v>
      </c>
      <c r="Y250">
        <v>2024</v>
      </c>
      <c r="Z250" t="s">
        <v>1195</v>
      </c>
      <c r="AA250" s="43">
        <v>302634577</v>
      </c>
      <c r="AB250" s="43">
        <v>0</v>
      </c>
      <c r="AC250" s="43">
        <v>0</v>
      </c>
      <c r="AD250" s="43">
        <v>302634577</v>
      </c>
      <c r="AE250" s="34">
        <v>45524</v>
      </c>
      <c r="AF250" s="34">
        <v>45673</v>
      </c>
      <c r="AH250" s="44">
        <v>524</v>
      </c>
    </row>
    <row r="251" spans="1:34" hidden="1">
      <c r="A251" s="42">
        <v>2022131600118</v>
      </c>
      <c r="B251" t="s">
        <v>248</v>
      </c>
      <c r="C251" t="s">
        <v>387</v>
      </c>
      <c r="D251" t="s">
        <v>185</v>
      </c>
      <c r="E251" t="s">
        <v>40</v>
      </c>
      <c r="F251">
        <v>13160</v>
      </c>
      <c r="G251" t="s">
        <v>249</v>
      </c>
      <c r="H251" t="s">
        <v>185</v>
      </c>
      <c r="I251" t="s">
        <v>40</v>
      </c>
      <c r="J251">
        <v>6666835</v>
      </c>
      <c r="K251" t="s">
        <v>1193</v>
      </c>
      <c r="L251">
        <v>900758323</v>
      </c>
      <c r="M251" t="s">
        <v>377</v>
      </c>
      <c r="N251" t="s">
        <v>378</v>
      </c>
      <c r="O251" t="s">
        <v>379</v>
      </c>
      <c r="S251" t="s">
        <v>1196</v>
      </c>
      <c r="T251">
        <v>95.48</v>
      </c>
      <c r="U251">
        <v>62.23</v>
      </c>
      <c r="V251" t="s">
        <v>370</v>
      </c>
      <c r="W251" t="s">
        <v>371</v>
      </c>
      <c r="X251" s="34">
        <v>44830</v>
      </c>
      <c r="Y251">
        <v>2022</v>
      </c>
      <c r="Z251" t="s">
        <v>1197</v>
      </c>
      <c r="AA251" s="43">
        <v>14864417745</v>
      </c>
      <c r="AB251" s="43">
        <v>0</v>
      </c>
      <c r="AC251" s="43">
        <v>0</v>
      </c>
      <c r="AD251" s="43">
        <v>14864417745</v>
      </c>
      <c r="AE251" s="34">
        <v>44958</v>
      </c>
      <c r="AF251" s="34">
        <v>45412</v>
      </c>
      <c r="AH251" s="44">
        <v>1240</v>
      </c>
    </row>
    <row r="252" spans="1:34" hidden="1">
      <c r="A252" s="42">
        <v>2023131400020</v>
      </c>
      <c r="B252" t="s">
        <v>1198</v>
      </c>
      <c r="C252" t="s">
        <v>387</v>
      </c>
      <c r="D252" t="s">
        <v>185</v>
      </c>
      <c r="E252" t="s">
        <v>40</v>
      </c>
      <c r="F252">
        <v>13140</v>
      </c>
      <c r="G252" t="s">
        <v>1199</v>
      </c>
      <c r="H252" t="s">
        <v>185</v>
      </c>
      <c r="I252" t="s">
        <v>40</v>
      </c>
      <c r="J252">
        <v>13140</v>
      </c>
      <c r="K252" t="s">
        <v>1200</v>
      </c>
      <c r="L252">
        <v>890481362</v>
      </c>
      <c r="M252" t="s">
        <v>377</v>
      </c>
      <c r="N252" t="s">
        <v>378</v>
      </c>
      <c r="O252" t="s">
        <v>379</v>
      </c>
      <c r="S252" t="s">
        <v>1201</v>
      </c>
      <c r="T252">
        <v>98</v>
      </c>
      <c r="U252">
        <v>98</v>
      </c>
      <c r="V252" t="s">
        <v>370</v>
      </c>
      <c r="W252" t="s">
        <v>371</v>
      </c>
      <c r="X252" s="34">
        <v>45132</v>
      </c>
      <c r="Y252">
        <v>2023</v>
      </c>
      <c r="Z252" t="s">
        <v>1202</v>
      </c>
      <c r="AA252" s="43">
        <v>1175885749</v>
      </c>
      <c r="AB252" s="43">
        <v>0</v>
      </c>
      <c r="AC252" s="43">
        <v>0</v>
      </c>
      <c r="AD252" s="43">
        <v>1175885749</v>
      </c>
      <c r="AE252" s="34">
        <v>45261</v>
      </c>
      <c r="AF252" s="34">
        <v>45355</v>
      </c>
      <c r="AH252" s="44">
        <v>1656</v>
      </c>
    </row>
    <row r="253" spans="1:34" hidden="1">
      <c r="A253" s="42">
        <v>2023810650111</v>
      </c>
      <c r="B253" t="s">
        <v>1203</v>
      </c>
      <c r="C253" t="s">
        <v>387</v>
      </c>
      <c r="D253" t="s">
        <v>181</v>
      </c>
      <c r="E253" t="s">
        <v>151</v>
      </c>
      <c r="F253">
        <v>81065</v>
      </c>
      <c r="G253" t="s">
        <v>1204</v>
      </c>
      <c r="H253" t="s">
        <v>181</v>
      </c>
      <c r="I253" t="s">
        <v>151</v>
      </c>
      <c r="J253">
        <v>81065</v>
      </c>
      <c r="K253" t="s">
        <v>1205</v>
      </c>
      <c r="L253">
        <v>892099494</v>
      </c>
      <c r="M253" t="s">
        <v>377</v>
      </c>
      <c r="N253" t="s">
        <v>378</v>
      </c>
      <c r="O253" t="s">
        <v>379</v>
      </c>
      <c r="S253" t="s">
        <v>1206</v>
      </c>
      <c r="T253">
        <v>8.4700000000000006</v>
      </c>
      <c r="U253">
        <v>49.93</v>
      </c>
      <c r="V253" t="s">
        <v>370</v>
      </c>
      <c r="W253" t="s">
        <v>371</v>
      </c>
      <c r="X253" s="34">
        <v>45245</v>
      </c>
      <c r="Y253">
        <v>2023</v>
      </c>
      <c r="Z253" t="s">
        <v>1207</v>
      </c>
      <c r="AA253" s="43">
        <v>1923954557</v>
      </c>
      <c r="AB253" s="43">
        <v>0</v>
      </c>
      <c r="AC253" s="43">
        <v>0</v>
      </c>
      <c r="AD253" s="43">
        <v>1923954557</v>
      </c>
      <c r="AE253" s="34">
        <v>45323</v>
      </c>
      <c r="AF253" s="34">
        <v>45502</v>
      </c>
      <c r="AH253" s="44">
        <v>581</v>
      </c>
    </row>
    <row r="254" spans="1:34" hidden="1">
      <c r="A254" s="42">
        <v>2022810650073</v>
      </c>
      <c r="B254" t="s">
        <v>1203</v>
      </c>
      <c r="C254" t="s">
        <v>387</v>
      </c>
      <c r="D254" t="s">
        <v>181</v>
      </c>
      <c r="E254" t="s">
        <v>151</v>
      </c>
      <c r="F254">
        <v>81065</v>
      </c>
      <c r="G254" t="s">
        <v>1204</v>
      </c>
      <c r="H254" t="s">
        <v>181</v>
      </c>
      <c r="I254" t="s">
        <v>151</v>
      </c>
      <c r="J254">
        <v>81065</v>
      </c>
      <c r="K254" t="s">
        <v>1205</v>
      </c>
      <c r="L254">
        <v>892099494</v>
      </c>
      <c r="M254" t="s">
        <v>377</v>
      </c>
      <c r="N254" t="s">
        <v>378</v>
      </c>
      <c r="O254" t="s">
        <v>379</v>
      </c>
      <c r="S254" t="s">
        <v>1208</v>
      </c>
      <c r="T254">
        <v>92.22</v>
      </c>
      <c r="U254">
        <v>86.92</v>
      </c>
      <c r="V254" t="s">
        <v>370</v>
      </c>
      <c r="W254" t="s">
        <v>371</v>
      </c>
      <c r="X254" s="34">
        <v>44893</v>
      </c>
      <c r="Y254">
        <v>2022</v>
      </c>
      <c r="Z254" t="s">
        <v>1209</v>
      </c>
      <c r="AA254" s="43">
        <v>3826563513</v>
      </c>
      <c r="AB254" s="43">
        <v>0</v>
      </c>
      <c r="AC254" s="43">
        <v>0</v>
      </c>
      <c r="AD254" s="43">
        <v>3826563513</v>
      </c>
      <c r="AE254" s="34">
        <v>45187</v>
      </c>
      <c r="AF254" s="34">
        <v>45552</v>
      </c>
      <c r="AH254" s="44">
        <v>800</v>
      </c>
    </row>
    <row r="255" spans="1:34" hidden="1">
      <c r="A255" s="42">
        <v>2022810650046</v>
      </c>
      <c r="B255" t="s">
        <v>1203</v>
      </c>
      <c r="C255" t="s">
        <v>387</v>
      </c>
      <c r="D255" t="s">
        <v>181</v>
      </c>
      <c r="E255" t="s">
        <v>151</v>
      </c>
      <c r="F255">
        <v>81065</v>
      </c>
      <c r="G255" t="s">
        <v>1204</v>
      </c>
      <c r="H255" t="s">
        <v>181</v>
      </c>
      <c r="I255" t="s">
        <v>151</v>
      </c>
      <c r="J255">
        <v>81065</v>
      </c>
      <c r="K255" t="s">
        <v>1205</v>
      </c>
      <c r="L255">
        <v>892099494</v>
      </c>
      <c r="M255" t="s">
        <v>377</v>
      </c>
      <c r="N255" t="s">
        <v>378</v>
      </c>
      <c r="O255" t="s">
        <v>379</v>
      </c>
      <c r="S255" t="s">
        <v>1210</v>
      </c>
      <c r="T255">
        <v>62.55</v>
      </c>
      <c r="U255">
        <v>77.59</v>
      </c>
      <c r="V255" t="s">
        <v>370</v>
      </c>
      <c r="W255" t="s">
        <v>371</v>
      </c>
      <c r="X255" s="34">
        <v>44922</v>
      </c>
      <c r="Y255">
        <v>2022</v>
      </c>
      <c r="Z255" t="s">
        <v>1211</v>
      </c>
      <c r="AA255" s="43">
        <v>2534365490</v>
      </c>
      <c r="AB255" s="43">
        <v>0</v>
      </c>
      <c r="AC255" s="43">
        <v>0</v>
      </c>
      <c r="AD255" s="43">
        <v>2534365490</v>
      </c>
      <c r="AE255" s="34">
        <v>45173</v>
      </c>
      <c r="AF255" s="34">
        <v>45534</v>
      </c>
      <c r="AH255" s="44">
        <v>15678</v>
      </c>
    </row>
    <row r="256" spans="1:34" hidden="1">
      <c r="A256" s="42">
        <v>2023810010022</v>
      </c>
      <c r="B256" t="s">
        <v>1212</v>
      </c>
      <c r="C256" t="s">
        <v>387</v>
      </c>
      <c r="D256" t="s">
        <v>181</v>
      </c>
      <c r="E256" t="s">
        <v>151</v>
      </c>
      <c r="F256">
        <v>81001</v>
      </c>
      <c r="G256" t="s">
        <v>151</v>
      </c>
      <c r="H256" t="s">
        <v>181</v>
      </c>
      <c r="I256" t="s">
        <v>151</v>
      </c>
      <c r="J256">
        <v>6666556</v>
      </c>
      <c r="K256" t="s">
        <v>1213</v>
      </c>
      <c r="L256">
        <v>800113549</v>
      </c>
      <c r="M256" t="s">
        <v>377</v>
      </c>
      <c r="N256" t="s">
        <v>378</v>
      </c>
      <c r="O256" t="s">
        <v>379</v>
      </c>
      <c r="S256" t="s">
        <v>1214</v>
      </c>
      <c r="T256">
        <v>86.2</v>
      </c>
      <c r="U256">
        <v>89.7</v>
      </c>
      <c r="V256" t="s">
        <v>370</v>
      </c>
      <c r="W256" t="s">
        <v>371</v>
      </c>
      <c r="X256" s="34">
        <v>45104</v>
      </c>
      <c r="Y256">
        <v>2023</v>
      </c>
      <c r="Z256" t="s">
        <v>1215</v>
      </c>
      <c r="AA256" s="43">
        <v>10998027301</v>
      </c>
      <c r="AB256" s="43">
        <v>0</v>
      </c>
      <c r="AC256" s="43">
        <v>0</v>
      </c>
      <c r="AD256" s="43">
        <v>10998027301</v>
      </c>
      <c r="AE256" s="34">
        <v>45139</v>
      </c>
      <c r="AF256" s="34">
        <v>45473</v>
      </c>
      <c r="AH256" s="44">
        <v>1520</v>
      </c>
    </row>
    <row r="257" spans="1:34" hidden="1">
      <c r="A257" s="42">
        <v>20211301010779</v>
      </c>
      <c r="B257" t="s">
        <v>1216</v>
      </c>
      <c r="C257" t="s">
        <v>374</v>
      </c>
      <c r="D257" t="s">
        <v>181</v>
      </c>
      <c r="E257" t="s">
        <v>151</v>
      </c>
      <c r="F257">
        <v>81000</v>
      </c>
      <c r="G257" t="s">
        <v>151</v>
      </c>
      <c r="H257" t="s">
        <v>181</v>
      </c>
      <c r="I257" t="s">
        <v>151</v>
      </c>
      <c r="J257">
        <v>6666556</v>
      </c>
      <c r="K257" t="s">
        <v>1213</v>
      </c>
      <c r="L257">
        <v>800113549</v>
      </c>
      <c r="M257" t="s">
        <v>377</v>
      </c>
      <c r="N257" t="s">
        <v>378</v>
      </c>
      <c r="O257" t="s">
        <v>379</v>
      </c>
      <c r="S257" t="s">
        <v>1217</v>
      </c>
      <c r="T257">
        <v>41.02</v>
      </c>
      <c r="U257">
        <v>62.98</v>
      </c>
      <c r="V257" t="s">
        <v>370</v>
      </c>
      <c r="W257" t="s">
        <v>371</v>
      </c>
      <c r="X257" s="34">
        <v>45114</v>
      </c>
      <c r="Y257">
        <v>2023</v>
      </c>
      <c r="Z257" t="s">
        <v>1218</v>
      </c>
      <c r="AA257" s="43">
        <v>33353288907</v>
      </c>
      <c r="AB257" s="43">
        <v>0</v>
      </c>
      <c r="AC257" s="43">
        <v>0</v>
      </c>
      <c r="AD257" s="43">
        <v>33353288907</v>
      </c>
      <c r="AE257" s="34">
        <v>45170</v>
      </c>
      <c r="AF257" s="34">
        <v>45808</v>
      </c>
      <c r="AH257" s="44">
        <v>2011</v>
      </c>
    </row>
    <row r="258" spans="1:34" hidden="1">
      <c r="A258" s="42">
        <v>2023005810190</v>
      </c>
      <c r="B258" t="s">
        <v>1216</v>
      </c>
      <c r="C258" t="s">
        <v>374</v>
      </c>
      <c r="D258" t="s">
        <v>181</v>
      </c>
      <c r="E258" t="s">
        <v>151</v>
      </c>
      <c r="F258">
        <v>81000</v>
      </c>
      <c r="G258" t="s">
        <v>151</v>
      </c>
      <c r="H258" t="s">
        <v>181</v>
      </c>
      <c r="I258" t="s">
        <v>151</v>
      </c>
      <c r="J258">
        <v>6666959</v>
      </c>
      <c r="K258" t="s">
        <v>1219</v>
      </c>
      <c r="L258">
        <v>900662494</v>
      </c>
      <c r="M258" t="s">
        <v>377</v>
      </c>
      <c r="N258" t="s">
        <v>378</v>
      </c>
      <c r="O258" t="s">
        <v>379</v>
      </c>
      <c r="S258" t="s">
        <v>1220</v>
      </c>
      <c r="T258">
        <v>88.82</v>
      </c>
      <c r="U258">
        <v>83.17</v>
      </c>
      <c r="V258" t="s">
        <v>370</v>
      </c>
      <c r="W258" t="s">
        <v>371</v>
      </c>
      <c r="X258" s="34">
        <v>45229</v>
      </c>
      <c r="Y258">
        <v>2023</v>
      </c>
      <c r="Z258" t="s">
        <v>1221</v>
      </c>
      <c r="AA258" s="43">
        <v>5934802830</v>
      </c>
      <c r="AB258" s="43">
        <v>0</v>
      </c>
      <c r="AC258" s="43">
        <v>0</v>
      </c>
      <c r="AD258" s="43">
        <v>5934802830</v>
      </c>
      <c r="AE258" s="34">
        <v>45261</v>
      </c>
      <c r="AF258" s="34">
        <v>45596</v>
      </c>
      <c r="AH258" s="44">
        <v>390</v>
      </c>
    </row>
    <row r="259" spans="1:34" hidden="1">
      <c r="A259" s="42">
        <v>2023005810061</v>
      </c>
      <c r="B259" t="s">
        <v>1216</v>
      </c>
      <c r="C259" t="s">
        <v>374</v>
      </c>
      <c r="D259" t="s">
        <v>181</v>
      </c>
      <c r="E259" t="s">
        <v>151</v>
      </c>
      <c r="F259">
        <v>81000</v>
      </c>
      <c r="G259" t="s">
        <v>151</v>
      </c>
      <c r="H259" t="s">
        <v>181</v>
      </c>
      <c r="I259" t="s">
        <v>151</v>
      </c>
      <c r="J259">
        <v>6666959</v>
      </c>
      <c r="K259" t="s">
        <v>1219</v>
      </c>
      <c r="L259">
        <v>900662494</v>
      </c>
      <c r="M259" t="s">
        <v>377</v>
      </c>
      <c r="N259" t="s">
        <v>378</v>
      </c>
      <c r="O259" t="s">
        <v>379</v>
      </c>
      <c r="S259" t="s">
        <v>1222</v>
      </c>
      <c r="T259">
        <v>97.4</v>
      </c>
      <c r="U259">
        <v>49.91</v>
      </c>
      <c r="V259" t="s">
        <v>370</v>
      </c>
      <c r="W259" t="s">
        <v>371</v>
      </c>
      <c r="X259" s="34">
        <v>45064</v>
      </c>
      <c r="Y259">
        <v>2023</v>
      </c>
      <c r="Z259" t="s">
        <v>1223</v>
      </c>
      <c r="AA259" s="43">
        <v>4056000000</v>
      </c>
      <c r="AB259" s="43">
        <v>0</v>
      </c>
      <c r="AC259" s="43">
        <v>0</v>
      </c>
      <c r="AD259" s="43">
        <v>4056000000</v>
      </c>
      <c r="AE259" s="34">
        <v>45231</v>
      </c>
      <c r="AF259" s="34">
        <v>45657</v>
      </c>
      <c r="AH259" s="44">
        <v>49670</v>
      </c>
    </row>
    <row r="260" spans="1:34" hidden="1">
      <c r="A260" s="42">
        <v>2023058930018</v>
      </c>
      <c r="B260" t="s">
        <v>1224</v>
      </c>
      <c r="C260" t="s">
        <v>387</v>
      </c>
      <c r="D260" t="s">
        <v>170</v>
      </c>
      <c r="E260" t="s">
        <v>150</v>
      </c>
      <c r="F260">
        <v>5893</v>
      </c>
      <c r="G260" t="s">
        <v>175</v>
      </c>
      <c r="H260" t="s">
        <v>170</v>
      </c>
      <c r="I260" t="s">
        <v>150</v>
      </c>
      <c r="J260">
        <v>6666554</v>
      </c>
      <c r="K260" t="s">
        <v>1225</v>
      </c>
      <c r="L260">
        <v>811021151</v>
      </c>
      <c r="M260" t="s">
        <v>377</v>
      </c>
      <c r="N260" t="s">
        <v>378</v>
      </c>
      <c r="O260" t="s">
        <v>379</v>
      </c>
      <c r="S260" t="s">
        <v>1226</v>
      </c>
      <c r="T260">
        <v>91.96</v>
      </c>
      <c r="U260">
        <v>63.67</v>
      </c>
      <c r="V260" t="s">
        <v>370</v>
      </c>
      <c r="W260" t="s">
        <v>371</v>
      </c>
      <c r="X260" s="34">
        <v>45124</v>
      </c>
      <c r="Y260">
        <v>2023</v>
      </c>
      <c r="Z260" t="s">
        <v>1227</v>
      </c>
      <c r="AA260" s="43">
        <v>9968654285</v>
      </c>
      <c r="AB260" s="43">
        <v>0</v>
      </c>
      <c r="AC260" s="43">
        <v>0</v>
      </c>
      <c r="AD260" s="43">
        <v>9968654285</v>
      </c>
      <c r="AE260" s="34">
        <v>45170</v>
      </c>
      <c r="AF260" s="34">
        <v>45535</v>
      </c>
      <c r="AH260" s="44">
        <v>1600</v>
      </c>
    </row>
    <row r="261" spans="1:34" hidden="1">
      <c r="A261" s="42">
        <v>2023058930004</v>
      </c>
      <c r="B261" t="s">
        <v>174</v>
      </c>
      <c r="C261" t="s">
        <v>174</v>
      </c>
      <c r="D261" t="s">
        <v>170</v>
      </c>
      <c r="E261" t="s">
        <v>150</v>
      </c>
      <c r="F261">
        <v>5893</v>
      </c>
      <c r="G261" t="s">
        <v>175</v>
      </c>
      <c r="H261" t="s">
        <v>170</v>
      </c>
      <c r="I261" t="s">
        <v>150</v>
      </c>
      <c r="J261">
        <v>6666554</v>
      </c>
      <c r="K261" t="s">
        <v>1225</v>
      </c>
      <c r="L261">
        <v>811021151</v>
      </c>
      <c r="M261" t="s">
        <v>377</v>
      </c>
      <c r="N261" t="s">
        <v>378</v>
      </c>
      <c r="O261" t="s">
        <v>379</v>
      </c>
      <c r="S261" t="s">
        <v>1228</v>
      </c>
      <c r="T261">
        <v>0</v>
      </c>
      <c r="U261">
        <v>0</v>
      </c>
      <c r="V261" t="s">
        <v>442</v>
      </c>
      <c r="W261" t="s">
        <v>371</v>
      </c>
      <c r="X261" s="34">
        <v>45309</v>
      </c>
      <c r="Y261">
        <v>2024</v>
      </c>
      <c r="Z261" t="s">
        <v>1229</v>
      </c>
      <c r="AA261" s="43">
        <v>1272481711</v>
      </c>
      <c r="AB261" s="43">
        <v>0</v>
      </c>
      <c r="AC261" s="43">
        <v>0</v>
      </c>
      <c r="AD261" s="43">
        <v>1272481711</v>
      </c>
      <c r="AE261" s="34">
        <v>45474</v>
      </c>
      <c r="AF261" s="34">
        <v>45748</v>
      </c>
      <c r="AH261" s="44">
        <v>235</v>
      </c>
    </row>
    <row r="262" spans="1:34" hidden="1">
      <c r="A262" s="42">
        <v>2023056860002</v>
      </c>
      <c r="B262" t="s">
        <v>1230</v>
      </c>
      <c r="C262" t="s">
        <v>387</v>
      </c>
      <c r="D262" t="s">
        <v>170</v>
      </c>
      <c r="E262" t="s">
        <v>150</v>
      </c>
      <c r="F262">
        <v>5686</v>
      </c>
      <c r="G262" t="s">
        <v>1231</v>
      </c>
      <c r="H262" t="s">
        <v>170</v>
      </c>
      <c r="I262" t="s">
        <v>150</v>
      </c>
      <c r="J262">
        <v>5686</v>
      </c>
      <c r="K262" t="s">
        <v>1232</v>
      </c>
      <c r="L262">
        <v>890981554</v>
      </c>
      <c r="M262" t="s">
        <v>377</v>
      </c>
      <c r="N262" t="s">
        <v>378</v>
      </c>
      <c r="O262" t="s">
        <v>379</v>
      </c>
      <c r="S262" t="s">
        <v>1233</v>
      </c>
      <c r="T262">
        <v>5.79</v>
      </c>
      <c r="U262">
        <v>14.35</v>
      </c>
      <c r="V262" t="s">
        <v>370</v>
      </c>
      <c r="W262" t="s">
        <v>371</v>
      </c>
      <c r="X262" s="34">
        <v>45100</v>
      </c>
      <c r="Y262">
        <v>2023</v>
      </c>
      <c r="Z262" t="s">
        <v>1234</v>
      </c>
      <c r="AA262" s="43">
        <v>4000000000</v>
      </c>
      <c r="AB262" s="43">
        <v>0</v>
      </c>
      <c r="AC262" s="43">
        <v>2546013459</v>
      </c>
      <c r="AD262" s="43">
        <v>6546013459</v>
      </c>
      <c r="AE262" s="34">
        <v>45272</v>
      </c>
      <c r="AF262" s="34">
        <v>45679</v>
      </c>
      <c r="AH262" s="44">
        <v>468</v>
      </c>
    </row>
    <row r="263" spans="1:34" hidden="1">
      <c r="A263" s="42">
        <v>2023056580045</v>
      </c>
      <c r="B263" t="s">
        <v>1235</v>
      </c>
      <c r="C263" t="s">
        <v>387</v>
      </c>
      <c r="D263" t="s">
        <v>170</v>
      </c>
      <c r="E263" t="s">
        <v>150</v>
      </c>
      <c r="F263">
        <v>5658</v>
      </c>
      <c r="G263" t="s">
        <v>1236</v>
      </c>
      <c r="H263" t="s">
        <v>170</v>
      </c>
      <c r="I263" t="s">
        <v>150</v>
      </c>
      <c r="J263">
        <v>6666647</v>
      </c>
      <c r="K263" t="s">
        <v>1237</v>
      </c>
      <c r="L263">
        <v>811030395</v>
      </c>
      <c r="M263" t="s">
        <v>377</v>
      </c>
      <c r="N263" t="s">
        <v>378</v>
      </c>
      <c r="O263" t="s">
        <v>379</v>
      </c>
      <c r="S263" t="s">
        <v>1238</v>
      </c>
      <c r="T263">
        <v>0</v>
      </c>
      <c r="U263">
        <v>100</v>
      </c>
      <c r="V263" t="s">
        <v>442</v>
      </c>
      <c r="W263" t="s">
        <v>371</v>
      </c>
      <c r="X263" s="34">
        <v>45168</v>
      </c>
      <c r="Y263">
        <v>2023</v>
      </c>
      <c r="Z263" t="s">
        <v>1239</v>
      </c>
      <c r="AA263" s="43">
        <v>90643169</v>
      </c>
      <c r="AB263" s="43">
        <v>0</v>
      </c>
      <c r="AC263" s="43">
        <v>0</v>
      </c>
      <c r="AD263" s="43">
        <v>90643169</v>
      </c>
      <c r="AE263" s="34">
        <v>45200</v>
      </c>
      <c r="AF263" s="34">
        <v>45322</v>
      </c>
      <c r="AH263" s="44">
        <v>2649</v>
      </c>
    </row>
    <row r="264" spans="1:34" hidden="1">
      <c r="A264" s="42">
        <v>2023056560030</v>
      </c>
      <c r="B264" t="s">
        <v>1240</v>
      </c>
      <c r="C264" t="s">
        <v>387</v>
      </c>
      <c r="D264" t="s">
        <v>170</v>
      </c>
      <c r="E264" t="s">
        <v>150</v>
      </c>
      <c r="F264">
        <v>5656</v>
      </c>
      <c r="G264" t="s">
        <v>1241</v>
      </c>
      <c r="H264" t="s">
        <v>170</v>
      </c>
      <c r="I264" t="s">
        <v>150</v>
      </c>
      <c r="J264">
        <v>6666650</v>
      </c>
      <c r="K264" t="s">
        <v>1242</v>
      </c>
      <c r="L264">
        <v>900796602</v>
      </c>
      <c r="M264" t="s">
        <v>377</v>
      </c>
      <c r="N264" t="s">
        <v>378</v>
      </c>
      <c r="O264" t="s">
        <v>379</v>
      </c>
      <c r="S264" t="s">
        <v>1243</v>
      </c>
      <c r="T264">
        <v>70.89</v>
      </c>
      <c r="U264">
        <v>14.84</v>
      </c>
      <c r="V264" t="s">
        <v>370</v>
      </c>
      <c r="W264" t="s">
        <v>371</v>
      </c>
      <c r="X264" s="34">
        <v>45079</v>
      </c>
      <c r="Y264">
        <v>2023</v>
      </c>
      <c r="Z264" t="s">
        <v>1244</v>
      </c>
      <c r="AA264" s="43">
        <v>2145990575</v>
      </c>
      <c r="AB264" s="43">
        <v>0</v>
      </c>
      <c r="AC264" s="43">
        <v>3851977616</v>
      </c>
      <c r="AD264" s="43">
        <v>5997968191</v>
      </c>
      <c r="AE264" s="34">
        <v>45191</v>
      </c>
      <c r="AF264" s="34">
        <v>45610</v>
      </c>
      <c r="AH264" s="44">
        <v>910</v>
      </c>
    </row>
    <row r="265" spans="1:34" hidden="1">
      <c r="A265" s="42">
        <v>2023056040005</v>
      </c>
      <c r="B265" t="s">
        <v>1245</v>
      </c>
      <c r="C265" t="s">
        <v>387</v>
      </c>
      <c r="D265" t="s">
        <v>170</v>
      </c>
      <c r="E265" t="s">
        <v>150</v>
      </c>
      <c r="F265">
        <v>5604</v>
      </c>
      <c r="G265" t="s">
        <v>1246</v>
      </c>
      <c r="H265" t="s">
        <v>170</v>
      </c>
      <c r="I265" t="s">
        <v>150</v>
      </c>
      <c r="J265">
        <v>6666853</v>
      </c>
      <c r="K265" t="s">
        <v>1247</v>
      </c>
      <c r="L265">
        <v>901250504</v>
      </c>
      <c r="M265" t="s">
        <v>377</v>
      </c>
      <c r="N265" t="s">
        <v>378</v>
      </c>
      <c r="O265" t="s">
        <v>379</v>
      </c>
      <c r="S265" t="s">
        <v>1248</v>
      </c>
      <c r="T265">
        <v>12.11</v>
      </c>
      <c r="U265">
        <v>40.409999999999997</v>
      </c>
      <c r="V265" t="s">
        <v>370</v>
      </c>
      <c r="W265" t="s">
        <v>371</v>
      </c>
      <c r="X265" s="34">
        <v>45174</v>
      </c>
      <c r="Y265">
        <v>2023</v>
      </c>
      <c r="Z265" t="s">
        <v>1249</v>
      </c>
      <c r="AA265" s="43">
        <v>10014509558</v>
      </c>
      <c r="AB265" s="43">
        <v>0</v>
      </c>
      <c r="AC265" s="43">
        <v>0</v>
      </c>
      <c r="AD265" s="43">
        <v>10014509558</v>
      </c>
      <c r="AE265" s="34">
        <v>45267</v>
      </c>
      <c r="AF265" s="34">
        <v>45631</v>
      </c>
      <c r="AH265" s="44">
        <v>5000</v>
      </c>
    </row>
    <row r="266" spans="1:34" hidden="1">
      <c r="A266" s="42">
        <v>2023055850023</v>
      </c>
      <c r="B266" t="s">
        <v>1250</v>
      </c>
      <c r="C266" t="s">
        <v>387</v>
      </c>
      <c r="D266" t="s">
        <v>170</v>
      </c>
      <c r="E266" t="s">
        <v>150</v>
      </c>
      <c r="F266">
        <v>5585</v>
      </c>
      <c r="G266" t="s">
        <v>1251</v>
      </c>
      <c r="H266" t="s">
        <v>170</v>
      </c>
      <c r="I266" t="s">
        <v>150</v>
      </c>
      <c r="J266">
        <v>6666145</v>
      </c>
      <c r="K266" t="s">
        <v>1252</v>
      </c>
      <c r="L266">
        <v>901419843</v>
      </c>
      <c r="M266" t="s">
        <v>377</v>
      </c>
      <c r="N266" t="s">
        <v>378</v>
      </c>
      <c r="O266" t="s">
        <v>379</v>
      </c>
      <c r="S266" t="s">
        <v>1253</v>
      </c>
      <c r="T266">
        <v>100</v>
      </c>
      <c r="U266">
        <v>89.06</v>
      </c>
      <c r="V266" t="s">
        <v>370</v>
      </c>
      <c r="W266" t="s">
        <v>371</v>
      </c>
      <c r="X266" s="34">
        <v>45288</v>
      </c>
      <c r="Y266">
        <v>2023</v>
      </c>
      <c r="Z266" t="s">
        <v>1254</v>
      </c>
      <c r="AA266" s="43">
        <v>583888318</v>
      </c>
      <c r="AB266" s="43">
        <v>0</v>
      </c>
      <c r="AC266" s="43">
        <v>0</v>
      </c>
      <c r="AD266" s="43">
        <v>583888318</v>
      </c>
      <c r="AE266" s="34">
        <v>45407</v>
      </c>
      <c r="AF266" s="34">
        <v>45515</v>
      </c>
      <c r="AH266" s="44">
        <v>15123</v>
      </c>
    </row>
    <row r="267" spans="1:34" hidden="1">
      <c r="A267" s="42">
        <v>2023054900012</v>
      </c>
      <c r="B267" t="s">
        <v>330</v>
      </c>
      <c r="C267" t="s">
        <v>387</v>
      </c>
      <c r="D267" t="s">
        <v>170</v>
      </c>
      <c r="E267" t="s">
        <v>150</v>
      </c>
      <c r="F267">
        <v>5490</v>
      </c>
      <c r="G267" t="s">
        <v>331</v>
      </c>
      <c r="H267" t="s">
        <v>170</v>
      </c>
      <c r="I267" t="s">
        <v>150</v>
      </c>
      <c r="J267">
        <v>6666150</v>
      </c>
      <c r="K267" t="s">
        <v>1255</v>
      </c>
      <c r="L267">
        <v>901540691</v>
      </c>
      <c r="M267" t="s">
        <v>377</v>
      </c>
      <c r="N267" t="s">
        <v>378</v>
      </c>
      <c r="O267" t="s">
        <v>368</v>
      </c>
      <c r="S267" t="s">
        <v>1256</v>
      </c>
      <c r="T267">
        <v>0</v>
      </c>
      <c r="U267">
        <v>49.31</v>
      </c>
      <c r="V267" t="s">
        <v>442</v>
      </c>
      <c r="W267" t="s">
        <v>371</v>
      </c>
      <c r="X267" s="34">
        <v>45126</v>
      </c>
      <c r="Y267">
        <v>2023</v>
      </c>
      <c r="Z267" t="s">
        <v>1257</v>
      </c>
      <c r="AA267" s="43">
        <v>847808037</v>
      </c>
      <c r="AB267" s="43">
        <v>0</v>
      </c>
      <c r="AC267" s="43">
        <v>0</v>
      </c>
      <c r="AD267" s="43">
        <v>847808037</v>
      </c>
      <c r="AE267" s="34">
        <v>45292</v>
      </c>
      <c r="AF267" s="34">
        <v>45382</v>
      </c>
      <c r="AH267" s="44">
        <v>14423</v>
      </c>
    </row>
    <row r="268" spans="1:34" hidden="1">
      <c r="A268" s="42">
        <v>2023054670014</v>
      </c>
      <c r="B268" t="s">
        <v>1258</v>
      </c>
      <c r="C268" t="s">
        <v>387</v>
      </c>
      <c r="D268" t="s">
        <v>170</v>
      </c>
      <c r="E268" t="s">
        <v>150</v>
      </c>
      <c r="F268">
        <v>5467</v>
      </c>
      <c r="G268" t="s">
        <v>1259</v>
      </c>
      <c r="H268" t="s">
        <v>170</v>
      </c>
      <c r="I268" t="s">
        <v>150</v>
      </c>
      <c r="J268">
        <v>6666259</v>
      </c>
      <c r="K268" t="s">
        <v>1260</v>
      </c>
      <c r="L268">
        <v>901624414</v>
      </c>
      <c r="M268" t="s">
        <v>377</v>
      </c>
      <c r="N268" t="s">
        <v>378</v>
      </c>
      <c r="O268" t="s">
        <v>379</v>
      </c>
      <c r="S268" t="s">
        <v>1261</v>
      </c>
      <c r="T268">
        <v>0</v>
      </c>
      <c r="U268">
        <v>10</v>
      </c>
      <c r="V268" t="s">
        <v>442</v>
      </c>
      <c r="W268" t="s">
        <v>371</v>
      </c>
      <c r="X268" s="34">
        <v>45231</v>
      </c>
      <c r="Y268">
        <v>2023</v>
      </c>
      <c r="Z268" t="s">
        <v>1262</v>
      </c>
      <c r="AA268" s="43">
        <v>48110629</v>
      </c>
      <c r="AB268" s="43">
        <v>0</v>
      </c>
      <c r="AC268" s="43">
        <v>432995663</v>
      </c>
      <c r="AD268" s="43">
        <v>481106292</v>
      </c>
      <c r="AH268" s="44">
        <v>210</v>
      </c>
    </row>
    <row r="269" spans="1:34" hidden="1">
      <c r="A269" s="42">
        <v>2023054250003</v>
      </c>
      <c r="B269" t="s">
        <v>1263</v>
      </c>
      <c r="C269" t="s">
        <v>387</v>
      </c>
      <c r="D269" t="s">
        <v>170</v>
      </c>
      <c r="E269" t="s">
        <v>150</v>
      </c>
      <c r="F269">
        <v>5425</v>
      </c>
      <c r="G269" t="s">
        <v>1264</v>
      </c>
      <c r="H269" t="s">
        <v>170</v>
      </c>
      <c r="I269" t="s">
        <v>150</v>
      </c>
      <c r="J269">
        <v>6666951</v>
      </c>
      <c r="K269" t="s">
        <v>1265</v>
      </c>
      <c r="L269">
        <v>800105497</v>
      </c>
      <c r="M269" t="s">
        <v>377</v>
      </c>
      <c r="N269" t="s">
        <v>378</v>
      </c>
      <c r="O269" t="s">
        <v>379</v>
      </c>
      <c r="S269" t="s">
        <v>1266</v>
      </c>
      <c r="T269">
        <v>66.81</v>
      </c>
      <c r="U269">
        <v>73.67</v>
      </c>
      <c r="V269" t="s">
        <v>370</v>
      </c>
      <c r="W269" t="s">
        <v>371</v>
      </c>
      <c r="X269" s="34">
        <v>45210</v>
      </c>
      <c r="Y269">
        <v>2023</v>
      </c>
      <c r="Z269" t="s">
        <v>1267</v>
      </c>
      <c r="AA269" s="43">
        <v>1759996413</v>
      </c>
      <c r="AB269" s="43">
        <v>0</v>
      </c>
      <c r="AC269" s="43">
        <v>0</v>
      </c>
      <c r="AD269" s="43">
        <v>1759996413</v>
      </c>
      <c r="AE269" s="34">
        <v>45317</v>
      </c>
      <c r="AF269" s="34">
        <v>45466</v>
      </c>
      <c r="AH269" s="44">
        <v>3678</v>
      </c>
    </row>
    <row r="270" spans="1:34" hidden="1">
      <c r="A270" s="42">
        <v>2023051540019</v>
      </c>
      <c r="B270" t="s">
        <v>1268</v>
      </c>
      <c r="C270" t="s">
        <v>387</v>
      </c>
      <c r="D270" t="s">
        <v>170</v>
      </c>
      <c r="E270" t="s">
        <v>150</v>
      </c>
      <c r="F270">
        <v>5154</v>
      </c>
      <c r="G270" t="s">
        <v>1269</v>
      </c>
      <c r="H270" t="s">
        <v>170</v>
      </c>
      <c r="I270" t="s">
        <v>150</v>
      </c>
      <c r="J270">
        <v>6666938</v>
      </c>
      <c r="K270" t="s">
        <v>1270</v>
      </c>
      <c r="L270">
        <v>901415647</v>
      </c>
      <c r="M270" t="s">
        <v>377</v>
      </c>
      <c r="N270" t="s">
        <v>378</v>
      </c>
      <c r="O270" t="s">
        <v>379</v>
      </c>
      <c r="S270" t="s">
        <v>1271</v>
      </c>
      <c r="T270">
        <v>39.58</v>
      </c>
      <c r="U270">
        <v>49.81</v>
      </c>
      <c r="V270" t="s">
        <v>370</v>
      </c>
      <c r="W270" t="s">
        <v>371</v>
      </c>
      <c r="X270" s="34">
        <v>45244</v>
      </c>
      <c r="Y270">
        <v>2023</v>
      </c>
      <c r="Z270" t="s">
        <v>1272</v>
      </c>
      <c r="AA270" s="43">
        <v>1299558022</v>
      </c>
      <c r="AB270" s="43">
        <v>0</v>
      </c>
      <c r="AC270" s="43">
        <v>0</v>
      </c>
      <c r="AD270" s="43">
        <v>1299558022</v>
      </c>
      <c r="AE270" s="34">
        <v>45454</v>
      </c>
      <c r="AF270" s="34">
        <v>45573</v>
      </c>
      <c r="AH270" s="44">
        <v>89344</v>
      </c>
    </row>
    <row r="271" spans="1:34" hidden="1">
      <c r="A271" s="42">
        <v>2023050910003</v>
      </c>
      <c r="B271" t="s">
        <v>1273</v>
      </c>
      <c r="C271" t="s">
        <v>387</v>
      </c>
      <c r="D271" t="s">
        <v>170</v>
      </c>
      <c r="E271" t="s">
        <v>150</v>
      </c>
      <c r="F271">
        <v>5091</v>
      </c>
      <c r="G271" t="s">
        <v>1274</v>
      </c>
      <c r="H271" t="s">
        <v>170</v>
      </c>
      <c r="I271" t="s">
        <v>150</v>
      </c>
      <c r="J271">
        <v>5091</v>
      </c>
      <c r="K271" t="s">
        <v>1275</v>
      </c>
      <c r="L271">
        <v>890980802</v>
      </c>
      <c r="M271" t="s">
        <v>366</v>
      </c>
      <c r="N271" t="s">
        <v>1276</v>
      </c>
      <c r="O271" t="s">
        <v>368</v>
      </c>
      <c r="S271" t="s">
        <v>1277</v>
      </c>
      <c r="T271">
        <v>100</v>
      </c>
      <c r="U271">
        <v>45.5</v>
      </c>
      <c r="V271" t="s">
        <v>370</v>
      </c>
      <c r="W271" t="s">
        <v>371</v>
      </c>
      <c r="X271" s="34">
        <v>45006</v>
      </c>
      <c r="Y271">
        <v>2023</v>
      </c>
      <c r="Z271" t="s">
        <v>1278</v>
      </c>
      <c r="AA271" s="43">
        <v>85000000</v>
      </c>
      <c r="AB271" s="43">
        <v>0</v>
      </c>
      <c r="AC271" s="43">
        <v>46476080</v>
      </c>
      <c r="AD271" s="43">
        <v>131476080</v>
      </c>
      <c r="AE271" s="34">
        <v>45108</v>
      </c>
      <c r="AF271" s="34">
        <v>45291</v>
      </c>
      <c r="AH271" s="44">
        <v>120</v>
      </c>
    </row>
    <row r="272" spans="1:34" hidden="1">
      <c r="A272" s="42">
        <v>2023050910015</v>
      </c>
      <c r="B272" t="s">
        <v>1273</v>
      </c>
      <c r="C272" t="s">
        <v>387</v>
      </c>
      <c r="D272" t="s">
        <v>170</v>
      </c>
      <c r="E272" t="s">
        <v>150</v>
      </c>
      <c r="F272">
        <v>5091</v>
      </c>
      <c r="G272" t="s">
        <v>1274</v>
      </c>
      <c r="H272" t="s">
        <v>170</v>
      </c>
      <c r="I272" t="s">
        <v>150</v>
      </c>
      <c r="J272">
        <v>6666241</v>
      </c>
      <c r="K272" t="s">
        <v>1279</v>
      </c>
      <c r="L272">
        <v>901442761</v>
      </c>
      <c r="M272" t="s">
        <v>377</v>
      </c>
      <c r="N272" t="s">
        <v>378</v>
      </c>
      <c r="O272" t="s">
        <v>379</v>
      </c>
      <c r="S272" t="s">
        <v>1280</v>
      </c>
      <c r="T272">
        <v>58.48</v>
      </c>
      <c r="U272">
        <v>41.77</v>
      </c>
      <c r="V272" t="s">
        <v>370</v>
      </c>
      <c r="W272" t="s">
        <v>371</v>
      </c>
      <c r="X272" s="34">
        <v>45259</v>
      </c>
      <c r="Y272">
        <v>2023</v>
      </c>
      <c r="Z272" t="s">
        <v>1281</v>
      </c>
      <c r="AA272" s="43">
        <v>344476030</v>
      </c>
      <c r="AB272" s="43">
        <v>0</v>
      </c>
      <c r="AC272" s="43">
        <v>405000000</v>
      </c>
      <c r="AD272" s="43">
        <v>749476030</v>
      </c>
      <c r="AE272" s="34">
        <v>45261</v>
      </c>
      <c r="AF272" s="34">
        <v>45473</v>
      </c>
      <c r="AH272" s="44">
        <v>840</v>
      </c>
    </row>
    <row r="273" spans="1:34" hidden="1">
      <c r="A273" s="42">
        <v>2023050510015</v>
      </c>
      <c r="B273" t="s">
        <v>1282</v>
      </c>
      <c r="C273" t="s">
        <v>387</v>
      </c>
      <c r="D273" t="s">
        <v>170</v>
      </c>
      <c r="E273" t="s">
        <v>150</v>
      </c>
      <c r="F273">
        <v>5051</v>
      </c>
      <c r="G273" t="s">
        <v>1283</v>
      </c>
      <c r="H273" t="s">
        <v>170</v>
      </c>
      <c r="I273" t="s">
        <v>150</v>
      </c>
      <c r="J273">
        <v>6666150</v>
      </c>
      <c r="K273" t="s">
        <v>1255</v>
      </c>
      <c r="L273">
        <v>901540691</v>
      </c>
      <c r="M273" t="s">
        <v>377</v>
      </c>
      <c r="N273" t="s">
        <v>378</v>
      </c>
      <c r="O273" t="s">
        <v>379</v>
      </c>
      <c r="S273" t="s">
        <v>1284</v>
      </c>
      <c r="T273">
        <v>90.57</v>
      </c>
      <c r="U273">
        <v>99.85</v>
      </c>
      <c r="V273" t="s">
        <v>370</v>
      </c>
      <c r="W273" t="s">
        <v>371</v>
      </c>
      <c r="X273" s="34">
        <v>45267</v>
      </c>
      <c r="Y273">
        <v>2023</v>
      </c>
      <c r="Z273" t="s">
        <v>1285</v>
      </c>
      <c r="AA273" s="43">
        <v>168958496</v>
      </c>
      <c r="AB273" s="43">
        <v>0</v>
      </c>
      <c r="AC273" s="43">
        <v>0</v>
      </c>
      <c r="AD273" s="43">
        <v>168958496</v>
      </c>
      <c r="AE273" s="34">
        <v>45383</v>
      </c>
      <c r="AF273" s="34">
        <v>45442</v>
      </c>
      <c r="AH273" s="44">
        <v>12183</v>
      </c>
    </row>
    <row r="274" spans="1:34" hidden="1">
      <c r="A274" s="42">
        <v>2022735850007</v>
      </c>
      <c r="B274" t="s">
        <v>174</v>
      </c>
      <c r="C274" t="s">
        <v>174</v>
      </c>
      <c r="D274" t="s">
        <v>271</v>
      </c>
      <c r="E274" t="s">
        <v>23</v>
      </c>
      <c r="F274">
        <v>73585</v>
      </c>
      <c r="G274" t="s">
        <v>1286</v>
      </c>
      <c r="H274" t="s">
        <v>271</v>
      </c>
      <c r="I274" t="s">
        <v>23</v>
      </c>
      <c r="J274">
        <v>6666624</v>
      </c>
      <c r="K274" t="s">
        <v>409</v>
      </c>
      <c r="L274">
        <v>900235058</v>
      </c>
      <c r="M274" t="s">
        <v>377</v>
      </c>
      <c r="N274" t="s">
        <v>378</v>
      </c>
      <c r="O274" t="s">
        <v>379</v>
      </c>
      <c r="S274" t="s">
        <v>1287</v>
      </c>
      <c r="T274">
        <v>0</v>
      </c>
      <c r="U274">
        <v>0</v>
      </c>
      <c r="V274" t="s">
        <v>1288</v>
      </c>
      <c r="W274" t="s">
        <v>1288</v>
      </c>
      <c r="X274" s="34">
        <v>45120</v>
      </c>
      <c r="Y274">
        <v>2023</v>
      </c>
      <c r="AA274" s="43">
        <v>957716907</v>
      </c>
      <c r="AB274" s="43">
        <v>0</v>
      </c>
      <c r="AC274" s="43">
        <v>0</v>
      </c>
      <c r="AD274" s="43">
        <v>957716907</v>
      </c>
      <c r="AH274" s="44">
        <v>560</v>
      </c>
    </row>
    <row r="275" spans="1:34" hidden="1">
      <c r="A275" s="42">
        <v>2023002700169</v>
      </c>
      <c r="B275" t="s">
        <v>232</v>
      </c>
      <c r="C275" t="s">
        <v>374</v>
      </c>
      <c r="D275" t="s">
        <v>185</v>
      </c>
      <c r="E275" t="s">
        <v>22</v>
      </c>
      <c r="F275">
        <v>70000</v>
      </c>
      <c r="G275" t="s">
        <v>22</v>
      </c>
      <c r="H275" t="s">
        <v>185</v>
      </c>
      <c r="I275" t="s">
        <v>22</v>
      </c>
      <c r="J275">
        <v>6666880</v>
      </c>
      <c r="K275" t="s">
        <v>454</v>
      </c>
      <c r="L275">
        <v>900258919</v>
      </c>
      <c r="M275" t="s">
        <v>377</v>
      </c>
      <c r="N275" t="s">
        <v>378</v>
      </c>
      <c r="O275" t="s">
        <v>379</v>
      </c>
      <c r="S275" t="s">
        <v>1289</v>
      </c>
      <c r="T275">
        <v>0</v>
      </c>
      <c r="U275">
        <v>0</v>
      </c>
      <c r="V275" t="s">
        <v>1288</v>
      </c>
      <c r="W275" t="s">
        <v>1288</v>
      </c>
      <c r="X275" s="34">
        <v>45471</v>
      </c>
      <c r="Y275">
        <v>2024</v>
      </c>
      <c r="Z275" t="s">
        <v>1290</v>
      </c>
      <c r="AA275" s="43">
        <v>7862105021</v>
      </c>
      <c r="AB275" s="43">
        <v>0</v>
      </c>
      <c r="AC275" s="43">
        <v>0</v>
      </c>
      <c r="AD275" s="43">
        <v>7862105021</v>
      </c>
      <c r="AH275" s="44">
        <v>4434</v>
      </c>
    </row>
    <row r="276" spans="1:34" hidden="1">
      <c r="A276" s="42">
        <v>2024706780054</v>
      </c>
      <c r="B276" t="s">
        <v>222</v>
      </c>
      <c r="C276" t="s">
        <v>387</v>
      </c>
      <c r="D276" t="s">
        <v>185</v>
      </c>
      <c r="E276" t="s">
        <v>22</v>
      </c>
      <c r="F276">
        <v>70678</v>
      </c>
      <c r="G276" t="s">
        <v>223</v>
      </c>
      <c r="H276" t="s">
        <v>185</v>
      </c>
      <c r="I276" t="s">
        <v>22</v>
      </c>
      <c r="J276">
        <v>70678</v>
      </c>
      <c r="K276" t="s">
        <v>1291</v>
      </c>
      <c r="L276">
        <v>892280054</v>
      </c>
      <c r="M276" t="s">
        <v>377</v>
      </c>
      <c r="N276" t="s">
        <v>378</v>
      </c>
      <c r="S276" t="s">
        <v>1292</v>
      </c>
      <c r="T276">
        <v>0</v>
      </c>
      <c r="U276">
        <v>0</v>
      </c>
      <c r="V276" t="s">
        <v>1288</v>
      </c>
      <c r="W276" t="s">
        <v>1288</v>
      </c>
      <c r="X276" s="34">
        <v>45517</v>
      </c>
      <c r="Y276">
        <v>2024</v>
      </c>
      <c r="Z276" t="s">
        <v>1293</v>
      </c>
      <c r="AA276" s="43">
        <v>1736884478</v>
      </c>
      <c r="AB276" s="43">
        <v>0</v>
      </c>
      <c r="AC276" s="43">
        <v>0</v>
      </c>
      <c r="AD276" s="43">
        <v>1736884478</v>
      </c>
      <c r="AH276" s="44">
        <v>872</v>
      </c>
    </row>
    <row r="277" spans="1:34" hidden="1">
      <c r="A277" s="42">
        <v>2024705080069</v>
      </c>
      <c r="B277" t="s">
        <v>1294</v>
      </c>
      <c r="C277" t="s">
        <v>387</v>
      </c>
      <c r="D277" t="s">
        <v>185</v>
      </c>
      <c r="E277" t="s">
        <v>22</v>
      </c>
      <c r="F277">
        <v>70508</v>
      </c>
      <c r="G277" t="s">
        <v>1295</v>
      </c>
      <c r="H277" t="s">
        <v>185</v>
      </c>
      <c r="I277" t="s">
        <v>22</v>
      </c>
      <c r="J277">
        <v>70508</v>
      </c>
      <c r="K277" t="s">
        <v>1296</v>
      </c>
      <c r="L277">
        <v>800100729</v>
      </c>
      <c r="M277" t="s">
        <v>377</v>
      </c>
      <c r="N277" t="s">
        <v>378</v>
      </c>
      <c r="S277" t="s">
        <v>1297</v>
      </c>
      <c r="T277">
        <v>0</v>
      </c>
      <c r="U277">
        <v>0</v>
      </c>
      <c r="V277" t="s">
        <v>1288</v>
      </c>
      <c r="W277" t="s">
        <v>1288</v>
      </c>
      <c r="X277" s="34">
        <v>45544</v>
      </c>
      <c r="Y277">
        <v>2024</v>
      </c>
      <c r="AA277" s="43">
        <v>298145802</v>
      </c>
      <c r="AB277" s="43">
        <v>0</v>
      </c>
      <c r="AC277" s="43">
        <v>0</v>
      </c>
      <c r="AD277" s="43">
        <v>298145802</v>
      </c>
      <c r="AH277" s="44">
        <v>2151</v>
      </c>
    </row>
    <row r="278" spans="1:34" hidden="1">
      <c r="A278" s="42">
        <v>2024704290033</v>
      </c>
      <c r="B278" t="s">
        <v>218</v>
      </c>
      <c r="C278" t="s">
        <v>387</v>
      </c>
      <c r="D278" t="s">
        <v>185</v>
      </c>
      <c r="E278" t="s">
        <v>22</v>
      </c>
      <c r="F278">
        <v>70429</v>
      </c>
      <c r="G278" t="s">
        <v>219</v>
      </c>
      <c r="H278" t="s">
        <v>185</v>
      </c>
      <c r="I278" t="s">
        <v>22</v>
      </c>
      <c r="J278">
        <v>70429</v>
      </c>
      <c r="K278" t="s">
        <v>1298</v>
      </c>
      <c r="L278">
        <v>892280057</v>
      </c>
      <c r="M278" t="s">
        <v>377</v>
      </c>
      <c r="N278" t="s">
        <v>378</v>
      </c>
      <c r="S278" t="s">
        <v>1299</v>
      </c>
      <c r="T278">
        <v>0</v>
      </c>
      <c r="U278">
        <v>0</v>
      </c>
      <c r="V278" t="s">
        <v>1288</v>
      </c>
      <c r="W278" t="s">
        <v>1288</v>
      </c>
      <c r="X278" s="34">
        <v>45510</v>
      </c>
      <c r="Y278">
        <v>2024</v>
      </c>
      <c r="Z278" t="s">
        <v>1300</v>
      </c>
      <c r="AA278" s="43">
        <v>746210052.5</v>
      </c>
      <c r="AB278" s="43">
        <v>0</v>
      </c>
      <c r="AC278" s="43">
        <v>0</v>
      </c>
      <c r="AD278" s="43">
        <v>746210052.5</v>
      </c>
      <c r="AH278" s="44">
        <v>380</v>
      </c>
    </row>
    <row r="279" spans="1:34" hidden="1">
      <c r="A279" s="42">
        <v>2024704290015</v>
      </c>
      <c r="B279" t="s">
        <v>218</v>
      </c>
      <c r="C279" t="s">
        <v>387</v>
      </c>
      <c r="D279" t="s">
        <v>185</v>
      </c>
      <c r="E279" t="s">
        <v>22</v>
      </c>
      <c r="F279">
        <v>70429</v>
      </c>
      <c r="G279" t="s">
        <v>219</v>
      </c>
      <c r="H279" t="s">
        <v>185</v>
      </c>
      <c r="I279" t="s">
        <v>22</v>
      </c>
      <c r="J279">
        <v>70429</v>
      </c>
      <c r="K279" t="s">
        <v>1298</v>
      </c>
      <c r="L279">
        <v>892280057</v>
      </c>
      <c r="M279" t="s">
        <v>377</v>
      </c>
      <c r="N279" t="s">
        <v>378</v>
      </c>
      <c r="O279" t="s">
        <v>379</v>
      </c>
      <c r="S279" t="s">
        <v>1301</v>
      </c>
      <c r="T279">
        <v>0</v>
      </c>
      <c r="U279">
        <v>0</v>
      </c>
      <c r="V279" t="s">
        <v>1302</v>
      </c>
      <c r="W279" t="s">
        <v>1288</v>
      </c>
      <c r="X279" s="34">
        <v>45436</v>
      </c>
      <c r="Y279">
        <v>2024</v>
      </c>
      <c r="Z279" t="s">
        <v>1303</v>
      </c>
      <c r="AA279" s="43">
        <v>878061003</v>
      </c>
      <c r="AB279" s="43">
        <v>0</v>
      </c>
      <c r="AC279" s="43">
        <v>0</v>
      </c>
      <c r="AD279" s="43">
        <v>878061003</v>
      </c>
      <c r="AH279" s="44">
        <v>2086</v>
      </c>
    </row>
    <row r="280" spans="1:34" hidden="1">
      <c r="A280" s="42">
        <v>2021702330018</v>
      </c>
      <c r="B280" t="s">
        <v>174</v>
      </c>
      <c r="C280" t="s">
        <v>174</v>
      </c>
      <c r="D280" t="s">
        <v>185</v>
      </c>
      <c r="E280" t="s">
        <v>22</v>
      </c>
      <c r="F280">
        <v>70233</v>
      </c>
      <c r="G280" t="s">
        <v>472</v>
      </c>
      <c r="H280" t="s">
        <v>185</v>
      </c>
      <c r="I280" t="s">
        <v>22</v>
      </c>
      <c r="J280">
        <v>70233</v>
      </c>
      <c r="K280" t="s">
        <v>473</v>
      </c>
      <c r="L280">
        <v>823002595</v>
      </c>
      <c r="M280" t="s">
        <v>377</v>
      </c>
      <c r="N280" t="s">
        <v>378</v>
      </c>
      <c r="O280" t="s">
        <v>379</v>
      </c>
      <c r="S280" t="s">
        <v>1304</v>
      </c>
      <c r="T280">
        <v>0</v>
      </c>
      <c r="U280">
        <v>0</v>
      </c>
      <c r="V280" t="s">
        <v>1302</v>
      </c>
      <c r="W280" t="s">
        <v>1288</v>
      </c>
      <c r="X280" s="34">
        <v>45421</v>
      </c>
      <c r="Y280">
        <v>2024</v>
      </c>
      <c r="Z280" t="s">
        <v>1305</v>
      </c>
      <c r="AA280" s="43">
        <v>2255700000</v>
      </c>
      <c r="AB280" s="43">
        <v>0</v>
      </c>
      <c r="AC280" s="43">
        <v>0</v>
      </c>
      <c r="AD280" s="43">
        <v>2255700000</v>
      </c>
      <c r="AH280" s="44">
        <v>1205</v>
      </c>
    </row>
    <row r="281" spans="1:34" hidden="1">
      <c r="A281" s="42">
        <v>20211301011540</v>
      </c>
      <c r="B281" t="s">
        <v>174</v>
      </c>
      <c r="C281" t="s">
        <v>174</v>
      </c>
      <c r="D281" t="s">
        <v>185</v>
      </c>
      <c r="E281" t="s">
        <v>22</v>
      </c>
      <c r="F281">
        <v>70204</v>
      </c>
      <c r="G281" t="s">
        <v>1306</v>
      </c>
      <c r="H281" t="s">
        <v>185</v>
      </c>
      <c r="I281" t="s">
        <v>22</v>
      </c>
      <c r="J281">
        <v>70204</v>
      </c>
      <c r="K281" t="s">
        <v>1307</v>
      </c>
      <c r="L281">
        <v>892280053</v>
      </c>
      <c r="M281" t="s">
        <v>377</v>
      </c>
      <c r="N281" t="s">
        <v>378</v>
      </c>
      <c r="S281" t="s">
        <v>1308</v>
      </c>
      <c r="T281">
        <v>0</v>
      </c>
      <c r="U281">
        <v>0</v>
      </c>
      <c r="V281" t="s">
        <v>1288</v>
      </c>
      <c r="W281" t="s">
        <v>1288</v>
      </c>
      <c r="X281" s="34">
        <v>45496</v>
      </c>
      <c r="Y281">
        <v>2024</v>
      </c>
      <c r="AA281" s="43">
        <v>9148895599</v>
      </c>
      <c r="AB281" s="43">
        <v>0</v>
      </c>
      <c r="AC281" s="43">
        <v>0</v>
      </c>
      <c r="AD281" s="43">
        <v>9148895599</v>
      </c>
      <c r="AH281" s="44">
        <v>1800</v>
      </c>
    </row>
    <row r="282" spans="1:34" hidden="1">
      <c r="A282" s="42">
        <v>2024702300045</v>
      </c>
      <c r="B282" t="s">
        <v>1309</v>
      </c>
      <c r="C282" t="s">
        <v>387</v>
      </c>
      <c r="D282" t="s">
        <v>185</v>
      </c>
      <c r="E282" t="s">
        <v>22</v>
      </c>
      <c r="F282">
        <v>70230</v>
      </c>
      <c r="G282" t="s">
        <v>1310</v>
      </c>
      <c r="H282" t="s">
        <v>185</v>
      </c>
      <c r="I282" t="s">
        <v>22</v>
      </c>
      <c r="J282">
        <v>70230</v>
      </c>
      <c r="K282" t="s">
        <v>1311</v>
      </c>
      <c r="L282">
        <v>892200740</v>
      </c>
      <c r="M282" t="s">
        <v>653</v>
      </c>
      <c r="N282" t="s">
        <v>654</v>
      </c>
      <c r="S282" t="s">
        <v>1312</v>
      </c>
      <c r="T282">
        <v>0</v>
      </c>
      <c r="U282">
        <v>0</v>
      </c>
      <c r="V282" t="s">
        <v>1302</v>
      </c>
      <c r="W282" t="s">
        <v>1288</v>
      </c>
      <c r="X282" s="34">
        <v>45510</v>
      </c>
      <c r="Y282">
        <v>2024</v>
      </c>
      <c r="Z282" t="s">
        <v>1313</v>
      </c>
      <c r="AA282" s="43">
        <v>1568674341</v>
      </c>
      <c r="AB282" s="43">
        <v>0</v>
      </c>
      <c r="AC282" s="43">
        <v>350000000</v>
      </c>
      <c r="AD282" s="43">
        <v>1918674341</v>
      </c>
      <c r="AE282" s="34">
        <v>45560</v>
      </c>
      <c r="AF282" s="34">
        <v>45679</v>
      </c>
      <c r="AH282" s="44">
        <v>3016</v>
      </c>
    </row>
    <row r="283" spans="1:34" hidden="1">
      <c r="A283" s="42">
        <v>2023687550049</v>
      </c>
      <c r="B283" t="s">
        <v>1314</v>
      </c>
      <c r="C283" t="s">
        <v>387</v>
      </c>
      <c r="D283" t="s">
        <v>258</v>
      </c>
      <c r="E283" t="s">
        <v>21</v>
      </c>
      <c r="F283">
        <v>68755</v>
      </c>
      <c r="G283" t="s">
        <v>1315</v>
      </c>
      <c r="H283" t="s">
        <v>258</v>
      </c>
      <c r="I283" t="s">
        <v>21</v>
      </c>
      <c r="J283">
        <v>6666829</v>
      </c>
      <c r="K283" t="s">
        <v>1316</v>
      </c>
      <c r="L283">
        <v>900639462</v>
      </c>
      <c r="M283" t="s">
        <v>377</v>
      </c>
      <c r="N283" t="s">
        <v>378</v>
      </c>
      <c r="O283" t="s">
        <v>379</v>
      </c>
      <c r="S283" t="s">
        <v>1317</v>
      </c>
      <c r="T283">
        <v>0</v>
      </c>
      <c r="U283">
        <v>0</v>
      </c>
      <c r="V283" t="s">
        <v>1302</v>
      </c>
      <c r="W283" t="s">
        <v>1288</v>
      </c>
      <c r="X283" s="34">
        <v>45266</v>
      </c>
      <c r="Y283">
        <v>2023</v>
      </c>
      <c r="Z283" t="s">
        <v>1318</v>
      </c>
      <c r="AA283" s="43">
        <v>700000000</v>
      </c>
      <c r="AB283" s="43">
        <v>0</v>
      </c>
      <c r="AC283" s="43">
        <v>50000000</v>
      </c>
      <c r="AD283" s="43">
        <v>750000000</v>
      </c>
      <c r="AE283" s="34">
        <v>45566</v>
      </c>
      <c r="AF283" s="34">
        <v>45685</v>
      </c>
      <c r="AH283" s="44">
        <v>200</v>
      </c>
    </row>
    <row r="284" spans="1:34" hidden="1">
      <c r="A284" s="42">
        <v>2023680770004</v>
      </c>
      <c r="B284" t="s">
        <v>1319</v>
      </c>
      <c r="C284" t="s">
        <v>387</v>
      </c>
      <c r="D284" t="s">
        <v>258</v>
      </c>
      <c r="E284" t="s">
        <v>21</v>
      </c>
      <c r="F284">
        <v>68077</v>
      </c>
      <c r="G284" t="s">
        <v>1320</v>
      </c>
      <c r="H284" t="s">
        <v>258</v>
      </c>
      <c r="I284" t="s">
        <v>21</v>
      </c>
      <c r="J284">
        <v>68077</v>
      </c>
      <c r="K284" t="s">
        <v>1321</v>
      </c>
      <c r="L284">
        <v>890206033</v>
      </c>
      <c r="M284" t="s">
        <v>377</v>
      </c>
      <c r="N284" t="s">
        <v>378</v>
      </c>
      <c r="O284" t="s">
        <v>368</v>
      </c>
      <c r="S284" t="s">
        <v>1322</v>
      </c>
      <c r="T284">
        <v>0</v>
      </c>
      <c r="U284">
        <v>0</v>
      </c>
      <c r="V284" t="s">
        <v>1302</v>
      </c>
      <c r="W284" t="s">
        <v>1288</v>
      </c>
      <c r="X284" s="34">
        <v>45104</v>
      </c>
      <c r="Y284">
        <v>2023</v>
      </c>
      <c r="Z284" t="s">
        <v>1323</v>
      </c>
      <c r="AA284" s="43">
        <v>173296758</v>
      </c>
      <c r="AB284" s="43">
        <v>0</v>
      </c>
      <c r="AC284" s="43">
        <v>0</v>
      </c>
      <c r="AD284" s="43">
        <v>173296758</v>
      </c>
      <c r="AE284" s="34">
        <v>45259</v>
      </c>
      <c r="AF284" s="34">
        <v>45316</v>
      </c>
      <c r="AH284" s="44">
        <v>25572</v>
      </c>
    </row>
    <row r="285" spans="1:34" hidden="1">
      <c r="A285" s="42">
        <v>2023867570149</v>
      </c>
      <c r="B285" t="s">
        <v>174</v>
      </c>
      <c r="C285" t="s">
        <v>174</v>
      </c>
      <c r="D285" t="s">
        <v>271</v>
      </c>
      <c r="E285" t="s">
        <v>19</v>
      </c>
      <c r="F285">
        <v>86757</v>
      </c>
      <c r="G285" t="s">
        <v>1324</v>
      </c>
      <c r="H285" t="s">
        <v>271</v>
      </c>
      <c r="I285" t="s">
        <v>19</v>
      </c>
      <c r="J285">
        <v>86757</v>
      </c>
      <c r="K285" t="s">
        <v>1325</v>
      </c>
      <c r="L285">
        <v>800252922</v>
      </c>
      <c r="M285" t="s">
        <v>377</v>
      </c>
      <c r="N285" t="s">
        <v>378</v>
      </c>
      <c r="O285" t="s">
        <v>379</v>
      </c>
      <c r="S285" t="s">
        <v>1326</v>
      </c>
      <c r="T285">
        <v>0</v>
      </c>
      <c r="U285">
        <v>0</v>
      </c>
      <c r="V285" t="s">
        <v>1288</v>
      </c>
      <c r="W285" t="s">
        <v>1288</v>
      </c>
      <c r="X285" s="34">
        <v>45496</v>
      </c>
      <c r="Y285">
        <v>2024</v>
      </c>
      <c r="AA285" s="43">
        <v>440749141</v>
      </c>
      <c r="AB285" s="43">
        <v>0</v>
      </c>
      <c r="AC285" s="43">
        <v>0</v>
      </c>
      <c r="AD285" s="43">
        <v>440749141</v>
      </c>
      <c r="AH285" s="44">
        <v>83</v>
      </c>
    </row>
    <row r="286" spans="1:34" hidden="1">
      <c r="A286" s="42">
        <v>20211301010385</v>
      </c>
      <c r="B286" t="s">
        <v>174</v>
      </c>
      <c r="C286" t="s">
        <v>174</v>
      </c>
      <c r="D286" t="s">
        <v>271</v>
      </c>
      <c r="E286" t="s">
        <v>19</v>
      </c>
      <c r="F286">
        <v>86757</v>
      </c>
      <c r="G286" t="s">
        <v>1324</v>
      </c>
      <c r="H286" t="s">
        <v>271</v>
      </c>
      <c r="I286" t="s">
        <v>19</v>
      </c>
      <c r="J286">
        <v>86757</v>
      </c>
      <c r="K286" t="s">
        <v>1325</v>
      </c>
      <c r="L286">
        <v>800252922</v>
      </c>
      <c r="M286" t="s">
        <v>377</v>
      </c>
      <c r="N286" t="s">
        <v>378</v>
      </c>
      <c r="O286" t="s">
        <v>379</v>
      </c>
      <c r="S286" t="s">
        <v>1327</v>
      </c>
      <c r="T286">
        <v>0</v>
      </c>
      <c r="U286">
        <v>0</v>
      </c>
      <c r="V286" t="s">
        <v>1288</v>
      </c>
      <c r="W286" t="s">
        <v>1288</v>
      </c>
      <c r="X286" s="34">
        <v>45496</v>
      </c>
      <c r="Y286">
        <v>2024</v>
      </c>
      <c r="Z286" t="s">
        <v>1328</v>
      </c>
      <c r="AA286" s="43">
        <v>5646637402</v>
      </c>
      <c r="AB286" s="43">
        <v>0</v>
      </c>
      <c r="AC286" s="43">
        <v>0</v>
      </c>
      <c r="AD286" s="43">
        <v>5646637402</v>
      </c>
      <c r="AH286" s="44">
        <v>326</v>
      </c>
    </row>
    <row r="287" spans="1:34" hidden="1">
      <c r="A287" s="42">
        <v>20201301011325</v>
      </c>
      <c r="B287" t="s">
        <v>174</v>
      </c>
      <c r="C287" t="s">
        <v>174</v>
      </c>
      <c r="D287" t="s">
        <v>258</v>
      </c>
      <c r="E287" t="s">
        <v>578</v>
      </c>
      <c r="F287">
        <v>54250</v>
      </c>
      <c r="G287" t="s">
        <v>1329</v>
      </c>
      <c r="H287" t="s">
        <v>258</v>
      </c>
      <c r="I287" t="s">
        <v>578</v>
      </c>
      <c r="J287">
        <v>54250</v>
      </c>
      <c r="K287" t="s">
        <v>1330</v>
      </c>
      <c r="L287">
        <v>800138959</v>
      </c>
      <c r="M287" t="s">
        <v>377</v>
      </c>
      <c r="N287" t="s">
        <v>378</v>
      </c>
      <c r="O287" t="s">
        <v>379</v>
      </c>
      <c r="S287" t="s">
        <v>1331</v>
      </c>
      <c r="T287">
        <v>0</v>
      </c>
      <c r="U287">
        <v>0</v>
      </c>
      <c r="V287" t="s">
        <v>1288</v>
      </c>
      <c r="W287" t="s">
        <v>1288</v>
      </c>
      <c r="X287" s="34">
        <v>45496</v>
      </c>
      <c r="Y287">
        <v>2024</v>
      </c>
      <c r="Z287" t="s">
        <v>1332</v>
      </c>
      <c r="AA287" s="43">
        <v>7327914401</v>
      </c>
      <c r="AB287" s="43">
        <v>0</v>
      </c>
      <c r="AC287" s="43">
        <v>0</v>
      </c>
      <c r="AD287" s="43">
        <v>7327914401</v>
      </c>
      <c r="AH287" s="44">
        <v>1342</v>
      </c>
    </row>
    <row r="288" spans="1:34" hidden="1">
      <c r="A288" s="42">
        <v>2024525400025</v>
      </c>
      <c r="B288" t="s">
        <v>1333</v>
      </c>
      <c r="C288" t="s">
        <v>387</v>
      </c>
      <c r="D288" t="s">
        <v>202</v>
      </c>
      <c r="E288" t="s">
        <v>17</v>
      </c>
      <c r="F288">
        <v>52540</v>
      </c>
      <c r="G288" t="s">
        <v>1334</v>
      </c>
      <c r="H288" t="s">
        <v>202</v>
      </c>
      <c r="I288" t="s">
        <v>17</v>
      </c>
      <c r="J288">
        <v>6666152</v>
      </c>
      <c r="K288" t="s">
        <v>564</v>
      </c>
      <c r="L288">
        <v>814004674</v>
      </c>
      <c r="M288" t="s">
        <v>377</v>
      </c>
      <c r="N288" t="s">
        <v>378</v>
      </c>
      <c r="O288" t="s">
        <v>379</v>
      </c>
      <c r="S288" t="s">
        <v>1335</v>
      </c>
      <c r="T288">
        <v>0</v>
      </c>
      <c r="U288">
        <v>0</v>
      </c>
      <c r="V288" t="s">
        <v>1288</v>
      </c>
      <c r="W288" t="s">
        <v>1288</v>
      </c>
      <c r="X288" s="34">
        <v>45530</v>
      </c>
      <c r="Y288">
        <v>2024</v>
      </c>
      <c r="AA288" s="43">
        <v>144000000</v>
      </c>
      <c r="AB288" s="43">
        <v>0</v>
      </c>
      <c r="AC288" s="43">
        <v>0</v>
      </c>
      <c r="AD288" s="43">
        <v>144000000</v>
      </c>
      <c r="AH288" s="44">
        <v>1819</v>
      </c>
    </row>
    <row r="289" spans="1:34" hidden="1">
      <c r="A289" s="42">
        <v>2023523810008</v>
      </c>
      <c r="B289" t="s">
        <v>1336</v>
      </c>
      <c r="C289" t="s">
        <v>387</v>
      </c>
      <c r="D289" t="s">
        <v>202</v>
      </c>
      <c r="E289" t="s">
        <v>17</v>
      </c>
      <c r="F289">
        <v>52381</v>
      </c>
      <c r="G289" t="s">
        <v>1337</v>
      </c>
      <c r="H289" t="s">
        <v>202</v>
      </c>
      <c r="I289" t="s">
        <v>17</v>
      </c>
      <c r="J289">
        <v>6666147</v>
      </c>
      <c r="K289" t="s">
        <v>605</v>
      </c>
      <c r="L289">
        <v>901488582</v>
      </c>
      <c r="M289" t="s">
        <v>377</v>
      </c>
      <c r="N289" t="s">
        <v>378</v>
      </c>
      <c r="O289" t="s">
        <v>379</v>
      </c>
      <c r="S289" t="s">
        <v>1338</v>
      </c>
      <c r="T289">
        <v>0</v>
      </c>
      <c r="U289">
        <v>0</v>
      </c>
      <c r="V289" t="s">
        <v>1288</v>
      </c>
      <c r="W289" t="s">
        <v>1288</v>
      </c>
      <c r="X289" s="34">
        <v>45272</v>
      </c>
      <c r="Y289">
        <v>2023</v>
      </c>
      <c r="Z289" t="s">
        <v>1339</v>
      </c>
      <c r="AA289" s="43">
        <v>429938189</v>
      </c>
      <c r="AB289" s="43">
        <v>0</v>
      </c>
      <c r="AC289" s="43">
        <v>0</v>
      </c>
      <c r="AD289" s="43">
        <v>429938189</v>
      </c>
      <c r="AE289" s="34">
        <v>45383</v>
      </c>
      <c r="AF289" s="34">
        <v>45565</v>
      </c>
      <c r="AH289" s="44">
        <v>471</v>
      </c>
    </row>
    <row r="290" spans="1:34" hidden="1">
      <c r="A290" s="42">
        <v>2024520830002</v>
      </c>
      <c r="B290" t="s">
        <v>291</v>
      </c>
      <c r="C290" t="s">
        <v>387</v>
      </c>
      <c r="D290" t="s">
        <v>202</v>
      </c>
      <c r="E290" t="s">
        <v>17</v>
      </c>
      <c r="F290">
        <v>52083</v>
      </c>
      <c r="G290" t="s">
        <v>292</v>
      </c>
      <c r="H290" t="s">
        <v>202</v>
      </c>
      <c r="I290" t="s">
        <v>17</v>
      </c>
      <c r="J290">
        <v>52083</v>
      </c>
      <c r="K290" t="s">
        <v>1340</v>
      </c>
      <c r="L290">
        <v>800035482</v>
      </c>
      <c r="M290" t="s">
        <v>377</v>
      </c>
      <c r="N290" t="s">
        <v>378</v>
      </c>
      <c r="O290" t="s">
        <v>379</v>
      </c>
      <c r="S290" t="s">
        <v>1341</v>
      </c>
      <c r="T290">
        <v>0</v>
      </c>
      <c r="U290">
        <v>0</v>
      </c>
      <c r="V290" t="s">
        <v>1288</v>
      </c>
      <c r="W290" t="s">
        <v>1288</v>
      </c>
      <c r="X290" s="34">
        <v>45517</v>
      </c>
      <c r="Y290">
        <v>2024</v>
      </c>
      <c r="Z290" t="s">
        <v>1342</v>
      </c>
      <c r="AA290" s="43">
        <v>167682093</v>
      </c>
      <c r="AB290" s="43">
        <v>0</v>
      </c>
      <c r="AC290" s="43">
        <v>0</v>
      </c>
      <c r="AD290" s="43">
        <v>167682093</v>
      </c>
      <c r="AH290" s="44">
        <v>339</v>
      </c>
    </row>
    <row r="291" spans="1:34" hidden="1">
      <c r="A291" s="42">
        <v>20221301010228</v>
      </c>
      <c r="B291" t="s">
        <v>174</v>
      </c>
      <c r="C291" t="s">
        <v>174</v>
      </c>
      <c r="D291" t="s">
        <v>181</v>
      </c>
      <c r="E291" t="s">
        <v>155</v>
      </c>
      <c r="F291">
        <v>50350</v>
      </c>
      <c r="G291" t="s">
        <v>1343</v>
      </c>
      <c r="H291" t="s">
        <v>181</v>
      </c>
      <c r="I291" t="s">
        <v>155</v>
      </c>
      <c r="J291">
        <v>6666567</v>
      </c>
      <c r="K291" t="s">
        <v>662</v>
      </c>
      <c r="L291">
        <v>822006587</v>
      </c>
      <c r="M291" t="s">
        <v>377</v>
      </c>
      <c r="N291" t="s">
        <v>378</v>
      </c>
      <c r="O291" t="s">
        <v>379</v>
      </c>
      <c r="S291" t="s">
        <v>1344</v>
      </c>
      <c r="T291">
        <v>0</v>
      </c>
      <c r="U291">
        <v>0</v>
      </c>
      <c r="V291" t="s">
        <v>1288</v>
      </c>
      <c r="W291" t="s">
        <v>1288</v>
      </c>
      <c r="X291" s="34">
        <v>45309</v>
      </c>
      <c r="Y291">
        <v>2024</v>
      </c>
      <c r="Z291" t="s">
        <v>1345</v>
      </c>
      <c r="AA291" s="43">
        <v>3379300477</v>
      </c>
      <c r="AB291" s="43">
        <v>0</v>
      </c>
      <c r="AC291" s="43">
        <v>0</v>
      </c>
      <c r="AD291" s="43">
        <v>3379300477</v>
      </c>
      <c r="AH291" s="44">
        <v>252</v>
      </c>
    </row>
    <row r="292" spans="1:34" hidden="1">
      <c r="A292" s="42">
        <v>2024050360032</v>
      </c>
      <c r="B292" t="s">
        <v>1346</v>
      </c>
      <c r="C292" t="s">
        <v>387</v>
      </c>
      <c r="D292" t="s">
        <v>170</v>
      </c>
      <c r="E292" t="s">
        <v>150</v>
      </c>
      <c r="F292">
        <v>5036</v>
      </c>
      <c r="G292" t="s">
        <v>1347</v>
      </c>
      <c r="H292" t="s">
        <v>170</v>
      </c>
      <c r="I292" t="s">
        <v>150</v>
      </c>
      <c r="J292">
        <v>6666951</v>
      </c>
      <c r="K292" t="s">
        <v>1265</v>
      </c>
      <c r="L292">
        <v>800105497</v>
      </c>
      <c r="M292" t="s">
        <v>377</v>
      </c>
      <c r="N292" t="s">
        <v>378</v>
      </c>
      <c r="O292" t="s">
        <v>379</v>
      </c>
      <c r="S292" t="s">
        <v>1348</v>
      </c>
      <c r="T292">
        <v>0</v>
      </c>
      <c r="U292">
        <v>0</v>
      </c>
      <c r="V292" t="s">
        <v>1288</v>
      </c>
      <c r="W292" t="s">
        <v>1288</v>
      </c>
      <c r="X292" s="34">
        <v>45476</v>
      </c>
      <c r="Y292">
        <v>2024</v>
      </c>
      <c r="Z292" t="s">
        <v>1349</v>
      </c>
      <c r="AA292" s="43">
        <v>248067000</v>
      </c>
      <c r="AB292" s="43">
        <v>0</v>
      </c>
      <c r="AC292" s="43">
        <v>0</v>
      </c>
      <c r="AD292" s="43">
        <v>248067000</v>
      </c>
      <c r="AE292" s="34">
        <v>45550</v>
      </c>
      <c r="AF292" s="34">
        <v>45609</v>
      </c>
      <c r="AH292" s="44">
        <v>862</v>
      </c>
    </row>
    <row r="293" spans="1:34" hidden="1">
      <c r="A293" s="42">
        <v>20211301010411</v>
      </c>
      <c r="B293" t="s">
        <v>174</v>
      </c>
      <c r="C293" t="s">
        <v>174</v>
      </c>
      <c r="D293" t="s">
        <v>185</v>
      </c>
      <c r="E293" t="s">
        <v>738</v>
      </c>
      <c r="F293">
        <v>47189</v>
      </c>
      <c r="G293" t="s">
        <v>750</v>
      </c>
      <c r="H293" t="s">
        <v>185</v>
      </c>
      <c r="I293" t="s">
        <v>738</v>
      </c>
      <c r="J293">
        <v>47189</v>
      </c>
      <c r="K293" t="s">
        <v>751</v>
      </c>
      <c r="L293">
        <v>891780043</v>
      </c>
      <c r="M293" t="s">
        <v>377</v>
      </c>
      <c r="N293" t="s">
        <v>378</v>
      </c>
      <c r="O293" t="s">
        <v>379</v>
      </c>
      <c r="S293" t="s">
        <v>1350</v>
      </c>
      <c r="T293">
        <v>0</v>
      </c>
      <c r="U293">
        <v>0</v>
      </c>
      <c r="V293" t="s">
        <v>1288</v>
      </c>
      <c r="W293" t="s">
        <v>1288</v>
      </c>
      <c r="X293" s="34">
        <v>45496</v>
      </c>
      <c r="Y293">
        <v>2024</v>
      </c>
      <c r="AA293" s="43">
        <v>7164021160</v>
      </c>
      <c r="AB293" s="43">
        <v>0</v>
      </c>
      <c r="AC293" s="43">
        <v>0</v>
      </c>
      <c r="AD293" s="43">
        <v>7164021160</v>
      </c>
      <c r="AH293" s="44">
        <v>1197</v>
      </c>
    </row>
    <row r="294" spans="1:34" hidden="1">
      <c r="A294" s="42">
        <v>2023448550067</v>
      </c>
      <c r="B294" t="s">
        <v>768</v>
      </c>
      <c r="C294" t="s">
        <v>374</v>
      </c>
      <c r="D294" t="s">
        <v>185</v>
      </c>
      <c r="E294" t="s">
        <v>130</v>
      </c>
      <c r="F294">
        <v>44000</v>
      </c>
      <c r="G294" t="s">
        <v>130</v>
      </c>
      <c r="H294" t="s">
        <v>185</v>
      </c>
      <c r="I294" t="s">
        <v>130</v>
      </c>
      <c r="J294">
        <v>44855</v>
      </c>
      <c r="K294" t="s">
        <v>1351</v>
      </c>
      <c r="L294">
        <v>800059405</v>
      </c>
      <c r="M294" t="s">
        <v>377</v>
      </c>
      <c r="N294" t="s">
        <v>378</v>
      </c>
      <c r="O294" t="s">
        <v>379</v>
      </c>
      <c r="S294" t="s">
        <v>1352</v>
      </c>
      <c r="T294">
        <v>0</v>
      </c>
      <c r="U294">
        <v>0</v>
      </c>
      <c r="V294" t="s">
        <v>1288</v>
      </c>
      <c r="W294" t="s">
        <v>1288</v>
      </c>
      <c r="X294" s="34">
        <v>45198</v>
      </c>
      <c r="Y294">
        <v>2023</v>
      </c>
      <c r="Z294" t="s">
        <v>1353</v>
      </c>
      <c r="AA294" s="43">
        <v>5999900844</v>
      </c>
      <c r="AB294" s="43">
        <v>0</v>
      </c>
      <c r="AC294" s="43">
        <v>0</v>
      </c>
      <c r="AD294" s="43">
        <v>5999900844</v>
      </c>
      <c r="AE294" s="34">
        <v>45537</v>
      </c>
      <c r="AF294" s="34">
        <v>45778</v>
      </c>
      <c r="AH294" s="44">
        <v>11845</v>
      </c>
    </row>
    <row r="295" spans="1:34" hidden="1">
      <c r="A295" s="42">
        <v>2023410160047</v>
      </c>
      <c r="B295" t="s">
        <v>883</v>
      </c>
      <c r="C295" t="s">
        <v>387</v>
      </c>
      <c r="D295" t="s">
        <v>271</v>
      </c>
      <c r="E295" t="s">
        <v>14</v>
      </c>
      <c r="F295">
        <v>41016</v>
      </c>
      <c r="G295" t="s">
        <v>884</v>
      </c>
      <c r="H295" t="s">
        <v>271</v>
      </c>
      <c r="I295" t="s">
        <v>14</v>
      </c>
      <c r="J295">
        <v>6666639</v>
      </c>
      <c r="K295" t="s">
        <v>640</v>
      </c>
      <c r="L295">
        <v>900252348</v>
      </c>
      <c r="M295" t="s">
        <v>377</v>
      </c>
      <c r="N295" t="s">
        <v>378</v>
      </c>
      <c r="O295" t="s">
        <v>379</v>
      </c>
      <c r="S295" t="s">
        <v>1354</v>
      </c>
      <c r="T295">
        <v>0</v>
      </c>
      <c r="U295">
        <v>0</v>
      </c>
      <c r="V295" t="s">
        <v>1288</v>
      </c>
      <c r="W295" t="s">
        <v>1288</v>
      </c>
      <c r="X295" s="34">
        <v>45271</v>
      </c>
      <c r="Y295">
        <v>2023</v>
      </c>
      <c r="AA295" s="43">
        <v>2098834501</v>
      </c>
      <c r="AB295" s="43">
        <v>0</v>
      </c>
      <c r="AC295" s="43">
        <v>0</v>
      </c>
      <c r="AD295" s="43">
        <v>2098834501</v>
      </c>
      <c r="AH295" s="44">
        <v>11384</v>
      </c>
    </row>
    <row r="296" spans="1:34" hidden="1">
      <c r="A296" s="42">
        <v>2023410160045</v>
      </c>
      <c r="B296" t="s">
        <v>883</v>
      </c>
      <c r="C296" t="s">
        <v>387</v>
      </c>
      <c r="D296" t="s">
        <v>271</v>
      </c>
      <c r="E296" t="s">
        <v>14</v>
      </c>
      <c r="F296">
        <v>41016</v>
      </c>
      <c r="G296" t="s">
        <v>884</v>
      </c>
      <c r="H296" t="s">
        <v>271</v>
      </c>
      <c r="I296" t="s">
        <v>14</v>
      </c>
      <c r="J296">
        <v>6666639</v>
      </c>
      <c r="K296" t="s">
        <v>640</v>
      </c>
      <c r="L296">
        <v>900252348</v>
      </c>
      <c r="M296" t="s">
        <v>377</v>
      </c>
      <c r="N296" t="s">
        <v>378</v>
      </c>
      <c r="O296" t="s">
        <v>379</v>
      </c>
      <c r="S296" t="s">
        <v>1355</v>
      </c>
      <c r="T296">
        <v>0</v>
      </c>
      <c r="U296">
        <v>0</v>
      </c>
      <c r="V296" t="s">
        <v>1288</v>
      </c>
      <c r="W296" t="s">
        <v>1288</v>
      </c>
      <c r="X296" s="34">
        <v>45260</v>
      </c>
      <c r="Y296">
        <v>2023</v>
      </c>
      <c r="Z296" t="s">
        <v>1356</v>
      </c>
      <c r="AA296" s="43">
        <v>1287372899</v>
      </c>
      <c r="AB296" s="43">
        <v>0</v>
      </c>
      <c r="AC296" s="43">
        <v>0</v>
      </c>
      <c r="AD296" s="43">
        <v>1287372899</v>
      </c>
      <c r="AH296" s="44">
        <v>348</v>
      </c>
    </row>
    <row r="297" spans="1:34" hidden="1">
      <c r="A297" s="42">
        <v>20211301010431</v>
      </c>
      <c r="B297" t="s">
        <v>174</v>
      </c>
      <c r="C297" t="s">
        <v>174</v>
      </c>
      <c r="D297" t="s">
        <v>181</v>
      </c>
      <c r="E297" t="s">
        <v>895</v>
      </c>
      <c r="F297">
        <v>95000</v>
      </c>
      <c r="G297" t="s">
        <v>895</v>
      </c>
      <c r="H297" t="s">
        <v>181</v>
      </c>
      <c r="I297" t="s">
        <v>895</v>
      </c>
      <c r="J297">
        <v>95001</v>
      </c>
      <c r="K297" t="s">
        <v>1357</v>
      </c>
      <c r="L297">
        <v>800103180</v>
      </c>
      <c r="M297" t="s">
        <v>377</v>
      </c>
      <c r="N297" t="s">
        <v>378</v>
      </c>
      <c r="O297" t="s">
        <v>379</v>
      </c>
      <c r="S297" t="s">
        <v>1358</v>
      </c>
      <c r="T297">
        <v>0</v>
      </c>
      <c r="U297">
        <v>0</v>
      </c>
      <c r="V297" t="s">
        <v>1288</v>
      </c>
      <c r="W297" t="s">
        <v>1288</v>
      </c>
      <c r="X297" s="34">
        <v>45496</v>
      </c>
      <c r="Y297">
        <v>2024</v>
      </c>
      <c r="Z297" t="s">
        <v>1359</v>
      </c>
      <c r="AA297" s="43">
        <v>10973445208</v>
      </c>
      <c r="AB297" s="43">
        <v>0</v>
      </c>
      <c r="AC297" s="43">
        <v>0</v>
      </c>
      <c r="AD297" s="43">
        <v>10973445208</v>
      </c>
      <c r="AH297" s="44">
        <v>1571</v>
      </c>
    </row>
    <row r="298" spans="1:34" hidden="1">
      <c r="A298" s="42">
        <v>2024253720002</v>
      </c>
      <c r="B298" t="s">
        <v>1360</v>
      </c>
      <c r="C298" t="s">
        <v>387</v>
      </c>
      <c r="D298" t="s">
        <v>258</v>
      </c>
      <c r="E298" t="s">
        <v>13</v>
      </c>
      <c r="F298">
        <v>25372</v>
      </c>
      <c r="G298" t="s">
        <v>1361</v>
      </c>
      <c r="H298" t="s">
        <v>258</v>
      </c>
      <c r="I298" t="s">
        <v>13</v>
      </c>
      <c r="J298">
        <v>25372</v>
      </c>
      <c r="K298" t="s">
        <v>1362</v>
      </c>
      <c r="L298">
        <v>800094705</v>
      </c>
      <c r="M298" t="s">
        <v>377</v>
      </c>
      <c r="N298" t="s">
        <v>378</v>
      </c>
      <c r="O298" t="s">
        <v>379</v>
      </c>
      <c r="S298" t="s">
        <v>1363</v>
      </c>
      <c r="T298">
        <v>0</v>
      </c>
      <c r="U298">
        <v>0</v>
      </c>
      <c r="V298" t="s">
        <v>1288</v>
      </c>
      <c r="W298" t="s">
        <v>1288</v>
      </c>
      <c r="X298" s="34">
        <v>45504</v>
      </c>
      <c r="Y298">
        <v>2024</v>
      </c>
      <c r="AA298" s="43">
        <v>2838900059</v>
      </c>
      <c r="AB298" s="43">
        <v>0</v>
      </c>
      <c r="AC298" s="43">
        <v>310000000</v>
      </c>
      <c r="AD298" s="43">
        <v>3148900059</v>
      </c>
      <c r="AH298" s="44">
        <v>6367</v>
      </c>
    </row>
    <row r="299" spans="1:34" hidden="1">
      <c r="A299" s="42">
        <v>2024238550042</v>
      </c>
      <c r="B299" t="s">
        <v>205</v>
      </c>
      <c r="C299" t="s">
        <v>387</v>
      </c>
      <c r="D299" t="s">
        <v>185</v>
      </c>
      <c r="E299" t="s">
        <v>154</v>
      </c>
      <c r="F299">
        <v>23855</v>
      </c>
      <c r="G299" t="s">
        <v>97</v>
      </c>
      <c r="H299" t="s">
        <v>185</v>
      </c>
      <c r="I299" t="s">
        <v>154</v>
      </c>
      <c r="J299">
        <v>6666220</v>
      </c>
      <c r="K299" t="s">
        <v>1364</v>
      </c>
      <c r="L299">
        <v>901308226</v>
      </c>
      <c r="M299" t="s">
        <v>377</v>
      </c>
      <c r="N299" t="s">
        <v>378</v>
      </c>
      <c r="O299" t="s">
        <v>379</v>
      </c>
      <c r="S299" t="s">
        <v>1365</v>
      </c>
      <c r="T299">
        <v>0</v>
      </c>
      <c r="U299">
        <v>0</v>
      </c>
      <c r="V299" t="s">
        <v>1288</v>
      </c>
      <c r="W299" t="s">
        <v>1288</v>
      </c>
      <c r="X299" s="34">
        <v>45516</v>
      </c>
      <c r="Y299">
        <v>2024</v>
      </c>
      <c r="AA299" s="43">
        <v>2999000000</v>
      </c>
      <c r="AB299" s="43">
        <v>0</v>
      </c>
      <c r="AC299" s="43">
        <v>1000000</v>
      </c>
      <c r="AD299" s="43">
        <v>3000000000</v>
      </c>
      <c r="AH299" s="44">
        <v>4636</v>
      </c>
    </row>
    <row r="300" spans="1:34" hidden="1">
      <c r="A300" s="42">
        <v>2023238070232</v>
      </c>
      <c r="B300" t="s">
        <v>1366</v>
      </c>
      <c r="C300" t="s">
        <v>387</v>
      </c>
      <c r="D300" t="s">
        <v>185</v>
      </c>
      <c r="E300" t="s">
        <v>154</v>
      </c>
      <c r="F300">
        <v>23807</v>
      </c>
      <c r="G300" t="s">
        <v>1367</v>
      </c>
      <c r="H300" t="s">
        <v>185</v>
      </c>
      <c r="I300" t="s">
        <v>154</v>
      </c>
      <c r="J300">
        <v>23807</v>
      </c>
      <c r="K300" t="s">
        <v>1368</v>
      </c>
      <c r="L300">
        <v>800096807</v>
      </c>
      <c r="M300" t="s">
        <v>377</v>
      </c>
      <c r="N300" t="s">
        <v>378</v>
      </c>
      <c r="O300" t="s">
        <v>379</v>
      </c>
      <c r="S300" t="s">
        <v>1369</v>
      </c>
      <c r="T300">
        <v>0</v>
      </c>
      <c r="U300">
        <v>0</v>
      </c>
      <c r="V300" t="s">
        <v>1288</v>
      </c>
      <c r="W300" t="s">
        <v>1288</v>
      </c>
      <c r="X300" s="34">
        <v>45203</v>
      </c>
      <c r="Y300">
        <v>2023</v>
      </c>
      <c r="Z300" t="s">
        <v>1370</v>
      </c>
      <c r="AA300" s="43">
        <v>182433035.69999999</v>
      </c>
      <c r="AB300" s="43">
        <v>0</v>
      </c>
      <c r="AC300" s="43">
        <v>0</v>
      </c>
      <c r="AD300" s="43">
        <v>182433035.69999999</v>
      </c>
      <c r="AH300" s="44">
        <v>47634</v>
      </c>
    </row>
    <row r="301" spans="1:34" hidden="1">
      <c r="A301" s="42">
        <v>2024270750095</v>
      </c>
      <c r="B301" t="s">
        <v>972</v>
      </c>
      <c r="C301" t="s">
        <v>387</v>
      </c>
      <c r="D301" t="s">
        <v>202</v>
      </c>
      <c r="E301" t="s">
        <v>153</v>
      </c>
      <c r="F301">
        <v>27075</v>
      </c>
      <c r="G301" t="s">
        <v>973</v>
      </c>
      <c r="H301" t="s">
        <v>202</v>
      </c>
      <c r="I301" t="s">
        <v>153</v>
      </c>
      <c r="J301">
        <v>6666218</v>
      </c>
      <c r="K301" t="s">
        <v>974</v>
      </c>
      <c r="L301">
        <v>901653745</v>
      </c>
      <c r="M301" t="s">
        <v>377</v>
      </c>
      <c r="N301" t="s">
        <v>378</v>
      </c>
      <c r="O301" t="s">
        <v>379</v>
      </c>
      <c r="S301" t="s">
        <v>1371</v>
      </c>
      <c r="T301">
        <v>0</v>
      </c>
      <c r="U301">
        <v>0</v>
      </c>
      <c r="V301" t="s">
        <v>1288</v>
      </c>
      <c r="W301" t="s">
        <v>1288</v>
      </c>
      <c r="X301" s="34">
        <v>45510</v>
      </c>
      <c r="Y301">
        <v>2024</v>
      </c>
      <c r="Z301" t="s">
        <v>1372</v>
      </c>
      <c r="AA301" s="43">
        <v>529828526</v>
      </c>
      <c r="AB301" s="43">
        <v>0</v>
      </c>
      <c r="AC301" s="43">
        <v>0</v>
      </c>
      <c r="AD301" s="43">
        <v>529828526</v>
      </c>
      <c r="AH301" s="44">
        <v>3229</v>
      </c>
    </row>
    <row r="302" spans="1:34" hidden="1">
      <c r="A302" s="42">
        <v>2024202500004</v>
      </c>
      <c r="B302" t="s">
        <v>1003</v>
      </c>
      <c r="C302" t="s">
        <v>387</v>
      </c>
      <c r="D302" t="s">
        <v>185</v>
      </c>
      <c r="E302" t="s">
        <v>10</v>
      </c>
      <c r="F302">
        <v>20250</v>
      </c>
      <c r="G302" t="s">
        <v>1004</v>
      </c>
      <c r="H302" t="s">
        <v>185</v>
      </c>
      <c r="I302" t="s">
        <v>10</v>
      </c>
      <c r="J302">
        <v>6666948</v>
      </c>
      <c r="K302" t="s">
        <v>704</v>
      </c>
      <c r="L302">
        <v>901478870</v>
      </c>
      <c r="M302" t="s">
        <v>377</v>
      </c>
      <c r="N302" t="s">
        <v>378</v>
      </c>
      <c r="O302" t="s">
        <v>379</v>
      </c>
      <c r="S302" t="s">
        <v>1373</v>
      </c>
      <c r="T302">
        <v>0</v>
      </c>
      <c r="U302">
        <v>0</v>
      </c>
      <c r="V302" t="s">
        <v>1288</v>
      </c>
      <c r="W302" t="s">
        <v>1288</v>
      </c>
      <c r="X302" s="34">
        <v>45517</v>
      </c>
      <c r="Y302">
        <v>2024</v>
      </c>
      <c r="Z302" t="s">
        <v>1374</v>
      </c>
      <c r="AA302" s="43">
        <v>922719868</v>
      </c>
      <c r="AB302" s="43">
        <v>0</v>
      </c>
      <c r="AC302" s="43">
        <v>0</v>
      </c>
      <c r="AD302" s="43">
        <v>922719868</v>
      </c>
      <c r="AH302" s="44">
        <v>1000</v>
      </c>
    </row>
    <row r="303" spans="1:34" hidden="1">
      <c r="A303" s="42">
        <v>2023005850049</v>
      </c>
      <c r="B303" t="s">
        <v>1115</v>
      </c>
      <c r="C303" t="s">
        <v>374</v>
      </c>
      <c r="D303" t="s">
        <v>181</v>
      </c>
      <c r="E303" t="s">
        <v>9</v>
      </c>
      <c r="F303">
        <v>85000</v>
      </c>
      <c r="G303" t="s">
        <v>9</v>
      </c>
      <c r="H303" t="s">
        <v>181</v>
      </c>
      <c r="I303" t="s">
        <v>9</v>
      </c>
      <c r="J303">
        <v>6666696</v>
      </c>
      <c r="K303" t="s">
        <v>1116</v>
      </c>
      <c r="L303">
        <v>900307208</v>
      </c>
      <c r="M303" t="s">
        <v>377</v>
      </c>
      <c r="N303" t="s">
        <v>378</v>
      </c>
      <c r="O303" t="s">
        <v>379</v>
      </c>
      <c r="S303" t="s">
        <v>1375</v>
      </c>
      <c r="T303">
        <v>0</v>
      </c>
      <c r="U303">
        <v>0</v>
      </c>
      <c r="V303" t="s">
        <v>1288</v>
      </c>
      <c r="W303" t="s">
        <v>1288</v>
      </c>
      <c r="X303" s="34">
        <v>45385</v>
      </c>
      <c r="Y303">
        <v>2024</v>
      </c>
      <c r="Z303" t="s">
        <v>1376</v>
      </c>
      <c r="AA303" s="43">
        <v>25138564832</v>
      </c>
      <c r="AB303" s="43">
        <v>0</v>
      </c>
      <c r="AC303" s="43">
        <v>0</v>
      </c>
      <c r="AD303" s="43">
        <v>25138564832</v>
      </c>
      <c r="AH303" s="44">
        <v>29323</v>
      </c>
    </row>
    <row r="304" spans="1:34" hidden="1">
      <c r="A304" s="42">
        <v>2022173800096</v>
      </c>
      <c r="B304" t="s">
        <v>1377</v>
      </c>
      <c r="C304" t="s">
        <v>387</v>
      </c>
      <c r="D304" t="s">
        <v>170</v>
      </c>
      <c r="E304" t="s">
        <v>1145</v>
      </c>
      <c r="F304">
        <v>17380</v>
      </c>
      <c r="G304" t="s">
        <v>1378</v>
      </c>
      <c r="H304" t="s">
        <v>170</v>
      </c>
      <c r="I304" t="s">
        <v>1145</v>
      </c>
      <c r="J304">
        <v>17380</v>
      </c>
      <c r="K304" t="s">
        <v>1379</v>
      </c>
      <c r="L304">
        <v>890801130</v>
      </c>
      <c r="M304" t="s">
        <v>377</v>
      </c>
      <c r="N304" t="s">
        <v>378</v>
      </c>
      <c r="O304" t="s">
        <v>379</v>
      </c>
      <c r="S304" t="s">
        <v>1380</v>
      </c>
      <c r="T304">
        <v>0</v>
      </c>
      <c r="U304">
        <v>0</v>
      </c>
      <c r="V304" t="s">
        <v>1288</v>
      </c>
      <c r="W304" t="s">
        <v>1288</v>
      </c>
      <c r="X304" s="34">
        <v>44869</v>
      </c>
      <c r="Y304">
        <v>2022</v>
      </c>
      <c r="Z304" t="s">
        <v>1381</v>
      </c>
      <c r="AA304" s="43">
        <v>392238330</v>
      </c>
      <c r="AB304" s="43">
        <v>0</v>
      </c>
      <c r="AC304" s="43">
        <v>0</v>
      </c>
      <c r="AD304" s="43">
        <v>392238330</v>
      </c>
      <c r="AE304" s="34">
        <v>44927</v>
      </c>
      <c r="AF304" s="34">
        <v>45046</v>
      </c>
      <c r="AH304" s="44">
        <v>178</v>
      </c>
    </row>
    <row r="305" spans="1:34" hidden="1">
      <c r="A305" s="42">
        <v>2023131600068</v>
      </c>
      <c r="B305" t="s">
        <v>248</v>
      </c>
      <c r="C305" t="s">
        <v>387</v>
      </c>
      <c r="D305" t="s">
        <v>185</v>
      </c>
      <c r="E305" t="s">
        <v>40</v>
      </c>
      <c r="F305">
        <v>13160</v>
      </c>
      <c r="G305" t="s">
        <v>249</v>
      </c>
      <c r="H305" t="s">
        <v>185</v>
      </c>
      <c r="I305" t="s">
        <v>40</v>
      </c>
      <c r="J305">
        <v>6666835</v>
      </c>
      <c r="K305" t="s">
        <v>1193</v>
      </c>
      <c r="L305">
        <v>900758323</v>
      </c>
      <c r="M305" t="s">
        <v>377</v>
      </c>
      <c r="N305" t="s">
        <v>378</v>
      </c>
      <c r="O305" t="s">
        <v>379</v>
      </c>
      <c r="S305" t="s">
        <v>1382</v>
      </c>
      <c r="T305">
        <v>0</v>
      </c>
      <c r="U305">
        <v>0</v>
      </c>
      <c r="V305" t="s">
        <v>1288</v>
      </c>
      <c r="W305" t="s">
        <v>1288</v>
      </c>
      <c r="X305" s="34">
        <v>45526</v>
      </c>
      <c r="Y305">
        <v>2024</v>
      </c>
      <c r="Z305" t="s">
        <v>1383</v>
      </c>
      <c r="AA305" s="43">
        <v>603299382.89999998</v>
      </c>
      <c r="AB305" s="43">
        <v>0</v>
      </c>
      <c r="AC305" s="43">
        <v>0</v>
      </c>
      <c r="AD305" s="43">
        <v>603299382.89999998</v>
      </c>
      <c r="AH305" s="44">
        <v>56</v>
      </c>
    </row>
    <row r="306" spans="1:34" hidden="1">
      <c r="A306" s="42">
        <v>2024002130052</v>
      </c>
      <c r="B306" t="s">
        <v>1384</v>
      </c>
      <c r="C306" t="s">
        <v>374</v>
      </c>
      <c r="D306" t="s">
        <v>185</v>
      </c>
      <c r="E306" t="s">
        <v>40</v>
      </c>
      <c r="F306">
        <v>13000</v>
      </c>
      <c r="G306" t="s">
        <v>40</v>
      </c>
      <c r="H306" t="s">
        <v>185</v>
      </c>
      <c r="I306" t="s">
        <v>40</v>
      </c>
      <c r="J306">
        <v>6666135</v>
      </c>
      <c r="K306" t="s">
        <v>1385</v>
      </c>
      <c r="L306">
        <v>900263608</v>
      </c>
      <c r="M306" t="s">
        <v>377</v>
      </c>
      <c r="N306" t="s">
        <v>378</v>
      </c>
      <c r="O306" t="s">
        <v>379</v>
      </c>
      <c r="S306" t="s">
        <v>1386</v>
      </c>
      <c r="T306">
        <v>0</v>
      </c>
      <c r="U306">
        <v>0</v>
      </c>
      <c r="V306" t="s">
        <v>1288</v>
      </c>
      <c r="W306" t="s">
        <v>1288</v>
      </c>
      <c r="X306" s="34">
        <v>45505</v>
      </c>
      <c r="Y306">
        <v>2024</v>
      </c>
      <c r="AA306" s="43">
        <v>2973440760</v>
      </c>
      <c r="AB306" s="43">
        <v>0</v>
      </c>
      <c r="AC306" s="43">
        <v>0</v>
      </c>
      <c r="AD306" s="43">
        <v>2973440760</v>
      </c>
      <c r="AH306" s="44">
        <v>4227</v>
      </c>
    </row>
    <row r="307" spans="1:34" hidden="1">
      <c r="A307" s="42">
        <v>2023086380119</v>
      </c>
      <c r="B307" t="s">
        <v>1387</v>
      </c>
      <c r="C307" t="s">
        <v>387</v>
      </c>
      <c r="D307" t="s">
        <v>185</v>
      </c>
      <c r="E307" t="s">
        <v>35</v>
      </c>
      <c r="F307">
        <v>8638</v>
      </c>
      <c r="G307" t="s">
        <v>1388</v>
      </c>
      <c r="H307" t="s">
        <v>185</v>
      </c>
      <c r="I307" t="s">
        <v>35</v>
      </c>
      <c r="J307">
        <v>8638</v>
      </c>
      <c r="K307" t="s">
        <v>1389</v>
      </c>
      <c r="L307">
        <v>800094844</v>
      </c>
      <c r="M307" t="s">
        <v>377</v>
      </c>
      <c r="N307" t="s">
        <v>378</v>
      </c>
      <c r="O307" t="s">
        <v>379</v>
      </c>
      <c r="S307" t="s">
        <v>1390</v>
      </c>
      <c r="T307">
        <v>0</v>
      </c>
      <c r="U307">
        <v>0</v>
      </c>
      <c r="V307" t="s">
        <v>1302</v>
      </c>
      <c r="W307" t="s">
        <v>1288</v>
      </c>
      <c r="X307" s="34">
        <v>45196</v>
      </c>
      <c r="Y307">
        <v>2023</v>
      </c>
      <c r="Z307" t="s">
        <v>1391</v>
      </c>
      <c r="AA307" s="43">
        <v>2289351307</v>
      </c>
      <c r="AB307" s="43">
        <v>0</v>
      </c>
      <c r="AC307" s="43">
        <v>0</v>
      </c>
      <c r="AD307" s="43">
        <v>2289351307</v>
      </c>
      <c r="AE307" s="34">
        <v>45261</v>
      </c>
      <c r="AF307" s="34">
        <v>45443</v>
      </c>
      <c r="AH307" s="44">
        <v>3500</v>
      </c>
    </row>
    <row r="308" spans="1:34" hidden="1">
      <c r="A308" s="42">
        <v>20211301011088</v>
      </c>
      <c r="B308" t="s">
        <v>174</v>
      </c>
      <c r="C308" t="s">
        <v>174</v>
      </c>
      <c r="D308" t="s">
        <v>181</v>
      </c>
      <c r="E308" t="s">
        <v>151</v>
      </c>
      <c r="F308">
        <v>81794</v>
      </c>
      <c r="G308" t="s">
        <v>1392</v>
      </c>
      <c r="H308" t="s">
        <v>181</v>
      </c>
      <c r="I308" t="s">
        <v>151</v>
      </c>
      <c r="J308">
        <v>6666745</v>
      </c>
      <c r="K308" t="s">
        <v>1393</v>
      </c>
      <c r="L308">
        <v>800093257</v>
      </c>
      <c r="M308" t="s">
        <v>377</v>
      </c>
      <c r="N308" t="s">
        <v>378</v>
      </c>
      <c r="O308" t="s">
        <v>379</v>
      </c>
      <c r="S308" t="s">
        <v>1394</v>
      </c>
      <c r="T308">
        <v>0</v>
      </c>
      <c r="U308">
        <v>0</v>
      </c>
      <c r="V308" t="s">
        <v>1288</v>
      </c>
      <c r="W308" t="s">
        <v>1288</v>
      </c>
      <c r="X308" s="34">
        <v>45496</v>
      </c>
      <c r="Y308">
        <v>2024</v>
      </c>
      <c r="Z308" t="s">
        <v>1395</v>
      </c>
      <c r="AA308" s="43">
        <v>6088445547</v>
      </c>
      <c r="AB308" s="43">
        <v>0</v>
      </c>
      <c r="AC308" s="43">
        <v>0</v>
      </c>
      <c r="AD308" s="43">
        <v>6088445547</v>
      </c>
      <c r="AE308" s="34">
        <v>45569</v>
      </c>
      <c r="AF308" s="34">
        <v>45811</v>
      </c>
      <c r="AH308" s="44">
        <v>1080</v>
      </c>
    </row>
    <row r="309" spans="1:34" hidden="1">
      <c r="A309" s="42">
        <v>20211301011727</v>
      </c>
      <c r="B309" t="s">
        <v>174</v>
      </c>
      <c r="C309" t="s">
        <v>174</v>
      </c>
      <c r="D309" t="s">
        <v>181</v>
      </c>
      <c r="E309" t="s">
        <v>151</v>
      </c>
      <c r="F309">
        <v>81300</v>
      </c>
      <c r="G309" t="s">
        <v>1396</v>
      </c>
      <c r="H309" t="s">
        <v>181</v>
      </c>
      <c r="I309" t="s">
        <v>151</v>
      </c>
      <c r="J309">
        <v>81300</v>
      </c>
      <c r="K309" t="s">
        <v>1397</v>
      </c>
      <c r="L309">
        <v>800136069</v>
      </c>
      <c r="M309" t="s">
        <v>377</v>
      </c>
      <c r="N309" t="s">
        <v>378</v>
      </c>
      <c r="O309" t="s">
        <v>379</v>
      </c>
      <c r="S309" t="s">
        <v>1398</v>
      </c>
      <c r="T309">
        <v>0</v>
      </c>
      <c r="U309">
        <v>0</v>
      </c>
      <c r="V309" t="s">
        <v>1288</v>
      </c>
      <c r="W309" t="s">
        <v>1288</v>
      </c>
      <c r="X309" s="34">
        <v>45496</v>
      </c>
      <c r="Y309">
        <v>2024</v>
      </c>
      <c r="AA309" s="43">
        <v>879526479</v>
      </c>
      <c r="AB309" s="43">
        <v>0</v>
      </c>
      <c r="AC309" s="43">
        <v>0</v>
      </c>
      <c r="AD309" s="43">
        <v>879526479</v>
      </c>
      <c r="AH309" s="44">
        <v>1369</v>
      </c>
    </row>
    <row r="310" spans="1:34" hidden="1">
      <c r="A310" s="42">
        <v>2024058580021</v>
      </c>
      <c r="B310" t="s">
        <v>1399</v>
      </c>
      <c r="C310" t="s">
        <v>387</v>
      </c>
      <c r="D310" t="s">
        <v>170</v>
      </c>
      <c r="E310" t="s">
        <v>150</v>
      </c>
      <c r="F310">
        <v>5858</v>
      </c>
      <c r="G310" t="s">
        <v>1400</v>
      </c>
      <c r="H310" t="s">
        <v>170</v>
      </c>
      <c r="I310" t="s">
        <v>150</v>
      </c>
      <c r="J310">
        <v>6666257</v>
      </c>
      <c r="K310" t="s">
        <v>1401</v>
      </c>
      <c r="L310">
        <v>901717317</v>
      </c>
      <c r="M310" t="s">
        <v>377</v>
      </c>
      <c r="N310" t="s">
        <v>378</v>
      </c>
      <c r="O310" t="s">
        <v>379</v>
      </c>
      <c r="S310" t="s">
        <v>1402</v>
      </c>
      <c r="T310">
        <v>0</v>
      </c>
      <c r="U310">
        <v>0</v>
      </c>
      <c r="V310" t="s">
        <v>1288</v>
      </c>
      <c r="W310" t="s">
        <v>1288</v>
      </c>
      <c r="X310" s="34">
        <v>45528</v>
      </c>
      <c r="Y310">
        <v>2024</v>
      </c>
      <c r="AA310" s="43">
        <v>326823688</v>
      </c>
      <c r="AB310" s="43">
        <v>0</v>
      </c>
      <c r="AC310" s="43">
        <v>0</v>
      </c>
      <c r="AD310" s="43">
        <v>326823688</v>
      </c>
      <c r="AH310" s="44">
        <v>12784</v>
      </c>
    </row>
    <row r="311" spans="1:34" hidden="1">
      <c r="A311" s="42">
        <v>2024054750040</v>
      </c>
      <c r="B311" t="s">
        <v>1403</v>
      </c>
      <c r="C311" t="s">
        <v>387</v>
      </c>
      <c r="D311" t="s">
        <v>170</v>
      </c>
      <c r="E311" t="s">
        <v>150</v>
      </c>
      <c r="F311">
        <v>5475</v>
      </c>
      <c r="G311" t="s">
        <v>1404</v>
      </c>
      <c r="H311" t="s">
        <v>170</v>
      </c>
      <c r="I311" t="s">
        <v>150</v>
      </c>
      <c r="J311">
        <v>6666332</v>
      </c>
      <c r="K311" t="s">
        <v>1405</v>
      </c>
      <c r="L311">
        <v>901796618</v>
      </c>
      <c r="M311" t="s">
        <v>377</v>
      </c>
      <c r="N311" t="s">
        <v>378</v>
      </c>
      <c r="O311" t="s">
        <v>368</v>
      </c>
      <c r="S311" t="s">
        <v>1406</v>
      </c>
      <c r="T311">
        <v>0</v>
      </c>
      <c r="U311">
        <v>0</v>
      </c>
      <c r="V311" t="s">
        <v>1288</v>
      </c>
      <c r="W311" t="s">
        <v>1288</v>
      </c>
      <c r="X311" s="34">
        <v>45485</v>
      </c>
      <c r="Y311">
        <v>2024</v>
      </c>
      <c r="Z311" t="s">
        <v>1407</v>
      </c>
      <c r="AA311" s="43">
        <v>84400466</v>
      </c>
      <c r="AB311" s="43">
        <v>0</v>
      </c>
      <c r="AC311" s="43">
        <v>0</v>
      </c>
      <c r="AD311" s="43">
        <v>84400466</v>
      </c>
      <c r="AH311" s="44">
        <v>5300</v>
      </c>
    </row>
    <row r="312" spans="1:34" hidden="1">
      <c r="A312" s="42">
        <v>2024053530034</v>
      </c>
      <c r="B312" t="s">
        <v>1408</v>
      </c>
      <c r="C312" t="s">
        <v>387</v>
      </c>
      <c r="D312" t="s">
        <v>170</v>
      </c>
      <c r="E312" t="s">
        <v>150</v>
      </c>
      <c r="F312">
        <v>5353</v>
      </c>
      <c r="G312" t="s">
        <v>1409</v>
      </c>
      <c r="H312" t="s">
        <v>170</v>
      </c>
      <c r="I312" t="s">
        <v>150</v>
      </c>
      <c r="J312">
        <v>6666241</v>
      </c>
      <c r="K312" t="s">
        <v>1279</v>
      </c>
      <c r="L312">
        <v>901442761</v>
      </c>
      <c r="M312" t="s">
        <v>377</v>
      </c>
      <c r="N312" t="s">
        <v>378</v>
      </c>
      <c r="O312" t="s">
        <v>379</v>
      </c>
      <c r="S312" t="s">
        <v>1410</v>
      </c>
      <c r="T312">
        <v>0</v>
      </c>
      <c r="U312">
        <v>0</v>
      </c>
      <c r="V312" t="s">
        <v>1288</v>
      </c>
      <c r="W312" t="s">
        <v>1288</v>
      </c>
      <c r="X312" s="34">
        <v>45499</v>
      </c>
      <c r="Y312">
        <v>2024</v>
      </c>
      <c r="Z312" t="s">
        <v>1411</v>
      </c>
      <c r="AA312" s="43">
        <v>183133384</v>
      </c>
      <c r="AB312" s="43">
        <v>0</v>
      </c>
      <c r="AC312" s="43">
        <v>0</v>
      </c>
      <c r="AD312" s="43">
        <v>183133384</v>
      </c>
      <c r="AE312" s="34">
        <v>45560</v>
      </c>
      <c r="AF312" s="34">
        <v>45619</v>
      </c>
      <c r="AH312" s="44">
        <v>5846</v>
      </c>
    </row>
    <row r="313" spans="1:34" hidden="1">
      <c r="A313" s="42">
        <v>2024051450005</v>
      </c>
      <c r="B313" t="s">
        <v>1412</v>
      </c>
      <c r="C313" t="s">
        <v>387</v>
      </c>
      <c r="D313" t="s">
        <v>170</v>
      </c>
      <c r="E313" t="s">
        <v>150</v>
      </c>
      <c r="F313">
        <v>5145</v>
      </c>
      <c r="G313" t="s">
        <v>1413</v>
      </c>
      <c r="H313" t="s">
        <v>170</v>
      </c>
      <c r="I313" t="s">
        <v>150</v>
      </c>
      <c r="J313">
        <v>5145</v>
      </c>
      <c r="K313" t="s">
        <v>1414</v>
      </c>
      <c r="L313">
        <v>890984132</v>
      </c>
      <c r="M313" t="s">
        <v>377</v>
      </c>
      <c r="N313" t="s">
        <v>378</v>
      </c>
      <c r="O313" t="s">
        <v>379</v>
      </c>
      <c r="S313" t="s">
        <v>1415</v>
      </c>
      <c r="T313">
        <v>0</v>
      </c>
      <c r="U313">
        <v>0</v>
      </c>
      <c r="V313" t="s">
        <v>1288</v>
      </c>
      <c r="W313" t="s">
        <v>1288</v>
      </c>
      <c r="X313" s="34">
        <v>45510</v>
      </c>
      <c r="Y313">
        <v>2024</v>
      </c>
      <c r="AA313" s="43">
        <v>94579098</v>
      </c>
      <c r="AB313" s="43">
        <v>0</v>
      </c>
      <c r="AC313" s="43">
        <v>0</v>
      </c>
      <c r="AD313" s="43">
        <v>94579098</v>
      </c>
      <c r="AH313" s="44">
        <v>4951</v>
      </c>
    </row>
    <row r="314" spans="1:34" hidden="1">
      <c r="A314" s="42">
        <v>2023050910016</v>
      </c>
      <c r="B314" t="s">
        <v>1273</v>
      </c>
      <c r="C314" t="s">
        <v>387</v>
      </c>
      <c r="D314" t="s">
        <v>170</v>
      </c>
      <c r="E314" t="s">
        <v>150</v>
      </c>
      <c r="F314">
        <v>5091</v>
      </c>
      <c r="G314" t="s">
        <v>1274</v>
      </c>
      <c r="H314" t="s">
        <v>170</v>
      </c>
      <c r="I314" t="s">
        <v>150</v>
      </c>
      <c r="J314">
        <v>6666259</v>
      </c>
      <c r="K314" t="s">
        <v>1260</v>
      </c>
      <c r="L314">
        <v>901624414</v>
      </c>
      <c r="M314" t="s">
        <v>366</v>
      </c>
      <c r="N314" t="s">
        <v>367</v>
      </c>
      <c r="O314" t="s">
        <v>368</v>
      </c>
      <c r="S314" t="s">
        <v>1416</v>
      </c>
      <c r="T314">
        <v>0</v>
      </c>
      <c r="U314">
        <v>0</v>
      </c>
      <c r="V314" t="s">
        <v>1288</v>
      </c>
      <c r="W314" t="s">
        <v>1288</v>
      </c>
      <c r="X314" s="34">
        <v>45274</v>
      </c>
      <c r="Y314">
        <v>2023</v>
      </c>
      <c r="Z314" t="s">
        <v>1417</v>
      </c>
      <c r="AA314" s="43">
        <v>40000000</v>
      </c>
      <c r="AB314" s="43">
        <v>0</v>
      </c>
      <c r="AC314" s="43">
        <v>113231704</v>
      </c>
      <c r="AD314" s="43">
        <v>153231704</v>
      </c>
      <c r="AH314" s="44">
        <v>650</v>
      </c>
    </row>
    <row r="315" spans="1:34" hidden="1">
      <c r="A315" s="42">
        <v>2022990010077</v>
      </c>
      <c r="B315" t="s">
        <v>1418</v>
      </c>
      <c r="C315" t="s">
        <v>387</v>
      </c>
      <c r="D315" t="s">
        <v>181</v>
      </c>
      <c r="E315" t="s">
        <v>375</v>
      </c>
      <c r="F315">
        <v>99001</v>
      </c>
      <c r="G315" t="s">
        <v>1419</v>
      </c>
      <c r="H315" t="s">
        <v>181</v>
      </c>
      <c r="I315" t="s">
        <v>375</v>
      </c>
      <c r="J315">
        <v>99001</v>
      </c>
      <c r="K315" t="s">
        <v>1420</v>
      </c>
      <c r="L315">
        <v>892099305</v>
      </c>
      <c r="M315" t="s">
        <v>377</v>
      </c>
      <c r="N315" t="s">
        <v>378</v>
      </c>
      <c r="O315" t="s">
        <v>379</v>
      </c>
      <c r="P315" t="s">
        <v>1421</v>
      </c>
      <c r="S315" t="s">
        <v>1422</v>
      </c>
      <c r="T315">
        <v>97.72</v>
      </c>
      <c r="U315">
        <v>97.72</v>
      </c>
      <c r="V315" t="s">
        <v>1423</v>
      </c>
      <c r="W315" t="s">
        <v>1424</v>
      </c>
      <c r="X315" s="34">
        <v>44909</v>
      </c>
      <c r="Y315">
        <v>2022</v>
      </c>
      <c r="Z315" t="s">
        <v>1425</v>
      </c>
      <c r="AA315" s="43">
        <v>279433378.39999998</v>
      </c>
      <c r="AB315" s="43">
        <v>0</v>
      </c>
      <c r="AC315" s="43">
        <v>0</v>
      </c>
      <c r="AD315" s="43">
        <v>279433378.39999998</v>
      </c>
      <c r="AE315" s="34">
        <v>45108</v>
      </c>
      <c r="AF315" s="34">
        <v>45199</v>
      </c>
      <c r="AG315" s="34">
        <v>45230</v>
      </c>
      <c r="AH315" s="44">
        <v>20798</v>
      </c>
    </row>
    <row r="316" spans="1:34" hidden="1">
      <c r="A316" s="42">
        <v>2023970010015</v>
      </c>
      <c r="B316" t="s">
        <v>1426</v>
      </c>
      <c r="C316" t="s">
        <v>387</v>
      </c>
      <c r="D316" t="s">
        <v>181</v>
      </c>
      <c r="E316" t="s">
        <v>1427</v>
      </c>
      <c r="F316">
        <v>97001</v>
      </c>
      <c r="G316" t="s">
        <v>1428</v>
      </c>
      <c r="H316" t="s">
        <v>181</v>
      </c>
      <c r="I316" t="s">
        <v>1427</v>
      </c>
      <c r="J316">
        <v>97001</v>
      </c>
      <c r="K316" t="s">
        <v>1429</v>
      </c>
      <c r="L316">
        <v>892099233</v>
      </c>
      <c r="M316" t="s">
        <v>377</v>
      </c>
      <c r="N316" t="s">
        <v>378</v>
      </c>
      <c r="O316" t="s">
        <v>379</v>
      </c>
      <c r="S316" s="45" t="s">
        <v>1430</v>
      </c>
      <c r="T316">
        <v>98.77</v>
      </c>
      <c r="U316">
        <v>89.96</v>
      </c>
      <c r="V316" t="s">
        <v>1424</v>
      </c>
      <c r="W316" t="s">
        <v>1424</v>
      </c>
      <c r="X316" s="34">
        <v>45077</v>
      </c>
      <c r="Y316">
        <v>2023</v>
      </c>
      <c r="Z316" t="s">
        <v>1431</v>
      </c>
      <c r="AA316" s="43">
        <v>792574713</v>
      </c>
      <c r="AB316" s="43">
        <v>0</v>
      </c>
      <c r="AC316" s="43">
        <v>0</v>
      </c>
      <c r="AD316" s="43">
        <v>792574713</v>
      </c>
      <c r="AE316" s="34">
        <v>45231</v>
      </c>
      <c r="AF316" s="34">
        <v>45473</v>
      </c>
      <c r="AG316" s="34">
        <v>45473</v>
      </c>
      <c r="AH316" s="44">
        <v>115</v>
      </c>
    </row>
    <row r="317" spans="1:34" hidden="1">
      <c r="A317" s="42">
        <v>2023768230003</v>
      </c>
      <c r="B317" t="s">
        <v>1432</v>
      </c>
      <c r="C317" t="s">
        <v>387</v>
      </c>
      <c r="D317" t="s">
        <v>202</v>
      </c>
      <c r="E317" t="s">
        <v>24</v>
      </c>
      <c r="F317">
        <v>76823</v>
      </c>
      <c r="G317" t="s">
        <v>1433</v>
      </c>
      <c r="H317" t="s">
        <v>202</v>
      </c>
      <c r="I317" t="s">
        <v>24</v>
      </c>
      <c r="J317">
        <v>76823</v>
      </c>
      <c r="K317" t="s">
        <v>1434</v>
      </c>
      <c r="L317">
        <v>891900985</v>
      </c>
      <c r="M317" t="s">
        <v>377</v>
      </c>
      <c r="N317" t="s">
        <v>378</v>
      </c>
      <c r="O317" t="s">
        <v>379</v>
      </c>
      <c r="P317" t="s">
        <v>1435</v>
      </c>
      <c r="S317" t="s">
        <v>1436</v>
      </c>
      <c r="T317">
        <v>100</v>
      </c>
      <c r="U317">
        <v>99.83</v>
      </c>
      <c r="V317" t="s">
        <v>1424</v>
      </c>
      <c r="W317" t="s">
        <v>1424</v>
      </c>
      <c r="X317" s="34">
        <v>45208</v>
      </c>
      <c r="Y317">
        <v>2023</v>
      </c>
      <c r="Z317" t="s">
        <v>1437</v>
      </c>
      <c r="AA317" s="43">
        <v>116015338</v>
      </c>
      <c r="AB317" s="43">
        <v>0</v>
      </c>
      <c r="AC317" s="43">
        <v>0</v>
      </c>
      <c r="AD317" s="43">
        <v>116015338</v>
      </c>
      <c r="AE317" s="34">
        <v>45231</v>
      </c>
      <c r="AF317" s="34">
        <v>45291</v>
      </c>
      <c r="AG317" s="34">
        <v>45291</v>
      </c>
      <c r="AH317" s="44">
        <v>250</v>
      </c>
    </row>
    <row r="318" spans="1:34" hidden="1">
      <c r="A318" s="42">
        <v>2022762750073</v>
      </c>
      <c r="B318" t="s">
        <v>1438</v>
      </c>
      <c r="C318" t="s">
        <v>387</v>
      </c>
      <c r="D318" t="s">
        <v>202</v>
      </c>
      <c r="E318" t="s">
        <v>24</v>
      </c>
      <c r="F318">
        <v>76275</v>
      </c>
      <c r="G318" t="s">
        <v>1439</v>
      </c>
      <c r="H318" t="s">
        <v>202</v>
      </c>
      <c r="I318" t="s">
        <v>153</v>
      </c>
      <c r="J318">
        <v>6666727</v>
      </c>
      <c r="K318" t="s">
        <v>393</v>
      </c>
      <c r="L318">
        <v>901039684</v>
      </c>
      <c r="M318" t="s">
        <v>377</v>
      </c>
      <c r="N318" t="s">
        <v>378</v>
      </c>
      <c r="O318" t="s">
        <v>379</v>
      </c>
      <c r="P318" t="s">
        <v>1435</v>
      </c>
      <c r="S318" t="s">
        <v>1440</v>
      </c>
      <c r="T318">
        <v>100</v>
      </c>
      <c r="U318">
        <v>100</v>
      </c>
      <c r="V318" t="s">
        <v>1424</v>
      </c>
      <c r="W318" t="s">
        <v>1424</v>
      </c>
      <c r="X318" s="34">
        <v>44987</v>
      </c>
      <c r="Y318">
        <v>2023</v>
      </c>
      <c r="Z318" t="s">
        <v>1441</v>
      </c>
      <c r="AA318" s="43">
        <v>419696545</v>
      </c>
      <c r="AB318" s="43">
        <v>0</v>
      </c>
      <c r="AC318" s="43">
        <v>0</v>
      </c>
      <c r="AD318" s="43">
        <v>419696545</v>
      </c>
      <c r="AE318" s="34">
        <v>45047</v>
      </c>
      <c r="AF318" s="34">
        <v>45138</v>
      </c>
      <c r="AG318" s="34">
        <v>45138</v>
      </c>
      <c r="AH318" s="44">
        <v>415</v>
      </c>
    </row>
    <row r="319" spans="1:34" hidden="1">
      <c r="A319" s="42">
        <v>2022735200005</v>
      </c>
      <c r="B319" t="s">
        <v>1442</v>
      </c>
      <c r="C319" t="s">
        <v>387</v>
      </c>
      <c r="D319" t="s">
        <v>271</v>
      </c>
      <c r="E319" t="s">
        <v>23</v>
      </c>
      <c r="F319">
        <v>73520</v>
      </c>
      <c r="G319" t="s">
        <v>1443</v>
      </c>
      <c r="H319" t="s">
        <v>271</v>
      </c>
      <c r="I319" t="s">
        <v>23</v>
      </c>
      <c r="J319">
        <v>73520</v>
      </c>
      <c r="K319" t="s">
        <v>1444</v>
      </c>
      <c r="L319">
        <v>809002637</v>
      </c>
      <c r="M319" t="s">
        <v>377</v>
      </c>
      <c r="N319" t="s">
        <v>378</v>
      </c>
      <c r="O319" t="s">
        <v>379</v>
      </c>
      <c r="P319" t="s">
        <v>1435</v>
      </c>
      <c r="S319" t="s">
        <v>1445</v>
      </c>
      <c r="T319">
        <v>100</v>
      </c>
      <c r="U319">
        <v>99.74</v>
      </c>
      <c r="V319" t="s">
        <v>1423</v>
      </c>
      <c r="W319" t="s">
        <v>1424</v>
      </c>
      <c r="X319" s="34">
        <v>44908</v>
      </c>
      <c r="Y319">
        <v>2022</v>
      </c>
      <c r="Z319" t="s">
        <v>1446</v>
      </c>
      <c r="AA319" s="43">
        <v>482372598.30000001</v>
      </c>
      <c r="AB319" s="43">
        <v>0</v>
      </c>
      <c r="AC319" s="43">
        <v>0</v>
      </c>
      <c r="AD319" s="43">
        <v>482372598.30000001</v>
      </c>
      <c r="AE319" s="34">
        <v>45078</v>
      </c>
      <c r="AF319" s="34">
        <v>45199</v>
      </c>
      <c r="AG319" s="34">
        <v>45199</v>
      </c>
      <c r="AH319" s="44">
        <v>1055</v>
      </c>
    </row>
    <row r="320" spans="1:34" hidden="1">
      <c r="A320" s="42">
        <v>2022734110005</v>
      </c>
      <c r="B320" t="s">
        <v>1447</v>
      </c>
      <c r="C320" t="s">
        <v>387</v>
      </c>
      <c r="D320" t="s">
        <v>271</v>
      </c>
      <c r="E320" t="s">
        <v>23</v>
      </c>
      <c r="F320">
        <v>73411</v>
      </c>
      <c r="G320" t="s">
        <v>1448</v>
      </c>
      <c r="H320" t="s">
        <v>271</v>
      </c>
      <c r="I320" t="s">
        <v>23</v>
      </c>
      <c r="J320">
        <v>73411</v>
      </c>
      <c r="K320" t="s">
        <v>1449</v>
      </c>
      <c r="L320">
        <v>800100061</v>
      </c>
      <c r="M320" t="s">
        <v>377</v>
      </c>
      <c r="N320" t="s">
        <v>378</v>
      </c>
      <c r="O320" t="s">
        <v>368</v>
      </c>
      <c r="S320" t="s">
        <v>1450</v>
      </c>
      <c r="T320">
        <v>100</v>
      </c>
      <c r="U320">
        <v>99.78</v>
      </c>
      <c r="V320" t="s">
        <v>1423</v>
      </c>
      <c r="W320" t="s">
        <v>1424</v>
      </c>
      <c r="X320" s="34">
        <v>44842</v>
      </c>
      <c r="Y320">
        <v>2022</v>
      </c>
      <c r="Z320" t="s">
        <v>1451</v>
      </c>
      <c r="AA320" s="43">
        <v>257929483.30000001</v>
      </c>
      <c r="AB320" s="43">
        <v>0</v>
      </c>
      <c r="AC320" s="43">
        <v>0</v>
      </c>
      <c r="AD320" s="43">
        <v>257929483.30000001</v>
      </c>
      <c r="AE320" s="34">
        <v>44986</v>
      </c>
      <c r="AF320" s="34">
        <v>45107</v>
      </c>
      <c r="AG320" s="34">
        <v>45138</v>
      </c>
      <c r="AH320" s="44">
        <v>36231</v>
      </c>
    </row>
    <row r="321" spans="1:34" hidden="1">
      <c r="A321" s="42">
        <v>2022708230070</v>
      </c>
      <c r="B321" t="s">
        <v>438</v>
      </c>
      <c r="C321" t="s">
        <v>387</v>
      </c>
      <c r="D321" t="s">
        <v>185</v>
      </c>
      <c r="E321" t="s">
        <v>22</v>
      </c>
      <c r="F321">
        <v>70823</v>
      </c>
      <c r="G321" t="s">
        <v>439</v>
      </c>
      <c r="H321" t="s">
        <v>185</v>
      </c>
      <c r="I321" t="s">
        <v>22</v>
      </c>
      <c r="J321">
        <v>6666677</v>
      </c>
      <c r="K321" t="s">
        <v>440</v>
      </c>
      <c r="L321">
        <v>900303124</v>
      </c>
      <c r="M321" t="s">
        <v>377</v>
      </c>
      <c r="N321" t="s">
        <v>378</v>
      </c>
      <c r="O321" t="s">
        <v>379</v>
      </c>
      <c r="P321" t="s">
        <v>1435</v>
      </c>
      <c r="S321" t="s">
        <v>1452</v>
      </c>
      <c r="T321">
        <v>100</v>
      </c>
      <c r="U321">
        <v>100</v>
      </c>
      <c r="V321" t="s">
        <v>1424</v>
      </c>
      <c r="W321" t="s">
        <v>1424</v>
      </c>
      <c r="X321" s="34">
        <v>44882</v>
      </c>
      <c r="Y321">
        <v>2022</v>
      </c>
      <c r="Z321" t="s">
        <v>1453</v>
      </c>
      <c r="AA321" s="43">
        <v>495994151</v>
      </c>
      <c r="AB321" s="43">
        <v>0</v>
      </c>
      <c r="AC321" s="43">
        <v>0</v>
      </c>
      <c r="AD321" s="43">
        <v>495994151</v>
      </c>
      <c r="AE321" s="34">
        <v>44958</v>
      </c>
      <c r="AF321" s="34">
        <v>45077</v>
      </c>
      <c r="AG321" s="34">
        <v>45077</v>
      </c>
      <c r="AH321" s="44">
        <v>1907</v>
      </c>
    </row>
    <row r="322" spans="1:34">
      <c r="A322" s="42">
        <v>2023707710041</v>
      </c>
      <c r="B322" t="s">
        <v>235</v>
      </c>
      <c r="C322" t="s">
        <v>387</v>
      </c>
      <c r="D322" t="s">
        <v>185</v>
      </c>
      <c r="E322" t="s">
        <v>22</v>
      </c>
      <c r="F322">
        <v>70771</v>
      </c>
      <c r="G322" t="s">
        <v>22</v>
      </c>
      <c r="H322" t="s">
        <v>185</v>
      </c>
      <c r="I322" t="s">
        <v>22</v>
      </c>
      <c r="J322">
        <v>70771</v>
      </c>
      <c r="K322" t="s">
        <v>449</v>
      </c>
      <c r="L322">
        <v>892280061</v>
      </c>
      <c r="M322" t="s">
        <v>377</v>
      </c>
      <c r="N322" t="s">
        <v>378</v>
      </c>
      <c r="O322" t="s">
        <v>379</v>
      </c>
      <c r="P322" t="s">
        <v>176</v>
      </c>
      <c r="Q322" t="s">
        <v>145</v>
      </c>
      <c r="S322" t="s">
        <v>238</v>
      </c>
      <c r="T322">
        <v>100</v>
      </c>
      <c r="U322">
        <v>99.1</v>
      </c>
      <c r="V322" t="s">
        <v>1424</v>
      </c>
      <c r="W322" t="s">
        <v>1424</v>
      </c>
      <c r="X322" s="34">
        <v>45086</v>
      </c>
      <c r="Y322">
        <v>2023</v>
      </c>
      <c r="Z322" t="s">
        <v>239</v>
      </c>
      <c r="AA322" s="43">
        <v>2260000000</v>
      </c>
      <c r="AB322" s="43">
        <v>0</v>
      </c>
      <c r="AC322" s="43">
        <v>0</v>
      </c>
      <c r="AD322" s="43">
        <v>2260000000</v>
      </c>
      <c r="AE322" s="34">
        <v>45078</v>
      </c>
      <c r="AF322" s="34">
        <v>45351</v>
      </c>
      <c r="AG322" s="34">
        <v>45351</v>
      </c>
      <c r="AH322" s="44">
        <v>3131</v>
      </c>
    </row>
    <row r="323" spans="1:34" s="6" customFormat="1">
      <c r="A323" s="46">
        <v>2023707710007</v>
      </c>
      <c r="B323" s="6" t="s">
        <v>235</v>
      </c>
      <c r="C323" s="6" t="s">
        <v>387</v>
      </c>
      <c r="D323" s="6" t="s">
        <v>185</v>
      </c>
      <c r="E323" s="6" t="s">
        <v>22</v>
      </c>
      <c r="F323" s="6">
        <v>70771</v>
      </c>
      <c r="G323" s="6" t="s">
        <v>22</v>
      </c>
      <c r="H323" s="6" t="s">
        <v>185</v>
      </c>
      <c r="I323" s="6" t="s">
        <v>22</v>
      </c>
      <c r="J323">
        <v>70771</v>
      </c>
      <c r="K323" t="s">
        <v>449</v>
      </c>
      <c r="L323">
        <v>892280061</v>
      </c>
      <c r="M323" s="6" t="s">
        <v>377</v>
      </c>
      <c r="N323" s="6" t="s">
        <v>378</v>
      </c>
      <c r="O323" s="6" t="s">
        <v>379</v>
      </c>
      <c r="P323" s="6" t="s">
        <v>176</v>
      </c>
      <c r="Q323" s="6" t="s">
        <v>145</v>
      </c>
      <c r="S323" s="6" t="s">
        <v>236</v>
      </c>
      <c r="T323" s="6">
        <v>100</v>
      </c>
      <c r="U323">
        <v>94.42</v>
      </c>
      <c r="V323" s="6" t="s">
        <v>1454</v>
      </c>
      <c r="W323" s="6" t="s">
        <v>1424</v>
      </c>
      <c r="X323" s="34">
        <v>44973</v>
      </c>
      <c r="Y323">
        <v>2023</v>
      </c>
      <c r="Z323" s="6" t="s">
        <v>237</v>
      </c>
      <c r="AA323" s="43">
        <v>3050000000</v>
      </c>
      <c r="AB323" s="43">
        <v>0</v>
      </c>
      <c r="AC323" s="43">
        <v>0</v>
      </c>
      <c r="AD323" s="47">
        <v>3050000000</v>
      </c>
      <c r="AE323" s="48">
        <v>44986</v>
      </c>
      <c r="AF323" s="48">
        <v>45107</v>
      </c>
      <c r="AG323" s="48">
        <v>45107</v>
      </c>
      <c r="AH323" s="49">
        <v>1754</v>
      </c>
    </row>
    <row r="324" spans="1:34">
      <c r="A324" s="42">
        <v>2023002700112</v>
      </c>
      <c r="B324" t="s">
        <v>232</v>
      </c>
      <c r="C324" t="s">
        <v>374</v>
      </c>
      <c r="D324" t="s">
        <v>185</v>
      </c>
      <c r="E324" t="s">
        <v>22</v>
      </c>
      <c r="F324">
        <v>70000</v>
      </c>
      <c r="G324" t="s">
        <v>22</v>
      </c>
      <c r="H324" t="s">
        <v>185</v>
      </c>
      <c r="I324" t="s">
        <v>22</v>
      </c>
      <c r="J324">
        <v>70771</v>
      </c>
      <c r="K324" t="s">
        <v>449</v>
      </c>
      <c r="L324">
        <v>892280061</v>
      </c>
      <c r="M324" t="s">
        <v>377</v>
      </c>
      <c r="N324" t="s">
        <v>378</v>
      </c>
      <c r="O324" t="s">
        <v>379</v>
      </c>
      <c r="P324" t="s">
        <v>176</v>
      </c>
      <c r="Q324" t="s">
        <v>145</v>
      </c>
      <c r="S324" t="s">
        <v>233</v>
      </c>
      <c r="T324">
        <v>100</v>
      </c>
      <c r="U324">
        <v>99.99</v>
      </c>
      <c r="V324" t="s">
        <v>1454</v>
      </c>
      <c r="W324" t="s">
        <v>1424</v>
      </c>
      <c r="X324" s="34">
        <v>45134</v>
      </c>
      <c r="Y324">
        <v>2023</v>
      </c>
      <c r="Z324" t="s">
        <v>234</v>
      </c>
      <c r="AA324" s="43">
        <v>4651767481</v>
      </c>
      <c r="AB324" s="43">
        <v>0</v>
      </c>
      <c r="AC324" s="43">
        <v>0</v>
      </c>
      <c r="AD324" s="43">
        <v>4651767481</v>
      </c>
      <c r="AE324" s="34">
        <v>45200</v>
      </c>
      <c r="AF324" s="34">
        <v>45351</v>
      </c>
      <c r="AG324" s="34">
        <v>45351</v>
      </c>
      <c r="AH324" s="44">
        <v>2412</v>
      </c>
    </row>
    <row r="325" spans="1:34" hidden="1">
      <c r="A325" s="42">
        <v>2022708200092</v>
      </c>
      <c r="B325" t="s">
        <v>326</v>
      </c>
      <c r="C325" t="s">
        <v>387</v>
      </c>
      <c r="D325" t="s">
        <v>185</v>
      </c>
      <c r="E325" t="s">
        <v>22</v>
      </c>
      <c r="F325">
        <v>70820</v>
      </c>
      <c r="G325" t="s">
        <v>327</v>
      </c>
      <c r="H325" t="s">
        <v>185</v>
      </c>
      <c r="I325" t="s">
        <v>22</v>
      </c>
      <c r="J325">
        <v>70820</v>
      </c>
      <c r="K325" t="s">
        <v>459</v>
      </c>
      <c r="L325">
        <v>892200839</v>
      </c>
      <c r="M325" t="s">
        <v>377</v>
      </c>
      <c r="N325" t="s">
        <v>378</v>
      </c>
      <c r="O325" t="s">
        <v>379</v>
      </c>
      <c r="P325" t="s">
        <v>1435</v>
      </c>
      <c r="Q325" t="s">
        <v>146</v>
      </c>
      <c r="S325" t="s">
        <v>1455</v>
      </c>
      <c r="T325">
        <v>100</v>
      </c>
      <c r="U325">
        <v>75.83</v>
      </c>
      <c r="V325" t="s">
        <v>1424</v>
      </c>
      <c r="W325" t="s">
        <v>1424</v>
      </c>
      <c r="X325" s="34">
        <v>44886</v>
      </c>
      <c r="Y325">
        <v>2022</v>
      </c>
      <c r="Z325" t="s">
        <v>1456</v>
      </c>
      <c r="AA325" s="43">
        <v>125459980</v>
      </c>
      <c r="AB325" s="43">
        <v>0</v>
      </c>
      <c r="AC325" s="43">
        <v>40000000</v>
      </c>
      <c r="AD325" s="43">
        <v>165459980</v>
      </c>
      <c r="AE325" s="34">
        <v>45047</v>
      </c>
      <c r="AF325" s="34">
        <v>45169</v>
      </c>
      <c r="AG325" s="34">
        <v>45169</v>
      </c>
      <c r="AH325" s="44">
        <v>27631</v>
      </c>
    </row>
    <row r="326" spans="1:34">
      <c r="A326" s="42">
        <v>2023708200038</v>
      </c>
      <c r="B326" t="s">
        <v>326</v>
      </c>
      <c r="C326" t="s">
        <v>387</v>
      </c>
      <c r="D326" t="s">
        <v>185</v>
      </c>
      <c r="E326" t="s">
        <v>22</v>
      </c>
      <c r="F326">
        <v>70820</v>
      </c>
      <c r="G326" t="s">
        <v>327</v>
      </c>
      <c r="H326" t="s">
        <v>185</v>
      </c>
      <c r="I326" t="s">
        <v>154</v>
      </c>
      <c r="J326">
        <v>6666935</v>
      </c>
      <c r="K326" t="s">
        <v>462</v>
      </c>
      <c r="L326">
        <v>901033784</v>
      </c>
      <c r="M326" t="s">
        <v>377</v>
      </c>
      <c r="N326" t="s">
        <v>378</v>
      </c>
      <c r="O326" t="s">
        <v>379</v>
      </c>
      <c r="P326" t="s">
        <v>176</v>
      </c>
      <c r="Q326" t="s">
        <v>146</v>
      </c>
      <c r="S326" t="s">
        <v>328</v>
      </c>
      <c r="T326">
        <v>100</v>
      </c>
      <c r="U326">
        <v>100</v>
      </c>
      <c r="V326" t="s">
        <v>1424</v>
      </c>
      <c r="W326" t="s">
        <v>1424</v>
      </c>
      <c r="X326" s="34">
        <v>45075</v>
      </c>
      <c r="Y326">
        <v>2023</v>
      </c>
      <c r="Z326" t="s">
        <v>329</v>
      </c>
      <c r="AA326" s="43">
        <v>658003591</v>
      </c>
      <c r="AB326" s="43">
        <v>0</v>
      </c>
      <c r="AC326" s="43">
        <v>200000000</v>
      </c>
      <c r="AD326" s="43">
        <v>858003591</v>
      </c>
      <c r="AE326" s="34">
        <v>45149</v>
      </c>
      <c r="AF326" s="34">
        <v>45298</v>
      </c>
      <c r="AG326" s="34">
        <v>45291</v>
      </c>
      <c r="AH326" s="44">
        <v>28204</v>
      </c>
    </row>
    <row r="327" spans="1:34">
      <c r="A327" s="42">
        <v>2023706780018</v>
      </c>
      <c r="B327" t="s">
        <v>222</v>
      </c>
      <c r="C327" t="s">
        <v>387</v>
      </c>
      <c r="D327" t="s">
        <v>185</v>
      </c>
      <c r="E327" t="s">
        <v>22</v>
      </c>
      <c r="F327">
        <v>70678</v>
      </c>
      <c r="G327" t="s">
        <v>223</v>
      </c>
      <c r="H327" t="s">
        <v>185</v>
      </c>
      <c r="I327" t="s">
        <v>22</v>
      </c>
      <c r="J327">
        <v>70678</v>
      </c>
      <c r="K327" t="s">
        <v>1291</v>
      </c>
      <c r="L327">
        <v>892280054</v>
      </c>
      <c r="M327" t="s">
        <v>377</v>
      </c>
      <c r="N327" t="s">
        <v>378</v>
      </c>
      <c r="O327" t="s">
        <v>379</v>
      </c>
      <c r="P327" t="s">
        <v>176</v>
      </c>
      <c r="Q327" t="s">
        <v>146</v>
      </c>
      <c r="S327" t="s">
        <v>324</v>
      </c>
      <c r="T327">
        <v>100</v>
      </c>
      <c r="U327">
        <v>100</v>
      </c>
      <c r="V327" t="s">
        <v>1454</v>
      </c>
      <c r="W327" t="s">
        <v>1424</v>
      </c>
      <c r="X327" s="34">
        <v>45176</v>
      </c>
      <c r="Y327">
        <v>2023</v>
      </c>
      <c r="Z327" t="s">
        <v>325</v>
      </c>
      <c r="AA327" s="43">
        <v>1598563310</v>
      </c>
      <c r="AB327" s="43">
        <v>0</v>
      </c>
      <c r="AC327" s="43">
        <v>0</v>
      </c>
      <c r="AD327" s="43">
        <v>1598563310</v>
      </c>
      <c r="AE327" s="34">
        <v>45170</v>
      </c>
      <c r="AF327" s="34">
        <v>45260</v>
      </c>
      <c r="AG327" s="34">
        <v>45260</v>
      </c>
      <c r="AH327" s="44">
        <v>4618</v>
      </c>
    </row>
    <row r="328" spans="1:34">
      <c r="A328" s="42">
        <v>2023706780015</v>
      </c>
      <c r="B328" t="s">
        <v>222</v>
      </c>
      <c r="C328" t="s">
        <v>387</v>
      </c>
      <c r="D328" t="s">
        <v>185</v>
      </c>
      <c r="E328" t="s">
        <v>22</v>
      </c>
      <c r="F328">
        <v>70678</v>
      </c>
      <c r="G328" t="s">
        <v>223</v>
      </c>
      <c r="H328" t="s">
        <v>185</v>
      </c>
      <c r="I328" t="s">
        <v>22</v>
      </c>
      <c r="J328">
        <v>70678</v>
      </c>
      <c r="K328" t="s">
        <v>1291</v>
      </c>
      <c r="L328">
        <v>892280054</v>
      </c>
      <c r="M328" t="s">
        <v>377</v>
      </c>
      <c r="N328" t="s">
        <v>378</v>
      </c>
      <c r="O328" t="s">
        <v>379</v>
      </c>
      <c r="P328" t="s">
        <v>176</v>
      </c>
      <c r="Q328" t="s">
        <v>145</v>
      </c>
      <c r="S328" t="s">
        <v>230</v>
      </c>
      <c r="T328">
        <v>100</v>
      </c>
      <c r="U328">
        <v>100</v>
      </c>
      <c r="V328" t="s">
        <v>1454</v>
      </c>
      <c r="W328" t="s">
        <v>1424</v>
      </c>
      <c r="X328" s="34">
        <v>45075</v>
      </c>
      <c r="Y328">
        <v>2023</v>
      </c>
      <c r="Z328" t="s">
        <v>231</v>
      </c>
      <c r="AA328" s="43">
        <v>1424996889</v>
      </c>
      <c r="AB328" s="43">
        <v>0</v>
      </c>
      <c r="AC328" s="43">
        <v>0</v>
      </c>
      <c r="AD328" s="43">
        <v>1424996889</v>
      </c>
      <c r="AE328" s="34">
        <v>45078</v>
      </c>
      <c r="AF328" s="34">
        <v>45169</v>
      </c>
      <c r="AG328" s="34">
        <v>45169</v>
      </c>
      <c r="AH328" s="44">
        <v>1602</v>
      </c>
    </row>
    <row r="329" spans="1:34">
      <c r="A329" s="42">
        <v>2023706780014</v>
      </c>
      <c r="B329" t="s">
        <v>222</v>
      </c>
      <c r="C329" t="s">
        <v>387</v>
      </c>
      <c r="D329" t="s">
        <v>185</v>
      </c>
      <c r="E329" t="s">
        <v>22</v>
      </c>
      <c r="F329">
        <v>70678</v>
      </c>
      <c r="G329" t="s">
        <v>223</v>
      </c>
      <c r="H329" t="s">
        <v>185</v>
      </c>
      <c r="I329" t="s">
        <v>22</v>
      </c>
      <c r="J329">
        <v>70678</v>
      </c>
      <c r="K329" t="s">
        <v>1291</v>
      </c>
      <c r="L329">
        <v>892280054</v>
      </c>
      <c r="M329" t="s">
        <v>377</v>
      </c>
      <c r="N329" t="s">
        <v>378</v>
      </c>
      <c r="O329" t="s">
        <v>379</v>
      </c>
      <c r="P329" t="s">
        <v>176</v>
      </c>
      <c r="Q329" t="s">
        <v>145</v>
      </c>
      <c r="S329" t="s">
        <v>228</v>
      </c>
      <c r="T329">
        <v>100</v>
      </c>
      <c r="U329">
        <v>98.85</v>
      </c>
      <c r="V329" t="s">
        <v>1424</v>
      </c>
      <c r="W329" t="s">
        <v>1424</v>
      </c>
      <c r="X329" s="34">
        <v>45070</v>
      </c>
      <c r="Y329">
        <v>2023</v>
      </c>
      <c r="Z329" t="s">
        <v>229</v>
      </c>
      <c r="AA329" s="43">
        <v>1052055645</v>
      </c>
      <c r="AB329" s="43">
        <v>0</v>
      </c>
      <c r="AC329" s="43">
        <v>0</v>
      </c>
      <c r="AD329" s="43">
        <v>1052055645</v>
      </c>
      <c r="AE329" s="34">
        <v>45078</v>
      </c>
      <c r="AF329" s="34">
        <v>45169</v>
      </c>
      <c r="AG329" s="34">
        <v>45169</v>
      </c>
      <c r="AH329" s="44">
        <v>2160</v>
      </c>
    </row>
    <row r="330" spans="1:34">
      <c r="A330" s="42">
        <v>2023706780009</v>
      </c>
      <c r="B330" t="s">
        <v>222</v>
      </c>
      <c r="C330" t="s">
        <v>387</v>
      </c>
      <c r="D330" t="s">
        <v>185</v>
      </c>
      <c r="E330" t="s">
        <v>22</v>
      </c>
      <c r="F330">
        <v>70678</v>
      </c>
      <c r="G330" t="s">
        <v>223</v>
      </c>
      <c r="H330" t="s">
        <v>185</v>
      </c>
      <c r="I330" t="s">
        <v>22</v>
      </c>
      <c r="J330">
        <v>70678</v>
      </c>
      <c r="K330" t="s">
        <v>1291</v>
      </c>
      <c r="L330">
        <v>892280054</v>
      </c>
      <c r="M330" t="s">
        <v>377</v>
      </c>
      <c r="N330" t="s">
        <v>378</v>
      </c>
      <c r="O330" t="s">
        <v>379</v>
      </c>
      <c r="P330" t="s">
        <v>176</v>
      </c>
      <c r="Q330" t="s">
        <v>145</v>
      </c>
      <c r="S330" t="s">
        <v>226</v>
      </c>
      <c r="T330">
        <v>100</v>
      </c>
      <c r="U330">
        <v>100</v>
      </c>
      <c r="V330" t="s">
        <v>1454</v>
      </c>
      <c r="W330" t="s">
        <v>1424</v>
      </c>
      <c r="X330" s="34">
        <v>45034</v>
      </c>
      <c r="Y330">
        <v>2023</v>
      </c>
      <c r="Z330" t="s">
        <v>227</v>
      </c>
      <c r="AA330" s="43">
        <v>438000000</v>
      </c>
      <c r="AB330" s="43">
        <v>0</v>
      </c>
      <c r="AC330" s="43">
        <v>0</v>
      </c>
      <c r="AD330" s="43">
        <v>438000000</v>
      </c>
      <c r="AE330" s="34">
        <v>45047</v>
      </c>
      <c r="AF330" s="34">
        <v>45138</v>
      </c>
      <c r="AG330" s="34">
        <v>45169</v>
      </c>
      <c r="AH330" s="44">
        <v>1380</v>
      </c>
    </row>
    <row r="331" spans="1:34">
      <c r="A331" s="42">
        <v>2023706780005</v>
      </c>
      <c r="B331" t="s">
        <v>222</v>
      </c>
      <c r="C331" t="s">
        <v>387</v>
      </c>
      <c r="D331" t="s">
        <v>185</v>
      </c>
      <c r="E331" t="s">
        <v>22</v>
      </c>
      <c r="F331">
        <v>70678</v>
      </c>
      <c r="G331" t="s">
        <v>223</v>
      </c>
      <c r="H331" t="s">
        <v>185</v>
      </c>
      <c r="I331" t="s">
        <v>22</v>
      </c>
      <c r="J331">
        <v>70678</v>
      </c>
      <c r="K331" t="s">
        <v>1291</v>
      </c>
      <c r="L331">
        <v>892280054</v>
      </c>
      <c r="M331" t="s">
        <v>377</v>
      </c>
      <c r="N331" t="s">
        <v>378</v>
      </c>
      <c r="O331" t="s">
        <v>379</v>
      </c>
      <c r="P331" t="s">
        <v>176</v>
      </c>
      <c r="Q331" t="s">
        <v>145</v>
      </c>
      <c r="S331" t="s">
        <v>224</v>
      </c>
      <c r="T331">
        <v>94.38</v>
      </c>
      <c r="U331">
        <v>100</v>
      </c>
      <c r="V331" t="s">
        <v>1423</v>
      </c>
      <c r="W331" t="s">
        <v>1424</v>
      </c>
      <c r="X331" s="34">
        <v>44986</v>
      </c>
      <c r="Y331">
        <v>2023</v>
      </c>
      <c r="Z331" t="s">
        <v>225</v>
      </c>
      <c r="AA331" s="43">
        <v>1279999463</v>
      </c>
      <c r="AB331" s="43">
        <v>0</v>
      </c>
      <c r="AC331" s="43">
        <v>0</v>
      </c>
      <c r="AD331" s="43">
        <v>1279999463</v>
      </c>
      <c r="AE331" s="34">
        <v>44986</v>
      </c>
      <c r="AF331" s="34">
        <v>45077</v>
      </c>
      <c r="AG331" s="34">
        <v>45107</v>
      </c>
      <c r="AH331" s="44">
        <v>1601</v>
      </c>
    </row>
    <row r="332" spans="1:34">
      <c r="A332" s="42">
        <v>2022706780006</v>
      </c>
      <c r="B332" t="s">
        <v>222</v>
      </c>
      <c r="C332" t="s">
        <v>387</v>
      </c>
      <c r="D332" t="s">
        <v>185</v>
      </c>
      <c r="E332" t="s">
        <v>22</v>
      </c>
      <c r="F332">
        <v>70678</v>
      </c>
      <c r="G332" t="s">
        <v>223</v>
      </c>
      <c r="H332" t="s">
        <v>185</v>
      </c>
      <c r="I332" t="s">
        <v>22</v>
      </c>
      <c r="J332">
        <v>70678</v>
      </c>
      <c r="K332" t="s">
        <v>1291</v>
      </c>
      <c r="L332">
        <v>892280054</v>
      </c>
      <c r="M332" t="s">
        <v>377</v>
      </c>
      <c r="N332" t="s">
        <v>378</v>
      </c>
      <c r="O332" t="s">
        <v>379</v>
      </c>
      <c r="P332" t="s">
        <v>176</v>
      </c>
      <c r="Q332" t="s">
        <v>146</v>
      </c>
      <c r="S332" t="s">
        <v>322</v>
      </c>
      <c r="T332">
        <v>98.41</v>
      </c>
      <c r="U332">
        <v>100</v>
      </c>
      <c r="V332" t="s">
        <v>1423</v>
      </c>
      <c r="W332" t="s">
        <v>1424</v>
      </c>
      <c r="X332" s="34">
        <v>44797</v>
      </c>
      <c r="Y332">
        <v>2022</v>
      </c>
      <c r="Z332" t="s">
        <v>323</v>
      </c>
      <c r="AA332" s="43">
        <v>1361885864</v>
      </c>
      <c r="AB332" s="43">
        <v>0</v>
      </c>
      <c r="AC332" s="43">
        <v>0</v>
      </c>
      <c r="AD332" s="43">
        <v>1361885864</v>
      </c>
      <c r="AE332" s="34">
        <v>44805</v>
      </c>
      <c r="AF332" s="34">
        <v>44895</v>
      </c>
      <c r="AG332" s="34">
        <v>44926</v>
      </c>
      <c r="AH332" s="44">
        <v>1785</v>
      </c>
    </row>
    <row r="333" spans="1:34">
      <c r="A333" s="42">
        <v>2023704290017</v>
      </c>
      <c r="B333" t="s">
        <v>218</v>
      </c>
      <c r="C333" t="s">
        <v>387</v>
      </c>
      <c r="D333" t="s">
        <v>185</v>
      </c>
      <c r="E333" t="s">
        <v>22</v>
      </c>
      <c r="F333">
        <v>70429</v>
      </c>
      <c r="G333" t="s">
        <v>219</v>
      </c>
      <c r="H333" t="s">
        <v>185</v>
      </c>
      <c r="I333" t="s">
        <v>22</v>
      </c>
      <c r="J333">
        <v>70429</v>
      </c>
      <c r="K333" t="s">
        <v>1298</v>
      </c>
      <c r="L333">
        <v>892280057</v>
      </c>
      <c r="M333" t="s">
        <v>377</v>
      </c>
      <c r="N333" t="s">
        <v>378</v>
      </c>
      <c r="O333" t="s">
        <v>379</v>
      </c>
      <c r="P333" t="s">
        <v>176</v>
      </c>
      <c r="Q333" t="s">
        <v>145</v>
      </c>
      <c r="S333" t="s">
        <v>220</v>
      </c>
      <c r="T333">
        <v>100</v>
      </c>
      <c r="U333">
        <v>99.98</v>
      </c>
      <c r="V333" t="s">
        <v>1454</v>
      </c>
      <c r="W333" t="s">
        <v>1424</v>
      </c>
      <c r="X333" s="34">
        <v>45065</v>
      </c>
      <c r="Y333">
        <v>2023</v>
      </c>
      <c r="Z333" t="s">
        <v>221</v>
      </c>
      <c r="AA333" s="43">
        <v>1500000000</v>
      </c>
      <c r="AB333" s="43">
        <v>0</v>
      </c>
      <c r="AC333" s="43">
        <v>0</v>
      </c>
      <c r="AD333" s="43">
        <v>1500000000</v>
      </c>
      <c r="AE333" s="34">
        <v>45170</v>
      </c>
      <c r="AF333" s="34">
        <v>45382</v>
      </c>
      <c r="AG333" s="34">
        <v>45382</v>
      </c>
      <c r="AH333" s="44">
        <v>1242</v>
      </c>
    </row>
    <row r="334" spans="1:34" hidden="1">
      <c r="A334" s="42">
        <v>2023704000053</v>
      </c>
      <c r="B334" t="s">
        <v>214</v>
      </c>
      <c r="C334" t="s">
        <v>387</v>
      </c>
      <c r="D334" t="s">
        <v>185</v>
      </c>
      <c r="E334" t="s">
        <v>22</v>
      </c>
      <c r="F334">
        <v>70400</v>
      </c>
      <c r="G334" t="s">
        <v>215</v>
      </c>
      <c r="H334" t="s">
        <v>185</v>
      </c>
      <c r="I334" t="s">
        <v>22</v>
      </c>
      <c r="J334">
        <v>6666239</v>
      </c>
      <c r="K334" t="s">
        <v>469</v>
      </c>
      <c r="L334">
        <v>900084706</v>
      </c>
      <c r="M334" t="s">
        <v>377</v>
      </c>
      <c r="N334" t="s">
        <v>378</v>
      </c>
      <c r="O334" t="s">
        <v>379</v>
      </c>
      <c r="S334" t="s">
        <v>1457</v>
      </c>
      <c r="T334">
        <v>100</v>
      </c>
      <c r="U334">
        <v>100</v>
      </c>
      <c r="V334" t="s">
        <v>1424</v>
      </c>
      <c r="W334" t="s">
        <v>1424</v>
      </c>
      <c r="X334" s="34">
        <v>45152</v>
      </c>
      <c r="Y334">
        <v>2023</v>
      </c>
      <c r="Z334" t="s">
        <v>1458</v>
      </c>
      <c r="AA334" s="43">
        <v>856210641</v>
      </c>
      <c r="AB334" s="43">
        <v>0</v>
      </c>
      <c r="AC334" s="43">
        <v>0</v>
      </c>
      <c r="AD334" s="43">
        <v>856210641</v>
      </c>
      <c r="AE334" s="34">
        <v>45176</v>
      </c>
      <c r="AF334" s="34">
        <v>45265</v>
      </c>
      <c r="AG334" s="34">
        <v>45291</v>
      </c>
      <c r="AH334" s="44">
        <v>987</v>
      </c>
    </row>
    <row r="335" spans="1:34" hidden="1">
      <c r="A335" s="42">
        <v>2023704000037</v>
      </c>
      <c r="B335" t="s">
        <v>214</v>
      </c>
      <c r="C335" t="s">
        <v>387</v>
      </c>
      <c r="D335" t="s">
        <v>185</v>
      </c>
      <c r="E335" t="s">
        <v>22</v>
      </c>
      <c r="F335">
        <v>70400</v>
      </c>
      <c r="G335" t="s">
        <v>215</v>
      </c>
      <c r="H335" t="s">
        <v>185</v>
      </c>
      <c r="I335" t="s">
        <v>22</v>
      </c>
      <c r="J335">
        <v>6666239</v>
      </c>
      <c r="K335" t="s">
        <v>469</v>
      </c>
      <c r="L335">
        <v>900084706</v>
      </c>
      <c r="M335" t="s">
        <v>377</v>
      </c>
      <c r="N335" t="s">
        <v>378</v>
      </c>
      <c r="O335" t="s">
        <v>1459</v>
      </c>
      <c r="S335" t="s">
        <v>1460</v>
      </c>
      <c r="T335">
        <v>100</v>
      </c>
      <c r="U335">
        <v>100</v>
      </c>
      <c r="V335" t="s">
        <v>1424</v>
      </c>
      <c r="W335" t="s">
        <v>1424</v>
      </c>
      <c r="X335" s="34">
        <v>45097</v>
      </c>
      <c r="Y335">
        <v>2023</v>
      </c>
      <c r="Z335" t="s">
        <v>471</v>
      </c>
      <c r="AA335" s="43">
        <v>466464000</v>
      </c>
      <c r="AB335" s="43">
        <v>0</v>
      </c>
      <c r="AC335" s="43">
        <v>0</v>
      </c>
      <c r="AD335" s="43">
        <v>466464000</v>
      </c>
      <c r="AE335" s="34">
        <v>45131</v>
      </c>
      <c r="AF335" s="34">
        <v>45254</v>
      </c>
      <c r="AG335" s="34">
        <v>45260</v>
      </c>
      <c r="AH335" s="44">
        <v>85</v>
      </c>
    </row>
    <row r="336" spans="1:34">
      <c r="A336" s="42">
        <v>2023704000019</v>
      </c>
      <c r="B336" t="s">
        <v>214</v>
      </c>
      <c r="C336" t="s">
        <v>387</v>
      </c>
      <c r="D336" t="s">
        <v>185</v>
      </c>
      <c r="E336" t="s">
        <v>22</v>
      </c>
      <c r="F336">
        <v>70400</v>
      </c>
      <c r="G336" t="s">
        <v>215</v>
      </c>
      <c r="H336" t="s">
        <v>185</v>
      </c>
      <c r="I336" t="s">
        <v>22</v>
      </c>
      <c r="J336">
        <v>6666239</v>
      </c>
      <c r="K336" t="s">
        <v>469</v>
      </c>
      <c r="L336">
        <v>900084706</v>
      </c>
      <c r="M336" t="s">
        <v>377</v>
      </c>
      <c r="N336" t="s">
        <v>378</v>
      </c>
      <c r="O336" t="s">
        <v>379</v>
      </c>
      <c r="P336" t="s">
        <v>176</v>
      </c>
      <c r="Q336" t="s">
        <v>145</v>
      </c>
      <c r="S336" t="s">
        <v>216</v>
      </c>
      <c r="T336">
        <v>100</v>
      </c>
      <c r="U336">
        <v>100</v>
      </c>
      <c r="V336" t="s">
        <v>1424</v>
      </c>
      <c r="W336" t="s">
        <v>1424</v>
      </c>
      <c r="X336" s="34">
        <v>45008</v>
      </c>
      <c r="Y336">
        <v>2023</v>
      </c>
      <c r="Z336" t="s">
        <v>217</v>
      </c>
      <c r="AA336" s="43">
        <v>651885468.5</v>
      </c>
      <c r="AB336" s="43">
        <v>0</v>
      </c>
      <c r="AC336" s="43">
        <v>0</v>
      </c>
      <c r="AD336" s="43">
        <v>651885468.5</v>
      </c>
      <c r="AE336" s="34">
        <v>45139</v>
      </c>
      <c r="AF336" s="34">
        <v>45230</v>
      </c>
      <c r="AG336" s="34">
        <v>45230</v>
      </c>
      <c r="AH336" s="44">
        <v>697</v>
      </c>
    </row>
    <row r="337" spans="1:34">
      <c r="A337" s="42">
        <v>2023000020037</v>
      </c>
      <c r="B337" t="s">
        <v>318</v>
      </c>
      <c r="C337" t="s">
        <v>387</v>
      </c>
      <c r="D337" t="s">
        <v>185</v>
      </c>
      <c r="E337" t="s">
        <v>22</v>
      </c>
      <c r="F337">
        <v>70110</v>
      </c>
      <c r="G337" t="s">
        <v>319</v>
      </c>
      <c r="H337" t="s">
        <v>185</v>
      </c>
      <c r="I337" t="s">
        <v>22</v>
      </c>
      <c r="J337">
        <v>70110</v>
      </c>
      <c r="K337" t="s">
        <v>1461</v>
      </c>
      <c r="L337">
        <v>892201286</v>
      </c>
      <c r="M337" t="s">
        <v>377</v>
      </c>
      <c r="N337" t="s">
        <v>378</v>
      </c>
      <c r="O337" t="s">
        <v>379</v>
      </c>
      <c r="P337" t="s">
        <v>176</v>
      </c>
      <c r="Q337" t="s">
        <v>146</v>
      </c>
      <c r="S337" t="s">
        <v>320</v>
      </c>
      <c r="T337">
        <v>100</v>
      </c>
      <c r="U337">
        <v>99.07</v>
      </c>
      <c r="V337" t="s">
        <v>1424</v>
      </c>
      <c r="W337" t="s">
        <v>1424</v>
      </c>
      <c r="X337" s="34">
        <v>45190</v>
      </c>
      <c r="Y337">
        <v>2023</v>
      </c>
      <c r="Z337" t="s">
        <v>321</v>
      </c>
      <c r="AA337" s="43">
        <v>150513053</v>
      </c>
      <c r="AB337" s="43">
        <v>0</v>
      </c>
      <c r="AC337" s="43">
        <v>520164591</v>
      </c>
      <c r="AD337" s="43">
        <v>670677644</v>
      </c>
      <c r="AE337" s="34">
        <v>45231</v>
      </c>
      <c r="AF337" s="34">
        <v>45322</v>
      </c>
      <c r="AG337" s="34">
        <v>45322</v>
      </c>
      <c r="AH337" s="44">
        <v>1229</v>
      </c>
    </row>
    <row r="338" spans="1:34" hidden="1">
      <c r="A338" s="42">
        <v>2023687550046</v>
      </c>
      <c r="B338" t="s">
        <v>1314</v>
      </c>
      <c r="C338" t="s">
        <v>387</v>
      </c>
      <c r="D338" t="s">
        <v>258</v>
      </c>
      <c r="E338" t="s">
        <v>21</v>
      </c>
      <c r="F338">
        <v>68755</v>
      </c>
      <c r="G338" t="s">
        <v>1315</v>
      </c>
      <c r="H338" t="s">
        <v>258</v>
      </c>
      <c r="I338" t="s">
        <v>21</v>
      </c>
      <c r="J338">
        <v>68755</v>
      </c>
      <c r="K338" t="s">
        <v>1462</v>
      </c>
      <c r="L338">
        <v>890203688</v>
      </c>
      <c r="M338" t="s">
        <v>377</v>
      </c>
      <c r="N338" t="s">
        <v>378</v>
      </c>
      <c r="O338" t="s">
        <v>379</v>
      </c>
      <c r="S338" t="s">
        <v>1463</v>
      </c>
      <c r="T338">
        <v>100</v>
      </c>
      <c r="U338">
        <v>100</v>
      </c>
      <c r="V338" t="s">
        <v>1423</v>
      </c>
      <c r="W338" t="s">
        <v>1424</v>
      </c>
      <c r="X338" s="34">
        <v>44993</v>
      </c>
      <c r="Y338">
        <v>2023</v>
      </c>
      <c r="Z338" t="s">
        <v>1464</v>
      </c>
      <c r="AA338" s="43">
        <v>118492797.2</v>
      </c>
      <c r="AB338" s="43">
        <v>0</v>
      </c>
      <c r="AC338" s="43">
        <v>0</v>
      </c>
      <c r="AD338" s="43">
        <v>118492797.2</v>
      </c>
      <c r="AE338" s="34">
        <v>45078</v>
      </c>
      <c r="AF338" s="34">
        <v>45138</v>
      </c>
      <c r="AG338" s="34">
        <v>45138</v>
      </c>
      <c r="AH338" s="44">
        <v>16</v>
      </c>
    </row>
    <row r="339" spans="1:34" hidden="1">
      <c r="A339" s="42">
        <v>2023687200008</v>
      </c>
      <c r="B339" t="s">
        <v>1465</v>
      </c>
      <c r="C339" t="s">
        <v>387</v>
      </c>
      <c r="D339" t="s">
        <v>258</v>
      </c>
      <c r="E339" t="s">
        <v>21</v>
      </c>
      <c r="F339">
        <v>68720</v>
      </c>
      <c r="G339" t="s">
        <v>1466</v>
      </c>
      <c r="H339" t="s">
        <v>170</v>
      </c>
      <c r="I339" t="s">
        <v>150</v>
      </c>
      <c r="J339">
        <v>6666918</v>
      </c>
      <c r="K339" t="s">
        <v>1467</v>
      </c>
      <c r="L339">
        <v>901500213</v>
      </c>
      <c r="M339" t="s">
        <v>377</v>
      </c>
      <c r="N339" t="s">
        <v>378</v>
      </c>
      <c r="O339" t="s">
        <v>368</v>
      </c>
      <c r="S339" t="s">
        <v>1468</v>
      </c>
      <c r="T339">
        <v>100</v>
      </c>
      <c r="U339">
        <v>99.49</v>
      </c>
      <c r="V339" t="s">
        <v>1423</v>
      </c>
      <c r="W339" t="s">
        <v>1424</v>
      </c>
      <c r="X339" s="34">
        <v>45013</v>
      </c>
      <c r="Y339">
        <v>2023</v>
      </c>
      <c r="Z339" t="s">
        <v>1469</v>
      </c>
      <c r="AA339" s="43">
        <v>276032410</v>
      </c>
      <c r="AB339" s="43">
        <v>0</v>
      </c>
      <c r="AC339" s="43">
        <v>61700000</v>
      </c>
      <c r="AD339" s="43">
        <v>337732410</v>
      </c>
      <c r="AE339" s="34">
        <v>45047</v>
      </c>
      <c r="AF339" s="34">
        <v>45199</v>
      </c>
      <c r="AG339" s="34">
        <v>45199</v>
      </c>
      <c r="AH339" s="44">
        <v>752</v>
      </c>
    </row>
    <row r="340" spans="1:34" hidden="1">
      <c r="A340" s="42">
        <v>2022686150004</v>
      </c>
      <c r="B340" t="s">
        <v>174</v>
      </c>
      <c r="C340" t="s">
        <v>174</v>
      </c>
      <c r="D340" t="s">
        <v>258</v>
      </c>
      <c r="E340" t="s">
        <v>21</v>
      </c>
      <c r="F340">
        <v>68615</v>
      </c>
      <c r="G340" t="s">
        <v>1470</v>
      </c>
      <c r="H340" t="s">
        <v>258</v>
      </c>
      <c r="I340" t="s">
        <v>21</v>
      </c>
      <c r="J340">
        <v>68615</v>
      </c>
      <c r="K340" t="s">
        <v>1471</v>
      </c>
      <c r="L340">
        <v>890204646</v>
      </c>
      <c r="M340" t="s">
        <v>377</v>
      </c>
      <c r="N340" t="s">
        <v>378</v>
      </c>
      <c r="O340" t="s">
        <v>379</v>
      </c>
      <c r="S340" t="s">
        <v>1472</v>
      </c>
      <c r="T340">
        <v>100</v>
      </c>
      <c r="U340">
        <v>99.8</v>
      </c>
      <c r="V340" t="s">
        <v>1424</v>
      </c>
      <c r="W340" t="s">
        <v>1424</v>
      </c>
      <c r="X340" s="34">
        <v>45076</v>
      </c>
      <c r="Y340">
        <v>2023</v>
      </c>
      <c r="Z340" t="s">
        <v>1473</v>
      </c>
      <c r="AA340" s="43">
        <v>1739027560</v>
      </c>
      <c r="AB340" s="43">
        <v>0</v>
      </c>
      <c r="AC340" s="43">
        <v>0</v>
      </c>
      <c r="AD340" s="43">
        <v>1739027560</v>
      </c>
      <c r="AE340" s="34">
        <v>45170</v>
      </c>
      <c r="AF340" s="34">
        <v>45322</v>
      </c>
      <c r="AG340" s="34">
        <v>45322</v>
      </c>
      <c r="AH340" s="44">
        <v>6982</v>
      </c>
    </row>
    <row r="341" spans="1:34" hidden="1">
      <c r="A341" s="42">
        <v>2023682290002</v>
      </c>
      <c r="B341" t="s">
        <v>1474</v>
      </c>
      <c r="C341" t="s">
        <v>387</v>
      </c>
      <c r="D341" t="s">
        <v>258</v>
      </c>
      <c r="E341" t="s">
        <v>21</v>
      </c>
      <c r="F341">
        <v>68229</v>
      </c>
      <c r="G341" t="s">
        <v>1475</v>
      </c>
      <c r="H341" t="s">
        <v>258</v>
      </c>
      <c r="I341" t="s">
        <v>21</v>
      </c>
      <c r="J341">
        <v>68229</v>
      </c>
      <c r="K341" t="s">
        <v>1476</v>
      </c>
      <c r="L341">
        <v>800099489</v>
      </c>
      <c r="M341" t="s">
        <v>377</v>
      </c>
      <c r="N341" t="s">
        <v>378</v>
      </c>
      <c r="O341" t="s">
        <v>379</v>
      </c>
      <c r="S341" t="s">
        <v>1477</v>
      </c>
      <c r="T341">
        <v>100</v>
      </c>
      <c r="U341">
        <v>99.64</v>
      </c>
      <c r="V341" t="s">
        <v>1454</v>
      </c>
      <c r="W341" t="s">
        <v>1424</v>
      </c>
      <c r="X341" s="34">
        <v>45063</v>
      </c>
      <c r="Y341">
        <v>2023</v>
      </c>
      <c r="Z341" t="s">
        <v>1478</v>
      </c>
      <c r="AA341" s="43">
        <v>438546154</v>
      </c>
      <c r="AB341" s="43">
        <v>0</v>
      </c>
      <c r="AC341" s="43">
        <v>0</v>
      </c>
      <c r="AD341" s="43">
        <v>438546154</v>
      </c>
      <c r="AE341" s="34">
        <v>45139</v>
      </c>
      <c r="AF341" s="34">
        <v>45260</v>
      </c>
      <c r="AG341" s="34">
        <v>45260</v>
      </c>
      <c r="AH341" s="44">
        <v>42</v>
      </c>
    </row>
    <row r="342" spans="1:34" hidden="1">
      <c r="A342" s="42">
        <v>2023680810098</v>
      </c>
      <c r="B342" t="s">
        <v>306</v>
      </c>
      <c r="C342" t="s">
        <v>387</v>
      </c>
      <c r="D342" t="s">
        <v>258</v>
      </c>
      <c r="E342" t="s">
        <v>21</v>
      </c>
      <c r="F342">
        <v>68081</v>
      </c>
      <c r="G342" t="s">
        <v>307</v>
      </c>
      <c r="H342" t="s">
        <v>258</v>
      </c>
      <c r="I342" t="s">
        <v>21</v>
      </c>
      <c r="J342">
        <v>6666569</v>
      </c>
      <c r="K342" t="s">
        <v>523</v>
      </c>
      <c r="L342">
        <v>900045408</v>
      </c>
      <c r="M342" t="s">
        <v>377</v>
      </c>
      <c r="N342" t="s">
        <v>378</v>
      </c>
      <c r="O342" t="s">
        <v>379</v>
      </c>
      <c r="S342" t="s">
        <v>1479</v>
      </c>
      <c r="T342">
        <v>95.75</v>
      </c>
      <c r="U342">
        <v>99.98</v>
      </c>
      <c r="V342" t="s">
        <v>1424</v>
      </c>
      <c r="W342" t="s">
        <v>1424</v>
      </c>
      <c r="X342" s="34">
        <v>45253</v>
      </c>
      <c r="Y342">
        <v>2023</v>
      </c>
      <c r="Z342" t="s">
        <v>1480</v>
      </c>
      <c r="AA342" s="43">
        <v>1025180255</v>
      </c>
      <c r="AB342" s="43">
        <v>0</v>
      </c>
      <c r="AC342" s="43">
        <v>0</v>
      </c>
      <c r="AD342" s="43">
        <v>1025180255</v>
      </c>
      <c r="AE342" s="34">
        <v>45323</v>
      </c>
      <c r="AF342" s="34">
        <v>45412</v>
      </c>
      <c r="AG342" s="34">
        <v>45443</v>
      </c>
      <c r="AH342" s="44">
        <v>115</v>
      </c>
    </row>
    <row r="343" spans="1:34">
      <c r="A343" s="42">
        <v>2023680810081</v>
      </c>
      <c r="B343" t="s">
        <v>306</v>
      </c>
      <c r="C343" t="s">
        <v>387</v>
      </c>
      <c r="D343" t="s">
        <v>258</v>
      </c>
      <c r="E343" t="s">
        <v>21</v>
      </c>
      <c r="F343">
        <v>68081</v>
      </c>
      <c r="G343" t="s">
        <v>307</v>
      </c>
      <c r="H343" t="s">
        <v>258</v>
      </c>
      <c r="I343" t="s">
        <v>21</v>
      </c>
      <c r="J343">
        <v>6666569</v>
      </c>
      <c r="K343" t="s">
        <v>523</v>
      </c>
      <c r="L343">
        <v>900045408</v>
      </c>
      <c r="M343" t="s">
        <v>377</v>
      </c>
      <c r="N343" t="s">
        <v>378</v>
      </c>
      <c r="O343" t="s">
        <v>379</v>
      </c>
      <c r="P343" t="s">
        <v>176</v>
      </c>
      <c r="Q343" t="s">
        <v>146</v>
      </c>
      <c r="S343" t="s">
        <v>316</v>
      </c>
      <c r="T343">
        <v>97.34</v>
      </c>
      <c r="U343">
        <v>99.61</v>
      </c>
      <c r="V343" t="s">
        <v>1423</v>
      </c>
      <c r="W343" t="s">
        <v>1424</v>
      </c>
      <c r="X343" s="34">
        <v>45100</v>
      </c>
      <c r="Y343">
        <v>2023</v>
      </c>
      <c r="Z343" t="s">
        <v>317</v>
      </c>
      <c r="AA343" s="43">
        <v>2396264667</v>
      </c>
      <c r="AB343" s="43">
        <v>0</v>
      </c>
      <c r="AC343" s="43">
        <v>0</v>
      </c>
      <c r="AD343" s="43">
        <v>2396264667</v>
      </c>
      <c r="AE343" s="34">
        <v>45139</v>
      </c>
      <c r="AF343" s="34">
        <v>45260</v>
      </c>
      <c r="AG343" s="34">
        <v>45322</v>
      </c>
      <c r="AH343" s="44">
        <v>2224</v>
      </c>
    </row>
    <row r="344" spans="1:34">
      <c r="A344" s="42">
        <v>2023680810080</v>
      </c>
      <c r="B344" t="s">
        <v>306</v>
      </c>
      <c r="C344" t="s">
        <v>387</v>
      </c>
      <c r="D344" t="s">
        <v>258</v>
      </c>
      <c r="E344" t="s">
        <v>21</v>
      </c>
      <c r="F344">
        <v>68081</v>
      </c>
      <c r="G344" t="s">
        <v>307</v>
      </c>
      <c r="H344" t="s">
        <v>258</v>
      </c>
      <c r="I344" t="s">
        <v>21</v>
      </c>
      <c r="J344">
        <v>6666569</v>
      </c>
      <c r="K344" t="s">
        <v>523</v>
      </c>
      <c r="L344">
        <v>900045408</v>
      </c>
      <c r="M344" t="s">
        <v>377</v>
      </c>
      <c r="N344" t="s">
        <v>378</v>
      </c>
      <c r="O344" t="s">
        <v>379</v>
      </c>
      <c r="P344" t="s">
        <v>176</v>
      </c>
      <c r="Q344" t="s">
        <v>146</v>
      </c>
      <c r="S344" t="s">
        <v>314</v>
      </c>
      <c r="T344">
        <v>96.55</v>
      </c>
      <c r="U344">
        <v>89.2</v>
      </c>
      <c r="V344" t="s">
        <v>1424</v>
      </c>
      <c r="W344" t="s">
        <v>1424</v>
      </c>
      <c r="X344" s="34">
        <v>45100</v>
      </c>
      <c r="Y344">
        <v>2023</v>
      </c>
      <c r="Z344" t="s">
        <v>315</v>
      </c>
      <c r="AA344" s="43">
        <v>3989672696</v>
      </c>
      <c r="AB344" s="43">
        <v>0</v>
      </c>
      <c r="AC344" s="43">
        <v>0</v>
      </c>
      <c r="AD344" s="43">
        <v>3989672696</v>
      </c>
      <c r="AE344" s="34">
        <v>45170</v>
      </c>
      <c r="AF344" s="34">
        <v>45473</v>
      </c>
      <c r="AG344" s="34">
        <v>45504</v>
      </c>
      <c r="AH344" s="44">
        <v>540</v>
      </c>
    </row>
    <row r="345" spans="1:34" hidden="1">
      <c r="A345" s="42">
        <v>2023680810076</v>
      </c>
      <c r="B345" t="s">
        <v>306</v>
      </c>
      <c r="C345" t="s">
        <v>387</v>
      </c>
      <c r="D345" t="s">
        <v>258</v>
      </c>
      <c r="E345" t="s">
        <v>21</v>
      </c>
      <c r="F345">
        <v>68081</v>
      </c>
      <c r="G345" t="s">
        <v>307</v>
      </c>
      <c r="H345" t="s">
        <v>258</v>
      </c>
      <c r="I345" t="s">
        <v>21</v>
      </c>
      <c r="J345">
        <v>6666569</v>
      </c>
      <c r="K345" t="s">
        <v>523</v>
      </c>
      <c r="L345">
        <v>900045408</v>
      </c>
      <c r="M345" t="s">
        <v>377</v>
      </c>
      <c r="N345" t="s">
        <v>378</v>
      </c>
      <c r="O345" t="s">
        <v>379</v>
      </c>
      <c r="S345" t="s">
        <v>1481</v>
      </c>
      <c r="T345">
        <v>95.51</v>
      </c>
      <c r="U345">
        <v>99.98</v>
      </c>
      <c r="V345" t="s">
        <v>1424</v>
      </c>
      <c r="W345" t="s">
        <v>1424</v>
      </c>
      <c r="X345" s="34">
        <v>45093</v>
      </c>
      <c r="Y345">
        <v>2023</v>
      </c>
      <c r="Z345" t="s">
        <v>1482</v>
      </c>
      <c r="AA345" s="43">
        <v>10000000000</v>
      </c>
      <c r="AB345" s="43">
        <v>0</v>
      </c>
      <c r="AC345" s="43">
        <v>0</v>
      </c>
      <c r="AD345" s="43">
        <v>10000000000</v>
      </c>
      <c r="AE345" s="34">
        <v>45139</v>
      </c>
      <c r="AF345" s="34">
        <v>45443</v>
      </c>
      <c r="AG345" s="34">
        <v>45473</v>
      </c>
      <c r="AH345" s="44">
        <v>27132</v>
      </c>
    </row>
    <row r="346" spans="1:34">
      <c r="A346" s="42">
        <v>2023680810075</v>
      </c>
      <c r="B346" t="s">
        <v>306</v>
      </c>
      <c r="C346" t="s">
        <v>387</v>
      </c>
      <c r="D346" t="s">
        <v>258</v>
      </c>
      <c r="E346" t="s">
        <v>21</v>
      </c>
      <c r="F346">
        <v>68081</v>
      </c>
      <c r="G346" t="s">
        <v>307</v>
      </c>
      <c r="H346" t="s">
        <v>258</v>
      </c>
      <c r="I346" t="s">
        <v>21</v>
      </c>
      <c r="J346">
        <v>6666569</v>
      </c>
      <c r="K346" t="s">
        <v>523</v>
      </c>
      <c r="L346">
        <v>900045408</v>
      </c>
      <c r="M346" t="s">
        <v>377</v>
      </c>
      <c r="N346" t="s">
        <v>378</v>
      </c>
      <c r="O346" t="s">
        <v>379</v>
      </c>
      <c r="P346" t="s">
        <v>171</v>
      </c>
      <c r="Q346" t="s">
        <v>146</v>
      </c>
      <c r="S346" t="s">
        <v>312</v>
      </c>
      <c r="T346">
        <v>96.64</v>
      </c>
      <c r="U346">
        <v>84.32</v>
      </c>
      <c r="V346" t="s">
        <v>1424</v>
      </c>
      <c r="W346" t="s">
        <v>1424</v>
      </c>
      <c r="X346" s="34">
        <v>45093</v>
      </c>
      <c r="Y346">
        <v>2023</v>
      </c>
      <c r="Z346" t="s">
        <v>313</v>
      </c>
      <c r="AA346" s="43">
        <v>2920075831</v>
      </c>
      <c r="AB346" s="43">
        <v>0</v>
      </c>
      <c r="AC346" s="43">
        <v>0</v>
      </c>
      <c r="AD346" s="43">
        <v>2920075831</v>
      </c>
      <c r="AE346" s="34">
        <v>45170</v>
      </c>
      <c r="AF346" s="34">
        <v>45443</v>
      </c>
      <c r="AG346" s="34">
        <v>45473</v>
      </c>
      <c r="AH346" s="44">
        <v>752</v>
      </c>
    </row>
    <row r="347" spans="1:34" hidden="1">
      <c r="A347" s="42">
        <v>2023680810071</v>
      </c>
      <c r="B347" t="s">
        <v>306</v>
      </c>
      <c r="C347" t="s">
        <v>387</v>
      </c>
      <c r="D347" t="s">
        <v>258</v>
      </c>
      <c r="E347" t="s">
        <v>21</v>
      </c>
      <c r="F347">
        <v>68081</v>
      </c>
      <c r="G347" t="s">
        <v>307</v>
      </c>
      <c r="H347" t="s">
        <v>258</v>
      </c>
      <c r="I347" t="s">
        <v>21</v>
      </c>
      <c r="J347">
        <v>6666569</v>
      </c>
      <c r="K347" t="s">
        <v>523</v>
      </c>
      <c r="L347">
        <v>900045408</v>
      </c>
      <c r="M347" t="s">
        <v>377</v>
      </c>
      <c r="N347" t="s">
        <v>378</v>
      </c>
      <c r="O347" t="s">
        <v>379</v>
      </c>
      <c r="S347" t="s">
        <v>1483</v>
      </c>
      <c r="T347">
        <v>80.88</v>
      </c>
      <c r="U347">
        <v>99.94</v>
      </c>
      <c r="V347" t="s">
        <v>1423</v>
      </c>
      <c r="W347" t="s">
        <v>1424</v>
      </c>
      <c r="X347" s="34">
        <v>45093</v>
      </c>
      <c r="Y347">
        <v>2023</v>
      </c>
      <c r="Z347" t="s">
        <v>1484</v>
      </c>
      <c r="AA347" s="43">
        <v>621587171</v>
      </c>
      <c r="AB347" s="43">
        <v>0</v>
      </c>
      <c r="AC347" s="43">
        <v>0</v>
      </c>
      <c r="AD347" s="43">
        <v>621587171</v>
      </c>
      <c r="AE347" s="34">
        <v>45108</v>
      </c>
      <c r="AF347" s="34">
        <v>45199</v>
      </c>
      <c r="AG347" s="34">
        <v>45260</v>
      </c>
      <c r="AH347" s="44">
        <v>748</v>
      </c>
    </row>
    <row r="348" spans="1:34" hidden="1">
      <c r="A348" s="42">
        <v>2023680810063</v>
      </c>
      <c r="B348" t="s">
        <v>306</v>
      </c>
      <c r="C348" t="s">
        <v>387</v>
      </c>
      <c r="D348" t="s">
        <v>258</v>
      </c>
      <c r="E348" t="s">
        <v>21</v>
      </c>
      <c r="F348">
        <v>68081</v>
      </c>
      <c r="G348" t="s">
        <v>307</v>
      </c>
      <c r="H348" t="s">
        <v>258</v>
      </c>
      <c r="I348" t="s">
        <v>21</v>
      </c>
      <c r="J348">
        <v>6666569</v>
      </c>
      <c r="K348" t="s">
        <v>523</v>
      </c>
      <c r="L348">
        <v>900045408</v>
      </c>
      <c r="M348" t="s">
        <v>377</v>
      </c>
      <c r="N348" t="s">
        <v>378</v>
      </c>
      <c r="O348" t="s">
        <v>379</v>
      </c>
      <c r="S348" t="s">
        <v>1485</v>
      </c>
      <c r="T348">
        <v>99.77</v>
      </c>
      <c r="U348">
        <v>89.26</v>
      </c>
      <c r="V348" t="s">
        <v>1424</v>
      </c>
      <c r="W348" t="s">
        <v>1424</v>
      </c>
      <c r="X348" s="34">
        <v>45063</v>
      </c>
      <c r="Y348">
        <v>2023</v>
      </c>
      <c r="Z348" t="s">
        <v>1486</v>
      </c>
      <c r="AA348" s="43">
        <v>3897089230</v>
      </c>
      <c r="AB348" s="43">
        <v>0</v>
      </c>
      <c r="AC348" s="43">
        <v>0</v>
      </c>
      <c r="AD348" s="43">
        <v>3897089230</v>
      </c>
      <c r="AE348" s="34">
        <v>45108</v>
      </c>
      <c r="AF348" s="34">
        <v>45382</v>
      </c>
      <c r="AG348" s="34">
        <v>45382</v>
      </c>
      <c r="AH348" s="44">
        <v>1526</v>
      </c>
    </row>
    <row r="349" spans="1:34">
      <c r="A349" s="42">
        <v>2023680810046</v>
      </c>
      <c r="B349" t="s">
        <v>306</v>
      </c>
      <c r="C349" t="s">
        <v>387</v>
      </c>
      <c r="D349" t="s">
        <v>258</v>
      </c>
      <c r="E349" t="s">
        <v>21</v>
      </c>
      <c r="F349">
        <v>68081</v>
      </c>
      <c r="G349" t="s">
        <v>307</v>
      </c>
      <c r="H349" t="s">
        <v>258</v>
      </c>
      <c r="I349" t="s">
        <v>21</v>
      </c>
      <c r="J349">
        <v>6666569</v>
      </c>
      <c r="K349" t="s">
        <v>523</v>
      </c>
      <c r="L349">
        <v>900045408</v>
      </c>
      <c r="M349" t="s">
        <v>377</v>
      </c>
      <c r="N349" t="s">
        <v>378</v>
      </c>
      <c r="O349" t="s">
        <v>379</v>
      </c>
      <c r="P349" t="s">
        <v>171</v>
      </c>
      <c r="Q349" t="s">
        <v>146</v>
      </c>
      <c r="S349" t="s">
        <v>310</v>
      </c>
      <c r="T349">
        <v>99.75</v>
      </c>
      <c r="U349">
        <v>89.85</v>
      </c>
      <c r="V349" t="s">
        <v>1424</v>
      </c>
      <c r="W349" t="s">
        <v>1424</v>
      </c>
      <c r="X349" s="34">
        <v>45028</v>
      </c>
      <c r="Y349">
        <v>2023</v>
      </c>
      <c r="Z349" t="s">
        <v>311</v>
      </c>
      <c r="AA349" s="43">
        <v>4114520307</v>
      </c>
      <c r="AB349" s="43">
        <v>0</v>
      </c>
      <c r="AC349" s="43">
        <v>0</v>
      </c>
      <c r="AD349" s="43">
        <v>4114520307</v>
      </c>
      <c r="AE349" s="34">
        <v>45139</v>
      </c>
      <c r="AF349" s="34">
        <v>45322</v>
      </c>
      <c r="AG349" s="34">
        <v>45322</v>
      </c>
      <c r="AH349" s="44">
        <v>632</v>
      </c>
    </row>
    <row r="350" spans="1:34" hidden="1">
      <c r="A350" s="42">
        <v>2023680810036</v>
      </c>
      <c r="B350" t="s">
        <v>306</v>
      </c>
      <c r="C350" t="s">
        <v>387</v>
      </c>
      <c r="D350" t="s">
        <v>258</v>
      </c>
      <c r="E350" t="s">
        <v>21</v>
      </c>
      <c r="F350">
        <v>68081</v>
      </c>
      <c r="G350" t="s">
        <v>307</v>
      </c>
      <c r="H350" t="s">
        <v>258</v>
      </c>
      <c r="I350" t="s">
        <v>21</v>
      </c>
      <c r="J350">
        <v>6666569</v>
      </c>
      <c r="K350" t="s">
        <v>523</v>
      </c>
      <c r="L350">
        <v>900045408</v>
      </c>
      <c r="M350" t="s">
        <v>377</v>
      </c>
      <c r="N350" t="s">
        <v>378</v>
      </c>
      <c r="O350" t="s">
        <v>379</v>
      </c>
      <c r="S350" t="s">
        <v>1487</v>
      </c>
      <c r="T350">
        <v>90.6</v>
      </c>
      <c r="U350">
        <v>92.36</v>
      </c>
      <c r="V350" t="s">
        <v>1423</v>
      </c>
      <c r="W350" t="s">
        <v>1424</v>
      </c>
      <c r="X350" s="34">
        <v>45028</v>
      </c>
      <c r="Y350">
        <v>2023</v>
      </c>
      <c r="Z350" t="s">
        <v>1488</v>
      </c>
      <c r="AA350" s="43">
        <v>694566527</v>
      </c>
      <c r="AB350" s="43">
        <v>0</v>
      </c>
      <c r="AC350" s="43">
        <v>0</v>
      </c>
      <c r="AD350" s="43">
        <v>694566527</v>
      </c>
      <c r="AE350" s="34">
        <v>45047</v>
      </c>
      <c r="AF350" s="34">
        <v>45169</v>
      </c>
      <c r="AG350" s="34">
        <v>45169</v>
      </c>
      <c r="AH350" s="44">
        <v>596</v>
      </c>
    </row>
    <row r="351" spans="1:34">
      <c r="A351" s="42">
        <v>2023680810027</v>
      </c>
      <c r="B351" t="s">
        <v>306</v>
      </c>
      <c r="C351" t="s">
        <v>387</v>
      </c>
      <c r="D351" t="s">
        <v>258</v>
      </c>
      <c r="E351" t="s">
        <v>21</v>
      </c>
      <c r="F351">
        <v>68081</v>
      </c>
      <c r="G351" t="s">
        <v>307</v>
      </c>
      <c r="H351" t="s">
        <v>258</v>
      </c>
      <c r="I351" t="s">
        <v>21</v>
      </c>
      <c r="J351">
        <v>6666569</v>
      </c>
      <c r="K351" t="s">
        <v>523</v>
      </c>
      <c r="L351">
        <v>900045408</v>
      </c>
      <c r="M351" t="s">
        <v>377</v>
      </c>
      <c r="N351" t="s">
        <v>378</v>
      </c>
      <c r="O351" t="s">
        <v>379</v>
      </c>
      <c r="P351" t="s">
        <v>171</v>
      </c>
      <c r="Q351" t="s">
        <v>146</v>
      </c>
      <c r="S351" t="s">
        <v>308</v>
      </c>
      <c r="T351">
        <v>93.03</v>
      </c>
      <c r="U351">
        <v>89.54</v>
      </c>
      <c r="V351" t="s">
        <v>1424</v>
      </c>
      <c r="W351" t="s">
        <v>1424</v>
      </c>
      <c r="X351" s="34">
        <v>45028</v>
      </c>
      <c r="Y351">
        <v>2023</v>
      </c>
      <c r="Z351" t="s">
        <v>309</v>
      </c>
      <c r="AA351" s="43">
        <v>7744161690</v>
      </c>
      <c r="AB351" s="43">
        <v>0</v>
      </c>
      <c r="AC351" s="43">
        <v>0</v>
      </c>
      <c r="AD351" s="43">
        <v>7744161690</v>
      </c>
      <c r="AE351" s="34">
        <v>45078</v>
      </c>
      <c r="AF351" s="34">
        <v>45412</v>
      </c>
      <c r="AG351" s="34">
        <v>45412</v>
      </c>
      <c r="AH351" s="44">
        <v>42844</v>
      </c>
    </row>
    <row r="352" spans="1:34" hidden="1">
      <c r="A352" s="42">
        <v>2023868850177</v>
      </c>
      <c r="B352" t="s">
        <v>554</v>
      </c>
      <c r="C352" t="s">
        <v>387</v>
      </c>
      <c r="D352" t="s">
        <v>271</v>
      </c>
      <c r="E352" t="s">
        <v>19</v>
      </c>
      <c r="F352">
        <v>86885</v>
      </c>
      <c r="G352" t="s">
        <v>555</v>
      </c>
      <c r="H352" t="s">
        <v>202</v>
      </c>
      <c r="I352" t="s">
        <v>153</v>
      </c>
      <c r="J352">
        <v>6666727</v>
      </c>
      <c r="K352" t="s">
        <v>393</v>
      </c>
      <c r="L352">
        <v>901039684</v>
      </c>
      <c r="M352" t="s">
        <v>377</v>
      </c>
      <c r="N352" t="s">
        <v>378</v>
      </c>
      <c r="O352" t="s">
        <v>379</v>
      </c>
      <c r="S352" t="s">
        <v>1489</v>
      </c>
      <c r="T352">
        <v>100</v>
      </c>
      <c r="U352">
        <v>100</v>
      </c>
      <c r="V352" t="s">
        <v>1423</v>
      </c>
      <c r="W352" t="s">
        <v>1424</v>
      </c>
      <c r="X352" s="34">
        <v>45208</v>
      </c>
      <c r="Y352">
        <v>2023</v>
      </c>
      <c r="Z352" t="s">
        <v>1490</v>
      </c>
      <c r="AA352" s="43">
        <v>629652662</v>
      </c>
      <c r="AB352" s="43">
        <v>0</v>
      </c>
      <c r="AC352" s="43">
        <v>0</v>
      </c>
      <c r="AD352" s="43">
        <v>629652662</v>
      </c>
      <c r="AE352" s="34">
        <v>45231</v>
      </c>
      <c r="AF352" s="34">
        <v>45382</v>
      </c>
      <c r="AG352" s="34">
        <v>45382</v>
      </c>
      <c r="AH352" s="44">
        <v>167</v>
      </c>
    </row>
    <row r="353" spans="1:34" hidden="1">
      <c r="A353" s="42">
        <v>2023867600204</v>
      </c>
      <c r="B353" t="s">
        <v>562</v>
      </c>
      <c r="C353" t="s">
        <v>387</v>
      </c>
      <c r="D353" t="s">
        <v>271</v>
      </c>
      <c r="E353" t="s">
        <v>19</v>
      </c>
      <c r="F353">
        <v>86760</v>
      </c>
      <c r="G353" t="s">
        <v>563</v>
      </c>
      <c r="H353" t="s">
        <v>271</v>
      </c>
      <c r="I353" t="s">
        <v>19</v>
      </c>
      <c r="J353">
        <v>86760</v>
      </c>
      <c r="K353" t="s">
        <v>1491</v>
      </c>
      <c r="L353">
        <v>800102906</v>
      </c>
      <c r="M353" t="s">
        <v>377</v>
      </c>
      <c r="N353" t="s">
        <v>378</v>
      </c>
      <c r="O353" t="s">
        <v>379</v>
      </c>
      <c r="S353" t="s">
        <v>1492</v>
      </c>
      <c r="T353">
        <v>100</v>
      </c>
      <c r="U353">
        <v>100</v>
      </c>
      <c r="V353" t="s">
        <v>1423</v>
      </c>
      <c r="W353" t="s">
        <v>1424</v>
      </c>
      <c r="X353" s="34">
        <v>45239</v>
      </c>
      <c r="Y353">
        <v>2023</v>
      </c>
      <c r="Z353" t="s">
        <v>1493</v>
      </c>
      <c r="AA353" s="43">
        <v>32480000</v>
      </c>
      <c r="AB353" s="43">
        <v>0</v>
      </c>
      <c r="AC353" s="43">
        <v>0</v>
      </c>
      <c r="AD353" s="43">
        <v>32480000</v>
      </c>
      <c r="AE353" s="34">
        <v>45261</v>
      </c>
      <c r="AF353" s="34">
        <v>45291</v>
      </c>
      <c r="AG353" s="34">
        <v>45291</v>
      </c>
      <c r="AH353" s="44">
        <v>50</v>
      </c>
    </row>
    <row r="354" spans="1:34" hidden="1">
      <c r="A354" s="42">
        <v>2022867570113</v>
      </c>
      <c r="B354" t="s">
        <v>1494</v>
      </c>
      <c r="C354" t="s">
        <v>387</v>
      </c>
      <c r="D354" t="s">
        <v>271</v>
      </c>
      <c r="E354" t="s">
        <v>19</v>
      </c>
      <c r="F354">
        <v>86757</v>
      </c>
      <c r="G354" t="s">
        <v>1324</v>
      </c>
      <c r="H354" t="s">
        <v>271</v>
      </c>
      <c r="I354" t="s">
        <v>19</v>
      </c>
      <c r="J354">
        <v>86757</v>
      </c>
      <c r="K354" t="s">
        <v>1325</v>
      </c>
      <c r="L354">
        <v>800252922</v>
      </c>
      <c r="M354" t="s">
        <v>377</v>
      </c>
      <c r="N354" t="s">
        <v>1495</v>
      </c>
      <c r="O354" t="s">
        <v>379</v>
      </c>
      <c r="S354" t="s">
        <v>1496</v>
      </c>
      <c r="T354">
        <v>100</v>
      </c>
      <c r="U354">
        <v>100</v>
      </c>
      <c r="V354" t="s">
        <v>1423</v>
      </c>
      <c r="W354" t="s">
        <v>1424</v>
      </c>
      <c r="X354" s="34">
        <v>44869</v>
      </c>
      <c r="Y354">
        <v>2022</v>
      </c>
      <c r="Z354" t="s">
        <v>1497</v>
      </c>
      <c r="AA354" s="43">
        <v>1110000000</v>
      </c>
      <c r="AB354" s="43">
        <v>0</v>
      </c>
      <c r="AC354" s="43">
        <v>0</v>
      </c>
      <c r="AD354" s="43">
        <v>1110000000</v>
      </c>
      <c r="AE354" s="34">
        <v>44986</v>
      </c>
      <c r="AF354" s="34">
        <v>45230</v>
      </c>
      <c r="AG354" s="34">
        <v>45230</v>
      </c>
      <c r="AH354" s="44">
        <v>19973</v>
      </c>
    </row>
    <row r="355" spans="1:34">
      <c r="A355" s="42">
        <v>2022006860253</v>
      </c>
      <c r="B355" t="s">
        <v>303</v>
      </c>
      <c r="C355" t="s">
        <v>374</v>
      </c>
      <c r="D355" t="s">
        <v>271</v>
      </c>
      <c r="E355" t="s">
        <v>19</v>
      </c>
      <c r="F355">
        <v>86000</v>
      </c>
      <c r="G355" t="s">
        <v>19</v>
      </c>
      <c r="H355" t="s">
        <v>271</v>
      </c>
      <c r="I355" t="s">
        <v>19</v>
      </c>
      <c r="J355">
        <v>86568</v>
      </c>
      <c r="K355" t="s">
        <v>1498</v>
      </c>
      <c r="L355">
        <v>891200461</v>
      </c>
      <c r="M355" t="s">
        <v>377</v>
      </c>
      <c r="N355" t="s">
        <v>378</v>
      </c>
      <c r="O355" t="s">
        <v>379</v>
      </c>
      <c r="P355" t="s">
        <v>171</v>
      </c>
      <c r="Q355" t="s">
        <v>146</v>
      </c>
      <c r="S355" t="s">
        <v>304</v>
      </c>
      <c r="T355">
        <v>100</v>
      </c>
      <c r="U355">
        <v>100</v>
      </c>
      <c r="V355" t="s">
        <v>1454</v>
      </c>
      <c r="W355" t="s">
        <v>1424</v>
      </c>
      <c r="X355" s="34">
        <v>44841</v>
      </c>
      <c r="Y355">
        <v>2022</v>
      </c>
      <c r="Z355" t="s">
        <v>305</v>
      </c>
      <c r="AA355" s="43">
        <v>4430441087</v>
      </c>
      <c r="AB355" s="43">
        <v>0</v>
      </c>
      <c r="AC355" s="43">
        <v>0</v>
      </c>
      <c r="AD355" s="43">
        <v>4430441087</v>
      </c>
      <c r="AE355" s="34">
        <v>44927</v>
      </c>
      <c r="AF355" s="34">
        <v>45107</v>
      </c>
      <c r="AG355" s="34">
        <v>45107</v>
      </c>
      <c r="AH355" s="44">
        <v>25889</v>
      </c>
    </row>
    <row r="356" spans="1:34" hidden="1">
      <c r="A356" s="42">
        <v>2023862190043</v>
      </c>
      <c r="B356" t="s">
        <v>1499</v>
      </c>
      <c r="C356" t="s">
        <v>387</v>
      </c>
      <c r="D356" t="s">
        <v>271</v>
      </c>
      <c r="E356" t="s">
        <v>19</v>
      </c>
      <c r="F356">
        <v>86219</v>
      </c>
      <c r="G356" t="s">
        <v>1500</v>
      </c>
      <c r="H356" t="s">
        <v>271</v>
      </c>
      <c r="I356" t="s">
        <v>19</v>
      </c>
      <c r="J356">
        <v>6666282</v>
      </c>
      <c r="K356" t="s">
        <v>1501</v>
      </c>
      <c r="L356">
        <v>901473862</v>
      </c>
      <c r="M356" t="s">
        <v>377</v>
      </c>
      <c r="N356" t="s">
        <v>378</v>
      </c>
      <c r="O356" t="s">
        <v>379</v>
      </c>
      <c r="S356" t="s">
        <v>1502</v>
      </c>
      <c r="T356">
        <v>100</v>
      </c>
      <c r="U356">
        <v>100</v>
      </c>
      <c r="V356" t="s">
        <v>1423</v>
      </c>
      <c r="W356" t="s">
        <v>1424</v>
      </c>
      <c r="X356" s="34">
        <v>45190</v>
      </c>
      <c r="Y356">
        <v>2023</v>
      </c>
      <c r="Z356" t="s">
        <v>1503</v>
      </c>
      <c r="AA356" s="43">
        <v>595454924.10000002</v>
      </c>
      <c r="AB356" s="43">
        <v>0</v>
      </c>
      <c r="AC356" s="43">
        <v>0</v>
      </c>
      <c r="AD356" s="43">
        <v>595454924.10000002</v>
      </c>
      <c r="AE356" s="34">
        <v>45261</v>
      </c>
      <c r="AF356" s="34">
        <v>45382</v>
      </c>
      <c r="AG356" s="34">
        <v>45382</v>
      </c>
      <c r="AH356" s="44">
        <v>1056</v>
      </c>
    </row>
    <row r="357" spans="1:34" hidden="1">
      <c r="A357" s="42">
        <v>2023548100014</v>
      </c>
      <c r="B357" t="s">
        <v>583</v>
      </c>
      <c r="C357" t="s">
        <v>387</v>
      </c>
      <c r="D357" t="s">
        <v>258</v>
      </c>
      <c r="E357" t="s">
        <v>578</v>
      </c>
      <c r="F357">
        <v>54810</v>
      </c>
      <c r="G357" t="s">
        <v>584</v>
      </c>
      <c r="H357" t="s">
        <v>258</v>
      </c>
      <c r="I357" t="s">
        <v>21</v>
      </c>
      <c r="J357">
        <v>6666954</v>
      </c>
      <c r="K357" t="s">
        <v>485</v>
      </c>
      <c r="L357">
        <v>901473251</v>
      </c>
      <c r="M357" t="s">
        <v>377</v>
      </c>
      <c r="N357" t="s">
        <v>378</v>
      </c>
      <c r="O357" t="s">
        <v>379</v>
      </c>
      <c r="S357" t="s">
        <v>1504</v>
      </c>
      <c r="T357">
        <v>98.5</v>
      </c>
      <c r="U357">
        <v>84.02</v>
      </c>
      <c r="V357" t="s">
        <v>1424</v>
      </c>
      <c r="W357" t="s">
        <v>1424</v>
      </c>
      <c r="X357" s="34">
        <v>45043</v>
      </c>
      <c r="Y357">
        <v>2023</v>
      </c>
      <c r="Z357" t="s">
        <v>1505</v>
      </c>
      <c r="AA357" s="43">
        <v>1598434169</v>
      </c>
      <c r="AB357" s="43">
        <v>0</v>
      </c>
      <c r="AC357" s="43">
        <v>0</v>
      </c>
      <c r="AD357" s="43">
        <v>1598434169</v>
      </c>
      <c r="AE357" s="34">
        <v>45170</v>
      </c>
      <c r="AF357" s="34">
        <v>45382</v>
      </c>
      <c r="AG357" s="34">
        <v>45473</v>
      </c>
      <c r="AH357" s="44">
        <v>16329</v>
      </c>
    </row>
    <row r="358" spans="1:34" hidden="1">
      <c r="A358" s="42">
        <v>2023545990004</v>
      </c>
      <c r="B358" t="s">
        <v>1506</v>
      </c>
      <c r="C358" t="s">
        <v>387</v>
      </c>
      <c r="D358" t="s">
        <v>258</v>
      </c>
      <c r="E358" t="s">
        <v>578</v>
      </c>
      <c r="F358">
        <v>54599</v>
      </c>
      <c r="G358" t="s">
        <v>1507</v>
      </c>
      <c r="H358" t="s">
        <v>258</v>
      </c>
      <c r="I358" t="s">
        <v>578</v>
      </c>
      <c r="J358">
        <v>54599</v>
      </c>
      <c r="K358" t="s">
        <v>1508</v>
      </c>
      <c r="L358">
        <v>800099251</v>
      </c>
      <c r="M358" t="s">
        <v>377</v>
      </c>
      <c r="N358" t="s">
        <v>378</v>
      </c>
      <c r="O358" t="s">
        <v>379</v>
      </c>
      <c r="S358" t="s">
        <v>1509</v>
      </c>
      <c r="T358">
        <v>100</v>
      </c>
      <c r="U358">
        <v>99.5</v>
      </c>
      <c r="V358" t="s">
        <v>1424</v>
      </c>
      <c r="W358" t="s">
        <v>1424</v>
      </c>
      <c r="X358" s="34">
        <v>45232</v>
      </c>
      <c r="Y358">
        <v>2023</v>
      </c>
      <c r="Z358" t="s">
        <v>1510</v>
      </c>
      <c r="AA358" s="43">
        <v>320606876.60000002</v>
      </c>
      <c r="AB358" s="43">
        <v>0</v>
      </c>
      <c r="AC358" s="43">
        <v>0</v>
      </c>
      <c r="AD358" s="43">
        <v>320606876.60000002</v>
      </c>
      <c r="AE358" s="34">
        <v>45261</v>
      </c>
      <c r="AF358" s="34">
        <v>45291</v>
      </c>
      <c r="AG358" s="34">
        <v>45291</v>
      </c>
      <c r="AH358" s="44">
        <v>94</v>
      </c>
    </row>
    <row r="359" spans="1:34" hidden="1">
      <c r="A359" s="42">
        <v>2023542500004</v>
      </c>
      <c r="B359" t="s">
        <v>1511</v>
      </c>
      <c r="C359" t="s">
        <v>387</v>
      </c>
      <c r="D359" t="s">
        <v>258</v>
      </c>
      <c r="E359" t="s">
        <v>578</v>
      </c>
      <c r="F359">
        <v>54250</v>
      </c>
      <c r="G359" t="s">
        <v>1329</v>
      </c>
      <c r="H359" t="s">
        <v>258</v>
      </c>
      <c r="I359" t="s">
        <v>578</v>
      </c>
      <c r="J359">
        <v>54250</v>
      </c>
      <c r="K359" t="s">
        <v>1330</v>
      </c>
      <c r="L359">
        <v>800138959</v>
      </c>
      <c r="M359" t="s">
        <v>377</v>
      </c>
      <c r="N359" t="s">
        <v>378</v>
      </c>
      <c r="O359" t="s">
        <v>379</v>
      </c>
      <c r="S359" t="s">
        <v>1512</v>
      </c>
      <c r="T359">
        <v>97.43</v>
      </c>
      <c r="U359">
        <v>100</v>
      </c>
      <c r="V359" t="s">
        <v>1423</v>
      </c>
      <c r="W359" t="s">
        <v>1424</v>
      </c>
      <c r="X359" s="34">
        <v>45097</v>
      </c>
      <c r="Y359">
        <v>2023</v>
      </c>
      <c r="Z359" t="s">
        <v>1513</v>
      </c>
      <c r="AA359" s="43">
        <v>5459948512</v>
      </c>
      <c r="AB359" s="43">
        <v>0</v>
      </c>
      <c r="AC359" s="43">
        <v>0</v>
      </c>
      <c r="AD359" s="43">
        <v>5459948512</v>
      </c>
      <c r="AE359" s="34">
        <v>45170</v>
      </c>
      <c r="AF359" s="34">
        <v>45382</v>
      </c>
      <c r="AG359" s="34">
        <v>45382</v>
      </c>
      <c r="AH359" s="44">
        <v>240</v>
      </c>
    </row>
    <row r="360" spans="1:34" hidden="1">
      <c r="A360" s="42">
        <v>2023542390008</v>
      </c>
      <c r="B360" t="s">
        <v>1514</v>
      </c>
      <c r="C360" t="s">
        <v>387</v>
      </c>
      <c r="D360" t="s">
        <v>258</v>
      </c>
      <c r="E360" t="s">
        <v>578</v>
      </c>
      <c r="F360">
        <v>54239</v>
      </c>
      <c r="G360" t="s">
        <v>1515</v>
      </c>
      <c r="H360" t="s">
        <v>258</v>
      </c>
      <c r="I360" t="s">
        <v>578</v>
      </c>
      <c r="J360">
        <v>54239</v>
      </c>
      <c r="K360" t="s">
        <v>1516</v>
      </c>
      <c r="L360">
        <v>800099237</v>
      </c>
      <c r="M360" t="s">
        <v>377</v>
      </c>
      <c r="N360" t="s">
        <v>378</v>
      </c>
      <c r="O360" t="s">
        <v>379</v>
      </c>
      <c r="S360" t="s">
        <v>1517</v>
      </c>
      <c r="T360">
        <v>100</v>
      </c>
      <c r="U360">
        <v>100</v>
      </c>
      <c r="V360" t="s">
        <v>1423</v>
      </c>
      <c r="W360" t="s">
        <v>1424</v>
      </c>
      <c r="X360" s="34">
        <v>45255</v>
      </c>
      <c r="Y360">
        <v>2023</v>
      </c>
      <c r="Z360" t="s">
        <v>1518</v>
      </c>
      <c r="AA360" s="43">
        <v>114467742</v>
      </c>
      <c r="AB360" s="43">
        <v>0</v>
      </c>
      <c r="AC360" s="43">
        <v>0</v>
      </c>
      <c r="AD360" s="43">
        <v>114467742</v>
      </c>
      <c r="AE360" s="34">
        <v>45323</v>
      </c>
      <c r="AF360" s="34">
        <v>45351</v>
      </c>
      <c r="AG360" s="34">
        <v>45351</v>
      </c>
      <c r="AH360" s="44">
        <v>30</v>
      </c>
    </row>
    <row r="361" spans="1:34" hidden="1">
      <c r="A361" s="42">
        <v>2023542230003</v>
      </c>
      <c r="B361" t="s">
        <v>1519</v>
      </c>
      <c r="C361" t="s">
        <v>387</v>
      </c>
      <c r="D361" t="s">
        <v>258</v>
      </c>
      <c r="E361" t="s">
        <v>578</v>
      </c>
      <c r="F361">
        <v>54223</v>
      </c>
      <c r="G361" t="s">
        <v>1520</v>
      </c>
      <c r="H361" t="s">
        <v>258</v>
      </c>
      <c r="I361" t="s">
        <v>578</v>
      </c>
      <c r="J361">
        <v>54223</v>
      </c>
      <c r="K361" t="s">
        <v>1521</v>
      </c>
      <c r="L361">
        <v>800013237</v>
      </c>
      <c r="M361" t="s">
        <v>377</v>
      </c>
      <c r="N361" t="s">
        <v>378</v>
      </c>
      <c r="O361" t="s">
        <v>379</v>
      </c>
      <c r="S361" t="s">
        <v>1522</v>
      </c>
      <c r="T361">
        <v>100</v>
      </c>
      <c r="U361">
        <v>9.0500000000000007</v>
      </c>
      <c r="V361" t="s">
        <v>1424</v>
      </c>
      <c r="W361" t="s">
        <v>1424</v>
      </c>
      <c r="X361" s="34">
        <v>45262</v>
      </c>
      <c r="Y361">
        <v>2023</v>
      </c>
      <c r="Z361" t="s">
        <v>1523</v>
      </c>
      <c r="AA361" s="43">
        <v>349905987</v>
      </c>
      <c r="AB361" s="43">
        <v>0</v>
      </c>
      <c r="AC361" s="43">
        <v>0</v>
      </c>
      <c r="AD361" s="43">
        <v>349905987</v>
      </c>
      <c r="AE361" s="34">
        <v>45292</v>
      </c>
      <c r="AF361" s="34">
        <v>45351</v>
      </c>
      <c r="AG361" s="34">
        <v>45473</v>
      </c>
      <c r="AH361" s="44">
        <v>35</v>
      </c>
    </row>
    <row r="362" spans="1:34" hidden="1">
      <c r="A362" s="42">
        <v>2023542230001</v>
      </c>
      <c r="B362" t="s">
        <v>1519</v>
      </c>
      <c r="C362" t="s">
        <v>387</v>
      </c>
      <c r="D362" t="s">
        <v>258</v>
      </c>
      <c r="E362" t="s">
        <v>578</v>
      </c>
      <c r="F362">
        <v>54223</v>
      </c>
      <c r="G362" t="s">
        <v>1520</v>
      </c>
      <c r="H362" t="s">
        <v>258</v>
      </c>
      <c r="I362" t="s">
        <v>578</v>
      </c>
      <c r="J362">
        <v>54223</v>
      </c>
      <c r="K362" t="s">
        <v>1521</v>
      </c>
      <c r="L362">
        <v>800013237</v>
      </c>
      <c r="M362" t="s">
        <v>377</v>
      </c>
      <c r="N362" t="s">
        <v>378</v>
      </c>
      <c r="O362" t="s">
        <v>379</v>
      </c>
      <c r="S362" t="s">
        <v>1524</v>
      </c>
      <c r="T362">
        <v>100</v>
      </c>
      <c r="U362">
        <v>99.45</v>
      </c>
      <c r="V362" t="s">
        <v>1454</v>
      </c>
      <c r="W362" t="s">
        <v>1424</v>
      </c>
      <c r="X362" s="34">
        <v>45033</v>
      </c>
      <c r="Y362">
        <v>2023</v>
      </c>
      <c r="Z362" t="s">
        <v>1525</v>
      </c>
      <c r="AA362" s="43">
        <v>1097850455</v>
      </c>
      <c r="AB362" s="43">
        <v>0</v>
      </c>
      <c r="AC362" s="43">
        <v>0</v>
      </c>
      <c r="AD362" s="43">
        <v>1097850455</v>
      </c>
      <c r="AE362" s="34">
        <v>45108</v>
      </c>
      <c r="AF362" s="34">
        <v>45260</v>
      </c>
      <c r="AG362" s="34">
        <v>45260</v>
      </c>
      <c r="AH362" s="44">
        <v>212</v>
      </c>
    </row>
    <row r="363" spans="1:34" hidden="1">
      <c r="A363" s="42">
        <v>2022528350189</v>
      </c>
      <c r="B363" t="s">
        <v>1526</v>
      </c>
      <c r="C363" t="s">
        <v>387</v>
      </c>
      <c r="D363" t="s">
        <v>202</v>
      </c>
      <c r="E363" t="s">
        <v>17</v>
      </c>
      <c r="F363">
        <v>52835</v>
      </c>
      <c r="G363" t="s">
        <v>1527</v>
      </c>
      <c r="H363" t="s">
        <v>202</v>
      </c>
      <c r="I363" t="s">
        <v>17</v>
      </c>
      <c r="J363">
        <v>52835</v>
      </c>
      <c r="K363" t="s">
        <v>1528</v>
      </c>
      <c r="L363">
        <v>891200916</v>
      </c>
      <c r="M363" t="s">
        <v>377</v>
      </c>
      <c r="N363" t="s">
        <v>378</v>
      </c>
      <c r="O363" t="s">
        <v>379</v>
      </c>
      <c r="S363" t="s">
        <v>1529</v>
      </c>
      <c r="T363">
        <v>99.94</v>
      </c>
      <c r="U363">
        <v>94.94</v>
      </c>
      <c r="V363" t="s">
        <v>1424</v>
      </c>
      <c r="W363" t="s">
        <v>1424</v>
      </c>
      <c r="X363" s="34">
        <v>44944</v>
      </c>
      <c r="Y363">
        <v>2023</v>
      </c>
      <c r="Z363" t="s">
        <v>1530</v>
      </c>
      <c r="AA363" s="43">
        <v>2999999979</v>
      </c>
      <c r="AB363" s="43">
        <v>0</v>
      </c>
      <c r="AC363" s="43">
        <v>0</v>
      </c>
      <c r="AD363" s="43">
        <v>2999999979</v>
      </c>
      <c r="AE363" s="34">
        <v>45139</v>
      </c>
      <c r="AF363" s="34">
        <v>45443</v>
      </c>
      <c r="AG363" s="34">
        <v>45443</v>
      </c>
      <c r="AH363" s="44">
        <v>435</v>
      </c>
    </row>
    <row r="364" spans="1:34">
      <c r="A364" s="42">
        <v>2022527880020</v>
      </c>
      <c r="B364" t="s">
        <v>299</v>
      </c>
      <c r="C364" t="s">
        <v>387</v>
      </c>
      <c r="D364" t="s">
        <v>202</v>
      </c>
      <c r="E364" t="s">
        <v>17</v>
      </c>
      <c r="F364">
        <v>52788</v>
      </c>
      <c r="G364" t="s">
        <v>300</v>
      </c>
      <c r="H364" t="s">
        <v>202</v>
      </c>
      <c r="I364" t="s">
        <v>17</v>
      </c>
      <c r="J364">
        <v>52788</v>
      </c>
      <c r="K364" t="s">
        <v>600</v>
      </c>
      <c r="L364">
        <v>800099151</v>
      </c>
      <c r="M364" t="s">
        <v>377</v>
      </c>
      <c r="N364" t="s">
        <v>378</v>
      </c>
      <c r="O364" t="s">
        <v>379</v>
      </c>
      <c r="P364" t="s">
        <v>176</v>
      </c>
      <c r="Q364" t="s">
        <v>146</v>
      </c>
      <c r="S364" t="s">
        <v>301</v>
      </c>
      <c r="T364">
        <v>100</v>
      </c>
      <c r="U364">
        <v>100</v>
      </c>
      <c r="V364" t="s">
        <v>1423</v>
      </c>
      <c r="W364" t="s">
        <v>1424</v>
      </c>
      <c r="X364" s="34">
        <v>44805</v>
      </c>
      <c r="Y364">
        <v>2022</v>
      </c>
      <c r="Z364" t="s">
        <v>302</v>
      </c>
      <c r="AA364" s="43">
        <v>235602022</v>
      </c>
      <c r="AB364" s="43">
        <v>0</v>
      </c>
      <c r="AC364" s="43">
        <v>75000000</v>
      </c>
      <c r="AD364" s="43">
        <v>310602022</v>
      </c>
      <c r="AE364" s="34">
        <v>44986</v>
      </c>
      <c r="AF364" s="34">
        <v>45107</v>
      </c>
      <c r="AG364" s="34">
        <v>45169</v>
      </c>
      <c r="AH364" s="44">
        <v>164</v>
      </c>
    </row>
    <row r="365" spans="1:34" hidden="1">
      <c r="A365" s="42">
        <v>2023526870025</v>
      </c>
      <c r="B365" t="s">
        <v>608</v>
      </c>
      <c r="C365" t="s">
        <v>387</v>
      </c>
      <c r="D365" t="s">
        <v>202</v>
      </c>
      <c r="E365" t="s">
        <v>17</v>
      </c>
      <c r="F365">
        <v>52687</v>
      </c>
      <c r="G365" t="s">
        <v>609</v>
      </c>
      <c r="H365" t="s">
        <v>202</v>
      </c>
      <c r="I365" t="s">
        <v>17</v>
      </c>
      <c r="J365">
        <v>52687</v>
      </c>
      <c r="K365" t="s">
        <v>1531</v>
      </c>
      <c r="L365">
        <v>800099142</v>
      </c>
      <c r="M365" t="s">
        <v>377</v>
      </c>
      <c r="N365" t="s">
        <v>378</v>
      </c>
      <c r="O365" t="s">
        <v>379</v>
      </c>
      <c r="S365" t="s">
        <v>1532</v>
      </c>
      <c r="T365">
        <v>100</v>
      </c>
      <c r="U365">
        <v>100</v>
      </c>
      <c r="V365" t="s">
        <v>1423</v>
      </c>
      <c r="W365" t="s">
        <v>1424</v>
      </c>
      <c r="X365" s="34">
        <v>45163</v>
      </c>
      <c r="Y365">
        <v>2023</v>
      </c>
      <c r="Z365" t="s">
        <v>1533</v>
      </c>
      <c r="AA365" s="43">
        <v>80406857</v>
      </c>
      <c r="AB365" s="43">
        <v>0</v>
      </c>
      <c r="AC365" s="43">
        <v>0</v>
      </c>
      <c r="AD365" s="43">
        <v>80406857</v>
      </c>
      <c r="AE365" s="34">
        <v>45217</v>
      </c>
      <c r="AF365" s="34">
        <v>45278</v>
      </c>
      <c r="AG365" s="34">
        <v>45260</v>
      </c>
      <c r="AH365" s="44">
        <v>240</v>
      </c>
    </row>
    <row r="366" spans="1:34" hidden="1">
      <c r="A366" s="42">
        <v>2023526870020</v>
      </c>
      <c r="B366" t="s">
        <v>608</v>
      </c>
      <c r="C366" t="s">
        <v>387</v>
      </c>
      <c r="D366" t="s">
        <v>202</v>
      </c>
      <c r="E366" t="s">
        <v>17</v>
      </c>
      <c r="F366">
        <v>52687</v>
      </c>
      <c r="G366" t="s">
        <v>609</v>
      </c>
      <c r="H366" t="s">
        <v>202</v>
      </c>
      <c r="I366" t="s">
        <v>17</v>
      </c>
      <c r="J366">
        <v>52687</v>
      </c>
      <c r="K366" t="s">
        <v>1531</v>
      </c>
      <c r="L366">
        <v>800099142</v>
      </c>
      <c r="M366" t="s">
        <v>377</v>
      </c>
      <c r="N366" t="s">
        <v>378</v>
      </c>
      <c r="O366" t="s">
        <v>379</v>
      </c>
      <c r="S366" t="s">
        <v>1534</v>
      </c>
      <c r="T366">
        <v>95.32</v>
      </c>
      <c r="U366">
        <v>98.96</v>
      </c>
      <c r="V366" t="s">
        <v>1424</v>
      </c>
      <c r="W366" t="s">
        <v>1424</v>
      </c>
      <c r="X366" s="34">
        <v>45124</v>
      </c>
      <c r="Y366">
        <v>2023</v>
      </c>
      <c r="Z366" t="s">
        <v>1535</v>
      </c>
      <c r="AA366" s="43">
        <v>674166876</v>
      </c>
      <c r="AB366" s="43">
        <v>0</v>
      </c>
      <c r="AC366" s="43">
        <v>0</v>
      </c>
      <c r="AD366" s="43">
        <v>674166876</v>
      </c>
      <c r="AE366" s="34">
        <v>45251</v>
      </c>
      <c r="AF366" s="34">
        <v>45342</v>
      </c>
      <c r="AG366" s="34">
        <v>45291</v>
      </c>
      <c r="AH366" s="44">
        <v>240</v>
      </c>
    </row>
    <row r="367" spans="1:34">
      <c r="A367" s="42">
        <v>2023523200025</v>
      </c>
      <c r="B367" t="s">
        <v>295</v>
      </c>
      <c r="C367" t="s">
        <v>387</v>
      </c>
      <c r="D367" t="s">
        <v>202</v>
      </c>
      <c r="E367" t="s">
        <v>17</v>
      </c>
      <c r="F367">
        <v>52320</v>
      </c>
      <c r="G367" t="s">
        <v>296</v>
      </c>
      <c r="H367" t="s">
        <v>202</v>
      </c>
      <c r="I367" t="s">
        <v>17</v>
      </c>
      <c r="J367">
        <v>6666147</v>
      </c>
      <c r="K367" t="s">
        <v>605</v>
      </c>
      <c r="L367">
        <v>901488582</v>
      </c>
      <c r="M367" t="s">
        <v>377</v>
      </c>
      <c r="N367" t="s">
        <v>378</v>
      </c>
      <c r="O367" t="s">
        <v>379</v>
      </c>
      <c r="P367" t="s">
        <v>171</v>
      </c>
      <c r="Q367" t="s">
        <v>146</v>
      </c>
      <c r="S367" t="s">
        <v>297</v>
      </c>
      <c r="T367">
        <v>100</v>
      </c>
      <c r="U367">
        <v>99.39</v>
      </c>
      <c r="V367" t="s">
        <v>1424</v>
      </c>
      <c r="W367" t="s">
        <v>1424</v>
      </c>
      <c r="X367" s="34">
        <v>45034</v>
      </c>
      <c r="Y367">
        <v>2023</v>
      </c>
      <c r="Z367" t="s">
        <v>298</v>
      </c>
      <c r="AA367" s="43">
        <v>562727303.89999998</v>
      </c>
      <c r="AB367" s="43">
        <v>0</v>
      </c>
      <c r="AC367" s="43">
        <v>0</v>
      </c>
      <c r="AD367" s="43">
        <v>562727303.89999998</v>
      </c>
      <c r="AE367" s="34">
        <v>45200</v>
      </c>
      <c r="AF367" s="34">
        <v>45412</v>
      </c>
      <c r="AG367" s="34">
        <v>45382</v>
      </c>
      <c r="AH367" s="44">
        <v>900</v>
      </c>
    </row>
    <row r="368" spans="1:34" hidden="1">
      <c r="A368" s="42">
        <v>2023522870030</v>
      </c>
      <c r="B368" t="s">
        <v>1536</v>
      </c>
      <c r="C368" t="s">
        <v>387</v>
      </c>
      <c r="D368" t="s">
        <v>202</v>
      </c>
      <c r="E368" t="s">
        <v>17</v>
      </c>
      <c r="F368">
        <v>52287</v>
      </c>
      <c r="G368" t="s">
        <v>1537</v>
      </c>
      <c r="H368" t="s">
        <v>202</v>
      </c>
      <c r="I368" t="s">
        <v>17</v>
      </c>
      <c r="J368">
        <v>52287</v>
      </c>
      <c r="K368" t="s">
        <v>1538</v>
      </c>
      <c r="L368">
        <v>800099089</v>
      </c>
      <c r="M368" t="s">
        <v>1539</v>
      </c>
      <c r="N368" t="s">
        <v>1540</v>
      </c>
      <c r="O368" t="s">
        <v>1459</v>
      </c>
      <c r="S368" t="s">
        <v>1541</v>
      </c>
      <c r="T368">
        <v>97.73</v>
      </c>
      <c r="U368">
        <v>99.95</v>
      </c>
      <c r="V368" t="s">
        <v>1423</v>
      </c>
      <c r="W368" t="s">
        <v>1424</v>
      </c>
      <c r="X368" s="34">
        <v>45205</v>
      </c>
      <c r="Y368">
        <v>2023</v>
      </c>
      <c r="Z368" t="s">
        <v>1542</v>
      </c>
      <c r="AA368" s="43">
        <v>440878660</v>
      </c>
      <c r="AB368" s="43">
        <v>0</v>
      </c>
      <c r="AC368" s="43">
        <v>0</v>
      </c>
      <c r="AD368" s="43">
        <v>440878660</v>
      </c>
      <c r="AE368" s="34">
        <v>45261</v>
      </c>
      <c r="AF368" s="34">
        <v>45412</v>
      </c>
      <c r="AG368" s="34">
        <v>45412</v>
      </c>
      <c r="AH368" s="44">
        <v>7150</v>
      </c>
    </row>
    <row r="369" spans="1:34" hidden="1">
      <c r="A369" s="42">
        <v>2023520830004</v>
      </c>
      <c r="B369" t="s">
        <v>291</v>
      </c>
      <c r="C369" t="s">
        <v>387</v>
      </c>
      <c r="D369" t="s">
        <v>202</v>
      </c>
      <c r="E369" t="s">
        <v>17</v>
      </c>
      <c r="F369">
        <v>52083</v>
      </c>
      <c r="G369" t="s">
        <v>292</v>
      </c>
      <c r="H369" t="s">
        <v>202</v>
      </c>
      <c r="I369" t="s">
        <v>17</v>
      </c>
      <c r="J369">
        <v>52083</v>
      </c>
      <c r="K369" t="s">
        <v>1340</v>
      </c>
      <c r="L369">
        <v>800035482</v>
      </c>
      <c r="M369" t="s">
        <v>377</v>
      </c>
      <c r="N369" t="s">
        <v>378</v>
      </c>
      <c r="O369" t="s">
        <v>379</v>
      </c>
      <c r="S369" t="s">
        <v>1543</v>
      </c>
      <c r="T369">
        <v>100</v>
      </c>
      <c r="U369">
        <v>99.99</v>
      </c>
      <c r="V369" t="s">
        <v>1424</v>
      </c>
      <c r="W369" t="s">
        <v>1424</v>
      </c>
      <c r="X369" s="34">
        <v>45250</v>
      </c>
      <c r="Y369">
        <v>2023</v>
      </c>
      <c r="Z369" t="s">
        <v>1544</v>
      </c>
      <c r="AA369" s="43">
        <v>141321000</v>
      </c>
      <c r="AB369" s="43">
        <v>0</v>
      </c>
      <c r="AC369" s="43">
        <v>0</v>
      </c>
      <c r="AD369" s="43">
        <v>141321000</v>
      </c>
      <c r="AE369" s="34">
        <v>45323</v>
      </c>
      <c r="AF369" s="34">
        <v>45382</v>
      </c>
      <c r="AG369" s="34">
        <v>45382</v>
      </c>
      <c r="AH369" s="44">
        <v>700</v>
      </c>
    </row>
    <row r="370" spans="1:34">
      <c r="A370" s="42">
        <v>2023520830001</v>
      </c>
      <c r="B370" t="s">
        <v>291</v>
      </c>
      <c r="C370" t="s">
        <v>387</v>
      </c>
      <c r="D370" t="s">
        <v>202</v>
      </c>
      <c r="E370" t="s">
        <v>17</v>
      </c>
      <c r="F370">
        <v>52083</v>
      </c>
      <c r="G370" t="s">
        <v>292</v>
      </c>
      <c r="H370" t="s">
        <v>202</v>
      </c>
      <c r="I370" t="s">
        <v>17</v>
      </c>
      <c r="J370">
        <v>52083</v>
      </c>
      <c r="K370" t="s">
        <v>1340</v>
      </c>
      <c r="L370">
        <v>800035482</v>
      </c>
      <c r="M370" t="s">
        <v>377</v>
      </c>
      <c r="N370" t="s">
        <v>378</v>
      </c>
      <c r="O370" t="s">
        <v>379</v>
      </c>
      <c r="P370" t="s">
        <v>176</v>
      </c>
      <c r="Q370" t="s">
        <v>146</v>
      </c>
      <c r="S370" t="s">
        <v>293</v>
      </c>
      <c r="T370">
        <v>100</v>
      </c>
      <c r="U370">
        <v>95.76</v>
      </c>
      <c r="V370" t="s">
        <v>1424</v>
      </c>
      <c r="W370" t="s">
        <v>1424</v>
      </c>
      <c r="X370" s="34">
        <v>45041</v>
      </c>
      <c r="Y370">
        <v>2023</v>
      </c>
      <c r="Z370" t="s">
        <v>294</v>
      </c>
      <c r="AA370" s="43">
        <v>196334300</v>
      </c>
      <c r="AB370" s="43">
        <v>0</v>
      </c>
      <c r="AC370" s="43">
        <v>8692000</v>
      </c>
      <c r="AD370" s="43">
        <v>205026300</v>
      </c>
      <c r="AE370" s="34">
        <v>45139</v>
      </c>
      <c r="AF370" s="34">
        <v>45260</v>
      </c>
      <c r="AG370" s="34">
        <v>45260</v>
      </c>
      <c r="AH370" s="44">
        <v>550</v>
      </c>
    </row>
    <row r="371" spans="1:34" hidden="1">
      <c r="A371" s="42">
        <v>2022520830017</v>
      </c>
      <c r="B371" t="s">
        <v>291</v>
      </c>
      <c r="C371" t="s">
        <v>387</v>
      </c>
      <c r="D371" t="s">
        <v>202</v>
      </c>
      <c r="E371" t="s">
        <v>17</v>
      </c>
      <c r="F371">
        <v>52083</v>
      </c>
      <c r="G371" t="s">
        <v>292</v>
      </c>
      <c r="H371" t="s">
        <v>202</v>
      </c>
      <c r="I371" t="s">
        <v>17</v>
      </c>
      <c r="J371">
        <v>52083</v>
      </c>
      <c r="K371" t="s">
        <v>1340</v>
      </c>
      <c r="L371">
        <v>800035482</v>
      </c>
      <c r="M371" t="s">
        <v>377</v>
      </c>
      <c r="N371" t="s">
        <v>378</v>
      </c>
      <c r="O371" t="s">
        <v>379</v>
      </c>
      <c r="S371" t="s">
        <v>1545</v>
      </c>
      <c r="T371">
        <v>100</v>
      </c>
      <c r="U371">
        <v>93.68</v>
      </c>
      <c r="V371" t="s">
        <v>1424</v>
      </c>
      <c r="W371" t="s">
        <v>1424</v>
      </c>
      <c r="X371" s="34">
        <v>45069</v>
      </c>
      <c r="Y371">
        <v>2023</v>
      </c>
      <c r="Z371" t="s">
        <v>1546</v>
      </c>
      <c r="AA371" s="43">
        <v>299921421</v>
      </c>
      <c r="AB371" s="43">
        <v>0</v>
      </c>
      <c r="AC371" s="43">
        <v>20000000</v>
      </c>
      <c r="AD371" s="43">
        <v>319921421</v>
      </c>
      <c r="AE371" s="34">
        <v>45139</v>
      </c>
      <c r="AF371" s="34">
        <v>45260</v>
      </c>
      <c r="AG371" s="34">
        <v>45291</v>
      </c>
      <c r="AH371" s="44">
        <v>350</v>
      </c>
    </row>
    <row r="372" spans="1:34" hidden="1">
      <c r="A372" s="42">
        <v>2023505730001</v>
      </c>
      <c r="B372" t="s">
        <v>1547</v>
      </c>
      <c r="C372" t="s">
        <v>387</v>
      </c>
      <c r="D372" t="s">
        <v>181</v>
      </c>
      <c r="E372" t="s">
        <v>155</v>
      </c>
      <c r="F372">
        <v>50573</v>
      </c>
      <c r="G372" t="s">
        <v>1548</v>
      </c>
      <c r="H372" t="s">
        <v>181</v>
      </c>
      <c r="I372" t="s">
        <v>155</v>
      </c>
      <c r="J372">
        <v>50573</v>
      </c>
      <c r="K372" t="s">
        <v>1549</v>
      </c>
      <c r="L372">
        <v>892099325</v>
      </c>
      <c r="M372" t="s">
        <v>690</v>
      </c>
      <c r="N372" t="s">
        <v>691</v>
      </c>
      <c r="O372" t="s">
        <v>692</v>
      </c>
      <c r="S372" t="s">
        <v>1550</v>
      </c>
      <c r="T372">
        <v>100</v>
      </c>
      <c r="U372">
        <v>92.91</v>
      </c>
      <c r="V372" t="s">
        <v>1424</v>
      </c>
      <c r="W372" t="s">
        <v>1424</v>
      </c>
      <c r="X372" s="34">
        <v>45012</v>
      </c>
      <c r="Y372">
        <v>2023</v>
      </c>
      <c r="Z372" t="s">
        <v>1551</v>
      </c>
      <c r="AA372" s="43">
        <v>5084690250</v>
      </c>
      <c r="AB372" s="43">
        <v>0</v>
      </c>
      <c r="AC372" s="43">
        <v>0</v>
      </c>
      <c r="AD372" s="43">
        <v>5084690250</v>
      </c>
      <c r="AE372" s="34">
        <v>45017</v>
      </c>
      <c r="AF372" s="34">
        <v>45199</v>
      </c>
      <c r="AG372" s="34">
        <v>45291</v>
      </c>
      <c r="AH372" s="44">
        <v>3795</v>
      </c>
    </row>
    <row r="373" spans="1:34" hidden="1">
      <c r="A373" s="42">
        <v>2023505730004</v>
      </c>
      <c r="B373" t="s">
        <v>1547</v>
      </c>
      <c r="C373" t="s">
        <v>387</v>
      </c>
      <c r="D373" t="s">
        <v>181</v>
      </c>
      <c r="E373" t="s">
        <v>155</v>
      </c>
      <c r="F373">
        <v>50573</v>
      </c>
      <c r="G373" t="s">
        <v>1548</v>
      </c>
      <c r="H373" t="s">
        <v>181</v>
      </c>
      <c r="I373" t="s">
        <v>155</v>
      </c>
      <c r="J373">
        <v>6666899</v>
      </c>
      <c r="K373" t="s">
        <v>1552</v>
      </c>
      <c r="L373">
        <v>900237479</v>
      </c>
      <c r="M373" t="s">
        <v>377</v>
      </c>
      <c r="N373" t="s">
        <v>378</v>
      </c>
      <c r="O373" t="s">
        <v>379</v>
      </c>
      <c r="S373" t="s">
        <v>1553</v>
      </c>
      <c r="T373">
        <v>98.9</v>
      </c>
      <c r="U373">
        <v>95</v>
      </c>
      <c r="V373" t="s">
        <v>1424</v>
      </c>
      <c r="W373" t="s">
        <v>1424</v>
      </c>
      <c r="X373" s="34">
        <v>45208</v>
      </c>
      <c r="Y373">
        <v>2023</v>
      </c>
      <c r="Z373" t="s">
        <v>1554</v>
      </c>
      <c r="AA373" s="43">
        <v>947919708</v>
      </c>
      <c r="AB373" s="43">
        <v>0</v>
      </c>
      <c r="AC373" s="43">
        <v>0</v>
      </c>
      <c r="AD373" s="43">
        <v>947919708</v>
      </c>
      <c r="AE373" s="34">
        <v>45231</v>
      </c>
      <c r="AF373" s="34">
        <v>45443</v>
      </c>
      <c r="AG373" s="34">
        <v>45443</v>
      </c>
      <c r="AH373" s="44">
        <v>2561</v>
      </c>
    </row>
    <row r="374" spans="1:34" hidden="1">
      <c r="A374" s="42">
        <v>2023505730003</v>
      </c>
      <c r="B374" t="s">
        <v>1547</v>
      </c>
      <c r="C374" t="s">
        <v>387</v>
      </c>
      <c r="D374" t="s">
        <v>181</v>
      </c>
      <c r="E374" t="s">
        <v>155</v>
      </c>
      <c r="F374">
        <v>50573</v>
      </c>
      <c r="G374" t="s">
        <v>1548</v>
      </c>
      <c r="H374" t="s">
        <v>181</v>
      </c>
      <c r="I374" t="s">
        <v>155</v>
      </c>
      <c r="J374">
        <v>6666899</v>
      </c>
      <c r="K374" t="s">
        <v>1552</v>
      </c>
      <c r="L374">
        <v>900237479</v>
      </c>
      <c r="M374" t="s">
        <v>377</v>
      </c>
      <c r="N374" t="s">
        <v>378</v>
      </c>
      <c r="O374" t="s">
        <v>379</v>
      </c>
      <c r="S374" t="s">
        <v>1555</v>
      </c>
      <c r="T374">
        <v>93.13</v>
      </c>
      <c r="U374">
        <v>86.91</v>
      </c>
      <c r="V374" t="s">
        <v>1424</v>
      </c>
      <c r="W374" t="s">
        <v>1424</v>
      </c>
      <c r="X374" s="34">
        <v>45133</v>
      </c>
      <c r="Y374">
        <v>2023</v>
      </c>
      <c r="Z374" t="s">
        <v>1556</v>
      </c>
      <c r="AA374" s="43">
        <v>3440313696</v>
      </c>
      <c r="AB374" s="43">
        <v>0</v>
      </c>
      <c r="AC374" s="43">
        <v>0</v>
      </c>
      <c r="AD374" s="43">
        <v>3440313696</v>
      </c>
      <c r="AE374" s="34">
        <v>45170</v>
      </c>
      <c r="AF374" s="34">
        <v>45382</v>
      </c>
      <c r="AG374" s="34">
        <v>45443</v>
      </c>
      <c r="AH374" s="44">
        <v>22716</v>
      </c>
    </row>
    <row r="375" spans="1:34" hidden="1">
      <c r="A375" s="42">
        <v>2022505680039</v>
      </c>
      <c r="B375" t="s">
        <v>650</v>
      </c>
      <c r="C375" t="s">
        <v>387</v>
      </c>
      <c r="D375" t="s">
        <v>181</v>
      </c>
      <c r="E375" t="s">
        <v>155</v>
      </c>
      <c r="F375">
        <v>50568</v>
      </c>
      <c r="G375" t="s">
        <v>651</v>
      </c>
      <c r="H375" t="s">
        <v>181</v>
      </c>
      <c r="I375" t="s">
        <v>155</v>
      </c>
      <c r="J375">
        <v>50568</v>
      </c>
      <c r="K375" t="s">
        <v>652</v>
      </c>
      <c r="L375">
        <v>800079035</v>
      </c>
      <c r="M375" t="s">
        <v>377</v>
      </c>
      <c r="N375" t="s">
        <v>378</v>
      </c>
      <c r="O375" t="s">
        <v>368</v>
      </c>
      <c r="S375" t="s">
        <v>1557</v>
      </c>
      <c r="T375">
        <v>94.56</v>
      </c>
      <c r="U375">
        <v>96.04</v>
      </c>
      <c r="V375" t="s">
        <v>1424</v>
      </c>
      <c r="W375" t="s">
        <v>1424</v>
      </c>
      <c r="X375" s="34">
        <v>44901</v>
      </c>
      <c r="Y375">
        <v>2022</v>
      </c>
      <c r="Z375" t="s">
        <v>1558</v>
      </c>
      <c r="AA375" s="43">
        <v>2569874079</v>
      </c>
      <c r="AB375" s="43">
        <v>0</v>
      </c>
      <c r="AC375" s="43">
        <v>0</v>
      </c>
      <c r="AD375" s="43">
        <v>2569874079</v>
      </c>
      <c r="AE375" s="34">
        <v>45047</v>
      </c>
      <c r="AF375" s="34">
        <v>45169</v>
      </c>
      <c r="AG375" s="34">
        <v>45291</v>
      </c>
      <c r="AH375" s="44">
        <v>44314</v>
      </c>
    </row>
    <row r="376" spans="1:34" hidden="1">
      <c r="A376" s="42">
        <v>2022505680013</v>
      </c>
      <c r="B376" t="s">
        <v>650</v>
      </c>
      <c r="C376" t="s">
        <v>387</v>
      </c>
      <c r="D376" t="s">
        <v>181</v>
      </c>
      <c r="E376" t="s">
        <v>155</v>
      </c>
      <c r="F376">
        <v>50568</v>
      </c>
      <c r="G376" t="s">
        <v>651</v>
      </c>
      <c r="H376" t="s">
        <v>181</v>
      </c>
      <c r="I376" t="s">
        <v>155</v>
      </c>
      <c r="J376">
        <v>50568</v>
      </c>
      <c r="K376" t="s">
        <v>652</v>
      </c>
      <c r="L376">
        <v>800079035</v>
      </c>
      <c r="M376" t="s">
        <v>690</v>
      </c>
      <c r="N376" t="s">
        <v>691</v>
      </c>
      <c r="O376" t="s">
        <v>692</v>
      </c>
      <c r="S376" t="s">
        <v>1559</v>
      </c>
      <c r="T376">
        <v>99.92</v>
      </c>
      <c r="U376">
        <v>99.92</v>
      </c>
      <c r="V376" t="s">
        <v>1424</v>
      </c>
      <c r="W376" t="s">
        <v>1424</v>
      </c>
      <c r="X376" s="34">
        <v>44841</v>
      </c>
      <c r="Y376">
        <v>2022</v>
      </c>
      <c r="Z376" t="s">
        <v>1560</v>
      </c>
      <c r="AA376" s="43">
        <v>14784981436</v>
      </c>
      <c r="AB376" s="43">
        <v>0</v>
      </c>
      <c r="AC376" s="43">
        <v>0</v>
      </c>
      <c r="AD376" s="43">
        <v>14784981436</v>
      </c>
      <c r="AE376" s="34">
        <v>44835</v>
      </c>
      <c r="AF376" s="34">
        <v>45169</v>
      </c>
      <c r="AG376" s="34">
        <v>45291</v>
      </c>
      <c r="AH376" s="44">
        <v>13535</v>
      </c>
    </row>
    <row r="377" spans="1:34" hidden="1">
      <c r="A377" s="42">
        <v>2023505680003</v>
      </c>
      <c r="B377" t="s">
        <v>650</v>
      </c>
      <c r="C377" t="s">
        <v>387</v>
      </c>
      <c r="D377" t="s">
        <v>181</v>
      </c>
      <c r="E377" t="s">
        <v>155</v>
      </c>
      <c r="F377">
        <v>50568</v>
      </c>
      <c r="G377" t="s">
        <v>651</v>
      </c>
      <c r="H377" t="s">
        <v>185</v>
      </c>
      <c r="I377" t="s">
        <v>10</v>
      </c>
      <c r="J377">
        <v>6666948</v>
      </c>
      <c r="K377" t="s">
        <v>704</v>
      </c>
      <c r="L377">
        <v>901478870</v>
      </c>
      <c r="M377" t="s">
        <v>377</v>
      </c>
      <c r="N377" t="s">
        <v>378</v>
      </c>
      <c r="O377" t="s">
        <v>379</v>
      </c>
      <c r="S377" t="s">
        <v>1561</v>
      </c>
      <c r="T377">
        <v>100</v>
      </c>
      <c r="U377">
        <v>100</v>
      </c>
      <c r="V377" t="s">
        <v>1424</v>
      </c>
      <c r="W377" t="s">
        <v>1424</v>
      </c>
      <c r="X377" s="34">
        <v>45006</v>
      </c>
      <c r="Y377">
        <v>2023</v>
      </c>
      <c r="Z377" t="s">
        <v>1562</v>
      </c>
      <c r="AA377" s="43">
        <v>2325734696</v>
      </c>
      <c r="AB377" s="43">
        <v>0</v>
      </c>
      <c r="AC377" s="43">
        <v>0</v>
      </c>
      <c r="AD377" s="43">
        <v>2325734696</v>
      </c>
      <c r="AE377" s="34">
        <v>45078</v>
      </c>
      <c r="AF377" s="34">
        <v>45230</v>
      </c>
      <c r="AG377" s="34">
        <v>45291</v>
      </c>
      <c r="AH377" s="44">
        <v>34906</v>
      </c>
    </row>
    <row r="378" spans="1:34">
      <c r="A378" s="42">
        <v>2023005500021</v>
      </c>
      <c r="B378" t="s">
        <v>286</v>
      </c>
      <c r="C378" t="s">
        <v>374</v>
      </c>
      <c r="D378" t="s">
        <v>181</v>
      </c>
      <c r="E378" t="s">
        <v>155</v>
      </c>
      <c r="F378">
        <v>50000</v>
      </c>
      <c r="G378" t="s">
        <v>155</v>
      </c>
      <c r="H378" t="s">
        <v>181</v>
      </c>
      <c r="I378" t="s">
        <v>155</v>
      </c>
      <c r="J378">
        <v>50223</v>
      </c>
      <c r="K378" t="s">
        <v>1563</v>
      </c>
      <c r="L378">
        <v>892000812</v>
      </c>
      <c r="M378" t="s">
        <v>377</v>
      </c>
      <c r="N378" t="s">
        <v>378</v>
      </c>
      <c r="O378" t="s">
        <v>379</v>
      </c>
      <c r="P378" t="s">
        <v>176</v>
      </c>
      <c r="Q378" t="s">
        <v>146</v>
      </c>
      <c r="S378" t="s">
        <v>289</v>
      </c>
      <c r="T378">
        <v>87.12</v>
      </c>
      <c r="U378">
        <v>98.73</v>
      </c>
      <c r="V378" t="s">
        <v>1424</v>
      </c>
      <c r="W378" t="s">
        <v>1424</v>
      </c>
      <c r="X378" s="34">
        <v>44967</v>
      </c>
      <c r="Y378">
        <v>2023</v>
      </c>
      <c r="Z378" t="s">
        <v>290</v>
      </c>
      <c r="AA378" s="43">
        <v>2264965286</v>
      </c>
      <c r="AB378" s="43">
        <v>0</v>
      </c>
      <c r="AC378" s="43">
        <v>0</v>
      </c>
      <c r="AD378" s="43">
        <v>2264965286</v>
      </c>
      <c r="AE378" s="34">
        <v>44986</v>
      </c>
      <c r="AF378" s="34">
        <v>45199</v>
      </c>
      <c r="AG378" s="34">
        <v>45169</v>
      </c>
      <c r="AH378" s="44">
        <v>5405</v>
      </c>
    </row>
    <row r="379" spans="1:34" hidden="1">
      <c r="A379" s="42">
        <v>2022005500142</v>
      </c>
      <c r="B379" t="s">
        <v>286</v>
      </c>
      <c r="C379" t="s">
        <v>374</v>
      </c>
      <c r="D379" t="s">
        <v>181</v>
      </c>
      <c r="E379" t="s">
        <v>155</v>
      </c>
      <c r="F379">
        <v>50000</v>
      </c>
      <c r="G379" t="s">
        <v>155</v>
      </c>
      <c r="H379" t="s">
        <v>181</v>
      </c>
      <c r="I379" t="s">
        <v>155</v>
      </c>
      <c r="J379">
        <v>6666567</v>
      </c>
      <c r="K379" t="s">
        <v>662</v>
      </c>
      <c r="L379">
        <v>822006587</v>
      </c>
      <c r="M379" t="s">
        <v>377</v>
      </c>
      <c r="N379" t="s">
        <v>378</v>
      </c>
      <c r="O379" t="s">
        <v>379</v>
      </c>
      <c r="S379" t="s">
        <v>1564</v>
      </c>
      <c r="T379">
        <v>100</v>
      </c>
      <c r="U379">
        <v>100</v>
      </c>
      <c r="V379" t="s">
        <v>1424</v>
      </c>
      <c r="W379" t="s">
        <v>1424</v>
      </c>
      <c r="X379" s="34">
        <v>44837</v>
      </c>
      <c r="Y379">
        <v>2022</v>
      </c>
      <c r="Z379" t="s">
        <v>1565</v>
      </c>
      <c r="AA379" s="43">
        <v>5166121148</v>
      </c>
      <c r="AB379" s="43">
        <v>0</v>
      </c>
      <c r="AC379" s="43">
        <v>0</v>
      </c>
      <c r="AD379" s="43">
        <v>5166121148</v>
      </c>
      <c r="AE379" s="34">
        <v>44917</v>
      </c>
      <c r="AF379" s="34">
        <v>45342</v>
      </c>
      <c r="AG379" s="34">
        <v>45351</v>
      </c>
      <c r="AH379" s="44">
        <v>1250</v>
      </c>
    </row>
    <row r="380" spans="1:34">
      <c r="A380" s="42">
        <v>2022005500030</v>
      </c>
      <c r="B380" t="s">
        <v>286</v>
      </c>
      <c r="C380" t="s">
        <v>374</v>
      </c>
      <c r="D380" t="s">
        <v>181</v>
      </c>
      <c r="E380" t="s">
        <v>155</v>
      </c>
      <c r="F380">
        <v>50000</v>
      </c>
      <c r="G380" t="s">
        <v>155</v>
      </c>
      <c r="H380" t="s">
        <v>181</v>
      </c>
      <c r="I380" t="s">
        <v>155</v>
      </c>
      <c r="J380">
        <v>6666567</v>
      </c>
      <c r="K380" t="s">
        <v>662</v>
      </c>
      <c r="L380">
        <v>822006587</v>
      </c>
      <c r="M380" t="s">
        <v>377</v>
      </c>
      <c r="N380" t="s">
        <v>378</v>
      </c>
      <c r="O380" t="s">
        <v>379</v>
      </c>
      <c r="P380" t="s">
        <v>171</v>
      </c>
      <c r="Q380" t="s">
        <v>146</v>
      </c>
      <c r="S380" t="s">
        <v>287</v>
      </c>
      <c r="T380">
        <v>96.79</v>
      </c>
      <c r="U380">
        <v>99.98</v>
      </c>
      <c r="V380" t="s">
        <v>1424</v>
      </c>
      <c r="W380" t="s">
        <v>1424</v>
      </c>
      <c r="X380" s="34">
        <v>44869</v>
      </c>
      <c r="Y380">
        <v>2022</v>
      </c>
      <c r="Z380" t="s">
        <v>288</v>
      </c>
      <c r="AA380" s="43">
        <v>951879384</v>
      </c>
      <c r="AB380" s="43">
        <v>0</v>
      </c>
      <c r="AC380" s="43">
        <v>0</v>
      </c>
      <c r="AD380" s="43">
        <v>951879384</v>
      </c>
      <c r="AE380" s="34">
        <v>45017</v>
      </c>
      <c r="AF380" s="34">
        <v>45230</v>
      </c>
      <c r="AG380" s="34">
        <v>45230</v>
      </c>
      <c r="AH380" s="44">
        <v>176</v>
      </c>
    </row>
    <row r="381" spans="1:34" hidden="1">
      <c r="A381" s="42">
        <v>2023503300004</v>
      </c>
      <c r="B381" t="s">
        <v>1566</v>
      </c>
      <c r="C381" t="s">
        <v>387</v>
      </c>
      <c r="D381" t="s">
        <v>181</v>
      </c>
      <c r="E381" t="s">
        <v>155</v>
      </c>
      <c r="F381">
        <v>50330</v>
      </c>
      <c r="G381" t="s">
        <v>1567</v>
      </c>
      <c r="H381" t="s">
        <v>181</v>
      </c>
      <c r="I381" t="s">
        <v>155</v>
      </c>
      <c r="J381">
        <v>50330</v>
      </c>
      <c r="K381" t="s">
        <v>1568</v>
      </c>
      <c r="L381">
        <v>892099317</v>
      </c>
      <c r="M381" t="s">
        <v>377</v>
      </c>
      <c r="N381" t="s">
        <v>378</v>
      </c>
      <c r="O381" t="s">
        <v>379</v>
      </c>
      <c r="S381" t="s">
        <v>1569</v>
      </c>
      <c r="T381">
        <v>100</v>
      </c>
      <c r="U381">
        <v>89.35</v>
      </c>
      <c r="V381" t="s">
        <v>1424</v>
      </c>
      <c r="W381" t="s">
        <v>1424</v>
      </c>
      <c r="X381" s="34">
        <v>45061</v>
      </c>
      <c r="Y381">
        <v>2023</v>
      </c>
      <c r="Z381" t="s">
        <v>1570</v>
      </c>
      <c r="AA381" s="43">
        <v>309665232</v>
      </c>
      <c r="AB381" s="43">
        <v>0</v>
      </c>
      <c r="AC381" s="43">
        <v>0</v>
      </c>
      <c r="AD381" s="43">
        <v>309665232</v>
      </c>
      <c r="AE381" s="34">
        <v>45162</v>
      </c>
      <c r="AF381" s="34">
        <v>45253</v>
      </c>
      <c r="AG381" s="34">
        <v>45260</v>
      </c>
      <c r="AH381" s="44">
        <v>180</v>
      </c>
    </row>
    <row r="382" spans="1:34" hidden="1">
      <c r="A382" s="42">
        <v>2023503130080</v>
      </c>
      <c r="B382" t="s">
        <v>699</v>
      </c>
      <c r="C382" t="s">
        <v>387</v>
      </c>
      <c r="D382" t="s">
        <v>181</v>
      </c>
      <c r="E382" t="s">
        <v>155</v>
      </c>
      <c r="F382">
        <v>50313</v>
      </c>
      <c r="G382" t="s">
        <v>241</v>
      </c>
      <c r="H382" t="s">
        <v>181</v>
      </c>
      <c r="I382" t="s">
        <v>155</v>
      </c>
      <c r="J382">
        <v>6666173</v>
      </c>
      <c r="K382" t="s">
        <v>574</v>
      </c>
      <c r="L382">
        <v>901445387</v>
      </c>
      <c r="M382" t="s">
        <v>377</v>
      </c>
      <c r="N382" t="s">
        <v>378</v>
      </c>
      <c r="O382" t="s">
        <v>379</v>
      </c>
      <c r="S382" t="s">
        <v>1571</v>
      </c>
      <c r="T382">
        <v>100</v>
      </c>
      <c r="U382">
        <v>100</v>
      </c>
      <c r="V382" t="s">
        <v>1423</v>
      </c>
      <c r="W382" t="s">
        <v>1424</v>
      </c>
      <c r="X382" s="34">
        <v>45275</v>
      </c>
      <c r="Y382">
        <v>2023</v>
      </c>
      <c r="Z382" t="s">
        <v>1572</v>
      </c>
      <c r="AA382" s="43">
        <v>540441000</v>
      </c>
      <c r="AB382" s="43">
        <v>0</v>
      </c>
      <c r="AC382" s="43">
        <v>0</v>
      </c>
      <c r="AD382" s="43">
        <v>540441000</v>
      </c>
      <c r="AE382" s="34">
        <v>45371</v>
      </c>
      <c r="AF382" s="34">
        <v>45430</v>
      </c>
      <c r="AG382" s="34">
        <v>45443</v>
      </c>
      <c r="AH382" s="44">
        <v>1776</v>
      </c>
    </row>
    <row r="383" spans="1:34" hidden="1">
      <c r="A383" s="42">
        <v>2023501240005</v>
      </c>
      <c r="B383" t="s">
        <v>1573</v>
      </c>
      <c r="C383" t="s">
        <v>387</v>
      </c>
      <c r="D383" t="s">
        <v>181</v>
      </c>
      <c r="E383" t="s">
        <v>155</v>
      </c>
      <c r="F383">
        <v>50124</v>
      </c>
      <c r="G383" t="s">
        <v>1574</v>
      </c>
      <c r="H383" t="s">
        <v>181</v>
      </c>
      <c r="I383" t="s">
        <v>155</v>
      </c>
      <c r="J383">
        <v>50124</v>
      </c>
      <c r="K383" t="s">
        <v>1575</v>
      </c>
      <c r="L383">
        <v>892099232</v>
      </c>
      <c r="M383" t="s">
        <v>377</v>
      </c>
      <c r="N383" t="s">
        <v>378</v>
      </c>
      <c r="O383" t="s">
        <v>379</v>
      </c>
      <c r="S383" t="s">
        <v>1576</v>
      </c>
      <c r="T383">
        <v>96.93</v>
      </c>
      <c r="U383">
        <v>99.97</v>
      </c>
      <c r="V383" t="s">
        <v>1454</v>
      </c>
      <c r="W383" t="s">
        <v>1424</v>
      </c>
      <c r="X383" s="34">
        <v>45182</v>
      </c>
      <c r="Y383">
        <v>2023</v>
      </c>
      <c r="Z383" t="s">
        <v>1577</v>
      </c>
      <c r="AA383" s="43">
        <v>482724348.39999998</v>
      </c>
      <c r="AB383" s="43">
        <v>0</v>
      </c>
      <c r="AC383" s="43">
        <v>0</v>
      </c>
      <c r="AD383" s="43">
        <v>482724348.39999998</v>
      </c>
      <c r="AE383" s="34">
        <v>45237</v>
      </c>
      <c r="AF383" s="34">
        <v>45322</v>
      </c>
      <c r="AG383" s="34">
        <v>45322</v>
      </c>
      <c r="AH383" s="44">
        <v>4100</v>
      </c>
    </row>
    <row r="384" spans="1:34" hidden="1">
      <c r="A384" s="42">
        <v>2023501240002</v>
      </c>
      <c r="B384" t="s">
        <v>1573</v>
      </c>
      <c r="C384" t="s">
        <v>387</v>
      </c>
      <c r="D384" t="s">
        <v>181</v>
      </c>
      <c r="E384" t="s">
        <v>155</v>
      </c>
      <c r="F384">
        <v>50124</v>
      </c>
      <c r="G384" t="s">
        <v>1574</v>
      </c>
      <c r="H384" t="s">
        <v>181</v>
      </c>
      <c r="I384" t="s">
        <v>155</v>
      </c>
      <c r="J384">
        <v>50124</v>
      </c>
      <c r="K384" t="s">
        <v>1575</v>
      </c>
      <c r="L384">
        <v>892099232</v>
      </c>
      <c r="M384" t="s">
        <v>377</v>
      </c>
      <c r="N384" t="s">
        <v>378</v>
      </c>
      <c r="O384" t="s">
        <v>379</v>
      </c>
      <c r="S384" t="s">
        <v>1578</v>
      </c>
      <c r="T384">
        <v>99.5</v>
      </c>
      <c r="U384">
        <v>49.94</v>
      </c>
      <c r="V384" t="s">
        <v>1424</v>
      </c>
      <c r="W384" t="s">
        <v>1424</v>
      </c>
      <c r="X384" s="34">
        <v>45107</v>
      </c>
      <c r="Y384">
        <v>2023</v>
      </c>
      <c r="Z384" t="s">
        <v>1579</v>
      </c>
      <c r="AA384" s="43">
        <v>321988273.30000001</v>
      </c>
      <c r="AB384" s="43">
        <v>0</v>
      </c>
      <c r="AC384" s="43">
        <v>0</v>
      </c>
      <c r="AD384" s="43">
        <v>321988273.30000001</v>
      </c>
      <c r="AE384" s="34">
        <v>45170</v>
      </c>
      <c r="AF384" s="34">
        <v>45291</v>
      </c>
      <c r="AG384" s="34">
        <v>45291</v>
      </c>
      <c r="AH384" s="44">
        <v>1000</v>
      </c>
    </row>
    <row r="385" spans="1:34" hidden="1">
      <c r="A385" s="42">
        <v>2022501240001</v>
      </c>
      <c r="B385" t="s">
        <v>1573</v>
      </c>
      <c r="C385" t="s">
        <v>387</v>
      </c>
      <c r="D385" t="s">
        <v>181</v>
      </c>
      <c r="E385" t="s">
        <v>155</v>
      </c>
      <c r="F385">
        <v>50124</v>
      </c>
      <c r="G385" t="s">
        <v>1574</v>
      </c>
      <c r="H385" t="s">
        <v>181</v>
      </c>
      <c r="I385" t="s">
        <v>155</v>
      </c>
      <c r="J385">
        <v>50124</v>
      </c>
      <c r="K385" t="s">
        <v>1575</v>
      </c>
      <c r="L385">
        <v>892099232</v>
      </c>
      <c r="M385" t="s">
        <v>377</v>
      </c>
      <c r="N385" t="s">
        <v>378</v>
      </c>
      <c r="O385" t="s">
        <v>379</v>
      </c>
      <c r="S385" t="s">
        <v>1580</v>
      </c>
      <c r="T385">
        <v>98.56</v>
      </c>
      <c r="U385">
        <v>93.51</v>
      </c>
      <c r="V385" t="s">
        <v>1424</v>
      </c>
      <c r="W385" t="s">
        <v>1424</v>
      </c>
      <c r="X385" s="34">
        <v>44823</v>
      </c>
      <c r="Y385">
        <v>2022</v>
      </c>
      <c r="Z385" t="s">
        <v>1581</v>
      </c>
      <c r="AA385" s="43">
        <v>1428459442</v>
      </c>
      <c r="AB385" s="43">
        <v>0</v>
      </c>
      <c r="AC385" s="43">
        <v>0</v>
      </c>
      <c r="AD385" s="43">
        <v>1428459442</v>
      </c>
      <c r="AE385" s="34">
        <v>45108</v>
      </c>
      <c r="AF385" s="34">
        <v>45291</v>
      </c>
      <c r="AG385" s="34">
        <v>45291</v>
      </c>
      <c r="AH385" s="44">
        <v>676</v>
      </c>
    </row>
    <row r="386" spans="1:34" hidden="1">
      <c r="A386" s="42">
        <v>2022501100027</v>
      </c>
      <c r="B386" t="s">
        <v>1582</v>
      </c>
      <c r="C386" t="s">
        <v>387</v>
      </c>
      <c r="D386" t="s">
        <v>181</v>
      </c>
      <c r="E386" t="s">
        <v>155</v>
      </c>
      <c r="F386">
        <v>50110</v>
      </c>
      <c r="G386" t="s">
        <v>1583</v>
      </c>
      <c r="H386" t="s">
        <v>181</v>
      </c>
      <c r="I386" t="s">
        <v>155</v>
      </c>
      <c r="J386">
        <v>50110</v>
      </c>
      <c r="K386" t="s">
        <v>1584</v>
      </c>
      <c r="L386">
        <v>800152577</v>
      </c>
      <c r="M386" t="s">
        <v>377</v>
      </c>
      <c r="N386" t="s">
        <v>513</v>
      </c>
      <c r="O386" t="s">
        <v>379</v>
      </c>
      <c r="S386" t="s">
        <v>1585</v>
      </c>
      <c r="T386">
        <v>94.71</v>
      </c>
      <c r="U386">
        <v>97.68</v>
      </c>
      <c r="V386" t="s">
        <v>1454</v>
      </c>
      <c r="W386" t="s">
        <v>1424</v>
      </c>
      <c r="X386" s="34">
        <v>44937</v>
      </c>
      <c r="Y386">
        <v>2023</v>
      </c>
      <c r="Z386" t="s">
        <v>1586</v>
      </c>
      <c r="AA386" s="43">
        <v>556311881</v>
      </c>
      <c r="AB386" s="43">
        <v>0</v>
      </c>
      <c r="AC386" s="43">
        <v>0</v>
      </c>
      <c r="AD386" s="43">
        <v>556311881</v>
      </c>
      <c r="AE386" s="34">
        <v>45108</v>
      </c>
      <c r="AF386" s="34">
        <v>45260</v>
      </c>
      <c r="AG386" s="34">
        <v>45260</v>
      </c>
      <c r="AH386" s="44">
        <v>4771</v>
      </c>
    </row>
    <row r="387" spans="1:34">
      <c r="A387" s="42">
        <v>2022500060084</v>
      </c>
      <c r="B387" t="s">
        <v>282</v>
      </c>
      <c r="C387" t="s">
        <v>387</v>
      </c>
      <c r="D387" t="s">
        <v>181</v>
      </c>
      <c r="E387" t="s">
        <v>155</v>
      </c>
      <c r="F387">
        <v>50006</v>
      </c>
      <c r="G387" t="s">
        <v>283</v>
      </c>
      <c r="H387" t="s">
        <v>181</v>
      </c>
      <c r="I387" t="s">
        <v>155</v>
      </c>
      <c r="J387">
        <v>6666970</v>
      </c>
      <c r="K387" t="s">
        <v>712</v>
      </c>
      <c r="L387">
        <v>822001833</v>
      </c>
      <c r="M387" t="s">
        <v>377</v>
      </c>
      <c r="N387" t="s">
        <v>378</v>
      </c>
      <c r="O387" t="s">
        <v>379</v>
      </c>
      <c r="P387" t="s">
        <v>171</v>
      </c>
      <c r="Q387" t="s">
        <v>146</v>
      </c>
      <c r="S387" t="s">
        <v>284</v>
      </c>
      <c r="T387">
        <v>92.89</v>
      </c>
      <c r="U387">
        <v>72.430000000000007</v>
      </c>
      <c r="V387" t="s">
        <v>1424</v>
      </c>
      <c r="W387" t="s">
        <v>1424</v>
      </c>
      <c r="X387" s="34">
        <v>44876</v>
      </c>
      <c r="Y387">
        <v>2022</v>
      </c>
      <c r="Z387" t="s">
        <v>285</v>
      </c>
      <c r="AA387" s="43">
        <v>2343212290</v>
      </c>
      <c r="AB387" s="43">
        <v>0</v>
      </c>
      <c r="AC387" s="43">
        <v>0</v>
      </c>
      <c r="AD387" s="43">
        <v>2343212290</v>
      </c>
      <c r="AE387" s="34">
        <v>45037</v>
      </c>
      <c r="AF387" s="34">
        <v>45392</v>
      </c>
      <c r="AG387" s="34">
        <v>45412</v>
      </c>
      <c r="AH387" s="44">
        <v>13762</v>
      </c>
    </row>
    <row r="388" spans="1:34">
      <c r="A388" s="42">
        <v>2023479600008</v>
      </c>
      <c r="B388" t="s">
        <v>210</v>
      </c>
      <c r="C388" t="s">
        <v>387</v>
      </c>
      <c r="D388" t="s">
        <v>185</v>
      </c>
      <c r="E388" t="s">
        <v>738</v>
      </c>
      <c r="F388">
        <v>47960</v>
      </c>
      <c r="G388" t="s">
        <v>211</v>
      </c>
      <c r="H388" t="s">
        <v>185</v>
      </c>
      <c r="I388" t="s">
        <v>35</v>
      </c>
      <c r="J388">
        <v>6666777</v>
      </c>
      <c r="K388" t="s">
        <v>757</v>
      </c>
      <c r="L388">
        <v>802002960</v>
      </c>
      <c r="M388" t="s">
        <v>377</v>
      </c>
      <c r="N388" t="s">
        <v>378</v>
      </c>
      <c r="O388" t="s">
        <v>379</v>
      </c>
      <c r="P388" t="s">
        <v>176</v>
      </c>
      <c r="Q388" t="s">
        <v>145</v>
      </c>
      <c r="S388" t="s">
        <v>212</v>
      </c>
      <c r="T388">
        <v>100</v>
      </c>
      <c r="U388">
        <v>99.99</v>
      </c>
      <c r="V388" t="s">
        <v>1423</v>
      </c>
      <c r="W388" t="s">
        <v>1424</v>
      </c>
      <c r="X388" s="34">
        <v>45121</v>
      </c>
      <c r="Y388">
        <v>2023</v>
      </c>
      <c r="Z388" t="s">
        <v>213</v>
      </c>
      <c r="AA388" s="43">
        <v>2002329383</v>
      </c>
      <c r="AB388" s="43">
        <v>0</v>
      </c>
      <c r="AC388" s="43">
        <v>0</v>
      </c>
      <c r="AD388" s="43">
        <v>2002329383</v>
      </c>
      <c r="AE388" s="34">
        <v>45210</v>
      </c>
      <c r="AF388" s="34">
        <v>45422</v>
      </c>
      <c r="AG388" s="34">
        <v>45443</v>
      </c>
      <c r="AH388" s="44">
        <v>6996</v>
      </c>
    </row>
    <row r="389" spans="1:34" hidden="1">
      <c r="A389" s="42">
        <v>2022477200069</v>
      </c>
      <c r="B389" t="s">
        <v>1587</v>
      </c>
      <c r="C389" t="s">
        <v>387</v>
      </c>
      <c r="D389" t="s">
        <v>185</v>
      </c>
      <c r="E389" t="s">
        <v>738</v>
      </c>
      <c r="F389">
        <v>47720</v>
      </c>
      <c r="G389" t="s">
        <v>1588</v>
      </c>
      <c r="H389" t="s">
        <v>185</v>
      </c>
      <c r="I389" t="s">
        <v>738</v>
      </c>
      <c r="J389">
        <v>47720</v>
      </c>
      <c r="K389" t="s">
        <v>1589</v>
      </c>
      <c r="L389">
        <v>819003762</v>
      </c>
      <c r="M389" t="s">
        <v>377</v>
      </c>
      <c r="N389" t="s">
        <v>378</v>
      </c>
      <c r="O389" t="s">
        <v>379</v>
      </c>
      <c r="S389" t="s">
        <v>1590</v>
      </c>
      <c r="T389">
        <v>100</v>
      </c>
      <c r="U389">
        <v>99.97</v>
      </c>
      <c r="V389" t="s">
        <v>1423</v>
      </c>
      <c r="W389" t="s">
        <v>1424</v>
      </c>
      <c r="X389" s="34">
        <v>44813</v>
      </c>
      <c r="Y389">
        <v>2022</v>
      </c>
      <c r="Z389" t="s">
        <v>1591</v>
      </c>
      <c r="AA389" s="43">
        <v>429305188</v>
      </c>
      <c r="AB389" s="43">
        <v>0</v>
      </c>
      <c r="AC389" s="43">
        <v>0</v>
      </c>
      <c r="AD389" s="43">
        <v>429305188</v>
      </c>
      <c r="AE389" s="34">
        <v>44922</v>
      </c>
      <c r="AF389" s="34">
        <v>45014</v>
      </c>
      <c r="AG389" s="34">
        <v>44985</v>
      </c>
      <c r="AH389" s="44">
        <v>405</v>
      </c>
    </row>
    <row r="390" spans="1:34" hidden="1">
      <c r="A390" s="42">
        <v>2022476050002</v>
      </c>
      <c r="B390" t="s">
        <v>1592</v>
      </c>
      <c r="C390" t="s">
        <v>387</v>
      </c>
      <c r="D390" t="s">
        <v>185</v>
      </c>
      <c r="E390" t="s">
        <v>738</v>
      </c>
      <c r="F390">
        <v>47605</v>
      </c>
      <c r="G390" t="s">
        <v>1593</v>
      </c>
      <c r="H390" t="s">
        <v>185</v>
      </c>
      <c r="I390" t="s">
        <v>738</v>
      </c>
      <c r="J390">
        <v>47605</v>
      </c>
      <c r="K390" t="s">
        <v>1594</v>
      </c>
      <c r="L390">
        <v>891780052</v>
      </c>
      <c r="M390" t="s">
        <v>377</v>
      </c>
      <c r="N390" t="s">
        <v>378</v>
      </c>
      <c r="O390" t="s">
        <v>379</v>
      </c>
      <c r="S390" t="s">
        <v>1595</v>
      </c>
      <c r="T390">
        <v>100</v>
      </c>
      <c r="U390">
        <v>86.39</v>
      </c>
      <c r="V390" t="s">
        <v>1424</v>
      </c>
      <c r="W390" t="s">
        <v>1424</v>
      </c>
      <c r="X390" s="34">
        <v>45007</v>
      </c>
      <c r="Y390">
        <v>2023</v>
      </c>
      <c r="Z390" t="s">
        <v>1596</v>
      </c>
      <c r="AA390" s="43">
        <v>599721402</v>
      </c>
      <c r="AB390" s="43">
        <v>0</v>
      </c>
      <c r="AC390" s="43">
        <v>35983284</v>
      </c>
      <c r="AD390" s="43">
        <v>635704686</v>
      </c>
      <c r="AE390" s="34">
        <v>45189</v>
      </c>
      <c r="AF390" s="34">
        <v>45368</v>
      </c>
      <c r="AG390" s="34">
        <v>45382</v>
      </c>
      <c r="AH390" s="44">
        <v>392</v>
      </c>
    </row>
    <row r="391" spans="1:34" hidden="1">
      <c r="A391" s="42">
        <v>2023472680051</v>
      </c>
      <c r="B391" t="s">
        <v>1597</v>
      </c>
      <c r="C391" t="s">
        <v>387</v>
      </c>
      <c r="D391" t="s">
        <v>185</v>
      </c>
      <c r="E391" t="s">
        <v>738</v>
      </c>
      <c r="F391">
        <v>47268</v>
      </c>
      <c r="G391" t="s">
        <v>1598</v>
      </c>
      <c r="H391" t="s">
        <v>185</v>
      </c>
      <c r="I391" t="s">
        <v>738</v>
      </c>
      <c r="J391">
        <v>47268</v>
      </c>
      <c r="K391" t="s">
        <v>1599</v>
      </c>
      <c r="L391">
        <v>819000925</v>
      </c>
      <c r="M391" t="s">
        <v>377</v>
      </c>
      <c r="N391" t="s">
        <v>378</v>
      </c>
      <c r="O391" t="s">
        <v>379</v>
      </c>
      <c r="S391" t="s">
        <v>1600</v>
      </c>
      <c r="T391">
        <v>100</v>
      </c>
      <c r="U391">
        <v>93.42</v>
      </c>
      <c r="V391" t="s">
        <v>1454</v>
      </c>
      <c r="W391" t="s">
        <v>1424</v>
      </c>
      <c r="X391" s="34">
        <v>45205</v>
      </c>
      <c r="Y391">
        <v>2023</v>
      </c>
      <c r="Z391" t="s">
        <v>1601</v>
      </c>
      <c r="AA391" s="43">
        <v>1277691440</v>
      </c>
      <c r="AB391" s="43">
        <v>0</v>
      </c>
      <c r="AC391" s="43">
        <v>90000000</v>
      </c>
      <c r="AD391" s="43">
        <v>1367691440</v>
      </c>
      <c r="AE391" s="34">
        <v>45209</v>
      </c>
      <c r="AF391" s="34">
        <v>45288</v>
      </c>
      <c r="AG391" s="34">
        <v>45291</v>
      </c>
      <c r="AH391" s="44">
        <v>19345</v>
      </c>
    </row>
    <row r="392" spans="1:34" hidden="1">
      <c r="A392" s="42">
        <v>2023472680043</v>
      </c>
      <c r="B392" t="s">
        <v>1597</v>
      </c>
      <c r="C392" t="s">
        <v>387</v>
      </c>
      <c r="D392" t="s">
        <v>185</v>
      </c>
      <c r="E392" t="s">
        <v>738</v>
      </c>
      <c r="F392">
        <v>47268</v>
      </c>
      <c r="G392" t="s">
        <v>1598</v>
      </c>
      <c r="H392" t="s">
        <v>185</v>
      </c>
      <c r="I392" t="s">
        <v>738</v>
      </c>
      <c r="J392">
        <v>47268</v>
      </c>
      <c r="K392" t="s">
        <v>1599</v>
      </c>
      <c r="L392">
        <v>819000925</v>
      </c>
      <c r="M392" t="s">
        <v>377</v>
      </c>
      <c r="N392" t="s">
        <v>378</v>
      </c>
      <c r="O392" t="s">
        <v>379</v>
      </c>
      <c r="S392" t="s">
        <v>1602</v>
      </c>
      <c r="T392">
        <v>100</v>
      </c>
      <c r="U392">
        <v>66.67</v>
      </c>
      <c r="V392" t="s">
        <v>1423</v>
      </c>
      <c r="W392" t="s">
        <v>1424</v>
      </c>
      <c r="X392" s="34">
        <v>45142</v>
      </c>
      <c r="Y392">
        <v>2023</v>
      </c>
      <c r="Z392" t="s">
        <v>1603</v>
      </c>
      <c r="AA392" s="43">
        <v>1200000000</v>
      </c>
      <c r="AB392" s="43">
        <v>0</v>
      </c>
      <c r="AC392" s="43">
        <v>600000000</v>
      </c>
      <c r="AD392" s="43">
        <v>1800000000</v>
      </c>
      <c r="AE392" s="34">
        <v>45170</v>
      </c>
      <c r="AF392" s="34">
        <v>45260</v>
      </c>
      <c r="AG392" s="34">
        <v>45260</v>
      </c>
      <c r="AH392" s="44">
        <v>19345</v>
      </c>
    </row>
    <row r="393" spans="1:34" hidden="1">
      <c r="A393" s="42">
        <v>2023472450001</v>
      </c>
      <c r="B393" t="s">
        <v>1604</v>
      </c>
      <c r="C393" t="s">
        <v>387</v>
      </c>
      <c r="D393" t="s">
        <v>185</v>
      </c>
      <c r="E393" t="s">
        <v>738</v>
      </c>
      <c r="F393">
        <v>47245</v>
      </c>
      <c r="G393" t="s">
        <v>1605</v>
      </c>
      <c r="H393" t="s">
        <v>185</v>
      </c>
      <c r="I393" t="s">
        <v>738</v>
      </c>
      <c r="J393">
        <v>47245</v>
      </c>
      <c r="K393" t="s">
        <v>1606</v>
      </c>
      <c r="L393">
        <v>891780044</v>
      </c>
      <c r="M393" t="s">
        <v>377</v>
      </c>
      <c r="N393" t="s">
        <v>378</v>
      </c>
      <c r="O393" t="s">
        <v>379</v>
      </c>
      <c r="S393" t="s">
        <v>1607</v>
      </c>
      <c r="T393">
        <v>100</v>
      </c>
      <c r="U393">
        <v>96.66</v>
      </c>
      <c r="V393" t="s">
        <v>1423</v>
      </c>
      <c r="W393" t="s">
        <v>1424</v>
      </c>
      <c r="X393" s="34">
        <v>44953</v>
      </c>
      <c r="Y393">
        <v>2023</v>
      </c>
      <c r="Z393" t="s">
        <v>1608</v>
      </c>
      <c r="AA393" s="43">
        <v>1055042524</v>
      </c>
      <c r="AB393" s="43">
        <v>0</v>
      </c>
      <c r="AC393" s="43">
        <v>279562311</v>
      </c>
      <c r="AD393" s="43">
        <v>1334604835</v>
      </c>
      <c r="AE393" s="34">
        <v>45047</v>
      </c>
      <c r="AF393" s="34">
        <v>45291</v>
      </c>
      <c r="AG393" s="34">
        <v>45291</v>
      </c>
      <c r="AH393" s="44">
        <v>8500</v>
      </c>
    </row>
    <row r="394" spans="1:34" hidden="1">
      <c r="A394" s="42">
        <v>2022448550008</v>
      </c>
      <c r="B394" t="s">
        <v>1609</v>
      </c>
      <c r="C394" t="s">
        <v>387</v>
      </c>
      <c r="D394" t="s">
        <v>185</v>
      </c>
      <c r="E394" t="s">
        <v>130</v>
      </c>
      <c r="F394">
        <v>44855</v>
      </c>
      <c r="G394" t="s">
        <v>1610</v>
      </c>
      <c r="H394" t="s">
        <v>185</v>
      </c>
      <c r="I394" t="s">
        <v>130</v>
      </c>
      <c r="J394">
        <v>44855</v>
      </c>
      <c r="K394" t="s">
        <v>1351</v>
      </c>
      <c r="L394">
        <v>800059405</v>
      </c>
      <c r="M394" t="s">
        <v>377</v>
      </c>
      <c r="N394" t="s">
        <v>378</v>
      </c>
      <c r="O394" t="s">
        <v>379</v>
      </c>
      <c r="S394" t="s">
        <v>1611</v>
      </c>
      <c r="T394">
        <v>100</v>
      </c>
      <c r="U394">
        <v>96.13</v>
      </c>
      <c r="V394" t="s">
        <v>1424</v>
      </c>
      <c r="W394" t="s">
        <v>1424</v>
      </c>
      <c r="X394" s="34">
        <v>44858</v>
      </c>
      <c r="Y394">
        <v>2022</v>
      </c>
      <c r="Z394" t="s">
        <v>1612</v>
      </c>
      <c r="AA394" s="43">
        <v>448000000</v>
      </c>
      <c r="AB394" s="43">
        <v>0</v>
      </c>
      <c r="AC394" s="43">
        <v>282773007</v>
      </c>
      <c r="AD394" s="43">
        <v>730773007</v>
      </c>
      <c r="AE394" s="34">
        <v>44970</v>
      </c>
      <c r="AF394" s="34">
        <v>45059</v>
      </c>
      <c r="AG394" s="34">
        <v>45138</v>
      </c>
      <c r="AH394" s="44">
        <v>10985</v>
      </c>
    </row>
    <row r="395" spans="1:34" hidden="1">
      <c r="A395" s="42">
        <v>2022440010112</v>
      </c>
      <c r="B395" t="s">
        <v>1613</v>
      </c>
      <c r="C395" t="s">
        <v>387</v>
      </c>
      <c r="D395" t="s">
        <v>185</v>
      </c>
      <c r="E395" t="s">
        <v>130</v>
      </c>
      <c r="F395">
        <v>44001</v>
      </c>
      <c r="G395" t="s">
        <v>1614</v>
      </c>
      <c r="H395" t="s">
        <v>185</v>
      </c>
      <c r="I395" t="s">
        <v>130</v>
      </c>
      <c r="J395">
        <v>44001</v>
      </c>
      <c r="K395" t="s">
        <v>1615</v>
      </c>
      <c r="L395">
        <v>892115007</v>
      </c>
      <c r="M395" t="s">
        <v>377</v>
      </c>
      <c r="N395" t="s">
        <v>378</v>
      </c>
      <c r="O395" t="s">
        <v>379</v>
      </c>
      <c r="S395" t="s">
        <v>1616</v>
      </c>
      <c r="T395">
        <v>100</v>
      </c>
      <c r="U395">
        <v>100</v>
      </c>
      <c r="V395" t="s">
        <v>1424</v>
      </c>
      <c r="W395" t="s">
        <v>1424</v>
      </c>
      <c r="X395" s="34">
        <v>44916</v>
      </c>
      <c r="Y395">
        <v>2022</v>
      </c>
      <c r="Z395" t="s">
        <v>1617</v>
      </c>
      <c r="AA395" s="43">
        <v>999989259</v>
      </c>
      <c r="AB395" s="43">
        <v>0</v>
      </c>
      <c r="AC395" s="43">
        <v>0</v>
      </c>
      <c r="AD395" s="43">
        <v>999989259</v>
      </c>
      <c r="AE395" s="34">
        <v>45047</v>
      </c>
      <c r="AF395" s="34">
        <v>45169</v>
      </c>
      <c r="AG395" s="34">
        <v>45169</v>
      </c>
      <c r="AH395" s="44">
        <v>3800</v>
      </c>
    </row>
    <row r="396" spans="1:34">
      <c r="A396" s="42">
        <v>2022445600074</v>
      </c>
      <c r="B396" t="s">
        <v>278</v>
      </c>
      <c r="C396" t="s">
        <v>387</v>
      </c>
      <c r="D396" t="s">
        <v>185</v>
      </c>
      <c r="E396" t="s">
        <v>130</v>
      </c>
      <c r="F396">
        <v>44560</v>
      </c>
      <c r="G396" t="s">
        <v>279</v>
      </c>
      <c r="H396" t="s">
        <v>185</v>
      </c>
      <c r="I396" t="s">
        <v>130</v>
      </c>
      <c r="J396">
        <v>44560</v>
      </c>
      <c r="K396" t="s">
        <v>765</v>
      </c>
      <c r="L396">
        <v>892115024</v>
      </c>
      <c r="M396" t="s">
        <v>377</v>
      </c>
      <c r="N396" t="s">
        <v>378</v>
      </c>
      <c r="O396" t="s">
        <v>379</v>
      </c>
      <c r="P396" t="s">
        <v>176</v>
      </c>
      <c r="Q396" t="s">
        <v>146</v>
      </c>
      <c r="S396" t="s">
        <v>280</v>
      </c>
      <c r="T396">
        <v>100</v>
      </c>
      <c r="U396">
        <v>99.92</v>
      </c>
      <c r="V396" t="s">
        <v>1423</v>
      </c>
      <c r="W396" t="s">
        <v>1424</v>
      </c>
      <c r="X396" s="34">
        <v>44816</v>
      </c>
      <c r="Y396">
        <v>2022</v>
      </c>
      <c r="Z396" t="s">
        <v>281</v>
      </c>
      <c r="AA396" s="43">
        <v>778992061</v>
      </c>
      <c r="AB396" s="43">
        <v>0</v>
      </c>
      <c r="AC396" s="43">
        <v>0</v>
      </c>
      <c r="AD396" s="43">
        <v>778992061</v>
      </c>
      <c r="AE396" s="34">
        <v>45017</v>
      </c>
      <c r="AF396" s="34">
        <v>45138</v>
      </c>
      <c r="AG396" s="34">
        <v>45169</v>
      </c>
      <c r="AH396" s="44">
        <v>30991</v>
      </c>
    </row>
    <row r="397" spans="1:34">
      <c r="A397" s="42">
        <v>2023440980003</v>
      </c>
      <c r="B397" t="s">
        <v>274</v>
      </c>
      <c r="C397" t="s">
        <v>387</v>
      </c>
      <c r="D397" t="s">
        <v>185</v>
      </c>
      <c r="E397" t="s">
        <v>130</v>
      </c>
      <c r="F397">
        <v>44098</v>
      </c>
      <c r="G397" t="s">
        <v>275</v>
      </c>
      <c r="H397" t="s">
        <v>185</v>
      </c>
      <c r="I397" t="s">
        <v>130</v>
      </c>
      <c r="J397">
        <v>44098</v>
      </c>
      <c r="K397" t="s">
        <v>1618</v>
      </c>
      <c r="L397">
        <v>825000166</v>
      </c>
      <c r="M397" t="s">
        <v>377</v>
      </c>
      <c r="N397" t="s">
        <v>378</v>
      </c>
      <c r="O397" t="s">
        <v>379</v>
      </c>
      <c r="P397" t="s">
        <v>171</v>
      </c>
      <c r="Q397" t="s">
        <v>146</v>
      </c>
      <c r="S397" t="s">
        <v>276</v>
      </c>
      <c r="T397">
        <v>100</v>
      </c>
      <c r="U397">
        <v>100</v>
      </c>
      <c r="V397" t="s">
        <v>1424</v>
      </c>
      <c r="W397" t="s">
        <v>1424</v>
      </c>
      <c r="X397" s="34">
        <v>45049</v>
      </c>
      <c r="Y397">
        <v>2023</v>
      </c>
      <c r="Z397" t="s">
        <v>277</v>
      </c>
      <c r="AA397" s="43">
        <v>334902373</v>
      </c>
      <c r="AB397" s="43">
        <v>0</v>
      </c>
      <c r="AC397" s="43">
        <v>0</v>
      </c>
      <c r="AD397" s="43">
        <v>334902373</v>
      </c>
      <c r="AE397" s="34">
        <v>45261</v>
      </c>
      <c r="AF397" s="34">
        <v>45351</v>
      </c>
      <c r="AG397" s="34">
        <v>45291</v>
      </c>
      <c r="AH397" s="44">
        <v>800</v>
      </c>
    </row>
    <row r="398" spans="1:34" hidden="1">
      <c r="A398" s="42">
        <v>2022440980004</v>
      </c>
      <c r="B398" t="s">
        <v>274</v>
      </c>
      <c r="C398" t="s">
        <v>387</v>
      </c>
      <c r="D398" t="s">
        <v>185</v>
      </c>
      <c r="E398" t="s">
        <v>130</v>
      </c>
      <c r="F398">
        <v>44098</v>
      </c>
      <c r="G398" t="s">
        <v>275</v>
      </c>
      <c r="H398" t="s">
        <v>185</v>
      </c>
      <c r="I398" t="s">
        <v>130</v>
      </c>
      <c r="J398">
        <v>44098</v>
      </c>
      <c r="K398" t="s">
        <v>1618</v>
      </c>
      <c r="L398">
        <v>825000166</v>
      </c>
      <c r="M398" t="s">
        <v>377</v>
      </c>
      <c r="N398" t="s">
        <v>378</v>
      </c>
      <c r="O398" t="s">
        <v>379</v>
      </c>
      <c r="S398" t="s">
        <v>1619</v>
      </c>
      <c r="T398">
        <v>95.85</v>
      </c>
      <c r="U398">
        <v>99.58</v>
      </c>
      <c r="V398" t="s">
        <v>1424</v>
      </c>
      <c r="W398" t="s">
        <v>1424</v>
      </c>
      <c r="X398" s="34">
        <v>44798</v>
      </c>
      <c r="Y398">
        <v>2022</v>
      </c>
      <c r="Z398" t="s">
        <v>1620</v>
      </c>
      <c r="AA398" s="43">
        <v>190793680</v>
      </c>
      <c r="AB398" s="43">
        <v>0</v>
      </c>
      <c r="AC398" s="43">
        <v>0</v>
      </c>
      <c r="AD398" s="43">
        <v>190793680</v>
      </c>
      <c r="AE398" s="34">
        <v>45108</v>
      </c>
      <c r="AF398" s="34">
        <v>45167</v>
      </c>
      <c r="AG398" s="34">
        <v>45169</v>
      </c>
      <c r="AH398" s="44">
        <v>150</v>
      </c>
    </row>
    <row r="399" spans="1:34" hidden="1">
      <c r="A399" s="42">
        <v>2023440780056</v>
      </c>
      <c r="B399" t="s">
        <v>781</v>
      </c>
      <c r="C399" t="s">
        <v>387</v>
      </c>
      <c r="D399" t="s">
        <v>185</v>
      </c>
      <c r="E399" t="s">
        <v>130</v>
      </c>
      <c r="F399">
        <v>44078</v>
      </c>
      <c r="G399" t="s">
        <v>782</v>
      </c>
      <c r="H399" t="s">
        <v>185</v>
      </c>
      <c r="I399" t="s">
        <v>130</v>
      </c>
      <c r="J399">
        <v>44078</v>
      </c>
      <c r="K399" t="s">
        <v>783</v>
      </c>
      <c r="L399">
        <v>800099223</v>
      </c>
      <c r="M399" t="s">
        <v>377</v>
      </c>
      <c r="N399" t="s">
        <v>378</v>
      </c>
      <c r="O399" t="s">
        <v>655</v>
      </c>
      <c r="S399" t="s">
        <v>1621</v>
      </c>
      <c r="T399">
        <v>100</v>
      </c>
      <c r="U399">
        <v>88.66</v>
      </c>
      <c r="V399" t="s">
        <v>1424</v>
      </c>
      <c r="W399" t="s">
        <v>1424</v>
      </c>
      <c r="X399" s="34">
        <v>45063</v>
      </c>
      <c r="Y399">
        <v>2023</v>
      </c>
      <c r="Z399" t="s">
        <v>1622</v>
      </c>
      <c r="AA399" s="43">
        <v>2742541470</v>
      </c>
      <c r="AB399" s="43">
        <v>0</v>
      </c>
      <c r="AC399" s="43">
        <v>0</v>
      </c>
      <c r="AD399" s="43">
        <v>2742541470</v>
      </c>
      <c r="AE399" s="34">
        <v>45170</v>
      </c>
      <c r="AF399" s="34">
        <v>45382</v>
      </c>
      <c r="AG399" s="34">
        <v>45382</v>
      </c>
      <c r="AH399" s="44">
        <v>732</v>
      </c>
    </row>
    <row r="400" spans="1:34" hidden="1">
      <c r="A400" s="42">
        <v>2023416680029</v>
      </c>
      <c r="B400" t="s">
        <v>1623</v>
      </c>
      <c r="C400" t="s">
        <v>387</v>
      </c>
      <c r="D400" t="s">
        <v>271</v>
      </c>
      <c r="E400" t="s">
        <v>14</v>
      </c>
      <c r="F400">
        <v>41668</v>
      </c>
      <c r="G400" t="s">
        <v>1624</v>
      </c>
      <c r="H400" t="s">
        <v>271</v>
      </c>
      <c r="I400" t="s">
        <v>14</v>
      </c>
      <c r="J400">
        <v>41668</v>
      </c>
      <c r="K400" t="s">
        <v>1625</v>
      </c>
      <c r="L400">
        <v>891180056</v>
      </c>
      <c r="M400" t="s">
        <v>377</v>
      </c>
      <c r="N400" t="s">
        <v>378</v>
      </c>
      <c r="O400" t="s">
        <v>379</v>
      </c>
      <c r="S400" t="s">
        <v>1626</v>
      </c>
      <c r="T400">
        <v>86.88</v>
      </c>
      <c r="U400">
        <v>99.94</v>
      </c>
      <c r="V400" t="s">
        <v>1423</v>
      </c>
      <c r="W400" t="s">
        <v>1424</v>
      </c>
      <c r="X400" s="34">
        <v>45118</v>
      </c>
      <c r="Y400">
        <v>2023</v>
      </c>
      <c r="Z400" t="s">
        <v>1627</v>
      </c>
      <c r="AA400" s="43">
        <v>473847029</v>
      </c>
      <c r="AB400" s="43">
        <v>0</v>
      </c>
      <c r="AC400" s="43">
        <v>0</v>
      </c>
      <c r="AD400" s="43">
        <v>473847029</v>
      </c>
      <c r="AE400" s="34">
        <v>45214</v>
      </c>
      <c r="AF400" s="34">
        <v>45334</v>
      </c>
      <c r="AG400" s="34">
        <v>45291</v>
      </c>
      <c r="AH400" s="44">
        <v>123</v>
      </c>
    </row>
    <row r="401" spans="1:34" hidden="1">
      <c r="A401" s="42">
        <v>2023415240023</v>
      </c>
      <c r="B401" t="s">
        <v>269</v>
      </c>
      <c r="C401" t="s">
        <v>387</v>
      </c>
      <c r="D401" t="s">
        <v>271</v>
      </c>
      <c r="E401" t="s">
        <v>14</v>
      </c>
      <c r="F401">
        <v>41524</v>
      </c>
      <c r="G401" t="s">
        <v>270</v>
      </c>
      <c r="H401" t="s">
        <v>271</v>
      </c>
      <c r="I401" t="s">
        <v>14</v>
      </c>
      <c r="J401">
        <v>6666662</v>
      </c>
      <c r="K401" t="s">
        <v>818</v>
      </c>
      <c r="L401">
        <v>813002609</v>
      </c>
      <c r="M401" t="s">
        <v>377</v>
      </c>
      <c r="N401" t="s">
        <v>378</v>
      </c>
      <c r="O401" t="s">
        <v>379</v>
      </c>
      <c r="S401" t="s">
        <v>1628</v>
      </c>
      <c r="T401">
        <v>100</v>
      </c>
      <c r="U401">
        <v>100</v>
      </c>
      <c r="V401" t="s">
        <v>1454</v>
      </c>
      <c r="W401" t="s">
        <v>1424</v>
      </c>
      <c r="X401" s="34">
        <v>45253</v>
      </c>
      <c r="Y401">
        <v>2023</v>
      </c>
      <c r="Z401" t="s">
        <v>1629</v>
      </c>
      <c r="AA401" s="43">
        <v>4685502688</v>
      </c>
      <c r="AB401" s="43">
        <v>0</v>
      </c>
      <c r="AC401" s="43">
        <v>0</v>
      </c>
      <c r="AD401" s="43">
        <v>4685502688</v>
      </c>
      <c r="AE401" s="34">
        <v>45261</v>
      </c>
      <c r="AF401" s="34">
        <v>45412</v>
      </c>
      <c r="AG401" s="34">
        <v>45412</v>
      </c>
      <c r="AH401" s="44">
        <v>1250</v>
      </c>
    </row>
    <row r="402" spans="1:34" hidden="1">
      <c r="A402" s="42">
        <v>2023415240009</v>
      </c>
      <c r="B402" t="s">
        <v>269</v>
      </c>
      <c r="C402" t="s">
        <v>387</v>
      </c>
      <c r="D402" t="s">
        <v>271</v>
      </c>
      <c r="E402" t="s">
        <v>14</v>
      </c>
      <c r="F402">
        <v>41524</v>
      </c>
      <c r="G402" t="s">
        <v>270</v>
      </c>
      <c r="H402" t="s">
        <v>271</v>
      </c>
      <c r="I402" t="s">
        <v>14</v>
      </c>
      <c r="J402">
        <v>6666662</v>
      </c>
      <c r="K402" t="s">
        <v>818</v>
      </c>
      <c r="L402">
        <v>813002609</v>
      </c>
      <c r="M402" t="s">
        <v>377</v>
      </c>
      <c r="N402" t="s">
        <v>378</v>
      </c>
      <c r="O402" t="s">
        <v>655</v>
      </c>
      <c r="S402" t="s">
        <v>1630</v>
      </c>
      <c r="T402">
        <v>88.21</v>
      </c>
      <c r="U402">
        <v>99.99</v>
      </c>
      <c r="V402" t="s">
        <v>1423</v>
      </c>
      <c r="W402" t="s">
        <v>1424</v>
      </c>
      <c r="X402" s="34">
        <v>45037</v>
      </c>
      <c r="Y402">
        <v>2023</v>
      </c>
      <c r="Z402" t="s">
        <v>1631</v>
      </c>
      <c r="AA402" s="43">
        <v>4181744839</v>
      </c>
      <c r="AB402" s="43">
        <v>0</v>
      </c>
      <c r="AC402" s="43">
        <v>0</v>
      </c>
      <c r="AD402" s="43">
        <v>4181744839</v>
      </c>
      <c r="AE402" s="34">
        <v>45078</v>
      </c>
      <c r="AF402" s="34">
        <v>45291</v>
      </c>
      <c r="AG402" s="34">
        <v>45230</v>
      </c>
      <c r="AH402" s="44">
        <v>13147</v>
      </c>
    </row>
    <row r="403" spans="1:34">
      <c r="A403" s="42">
        <v>2020415240049</v>
      </c>
      <c r="B403" t="s">
        <v>269</v>
      </c>
      <c r="C403" t="s">
        <v>387</v>
      </c>
      <c r="D403" t="s">
        <v>271</v>
      </c>
      <c r="E403" t="s">
        <v>14</v>
      </c>
      <c r="F403">
        <v>41524</v>
      </c>
      <c r="G403" t="s">
        <v>270</v>
      </c>
      <c r="H403" t="s">
        <v>271</v>
      </c>
      <c r="I403" t="s">
        <v>14</v>
      </c>
      <c r="J403">
        <v>6666662</v>
      </c>
      <c r="K403" t="s">
        <v>818</v>
      </c>
      <c r="L403">
        <v>813002609</v>
      </c>
      <c r="M403" t="s">
        <v>377</v>
      </c>
      <c r="N403" t="s">
        <v>378</v>
      </c>
      <c r="O403" t="s">
        <v>379</v>
      </c>
      <c r="P403" t="s">
        <v>176</v>
      </c>
      <c r="Q403" t="s">
        <v>146</v>
      </c>
      <c r="S403" t="s">
        <v>272</v>
      </c>
      <c r="T403">
        <v>100</v>
      </c>
      <c r="U403">
        <v>100</v>
      </c>
      <c r="V403" t="s">
        <v>1454</v>
      </c>
      <c r="W403" t="s">
        <v>1424</v>
      </c>
      <c r="X403" s="34">
        <v>45202</v>
      </c>
      <c r="Y403">
        <v>2023</v>
      </c>
      <c r="Z403" t="s">
        <v>273</v>
      </c>
      <c r="AA403" s="43">
        <v>1530731586</v>
      </c>
      <c r="AB403" s="43">
        <v>0</v>
      </c>
      <c r="AC403" s="43">
        <v>0</v>
      </c>
      <c r="AD403" s="43">
        <v>1530731586</v>
      </c>
      <c r="AE403" s="34">
        <v>45261</v>
      </c>
      <c r="AF403" s="34">
        <v>45443</v>
      </c>
      <c r="AG403" s="34">
        <v>45443</v>
      </c>
      <c r="AH403" s="44">
        <v>5365</v>
      </c>
    </row>
    <row r="404" spans="1:34" hidden="1">
      <c r="A404" s="42">
        <v>2023410010075</v>
      </c>
      <c r="B404" t="s">
        <v>828</v>
      </c>
      <c r="C404" t="s">
        <v>387</v>
      </c>
      <c r="D404" t="s">
        <v>271</v>
      </c>
      <c r="E404" t="s">
        <v>14</v>
      </c>
      <c r="F404">
        <v>41001</v>
      </c>
      <c r="G404" t="s">
        <v>829</v>
      </c>
      <c r="H404" t="s">
        <v>271</v>
      </c>
      <c r="I404" t="s">
        <v>14</v>
      </c>
      <c r="J404">
        <v>6666561</v>
      </c>
      <c r="K404" t="s">
        <v>830</v>
      </c>
      <c r="L404">
        <v>891180010</v>
      </c>
      <c r="M404" t="s">
        <v>377</v>
      </c>
      <c r="N404" t="s">
        <v>378</v>
      </c>
      <c r="O404" t="s">
        <v>379</v>
      </c>
      <c r="S404" t="s">
        <v>1632</v>
      </c>
      <c r="T404">
        <v>100</v>
      </c>
      <c r="U404">
        <v>99.83</v>
      </c>
      <c r="V404" t="s">
        <v>1423</v>
      </c>
      <c r="W404" t="s">
        <v>1424</v>
      </c>
      <c r="X404" s="34">
        <v>45194</v>
      </c>
      <c r="Y404">
        <v>2023</v>
      </c>
      <c r="Z404" t="s">
        <v>1633</v>
      </c>
      <c r="AA404" s="43">
        <v>2599314303</v>
      </c>
      <c r="AB404" s="43">
        <v>0</v>
      </c>
      <c r="AC404" s="43">
        <v>0</v>
      </c>
      <c r="AD404" s="43">
        <v>2599314303</v>
      </c>
      <c r="AE404" s="34">
        <v>45200</v>
      </c>
      <c r="AF404" s="34">
        <v>45260</v>
      </c>
      <c r="AG404" s="34">
        <v>45260</v>
      </c>
      <c r="AH404" s="44">
        <v>6210</v>
      </c>
    </row>
    <row r="405" spans="1:34" hidden="1">
      <c r="A405" s="42">
        <v>2023410010013</v>
      </c>
      <c r="B405" t="s">
        <v>828</v>
      </c>
      <c r="C405" t="s">
        <v>387</v>
      </c>
      <c r="D405" t="s">
        <v>271</v>
      </c>
      <c r="E405" t="s">
        <v>14</v>
      </c>
      <c r="F405">
        <v>41001</v>
      </c>
      <c r="G405" t="s">
        <v>829</v>
      </c>
      <c r="H405" t="s">
        <v>271</v>
      </c>
      <c r="I405" t="s">
        <v>14</v>
      </c>
      <c r="J405">
        <v>6666561</v>
      </c>
      <c r="K405" t="s">
        <v>830</v>
      </c>
      <c r="L405">
        <v>891180010</v>
      </c>
      <c r="M405" t="s">
        <v>377</v>
      </c>
      <c r="N405" t="s">
        <v>378</v>
      </c>
      <c r="O405" t="s">
        <v>379</v>
      </c>
      <c r="S405" t="s">
        <v>1634</v>
      </c>
      <c r="T405">
        <v>99.64</v>
      </c>
      <c r="U405">
        <v>99.99</v>
      </c>
      <c r="V405" t="s">
        <v>1423</v>
      </c>
      <c r="W405" t="s">
        <v>1424</v>
      </c>
      <c r="X405" s="34">
        <v>45120</v>
      </c>
      <c r="Y405">
        <v>2023</v>
      </c>
      <c r="Z405" t="s">
        <v>1635</v>
      </c>
      <c r="AA405" s="43">
        <v>4997547941</v>
      </c>
      <c r="AB405" s="43">
        <v>0</v>
      </c>
      <c r="AC405" s="43">
        <v>0</v>
      </c>
      <c r="AD405" s="43">
        <v>4997547941</v>
      </c>
      <c r="AE405" s="34">
        <v>45200</v>
      </c>
      <c r="AF405" s="34">
        <v>45291</v>
      </c>
      <c r="AG405" s="34">
        <v>45291</v>
      </c>
      <c r="AH405" s="44">
        <v>4800</v>
      </c>
    </row>
    <row r="406" spans="1:34" hidden="1">
      <c r="A406" s="42">
        <v>2023410010012</v>
      </c>
      <c r="B406" t="s">
        <v>828</v>
      </c>
      <c r="C406" t="s">
        <v>387</v>
      </c>
      <c r="D406" t="s">
        <v>271</v>
      </c>
      <c r="E406" t="s">
        <v>14</v>
      </c>
      <c r="F406">
        <v>41001</v>
      </c>
      <c r="G406" t="s">
        <v>829</v>
      </c>
      <c r="H406" t="s">
        <v>271</v>
      </c>
      <c r="I406" t="s">
        <v>14</v>
      </c>
      <c r="J406">
        <v>6666561</v>
      </c>
      <c r="K406" t="s">
        <v>830</v>
      </c>
      <c r="L406">
        <v>891180010</v>
      </c>
      <c r="M406" t="s">
        <v>377</v>
      </c>
      <c r="N406" t="s">
        <v>378</v>
      </c>
      <c r="O406" t="s">
        <v>379</v>
      </c>
      <c r="S406" t="s">
        <v>1636</v>
      </c>
      <c r="T406">
        <v>97.88</v>
      </c>
      <c r="U406">
        <v>99.99</v>
      </c>
      <c r="V406" t="s">
        <v>1423</v>
      </c>
      <c r="W406" t="s">
        <v>1424</v>
      </c>
      <c r="X406" s="34">
        <v>45120</v>
      </c>
      <c r="Y406">
        <v>2023</v>
      </c>
      <c r="Z406" t="s">
        <v>1637</v>
      </c>
      <c r="AA406" s="43">
        <v>992079732</v>
      </c>
      <c r="AB406" s="43">
        <v>0</v>
      </c>
      <c r="AC406" s="43">
        <v>0</v>
      </c>
      <c r="AD406" s="43">
        <v>992079732</v>
      </c>
      <c r="AE406" s="34">
        <v>45200</v>
      </c>
      <c r="AF406" s="34">
        <v>45291</v>
      </c>
      <c r="AG406" s="34">
        <v>45291</v>
      </c>
      <c r="AH406" s="44">
        <v>912</v>
      </c>
    </row>
    <row r="407" spans="1:34" hidden="1">
      <c r="A407" s="42">
        <v>2023410010010</v>
      </c>
      <c r="B407" t="s">
        <v>828</v>
      </c>
      <c r="C407" t="s">
        <v>387</v>
      </c>
      <c r="D407" t="s">
        <v>271</v>
      </c>
      <c r="E407" t="s">
        <v>14</v>
      </c>
      <c r="F407">
        <v>41001</v>
      </c>
      <c r="G407" t="s">
        <v>829</v>
      </c>
      <c r="H407" t="s">
        <v>271</v>
      </c>
      <c r="I407" t="s">
        <v>14</v>
      </c>
      <c r="J407">
        <v>6666561</v>
      </c>
      <c r="K407" t="s">
        <v>830</v>
      </c>
      <c r="L407">
        <v>891180010</v>
      </c>
      <c r="M407" t="s">
        <v>377</v>
      </c>
      <c r="N407" t="s">
        <v>378</v>
      </c>
      <c r="O407" t="s">
        <v>1638</v>
      </c>
      <c r="S407" t="s">
        <v>1639</v>
      </c>
      <c r="T407">
        <v>100</v>
      </c>
      <c r="U407">
        <v>85.79</v>
      </c>
      <c r="V407" t="s">
        <v>1424</v>
      </c>
      <c r="W407" t="s">
        <v>1424</v>
      </c>
      <c r="X407" s="34">
        <v>45079</v>
      </c>
      <c r="Y407">
        <v>2023</v>
      </c>
      <c r="Z407" t="s">
        <v>1640</v>
      </c>
      <c r="AA407" s="43">
        <v>2980308564</v>
      </c>
      <c r="AB407" s="43">
        <v>0</v>
      </c>
      <c r="AC407" s="43">
        <v>0</v>
      </c>
      <c r="AD407" s="43">
        <v>2980308564</v>
      </c>
      <c r="AE407" s="34">
        <v>45170</v>
      </c>
      <c r="AF407" s="34">
        <v>45443</v>
      </c>
      <c r="AG407" s="34">
        <v>45443</v>
      </c>
      <c r="AH407" s="44">
        <v>182</v>
      </c>
    </row>
    <row r="408" spans="1:34" hidden="1">
      <c r="A408" s="42">
        <v>2023410010008</v>
      </c>
      <c r="B408" t="s">
        <v>828</v>
      </c>
      <c r="C408" t="s">
        <v>387</v>
      </c>
      <c r="D408" t="s">
        <v>271</v>
      </c>
      <c r="E408" t="s">
        <v>14</v>
      </c>
      <c r="F408">
        <v>41001</v>
      </c>
      <c r="G408" t="s">
        <v>829</v>
      </c>
      <c r="H408" t="s">
        <v>271</v>
      </c>
      <c r="I408" t="s">
        <v>14</v>
      </c>
      <c r="J408">
        <v>6666561</v>
      </c>
      <c r="K408" t="s">
        <v>830</v>
      </c>
      <c r="L408">
        <v>891180010</v>
      </c>
      <c r="M408" t="s">
        <v>377</v>
      </c>
      <c r="N408" t="s">
        <v>378</v>
      </c>
      <c r="O408" t="s">
        <v>379</v>
      </c>
      <c r="S408" t="s">
        <v>1641</v>
      </c>
      <c r="T408">
        <v>99.96</v>
      </c>
      <c r="U408">
        <v>99.98</v>
      </c>
      <c r="V408" t="s">
        <v>1423</v>
      </c>
      <c r="W408" t="s">
        <v>1424</v>
      </c>
      <c r="X408" s="34">
        <v>45028</v>
      </c>
      <c r="Y408">
        <v>2023</v>
      </c>
      <c r="Z408" t="s">
        <v>1642</v>
      </c>
      <c r="AA408" s="43">
        <v>4958708540</v>
      </c>
      <c r="AB408" s="43">
        <v>0</v>
      </c>
      <c r="AC408" s="43">
        <v>0</v>
      </c>
      <c r="AD408" s="43">
        <v>4958708540</v>
      </c>
      <c r="AE408" s="34">
        <v>45078</v>
      </c>
      <c r="AF408" s="34">
        <v>45291</v>
      </c>
      <c r="AG408" s="34">
        <v>45260</v>
      </c>
      <c r="AH408" s="44">
        <v>1200</v>
      </c>
    </row>
    <row r="409" spans="1:34" hidden="1">
      <c r="A409" s="42">
        <v>2023410010007</v>
      </c>
      <c r="B409" t="s">
        <v>828</v>
      </c>
      <c r="C409" t="s">
        <v>387</v>
      </c>
      <c r="D409" t="s">
        <v>271</v>
      </c>
      <c r="E409" t="s">
        <v>14</v>
      </c>
      <c r="F409">
        <v>41001</v>
      </c>
      <c r="G409" t="s">
        <v>829</v>
      </c>
      <c r="H409" t="s">
        <v>271</v>
      </c>
      <c r="I409" t="s">
        <v>14</v>
      </c>
      <c r="J409">
        <v>6666561</v>
      </c>
      <c r="K409" t="s">
        <v>830</v>
      </c>
      <c r="L409">
        <v>891180010</v>
      </c>
      <c r="M409" t="s">
        <v>377</v>
      </c>
      <c r="N409" t="s">
        <v>378</v>
      </c>
      <c r="O409" t="s">
        <v>379</v>
      </c>
      <c r="S409" t="s">
        <v>1643</v>
      </c>
      <c r="T409">
        <v>100</v>
      </c>
      <c r="U409">
        <v>99.48</v>
      </c>
      <c r="V409" t="s">
        <v>1423</v>
      </c>
      <c r="W409" t="s">
        <v>1424</v>
      </c>
      <c r="X409" s="34">
        <v>45028</v>
      </c>
      <c r="Y409">
        <v>2023</v>
      </c>
      <c r="Z409" t="s">
        <v>1644</v>
      </c>
      <c r="AA409" s="43">
        <v>1069752878</v>
      </c>
      <c r="AB409" s="43">
        <v>0</v>
      </c>
      <c r="AC409" s="43">
        <v>0</v>
      </c>
      <c r="AD409" s="43">
        <v>1069752878</v>
      </c>
      <c r="AE409" s="34">
        <v>45108</v>
      </c>
      <c r="AF409" s="34">
        <v>45230</v>
      </c>
      <c r="AG409" s="34">
        <v>45230</v>
      </c>
      <c r="AH409" s="44">
        <v>1000</v>
      </c>
    </row>
    <row r="410" spans="1:34" hidden="1">
      <c r="A410" s="42">
        <v>2022410010012</v>
      </c>
      <c r="B410" t="s">
        <v>828</v>
      </c>
      <c r="C410" t="s">
        <v>387</v>
      </c>
      <c r="D410" t="s">
        <v>271</v>
      </c>
      <c r="E410" t="s">
        <v>14</v>
      </c>
      <c r="F410">
        <v>41001</v>
      </c>
      <c r="G410" t="s">
        <v>829</v>
      </c>
      <c r="H410" t="s">
        <v>271</v>
      </c>
      <c r="I410" t="s">
        <v>14</v>
      </c>
      <c r="J410">
        <v>6666561</v>
      </c>
      <c r="K410" t="s">
        <v>830</v>
      </c>
      <c r="L410">
        <v>891180010</v>
      </c>
      <c r="M410" t="s">
        <v>377</v>
      </c>
      <c r="N410" t="s">
        <v>378</v>
      </c>
      <c r="O410" t="s">
        <v>379</v>
      </c>
      <c r="S410" t="s">
        <v>1645</v>
      </c>
      <c r="T410">
        <v>100</v>
      </c>
      <c r="U410">
        <v>100</v>
      </c>
      <c r="V410" t="s">
        <v>1423</v>
      </c>
      <c r="W410" t="s">
        <v>1424</v>
      </c>
      <c r="X410" s="34">
        <v>44834</v>
      </c>
      <c r="Y410">
        <v>2022</v>
      </c>
      <c r="Z410" t="s">
        <v>1646</v>
      </c>
      <c r="AA410" s="43">
        <v>2806630521</v>
      </c>
      <c r="AB410" s="43">
        <v>0</v>
      </c>
      <c r="AC410" s="43">
        <v>339134178</v>
      </c>
      <c r="AD410" s="43">
        <v>3145764699</v>
      </c>
      <c r="AE410" s="34">
        <v>44866</v>
      </c>
      <c r="AF410" s="34">
        <v>45138</v>
      </c>
      <c r="AG410" s="34">
        <v>45138</v>
      </c>
      <c r="AH410" s="44">
        <v>1600</v>
      </c>
    </row>
    <row r="411" spans="1:34" hidden="1">
      <c r="A411" s="42">
        <v>2022413590033</v>
      </c>
      <c r="B411" t="s">
        <v>1647</v>
      </c>
      <c r="C411" t="s">
        <v>387</v>
      </c>
      <c r="D411" t="s">
        <v>271</v>
      </c>
      <c r="E411" t="s">
        <v>14</v>
      </c>
      <c r="F411">
        <v>41359</v>
      </c>
      <c r="G411" t="s">
        <v>1648</v>
      </c>
      <c r="H411" t="s">
        <v>271</v>
      </c>
      <c r="I411" t="s">
        <v>14</v>
      </c>
      <c r="J411">
        <v>41359</v>
      </c>
      <c r="K411" t="s">
        <v>1649</v>
      </c>
      <c r="L411">
        <v>800097098</v>
      </c>
      <c r="M411" t="s">
        <v>377</v>
      </c>
      <c r="N411" t="s">
        <v>378</v>
      </c>
      <c r="O411" t="s">
        <v>379</v>
      </c>
      <c r="S411" t="s">
        <v>1650</v>
      </c>
      <c r="T411">
        <v>100</v>
      </c>
      <c r="U411">
        <v>100</v>
      </c>
      <c r="V411" t="s">
        <v>1423</v>
      </c>
      <c r="W411" t="s">
        <v>1424</v>
      </c>
      <c r="X411" s="34">
        <v>44900</v>
      </c>
      <c r="Y411">
        <v>2022</v>
      </c>
      <c r="Z411" t="s">
        <v>1651</v>
      </c>
      <c r="AA411" s="43">
        <v>418950600</v>
      </c>
      <c r="AB411" s="43">
        <v>0</v>
      </c>
      <c r="AC411" s="43">
        <v>0</v>
      </c>
      <c r="AD411" s="43">
        <v>418950600</v>
      </c>
      <c r="AE411" s="34">
        <v>44986</v>
      </c>
      <c r="AF411" s="34">
        <v>45107</v>
      </c>
      <c r="AG411" s="34">
        <v>45107</v>
      </c>
      <c r="AH411" s="44">
        <v>6272</v>
      </c>
    </row>
    <row r="412" spans="1:34" hidden="1">
      <c r="A412" s="42">
        <v>2023950150022</v>
      </c>
      <c r="B412" t="s">
        <v>1652</v>
      </c>
      <c r="C412" t="s">
        <v>387</v>
      </c>
      <c r="D412" t="s">
        <v>181</v>
      </c>
      <c r="E412" t="s">
        <v>895</v>
      </c>
      <c r="F412">
        <v>95015</v>
      </c>
      <c r="G412" t="s">
        <v>1199</v>
      </c>
      <c r="H412" t="s">
        <v>181</v>
      </c>
      <c r="I412" t="s">
        <v>895</v>
      </c>
      <c r="J412">
        <v>95015</v>
      </c>
      <c r="K412" t="s">
        <v>1200</v>
      </c>
      <c r="L412">
        <v>800191431</v>
      </c>
      <c r="M412" t="s">
        <v>377</v>
      </c>
      <c r="N412" t="s">
        <v>378</v>
      </c>
      <c r="O412" t="s">
        <v>379</v>
      </c>
      <c r="S412" t="s">
        <v>1653</v>
      </c>
      <c r="T412">
        <v>99.99</v>
      </c>
      <c r="U412">
        <v>99.99</v>
      </c>
      <c r="V412" t="s">
        <v>1423</v>
      </c>
      <c r="W412" t="s">
        <v>1424</v>
      </c>
      <c r="X412" s="34">
        <v>45131</v>
      </c>
      <c r="Y412">
        <v>2023</v>
      </c>
      <c r="Z412" t="s">
        <v>1654</v>
      </c>
      <c r="AA412" s="43">
        <v>493336443</v>
      </c>
      <c r="AB412" s="43">
        <v>0</v>
      </c>
      <c r="AC412" s="43">
        <v>0</v>
      </c>
      <c r="AD412" s="43">
        <v>493336443</v>
      </c>
      <c r="AE412" s="34">
        <v>45200</v>
      </c>
      <c r="AF412" s="34">
        <v>45351</v>
      </c>
      <c r="AG412" s="34">
        <v>45291</v>
      </c>
      <c r="AH412" s="44">
        <v>305</v>
      </c>
    </row>
    <row r="413" spans="1:34" hidden="1">
      <c r="A413" s="42">
        <v>2023950150013</v>
      </c>
      <c r="B413" t="s">
        <v>1652</v>
      </c>
      <c r="C413" t="s">
        <v>387</v>
      </c>
      <c r="D413" t="s">
        <v>181</v>
      </c>
      <c r="E413" t="s">
        <v>895</v>
      </c>
      <c r="F413">
        <v>95015</v>
      </c>
      <c r="G413" t="s">
        <v>1199</v>
      </c>
      <c r="H413" t="s">
        <v>181</v>
      </c>
      <c r="I413" t="s">
        <v>895</v>
      </c>
      <c r="J413">
        <v>95015</v>
      </c>
      <c r="K413" t="s">
        <v>1200</v>
      </c>
      <c r="L413">
        <v>800191431</v>
      </c>
      <c r="M413" t="s">
        <v>377</v>
      </c>
      <c r="N413" t="s">
        <v>1495</v>
      </c>
      <c r="O413" t="s">
        <v>379</v>
      </c>
      <c r="S413" t="s">
        <v>1655</v>
      </c>
      <c r="T413">
        <v>99.99</v>
      </c>
      <c r="U413">
        <v>99.99</v>
      </c>
      <c r="V413" t="s">
        <v>1423</v>
      </c>
      <c r="W413" t="s">
        <v>1424</v>
      </c>
      <c r="X413" s="34">
        <v>45076</v>
      </c>
      <c r="Y413">
        <v>2023</v>
      </c>
      <c r="Z413" t="s">
        <v>1656</v>
      </c>
      <c r="AA413" s="43">
        <v>790100976</v>
      </c>
      <c r="AB413" s="43">
        <v>0</v>
      </c>
      <c r="AC413" s="43">
        <v>0</v>
      </c>
      <c r="AD413" s="43">
        <v>790100976</v>
      </c>
      <c r="AE413" s="34">
        <v>45139</v>
      </c>
      <c r="AF413" s="34">
        <v>45230</v>
      </c>
      <c r="AG413" s="34">
        <v>45230</v>
      </c>
      <c r="AH413" s="44">
        <v>1385</v>
      </c>
    </row>
    <row r="414" spans="1:34" hidden="1">
      <c r="A414" s="42">
        <v>2023256490021</v>
      </c>
      <c r="B414" t="s">
        <v>1657</v>
      </c>
      <c r="C414" t="s">
        <v>387</v>
      </c>
      <c r="D414" t="s">
        <v>258</v>
      </c>
      <c r="E414" t="s">
        <v>13</v>
      </c>
      <c r="F414">
        <v>25649</v>
      </c>
      <c r="G414" t="s">
        <v>1658</v>
      </c>
      <c r="H414" t="s">
        <v>258</v>
      </c>
      <c r="I414" t="s">
        <v>13</v>
      </c>
      <c r="J414">
        <v>25649</v>
      </c>
      <c r="K414" t="s">
        <v>1659</v>
      </c>
      <c r="L414">
        <v>800093437</v>
      </c>
      <c r="M414" t="s">
        <v>377</v>
      </c>
      <c r="N414" t="s">
        <v>378</v>
      </c>
      <c r="O414" t="s">
        <v>379</v>
      </c>
      <c r="S414" t="s">
        <v>1660</v>
      </c>
      <c r="T414">
        <v>100</v>
      </c>
      <c r="U414">
        <v>100</v>
      </c>
      <c r="V414" t="s">
        <v>1454</v>
      </c>
      <c r="W414" t="s">
        <v>1424</v>
      </c>
      <c r="X414" s="34">
        <v>45167</v>
      </c>
      <c r="Y414">
        <v>2023</v>
      </c>
      <c r="Z414" t="s">
        <v>1661</v>
      </c>
      <c r="AA414" s="43">
        <v>157090537</v>
      </c>
      <c r="AB414" s="43">
        <v>0</v>
      </c>
      <c r="AC414" s="43">
        <v>0</v>
      </c>
      <c r="AD414" s="43">
        <v>157090537</v>
      </c>
      <c r="AE414" s="34">
        <v>45200</v>
      </c>
      <c r="AF414" s="34">
        <v>45260</v>
      </c>
      <c r="AG414" s="34">
        <v>45260</v>
      </c>
      <c r="AH414" s="44">
        <v>76</v>
      </c>
    </row>
    <row r="415" spans="1:34">
      <c r="A415" s="42">
        <v>2023238550053</v>
      </c>
      <c r="B415" t="s">
        <v>205</v>
      </c>
      <c r="C415" t="s">
        <v>387</v>
      </c>
      <c r="D415" t="s">
        <v>185</v>
      </c>
      <c r="E415" t="s">
        <v>154</v>
      </c>
      <c r="F415">
        <v>23855</v>
      </c>
      <c r="G415" t="s">
        <v>97</v>
      </c>
      <c r="H415" t="s">
        <v>185</v>
      </c>
      <c r="I415" t="s">
        <v>154</v>
      </c>
      <c r="J415">
        <v>6666220</v>
      </c>
      <c r="K415" t="s">
        <v>1364</v>
      </c>
      <c r="L415">
        <v>901308226</v>
      </c>
      <c r="M415" t="s">
        <v>377</v>
      </c>
      <c r="N415" t="s">
        <v>378</v>
      </c>
      <c r="O415" t="s">
        <v>379</v>
      </c>
      <c r="P415" t="s">
        <v>176</v>
      </c>
      <c r="Q415" t="s">
        <v>145</v>
      </c>
      <c r="S415" t="s">
        <v>208</v>
      </c>
      <c r="T415">
        <v>100</v>
      </c>
      <c r="U415">
        <v>100</v>
      </c>
      <c r="V415" t="s">
        <v>1423</v>
      </c>
      <c r="W415" t="s">
        <v>1424</v>
      </c>
      <c r="X415" s="34">
        <v>45196</v>
      </c>
      <c r="Y415">
        <v>2023</v>
      </c>
      <c r="Z415" t="s">
        <v>209</v>
      </c>
      <c r="AA415" s="43">
        <v>831708315</v>
      </c>
      <c r="AB415" s="43">
        <v>0</v>
      </c>
      <c r="AC415" s="43">
        <v>127807279</v>
      </c>
      <c r="AD415" s="43">
        <v>959515594</v>
      </c>
      <c r="AE415" s="34">
        <v>45241</v>
      </c>
      <c r="AF415" s="34">
        <v>45300</v>
      </c>
      <c r="AG415" s="34">
        <v>45291</v>
      </c>
      <c r="AH415" s="44">
        <v>2550</v>
      </c>
    </row>
    <row r="416" spans="1:34">
      <c r="A416" s="42">
        <v>2023238550009</v>
      </c>
      <c r="B416" t="s">
        <v>205</v>
      </c>
      <c r="C416" t="s">
        <v>387</v>
      </c>
      <c r="D416" t="s">
        <v>185</v>
      </c>
      <c r="E416" t="s">
        <v>154</v>
      </c>
      <c r="F416">
        <v>23855</v>
      </c>
      <c r="G416" t="s">
        <v>97</v>
      </c>
      <c r="H416" t="s">
        <v>185</v>
      </c>
      <c r="I416" t="s">
        <v>154</v>
      </c>
      <c r="J416">
        <v>6666220</v>
      </c>
      <c r="K416" t="s">
        <v>1364</v>
      </c>
      <c r="L416">
        <v>901308226</v>
      </c>
      <c r="M416" t="s">
        <v>377</v>
      </c>
      <c r="N416" t="s">
        <v>378</v>
      </c>
      <c r="O416" t="s">
        <v>379</v>
      </c>
      <c r="P416" t="s">
        <v>176</v>
      </c>
      <c r="Q416" t="s">
        <v>145</v>
      </c>
      <c r="S416" t="s">
        <v>206</v>
      </c>
      <c r="T416">
        <v>100</v>
      </c>
      <c r="U416">
        <v>99.96</v>
      </c>
      <c r="V416" t="s">
        <v>1423</v>
      </c>
      <c r="W416" t="s">
        <v>1424</v>
      </c>
      <c r="X416" s="34">
        <v>45027</v>
      </c>
      <c r="Y416">
        <v>2023</v>
      </c>
      <c r="Z416" t="s">
        <v>207</v>
      </c>
      <c r="AA416" s="43">
        <v>4688208169</v>
      </c>
      <c r="AB416" s="43">
        <v>0</v>
      </c>
      <c r="AC416" s="43">
        <v>0</v>
      </c>
      <c r="AD416" s="43">
        <v>4688208169</v>
      </c>
      <c r="AE416" s="34">
        <v>45106</v>
      </c>
      <c r="AF416" s="34">
        <v>45313</v>
      </c>
      <c r="AG416" s="34">
        <v>45260</v>
      </c>
      <c r="AH416" s="44">
        <v>954</v>
      </c>
    </row>
    <row r="417" spans="1:34" hidden="1">
      <c r="A417" s="42">
        <v>2023238150096</v>
      </c>
      <c r="B417" t="s">
        <v>1662</v>
      </c>
      <c r="C417" t="s">
        <v>387</v>
      </c>
      <c r="D417" t="s">
        <v>185</v>
      </c>
      <c r="E417" t="s">
        <v>154</v>
      </c>
      <c r="F417">
        <v>23815</v>
      </c>
      <c r="G417" t="s">
        <v>1663</v>
      </c>
      <c r="H417" t="s">
        <v>185</v>
      </c>
      <c r="I417" t="s">
        <v>154</v>
      </c>
      <c r="J417">
        <v>23815</v>
      </c>
      <c r="K417" t="s">
        <v>1664</v>
      </c>
      <c r="L417">
        <v>900220147</v>
      </c>
      <c r="M417" t="s">
        <v>377</v>
      </c>
      <c r="N417" t="s">
        <v>378</v>
      </c>
      <c r="O417" t="s">
        <v>379</v>
      </c>
      <c r="S417" t="s">
        <v>1665</v>
      </c>
      <c r="T417">
        <v>100</v>
      </c>
      <c r="U417">
        <v>98.14</v>
      </c>
      <c r="V417" t="s">
        <v>1424</v>
      </c>
      <c r="W417" t="s">
        <v>1424</v>
      </c>
      <c r="X417" s="34">
        <v>45114</v>
      </c>
      <c r="Y417">
        <v>2023</v>
      </c>
      <c r="Z417" t="s">
        <v>1666</v>
      </c>
      <c r="AA417" s="43">
        <v>5999750449</v>
      </c>
      <c r="AB417" s="43">
        <v>0</v>
      </c>
      <c r="AC417" s="43">
        <v>0</v>
      </c>
      <c r="AD417" s="43">
        <v>5999750449</v>
      </c>
      <c r="AE417" s="34">
        <v>45139</v>
      </c>
      <c r="AF417" s="34">
        <v>45318</v>
      </c>
      <c r="AG417" s="34">
        <v>45412</v>
      </c>
      <c r="AH417" s="44">
        <v>320</v>
      </c>
    </row>
    <row r="418" spans="1:34" hidden="1">
      <c r="A418" s="42">
        <v>2023236720145</v>
      </c>
      <c r="B418" t="s">
        <v>1667</v>
      </c>
      <c r="C418" t="s">
        <v>387</v>
      </c>
      <c r="D418" t="s">
        <v>185</v>
      </c>
      <c r="E418" t="s">
        <v>154</v>
      </c>
      <c r="F418">
        <v>23672</v>
      </c>
      <c r="G418" t="s">
        <v>1668</v>
      </c>
      <c r="H418" t="s">
        <v>185</v>
      </c>
      <c r="I418" t="s">
        <v>154</v>
      </c>
      <c r="J418">
        <v>23672</v>
      </c>
      <c r="K418" t="s">
        <v>1669</v>
      </c>
      <c r="L418">
        <v>800096781</v>
      </c>
      <c r="M418" t="s">
        <v>377</v>
      </c>
      <c r="N418" t="s">
        <v>378</v>
      </c>
      <c r="O418" t="s">
        <v>379</v>
      </c>
      <c r="S418" t="s">
        <v>1670</v>
      </c>
      <c r="T418">
        <v>100</v>
      </c>
      <c r="U418">
        <v>99.92</v>
      </c>
      <c r="V418" t="s">
        <v>1454</v>
      </c>
      <c r="W418" t="s">
        <v>1424</v>
      </c>
      <c r="X418" s="34">
        <v>45152</v>
      </c>
      <c r="Y418">
        <v>2023</v>
      </c>
      <c r="Z418" t="s">
        <v>1671</v>
      </c>
      <c r="AA418" s="43">
        <v>975373531</v>
      </c>
      <c r="AB418" s="43">
        <v>0</v>
      </c>
      <c r="AC418" s="43">
        <v>0</v>
      </c>
      <c r="AD418" s="43">
        <v>975373531</v>
      </c>
      <c r="AE418" s="34">
        <v>45237</v>
      </c>
      <c r="AF418" s="34">
        <v>45356</v>
      </c>
      <c r="AG418" s="34">
        <v>45291</v>
      </c>
      <c r="AH418" s="44">
        <v>160</v>
      </c>
    </row>
    <row r="419" spans="1:34" hidden="1">
      <c r="A419" s="42">
        <v>2023231820015</v>
      </c>
      <c r="B419" t="s">
        <v>334</v>
      </c>
      <c r="C419" t="s">
        <v>387</v>
      </c>
      <c r="D419" t="s">
        <v>185</v>
      </c>
      <c r="E419" t="s">
        <v>154</v>
      </c>
      <c r="F419">
        <v>23182</v>
      </c>
      <c r="G419" t="s">
        <v>335</v>
      </c>
      <c r="H419" t="s">
        <v>185</v>
      </c>
      <c r="I419" t="s">
        <v>154</v>
      </c>
      <c r="J419">
        <v>23182</v>
      </c>
      <c r="K419" t="s">
        <v>957</v>
      </c>
      <c r="L419">
        <v>800096753</v>
      </c>
      <c r="M419" t="s">
        <v>366</v>
      </c>
      <c r="N419" t="s">
        <v>778</v>
      </c>
      <c r="O419" t="s">
        <v>368</v>
      </c>
      <c r="P419" t="s">
        <v>1672</v>
      </c>
      <c r="S419" t="s">
        <v>336</v>
      </c>
      <c r="T419">
        <v>95.39</v>
      </c>
      <c r="U419">
        <v>95.34</v>
      </c>
      <c r="V419" t="s">
        <v>1454</v>
      </c>
      <c r="W419" t="s">
        <v>1424</v>
      </c>
      <c r="X419" s="34">
        <v>45132</v>
      </c>
      <c r="Y419">
        <v>2023</v>
      </c>
      <c r="Z419" t="s">
        <v>337</v>
      </c>
      <c r="AA419" s="43">
        <v>260367535</v>
      </c>
      <c r="AB419" s="43">
        <v>0</v>
      </c>
      <c r="AC419" s="43">
        <v>55000000</v>
      </c>
      <c r="AD419" s="43">
        <v>315367535</v>
      </c>
      <c r="AE419" s="34">
        <v>45213</v>
      </c>
      <c r="AF419" s="34">
        <v>45333</v>
      </c>
      <c r="AG419" s="34">
        <v>45322</v>
      </c>
      <c r="AH419" s="44">
        <v>300</v>
      </c>
    </row>
    <row r="420" spans="1:34" hidden="1">
      <c r="A420" s="42">
        <v>2023230790048</v>
      </c>
      <c r="B420" t="s">
        <v>1673</v>
      </c>
      <c r="C420" t="s">
        <v>387</v>
      </c>
      <c r="D420" t="s">
        <v>185</v>
      </c>
      <c r="E420" t="s">
        <v>154</v>
      </c>
      <c r="F420">
        <v>23079</v>
      </c>
      <c r="G420" t="s">
        <v>319</v>
      </c>
      <c r="H420" t="s">
        <v>185</v>
      </c>
      <c r="I420" t="s">
        <v>154</v>
      </c>
      <c r="J420">
        <v>23079</v>
      </c>
      <c r="K420" t="s">
        <v>1674</v>
      </c>
      <c r="L420">
        <v>800096739</v>
      </c>
      <c r="M420" t="s">
        <v>377</v>
      </c>
      <c r="N420" t="s">
        <v>378</v>
      </c>
      <c r="O420" t="s">
        <v>379</v>
      </c>
      <c r="S420" t="s">
        <v>1675</v>
      </c>
      <c r="T420">
        <v>100</v>
      </c>
      <c r="U420">
        <v>99.78</v>
      </c>
      <c r="V420" t="s">
        <v>1424</v>
      </c>
      <c r="W420" t="s">
        <v>1424</v>
      </c>
      <c r="X420" s="34">
        <v>45117</v>
      </c>
      <c r="Y420">
        <v>2023</v>
      </c>
      <c r="Z420" t="s">
        <v>1676</v>
      </c>
      <c r="AA420" s="43">
        <v>673488799</v>
      </c>
      <c r="AB420" s="43">
        <v>0</v>
      </c>
      <c r="AC420" s="43">
        <v>0</v>
      </c>
      <c r="AD420" s="43">
        <v>673488799</v>
      </c>
      <c r="AE420" s="34">
        <v>45200</v>
      </c>
      <c r="AF420" s="34">
        <v>45322</v>
      </c>
      <c r="AG420" s="34">
        <v>45322</v>
      </c>
      <c r="AH420" s="44">
        <v>100</v>
      </c>
    </row>
    <row r="421" spans="1:34" hidden="1">
      <c r="A421" s="42">
        <v>2023274300026</v>
      </c>
      <c r="B421" t="s">
        <v>1677</v>
      </c>
      <c r="C421" t="s">
        <v>387</v>
      </c>
      <c r="D421" t="s">
        <v>202</v>
      </c>
      <c r="E421" t="s">
        <v>153</v>
      </c>
      <c r="F421">
        <v>27430</v>
      </c>
      <c r="G421" t="s">
        <v>1678</v>
      </c>
      <c r="H421" t="s">
        <v>170</v>
      </c>
      <c r="I421" t="s">
        <v>150</v>
      </c>
      <c r="J421">
        <v>6666938</v>
      </c>
      <c r="K421" t="s">
        <v>1270</v>
      </c>
      <c r="L421">
        <v>901415647</v>
      </c>
      <c r="M421" t="s">
        <v>377</v>
      </c>
      <c r="N421" t="s">
        <v>378</v>
      </c>
      <c r="O421" t="s">
        <v>379</v>
      </c>
      <c r="S421" t="s">
        <v>1679</v>
      </c>
      <c r="T421">
        <v>100</v>
      </c>
      <c r="U421">
        <v>99.81</v>
      </c>
      <c r="V421" t="s">
        <v>1423</v>
      </c>
      <c r="W421" t="s">
        <v>1424</v>
      </c>
      <c r="X421" s="34">
        <v>45050</v>
      </c>
      <c r="Y421">
        <v>2023</v>
      </c>
      <c r="Z421" t="s">
        <v>1680</v>
      </c>
      <c r="AA421" s="43">
        <v>1999995111</v>
      </c>
      <c r="AB421" s="43">
        <v>0</v>
      </c>
      <c r="AC421" s="43">
        <v>0</v>
      </c>
      <c r="AD421" s="43">
        <v>1999995111</v>
      </c>
      <c r="AE421" s="34">
        <v>45170</v>
      </c>
      <c r="AF421" s="34">
        <v>45291</v>
      </c>
      <c r="AG421" s="34">
        <v>45291</v>
      </c>
      <c r="AH421" s="44">
        <v>445</v>
      </c>
    </row>
    <row r="422" spans="1:34" hidden="1">
      <c r="A422" s="42">
        <v>2022273610119</v>
      </c>
      <c r="B422" t="s">
        <v>967</v>
      </c>
      <c r="C422" t="s">
        <v>387</v>
      </c>
      <c r="D422" t="s">
        <v>202</v>
      </c>
      <c r="E422" t="s">
        <v>153</v>
      </c>
      <c r="F422">
        <v>27361</v>
      </c>
      <c r="G422" t="s">
        <v>968</v>
      </c>
      <c r="H422" t="s">
        <v>202</v>
      </c>
      <c r="I422" t="s">
        <v>153</v>
      </c>
      <c r="J422">
        <v>27361</v>
      </c>
      <c r="K422" t="s">
        <v>969</v>
      </c>
      <c r="L422">
        <v>891680067</v>
      </c>
      <c r="M422" t="s">
        <v>377</v>
      </c>
      <c r="N422" t="s">
        <v>378</v>
      </c>
      <c r="O422" t="s">
        <v>379</v>
      </c>
      <c r="S422" t="s">
        <v>1681</v>
      </c>
      <c r="T422">
        <v>100</v>
      </c>
      <c r="U422">
        <v>99.81</v>
      </c>
      <c r="V422" t="s">
        <v>1424</v>
      </c>
      <c r="W422" t="s">
        <v>1424</v>
      </c>
      <c r="X422" s="34">
        <v>44998</v>
      </c>
      <c r="Y422">
        <v>2023</v>
      </c>
      <c r="Z422" t="s">
        <v>1682</v>
      </c>
      <c r="AA422" s="43">
        <v>2098374546</v>
      </c>
      <c r="AB422" s="43">
        <v>0</v>
      </c>
      <c r="AC422" s="43">
        <v>0</v>
      </c>
      <c r="AD422" s="43">
        <v>2098374546</v>
      </c>
      <c r="AE422" s="34">
        <v>45139</v>
      </c>
      <c r="AF422" s="34">
        <v>45291</v>
      </c>
      <c r="AG422" s="34">
        <v>45260</v>
      </c>
      <c r="AH422" s="44">
        <v>3000</v>
      </c>
    </row>
    <row r="423" spans="1:34" hidden="1">
      <c r="A423" s="42">
        <v>2022273610085</v>
      </c>
      <c r="B423" t="s">
        <v>967</v>
      </c>
      <c r="C423" t="s">
        <v>387</v>
      </c>
      <c r="D423" t="s">
        <v>202</v>
      </c>
      <c r="E423" t="s">
        <v>153</v>
      </c>
      <c r="F423">
        <v>27361</v>
      </c>
      <c r="G423" t="s">
        <v>968</v>
      </c>
      <c r="H423" t="s">
        <v>202</v>
      </c>
      <c r="I423" t="s">
        <v>153</v>
      </c>
      <c r="J423">
        <v>27361</v>
      </c>
      <c r="K423" t="s">
        <v>969</v>
      </c>
      <c r="L423">
        <v>891680067</v>
      </c>
      <c r="M423" t="s">
        <v>377</v>
      </c>
      <c r="N423" t="s">
        <v>378</v>
      </c>
      <c r="O423" t="s">
        <v>379</v>
      </c>
      <c r="S423" t="s">
        <v>1683</v>
      </c>
      <c r="T423">
        <v>100</v>
      </c>
      <c r="U423">
        <v>99.98</v>
      </c>
      <c r="V423" t="s">
        <v>1424</v>
      </c>
      <c r="W423" t="s">
        <v>1424</v>
      </c>
      <c r="X423" s="34">
        <v>45107</v>
      </c>
      <c r="Y423">
        <v>2023</v>
      </c>
      <c r="Z423" t="s">
        <v>1684</v>
      </c>
      <c r="AA423" s="43">
        <v>1710156105</v>
      </c>
      <c r="AB423" s="43">
        <v>0</v>
      </c>
      <c r="AC423" s="43">
        <v>0</v>
      </c>
      <c r="AD423" s="43">
        <v>1710156105</v>
      </c>
      <c r="AE423" s="34">
        <v>45170</v>
      </c>
      <c r="AF423" s="34">
        <v>45260</v>
      </c>
      <c r="AG423" s="34">
        <v>45260</v>
      </c>
      <c r="AH423" s="44">
        <v>22744</v>
      </c>
    </row>
    <row r="424" spans="1:34">
      <c r="A424" s="42">
        <v>2023270990001</v>
      </c>
      <c r="B424" t="s">
        <v>200</v>
      </c>
      <c r="C424" t="s">
        <v>387</v>
      </c>
      <c r="D424" t="s">
        <v>202</v>
      </c>
      <c r="E424" t="s">
        <v>153</v>
      </c>
      <c r="F424">
        <v>27099</v>
      </c>
      <c r="G424" t="s">
        <v>201</v>
      </c>
      <c r="H424" t="s">
        <v>202</v>
      </c>
      <c r="I424" t="s">
        <v>153</v>
      </c>
      <c r="J424">
        <v>27099</v>
      </c>
      <c r="K424" t="s">
        <v>1685</v>
      </c>
      <c r="L424">
        <v>800070375</v>
      </c>
      <c r="M424" t="s">
        <v>377</v>
      </c>
      <c r="N424" t="s">
        <v>378</v>
      </c>
      <c r="O424" t="s">
        <v>379</v>
      </c>
      <c r="P424" t="s">
        <v>176</v>
      </c>
      <c r="Q424" t="s">
        <v>145</v>
      </c>
      <c r="S424" t="s">
        <v>203</v>
      </c>
      <c r="T424">
        <v>100</v>
      </c>
      <c r="U424">
        <v>95.44</v>
      </c>
      <c r="V424" t="s">
        <v>1423</v>
      </c>
      <c r="W424" t="s">
        <v>1424</v>
      </c>
      <c r="X424" s="34">
        <v>45114</v>
      </c>
      <c r="Y424">
        <v>2023</v>
      </c>
      <c r="Z424" t="s">
        <v>204</v>
      </c>
      <c r="AA424" s="43">
        <v>1887516089</v>
      </c>
      <c r="AB424" s="43">
        <v>0</v>
      </c>
      <c r="AC424" s="43">
        <v>0</v>
      </c>
      <c r="AD424" s="43">
        <v>1887516089</v>
      </c>
      <c r="AE424" s="34">
        <v>45170</v>
      </c>
      <c r="AF424" s="34">
        <v>45291</v>
      </c>
      <c r="AG424" s="34">
        <v>45382</v>
      </c>
      <c r="AH424" s="44">
        <v>231</v>
      </c>
    </row>
    <row r="425" spans="1:34" hidden="1">
      <c r="A425" s="42">
        <v>2022270500031</v>
      </c>
      <c r="B425" t="s">
        <v>1686</v>
      </c>
      <c r="C425" t="s">
        <v>387</v>
      </c>
      <c r="D425" t="s">
        <v>202</v>
      </c>
      <c r="E425" t="s">
        <v>153</v>
      </c>
      <c r="F425">
        <v>27050</v>
      </c>
      <c r="G425" t="s">
        <v>1687</v>
      </c>
      <c r="H425" t="s">
        <v>202</v>
      </c>
      <c r="I425" t="s">
        <v>153</v>
      </c>
      <c r="J425">
        <v>27050</v>
      </c>
      <c r="K425" t="s">
        <v>1688</v>
      </c>
      <c r="L425">
        <v>818000395</v>
      </c>
      <c r="M425" t="s">
        <v>377</v>
      </c>
      <c r="N425" t="s">
        <v>378</v>
      </c>
      <c r="O425" t="s">
        <v>379</v>
      </c>
      <c r="S425" t="s">
        <v>1689</v>
      </c>
      <c r="T425">
        <v>100</v>
      </c>
      <c r="U425">
        <v>100</v>
      </c>
      <c r="V425" t="s">
        <v>1424</v>
      </c>
      <c r="W425" t="s">
        <v>1424</v>
      </c>
      <c r="X425" s="34">
        <v>44894</v>
      </c>
      <c r="Y425">
        <v>2022</v>
      </c>
      <c r="Z425" t="s">
        <v>1690</v>
      </c>
      <c r="AA425" s="43">
        <v>294200289</v>
      </c>
      <c r="AB425" s="43">
        <v>0</v>
      </c>
      <c r="AC425" s="43">
        <v>0</v>
      </c>
      <c r="AD425" s="43">
        <v>294200289</v>
      </c>
      <c r="AE425" s="34">
        <v>44896</v>
      </c>
      <c r="AF425" s="34">
        <v>44957</v>
      </c>
      <c r="AG425" s="34">
        <v>44957</v>
      </c>
      <c r="AH425" s="44">
        <v>450</v>
      </c>
    </row>
    <row r="426" spans="1:34" hidden="1">
      <c r="A426" s="42">
        <v>2023207500063</v>
      </c>
      <c r="B426" t="s">
        <v>984</v>
      </c>
      <c r="C426" t="s">
        <v>387</v>
      </c>
      <c r="D426" t="s">
        <v>185</v>
      </c>
      <c r="E426" t="s">
        <v>10</v>
      </c>
      <c r="F426">
        <v>20750</v>
      </c>
      <c r="G426" t="s">
        <v>985</v>
      </c>
      <c r="H426" t="s">
        <v>185</v>
      </c>
      <c r="I426" t="s">
        <v>10</v>
      </c>
      <c r="J426">
        <v>6666876</v>
      </c>
      <c r="K426" t="s">
        <v>990</v>
      </c>
      <c r="L426">
        <v>824002284</v>
      </c>
      <c r="M426" t="s">
        <v>377</v>
      </c>
      <c r="N426" t="s">
        <v>378</v>
      </c>
      <c r="O426" t="s">
        <v>379</v>
      </c>
      <c r="S426" t="s">
        <v>1691</v>
      </c>
      <c r="T426">
        <v>91.99</v>
      </c>
      <c r="U426">
        <v>99.99</v>
      </c>
      <c r="V426" t="s">
        <v>1454</v>
      </c>
      <c r="W426" t="s">
        <v>1424</v>
      </c>
      <c r="X426" s="34">
        <v>45048</v>
      </c>
      <c r="Y426">
        <v>2023</v>
      </c>
      <c r="Z426" t="s">
        <v>1692</v>
      </c>
      <c r="AA426" s="43">
        <v>1037999420</v>
      </c>
      <c r="AB426" s="43">
        <v>0</v>
      </c>
      <c r="AC426" s="43">
        <v>0</v>
      </c>
      <c r="AD426" s="43">
        <v>1037999420</v>
      </c>
      <c r="AE426" s="34">
        <v>45149</v>
      </c>
      <c r="AF426" s="34">
        <v>45224</v>
      </c>
      <c r="AG426" s="34">
        <v>45230</v>
      </c>
      <c r="AH426" s="44">
        <v>1784</v>
      </c>
    </row>
    <row r="427" spans="1:34">
      <c r="A427" s="42">
        <v>2023206140018</v>
      </c>
      <c r="B427" t="s">
        <v>265</v>
      </c>
      <c r="C427" t="s">
        <v>387</v>
      </c>
      <c r="D427" t="s">
        <v>185</v>
      </c>
      <c r="E427" t="s">
        <v>10</v>
      </c>
      <c r="F427">
        <v>20614</v>
      </c>
      <c r="G427" t="s">
        <v>266</v>
      </c>
      <c r="H427" t="s">
        <v>185</v>
      </c>
      <c r="I427" t="s">
        <v>10</v>
      </c>
      <c r="J427">
        <v>20614</v>
      </c>
      <c r="K427" t="s">
        <v>1693</v>
      </c>
      <c r="L427">
        <v>892300123</v>
      </c>
      <c r="M427" t="s">
        <v>377</v>
      </c>
      <c r="N427" t="s">
        <v>378</v>
      </c>
      <c r="O427" t="s">
        <v>379</v>
      </c>
      <c r="P427" t="s">
        <v>176</v>
      </c>
      <c r="Q427" t="s">
        <v>146</v>
      </c>
      <c r="S427" t="s">
        <v>267</v>
      </c>
      <c r="T427">
        <v>100</v>
      </c>
      <c r="U427">
        <v>99.68</v>
      </c>
      <c r="V427" t="s">
        <v>1454</v>
      </c>
      <c r="W427" t="s">
        <v>1424</v>
      </c>
      <c r="X427" s="34">
        <v>45050</v>
      </c>
      <c r="Y427">
        <v>2023</v>
      </c>
      <c r="Z427" t="s">
        <v>268</v>
      </c>
      <c r="AA427" s="43">
        <v>1097918471</v>
      </c>
      <c r="AB427" s="43">
        <v>0</v>
      </c>
      <c r="AC427" s="43">
        <v>0</v>
      </c>
      <c r="AD427" s="43">
        <v>1097918471</v>
      </c>
      <c r="AE427" s="34">
        <v>45201</v>
      </c>
      <c r="AF427" s="34">
        <v>45321</v>
      </c>
      <c r="AG427" s="34">
        <v>45322</v>
      </c>
      <c r="AH427" s="44">
        <v>6861</v>
      </c>
    </row>
    <row r="428" spans="1:34" hidden="1">
      <c r="A428" s="42">
        <v>2022205700080</v>
      </c>
      <c r="B428" t="s">
        <v>1694</v>
      </c>
      <c r="C428" t="s">
        <v>387</v>
      </c>
      <c r="D428" t="s">
        <v>185</v>
      </c>
      <c r="E428" t="s">
        <v>10</v>
      </c>
      <c r="F428">
        <v>20570</v>
      </c>
      <c r="G428" t="s">
        <v>1695</v>
      </c>
      <c r="H428" t="s">
        <v>185</v>
      </c>
      <c r="I428" t="s">
        <v>10</v>
      </c>
      <c r="J428">
        <v>20570</v>
      </c>
      <c r="K428" t="s">
        <v>1696</v>
      </c>
      <c r="L428">
        <v>824001624</v>
      </c>
      <c r="M428" t="s">
        <v>377</v>
      </c>
      <c r="N428" t="s">
        <v>378</v>
      </c>
      <c r="O428" t="s">
        <v>379</v>
      </c>
      <c r="S428" t="s">
        <v>1697</v>
      </c>
      <c r="T428">
        <v>96.05</v>
      </c>
      <c r="U428">
        <v>99.98</v>
      </c>
      <c r="V428" t="s">
        <v>1454</v>
      </c>
      <c r="W428" t="s">
        <v>1424</v>
      </c>
      <c r="X428" s="34">
        <v>44816</v>
      </c>
      <c r="Y428">
        <v>2022</v>
      </c>
      <c r="Z428" t="s">
        <v>1698</v>
      </c>
      <c r="AA428" s="43">
        <v>3057913777</v>
      </c>
      <c r="AB428" s="43">
        <v>0</v>
      </c>
      <c r="AC428" s="43">
        <v>3491477873</v>
      </c>
      <c r="AD428" s="43">
        <v>6549391650</v>
      </c>
      <c r="AE428" s="34">
        <v>44894</v>
      </c>
      <c r="AF428" s="34">
        <v>45076</v>
      </c>
      <c r="AG428" s="34">
        <v>45260</v>
      </c>
      <c r="AH428" s="44">
        <v>2100</v>
      </c>
    </row>
    <row r="429" spans="1:34" hidden="1">
      <c r="A429" s="42">
        <v>2023205170022</v>
      </c>
      <c r="B429" t="s">
        <v>1699</v>
      </c>
      <c r="C429" t="s">
        <v>387</v>
      </c>
      <c r="D429" t="s">
        <v>185</v>
      </c>
      <c r="E429" t="s">
        <v>10</v>
      </c>
      <c r="F429">
        <v>20517</v>
      </c>
      <c r="G429" t="s">
        <v>1700</v>
      </c>
      <c r="H429" t="s">
        <v>185</v>
      </c>
      <c r="I429" t="s">
        <v>10</v>
      </c>
      <c r="J429">
        <v>20517</v>
      </c>
      <c r="K429" t="s">
        <v>1701</v>
      </c>
      <c r="L429">
        <v>800096610</v>
      </c>
      <c r="M429" t="s">
        <v>377</v>
      </c>
      <c r="N429" t="s">
        <v>378</v>
      </c>
      <c r="O429" t="s">
        <v>379</v>
      </c>
      <c r="S429" t="s">
        <v>1702</v>
      </c>
      <c r="T429">
        <v>94.48</v>
      </c>
      <c r="U429">
        <v>99.99</v>
      </c>
      <c r="V429" t="s">
        <v>1423</v>
      </c>
      <c r="W429" t="s">
        <v>1424</v>
      </c>
      <c r="X429" s="34">
        <v>44991</v>
      </c>
      <c r="Y429">
        <v>2023</v>
      </c>
      <c r="Z429" t="s">
        <v>1703</v>
      </c>
      <c r="AA429" s="43">
        <v>1050000000</v>
      </c>
      <c r="AB429" s="43">
        <v>0</v>
      </c>
      <c r="AC429" s="43">
        <v>277933344</v>
      </c>
      <c r="AD429" s="43">
        <v>1327933344</v>
      </c>
      <c r="AE429" s="34">
        <v>45139</v>
      </c>
      <c r="AF429" s="34">
        <v>45260</v>
      </c>
      <c r="AG429" s="34">
        <v>45291</v>
      </c>
      <c r="AH429" s="44">
        <v>15409</v>
      </c>
    </row>
    <row r="430" spans="1:34" hidden="1">
      <c r="A430" s="42">
        <v>2023203100052</v>
      </c>
      <c r="B430" t="s">
        <v>1704</v>
      </c>
      <c r="C430" t="s">
        <v>387</v>
      </c>
      <c r="D430" t="s">
        <v>185</v>
      </c>
      <c r="E430" t="s">
        <v>10</v>
      </c>
      <c r="F430">
        <v>20310</v>
      </c>
      <c r="G430" t="s">
        <v>1705</v>
      </c>
      <c r="H430" t="s">
        <v>258</v>
      </c>
      <c r="I430" t="s">
        <v>21</v>
      </c>
      <c r="J430">
        <v>6666954</v>
      </c>
      <c r="K430" t="s">
        <v>485</v>
      </c>
      <c r="L430">
        <v>901473251</v>
      </c>
      <c r="M430" t="s">
        <v>377</v>
      </c>
      <c r="N430" t="s">
        <v>378</v>
      </c>
      <c r="O430" t="s">
        <v>379</v>
      </c>
      <c r="S430" t="s">
        <v>1706</v>
      </c>
      <c r="T430">
        <v>100</v>
      </c>
      <c r="U430">
        <v>46.59</v>
      </c>
      <c r="V430" t="s">
        <v>1424</v>
      </c>
      <c r="W430" t="s">
        <v>1424</v>
      </c>
      <c r="X430" s="34">
        <v>45111</v>
      </c>
      <c r="Y430">
        <v>2023</v>
      </c>
      <c r="Z430" t="s">
        <v>1707</v>
      </c>
      <c r="AA430" s="43">
        <v>477278128</v>
      </c>
      <c r="AB430" s="43">
        <v>0</v>
      </c>
      <c r="AC430" s="43">
        <v>0</v>
      </c>
      <c r="AD430" s="43">
        <v>477278128</v>
      </c>
      <c r="AE430" s="34">
        <v>45261</v>
      </c>
      <c r="AF430" s="34">
        <v>45382</v>
      </c>
      <c r="AG430" s="34">
        <v>45382</v>
      </c>
      <c r="AH430" s="44">
        <v>62</v>
      </c>
    </row>
    <row r="431" spans="1:34" hidden="1">
      <c r="A431" s="42">
        <v>2023202280042</v>
      </c>
      <c r="B431" t="s">
        <v>1011</v>
      </c>
      <c r="C431" t="s">
        <v>387</v>
      </c>
      <c r="D431" t="s">
        <v>185</v>
      </c>
      <c r="E431" t="s">
        <v>10</v>
      </c>
      <c r="F431">
        <v>20228</v>
      </c>
      <c r="G431" t="s">
        <v>1012</v>
      </c>
      <c r="H431" t="s">
        <v>185</v>
      </c>
      <c r="I431" t="s">
        <v>10</v>
      </c>
      <c r="J431">
        <v>6666819</v>
      </c>
      <c r="K431" t="s">
        <v>365</v>
      </c>
      <c r="L431">
        <v>800239720</v>
      </c>
      <c r="M431" t="s">
        <v>377</v>
      </c>
      <c r="N431" t="s">
        <v>378</v>
      </c>
      <c r="O431" t="s">
        <v>379</v>
      </c>
      <c r="S431" t="s">
        <v>1708</v>
      </c>
      <c r="T431">
        <v>100</v>
      </c>
      <c r="U431">
        <v>100</v>
      </c>
      <c r="V431" t="s">
        <v>1423</v>
      </c>
      <c r="W431" t="s">
        <v>1424</v>
      </c>
      <c r="X431" s="34">
        <v>45272</v>
      </c>
      <c r="Y431">
        <v>2023</v>
      </c>
      <c r="Z431" t="s">
        <v>1709</v>
      </c>
      <c r="AA431" s="43">
        <v>230790024.40000001</v>
      </c>
      <c r="AB431" s="43">
        <v>0</v>
      </c>
      <c r="AC431" s="43">
        <v>0</v>
      </c>
      <c r="AD431" s="43">
        <v>230790024.40000001</v>
      </c>
      <c r="AE431" s="34">
        <v>45261</v>
      </c>
      <c r="AF431" s="34">
        <v>45322</v>
      </c>
      <c r="AG431" s="34">
        <v>45322</v>
      </c>
      <c r="AH431" s="44">
        <v>29210</v>
      </c>
    </row>
    <row r="432" spans="1:34" hidden="1">
      <c r="A432" s="42">
        <v>2023202280016</v>
      </c>
      <c r="B432" t="s">
        <v>1011</v>
      </c>
      <c r="C432" t="s">
        <v>387</v>
      </c>
      <c r="D432" t="s">
        <v>185</v>
      </c>
      <c r="E432" t="s">
        <v>10</v>
      </c>
      <c r="F432">
        <v>20228</v>
      </c>
      <c r="G432" t="s">
        <v>1012</v>
      </c>
      <c r="H432" t="s">
        <v>185</v>
      </c>
      <c r="I432" t="s">
        <v>10</v>
      </c>
      <c r="J432">
        <v>6666819</v>
      </c>
      <c r="K432" t="s">
        <v>365</v>
      </c>
      <c r="L432">
        <v>800239720</v>
      </c>
      <c r="M432" t="s">
        <v>377</v>
      </c>
      <c r="N432" t="s">
        <v>378</v>
      </c>
      <c r="O432" t="s">
        <v>379</v>
      </c>
      <c r="S432" t="s">
        <v>1710</v>
      </c>
      <c r="T432">
        <v>100</v>
      </c>
      <c r="U432">
        <v>100</v>
      </c>
      <c r="V432" t="s">
        <v>1423</v>
      </c>
      <c r="W432" t="s">
        <v>1424</v>
      </c>
      <c r="X432" s="34">
        <v>45013</v>
      </c>
      <c r="Y432">
        <v>2023</v>
      </c>
      <c r="Z432" t="s">
        <v>1711</v>
      </c>
      <c r="AA432" s="43">
        <v>358440197.39999998</v>
      </c>
      <c r="AB432" s="43">
        <v>0</v>
      </c>
      <c r="AC432" s="43">
        <v>0</v>
      </c>
      <c r="AD432" s="43">
        <v>358440197.39999998</v>
      </c>
      <c r="AE432" s="34">
        <v>45047</v>
      </c>
      <c r="AF432" s="34">
        <v>45107</v>
      </c>
      <c r="AG432" s="34">
        <v>45107</v>
      </c>
      <c r="AH432" s="44">
        <v>41632</v>
      </c>
    </row>
    <row r="433" spans="1:34" hidden="1">
      <c r="A433" s="42">
        <v>2023200600031</v>
      </c>
      <c r="B433" t="s">
        <v>1033</v>
      </c>
      <c r="C433" t="s">
        <v>387</v>
      </c>
      <c r="D433" t="s">
        <v>185</v>
      </c>
      <c r="E433" t="s">
        <v>10</v>
      </c>
      <c r="F433">
        <v>20060</v>
      </c>
      <c r="G433" t="s">
        <v>1034</v>
      </c>
      <c r="H433" t="s">
        <v>185</v>
      </c>
      <c r="I433" t="s">
        <v>10</v>
      </c>
      <c r="J433">
        <v>20060</v>
      </c>
      <c r="K433" t="s">
        <v>1035</v>
      </c>
      <c r="L433">
        <v>892301130</v>
      </c>
      <c r="M433" t="s">
        <v>377</v>
      </c>
      <c r="N433" t="s">
        <v>378</v>
      </c>
      <c r="O433" t="s">
        <v>379</v>
      </c>
      <c r="S433" t="s">
        <v>1712</v>
      </c>
      <c r="T433">
        <v>100</v>
      </c>
      <c r="U433">
        <v>30.77</v>
      </c>
      <c r="V433" t="s">
        <v>1424</v>
      </c>
      <c r="W433" t="s">
        <v>1424</v>
      </c>
      <c r="X433" s="34">
        <v>45040</v>
      </c>
      <c r="Y433">
        <v>2023</v>
      </c>
      <c r="Z433" t="s">
        <v>1713</v>
      </c>
      <c r="AA433" s="43">
        <v>1000000000</v>
      </c>
      <c r="AB433" s="43">
        <v>0</v>
      </c>
      <c r="AC433" s="43">
        <v>1992216629</v>
      </c>
      <c r="AD433" s="43">
        <v>2992216629</v>
      </c>
      <c r="AE433" s="34">
        <v>45190</v>
      </c>
      <c r="AF433" s="34">
        <v>45369</v>
      </c>
      <c r="AG433" s="34">
        <v>45351</v>
      </c>
      <c r="AH433" s="44">
        <v>2117</v>
      </c>
    </row>
    <row r="434" spans="1:34">
      <c r="A434" s="42">
        <v>2023200450053</v>
      </c>
      <c r="B434" t="s">
        <v>196</v>
      </c>
      <c r="C434" t="s">
        <v>387</v>
      </c>
      <c r="D434" t="s">
        <v>185</v>
      </c>
      <c r="E434" t="s">
        <v>10</v>
      </c>
      <c r="F434">
        <v>20045</v>
      </c>
      <c r="G434" t="s">
        <v>197</v>
      </c>
      <c r="H434" t="s">
        <v>185</v>
      </c>
      <c r="I434" t="s">
        <v>10</v>
      </c>
      <c r="J434">
        <v>6666948</v>
      </c>
      <c r="K434" t="s">
        <v>704</v>
      </c>
      <c r="L434">
        <v>901478870</v>
      </c>
      <c r="M434" t="s">
        <v>377</v>
      </c>
      <c r="N434" t="s">
        <v>378</v>
      </c>
      <c r="O434" t="s">
        <v>379</v>
      </c>
      <c r="P434" t="s">
        <v>176</v>
      </c>
      <c r="Q434" t="s">
        <v>145</v>
      </c>
      <c r="S434" t="s">
        <v>198</v>
      </c>
      <c r="T434">
        <v>100</v>
      </c>
      <c r="U434">
        <v>99.42</v>
      </c>
      <c r="V434" t="s">
        <v>1424</v>
      </c>
      <c r="W434" t="s">
        <v>1424</v>
      </c>
      <c r="X434" s="34">
        <v>45128</v>
      </c>
      <c r="Y434">
        <v>2023</v>
      </c>
      <c r="Z434" t="s">
        <v>199</v>
      </c>
      <c r="AA434" s="43">
        <v>1811371873</v>
      </c>
      <c r="AB434" s="43">
        <v>0</v>
      </c>
      <c r="AC434" s="43">
        <v>0</v>
      </c>
      <c r="AD434" s="43">
        <v>1811371873</v>
      </c>
      <c r="AE434" s="34">
        <v>45139</v>
      </c>
      <c r="AF434" s="34">
        <v>45291</v>
      </c>
      <c r="AG434" s="34">
        <v>45291</v>
      </c>
      <c r="AH434" s="44">
        <v>850</v>
      </c>
    </row>
    <row r="435" spans="1:34" hidden="1">
      <c r="A435" s="42">
        <v>2022195330076</v>
      </c>
      <c r="B435" t="s">
        <v>1714</v>
      </c>
      <c r="C435" t="s">
        <v>387</v>
      </c>
      <c r="D435" t="s">
        <v>202</v>
      </c>
      <c r="E435" t="s">
        <v>1052</v>
      </c>
      <c r="F435">
        <v>19533</v>
      </c>
      <c r="G435" t="s">
        <v>1715</v>
      </c>
      <c r="H435" t="s">
        <v>258</v>
      </c>
      <c r="I435" t="s">
        <v>21</v>
      </c>
      <c r="J435">
        <v>6666954</v>
      </c>
      <c r="K435" t="s">
        <v>485</v>
      </c>
      <c r="L435">
        <v>901473251</v>
      </c>
      <c r="M435" t="s">
        <v>377</v>
      </c>
      <c r="N435" t="s">
        <v>378</v>
      </c>
      <c r="O435" t="s">
        <v>379</v>
      </c>
      <c r="S435" t="s">
        <v>1716</v>
      </c>
      <c r="T435">
        <v>99.92</v>
      </c>
      <c r="U435">
        <v>75.28</v>
      </c>
      <c r="V435" t="s">
        <v>1424</v>
      </c>
      <c r="W435" t="s">
        <v>1424</v>
      </c>
      <c r="X435" s="34">
        <v>44904</v>
      </c>
      <c r="Y435">
        <v>2022</v>
      </c>
      <c r="Z435" t="s">
        <v>1717</v>
      </c>
      <c r="AA435" s="43">
        <v>926501011</v>
      </c>
      <c r="AB435" s="43">
        <v>0</v>
      </c>
      <c r="AC435" s="43">
        <v>0</v>
      </c>
      <c r="AD435" s="43">
        <v>926501011</v>
      </c>
      <c r="AE435" s="34">
        <v>44958</v>
      </c>
      <c r="AF435" s="34">
        <v>45077</v>
      </c>
      <c r="AG435" s="34">
        <v>45077</v>
      </c>
      <c r="AH435" s="44">
        <v>4330</v>
      </c>
    </row>
    <row r="436" spans="1:34" hidden="1">
      <c r="A436" s="42">
        <v>2023854100002</v>
      </c>
      <c r="B436" t="s">
        <v>1718</v>
      </c>
      <c r="C436" t="s">
        <v>387</v>
      </c>
      <c r="D436" t="s">
        <v>181</v>
      </c>
      <c r="E436" t="s">
        <v>9</v>
      </c>
      <c r="F436">
        <v>85410</v>
      </c>
      <c r="G436" t="s">
        <v>1719</v>
      </c>
      <c r="H436" t="s">
        <v>181</v>
      </c>
      <c r="I436" t="s">
        <v>9</v>
      </c>
      <c r="J436">
        <v>85410</v>
      </c>
      <c r="K436" t="s">
        <v>1720</v>
      </c>
      <c r="L436">
        <v>800012873</v>
      </c>
      <c r="M436" t="s">
        <v>377</v>
      </c>
      <c r="N436" t="s">
        <v>378</v>
      </c>
      <c r="O436" t="s">
        <v>379</v>
      </c>
      <c r="S436" t="s">
        <v>1721</v>
      </c>
      <c r="T436">
        <v>98.05</v>
      </c>
      <c r="U436">
        <v>98.54</v>
      </c>
      <c r="V436" t="s">
        <v>1424</v>
      </c>
      <c r="W436" t="s">
        <v>1424</v>
      </c>
      <c r="X436" s="34">
        <v>45000</v>
      </c>
      <c r="Y436">
        <v>2023</v>
      </c>
      <c r="Z436" t="s">
        <v>1722</v>
      </c>
      <c r="AA436" s="43">
        <v>1032214515</v>
      </c>
      <c r="AB436" s="43">
        <v>0</v>
      </c>
      <c r="AC436" s="43">
        <v>0</v>
      </c>
      <c r="AD436" s="43">
        <v>1032214515</v>
      </c>
      <c r="AE436" s="34">
        <v>45170</v>
      </c>
      <c r="AF436" s="34">
        <v>45351</v>
      </c>
      <c r="AG436" s="34">
        <v>45351</v>
      </c>
      <c r="AH436" s="44">
        <v>20876</v>
      </c>
    </row>
    <row r="437" spans="1:34" hidden="1">
      <c r="A437" s="42">
        <v>2023853250005</v>
      </c>
      <c r="B437" t="s">
        <v>1089</v>
      </c>
      <c r="C437" t="s">
        <v>387</v>
      </c>
      <c r="D437" t="s">
        <v>181</v>
      </c>
      <c r="E437" t="s">
        <v>9</v>
      </c>
      <c r="F437">
        <v>85325</v>
      </c>
      <c r="G437" t="s">
        <v>1090</v>
      </c>
      <c r="H437" t="s">
        <v>185</v>
      </c>
      <c r="I437" t="s">
        <v>10</v>
      </c>
      <c r="J437">
        <v>6666948</v>
      </c>
      <c r="K437" t="s">
        <v>704</v>
      </c>
      <c r="L437">
        <v>901478870</v>
      </c>
      <c r="M437" t="s">
        <v>377</v>
      </c>
      <c r="N437" t="s">
        <v>378</v>
      </c>
      <c r="O437" t="s">
        <v>379</v>
      </c>
      <c r="S437" t="s">
        <v>1723</v>
      </c>
      <c r="T437">
        <v>100</v>
      </c>
      <c r="U437">
        <v>100</v>
      </c>
      <c r="V437" t="s">
        <v>1424</v>
      </c>
      <c r="W437" t="s">
        <v>1424</v>
      </c>
      <c r="X437" s="34">
        <v>45117</v>
      </c>
      <c r="Y437">
        <v>2023</v>
      </c>
      <c r="Z437" t="s">
        <v>1724</v>
      </c>
      <c r="AA437" s="43">
        <v>999976527</v>
      </c>
      <c r="AB437" s="43">
        <v>0</v>
      </c>
      <c r="AC437" s="43">
        <v>0</v>
      </c>
      <c r="AD437" s="43">
        <v>999976527</v>
      </c>
      <c r="AE437" s="34">
        <v>45231</v>
      </c>
      <c r="AF437" s="34">
        <v>45351</v>
      </c>
      <c r="AG437" s="34">
        <v>45322</v>
      </c>
      <c r="AH437" s="44">
        <v>80</v>
      </c>
    </row>
    <row r="438" spans="1:34">
      <c r="A438" s="42">
        <v>2023852250002</v>
      </c>
      <c r="B438" t="s">
        <v>261</v>
      </c>
      <c r="C438" t="s">
        <v>387</v>
      </c>
      <c r="D438" t="s">
        <v>181</v>
      </c>
      <c r="E438" t="s">
        <v>9</v>
      </c>
      <c r="F438">
        <v>85225</v>
      </c>
      <c r="G438" t="s">
        <v>262</v>
      </c>
      <c r="H438" t="s">
        <v>181</v>
      </c>
      <c r="I438" t="s">
        <v>155</v>
      </c>
      <c r="J438">
        <v>6666173</v>
      </c>
      <c r="K438" t="s">
        <v>574</v>
      </c>
      <c r="L438">
        <v>901445387</v>
      </c>
      <c r="M438" t="s">
        <v>377</v>
      </c>
      <c r="N438" t="s">
        <v>378</v>
      </c>
      <c r="O438" t="s">
        <v>379</v>
      </c>
      <c r="P438" t="s">
        <v>171</v>
      </c>
      <c r="Q438" t="s">
        <v>146</v>
      </c>
      <c r="S438" t="s">
        <v>263</v>
      </c>
      <c r="T438">
        <v>99.99</v>
      </c>
      <c r="U438">
        <v>90.84</v>
      </c>
      <c r="V438" t="s">
        <v>1424</v>
      </c>
      <c r="W438" t="s">
        <v>1424</v>
      </c>
      <c r="X438" s="34">
        <v>45117</v>
      </c>
      <c r="Y438">
        <v>2023</v>
      </c>
      <c r="Z438" t="s">
        <v>264</v>
      </c>
      <c r="AA438" s="43">
        <v>1435160814</v>
      </c>
      <c r="AB438" s="43">
        <v>0</v>
      </c>
      <c r="AC438" s="43">
        <v>0</v>
      </c>
      <c r="AD438" s="43">
        <v>1435160814</v>
      </c>
      <c r="AE438" s="34">
        <v>45261</v>
      </c>
      <c r="AF438" s="34">
        <v>45443</v>
      </c>
      <c r="AG438" s="34">
        <v>45443</v>
      </c>
      <c r="AH438" s="44">
        <v>266</v>
      </c>
    </row>
    <row r="439" spans="1:34" hidden="1">
      <c r="A439" s="42">
        <v>2023180940056</v>
      </c>
      <c r="B439" t="s">
        <v>1725</v>
      </c>
      <c r="C439" t="s">
        <v>387</v>
      </c>
      <c r="D439" t="s">
        <v>271</v>
      </c>
      <c r="E439" t="s">
        <v>1726</v>
      </c>
      <c r="F439">
        <v>18094</v>
      </c>
      <c r="G439" t="s">
        <v>1727</v>
      </c>
      <c r="H439" t="s">
        <v>271</v>
      </c>
      <c r="I439" t="s">
        <v>1726</v>
      </c>
      <c r="J439">
        <v>18094</v>
      </c>
      <c r="K439" t="s">
        <v>1728</v>
      </c>
      <c r="L439">
        <v>800095734</v>
      </c>
      <c r="M439" t="s">
        <v>377</v>
      </c>
      <c r="N439" t="s">
        <v>378</v>
      </c>
      <c r="O439" t="s">
        <v>379</v>
      </c>
      <c r="S439" t="s">
        <v>1729</v>
      </c>
      <c r="T439">
        <v>100</v>
      </c>
      <c r="U439">
        <v>99.85</v>
      </c>
      <c r="V439" t="s">
        <v>1454</v>
      </c>
      <c r="W439" t="s">
        <v>1424</v>
      </c>
      <c r="X439" s="34">
        <v>45075</v>
      </c>
      <c r="Y439">
        <v>2023</v>
      </c>
      <c r="Z439" t="s">
        <v>1730</v>
      </c>
      <c r="AA439" s="43">
        <v>319504264</v>
      </c>
      <c r="AB439" s="43">
        <v>0</v>
      </c>
      <c r="AC439" s="43">
        <v>0</v>
      </c>
      <c r="AD439" s="43">
        <v>319504264</v>
      </c>
      <c r="AE439" s="34">
        <v>45108</v>
      </c>
      <c r="AF439" s="34">
        <v>45291</v>
      </c>
      <c r="AG439" s="34">
        <v>45291</v>
      </c>
      <c r="AH439" s="44">
        <v>1838</v>
      </c>
    </row>
    <row r="440" spans="1:34" hidden="1">
      <c r="A440" s="42">
        <v>2022174420034</v>
      </c>
      <c r="B440" t="s">
        <v>1144</v>
      </c>
      <c r="C440" t="s">
        <v>387</v>
      </c>
      <c r="D440" t="s">
        <v>170</v>
      </c>
      <c r="E440" t="s">
        <v>1145</v>
      </c>
      <c r="F440">
        <v>17442</v>
      </c>
      <c r="G440" t="s">
        <v>1146</v>
      </c>
      <c r="H440" t="s">
        <v>170</v>
      </c>
      <c r="I440" t="s">
        <v>1145</v>
      </c>
      <c r="J440">
        <v>6666188</v>
      </c>
      <c r="K440" t="s">
        <v>1731</v>
      </c>
      <c r="L440">
        <v>901052588</v>
      </c>
      <c r="M440" t="s">
        <v>377</v>
      </c>
      <c r="N440" t="s">
        <v>378</v>
      </c>
      <c r="O440" t="s">
        <v>379</v>
      </c>
      <c r="S440" t="s">
        <v>1732</v>
      </c>
      <c r="T440">
        <v>100</v>
      </c>
      <c r="U440">
        <v>100</v>
      </c>
      <c r="V440" t="s">
        <v>1423</v>
      </c>
      <c r="W440" t="s">
        <v>1424</v>
      </c>
      <c r="X440" s="34">
        <v>44869</v>
      </c>
      <c r="Y440">
        <v>2022</v>
      </c>
      <c r="Z440" t="s">
        <v>1733</v>
      </c>
      <c r="AA440" s="43">
        <v>758999999</v>
      </c>
      <c r="AB440" s="43">
        <v>0</v>
      </c>
      <c r="AC440" s="43">
        <v>0</v>
      </c>
      <c r="AD440" s="43">
        <v>758999999</v>
      </c>
      <c r="AE440" s="34">
        <v>45047</v>
      </c>
      <c r="AF440" s="34">
        <v>45260</v>
      </c>
      <c r="AG440" s="34">
        <v>45169</v>
      </c>
      <c r="AH440" s="44">
        <v>9330</v>
      </c>
    </row>
    <row r="441" spans="1:34">
      <c r="A441" s="42">
        <v>2023155720026</v>
      </c>
      <c r="B441" t="s">
        <v>192</v>
      </c>
      <c r="C441" t="s">
        <v>387</v>
      </c>
      <c r="D441" t="s">
        <v>258</v>
      </c>
      <c r="E441" t="s">
        <v>152</v>
      </c>
      <c r="F441">
        <v>15572</v>
      </c>
      <c r="G441" t="s">
        <v>193</v>
      </c>
      <c r="H441" t="s">
        <v>170</v>
      </c>
      <c r="I441" t="s">
        <v>150</v>
      </c>
      <c r="J441">
        <v>6666697</v>
      </c>
      <c r="K441" t="s">
        <v>1158</v>
      </c>
      <c r="L441">
        <v>900793275</v>
      </c>
      <c r="M441" t="s">
        <v>377</v>
      </c>
      <c r="N441" t="s">
        <v>378</v>
      </c>
      <c r="O441" t="s">
        <v>379</v>
      </c>
      <c r="P441" t="s">
        <v>176</v>
      </c>
      <c r="Q441" t="s">
        <v>145</v>
      </c>
      <c r="S441" t="s">
        <v>194</v>
      </c>
      <c r="T441">
        <v>100</v>
      </c>
      <c r="U441">
        <v>99.91</v>
      </c>
      <c r="V441" t="s">
        <v>1424</v>
      </c>
      <c r="W441" t="s">
        <v>1424</v>
      </c>
      <c r="X441" s="34">
        <v>45104</v>
      </c>
      <c r="Y441">
        <v>2023</v>
      </c>
      <c r="Z441" t="s">
        <v>195</v>
      </c>
      <c r="AA441" s="43">
        <v>1309004971</v>
      </c>
      <c r="AB441" s="43">
        <v>0</v>
      </c>
      <c r="AC441" s="43">
        <v>0</v>
      </c>
      <c r="AD441" s="43">
        <v>1309004971</v>
      </c>
      <c r="AE441" s="34">
        <v>45139</v>
      </c>
      <c r="AF441" s="34">
        <v>45291</v>
      </c>
      <c r="AG441" s="34">
        <v>45291</v>
      </c>
      <c r="AH441" s="44">
        <v>241</v>
      </c>
    </row>
    <row r="442" spans="1:34" hidden="1">
      <c r="A442" s="42">
        <v>2023155000018</v>
      </c>
      <c r="B442" t="s">
        <v>1161</v>
      </c>
      <c r="C442" t="s">
        <v>387</v>
      </c>
      <c r="D442" t="s">
        <v>258</v>
      </c>
      <c r="E442" t="s">
        <v>152</v>
      </c>
      <c r="F442">
        <v>15500</v>
      </c>
      <c r="G442" t="s">
        <v>1162</v>
      </c>
      <c r="H442" t="s">
        <v>258</v>
      </c>
      <c r="I442" t="s">
        <v>152</v>
      </c>
      <c r="J442">
        <v>15500</v>
      </c>
      <c r="K442" t="s">
        <v>1163</v>
      </c>
      <c r="L442">
        <v>800026156</v>
      </c>
      <c r="M442" t="s">
        <v>377</v>
      </c>
      <c r="N442" t="s">
        <v>378</v>
      </c>
      <c r="O442" t="s">
        <v>379</v>
      </c>
      <c r="S442" t="s">
        <v>1734</v>
      </c>
      <c r="T442">
        <v>99.36</v>
      </c>
      <c r="U442">
        <v>92.13</v>
      </c>
      <c r="V442" t="s">
        <v>1424</v>
      </c>
      <c r="W442" t="s">
        <v>1424</v>
      </c>
      <c r="X442" s="34">
        <v>45259</v>
      </c>
      <c r="Y442">
        <v>2023</v>
      </c>
      <c r="Z442" t="s">
        <v>1735</v>
      </c>
      <c r="AA442" s="43">
        <v>103939447.5</v>
      </c>
      <c r="AB442" s="43">
        <v>0</v>
      </c>
      <c r="AC442" s="43">
        <v>0</v>
      </c>
      <c r="AD442" s="43">
        <v>103939447.5</v>
      </c>
      <c r="AE442" s="34">
        <v>45320</v>
      </c>
      <c r="AF442" s="34">
        <v>45394</v>
      </c>
      <c r="AG442" s="34">
        <v>45412</v>
      </c>
      <c r="AH442" s="44">
        <v>450</v>
      </c>
    </row>
    <row r="443" spans="1:34">
      <c r="A443" s="42">
        <v>2023154800003</v>
      </c>
      <c r="B443" t="s">
        <v>256</v>
      </c>
      <c r="C443" t="s">
        <v>387</v>
      </c>
      <c r="D443" t="s">
        <v>258</v>
      </c>
      <c r="E443" t="s">
        <v>152</v>
      </c>
      <c r="F443">
        <v>15480</v>
      </c>
      <c r="G443" t="s">
        <v>257</v>
      </c>
      <c r="H443" t="s">
        <v>258</v>
      </c>
      <c r="I443" t="s">
        <v>152</v>
      </c>
      <c r="J443">
        <v>15480</v>
      </c>
      <c r="K443" t="s">
        <v>1736</v>
      </c>
      <c r="L443">
        <v>800077808</v>
      </c>
      <c r="M443" t="s">
        <v>377</v>
      </c>
      <c r="N443" t="s">
        <v>378</v>
      </c>
      <c r="O443" t="s">
        <v>379</v>
      </c>
      <c r="P443" t="s">
        <v>171</v>
      </c>
      <c r="Q443" t="s">
        <v>146</v>
      </c>
      <c r="S443" t="s">
        <v>259</v>
      </c>
      <c r="T443">
        <v>83.93</v>
      </c>
      <c r="U443">
        <v>90.48</v>
      </c>
      <c r="V443" t="s">
        <v>1423</v>
      </c>
      <c r="W443" t="s">
        <v>1424</v>
      </c>
      <c r="X443" s="34">
        <v>45016</v>
      </c>
      <c r="Y443">
        <v>2023</v>
      </c>
      <c r="Z443" t="s">
        <v>260</v>
      </c>
      <c r="AA443" s="43">
        <v>308607797.80000001</v>
      </c>
      <c r="AB443" s="43">
        <v>0</v>
      </c>
      <c r="AC443" s="43">
        <v>0</v>
      </c>
      <c r="AD443" s="43">
        <v>308607797.80000001</v>
      </c>
      <c r="AE443" s="34">
        <v>45141</v>
      </c>
      <c r="AF443" s="34">
        <v>45199</v>
      </c>
      <c r="AG443" s="34">
        <v>45199</v>
      </c>
      <c r="AH443" s="44">
        <v>262</v>
      </c>
    </row>
    <row r="444" spans="1:34" hidden="1">
      <c r="A444" s="42">
        <v>2022151620001</v>
      </c>
      <c r="B444" t="s">
        <v>1737</v>
      </c>
      <c r="C444" t="s">
        <v>387</v>
      </c>
      <c r="D444" t="s">
        <v>258</v>
      </c>
      <c r="E444" t="s">
        <v>152</v>
      </c>
      <c r="F444">
        <v>15162</v>
      </c>
      <c r="G444" t="s">
        <v>1738</v>
      </c>
      <c r="H444" t="s">
        <v>258</v>
      </c>
      <c r="I444" t="s">
        <v>152</v>
      </c>
      <c r="J444">
        <v>15162</v>
      </c>
      <c r="K444" t="s">
        <v>1739</v>
      </c>
      <c r="L444">
        <v>891857805</v>
      </c>
      <c r="M444" t="s">
        <v>377</v>
      </c>
      <c r="N444" t="s">
        <v>378</v>
      </c>
      <c r="O444" t="s">
        <v>379</v>
      </c>
      <c r="S444" t="s">
        <v>1740</v>
      </c>
      <c r="T444">
        <v>82.2</v>
      </c>
      <c r="U444">
        <v>96.67</v>
      </c>
      <c r="V444" t="s">
        <v>1423</v>
      </c>
      <c r="W444" t="s">
        <v>1424</v>
      </c>
      <c r="X444" s="34">
        <v>44848</v>
      </c>
      <c r="Y444">
        <v>2022</v>
      </c>
      <c r="Z444" t="s">
        <v>1741</v>
      </c>
      <c r="AA444" s="43">
        <v>419116100.39999998</v>
      </c>
      <c r="AB444" s="43">
        <v>0</v>
      </c>
      <c r="AC444" s="43">
        <v>466489137</v>
      </c>
      <c r="AD444" s="43">
        <v>885605237.29999995</v>
      </c>
      <c r="AE444" s="34">
        <v>45170</v>
      </c>
      <c r="AF444" s="34">
        <v>45322</v>
      </c>
      <c r="AG444" s="34">
        <v>45412</v>
      </c>
      <c r="AH444" s="44">
        <v>1868</v>
      </c>
    </row>
    <row r="445" spans="1:34">
      <c r="A445" s="42">
        <v>2023136500016</v>
      </c>
      <c r="B445" t="s">
        <v>188</v>
      </c>
      <c r="C445" t="s">
        <v>387</v>
      </c>
      <c r="D445" t="s">
        <v>185</v>
      </c>
      <c r="E445" t="s">
        <v>40</v>
      </c>
      <c r="F445">
        <v>13650</v>
      </c>
      <c r="G445" t="s">
        <v>189</v>
      </c>
      <c r="H445" t="s">
        <v>185</v>
      </c>
      <c r="I445" t="s">
        <v>35</v>
      </c>
      <c r="J445">
        <v>6666777</v>
      </c>
      <c r="K445" t="s">
        <v>757</v>
      </c>
      <c r="L445">
        <v>802002960</v>
      </c>
      <c r="M445" t="s">
        <v>377</v>
      </c>
      <c r="N445" t="s">
        <v>378</v>
      </c>
      <c r="O445" t="s">
        <v>379</v>
      </c>
      <c r="P445" t="s">
        <v>176</v>
      </c>
      <c r="Q445" t="s">
        <v>145</v>
      </c>
      <c r="S445" t="s">
        <v>190</v>
      </c>
      <c r="T445">
        <v>100</v>
      </c>
      <c r="U445">
        <v>59.2</v>
      </c>
      <c r="V445" t="s">
        <v>1424</v>
      </c>
      <c r="W445" t="s">
        <v>1424</v>
      </c>
      <c r="X445" s="34">
        <v>45128</v>
      </c>
      <c r="Y445">
        <v>2023</v>
      </c>
      <c r="Z445" t="s">
        <v>191</v>
      </c>
      <c r="AA445" s="43">
        <v>2000195017</v>
      </c>
      <c r="AB445" s="43">
        <v>0</v>
      </c>
      <c r="AC445" s="43">
        <v>0</v>
      </c>
      <c r="AD445" s="43">
        <v>2000195017</v>
      </c>
      <c r="AE445" s="34">
        <v>45239</v>
      </c>
      <c r="AF445" s="34">
        <v>45359</v>
      </c>
      <c r="AG445" s="34">
        <v>45382</v>
      </c>
      <c r="AH445" s="44">
        <v>2451</v>
      </c>
    </row>
    <row r="446" spans="1:34" hidden="1">
      <c r="A446" s="42">
        <v>2023136470018</v>
      </c>
      <c r="B446" t="s">
        <v>1742</v>
      </c>
      <c r="C446" t="s">
        <v>387</v>
      </c>
      <c r="D446" t="s">
        <v>185</v>
      </c>
      <c r="E446" t="s">
        <v>40</v>
      </c>
      <c r="F446">
        <v>13647</v>
      </c>
      <c r="G446" t="s">
        <v>1743</v>
      </c>
      <c r="H446" t="s">
        <v>185</v>
      </c>
      <c r="I446" t="s">
        <v>40</v>
      </c>
      <c r="J446">
        <v>13647</v>
      </c>
      <c r="K446" t="s">
        <v>1744</v>
      </c>
      <c r="L446">
        <v>890481310</v>
      </c>
      <c r="M446" t="s">
        <v>377</v>
      </c>
      <c r="N446" t="s">
        <v>378</v>
      </c>
      <c r="O446" t="s">
        <v>368</v>
      </c>
      <c r="S446" t="s">
        <v>1745</v>
      </c>
      <c r="T446">
        <v>100</v>
      </c>
      <c r="U446">
        <v>100</v>
      </c>
      <c r="V446" t="s">
        <v>1423</v>
      </c>
      <c r="W446" t="s">
        <v>1424</v>
      </c>
      <c r="X446" s="34">
        <v>45037</v>
      </c>
      <c r="Y446">
        <v>2023</v>
      </c>
      <c r="Z446" t="s">
        <v>1746</v>
      </c>
      <c r="AA446" s="43">
        <v>584999000</v>
      </c>
      <c r="AB446" s="43">
        <v>0</v>
      </c>
      <c r="AC446" s="43">
        <v>0</v>
      </c>
      <c r="AD446" s="43">
        <v>584999000</v>
      </c>
      <c r="AE446" s="34">
        <v>45047</v>
      </c>
      <c r="AF446" s="34">
        <v>45199</v>
      </c>
      <c r="AG446" s="34">
        <v>45199</v>
      </c>
      <c r="AH446" s="44">
        <v>6775</v>
      </c>
    </row>
    <row r="447" spans="1:34">
      <c r="A447" s="42">
        <v>2023134730004</v>
      </c>
      <c r="B447" t="s">
        <v>252</v>
      </c>
      <c r="C447" t="s">
        <v>387</v>
      </c>
      <c r="D447" t="s">
        <v>185</v>
      </c>
      <c r="E447" t="s">
        <v>40</v>
      </c>
      <c r="F447">
        <v>13473</v>
      </c>
      <c r="G447" t="s">
        <v>253</v>
      </c>
      <c r="H447" t="s">
        <v>185</v>
      </c>
      <c r="I447" t="s">
        <v>40</v>
      </c>
      <c r="J447">
        <v>13473</v>
      </c>
      <c r="K447" t="s">
        <v>1747</v>
      </c>
      <c r="L447">
        <v>890480431</v>
      </c>
      <c r="M447" t="s">
        <v>377</v>
      </c>
      <c r="N447" t="s">
        <v>378</v>
      </c>
      <c r="O447" t="s">
        <v>379</v>
      </c>
      <c r="P447" t="s">
        <v>176</v>
      </c>
      <c r="Q447" t="s">
        <v>146</v>
      </c>
      <c r="S447" t="s">
        <v>254</v>
      </c>
      <c r="T447">
        <v>100</v>
      </c>
      <c r="U447">
        <v>96.59</v>
      </c>
      <c r="V447" t="s">
        <v>1454</v>
      </c>
      <c r="W447" t="s">
        <v>1424</v>
      </c>
      <c r="X447" s="34">
        <v>45065</v>
      </c>
      <c r="Y447">
        <v>2023</v>
      </c>
      <c r="Z447" t="s">
        <v>255</v>
      </c>
      <c r="AA447" s="43">
        <v>3296545190</v>
      </c>
      <c r="AB447" s="43">
        <v>0</v>
      </c>
      <c r="AC447" s="43">
        <v>0</v>
      </c>
      <c r="AD447" s="43">
        <v>3296545190</v>
      </c>
      <c r="AE447" s="34">
        <v>45170</v>
      </c>
      <c r="AF447" s="34">
        <v>45274</v>
      </c>
      <c r="AG447" s="34">
        <v>45291</v>
      </c>
      <c r="AH447" s="44">
        <v>7388</v>
      </c>
    </row>
    <row r="448" spans="1:34" hidden="1">
      <c r="A448" s="42">
        <v>2023134400005</v>
      </c>
      <c r="B448" t="s">
        <v>1748</v>
      </c>
      <c r="C448" t="s">
        <v>387</v>
      </c>
      <c r="D448" t="s">
        <v>185</v>
      </c>
      <c r="E448" t="s">
        <v>40</v>
      </c>
      <c r="F448">
        <v>13440</v>
      </c>
      <c r="G448" t="s">
        <v>1749</v>
      </c>
      <c r="H448" t="s">
        <v>185</v>
      </c>
      <c r="I448" t="s">
        <v>35</v>
      </c>
      <c r="J448">
        <v>6666777</v>
      </c>
      <c r="K448" t="s">
        <v>757</v>
      </c>
      <c r="L448">
        <v>802002960</v>
      </c>
      <c r="M448" t="s">
        <v>377</v>
      </c>
      <c r="N448" t="s">
        <v>378</v>
      </c>
      <c r="O448" t="s">
        <v>379</v>
      </c>
      <c r="S448" t="s">
        <v>1750</v>
      </c>
      <c r="T448">
        <v>100</v>
      </c>
      <c r="U448">
        <v>94.38</v>
      </c>
      <c r="V448" t="s">
        <v>1424</v>
      </c>
      <c r="W448" t="s">
        <v>1424</v>
      </c>
      <c r="X448" s="34">
        <v>45114</v>
      </c>
      <c r="Y448">
        <v>2023</v>
      </c>
      <c r="Z448" t="s">
        <v>1751</v>
      </c>
      <c r="AA448" s="43">
        <v>1203047966</v>
      </c>
      <c r="AB448" s="43">
        <v>0</v>
      </c>
      <c r="AC448" s="43">
        <v>0</v>
      </c>
      <c r="AD448" s="43">
        <v>1203047966</v>
      </c>
      <c r="AE448" s="34">
        <v>45225</v>
      </c>
      <c r="AF448" s="34">
        <v>45381</v>
      </c>
      <c r="AG448" s="34">
        <v>45382</v>
      </c>
      <c r="AH448" s="44">
        <v>1000</v>
      </c>
    </row>
    <row r="449" spans="1:34">
      <c r="A449" s="42">
        <v>2023132120014</v>
      </c>
      <c r="B449" t="s">
        <v>184</v>
      </c>
      <c r="C449" t="s">
        <v>387</v>
      </c>
      <c r="D449" t="s">
        <v>185</v>
      </c>
      <c r="E449" t="s">
        <v>40</v>
      </c>
      <c r="F449">
        <v>13212</v>
      </c>
      <c r="G449" t="s">
        <v>12</v>
      </c>
      <c r="H449" t="s">
        <v>185</v>
      </c>
      <c r="I449" t="s">
        <v>40</v>
      </c>
      <c r="J449">
        <v>13212</v>
      </c>
      <c r="K449" t="s">
        <v>1752</v>
      </c>
      <c r="L449">
        <v>800038613</v>
      </c>
      <c r="M449" t="s">
        <v>377</v>
      </c>
      <c r="N449" t="s">
        <v>378</v>
      </c>
      <c r="O449" t="s">
        <v>379</v>
      </c>
      <c r="P449" t="s">
        <v>176</v>
      </c>
      <c r="Q449" t="s">
        <v>145</v>
      </c>
      <c r="S449" t="s">
        <v>186</v>
      </c>
      <c r="T449">
        <v>100</v>
      </c>
      <c r="U449">
        <v>100</v>
      </c>
      <c r="V449" t="s">
        <v>1424</v>
      </c>
      <c r="W449" t="s">
        <v>1424</v>
      </c>
      <c r="X449" s="34">
        <v>45194</v>
      </c>
      <c r="Y449">
        <v>2023</v>
      </c>
      <c r="Z449" t="s">
        <v>187</v>
      </c>
      <c r="AA449" s="43">
        <v>245298845</v>
      </c>
      <c r="AB449" s="43">
        <v>0</v>
      </c>
      <c r="AC449" s="43">
        <v>0</v>
      </c>
      <c r="AD449" s="43">
        <v>245298845</v>
      </c>
      <c r="AE449" s="34">
        <v>45200</v>
      </c>
      <c r="AF449" s="34">
        <v>45291</v>
      </c>
      <c r="AG449" s="34">
        <v>45291</v>
      </c>
      <c r="AH449" s="44">
        <v>1569</v>
      </c>
    </row>
    <row r="450" spans="1:34" hidden="1">
      <c r="A450" s="42" t="s">
        <v>1753</v>
      </c>
      <c r="B450" t="s">
        <v>1754</v>
      </c>
      <c r="C450" t="s">
        <v>1755</v>
      </c>
      <c r="D450" t="s">
        <v>185</v>
      </c>
      <c r="E450" t="s">
        <v>40</v>
      </c>
      <c r="F450">
        <v>13001</v>
      </c>
      <c r="G450" t="s">
        <v>1187</v>
      </c>
      <c r="H450" t="s">
        <v>185</v>
      </c>
      <c r="I450" t="s">
        <v>40</v>
      </c>
      <c r="J450">
        <v>6666161</v>
      </c>
      <c r="K450" t="s">
        <v>1756</v>
      </c>
      <c r="L450">
        <v>900100577</v>
      </c>
      <c r="M450" t="s">
        <v>377</v>
      </c>
      <c r="N450" t="s">
        <v>378</v>
      </c>
      <c r="O450" t="s">
        <v>379</v>
      </c>
      <c r="S450" t="s">
        <v>1757</v>
      </c>
      <c r="T450">
        <v>100</v>
      </c>
      <c r="U450">
        <v>100</v>
      </c>
      <c r="V450" t="s">
        <v>1423</v>
      </c>
      <c r="W450" t="s">
        <v>1424</v>
      </c>
      <c r="X450" s="34">
        <v>44959</v>
      </c>
      <c r="Y450">
        <v>2023</v>
      </c>
      <c r="Z450" t="s">
        <v>1758</v>
      </c>
      <c r="AA450" s="43">
        <v>250000000</v>
      </c>
      <c r="AB450" s="43">
        <v>0</v>
      </c>
      <c r="AC450" s="43">
        <v>0</v>
      </c>
      <c r="AD450" s="43">
        <v>250000000</v>
      </c>
      <c r="AE450" s="34">
        <v>45152</v>
      </c>
      <c r="AF450" s="34">
        <v>45261</v>
      </c>
      <c r="AG450" s="34">
        <v>45291</v>
      </c>
      <c r="AH450" s="44">
        <v>100</v>
      </c>
    </row>
    <row r="451" spans="1:34" hidden="1">
      <c r="A451" s="42">
        <v>2023131600100</v>
      </c>
      <c r="B451" t="s">
        <v>248</v>
      </c>
      <c r="C451" t="s">
        <v>387</v>
      </c>
      <c r="D451" t="s">
        <v>185</v>
      </c>
      <c r="E451" t="s">
        <v>40</v>
      </c>
      <c r="F451">
        <v>13160</v>
      </c>
      <c r="G451" t="s">
        <v>249</v>
      </c>
      <c r="H451" t="s">
        <v>185</v>
      </c>
      <c r="I451" t="s">
        <v>40</v>
      </c>
      <c r="J451">
        <v>6666835</v>
      </c>
      <c r="K451" t="s">
        <v>1193</v>
      </c>
      <c r="L451">
        <v>900758323</v>
      </c>
      <c r="M451" t="s">
        <v>377</v>
      </c>
      <c r="N451" t="s">
        <v>378</v>
      </c>
      <c r="O451" t="s">
        <v>379</v>
      </c>
      <c r="S451" t="s">
        <v>1759</v>
      </c>
      <c r="T451">
        <v>100</v>
      </c>
      <c r="U451">
        <v>98.86</v>
      </c>
      <c r="V451" t="s">
        <v>1424</v>
      </c>
      <c r="W451" t="s">
        <v>1424</v>
      </c>
      <c r="X451" s="34">
        <v>45120</v>
      </c>
      <c r="Y451">
        <v>2023</v>
      </c>
      <c r="Z451" t="s">
        <v>1760</v>
      </c>
      <c r="AA451" s="43">
        <v>445557482</v>
      </c>
      <c r="AB451" s="43">
        <v>0</v>
      </c>
      <c r="AC451" s="43">
        <v>0</v>
      </c>
      <c r="AD451" s="43">
        <v>445557482</v>
      </c>
      <c r="AE451" s="34">
        <v>45170</v>
      </c>
      <c r="AF451" s="34">
        <v>45351</v>
      </c>
      <c r="AG451" s="34">
        <v>45351</v>
      </c>
      <c r="AH451" s="44">
        <v>268</v>
      </c>
    </row>
    <row r="452" spans="1:34" hidden="1">
      <c r="A452" s="42">
        <v>2023131600062</v>
      </c>
      <c r="B452" t="s">
        <v>248</v>
      </c>
      <c r="C452" t="s">
        <v>387</v>
      </c>
      <c r="D452" t="s">
        <v>185</v>
      </c>
      <c r="E452" t="s">
        <v>40</v>
      </c>
      <c r="F452">
        <v>13160</v>
      </c>
      <c r="G452" t="s">
        <v>249</v>
      </c>
      <c r="H452" t="s">
        <v>185</v>
      </c>
      <c r="I452" t="s">
        <v>40</v>
      </c>
      <c r="J452">
        <v>6666835</v>
      </c>
      <c r="K452" t="s">
        <v>1193</v>
      </c>
      <c r="L452">
        <v>900758323</v>
      </c>
      <c r="M452" t="s">
        <v>377</v>
      </c>
      <c r="N452" t="s">
        <v>378</v>
      </c>
      <c r="O452" t="s">
        <v>379</v>
      </c>
      <c r="S452" t="s">
        <v>1761</v>
      </c>
      <c r="T452">
        <v>100</v>
      </c>
      <c r="U452">
        <v>99.64</v>
      </c>
      <c r="V452" t="s">
        <v>1454</v>
      </c>
      <c r="W452" t="s">
        <v>1424</v>
      </c>
      <c r="X452" s="34">
        <v>45070</v>
      </c>
      <c r="Y452">
        <v>2023</v>
      </c>
      <c r="Z452" t="s">
        <v>1762</v>
      </c>
      <c r="AA452" s="43">
        <v>1882679247</v>
      </c>
      <c r="AB452" s="43">
        <v>0</v>
      </c>
      <c r="AC452" s="43">
        <v>0</v>
      </c>
      <c r="AD452" s="43">
        <v>1882679247</v>
      </c>
      <c r="AE452" s="34">
        <v>45139</v>
      </c>
      <c r="AF452" s="34">
        <v>45443</v>
      </c>
      <c r="AG452" s="34">
        <v>45443</v>
      </c>
      <c r="AH452" s="44">
        <v>4844</v>
      </c>
    </row>
    <row r="453" spans="1:34" hidden="1">
      <c r="A453" s="42">
        <v>2023131600010</v>
      </c>
      <c r="B453" t="s">
        <v>248</v>
      </c>
      <c r="C453" t="s">
        <v>387</v>
      </c>
      <c r="D453" t="s">
        <v>185</v>
      </c>
      <c r="E453" t="s">
        <v>40</v>
      </c>
      <c r="F453">
        <v>13160</v>
      </c>
      <c r="G453" t="s">
        <v>249</v>
      </c>
      <c r="H453" t="s">
        <v>185</v>
      </c>
      <c r="I453" t="s">
        <v>40</v>
      </c>
      <c r="J453">
        <v>6666835</v>
      </c>
      <c r="K453" t="s">
        <v>1193</v>
      </c>
      <c r="L453">
        <v>900758323</v>
      </c>
      <c r="M453" t="s">
        <v>377</v>
      </c>
      <c r="N453" t="s">
        <v>378</v>
      </c>
      <c r="O453" t="s">
        <v>379</v>
      </c>
      <c r="S453" t="s">
        <v>1763</v>
      </c>
      <c r="T453">
        <v>100</v>
      </c>
      <c r="U453">
        <v>10.46</v>
      </c>
      <c r="V453" t="s">
        <v>1424</v>
      </c>
      <c r="W453" t="s">
        <v>1424</v>
      </c>
      <c r="X453" s="34">
        <v>44971</v>
      </c>
      <c r="Y453">
        <v>2023</v>
      </c>
      <c r="Z453" t="s">
        <v>1764</v>
      </c>
      <c r="AA453" s="43">
        <v>2962514129</v>
      </c>
      <c r="AB453" s="43">
        <v>0</v>
      </c>
      <c r="AC453" s="43">
        <v>5000000000</v>
      </c>
      <c r="AD453" s="43">
        <v>7962514129</v>
      </c>
      <c r="AE453" s="34">
        <v>45078</v>
      </c>
      <c r="AF453" s="34">
        <v>45382</v>
      </c>
      <c r="AG453" s="34">
        <v>45382</v>
      </c>
      <c r="AH453" s="44">
        <v>928</v>
      </c>
    </row>
    <row r="454" spans="1:34">
      <c r="A454" s="42">
        <v>2022131600107</v>
      </c>
      <c r="B454" t="s">
        <v>248</v>
      </c>
      <c r="C454" t="s">
        <v>387</v>
      </c>
      <c r="D454" t="s">
        <v>185</v>
      </c>
      <c r="E454" t="s">
        <v>40</v>
      </c>
      <c r="F454">
        <v>13160</v>
      </c>
      <c r="G454" t="s">
        <v>249</v>
      </c>
      <c r="H454" t="s">
        <v>185</v>
      </c>
      <c r="I454" t="s">
        <v>40</v>
      </c>
      <c r="J454">
        <v>6666835</v>
      </c>
      <c r="K454" t="s">
        <v>1193</v>
      </c>
      <c r="L454">
        <v>900758323</v>
      </c>
      <c r="M454" t="s">
        <v>377</v>
      </c>
      <c r="N454" t="s">
        <v>378</v>
      </c>
      <c r="O454" t="s">
        <v>379</v>
      </c>
      <c r="P454" t="s">
        <v>176</v>
      </c>
      <c r="Q454" t="s">
        <v>146</v>
      </c>
      <c r="S454" t="s">
        <v>250</v>
      </c>
      <c r="T454">
        <v>100</v>
      </c>
      <c r="U454">
        <v>98.88</v>
      </c>
      <c r="V454" t="s">
        <v>1424</v>
      </c>
      <c r="W454" t="s">
        <v>1424</v>
      </c>
      <c r="X454" s="34">
        <v>44823</v>
      </c>
      <c r="Y454">
        <v>2022</v>
      </c>
      <c r="Z454" t="s">
        <v>251</v>
      </c>
      <c r="AA454" s="43">
        <v>786507631.79999995</v>
      </c>
      <c r="AB454" s="43">
        <v>0</v>
      </c>
      <c r="AC454" s="43">
        <v>0</v>
      </c>
      <c r="AD454" s="43">
        <v>786507631.79999995</v>
      </c>
      <c r="AE454" s="34">
        <v>44866</v>
      </c>
      <c r="AF454" s="34">
        <v>45138</v>
      </c>
      <c r="AG454" s="34">
        <v>45138</v>
      </c>
      <c r="AH454" s="44">
        <v>1740</v>
      </c>
    </row>
    <row r="455" spans="1:34" hidden="1">
      <c r="A455" s="42">
        <v>2022131400033</v>
      </c>
      <c r="B455" t="s">
        <v>1198</v>
      </c>
      <c r="C455" t="s">
        <v>387</v>
      </c>
      <c r="D455" t="s">
        <v>185</v>
      </c>
      <c r="E455" t="s">
        <v>40</v>
      </c>
      <c r="F455">
        <v>13140</v>
      </c>
      <c r="G455" t="s">
        <v>1199</v>
      </c>
      <c r="H455" t="s">
        <v>185</v>
      </c>
      <c r="I455" t="s">
        <v>40</v>
      </c>
      <c r="J455">
        <v>13140</v>
      </c>
      <c r="K455" t="s">
        <v>1200</v>
      </c>
      <c r="L455">
        <v>890481362</v>
      </c>
      <c r="M455" t="s">
        <v>377</v>
      </c>
      <c r="N455" t="s">
        <v>378</v>
      </c>
      <c r="O455" t="s">
        <v>379</v>
      </c>
      <c r="S455" t="s">
        <v>1765</v>
      </c>
      <c r="T455">
        <v>100</v>
      </c>
      <c r="U455">
        <v>96.73</v>
      </c>
      <c r="V455" t="s">
        <v>1424</v>
      </c>
      <c r="W455" t="s">
        <v>1424</v>
      </c>
      <c r="X455" s="34">
        <v>44907</v>
      </c>
      <c r="Y455">
        <v>2022</v>
      </c>
      <c r="Z455" t="s">
        <v>1766</v>
      </c>
      <c r="AA455" s="43">
        <v>427999930</v>
      </c>
      <c r="AB455" s="43">
        <v>0</v>
      </c>
      <c r="AC455" s="43">
        <v>0</v>
      </c>
      <c r="AD455" s="43">
        <v>427999930</v>
      </c>
      <c r="AE455" s="34">
        <v>44950</v>
      </c>
      <c r="AF455" s="34">
        <v>45129</v>
      </c>
      <c r="AG455" s="34">
        <v>45138</v>
      </c>
      <c r="AH455" s="44">
        <v>13218</v>
      </c>
    </row>
    <row r="456" spans="1:34" hidden="1">
      <c r="A456" s="42">
        <v>2023086750009</v>
      </c>
      <c r="B456" t="s">
        <v>1767</v>
      </c>
      <c r="C456" t="s">
        <v>387</v>
      </c>
      <c r="D456" t="s">
        <v>185</v>
      </c>
      <c r="E456" t="s">
        <v>35</v>
      </c>
      <c r="F456">
        <v>8675</v>
      </c>
      <c r="G456" t="s">
        <v>1768</v>
      </c>
      <c r="H456" t="s">
        <v>181</v>
      </c>
      <c r="I456" t="s">
        <v>155</v>
      </c>
      <c r="J456">
        <v>6666203</v>
      </c>
      <c r="K456" t="s">
        <v>1769</v>
      </c>
      <c r="L456">
        <v>901508797</v>
      </c>
      <c r="M456" t="s">
        <v>377</v>
      </c>
      <c r="N456" t="s">
        <v>378</v>
      </c>
      <c r="O456" t="s">
        <v>379</v>
      </c>
      <c r="S456" t="s">
        <v>1770</v>
      </c>
      <c r="T456">
        <v>100</v>
      </c>
      <c r="U456">
        <v>100</v>
      </c>
      <c r="V456" t="s">
        <v>1423</v>
      </c>
      <c r="W456" t="s">
        <v>1424</v>
      </c>
      <c r="X456" s="34">
        <v>45034</v>
      </c>
      <c r="Y456">
        <v>2023</v>
      </c>
      <c r="Z456" t="s">
        <v>1771</v>
      </c>
      <c r="AA456" s="43">
        <v>2035969477</v>
      </c>
      <c r="AB456" s="43">
        <v>0</v>
      </c>
      <c r="AC456" s="43">
        <v>0</v>
      </c>
      <c r="AD456" s="43">
        <v>2035969477</v>
      </c>
      <c r="AE456" s="34">
        <v>45047</v>
      </c>
      <c r="AF456" s="34">
        <v>45138</v>
      </c>
      <c r="AG456" s="34">
        <v>45138</v>
      </c>
      <c r="AH456" s="44">
        <v>17815</v>
      </c>
    </row>
    <row r="457" spans="1:34" hidden="1">
      <c r="A457" s="42">
        <v>2022086380029</v>
      </c>
      <c r="B457" t="s">
        <v>1387</v>
      </c>
      <c r="C457" t="s">
        <v>387</v>
      </c>
      <c r="D457" t="s">
        <v>185</v>
      </c>
      <c r="E457" t="s">
        <v>35</v>
      </c>
      <c r="F457">
        <v>8638</v>
      </c>
      <c r="G457" t="s">
        <v>1388</v>
      </c>
      <c r="H457" t="s">
        <v>185</v>
      </c>
      <c r="I457" t="s">
        <v>35</v>
      </c>
      <c r="J457">
        <v>8638</v>
      </c>
      <c r="K457" t="s">
        <v>1389</v>
      </c>
      <c r="L457">
        <v>800094844</v>
      </c>
      <c r="M457" t="s">
        <v>377</v>
      </c>
      <c r="N457" t="s">
        <v>378</v>
      </c>
      <c r="O457" t="s">
        <v>379</v>
      </c>
      <c r="S457" t="s">
        <v>1772</v>
      </c>
      <c r="T457">
        <v>100</v>
      </c>
      <c r="U457">
        <v>99.93</v>
      </c>
      <c r="V457" t="s">
        <v>1424</v>
      </c>
      <c r="W457" t="s">
        <v>1424</v>
      </c>
      <c r="X457" s="34">
        <v>44833</v>
      </c>
      <c r="Y457">
        <v>2022</v>
      </c>
      <c r="Z457" t="s">
        <v>1773</v>
      </c>
      <c r="AA457" s="43">
        <v>397377327</v>
      </c>
      <c r="AB457" s="43">
        <v>0</v>
      </c>
      <c r="AC457" s="43">
        <v>0</v>
      </c>
      <c r="AD457" s="43">
        <v>397377327</v>
      </c>
      <c r="AE457" s="34">
        <v>45139</v>
      </c>
      <c r="AF457" s="34">
        <v>45230</v>
      </c>
      <c r="AG457" s="34">
        <v>45230</v>
      </c>
      <c r="AH457" s="44">
        <v>8435</v>
      </c>
    </row>
    <row r="458" spans="1:34" hidden="1">
      <c r="A458" s="42">
        <v>2023083720035</v>
      </c>
      <c r="B458" t="s">
        <v>1774</v>
      </c>
      <c r="C458" t="s">
        <v>387</v>
      </c>
      <c r="D458" t="s">
        <v>185</v>
      </c>
      <c r="E458" t="s">
        <v>35</v>
      </c>
      <c r="F458">
        <v>8372</v>
      </c>
      <c r="G458" t="s">
        <v>1775</v>
      </c>
      <c r="H458" t="s">
        <v>185</v>
      </c>
      <c r="I458" t="s">
        <v>35</v>
      </c>
      <c r="J458">
        <v>8372</v>
      </c>
      <c r="K458" t="s">
        <v>1776</v>
      </c>
      <c r="L458">
        <v>800069901</v>
      </c>
      <c r="M458" t="s">
        <v>377</v>
      </c>
      <c r="N458" t="s">
        <v>378</v>
      </c>
      <c r="O458" t="s">
        <v>379</v>
      </c>
      <c r="S458" t="s">
        <v>1777</v>
      </c>
      <c r="T458">
        <v>100</v>
      </c>
      <c r="U458">
        <v>100</v>
      </c>
      <c r="V458" t="s">
        <v>1423</v>
      </c>
      <c r="W458" t="s">
        <v>1424</v>
      </c>
      <c r="X458" s="34">
        <v>45097</v>
      </c>
      <c r="Y458">
        <v>2023</v>
      </c>
      <c r="Z458" t="s">
        <v>1778</v>
      </c>
      <c r="AA458" s="43">
        <v>7700000</v>
      </c>
      <c r="AB458" s="43">
        <v>0</v>
      </c>
      <c r="AC458" s="43">
        <v>0</v>
      </c>
      <c r="AD458" s="43">
        <v>7700000</v>
      </c>
      <c r="AE458" s="34">
        <v>45108</v>
      </c>
      <c r="AF458" s="34">
        <v>45138</v>
      </c>
      <c r="AG458" s="34">
        <v>45138</v>
      </c>
      <c r="AH458" s="44">
        <v>3000</v>
      </c>
    </row>
    <row r="459" spans="1:34" hidden="1">
      <c r="A459" s="42">
        <v>2023081410019</v>
      </c>
      <c r="B459" t="s">
        <v>1779</v>
      </c>
      <c r="C459" t="s">
        <v>387</v>
      </c>
      <c r="D459" t="s">
        <v>185</v>
      </c>
      <c r="E459" t="s">
        <v>35</v>
      </c>
      <c r="F459">
        <v>8141</v>
      </c>
      <c r="G459" t="s">
        <v>1780</v>
      </c>
      <c r="H459" t="s">
        <v>185</v>
      </c>
      <c r="I459" t="s">
        <v>35</v>
      </c>
      <c r="J459">
        <v>8141</v>
      </c>
      <c r="K459" t="s">
        <v>1781</v>
      </c>
      <c r="L459">
        <v>800094466</v>
      </c>
      <c r="M459" t="s">
        <v>377</v>
      </c>
      <c r="N459" t="s">
        <v>378</v>
      </c>
      <c r="O459" t="s">
        <v>379</v>
      </c>
      <c r="S459" t="s">
        <v>1782</v>
      </c>
      <c r="T459">
        <v>100</v>
      </c>
      <c r="U459">
        <v>99.95</v>
      </c>
      <c r="V459" t="s">
        <v>1424</v>
      </c>
      <c r="W459" t="s">
        <v>1424</v>
      </c>
      <c r="X459" s="34">
        <v>45258</v>
      </c>
      <c r="Y459">
        <v>2023</v>
      </c>
      <c r="Z459" t="s">
        <v>1783</v>
      </c>
      <c r="AA459" s="43">
        <v>199999970</v>
      </c>
      <c r="AB459" s="43">
        <v>0</v>
      </c>
      <c r="AC459" s="43">
        <v>0</v>
      </c>
      <c r="AD459" s="43">
        <v>199999970</v>
      </c>
      <c r="AE459" s="34">
        <v>45261</v>
      </c>
      <c r="AF459" s="34">
        <v>45322</v>
      </c>
      <c r="AG459" s="34">
        <v>45322</v>
      </c>
      <c r="AH459" s="44">
        <v>15631</v>
      </c>
    </row>
    <row r="460" spans="1:34" hidden="1">
      <c r="A460" s="42">
        <v>2023002080003</v>
      </c>
      <c r="B460" t="s">
        <v>1784</v>
      </c>
      <c r="C460" t="s">
        <v>374</v>
      </c>
      <c r="D460" t="s">
        <v>185</v>
      </c>
      <c r="E460" t="s">
        <v>35</v>
      </c>
      <c r="F460">
        <v>8000</v>
      </c>
      <c r="G460" t="s">
        <v>35</v>
      </c>
      <c r="H460" t="s">
        <v>185</v>
      </c>
      <c r="I460" t="s">
        <v>35</v>
      </c>
      <c r="J460">
        <v>8000</v>
      </c>
      <c r="K460" t="s">
        <v>1785</v>
      </c>
      <c r="L460">
        <v>890102006</v>
      </c>
      <c r="M460" t="s">
        <v>1786</v>
      </c>
      <c r="N460" t="s">
        <v>1787</v>
      </c>
      <c r="O460" t="s">
        <v>1788</v>
      </c>
      <c r="S460" t="s">
        <v>1789</v>
      </c>
      <c r="T460">
        <v>100</v>
      </c>
      <c r="U460">
        <v>98.93</v>
      </c>
      <c r="V460" t="s">
        <v>1424</v>
      </c>
      <c r="W460" t="s">
        <v>1424</v>
      </c>
      <c r="X460" s="34">
        <v>45002</v>
      </c>
      <c r="Y460">
        <v>2023</v>
      </c>
      <c r="Z460" t="s">
        <v>1790</v>
      </c>
      <c r="AA460" s="43">
        <v>905554000</v>
      </c>
      <c r="AB460" s="43">
        <v>0</v>
      </c>
      <c r="AC460" s="43">
        <v>30926400</v>
      </c>
      <c r="AD460" s="43">
        <v>936480400</v>
      </c>
      <c r="AE460" s="34">
        <v>45078</v>
      </c>
      <c r="AF460" s="34">
        <v>45291</v>
      </c>
      <c r="AG460" s="34">
        <v>45291</v>
      </c>
      <c r="AH460" s="44">
        <v>13690</v>
      </c>
    </row>
    <row r="461" spans="1:34">
      <c r="A461" s="42">
        <v>2023817360055</v>
      </c>
      <c r="B461" t="s">
        <v>179</v>
      </c>
      <c r="C461" t="s">
        <v>387</v>
      </c>
      <c r="D461" t="s">
        <v>181</v>
      </c>
      <c r="E461" t="s">
        <v>151</v>
      </c>
      <c r="F461">
        <v>81736</v>
      </c>
      <c r="G461" t="s">
        <v>180</v>
      </c>
      <c r="H461" t="s">
        <v>181</v>
      </c>
      <c r="I461" t="s">
        <v>151</v>
      </c>
      <c r="J461">
        <v>81736</v>
      </c>
      <c r="K461" t="s">
        <v>1791</v>
      </c>
      <c r="L461">
        <v>800102799</v>
      </c>
      <c r="M461" t="s">
        <v>377</v>
      </c>
      <c r="N461" t="s">
        <v>378</v>
      </c>
      <c r="O461" t="s">
        <v>379</v>
      </c>
      <c r="P461" t="s">
        <v>176</v>
      </c>
      <c r="Q461" t="s">
        <v>145</v>
      </c>
      <c r="S461" t="s">
        <v>182</v>
      </c>
      <c r="T461">
        <v>100</v>
      </c>
      <c r="U461">
        <v>86.27</v>
      </c>
      <c r="V461" t="s">
        <v>1424</v>
      </c>
      <c r="W461" t="s">
        <v>1424</v>
      </c>
      <c r="X461" s="34">
        <v>45202</v>
      </c>
      <c r="Y461">
        <v>2023</v>
      </c>
      <c r="Z461" t="s">
        <v>183</v>
      </c>
      <c r="AA461" s="43">
        <v>510670129</v>
      </c>
      <c r="AB461" s="43">
        <v>0</v>
      </c>
      <c r="AC461" s="43">
        <v>0</v>
      </c>
      <c r="AD461" s="43">
        <v>510670129</v>
      </c>
      <c r="AE461" s="34">
        <v>45352</v>
      </c>
      <c r="AF461" s="34">
        <v>45443</v>
      </c>
      <c r="AG461" s="34">
        <v>45443</v>
      </c>
      <c r="AH461" s="44">
        <v>132</v>
      </c>
    </row>
    <row r="462" spans="1:34" hidden="1">
      <c r="A462" s="42">
        <v>2023817360045</v>
      </c>
      <c r="B462" t="s">
        <v>179</v>
      </c>
      <c r="C462" t="s">
        <v>387</v>
      </c>
      <c r="D462" t="s">
        <v>181</v>
      </c>
      <c r="E462" t="s">
        <v>151</v>
      </c>
      <c r="F462">
        <v>81736</v>
      </c>
      <c r="G462" t="s">
        <v>180</v>
      </c>
      <c r="H462" t="s">
        <v>181</v>
      </c>
      <c r="I462" t="s">
        <v>151</v>
      </c>
      <c r="J462">
        <v>81736</v>
      </c>
      <c r="K462" t="s">
        <v>1791</v>
      </c>
      <c r="L462">
        <v>800102799</v>
      </c>
      <c r="M462" t="s">
        <v>377</v>
      </c>
      <c r="N462" t="s">
        <v>378</v>
      </c>
      <c r="O462" t="s">
        <v>379</v>
      </c>
      <c r="S462" t="s">
        <v>1792</v>
      </c>
      <c r="T462">
        <v>98.12</v>
      </c>
      <c r="U462">
        <v>49.06</v>
      </c>
      <c r="V462" t="s">
        <v>1424</v>
      </c>
      <c r="W462" t="s">
        <v>1424</v>
      </c>
      <c r="X462" s="34">
        <v>45169</v>
      </c>
      <c r="Y462">
        <v>2023</v>
      </c>
      <c r="Z462" t="s">
        <v>1793</v>
      </c>
      <c r="AA462" s="43">
        <v>639229737.10000002</v>
      </c>
      <c r="AB462" s="43">
        <v>0</v>
      </c>
      <c r="AC462" s="43">
        <v>0</v>
      </c>
      <c r="AD462" s="43">
        <v>639229737.10000002</v>
      </c>
      <c r="AE462" s="34">
        <v>45261</v>
      </c>
      <c r="AF462" s="34">
        <v>45382</v>
      </c>
      <c r="AG462" s="34">
        <v>45382</v>
      </c>
      <c r="AH462" s="44">
        <v>620</v>
      </c>
    </row>
    <row r="463" spans="1:34" hidden="1">
      <c r="A463" s="42">
        <v>2023810010021</v>
      </c>
      <c r="B463" t="s">
        <v>1212</v>
      </c>
      <c r="C463" t="s">
        <v>387</v>
      </c>
      <c r="D463" t="s">
        <v>181</v>
      </c>
      <c r="E463" t="s">
        <v>151</v>
      </c>
      <c r="F463">
        <v>81001</v>
      </c>
      <c r="G463" t="s">
        <v>151</v>
      </c>
      <c r="H463" t="s">
        <v>181</v>
      </c>
      <c r="I463" t="s">
        <v>151</v>
      </c>
      <c r="J463">
        <v>6666556</v>
      </c>
      <c r="K463" t="s">
        <v>1213</v>
      </c>
      <c r="L463">
        <v>800113549</v>
      </c>
      <c r="M463" t="s">
        <v>377</v>
      </c>
      <c r="N463" t="s">
        <v>378</v>
      </c>
      <c r="O463" t="s">
        <v>379</v>
      </c>
      <c r="S463" t="s">
        <v>1794</v>
      </c>
      <c r="T463">
        <v>99.92</v>
      </c>
      <c r="U463">
        <v>99.92</v>
      </c>
      <c r="V463" t="s">
        <v>1454</v>
      </c>
      <c r="W463" t="s">
        <v>1424</v>
      </c>
      <c r="X463" s="34">
        <v>45142</v>
      </c>
      <c r="Y463">
        <v>2023</v>
      </c>
      <c r="Z463" t="s">
        <v>1795</v>
      </c>
      <c r="AA463" s="43">
        <v>3500980949</v>
      </c>
      <c r="AB463" s="43">
        <v>0</v>
      </c>
      <c r="AC463" s="43">
        <v>0</v>
      </c>
      <c r="AD463" s="43">
        <v>3500980949</v>
      </c>
      <c r="AE463" s="34">
        <v>45231</v>
      </c>
      <c r="AF463" s="34">
        <v>45382</v>
      </c>
      <c r="AG463" s="34">
        <v>45382</v>
      </c>
      <c r="AH463" s="44">
        <v>803</v>
      </c>
    </row>
    <row r="464" spans="1:34" hidden="1">
      <c r="A464" s="42">
        <v>2023810010011</v>
      </c>
      <c r="B464" t="s">
        <v>1212</v>
      </c>
      <c r="C464" t="s">
        <v>387</v>
      </c>
      <c r="D464" t="s">
        <v>181</v>
      </c>
      <c r="E464" t="s">
        <v>151</v>
      </c>
      <c r="F464">
        <v>81001</v>
      </c>
      <c r="G464" t="s">
        <v>151</v>
      </c>
      <c r="H464" t="s">
        <v>181</v>
      </c>
      <c r="I464" t="s">
        <v>151</v>
      </c>
      <c r="J464">
        <v>6666556</v>
      </c>
      <c r="K464" t="s">
        <v>1213</v>
      </c>
      <c r="L464">
        <v>800113549</v>
      </c>
      <c r="M464" t="s">
        <v>377</v>
      </c>
      <c r="N464" t="s">
        <v>378</v>
      </c>
      <c r="O464" t="s">
        <v>379</v>
      </c>
      <c r="S464" t="s">
        <v>1796</v>
      </c>
      <c r="T464">
        <v>100</v>
      </c>
      <c r="U464">
        <v>100</v>
      </c>
      <c r="V464" t="s">
        <v>1423</v>
      </c>
      <c r="W464" t="s">
        <v>1424</v>
      </c>
      <c r="X464" s="34">
        <v>45070</v>
      </c>
      <c r="Y464">
        <v>2023</v>
      </c>
      <c r="Z464" t="s">
        <v>1797</v>
      </c>
      <c r="AA464" s="43">
        <v>3000143159</v>
      </c>
      <c r="AB464" s="43">
        <v>0</v>
      </c>
      <c r="AC464" s="43">
        <v>0</v>
      </c>
      <c r="AD464" s="43">
        <v>3000143159</v>
      </c>
      <c r="AE464" s="34">
        <v>45078</v>
      </c>
      <c r="AF464" s="34">
        <v>45230</v>
      </c>
      <c r="AG464" s="34">
        <v>45230</v>
      </c>
      <c r="AH464" s="44">
        <v>2910</v>
      </c>
    </row>
    <row r="465" spans="1:34" hidden="1">
      <c r="A465" s="42">
        <v>2022810010062</v>
      </c>
      <c r="B465" t="s">
        <v>1212</v>
      </c>
      <c r="C465" t="s">
        <v>387</v>
      </c>
      <c r="D465" t="s">
        <v>181</v>
      </c>
      <c r="E465" t="s">
        <v>151</v>
      </c>
      <c r="F465">
        <v>81001</v>
      </c>
      <c r="G465" t="s">
        <v>151</v>
      </c>
      <c r="H465" t="s">
        <v>181</v>
      </c>
      <c r="I465" t="s">
        <v>151</v>
      </c>
      <c r="J465">
        <v>6666556</v>
      </c>
      <c r="K465" t="s">
        <v>1213</v>
      </c>
      <c r="L465">
        <v>800113549</v>
      </c>
      <c r="M465" t="s">
        <v>377</v>
      </c>
      <c r="N465" t="s">
        <v>378</v>
      </c>
      <c r="O465" t="s">
        <v>379</v>
      </c>
      <c r="S465" t="s">
        <v>1798</v>
      </c>
      <c r="T465">
        <v>100</v>
      </c>
      <c r="U465">
        <v>98.36</v>
      </c>
      <c r="V465" t="s">
        <v>1423</v>
      </c>
      <c r="W465" t="s">
        <v>1424</v>
      </c>
      <c r="X465" s="34">
        <v>44867</v>
      </c>
      <c r="Y465">
        <v>2022</v>
      </c>
      <c r="Z465" t="s">
        <v>1799</v>
      </c>
      <c r="AA465" s="43">
        <v>4301879884</v>
      </c>
      <c r="AB465" s="43">
        <v>0</v>
      </c>
      <c r="AC465" s="43">
        <v>0</v>
      </c>
      <c r="AD465" s="43">
        <v>4301879884</v>
      </c>
      <c r="AE465" s="34">
        <v>44896</v>
      </c>
      <c r="AF465" s="34">
        <v>45107</v>
      </c>
      <c r="AG465" s="34">
        <v>45107</v>
      </c>
      <c r="AH465" s="44">
        <v>2910</v>
      </c>
    </row>
    <row r="466" spans="1:34" hidden="1">
      <c r="A466" s="42">
        <v>2023005810056</v>
      </c>
      <c r="B466" t="s">
        <v>1216</v>
      </c>
      <c r="C466" t="s">
        <v>374</v>
      </c>
      <c r="D466" t="s">
        <v>181</v>
      </c>
      <c r="E466" t="s">
        <v>151</v>
      </c>
      <c r="F466">
        <v>81000</v>
      </c>
      <c r="G466" t="s">
        <v>151</v>
      </c>
      <c r="H466" t="s">
        <v>181</v>
      </c>
      <c r="I466" t="s">
        <v>151</v>
      </c>
      <c r="J466">
        <v>6666959</v>
      </c>
      <c r="K466" t="s">
        <v>1219</v>
      </c>
      <c r="L466">
        <v>900662494</v>
      </c>
      <c r="M466" t="s">
        <v>377</v>
      </c>
      <c r="N466" t="s">
        <v>378</v>
      </c>
      <c r="O466" t="s">
        <v>379</v>
      </c>
      <c r="S466" t="s">
        <v>1800</v>
      </c>
      <c r="T466">
        <v>100</v>
      </c>
      <c r="U466">
        <v>92.16</v>
      </c>
      <c r="V466" t="s">
        <v>1424</v>
      </c>
      <c r="W466" t="s">
        <v>1424</v>
      </c>
      <c r="X466" s="34">
        <v>45057</v>
      </c>
      <c r="Y466">
        <v>2023</v>
      </c>
      <c r="Z466" t="s">
        <v>1801</v>
      </c>
      <c r="AA466" s="43">
        <v>1763500000</v>
      </c>
      <c r="AB466" s="43">
        <v>0</v>
      </c>
      <c r="AC466" s="43">
        <v>0</v>
      </c>
      <c r="AD466" s="43">
        <v>1763500000</v>
      </c>
      <c r="AE466" s="34">
        <v>45139</v>
      </c>
      <c r="AF466" s="34">
        <v>45382</v>
      </c>
      <c r="AG466" s="34">
        <v>45382</v>
      </c>
      <c r="AH466" s="44">
        <v>3043</v>
      </c>
    </row>
    <row r="467" spans="1:34" hidden="1">
      <c r="A467" s="42">
        <v>2023058930003</v>
      </c>
      <c r="B467" t="s">
        <v>1224</v>
      </c>
      <c r="C467" t="s">
        <v>387</v>
      </c>
      <c r="D467" t="s">
        <v>170</v>
      </c>
      <c r="E467" t="s">
        <v>150</v>
      </c>
      <c r="F467">
        <v>5893</v>
      </c>
      <c r="G467" t="s">
        <v>175</v>
      </c>
      <c r="H467" t="s">
        <v>170</v>
      </c>
      <c r="I467" t="s">
        <v>150</v>
      </c>
      <c r="J467">
        <v>6666554</v>
      </c>
      <c r="K467" t="s">
        <v>1225</v>
      </c>
      <c r="L467">
        <v>811021151</v>
      </c>
      <c r="M467" t="s">
        <v>377</v>
      </c>
      <c r="N467" t="s">
        <v>378</v>
      </c>
      <c r="O467" t="s">
        <v>379</v>
      </c>
      <c r="S467" t="s">
        <v>1802</v>
      </c>
      <c r="T467">
        <v>100</v>
      </c>
      <c r="U467">
        <v>100</v>
      </c>
      <c r="V467" t="s">
        <v>1424</v>
      </c>
      <c r="W467" t="s">
        <v>1424</v>
      </c>
      <c r="X467" s="34">
        <v>44999</v>
      </c>
      <c r="Y467">
        <v>2023</v>
      </c>
      <c r="Z467" t="s">
        <v>1803</v>
      </c>
      <c r="AA467" s="43">
        <v>3138887868</v>
      </c>
      <c r="AB467" s="43">
        <v>0</v>
      </c>
      <c r="AC467" s="43">
        <v>0</v>
      </c>
      <c r="AD467" s="43">
        <v>3138887868</v>
      </c>
      <c r="AE467" s="34">
        <v>45017</v>
      </c>
      <c r="AF467" s="34">
        <v>45351</v>
      </c>
      <c r="AG467" s="34">
        <v>45351</v>
      </c>
      <c r="AH467" s="44">
        <v>11664</v>
      </c>
    </row>
    <row r="468" spans="1:34" hidden="1">
      <c r="A468" s="42">
        <v>2023058930001</v>
      </c>
      <c r="B468" t="s">
        <v>1224</v>
      </c>
      <c r="C468" t="s">
        <v>387</v>
      </c>
      <c r="D468" t="s">
        <v>170</v>
      </c>
      <c r="E468" t="s">
        <v>150</v>
      </c>
      <c r="F468">
        <v>5893</v>
      </c>
      <c r="G468" t="s">
        <v>175</v>
      </c>
      <c r="H468" t="s">
        <v>170</v>
      </c>
      <c r="I468" t="s">
        <v>150</v>
      </c>
      <c r="J468">
        <v>6666554</v>
      </c>
      <c r="K468" t="s">
        <v>1225</v>
      </c>
      <c r="L468">
        <v>811021151</v>
      </c>
      <c r="M468" t="s">
        <v>377</v>
      </c>
      <c r="N468" t="s">
        <v>378</v>
      </c>
      <c r="O468" t="s">
        <v>379</v>
      </c>
      <c r="S468" t="s">
        <v>1804</v>
      </c>
      <c r="T468">
        <v>100</v>
      </c>
      <c r="U468">
        <v>99.12</v>
      </c>
      <c r="V468" t="s">
        <v>1424</v>
      </c>
      <c r="W468" t="s">
        <v>1424</v>
      </c>
      <c r="X468" s="34">
        <v>44999</v>
      </c>
      <c r="Y468">
        <v>2023</v>
      </c>
      <c r="Z468" t="s">
        <v>1805</v>
      </c>
      <c r="AA468" s="43">
        <v>967162661</v>
      </c>
      <c r="AB468" s="43">
        <v>0</v>
      </c>
      <c r="AC468" s="43">
        <v>0</v>
      </c>
      <c r="AD468" s="43">
        <v>967162661</v>
      </c>
      <c r="AE468" s="34">
        <v>45078</v>
      </c>
      <c r="AF468" s="34">
        <v>45412</v>
      </c>
      <c r="AG468" s="34">
        <v>45412</v>
      </c>
      <c r="AH468" s="44">
        <v>305</v>
      </c>
    </row>
    <row r="469" spans="1:34">
      <c r="A469" s="42">
        <v>20201301010743</v>
      </c>
      <c r="B469" t="s">
        <v>174</v>
      </c>
      <c r="C469" t="s">
        <v>174</v>
      </c>
      <c r="D469" t="s">
        <v>170</v>
      </c>
      <c r="E469" t="s">
        <v>150</v>
      </c>
      <c r="F469">
        <v>5893</v>
      </c>
      <c r="G469" t="s">
        <v>175</v>
      </c>
      <c r="H469" t="s">
        <v>170</v>
      </c>
      <c r="I469" t="s">
        <v>150</v>
      </c>
      <c r="J469">
        <v>6666554</v>
      </c>
      <c r="K469" t="s">
        <v>1225</v>
      </c>
      <c r="L469">
        <v>811021151</v>
      </c>
      <c r="M469" t="s">
        <v>377</v>
      </c>
      <c r="N469" t="s">
        <v>378</v>
      </c>
      <c r="O469" t="s">
        <v>379</v>
      </c>
      <c r="P469" t="s">
        <v>176</v>
      </c>
      <c r="Q469" t="s">
        <v>145</v>
      </c>
      <c r="S469" t="s">
        <v>177</v>
      </c>
      <c r="T469">
        <v>100</v>
      </c>
      <c r="U469">
        <v>99.92</v>
      </c>
      <c r="V469" t="s">
        <v>1454</v>
      </c>
      <c r="W469" t="s">
        <v>1424</v>
      </c>
      <c r="X469" s="34">
        <v>45079</v>
      </c>
      <c r="Y469">
        <v>2023</v>
      </c>
      <c r="Z469" t="s">
        <v>178</v>
      </c>
      <c r="AA469" s="43">
        <v>1246979951</v>
      </c>
      <c r="AB469" s="43">
        <v>0</v>
      </c>
      <c r="AC469" s="43">
        <v>0</v>
      </c>
      <c r="AD469" s="43">
        <v>1246979951</v>
      </c>
      <c r="AE469" s="34">
        <v>45139</v>
      </c>
      <c r="AF469" s="34">
        <v>45351</v>
      </c>
      <c r="AG469" s="34">
        <v>45351</v>
      </c>
      <c r="AH469" s="44">
        <v>172</v>
      </c>
    </row>
    <row r="470" spans="1:34">
      <c r="A470" s="42">
        <v>2022058540061</v>
      </c>
      <c r="B470" t="s">
        <v>244</v>
      </c>
      <c r="C470" t="s">
        <v>387</v>
      </c>
      <c r="D470" t="s">
        <v>170</v>
      </c>
      <c r="E470" t="s">
        <v>150</v>
      </c>
      <c r="F470">
        <v>5854</v>
      </c>
      <c r="G470" t="s">
        <v>245</v>
      </c>
      <c r="H470" t="s">
        <v>170</v>
      </c>
      <c r="I470" t="s">
        <v>150</v>
      </c>
      <c r="J470">
        <v>6666697</v>
      </c>
      <c r="K470" t="s">
        <v>1158</v>
      </c>
      <c r="L470">
        <v>900793275</v>
      </c>
      <c r="M470" t="s">
        <v>377</v>
      </c>
      <c r="N470" t="s">
        <v>378</v>
      </c>
      <c r="O470" t="s">
        <v>379</v>
      </c>
      <c r="P470" t="s">
        <v>176</v>
      </c>
      <c r="Q470" t="s">
        <v>146</v>
      </c>
      <c r="S470" t="s">
        <v>246</v>
      </c>
      <c r="T470">
        <v>100</v>
      </c>
      <c r="U470">
        <v>100</v>
      </c>
      <c r="V470" t="s">
        <v>1423</v>
      </c>
      <c r="W470" t="s">
        <v>1424</v>
      </c>
      <c r="X470" s="34">
        <v>44925</v>
      </c>
      <c r="Y470">
        <v>2022</v>
      </c>
      <c r="Z470" t="s">
        <v>247</v>
      </c>
      <c r="AA470" s="43">
        <v>2107299152</v>
      </c>
      <c r="AB470" s="43">
        <v>0</v>
      </c>
      <c r="AC470" s="43">
        <v>0</v>
      </c>
      <c r="AD470" s="43">
        <v>2107299152</v>
      </c>
      <c r="AE470" s="34">
        <v>45078</v>
      </c>
      <c r="AF470" s="34">
        <v>45230</v>
      </c>
      <c r="AG470" s="34">
        <v>45230</v>
      </c>
      <c r="AH470" s="44">
        <v>4887</v>
      </c>
    </row>
    <row r="471" spans="1:34" hidden="1">
      <c r="A471" s="42">
        <v>2023057900039</v>
      </c>
      <c r="B471" t="s">
        <v>1806</v>
      </c>
      <c r="C471" t="s">
        <v>387</v>
      </c>
      <c r="D471" t="s">
        <v>170</v>
      </c>
      <c r="E471" t="s">
        <v>150</v>
      </c>
      <c r="F471">
        <v>5790</v>
      </c>
      <c r="G471" t="s">
        <v>1807</v>
      </c>
      <c r="H471" t="s">
        <v>185</v>
      </c>
      <c r="I471" t="s">
        <v>154</v>
      </c>
      <c r="J471">
        <v>6666964</v>
      </c>
      <c r="K471" t="s">
        <v>1808</v>
      </c>
      <c r="L471">
        <v>812007765</v>
      </c>
      <c r="M471" t="s">
        <v>377</v>
      </c>
      <c r="N471" t="s">
        <v>378</v>
      </c>
      <c r="O471" t="s">
        <v>379</v>
      </c>
      <c r="S471" t="s">
        <v>1809</v>
      </c>
      <c r="T471">
        <v>100</v>
      </c>
      <c r="U471">
        <v>94.44</v>
      </c>
      <c r="V471" t="s">
        <v>1424</v>
      </c>
      <c r="W471" t="s">
        <v>1424</v>
      </c>
      <c r="X471" s="34">
        <v>45133</v>
      </c>
      <c r="Y471">
        <v>2023</v>
      </c>
      <c r="Z471" t="s">
        <v>1810</v>
      </c>
      <c r="AA471" s="43">
        <v>1400228416</v>
      </c>
      <c r="AB471" s="43">
        <v>0</v>
      </c>
      <c r="AC471" s="43">
        <v>0</v>
      </c>
      <c r="AD471" s="43">
        <v>1400228416</v>
      </c>
      <c r="AE471" s="34">
        <v>45170</v>
      </c>
      <c r="AF471" s="34">
        <v>45382</v>
      </c>
      <c r="AG471" s="34">
        <v>45382</v>
      </c>
      <c r="AH471" s="44">
        <v>854</v>
      </c>
    </row>
    <row r="472" spans="1:34" hidden="1">
      <c r="A472" s="42">
        <v>2022057610012</v>
      </c>
      <c r="B472" t="s">
        <v>1811</v>
      </c>
      <c r="C472" t="s">
        <v>387</v>
      </c>
      <c r="D472" t="s">
        <v>170</v>
      </c>
      <c r="E472" t="s">
        <v>150</v>
      </c>
      <c r="F472">
        <v>5761</v>
      </c>
      <c r="G472" t="s">
        <v>1812</v>
      </c>
      <c r="H472" t="s">
        <v>170</v>
      </c>
      <c r="I472" t="s">
        <v>150</v>
      </c>
      <c r="J472">
        <v>5761</v>
      </c>
      <c r="K472" t="s">
        <v>1813</v>
      </c>
      <c r="L472">
        <v>890981080</v>
      </c>
      <c r="M472" t="s">
        <v>377</v>
      </c>
      <c r="N472" t="s">
        <v>378</v>
      </c>
      <c r="O472" t="s">
        <v>379</v>
      </c>
      <c r="S472" t="s">
        <v>1814</v>
      </c>
      <c r="T472">
        <v>100</v>
      </c>
      <c r="U472">
        <v>89.44</v>
      </c>
      <c r="V472" t="s">
        <v>1423</v>
      </c>
      <c r="W472" t="s">
        <v>1424</v>
      </c>
      <c r="X472" s="34">
        <v>44797</v>
      </c>
      <c r="Y472">
        <v>2022</v>
      </c>
      <c r="Z472" t="s">
        <v>1815</v>
      </c>
      <c r="AA472" s="43">
        <v>53402628</v>
      </c>
      <c r="AB472" s="43">
        <v>0</v>
      </c>
      <c r="AC472" s="43">
        <v>213610511</v>
      </c>
      <c r="AD472" s="43">
        <v>267013139</v>
      </c>
      <c r="AE472" s="34">
        <v>44866</v>
      </c>
      <c r="AF472" s="34">
        <v>44980</v>
      </c>
      <c r="AG472" s="34">
        <v>45046</v>
      </c>
      <c r="AH472" s="44">
        <v>156</v>
      </c>
    </row>
    <row r="473" spans="1:34" hidden="1">
      <c r="A473" s="42">
        <v>2022057610026</v>
      </c>
      <c r="B473" t="s">
        <v>1811</v>
      </c>
      <c r="C473" t="s">
        <v>387</v>
      </c>
      <c r="D473" t="s">
        <v>170</v>
      </c>
      <c r="E473" t="s">
        <v>150</v>
      </c>
      <c r="F473">
        <v>5761</v>
      </c>
      <c r="G473" t="s">
        <v>1812</v>
      </c>
      <c r="H473" t="s">
        <v>170</v>
      </c>
      <c r="I473" t="s">
        <v>150</v>
      </c>
      <c r="J473">
        <v>6666972</v>
      </c>
      <c r="K473" t="s">
        <v>1816</v>
      </c>
      <c r="L473">
        <v>901509210</v>
      </c>
      <c r="M473" t="s">
        <v>377</v>
      </c>
      <c r="N473" t="s">
        <v>378</v>
      </c>
      <c r="O473" t="s">
        <v>379</v>
      </c>
      <c r="S473" t="s">
        <v>1817</v>
      </c>
      <c r="T473">
        <v>100</v>
      </c>
      <c r="U473">
        <v>100</v>
      </c>
      <c r="V473" t="s">
        <v>1423</v>
      </c>
      <c r="W473" t="s">
        <v>1424</v>
      </c>
      <c r="X473" s="34">
        <v>44873</v>
      </c>
      <c r="Y473">
        <v>2022</v>
      </c>
      <c r="Z473" t="s">
        <v>1818</v>
      </c>
      <c r="AA473" s="43">
        <v>99635866</v>
      </c>
      <c r="AB473" s="43">
        <v>0</v>
      </c>
      <c r="AC473" s="43">
        <v>0</v>
      </c>
      <c r="AD473" s="43">
        <v>99635866</v>
      </c>
      <c r="AE473" s="34">
        <v>45017</v>
      </c>
      <c r="AF473" s="34">
        <v>45169</v>
      </c>
      <c r="AG473" s="34">
        <v>45169</v>
      </c>
      <c r="AH473" s="44">
        <v>117</v>
      </c>
    </row>
    <row r="474" spans="1:34" hidden="1">
      <c r="A474" s="42">
        <v>2022057560069</v>
      </c>
      <c r="B474" t="s">
        <v>1819</v>
      </c>
      <c r="C474" t="s">
        <v>387</v>
      </c>
      <c r="D474" t="s">
        <v>170</v>
      </c>
      <c r="E474" t="s">
        <v>150</v>
      </c>
      <c r="F474">
        <v>5756</v>
      </c>
      <c r="G474" t="s">
        <v>1820</v>
      </c>
      <c r="H474" t="s">
        <v>170</v>
      </c>
      <c r="I474" t="s">
        <v>150</v>
      </c>
      <c r="J474">
        <v>5756</v>
      </c>
      <c r="K474" t="s">
        <v>1821</v>
      </c>
      <c r="L474">
        <v>890980357</v>
      </c>
      <c r="M474" t="s">
        <v>377</v>
      </c>
      <c r="N474" t="s">
        <v>378</v>
      </c>
      <c r="O474" t="s">
        <v>379</v>
      </c>
      <c r="S474" t="s">
        <v>1822</v>
      </c>
      <c r="T474">
        <v>96.67</v>
      </c>
      <c r="U474">
        <v>100</v>
      </c>
      <c r="V474" t="s">
        <v>1423</v>
      </c>
      <c r="W474" t="s">
        <v>1424</v>
      </c>
      <c r="X474" s="34">
        <v>44882</v>
      </c>
      <c r="Y474">
        <v>2022</v>
      </c>
      <c r="Z474" t="s">
        <v>1823</v>
      </c>
      <c r="AA474" s="43">
        <v>1100000000</v>
      </c>
      <c r="AB474" s="43">
        <v>0</v>
      </c>
      <c r="AC474" s="43">
        <v>962752006</v>
      </c>
      <c r="AD474" s="43">
        <v>2062752006</v>
      </c>
      <c r="AE474" s="34">
        <v>44958</v>
      </c>
      <c r="AF474" s="34">
        <v>45138</v>
      </c>
      <c r="AG474" s="34">
        <v>45138</v>
      </c>
      <c r="AH474" s="44">
        <v>18883</v>
      </c>
    </row>
    <row r="475" spans="1:34" hidden="1">
      <c r="A475" s="42">
        <v>2022056790004</v>
      </c>
      <c r="B475" t="s">
        <v>1824</v>
      </c>
      <c r="C475" t="s">
        <v>387</v>
      </c>
      <c r="D475" t="s">
        <v>170</v>
      </c>
      <c r="E475" t="s">
        <v>150</v>
      </c>
      <c r="F475">
        <v>5679</v>
      </c>
      <c r="G475" t="s">
        <v>1825</v>
      </c>
      <c r="H475" t="s">
        <v>170</v>
      </c>
      <c r="I475" t="s">
        <v>150</v>
      </c>
      <c r="J475">
        <v>6666852</v>
      </c>
      <c r="K475" t="s">
        <v>1826</v>
      </c>
      <c r="L475">
        <v>901105143</v>
      </c>
      <c r="M475" t="s">
        <v>366</v>
      </c>
      <c r="N475" t="s">
        <v>367</v>
      </c>
      <c r="O475" t="s">
        <v>368</v>
      </c>
      <c r="P475" t="s">
        <v>1827</v>
      </c>
      <c r="S475" t="s">
        <v>1828</v>
      </c>
      <c r="T475">
        <v>100</v>
      </c>
      <c r="U475">
        <v>99.79</v>
      </c>
      <c r="V475" t="s">
        <v>1423</v>
      </c>
      <c r="W475" t="s">
        <v>1424</v>
      </c>
      <c r="X475" s="34">
        <v>44890</v>
      </c>
      <c r="Y475">
        <v>2022</v>
      </c>
      <c r="Z475" t="s">
        <v>1829</v>
      </c>
      <c r="AA475" s="43">
        <v>174930774</v>
      </c>
      <c r="AB475" s="43">
        <v>0</v>
      </c>
      <c r="AC475" s="43">
        <v>0</v>
      </c>
      <c r="AD475" s="43">
        <v>174930774</v>
      </c>
      <c r="AE475" s="34">
        <v>44986</v>
      </c>
      <c r="AF475" s="34">
        <v>45107</v>
      </c>
      <c r="AG475" s="34">
        <v>45107</v>
      </c>
      <c r="AH475" s="44">
        <v>14176</v>
      </c>
    </row>
    <row r="476" spans="1:34">
      <c r="A476" s="42">
        <v>2023056490037</v>
      </c>
      <c r="B476" t="s">
        <v>168</v>
      </c>
      <c r="C476" t="s">
        <v>387</v>
      </c>
      <c r="D476" t="s">
        <v>170</v>
      </c>
      <c r="E476" t="s">
        <v>150</v>
      </c>
      <c r="F476">
        <v>5649</v>
      </c>
      <c r="G476" t="s">
        <v>169</v>
      </c>
      <c r="H476" t="s">
        <v>170</v>
      </c>
      <c r="I476" t="s">
        <v>150</v>
      </c>
      <c r="J476">
        <v>6666723</v>
      </c>
      <c r="K476" t="s">
        <v>1830</v>
      </c>
      <c r="L476">
        <v>901226580</v>
      </c>
      <c r="M476" t="s">
        <v>377</v>
      </c>
      <c r="N476" t="s">
        <v>378</v>
      </c>
      <c r="O476" t="s">
        <v>379</v>
      </c>
      <c r="P476" t="s">
        <v>171</v>
      </c>
      <c r="Q476" t="s">
        <v>145</v>
      </c>
      <c r="S476" t="s">
        <v>172</v>
      </c>
      <c r="T476">
        <v>85.9</v>
      </c>
      <c r="U476">
        <v>99.96</v>
      </c>
      <c r="V476" t="s">
        <v>1423</v>
      </c>
      <c r="W476" t="s">
        <v>1424</v>
      </c>
      <c r="X476" s="34">
        <v>45078</v>
      </c>
      <c r="Y476">
        <v>2023</v>
      </c>
      <c r="Z476" t="s">
        <v>173</v>
      </c>
      <c r="AA476" s="43">
        <v>487469420</v>
      </c>
      <c r="AB476" s="43">
        <v>0</v>
      </c>
      <c r="AC476" s="43">
        <v>0</v>
      </c>
      <c r="AD476" s="43">
        <v>487469420</v>
      </c>
      <c r="AE476" s="34">
        <v>45200</v>
      </c>
      <c r="AF476" s="34">
        <v>45322</v>
      </c>
      <c r="AG476" s="34">
        <v>45291</v>
      </c>
      <c r="AH476" s="44">
        <v>160</v>
      </c>
    </row>
    <row r="477" spans="1:34" hidden="1">
      <c r="A477" s="42">
        <v>2022056470023</v>
      </c>
      <c r="B477" t="s">
        <v>20</v>
      </c>
      <c r="C477" t="s">
        <v>387</v>
      </c>
      <c r="D477" t="s">
        <v>170</v>
      </c>
      <c r="E477" t="s">
        <v>150</v>
      </c>
      <c r="F477">
        <v>5647</v>
      </c>
      <c r="G477" t="s">
        <v>1831</v>
      </c>
      <c r="H477" t="s">
        <v>170</v>
      </c>
      <c r="I477" t="s">
        <v>150</v>
      </c>
      <c r="J477">
        <v>6666951</v>
      </c>
      <c r="K477" t="s">
        <v>1265</v>
      </c>
      <c r="L477">
        <v>800105497</v>
      </c>
      <c r="M477" t="s">
        <v>377</v>
      </c>
      <c r="N477" t="s">
        <v>378</v>
      </c>
      <c r="O477" t="s">
        <v>368</v>
      </c>
      <c r="S477" t="s">
        <v>1832</v>
      </c>
      <c r="T477">
        <v>100</v>
      </c>
      <c r="U477">
        <v>100</v>
      </c>
      <c r="V477" t="s">
        <v>1423</v>
      </c>
      <c r="W477" t="s">
        <v>1424</v>
      </c>
      <c r="X477" s="34">
        <v>44926</v>
      </c>
      <c r="Y477">
        <v>2022</v>
      </c>
      <c r="Z477" t="s">
        <v>1833</v>
      </c>
      <c r="AA477" s="43">
        <v>70000000</v>
      </c>
      <c r="AB477" s="43">
        <v>0</v>
      </c>
      <c r="AC477" s="43">
        <v>0</v>
      </c>
      <c r="AD477" s="43">
        <v>70000000</v>
      </c>
      <c r="AE477" s="34">
        <v>45017</v>
      </c>
      <c r="AF477" s="34">
        <v>45107</v>
      </c>
      <c r="AG477" s="34">
        <v>45107</v>
      </c>
      <c r="AH477" s="44">
        <v>6000</v>
      </c>
    </row>
    <row r="478" spans="1:34" hidden="1">
      <c r="A478" s="42">
        <v>2023056280021</v>
      </c>
      <c r="B478" t="s">
        <v>1834</v>
      </c>
      <c r="C478" t="s">
        <v>387</v>
      </c>
      <c r="D478" t="s">
        <v>170</v>
      </c>
      <c r="E478" t="s">
        <v>150</v>
      </c>
      <c r="F478">
        <v>5628</v>
      </c>
      <c r="G478" t="s">
        <v>1388</v>
      </c>
      <c r="H478" t="s">
        <v>170</v>
      </c>
      <c r="I478" t="s">
        <v>150</v>
      </c>
      <c r="J478">
        <v>6666241</v>
      </c>
      <c r="K478" t="s">
        <v>1279</v>
      </c>
      <c r="L478">
        <v>901442761</v>
      </c>
      <c r="M478" t="s">
        <v>377</v>
      </c>
      <c r="N478" t="s">
        <v>378</v>
      </c>
      <c r="O478" t="s">
        <v>379</v>
      </c>
      <c r="S478" t="s">
        <v>1835</v>
      </c>
      <c r="T478">
        <v>95.33</v>
      </c>
      <c r="U478">
        <v>99.99</v>
      </c>
      <c r="V478" t="s">
        <v>1424</v>
      </c>
      <c r="W478" t="s">
        <v>1424</v>
      </c>
      <c r="X478" s="34">
        <v>45264</v>
      </c>
      <c r="Y478">
        <v>2023</v>
      </c>
      <c r="Z478" t="s">
        <v>1836</v>
      </c>
      <c r="AA478" s="43">
        <v>928400307</v>
      </c>
      <c r="AB478" s="43">
        <v>0</v>
      </c>
      <c r="AC478" s="43">
        <v>0</v>
      </c>
      <c r="AD478" s="43">
        <v>928400307</v>
      </c>
      <c r="AE478" s="34">
        <v>45292</v>
      </c>
      <c r="AF478" s="34">
        <v>45351</v>
      </c>
      <c r="AG478" s="34">
        <v>45382</v>
      </c>
      <c r="AH478" s="44">
        <v>1813</v>
      </c>
    </row>
    <row r="479" spans="1:34" hidden="1">
      <c r="A479" s="42">
        <v>2023055910004</v>
      </c>
      <c r="B479" t="s">
        <v>1837</v>
      </c>
      <c r="C479" t="s">
        <v>387</v>
      </c>
      <c r="D479" t="s">
        <v>170</v>
      </c>
      <c r="E479" t="s">
        <v>150</v>
      </c>
      <c r="F479">
        <v>5591</v>
      </c>
      <c r="G479" t="s">
        <v>1838</v>
      </c>
      <c r="H479" t="s">
        <v>170</v>
      </c>
      <c r="I479" t="s">
        <v>150</v>
      </c>
      <c r="J479">
        <v>5591</v>
      </c>
      <c r="K479" t="s">
        <v>1839</v>
      </c>
      <c r="L479">
        <v>890983906</v>
      </c>
      <c r="M479" t="s">
        <v>366</v>
      </c>
      <c r="N479" t="s">
        <v>367</v>
      </c>
      <c r="O479" t="s">
        <v>368</v>
      </c>
      <c r="P479" t="s">
        <v>1827</v>
      </c>
      <c r="S479" t="s">
        <v>1840</v>
      </c>
      <c r="T479">
        <v>100</v>
      </c>
      <c r="U479">
        <v>97.21</v>
      </c>
      <c r="V479" t="s">
        <v>1423</v>
      </c>
      <c r="W479" t="s">
        <v>1424</v>
      </c>
      <c r="X479" s="34">
        <v>45099</v>
      </c>
      <c r="Y479">
        <v>2023</v>
      </c>
      <c r="Z479" t="s">
        <v>1841</v>
      </c>
      <c r="AA479" s="43">
        <v>418591740</v>
      </c>
      <c r="AB479" s="43">
        <v>0</v>
      </c>
      <c r="AC479" s="43">
        <v>12000001</v>
      </c>
      <c r="AD479" s="43">
        <v>430591741</v>
      </c>
      <c r="AE479" s="34">
        <v>45139</v>
      </c>
      <c r="AF479" s="34">
        <v>45322</v>
      </c>
      <c r="AG479" s="34">
        <v>45322</v>
      </c>
      <c r="AH479" s="44">
        <v>300</v>
      </c>
    </row>
    <row r="480" spans="1:34" hidden="1">
      <c r="A480" s="42">
        <v>2022054900063</v>
      </c>
      <c r="B480" t="s">
        <v>330</v>
      </c>
      <c r="C480" t="s">
        <v>387</v>
      </c>
      <c r="D480" t="s">
        <v>170</v>
      </c>
      <c r="E480" t="s">
        <v>150</v>
      </c>
      <c r="F480">
        <v>5490</v>
      </c>
      <c r="G480" t="s">
        <v>331</v>
      </c>
      <c r="H480" t="s">
        <v>170</v>
      </c>
      <c r="I480" t="s">
        <v>150</v>
      </c>
      <c r="J480">
        <v>6666150</v>
      </c>
      <c r="K480" t="s">
        <v>1255</v>
      </c>
      <c r="L480">
        <v>901540691</v>
      </c>
      <c r="M480" t="s">
        <v>366</v>
      </c>
      <c r="N480" t="s">
        <v>1276</v>
      </c>
      <c r="O480" t="s">
        <v>368</v>
      </c>
      <c r="P480" t="s">
        <v>1672</v>
      </c>
      <c r="S480" t="s">
        <v>332</v>
      </c>
      <c r="T480">
        <v>96.89</v>
      </c>
      <c r="U480">
        <v>89.11</v>
      </c>
      <c r="V480" t="s">
        <v>1424</v>
      </c>
      <c r="W480" t="s">
        <v>1424</v>
      </c>
      <c r="X480" s="34">
        <v>44924</v>
      </c>
      <c r="Y480">
        <v>2022</v>
      </c>
      <c r="Z480" t="s">
        <v>333</v>
      </c>
      <c r="AA480" s="43">
        <v>679988008.39999998</v>
      </c>
      <c r="AB480" s="43">
        <v>0</v>
      </c>
      <c r="AC480" s="43">
        <v>0</v>
      </c>
      <c r="AD480" s="43">
        <v>679988008.39999998</v>
      </c>
      <c r="AE480" s="34">
        <v>45017</v>
      </c>
      <c r="AF480" s="34">
        <v>45169</v>
      </c>
      <c r="AG480" s="34">
        <v>45199</v>
      </c>
      <c r="AH480" s="44">
        <v>6235</v>
      </c>
    </row>
    <row r="481" spans="1:34" hidden="1">
      <c r="A481" s="42">
        <v>2023054950003</v>
      </c>
      <c r="B481" t="s">
        <v>1842</v>
      </c>
      <c r="C481" t="s">
        <v>387</v>
      </c>
      <c r="D481" t="s">
        <v>170</v>
      </c>
      <c r="E481" t="s">
        <v>150</v>
      </c>
      <c r="F481">
        <v>5495</v>
      </c>
      <c r="G481" t="s">
        <v>1843</v>
      </c>
      <c r="H481" t="s">
        <v>170</v>
      </c>
      <c r="I481" t="s">
        <v>150</v>
      </c>
      <c r="J481">
        <v>6666697</v>
      </c>
      <c r="K481" t="s">
        <v>1158</v>
      </c>
      <c r="L481">
        <v>900793275</v>
      </c>
      <c r="M481" t="s">
        <v>377</v>
      </c>
      <c r="N481" t="s">
        <v>378</v>
      </c>
      <c r="O481" t="s">
        <v>379</v>
      </c>
      <c r="S481" t="s">
        <v>1844</v>
      </c>
      <c r="T481">
        <v>100</v>
      </c>
      <c r="U481">
        <v>100</v>
      </c>
      <c r="V481" t="s">
        <v>1423</v>
      </c>
      <c r="W481" t="s">
        <v>1424</v>
      </c>
      <c r="X481" s="34">
        <v>45019</v>
      </c>
      <c r="Y481">
        <v>2023</v>
      </c>
      <c r="Z481" t="s">
        <v>1845</v>
      </c>
      <c r="AA481" s="43">
        <v>191695684</v>
      </c>
      <c r="AB481" s="43">
        <v>0</v>
      </c>
      <c r="AC481" s="43">
        <v>300000000</v>
      </c>
      <c r="AD481" s="43">
        <v>491695684</v>
      </c>
      <c r="AE481" s="34">
        <v>45139</v>
      </c>
      <c r="AF481" s="34">
        <v>45351</v>
      </c>
      <c r="AG481" s="34">
        <v>45291</v>
      </c>
      <c r="AH481" s="44">
        <v>15782</v>
      </c>
    </row>
    <row r="482" spans="1:34" hidden="1">
      <c r="A482" s="42">
        <v>2023054950002</v>
      </c>
      <c r="B482" t="s">
        <v>1842</v>
      </c>
      <c r="C482" t="s">
        <v>387</v>
      </c>
      <c r="D482" t="s">
        <v>170</v>
      </c>
      <c r="E482" t="s">
        <v>150</v>
      </c>
      <c r="F482">
        <v>5495</v>
      </c>
      <c r="G482" t="s">
        <v>1843</v>
      </c>
      <c r="H482" t="s">
        <v>170</v>
      </c>
      <c r="I482" t="s">
        <v>150</v>
      </c>
      <c r="J482">
        <v>6666697</v>
      </c>
      <c r="K482" t="s">
        <v>1158</v>
      </c>
      <c r="L482">
        <v>900793275</v>
      </c>
      <c r="M482" t="s">
        <v>377</v>
      </c>
      <c r="N482" t="s">
        <v>378</v>
      </c>
      <c r="O482" t="s">
        <v>379</v>
      </c>
      <c r="S482" t="s">
        <v>1846</v>
      </c>
      <c r="T482">
        <v>100</v>
      </c>
      <c r="U482">
        <v>98.82</v>
      </c>
      <c r="V482" t="s">
        <v>1424</v>
      </c>
      <c r="W482" t="s">
        <v>1424</v>
      </c>
      <c r="X482" s="34">
        <v>45019</v>
      </c>
      <c r="Y482">
        <v>2023</v>
      </c>
      <c r="Z482" t="s">
        <v>1847</v>
      </c>
      <c r="AA482" s="43">
        <v>418735998</v>
      </c>
      <c r="AB482" s="43">
        <v>0</v>
      </c>
      <c r="AC482" s="43">
        <v>500000000</v>
      </c>
      <c r="AD482" s="43">
        <v>918735998</v>
      </c>
      <c r="AE482" s="34">
        <v>45078</v>
      </c>
      <c r="AF482" s="34">
        <v>45322</v>
      </c>
      <c r="AG482" s="34">
        <v>45230</v>
      </c>
      <c r="AH482" s="44">
        <v>15782</v>
      </c>
    </row>
    <row r="483" spans="1:34">
      <c r="A483" s="42">
        <v>2023053130006</v>
      </c>
      <c r="B483" t="s">
        <v>240</v>
      </c>
      <c r="C483" t="s">
        <v>387</v>
      </c>
      <c r="D483" t="s">
        <v>170</v>
      </c>
      <c r="E483" t="s">
        <v>150</v>
      </c>
      <c r="F483">
        <v>5313</v>
      </c>
      <c r="G483" t="s">
        <v>241</v>
      </c>
      <c r="H483" t="s">
        <v>170</v>
      </c>
      <c r="I483" t="s">
        <v>150</v>
      </c>
      <c r="J483">
        <v>6666951</v>
      </c>
      <c r="K483" t="s">
        <v>1265</v>
      </c>
      <c r="L483">
        <v>800105497</v>
      </c>
      <c r="M483" t="s">
        <v>377</v>
      </c>
      <c r="N483" t="s">
        <v>378</v>
      </c>
      <c r="O483" t="s">
        <v>379</v>
      </c>
      <c r="P483" t="s">
        <v>171</v>
      </c>
      <c r="Q483" t="s">
        <v>146</v>
      </c>
      <c r="S483" t="s">
        <v>242</v>
      </c>
      <c r="T483">
        <v>99.88</v>
      </c>
      <c r="U483">
        <v>99.54</v>
      </c>
      <c r="V483" t="s">
        <v>1424</v>
      </c>
      <c r="W483" t="s">
        <v>1424</v>
      </c>
      <c r="X483" s="34">
        <v>45043</v>
      </c>
      <c r="Y483">
        <v>2023</v>
      </c>
      <c r="Z483" t="s">
        <v>243</v>
      </c>
      <c r="AA483" s="43">
        <v>463000000</v>
      </c>
      <c r="AB483" s="43">
        <v>0</v>
      </c>
      <c r="AC483" s="43">
        <v>0</v>
      </c>
      <c r="AD483" s="43">
        <v>463000000</v>
      </c>
      <c r="AE483" s="34">
        <v>45078</v>
      </c>
      <c r="AF483" s="34">
        <v>45291</v>
      </c>
      <c r="AG483" s="34">
        <v>45291</v>
      </c>
      <c r="AH483" s="44">
        <v>5312</v>
      </c>
    </row>
    <row r="484" spans="1:34" hidden="1">
      <c r="A484" s="42">
        <v>2022051010010</v>
      </c>
      <c r="B484" t="s">
        <v>1848</v>
      </c>
      <c r="C484" t="s">
        <v>387</v>
      </c>
      <c r="D484" t="s">
        <v>170</v>
      </c>
      <c r="E484" t="s">
        <v>150</v>
      </c>
      <c r="F484">
        <v>5101</v>
      </c>
      <c r="G484" t="s">
        <v>1849</v>
      </c>
      <c r="H484" t="s">
        <v>170</v>
      </c>
      <c r="I484" t="s">
        <v>150</v>
      </c>
      <c r="J484">
        <v>5101</v>
      </c>
      <c r="K484" t="s">
        <v>1850</v>
      </c>
      <c r="L484">
        <v>890980330</v>
      </c>
      <c r="M484" t="s">
        <v>377</v>
      </c>
      <c r="N484" t="s">
        <v>378</v>
      </c>
      <c r="O484" t="s">
        <v>368</v>
      </c>
      <c r="S484" t="s">
        <v>1851</v>
      </c>
      <c r="T484">
        <v>100</v>
      </c>
      <c r="U484">
        <v>100</v>
      </c>
      <c r="V484" t="s">
        <v>1424</v>
      </c>
      <c r="W484" t="s">
        <v>1424</v>
      </c>
      <c r="X484" s="34">
        <v>44790</v>
      </c>
      <c r="Y484">
        <v>2022</v>
      </c>
      <c r="Z484" t="s">
        <v>1852</v>
      </c>
      <c r="AA484" s="43">
        <v>172958345</v>
      </c>
      <c r="AB484" s="43">
        <v>0</v>
      </c>
      <c r="AC484" s="43">
        <v>0</v>
      </c>
      <c r="AD484" s="43">
        <v>172958345</v>
      </c>
      <c r="AE484" s="34">
        <v>44896</v>
      </c>
      <c r="AF484" s="34">
        <v>44926</v>
      </c>
      <c r="AG484" s="34">
        <v>44926</v>
      </c>
      <c r="AH484" s="44">
        <v>1149</v>
      </c>
    </row>
    <row r="485" spans="1:34" hidden="1">
      <c r="A485" s="42">
        <v>2023050910009</v>
      </c>
      <c r="B485" t="s">
        <v>1273</v>
      </c>
      <c r="C485" t="s">
        <v>387</v>
      </c>
      <c r="D485" t="s">
        <v>170</v>
      </c>
      <c r="E485" t="s">
        <v>150</v>
      </c>
      <c r="F485">
        <v>5091</v>
      </c>
      <c r="G485" t="s">
        <v>1274</v>
      </c>
      <c r="H485" t="s">
        <v>170</v>
      </c>
      <c r="I485" t="s">
        <v>150</v>
      </c>
      <c r="J485">
        <v>5091</v>
      </c>
      <c r="K485" t="s">
        <v>1275</v>
      </c>
      <c r="L485">
        <v>890980802</v>
      </c>
      <c r="M485" t="s">
        <v>366</v>
      </c>
      <c r="N485" t="s">
        <v>367</v>
      </c>
      <c r="O485" t="s">
        <v>368</v>
      </c>
      <c r="P485" t="s">
        <v>1853</v>
      </c>
      <c r="S485" t="s">
        <v>1854</v>
      </c>
      <c r="T485">
        <v>100</v>
      </c>
      <c r="U485">
        <v>18.059999999999999</v>
      </c>
      <c r="V485" t="s">
        <v>1424</v>
      </c>
      <c r="W485" t="s">
        <v>1424</v>
      </c>
      <c r="X485" s="34">
        <v>45098</v>
      </c>
      <c r="Y485">
        <v>2023</v>
      </c>
      <c r="Z485" t="s">
        <v>1855</v>
      </c>
      <c r="AA485" s="43">
        <v>100014689</v>
      </c>
      <c r="AB485" s="43">
        <v>0</v>
      </c>
      <c r="AC485" s="43">
        <v>400058757</v>
      </c>
      <c r="AD485" s="43">
        <v>500073446</v>
      </c>
      <c r="AE485" s="34">
        <v>45078</v>
      </c>
      <c r="AF485" s="34">
        <v>45260</v>
      </c>
      <c r="AG485" s="34">
        <v>45260</v>
      </c>
      <c r="AH485" s="44">
        <v>120</v>
      </c>
    </row>
    <row r="486" spans="1:34" hidden="1">
      <c r="A486" s="42">
        <v>2023050910007</v>
      </c>
      <c r="B486" t="s">
        <v>1273</v>
      </c>
      <c r="C486" t="s">
        <v>387</v>
      </c>
      <c r="D486" t="s">
        <v>170</v>
      </c>
      <c r="E486" t="s">
        <v>150</v>
      </c>
      <c r="F486">
        <v>5091</v>
      </c>
      <c r="G486" t="s">
        <v>1274</v>
      </c>
      <c r="H486" t="s">
        <v>170</v>
      </c>
      <c r="I486" t="s">
        <v>150</v>
      </c>
      <c r="J486">
        <v>5091</v>
      </c>
      <c r="K486" t="s">
        <v>1275</v>
      </c>
      <c r="L486">
        <v>890980802</v>
      </c>
      <c r="M486" t="s">
        <v>377</v>
      </c>
      <c r="N486" t="s">
        <v>378</v>
      </c>
      <c r="O486" t="s">
        <v>379</v>
      </c>
      <c r="S486" t="s">
        <v>1856</v>
      </c>
      <c r="T486">
        <v>100</v>
      </c>
      <c r="U486">
        <v>100</v>
      </c>
      <c r="V486" t="s">
        <v>1454</v>
      </c>
      <c r="W486" t="s">
        <v>1424</v>
      </c>
      <c r="X486" s="34">
        <v>45075</v>
      </c>
      <c r="Y486">
        <v>2023</v>
      </c>
      <c r="Z486" t="s">
        <v>1857</v>
      </c>
      <c r="AA486" s="43">
        <v>28712915</v>
      </c>
      <c r="AB486" s="43">
        <v>0</v>
      </c>
      <c r="AC486" s="43">
        <v>0</v>
      </c>
      <c r="AD486" s="43">
        <v>28712915</v>
      </c>
      <c r="AE486" s="34">
        <v>45078</v>
      </c>
      <c r="AF486" s="34">
        <v>45199</v>
      </c>
      <c r="AG486" s="34">
        <v>45199</v>
      </c>
      <c r="AH486" s="44">
        <v>10770</v>
      </c>
    </row>
    <row r="487" spans="1:34">
      <c r="A487" s="42"/>
      <c r="X487" s="34"/>
      <c r="AA487" s="43"/>
      <c r="AB487" s="43"/>
      <c r="AC487" s="43"/>
      <c r="AD487" s="43">
        <f>SUBTOTAL(109,Tabla7[TOTAL PROYECTO])</f>
        <v>82319608737</v>
      </c>
      <c r="AE487" s="34"/>
      <c r="AF487" s="34"/>
      <c r="AG487" s="34"/>
      <c r="AH487" s="44">
        <f>SUBTOTAL(109,Tabla7[NÚMERO DE BENEFICIARIOS])</f>
        <v>225831</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ed2feb8-0f39-460c-8ce2-c9fa6dbbca38">
      <Terms xmlns="http://schemas.microsoft.com/office/infopath/2007/PartnerControls"/>
    </lcf76f155ced4ddcb4097134ff3c332f>
    <TaxCatchAll xmlns="15ee4c61-c8b0-4b12-9c43-d8fef0b1e64c"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B925B5B197580408117BBF0602E3E2E" ma:contentTypeVersion="14" ma:contentTypeDescription="Crear nuevo documento." ma:contentTypeScope="" ma:versionID="ba44f67d3e4dca399afdc781afdc28e6">
  <xsd:schema xmlns:xsd="http://www.w3.org/2001/XMLSchema" xmlns:xs="http://www.w3.org/2001/XMLSchema" xmlns:p="http://schemas.microsoft.com/office/2006/metadata/properties" xmlns:ns2="7ed2feb8-0f39-460c-8ce2-c9fa6dbbca38" xmlns:ns3="15ee4c61-c8b0-4b12-9c43-d8fef0b1e64c" targetNamespace="http://schemas.microsoft.com/office/2006/metadata/properties" ma:root="true" ma:fieldsID="96d1cd239f1aecfd1ec5feed02e8991b" ns2:_="" ns3:_="">
    <xsd:import namespace="7ed2feb8-0f39-460c-8ce2-c9fa6dbbca38"/>
    <xsd:import namespace="15ee4c61-c8b0-4b12-9c43-d8fef0b1e64c"/>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d2feb8-0f39-460c-8ce2-c9fa6dbbca3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fbc45cb4-c21a-49bb-988e-5b402dd8a977"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5ee4c61-c8b0-4b12-9c43-d8fef0b1e64c"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956f18bc-79ca-43bf-b995-795f366f495a}" ma:internalName="TaxCatchAll" ma:showField="CatchAllData" ma:web="15ee4c61-c8b0-4b12-9c43-d8fef0b1e64c">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811B81A-D345-4D4E-8588-A54983481B72}"/>
</file>

<file path=customXml/itemProps2.xml><?xml version="1.0" encoding="utf-8"?>
<ds:datastoreItem xmlns:ds="http://schemas.openxmlformats.org/officeDocument/2006/customXml" ds:itemID="{4FCD8D20-AB3F-4EE5-9227-D2D9F1C00021}"/>
</file>

<file path=customXml/itemProps3.xml><?xml version="1.0" encoding="utf-8"?>
<ds:datastoreItem xmlns:ds="http://schemas.openxmlformats.org/officeDocument/2006/customXml" ds:itemID="{1764076F-5B8B-4DFE-B500-D758BDB28F6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Patricia Arenas Vera</dc:creator>
  <cp:keywords/>
  <dc:description/>
  <cp:lastModifiedBy>Oficina Asesora Planeacion</cp:lastModifiedBy>
  <cp:revision/>
  <dcterms:created xsi:type="dcterms:W3CDTF">2023-07-04T16:24:22Z</dcterms:created>
  <dcterms:modified xsi:type="dcterms:W3CDTF">2024-11-27T22:13:49Z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0x0101002B925B5B197580408117BBF0602E3E2E</vt:lpwstr>
  </property>
  <property fmtid="{D5CDD505-2E9C-101B-9397-08002B2CF9AE}" pid="3" name="MediaServiceImageTags">
    <vt:lpwstr/>
  </property>
</Properties>
</file>