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user\Downloads\"/>
    </mc:Choice>
  </mc:AlternateContent>
  <xr:revisionPtr revIDLastSave="0" documentId="8_{394550B2-9965-4919-98AF-388EA6140402}" xr6:coauthVersionLast="47" xr6:coauthVersionMax="47" xr10:uidLastSave="{00000000-0000-0000-0000-000000000000}"/>
  <bookViews>
    <workbookView xWindow="-120" yWindow="-120" windowWidth="20730" windowHeight="11040" xr2:uid="{FB68473F-692B-44F1-9F13-1F5BE7CF2605}"/>
  </bookViews>
  <sheets>
    <sheet name="PPI" sheetId="1" r:id="rId1"/>
  </sheets>
  <externalReferences>
    <externalReference r:id="rId2"/>
  </externalReferences>
  <definedNames>
    <definedName name="_xlnm._FilterDatabase" localSheetId="0" hidden="1">PPI!$A$7:$S$7</definedName>
    <definedName name="_xlnm.Print_Area" localSheetId="0">PPI!$A$1:$S$510</definedName>
    <definedName name="_xlnm.Print_Titles" localSheetId="0">PPI!$7:$7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10" i="1" l="1"/>
  <c r="Q510" i="1"/>
  <c r="P510" i="1"/>
  <c r="O510" i="1"/>
  <c r="K510" i="1"/>
  <c r="G510" i="1"/>
  <c r="J510" i="1" s="1"/>
  <c r="F510" i="1"/>
  <c r="E510" i="1"/>
  <c r="B510" i="1"/>
  <c r="R509" i="1"/>
  <c r="Q509" i="1"/>
  <c r="P509" i="1"/>
  <c r="O509" i="1"/>
  <c r="J509" i="1"/>
  <c r="G509" i="1"/>
  <c r="I509" i="1" s="1"/>
  <c r="F509" i="1"/>
  <c r="E509" i="1"/>
  <c r="B509" i="1"/>
  <c r="R508" i="1"/>
  <c r="Q508" i="1"/>
  <c r="P508" i="1"/>
  <c r="O508" i="1"/>
  <c r="I508" i="1"/>
  <c r="G508" i="1"/>
  <c r="H508" i="1" s="1"/>
  <c r="F508" i="1"/>
  <c r="E508" i="1"/>
  <c r="B508" i="1"/>
  <c r="R507" i="1"/>
  <c r="Q507" i="1"/>
  <c r="P507" i="1"/>
  <c r="O507" i="1"/>
  <c r="H507" i="1"/>
  <c r="G507" i="1"/>
  <c r="N507" i="1" s="1"/>
  <c r="F507" i="1"/>
  <c r="E507" i="1"/>
  <c r="B507" i="1"/>
  <c r="R506" i="1"/>
  <c r="Q506" i="1"/>
  <c r="P506" i="1"/>
  <c r="O506" i="1"/>
  <c r="G506" i="1"/>
  <c r="N506" i="1" s="1"/>
  <c r="F506" i="1"/>
  <c r="E506" i="1"/>
  <c r="B506" i="1"/>
  <c r="R505" i="1"/>
  <c r="Q505" i="1"/>
  <c r="P505" i="1"/>
  <c r="O505" i="1"/>
  <c r="N505" i="1"/>
  <c r="L505" i="1"/>
  <c r="K505" i="1"/>
  <c r="G505" i="1"/>
  <c r="M505" i="1" s="1"/>
  <c r="F505" i="1"/>
  <c r="E505" i="1"/>
  <c r="B505" i="1"/>
  <c r="R504" i="1"/>
  <c r="Q504" i="1"/>
  <c r="P504" i="1"/>
  <c r="O504" i="1"/>
  <c r="M504" i="1"/>
  <c r="G504" i="1"/>
  <c r="L504" i="1" s="1"/>
  <c r="F504" i="1"/>
  <c r="E504" i="1"/>
  <c r="B504" i="1"/>
  <c r="R503" i="1"/>
  <c r="Q503" i="1"/>
  <c r="P503" i="1"/>
  <c r="O503" i="1"/>
  <c r="N503" i="1"/>
  <c r="M503" i="1"/>
  <c r="L503" i="1"/>
  <c r="K503" i="1"/>
  <c r="J503" i="1"/>
  <c r="I503" i="1"/>
  <c r="H503" i="1"/>
  <c r="G503" i="1"/>
  <c r="F503" i="1"/>
  <c r="E503" i="1"/>
  <c r="B503" i="1"/>
  <c r="R502" i="1"/>
  <c r="Q502" i="1"/>
  <c r="P502" i="1"/>
  <c r="O502" i="1"/>
  <c r="K502" i="1"/>
  <c r="G502" i="1"/>
  <c r="J502" i="1" s="1"/>
  <c r="F502" i="1"/>
  <c r="E502" i="1"/>
  <c r="B502" i="1"/>
  <c r="R501" i="1"/>
  <c r="Q501" i="1"/>
  <c r="P501" i="1"/>
  <c r="O501" i="1"/>
  <c r="J501" i="1"/>
  <c r="G501" i="1"/>
  <c r="I501" i="1" s="1"/>
  <c r="F501" i="1"/>
  <c r="E501" i="1"/>
  <c r="B501" i="1"/>
  <c r="R500" i="1"/>
  <c r="Q500" i="1"/>
  <c r="P500" i="1"/>
  <c r="O500" i="1"/>
  <c r="M500" i="1"/>
  <c r="I500" i="1"/>
  <c r="G500" i="1"/>
  <c r="H500" i="1" s="1"/>
  <c r="F500" i="1"/>
  <c r="E500" i="1"/>
  <c r="B500" i="1"/>
  <c r="R499" i="1"/>
  <c r="Q499" i="1"/>
  <c r="P499" i="1"/>
  <c r="O499" i="1"/>
  <c r="M499" i="1"/>
  <c r="L499" i="1"/>
  <c r="H499" i="1"/>
  <c r="G499" i="1"/>
  <c r="N499" i="1" s="1"/>
  <c r="F499" i="1"/>
  <c r="E499" i="1"/>
  <c r="B499" i="1"/>
  <c r="R498" i="1"/>
  <c r="Q498" i="1"/>
  <c r="P498" i="1"/>
  <c r="O498" i="1"/>
  <c r="G498" i="1"/>
  <c r="N498" i="1" s="1"/>
  <c r="F498" i="1"/>
  <c r="E498" i="1"/>
  <c r="B498" i="1"/>
  <c r="R497" i="1"/>
  <c r="Q497" i="1"/>
  <c r="P497" i="1"/>
  <c r="O497" i="1"/>
  <c r="N497" i="1"/>
  <c r="M497" i="1"/>
  <c r="L497" i="1"/>
  <c r="K497" i="1"/>
  <c r="J497" i="1"/>
  <c r="G497" i="1"/>
  <c r="I497" i="1" s="1"/>
  <c r="F497" i="1"/>
  <c r="E497" i="1"/>
  <c r="B497" i="1"/>
  <c r="R496" i="1"/>
  <c r="Q496" i="1"/>
  <c r="P496" i="1"/>
  <c r="O496" i="1"/>
  <c r="M496" i="1"/>
  <c r="L496" i="1"/>
  <c r="K496" i="1"/>
  <c r="J496" i="1"/>
  <c r="I496" i="1"/>
  <c r="G496" i="1"/>
  <c r="H496" i="1" s="1"/>
  <c r="F496" i="1"/>
  <c r="E496" i="1"/>
  <c r="B496" i="1"/>
  <c r="R495" i="1"/>
  <c r="Q495" i="1"/>
  <c r="P495" i="1"/>
  <c r="O495" i="1"/>
  <c r="N495" i="1"/>
  <c r="M495" i="1"/>
  <c r="L495" i="1"/>
  <c r="K495" i="1"/>
  <c r="J495" i="1"/>
  <c r="I495" i="1"/>
  <c r="H495" i="1"/>
  <c r="G495" i="1"/>
  <c r="F495" i="1"/>
  <c r="E495" i="1"/>
  <c r="B495" i="1"/>
  <c r="R494" i="1"/>
  <c r="Q494" i="1"/>
  <c r="P494" i="1"/>
  <c r="O494" i="1"/>
  <c r="K494" i="1"/>
  <c r="G494" i="1"/>
  <c r="J494" i="1" s="1"/>
  <c r="F494" i="1"/>
  <c r="E494" i="1"/>
  <c r="B494" i="1"/>
  <c r="R493" i="1"/>
  <c r="Q493" i="1"/>
  <c r="P493" i="1"/>
  <c r="O493" i="1"/>
  <c r="J493" i="1"/>
  <c r="G493" i="1"/>
  <c r="I493" i="1" s="1"/>
  <c r="F493" i="1"/>
  <c r="E493" i="1"/>
  <c r="B493" i="1"/>
  <c r="R492" i="1"/>
  <c r="Q492" i="1"/>
  <c r="P492" i="1"/>
  <c r="O492" i="1"/>
  <c r="M492" i="1"/>
  <c r="I492" i="1"/>
  <c r="G492" i="1"/>
  <c r="H492" i="1" s="1"/>
  <c r="F492" i="1"/>
  <c r="E492" i="1"/>
  <c r="B492" i="1"/>
  <c r="R491" i="1"/>
  <c r="Q491" i="1"/>
  <c r="P491" i="1"/>
  <c r="O491" i="1"/>
  <c r="M491" i="1"/>
  <c r="L491" i="1"/>
  <c r="H491" i="1"/>
  <c r="G491" i="1"/>
  <c r="N491" i="1" s="1"/>
  <c r="F491" i="1"/>
  <c r="E491" i="1"/>
  <c r="B491" i="1"/>
  <c r="R490" i="1"/>
  <c r="Q490" i="1"/>
  <c r="P490" i="1"/>
  <c r="O490" i="1"/>
  <c r="G490" i="1"/>
  <c r="N490" i="1" s="1"/>
  <c r="F490" i="1"/>
  <c r="E490" i="1"/>
  <c r="B490" i="1"/>
  <c r="R489" i="1"/>
  <c r="Q489" i="1"/>
  <c r="P489" i="1"/>
  <c r="O489" i="1"/>
  <c r="N489" i="1"/>
  <c r="M489" i="1"/>
  <c r="L489" i="1"/>
  <c r="K489" i="1"/>
  <c r="J489" i="1"/>
  <c r="G489" i="1"/>
  <c r="I489" i="1" s="1"/>
  <c r="F489" i="1"/>
  <c r="E489" i="1"/>
  <c r="B489" i="1"/>
  <c r="R488" i="1"/>
  <c r="Q488" i="1"/>
  <c r="P488" i="1"/>
  <c r="O488" i="1"/>
  <c r="M488" i="1"/>
  <c r="L488" i="1"/>
  <c r="K488" i="1"/>
  <c r="J488" i="1"/>
  <c r="I488" i="1"/>
  <c r="G488" i="1"/>
  <c r="H488" i="1" s="1"/>
  <c r="F488" i="1"/>
  <c r="E488" i="1"/>
  <c r="B488" i="1"/>
  <c r="R487" i="1"/>
  <c r="Q487" i="1"/>
  <c r="P487" i="1"/>
  <c r="O487" i="1"/>
  <c r="N487" i="1"/>
  <c r="M487" i="1"/>
  <c r="L487" i="1"/>
  <c r="K487" i="1"/>
  <c r="J487" i="1"/>
  <c r="I487" i="1"/>
  <c r="H487" i="1"/>
  <c r="G487" i="1"/>
  <c r="F487" i="1"/>
  <c r="E487" i="1"/>
  <c r="B487" i="1"/>
  <c r="R486" i="1"/>
  <c r="Q486" i="1"/>
  <c r="P486" i="1"/>
  <c r="O486" i="1"/>
  <c r="K486" i="1"/>
  <c r="G486" i="1"/>
  <c r="J486" i="1" s="1"/>
  <c r="F486" i="1"/>
  <c r="E486" i="1"/>
  <c r="B486" i="1"/>
  <c r="R485" i="1"/>
  <c r="Q485" i="1"/>
  <c r="P485" i="1"/>
  <c r="O485" i="1"/>
  <c r="N485" i="1"/>
  <c r="J485" i="1"/>
  <c r="G485" i="1"/>
  <c r="I485" i="1" s="1"/>
  <c r="F485" i="1"/>
  <c r="E485" i="1"/>
  <c r="B485" i="1"/>
  <c r="R484" i="1"/>
  <c r="Q484" i="1"/>
  <c r="P484" i="1"/>
  <c r="O484" i="1"/>
  <c r="N484" i="1"/>
  <c r="M484" i="1"/>
  <c r="I484" i="1"/>
  <c r="G484" i="1"/>
  <c r="H484" i="1" s="1"/>
  <c r="F484" i="1"/>
  <c r="E484" i="1"/>
  <c r="B484" i="1"/>
  <c r="R483" i="1"/>
  <c r="Q483" i="1"/>
  <c r="P483" i="1"/>
  <c r="O483" i="1"/>
  <c r="N483" i="1"/>
  <c r="M483" i="1"/>
  <c r="L483" i="1"/>
  <c r="H483" i="1"/>
  <c r="G483" i="1"/>
  <c r="K483" i="1" s="1"/>
  <c r="F483" i="1"/>
  <c r="E483" i="1"/>
  <c r="B483" i="1"/>
  <c r="R482" i="1"/>
  <c r="Q482" i="1"/>
  <c r="P482" i="1"/>
  <c r="O482" i="1"/>
  <c r="G482" i="1"/>
  <c r="N482" i="1" s="1"/>
  <c r="F482" i="1"/>
  <c r="E482" i="1"/>
  <c r="B482" i="1"/>
  <c r="R481" i="1"/>
  <c r="Q481" i="1"/>
  <c r="P481" i="1"/>
  <c r="O481" i="1"/>
  <c r="N481" i="1"/>
  <c r="M481" i="1"/>
  <c r="L481" i="1"/>
  <c r="K481" i="1"/>
  <c r="J481" i="1"/>
  <c r="H481" i="1"/>
  <c r="G481" i="1"/>
  <c r="I481" i="1" s="1"/>
  <c r="F481" i="1"/>
  <c r="E481" i="1"/>
  <c r="B481" i="1"/>
  <c r="R480" i="1"/>
  <c r="Q480" i="1"/>
  <c r="P480" i="1"/>
  <c r="O480" i="1"/>
  <c r="M480" i="1"/>
  <c r="L480" i="1"/>
  <c r="K480" i="1"/>
  <c r="J480" i="1"/>
  <c r="I480" i="1"/>
  <c r="G480" i="1"/>
  <c r="H480" i="1" s="1"/>
  <c r="F480" i="1"/>
  <c r="E480" i="1"/>
  <c r="B480" i="1"/>
  <c r="R479" i="1"/>
  <c r="Q479" i="1"/>
  <c r="P479" i="1"/>
  <c r="O479" i="1"/>
  <c r="N479" i="1"/>
  <c r="L479" i="1"/>
  <c r="K479" i="1"/>
  <c r="J479" i="1"/>
  <c r="I479" i="1"/>
  <c r="H479" i="1"/>
  <c r="G479" i="1"/>
  <c r="M479" i="1" s="1"/>
  <c r="F479" i="1"/>
  <c r="E479" i="1"/>
  <c r="B479" i="1"/>
  <c r="R478" i="1"/>
  <c r="Q478" i="1"/>
  <c r="P478" i="1"/>
  <c r="O478" i="1"/>
  <c r="K478" i="1"/>
  <c r="G478" i="1"/>
  <c r="J478" i="1" s="1"/>
  <c r="F478" i="1"/>
  <c r="E478" i="1"/>
  <c r="B478" i="1"/>
  <c r="R477" i="1"/>
  <c r="Q477" i="1"/>
  <c r="P477" i="1"/>
  <c r="O477" i="1"/>
  <c r="N477" i="1"/>
  <c r="J477" i="1"/>
  <c r="G477" i="1"/>
  <c r="I477" i="1" s="1"/>
  <c r="F477" i="1"/>
  <c r="E477" i="1"/>
  <c r="B477" i="1"/>
  <c r="R476" i="1"/>
  <c r="Q476" i="1"/>
  <c r="P476" i="1"/>
  <c r="O476" i="1"/>
  <c r="N476" i="1"/>
  <c r="M476" i="1"/>
  <c r="I476" i="1"/>
  <c r="G476" i="1"/>
  <c r="H476" i="1" s="1"/>
  <c r="F476" i="1"/>
  <c r="E476" i="1"/>
  <c r="B476" i="1"/>
  <c r="R475" i="1"/>
  <c r="Q475" i="1"/>
  <c r="P475" i="1"/>
  <c r="O475" i="1"/>
  <c r="N475" i="1"/>
  <c r="M475" i="1"/>
  <c r="L475" i="1"/>
  <c r="H475" i="1"/>
  <c r="G475" i="1"/>
  <c r="K475" i="1" s="1"/>
  <c r="F475" i="1"/>
  <c r="E475" i="1"/>
  <c r="B475" i="1"/>
  <c r="R474" i="1"/>
  <c r="Q474" i="1"/>
  <c r="P474" i="1"/>
  <c r="O474" i="1"/>
  <c r="G474" i="1"/>
  <c r="N474" i="1" s="1"/>
  <c r="F474" i="1"/>
  <c r="E474" i="1"/>
  <c r="B474" i="1"/>
  <c r="R473" i="1"/>
  <c r="Q473" i="1"/>
  <c r="P473" i="1"/>
  <c r="O473" i="1"/>
  <c r="N473" i="1"/>
  <c r="M473" i="1"/>
  <c r="L473" i="1"/>
  <c r="K473" i="1"/>
  <c r="J473" i="1"/>
  <c r="H473" i="1"/>
  <c r="G473" i="1"/>
  <c r="I473" i="1" s="1"/>
  <c r="F473" i="1"/>
  <c r="E473" i="1"/>
  <c r="B473" i="1"/>
  <c r="R472" i="1"/>
  <c r="Q472" i="1"/>
  <c r="P472" i="1"/>
  <c r="O472" i="1"/>
  <c r="M472" i="1"/>
  <c r="L472" i="1"/>
  <c r="K472" i="1"/>
  <c r="J472" i="1"/>
  <c r="I472" i="1"/>
  <c r="G472" i="1"/>
  <c r="H472" i="1" s="1"/>
  <c r="F472" i="1"/>
  <c r="E472" i="1"/>
  <c r="B472" i="1"/>
  <c r="R471" i="1"/>
  <c r="Q471" i="1"/>
  <c r="P471" i="1"/>
  <c r="O471" i="1"/>
  <c r="N471" i="1"/>
  <c r="L471" i="1"/>
  <c r="K471" i="1"/>
  <c r="J471" i="1"/>
  <c r="I471" i="1"/>
  <c r="H471" i="1"/>
  <c r="G471" i="1"/>
  <c r="M471" i="1" s="1"/>
  <c r="F471" i="1"/>
  <c r="E471" i="1"/>
  <c r="B471" i="1"/>
  <c r="R470" i="1"/>
  <c r="Q470" i="1"/>
  <c r="P470" i="1"/>
  <c r="O470" i="1"/>
  <c r="G470" i="1"/>
  <c r="J470" i="1" s="1"/>
  <c r="F470" i="1"/>
  <c r="E470" i="1"/>
  <c r="B470" i="1"/>
  <c r="R469" i="1"/>
  <c r="Q469" i="1"/>
  <c r="P469" i="1"/>
  <c r="O469" i="1"/>
  <c r="N469" i="1"/>
  <c r="G469" i="1"/>
  <c r="I469" i="1" s="1"/>
  <c r="F469" i="1"/>
  <c r="E469" i="1"/>
  <c r="B469" i="1"/>
  <c r="R468" i="1"/>
  <c r="Q468" i="1"/>
  <c r="P468" i="1"/>
  <c r="O468" i="1"/>
  <c r="N468" i="1"/>
  <c r="M468" i="1"/>
  <c r="I468" i="1"/>
  <c r="G468" i="1"/>
  <c r="H468" i="1" s="1"/>
  <c r="F468" i="1"/>
  <c r="E468" i="1"/>
  <c r="B468" i="1"/>
  <c r="R467" i="1"/>
  <c r="Q467" i="1"/>
  <c r="P467" i="1"/>
  <c r="O467" i="1"/>
  <c r="N467" i="1"/>
  <c r="M467" i="1"/>
  <c r="L467" i="1"/>
  <c r="H467" i="1"/>
  <c r="G467" i="1"/>
  <c r="K467" i="1" s="1"/>
  <c r="F467" i="1"/>
  <c r="E467" i="1"/>
  <c r="B467" i="1"/>
  <c r="R466" i="1"/>
  <c r="Q466" i="1"/>
  <c r="P466" i="1"/>
  <c r="O466" i="1"/>
  <c r="G466" i="1"/>
  <c r="F466" i="1"/>
  <c r="E466" i="1"/>
  <c r="B466" i="1"/>
  <c r="R465" i="1"/>
  <c r="Q465" i="1"/>
  <c r="P465" i="1"/>
  <c r="O465" i="1"/>
  <c r="N465" i="1"/>
  <c r="M465" i="1"/>
  <c r="L465" i="1"/>
  <c r="K465" i="1"/>
  <c r="J465" i="1"/>
  <c r="H465" i="1"/>
  <c r="G465" i="1"/>
  <c r="I465" i="1" s="1"/>
  <c r="F465" i="1"/>
  <c r="E465" i="1"/>
  <c r="B465" i="1"/>
  <c r="R464" i="1"/>
  <c r="Q464" i="1"/>
  <c r="P464" i="1"/>
  <c r="O464" i="1"/>
  <c r="M464" i="1"/>
  <c r="L464" i="1"/>
  <c r="K464" i="1"/>
  <c r="J464" i="1"/>
  <c r="I464" i="1"/>
  <c r="G464" i="1"/>
  <c r="H464" i="1" s="1"/>
  <c r="F464" i="1"/>
  <c r="E464" i="1"/>
  <c r="B464" i="1"/>
  <c r="R463" i="1"/>
  <c r="Q463" i="1"/>
  <c r="P463" i="1"/>
  <c r="O463" i="1"/>
  <c r="N463" i="1"/>
  <c r="M463" i="1"/>
  <c r="L463" i="1"/>
  <c r="K463" i="1"/>
  <c r="J463" i="1"/>
  <c r="I463" i="1"/>
  <c r="H463" i="1"/>
  <c r="G463" i="1"/>
  <c r="F463" i="1"/>
  <c r="E463" i="1"/>
  <c r="B463" i="1"/>
  <c r="R462" i="1"/>
  <c r="Q462" i="1"/>
  <c r="P462" i="1"/>
  <c r="O462" i="1"/>
  <c r="K462" i="1"/>
  <c r="G462" i="1"/>
  <c r="J462" i="1" s="1"/>
  <c r="F462" i="1"/>
  <c r="E462" i="1"/>
  <c r="B462" i="1"/>
  <c r="R461" i="1"/>
  <c r="Q461" i="1"/>
  <c r="P461" i="1"/>
  <c r="O461" i="1"/>
  <c r="N461" i="1"/>
  <c r="J461" i="1"/>
  <c r="G461" i="1"/>
  <c r="I461" i="1" s="1"/>
  <c r="F461" i="1"/>
  <c r="E461" i="1"/>
  <c r="B461" i="1"/>
  <c r="R460" i="1"/>
  <c r="Q460" i="1"/>
  <c r="P460" i="1"/>
  <c r="O460" i="1"/>
  <c r="N460" i="1"/>
  <c r="M460" i="1"/>
  <c r="I460" i="1"/>
  <c r="G460" i="1"/>
  <c r="H460" i="1" s="1"/>
  <c r="F460" i="1"/>
  <c r="E460" i="1"/>
  <c r="B460" i="1"/>
  <c r="R459" i="1"/>
  <c r="Q459" i="1"/>
  <c r="P459" i="1"/>
  <c r="O459" i="1"/>
  <c r="N459" i="1"/>
  <c r="M459" i="1"/>
  <c r="L459" i="1"/>
  <c r="H459" i="1"/>
  <c r="G459" i="1"/>
  <c r="K459" i="1" s="1"/>
  <c r="F459" i="1"/>
  <c r="E459" i="1"/>
  <c r="B459" i="1"/>
  <c r="R458" i="1"/>
  <c r="Q458" i="1"/>
  <c r="P458" i="1"/>
  <c r="O458" i="1"/>
  <c r="L458" i="1"/>
  <c r="G458" i="1"/>
  <c r="F458" i="1"/>
  <c r="E458" i="1"/>
  <c r="B458" i="1"/>
  <c r="R457" i="1"/>
  <c r="Q457" i="1"/>
  <c r="P457" i="1"/>
  <c r="O457" i="1"/>
  <c r="N457" i="1"/>
  <c r="M457" i="1"/>
  <c r="L457" i="1"/>
  <c r="K457" i="1"/>
  <c r="J457" i="1"/>
  <c r="G457" i="1"/>
  <c r="I457" i="1" s="1"/>
  <c r="F457" i="1"/>
  <c r="E457" i="1"/>
  <c r="B457" i="1"/>
  <c r="H457" i="1" s="1"/>
  <c r="R456" i="1"/>
  <c r="Q456" i="1"/>
  <c r="P456" i="1"/>
  <c r="O456" i="1"/>
  <c r="M456" i="1"/>
  <c r="L456" i="1"/>
  <c r="K456" i="1"/>
  <c r="J456" i="1"/>
  <c r="I456" i="1"/>
  <c r="G456" i="1"/>
  <c r="H456" i="1" s="1"/>
  <c r="F456" i="1"/>
  <c r="E456" i="1"/>
  <c r="B456" i="1"/>
  <c r="R455" i="1"/>
  <c r="Q455" i="1"/>
  <c r="P455" i="1"/>
  <c r="O455" i="1"/>
  <c r="N455" i="1"/>
  <c r="M455" i="1"/>
  <c r="L455" i="1"/>
  <c r="K455" i="1"/>
  <c r="J455" i="1"/>
  <c r="I455" i="1"/>
  <c r="H455" i="1"/>
  <c r="G455" i="1"/>
  <c r="F455" i="1"/>
  <c r="E455" i="1"/>
  <c r="B455" i="1"/>
  <c r="R454" i="1"/>
  <c r="Q454" i="1"/>
  <c r="P454" i="1"/>
  <c r="O454" i="1"/>
  <c r="H454" i="1"/>
  <c r="G454" i="1"/>
  <c r="F454" i="1"/>
  <c r="E454" i="1"/>
  <c r="B454" i="1"/>
  <c r="R453" i="1"/>
  <c r="Q453" i="1"/>
  <c r="P453" i="1"/>
  <c r="O453" i="1"/>
  <c r="N453" i="1"/>
  <c r="J453" i="1"/>
  <c r="I453" i="1"/>
  <c r="H453" i="1"/>
  <c r="G453" i="1"/>
  <c r="F453" i="1"/>
  <c r="E453" i="1"/>
  <c r="B453" i="1"/>
  <c r="R452" i="1"/>
  <c r="Q452" i="1"/>
  <c r="P452" i="1"/>
  <c r="O452" i="1"/>
  <c r="H452" i="1"/>
  <c r="G452" i="1"/>
  <c r="F452" i="1"/>
  <c r="E452" i="1"/>
  <c r="B452" i="1"/>
  <c r="R451" i="1"/>
  <c r="Q451" i="1"/>
  <c r="P451" i="1"/>
  <c r="O451" i="1"/>
  <c r="N451" i="1"/>
  <c r="M451" i="1"/>
  <c r="L451" i="1"/>
  <c r="H451" i="1"/>
  <c r="G451" i="1"/>
  <c r="F451" i="1"/>
  <c r="E451" i="1"/>
  <c r="B451" i="1"/>
  <c r="R450" i="1"/>
  <c r="Q450" i="1"/>
  <c r="P450" i="1"/>
  <c r="O450" i="1"/>
  <c r="K450" i="1"/>
  <c r="G450" i="1"/>
  <c r="F450" i="1"/>
  <c r="E450" i="1"/>
  <c r="B450" i="1"/>
  <c r="R449" i="1"/>
  <c r="Q449" i="1"/>
  <c r="P449" i="1"/>
  <c r="O449" i="1"/>
  <c r="N449" i="1"/>
  <c r="M449" i="1"/>
  <c r="L449" i="1"/>
  <c r="K449" i="1"/>
  <c r="J449" i="1"/>
  <c r="G449" i="1"/>
  <c r="I449" i="1" s="1"/>
  <c r="F449" i="1"/>
  <c r="E449" i="1"/>
  <c r="B449" i="1"/>
  <c r="R448" i="1"/>
  <c r="Q448" i="1"/>
  <c r="P448" i="1"/>
  <c r="O448" i="1"/>
  <c r="M448" i="1"/>
  <c r="L448" i="1"/>
  <c r="K448" i="1"/>
  <c r="J448" i="1"/>
  <c r="I448" i="1"/>
  <c r="G448" i="1"/>
  <c r="H448" i="1" s="1"/>
  <c r="F448" i="1"/>
  <c r="E448" i="1"/>
  <c r="B448" i="1"/>
  <c r="R447" i="1"/>
  <c r="Q447" i="1"/>
  <c r="P447" i="1"/>
  <c r="O447" i="1"/>
  <c r="N447" i="1"/>
  <c r="M447" i="1"/>
  <c r="L447" i="1"/>
  <c r="K447" i="1"/>
  <c r="J447" i="1"/>
  <c r="I447" i="1"/>
  <c r="H447" i="1"/>
  <c r="G447" i="1"/>
  <c r="F447" i="1"/>
  <c r="E447" i="1"/>
  <c r="B447" i="1"/>
  <c r="R446" i="1"/>
  <c r="Q446" i="1"/>
  <c r="P446" i="1"/>
  <c r="O446" i="1"/>
  <c r="K446" i="1"/>
  <c r="J446" i="1"/>
  <c r="I446" i="1"/>
  <c r="H446" i="1"/>
  <c r="G446" i="1"/>
  <c r="F446" i="1"/>
  <c r="E446" i="1"/>
  <c r="B446" i="1"/>
  <c r="R445" i="1"/>
  <c r="Q445" i="1"/>
  <c r="P445" i="1"/>
  <c r="O445" i="1"/>
  <c r="G445" i="1"/>
  <c r="F445" i="1"/>
  <c r="E445" i="1"/>
  <c r="B445" i="1"/>
  <c r="R444" i="1"/>
  <c r="Q444" i="1"/>
  <c r="P444" i="1"/>
  <c r="O444" i="1"/>
  <c r="N444" i="1"/>
  <c r="M444" i="1"/>
  <c r="I444" i="1"/>
  <c r="H444" i="1"/>
  <c r="G444" i="1"/>
  <c r="F444" i="1"/>
  <c r="E444" i="1"/>
  <c r="B444" i="1"/>
  <c r="R443" i="1"/>
  <c r="Q443" i="1"/>
  <c r="P443" i="1"/>
  <c r="O443" i="1"/>
  <c r="G443" i="1"/>
  <c r="F443" i="1"/>
  <c r="E443" i="1"/>
  <c r="B443" i="1"/>
  <c r="R442" i="1"/>
  <c r="Q442" i="1"/>
  <c r="P442" i="1"/>
  <c r="O442" i="1"/>
  <c r="N442" i="1"/>
  <c r="M442" i="1"/>
  <c r="L442" i="1"/>
  <c r="K442" i="1"/>
  <c r="G442" i="1"/>
  <c r="F442" i="1"/>
  <c r="E442" i="1"/>
  <c r="B442" i="1"/>
  <c r="R441" i="1"/>
  <c r="Q441" i="1"/>
  <c r="P441" i="1"/>
  <c r="O441" i="1"/>
  <c r="N441" i="1"/>
  <c r="M441" i="1"/>
  <c r="L441" i="1"/>
  <c r="K441" i="1"/>
  <c r="J441" i="1"/>
  <c r="G441" i="1"/>
  <c r="I441" i="1" s="1"/>
  <c r="F441" i="1"/>
  <c r="E441" i="1"/>
  <c r="B441" i="1"/>
  <c r="R440" i="1"/>
  <c r="Q440" i="1"/>
  <c r="P440" i="1"/>
  <c r="O440" i="1"/>
  <c r="M440" i="1"/>
  <c r="L440" i="1"/>
  <c r="K440" i="1"/>
  <c r="J440" i="1"/>
  <c r="I440" i="1"/>
  <c r="G440" i="1"/>
  <c r="H440" i="1" s="1"/>
  <c r="F440" i="1"/>
  <c r="E440" i="1"/>
  <c r="B440" i="1"/>
  <c r="R439" i="1"/>
  <c r="Q439" i="1"/>
  <c r="P439" i="1"/>
  <c r="O439" i="1"/>
  <c r="N439" i="1"/>
  <c r="M439" i="1"/>
  <c r="L439" i="1"/>
  <c r="K439" i="1"/>
  <c r="J439" i="1"/>
  <c r="I439" i="1"/>
  <c r="H439" i="1"/>
  <c r="G439" i="1"/>
  <c r="F439" i="1"/>
  <c r="E439" i="1"/>
  <c r="B439" i="1"/>
  <c r="R438" i="1"/>
  <c r="Q438" i="1"/>
  <c r="P438" i="1"/>
  <c r="O438" i="1"/>
  <c r="M438" i="1"/>
  <c r="L438" i="1"/>
  <c r="K438" i="1"/>
  <c r="J438" i="1"/>
  <c r="I438" i="1"/>
  <c r="H438" i="1"/>
  <c r="G438" i="1"/>
  <c r="N438" i="1" s="1"/>
  <c r="F438" i="1"/>
  <c r="E438" i="1"/>
  <c r="B438" i="1"/>
  <c r="R437" i="1"/>
  <c r="Q437" i="1"/>
  <c r="P437" i="1"/>
  <c r="O437" i="1"/>
  <c r="G437" i="1"/>
  <c r="M437" i="1" s="1"/>
  <c r="F437" i="1"/>
  <c r="E437" i="1"/>
  <c r="B437" i="1"/>
  <c r="R436" i="1"/>
  <c r="Q436" i="1"/>
  <c r="P436" i="1"/>
  <c r="O436" i="1"/>
  <c r="N436" i="1"/>
  <c r="M436" i="1"/>
  <c r="H436" i="1"/>
  <c r="G436" i="1"/>
  <c r="L436" i="1" s="1"/>
  <c r="F436" i="1"/>
  <c r="E436" i="1"/>
  <c r="B436" i="1"/>
  <c r="R435" i="1"/>
  <c r="Q435" i="1"/>
  <c r="P435" i="1"/>
  <c r="O435" i="1"/>
  <c r="N435" i="1"/>
  <c r="M435" i="1"/>
  <c r="L435" i="1"/>
  <c r="J435" i="1"/>
  <c r="G435" i="1"/>
  <c r="K435" i="1" s="1"/>
  <c r="F435" i="1"/>
  <c r="E435" i="1"/>
  <c r="B435" i="1"/>
  <c r="R434" i="1"/>
  <c r="Q434" i="1"/>
  <c r="P434" i="1"/>
  <c r="O434" i="1"/>
  <c r="N434" i="1"/>
  <c r="M434" i="1"/>
  <c r="L434" i="1"/>
  <c r="K434" i="1"/>
  <c r="I434" i="1"/>
  <c r="H434" i="1"/>
  <c r="G434" i="1"/>
  <c r="J434" i="1" s="1"/>
  <c r="F434" i="1"/>
  <c r="E434" i="1"/>
  <c r="B434" i="1"/>
  <c r="R433" i="1"/>
  <c r="Q433" i="1"/>
  <c r="P433" i="1"/>
  <c r="O433" i="1"/>
  <c r="G433" i="1"/>
  <c r="I433" i="1" s="1"/>
  <c r="F433" i="1"/>
  <c r="E433" i="1"/>
  <c r="B433" i="1"/>
  <c r="R432" i="1"/>
  <c r="Q432" i="1"/>
  <c r="P432" i="1"/>
  <c r="O432" i="1"/>
  <c r="N432" i="1"/>
  <c r="M432" i="1"/>
  <c r="I432" i="1"/>
  <c r="G432" i="1"/>
  <c r="H432" i="1" s="1"/>
  <c r="F432" i="1"/>
  <c r="E432" i="1"/>
  <c r="B432" i="1"/>
  <c r="R431" i="1"/>
  <c r="Q431" i="1"/>
  <c r="P431" i="1"/>
  <c r="O431" i="1"/>
  <c r="N431" i="1"/>
  <c r="M431" i="1"/>
  <c r="L431" i="1"/>
  <c r="K431" i="1"/>
  <c r="J431" i="1"/>
  <c r="G431" i="1"/>
  <c r="F431" i="1"/>
  <c r="E431" i="1"/>
  <c r="B431" i="1"/>
  <c r="I431" i="1" s="1"/>
  <c r="R430" i="1"/>
  <c r="Q430" i="1"/>
  <c r="P430" i="1"/>
  <c r="O430" i="1"/>
  <c r="M430" i="1"/>
  <c r="L430" i="1"/>
  <c r="K430" i="1"/>
  <c r="J430" i="1"/>
  <c r="I430" i="1"/>
  <c r="H430" i="1"/>
  <c r="G430" i="1"/>
  <c r="N430" i="1" s="1"/>
  <c r="F430" i="1"/>
  <c r="E430" i="1"/>
  <c r="B430" i="1"/>
  <c r="R429" i="1"/>
  <c r="Q429" i="1"/>
  <c r="P429" i="1"/>
  <c r="O429" i="1"/>
  <c r="H429" i="1"/>
  <c r="G429" i="1"/>
  <c r="M429" i="1" s="1"/>
  <c r="F429" i="1"/>
  <c r="E429" i="1"/>
  <c r="B429" i="1"/>
  <c r="R428" i="1"/>
  <c r="Q428" i="1"/>
  <c r="P428" i="1"/>
  <c r="O428" i="1"/>
  <c r="N428" i="1"/>
  <c r="G428" i="1"/>
  <c r="L428" i="1" s="1"/>
  <c r="F428" i="1"/>
  <c r="E428" i="1"/>
  <c r="B428" i="1"/>
  <c r="R427" i="1"/>
  <c r="Q427" i="1"/>
  <c r="P427" i="1"/>
  <c r="O427" i="1"/>
  <c r="N427" i="1"/>
  <c r="M427" i="1"/>
  <c r="L427" i="1"/>
  <c r="G427" i="1"/>
  <c r="K427" i="1" s="1"/>
  <c r="F427" i="1"/>
  <c r="E427" i="1"/>
  <c r="B427" i="1"/>
  <c r="R426" i="1"/>
  <c r="Q426" i="1"/>
  <c r="P426" i="1"/>
  <c r="O426" i="1"/>
  <c r="N426" i="1"/>
  <c r="M426" i="1"/>
  <c r="L426" i="1"/>
  <c r="K426" i="1"/>
  <c r="I426" i="1"/>
  <c r="H426" i="1"/>
  <c r="G426" i="1"/>
  <c r="J426" i="1" s="1"/>
  <c r="F426" i="1"/>
  <c r="E426" i="1"/>
  <c r="B426" i="1"/>
  <c r="R425" i="1"/>
  <c r="Q425" i="1"/>
  <c r="P425" i="1"/>
  <c r="O425" i="1"/>
  <c r="J425" i="1"/>
  <c r="H425" i="1"/>
  <c r="G425" i="1"/>
  <c r="I425" i="1" s="1"/>
  <c r="F425" i="1"/>
  <c r="E425" i="1"/>
  <c r="B425" i="1"/>
  <c r="R424" i="1"/>
  <c r="Q424" i="1"/>
  <c r="P424" i="1"/>
  <c r="O424" i="1"/>
  <c r="G424" i="1"/>
  <c r="H424" i="1" s="1"/>
  <c r="F424" i="1"/>
  <c r="E424" i="1"/>
  <c r="B424" i="1"/>
  <c r="R423" i="1"/>
  <c r="Q423" i="1"/>
  <c r="P423" i="1"/>
  <c r="O423" i="1"/>
  <c r="N423" i="1"/>
  <c r="M423" i="1"/>
  <c r="L423" i="1"/>
  <c r="K423" i="1"/>
  <c r="J423" i="1"/>
  <c r="I423" i="1"/>
  <c r="H423" i="1"/>
  <c r="G423" i="1"/>
  <c r="F423" i="1"/>
  <c r="E423" i="1"/>
  <c r="B423" i="1"/>
  <c r="R422" i="1"/>
  <c r="Q422" i="1"/>
  <c r="P422" i="1"/>
  <c r="O422" i="1"/>
  <c r="M422" i="1"/>
  <c r="L422" i="1"/>
  <c r="K422" i="1"/>
  <c r="J422" i="1"/>
  <c r="G422" i="1"/>
  <c r="N422" i="1" s="1"/>
  <c r="F422" i="1"/>
  <c r="E422" i="1"/>
  <c r="B422" i="1"/>
  <c r="R421" i="1"/>
  <c r="Q421" i="1"/>
  <c r="P421" i="1"/>
  <c r="O421" i="1"/>
  <c r="N421" i="1"/>
  <c r="L421" i="1"/>
  <c r="K421" i="1"/>
  <c r="J421" i="1"/>
  <c r="I421" i="1"/>
  <c r="H421" i="1"/>
  <c r="G421" i="1"/>
  <c r="M421" i="1" s="1"/>
  <c r="F421" i="1"/>
  <c r="E421" i="1"/>
  <c r="B421" i="1"/>
  <c r="R420" i="1"/>
  <c r="Q420" i="1"/>
  <c r="P420" i="1"/>
  <c r="O420" i="1"/>
  <c r="G420" i="1"/>
  <c r="L420" i="1" s="1"/>
  <c r="F420" i="1"/>
  <c r="E420" i="1"/>
  <c r="B420" i="1"/>
  <c r="R419" i="1"/>
  <c r="Q419" i="1"/>
  <c r="P419" i="1"/>
  <c r="O419" i="1"/>
  <c r="N419" i="1"/>
  <c r="M419" i="1"/>
  <c r="G419" i="1"/>
  <c r="K419" i="1" s="1"/>
  <c r="F419" i="1"/>
  <c r="E419" i="1"/>
  <c r="B419" i="1"/>
  <c r="R418" i="1"/>
  <c r="Q418" i="1"/>
  <c r="P418" i="1"/>
  <c r="O418" i="1"/>
  <c r="N418" i="1"/>
  <c r="M418" i="1"/>
  <c r="L418" i="1"/>
  <c r="K418" i="1"/>
  <c r="G418" i="1"/>
  <c r="J418" i="1" s="1"/>
  <c r="F418" i="1"/>
  <c r="E418" i="1"/>
  <c r="B418" i="1"/>
  <c r="R417" i="1"/>
  <c r="Q417" i="1"/>
  <c r="P417" i="1"/>
  <c r="O417" i="1"/>
  <c r="N417" i="1"/>
  <c r="M417" i="1"/>
  <c r="L417" i="1"/>
  <c r="K417" i="1"/>
  <c r="J417" i="1"/>
  <c r="H417" i="1"/>
  <c r="G417" i="1"/>
  <c r="I417" i="1" s="1"/>
  <c r="F417" i="1"/>
  <c r="E417" i="1"/>
  <c r="B417" i="1"/>
  <c r="R416" i="1"/>
  <c r="Q416" i="1"/>
  <c r="P416" i="1"/>
  <c r="O416" i="1"/>
  <c r="I416" i="1"/>
  <c r="G416" i="1"/>
  <c r="H416" i="1" s="1"/>
  <c r="F416" i="1"/>
  <c r="E416" i="1"/>
  <c r="B416" i="1"/>
  <c r="R415" i="1"/>
  <c r="Q415" i="1"/>
  <c r="P415" i="1"/>
  <c r="O415" i="1"/>
  <c r="N415" i="1"/>
  <c r="M415" i="1"/>
  <c r="L415" i="1"/>
  <c r="K415" i="1"/>
  <c r="J415" i="1"/>
  <c r="I415" i="1"/>
  <c r="H415" i="1"/>
  <c r="G415" i="1"/>
  <c r="F415" i="1"/>
  <c r="E415" i="1"/>
  <c r="B415" i="1"/>
  <c r="R414" i="1"/>
  <c r="Q414" i="1"/>
  <c r="P414" i="1"/>
  <c r="O414" i="1"/>
  <c r="M414" i="1"/>
  <c r="L414" i="1"/>
  <c r="K414" i="1"/>
  <c r="G414" i="1"/>
  <c r="N414" i="1" s="1"/>
  <c r="F414" i="1"/>
  <c r="E414" i="1"/>
  <c r="B414" i="1"/>
  <c r="R413" i="1"/>
  <c r="Q413" i="1"/>
  <c r="P413" i="1"/>
  <c r="O413" i="1"/>
  <c r="N413" i="1"/>
  <c r="M413" i="1"/>
  <c r="L413" i="1"/>
  <c r="K413" i="1"/>
  <c r="J413" i="1"/>
  <c r="G413" i="1"/>
  <c r="I413" i="1" s="1"/>
  <c r="F413" i="1"/>
  <c r="E413" i="1"/>
  <c r="B413" i="1"/>
  <c r="R412" i="1"/>
  <c r="Q412" i="1"/>
  <c r="P412" i="1"/>
  <c r="O412" i="1"/>
  <c r="N412" i="1"/>
  <c r="M412" i="1"/>
  <c r="L412" i="1"/>
  <c r="K412" i="1"/>
  <c r="J412" i="1"/>
  <c r="I412" i="1"/>
  <c r="H412" i="1"/>
  <c r="G412" i="1"/>
  <c r="F412" i="1"/>
  <c r="E412" i="1"/>
  <c r="B412" i="1"/>
  <c r="R411" i="1"/>
  <c r="Q411" i="1"/>
  <c r="P411" i="1"/>
  <c r="O411" i="1"/>
  <c r="M411" i="1"/>
  <c r="L411" i="1"/>
  <c r="K411" i="1"/>
  <c r="J411" i="1"/>
  <c r="I411" i="1"/>
  <c r="H411" i="1"/>
  <c r="G411" i="1"/>
  <c r="N411" i="1" s="1"/>
  <c r="F411" i="1"/>
  <c r="E411" i="1"/>
  <c r="B411" i="1"/>
  <c r="R410" i="1"/>
  <c r="Q410" i="1"/>
  <c r="P410" i="1"/>
  <c r="O410" i="1"/>
  <c r="J410" i="1"/>
  <c r="I410" i="1"/>
  <c r="H410" i="1"/>
  <c r="G410" i="1"/>
  <c r="N410" i="1" s="1"/>
  <c r="F410" i="1"/>
  <c r="E410" i="1"/>
  <c r="B410" i="1"/>
  <c r="R409" i="1"/>
  <c r="Q409" i="1"/>
  <c r="P409" i="1"/>
  <c r="O409" i="1"/>
  <c r="H409" i="1"/>
  <c r="G409" i="1"/>
  <c r="M409" i="1" s="1"/>
  <c r="F409" i="1"/>
  <c r="E409" i="1"/>
  <c r="B409" i="1"/>
  <c r="R408" i="1"/>
  <c r="Q408" i="1"/>
  <c r="P408" i="1"/>
  <c r="O408" i="1"/>
  <c r="G408" i="1"/>
  <c r="L408" i="1" s="1"/>
  <c r="F408" i="1"/>
  <c r="E408" i="1"/>
  <c r="B408" i="1"/>
  <c r="R407" i="1"/>
  <c r="Q407" i="1"/>
  <c r="P407" i="1"/>
  <c r="O407" i="1"/>
  <c r="N407" i="1"/>
  <c r="M407" i="1"/>
  <c r="L407" i="1"/>
  <c r="G407" i="1"/>
  <c r="K407" i="1" s="1"/>
  <c r="F407" i="1"/>
  <c r="E407" i="1"/>
  <c r="B407" i="1"/>
  <c r="R406" i="1"/>
  <c r="Q406" i="1"/>
  <c r="P406" i="1"/>
  <c r="O406" i="1"/>
  <c r="N406" i="1"/>
  <c r="M406" i="1"/>
  <c r="L406" i="1"/>
  <c r="K406" i="1"/>
  <c r="G406" i="1"/>
  <c r="J406" i="1" s="1"/>
  <c r="F406" i="1"/>
  <c r="E406" i="1"/>
  <c r="B406" i="1"/>
  <c r="R405" i="1"/>
  <c r="Q405" i="1"/>
  <c r="P405" i="1"/>
  <c r="O405" i="1"/>
  <c r="N405" i="1"/>
  <c r="M405" i="1"/>
  <c r="L405" i="1"/>
  <c r="K405" i="1"/>
  <c r="J405" i="1"/>
  <c r="G405" i="1"/>
  <c r="I405" i="1" s="1"/>
  <c r="F405" i="1"/>
  <c r="E405" i="1"/>
  <c r="B405" i="1"/>
  <c r="R404" i="1"/>
  <c r="Q404" i="1"/>
  <c r="P404" i="1"/>
  <c r="O404" i="1"/>
  <c r="N404" i="1"/>
  <c r="M404" i="1"/>
  <c r="L404" i="1"/>
  <c r="K404" i="1"/>
  <c r="J404" i="1"/>
  <c r="G404" i="1"/>
  <c r="F404" i="1"/>
  <c r="E404" i="1"/>
  <c r="B404" i="1"/>
  <c r="H404" i="1" s="1"/>
  <c r="R403" i="1"/>
  <c r="Q403" i="1"/>
  <c r="P403" i="1"/>
  <c r="O403" i="1"/>
  <c r="M403" i="1"/>
  <c r="L403" i="1"/>
  <c r="K403" i="1"/>
  <c r="J403" i="1"/>
  <c r="I403" i="1"/>
  <c r="H403" i="1"/>
  <c r="G403" i="1"/>
  <c r="N403" i="1" s="1"/>
  <c r="F403" i="1"/>
  <c r="E403" i="1"/>
  <c r="B403" i="1"/>
  <c r="R402" i="1"/>
  <c r="Q402" i="1"/>
  <c r="P402" i="1"/>
  <c r="O402" i="1"/>
  <c r="J402" i="1"/>
  <c r="I402" i="1"/>
  <c r="H402" i="1"/>
  <c r="G402" i="1"/>
  <c r="N402" i="1" s="1"/>
  <c r="F402" i="1"/>
  <c r="E402" i="1"/>
  <c r="B402" i="1"/>
  <c r="R401" i="1"/>
  <c r="Q401" i="1"/>
  <c r="P401" i="1"/>
  <c r="O401" i="1"/>
  <c r="I401" i="1"/>
  <c r="H401" i="1"/>
  <c r="G401" i="1"/>
  <c r="M401" i="1" s="1"/>
  <c r="F401" i="1"/>
  <c r="E401" i="1"/>
  <c r="B401" i="1"/>
  <c r="R400" i="1"/>
  <c r="Q400" i="1"/>
  <c r="P400" i="1"/>
  <c r="O400" i="1"/>
  <c r="H400" i="1"/>
  <c r="G400" i="1"/>
  <c r="L400" i="1" s="1"/>
  <c r="F400" i="1"/>
  <c r="E400" i="1"/>
  <c r="B400" i="1"/>
  <c r="R399" i="1"/>
  <c r="Q399" i="1"/>
  <c r="P399" i="1"/>
  <c r="O399" i="1"/>
  <c r="G399" i="1"/>
  <c r="K399" i="1" s="1"/>
  <c r="F399" i="1"/>
  <c r="E399" i="1"/>
  <c r="B399" i="1"/>
  <c r="R398" i="1"/>
  <c r="Q398" i="1"/>
  <c r="P398" i="1"/>
  <c r="O398" i="1"/>
  <c r="N398" i="1"/>
  <c r="M398" i="1"/>
  <c r="L398" i="1"/>
  <c r="K398" i="1"/>
  <c r="G398" i="1"/>
  <c r="J398" i="1" s="1"/>
  <c r="F398" i="1"/>
  <c r="E398" i="1"/>
  <c r="B398" i="1"/>
  <c r="R397" i="1"/>
  <c r="Q397" i="1"/>
  <c r="P397" i="1"/>
  <c r="O397" i="1"/>
  <c r="N397" i="1"/>
  <c r="M397" i="1"/>
  <c r="L397" i="1"/>
  <c r="K397" i="1"/>
  <c r="J397" i="1"/>
  <c r="G397" i="1"/>
  <c r="I397" i="1" s="1"/>
  <c r="F397" i="1"/>
  <c r="E397" i="1"/>
  <c r="B397" i="1"/>
  <c r="R396" i="1"/>
  <c r="Q396" i="1"/>
  <c r="O396" i="1"/>
  <c r="L396" i="1"/>
  <c r="K396" i="1"/>
  <c r="J396" i="1"/>
  <c r="I396" i="1"/>
  <c r="H396" i="1"/>
  <c r="G396" i="1"/>
  <c r="N396" i="1" s="1"/>
  <c r="F396" i="1"/>
  <c r="E396" i="1"/>
  <c r="B396" i="1"/>
  <c r="R395" i="1"/>
  <c r="Q395" i="1"/>
  <c r="P395" i="1"/>
  <c r="O395" i="1"/>
  <c r="J395" i="1"/>
  <c r="I395" i="1"/>
  <c r="H395" i="1"/>
  <c r="G395" i="1"/>
  <c r="N395" i="1" s="1"/>
  <c r="F395" i="1"/>
  <c r="E395" i="1"/>
  <c r="B395" i="1"/>
  <c r="R394" i="1"/>
  <c r="Q394" i="1"/>
  <c r="P394" i="1"/>
  <c r="O394" i="1"/>
  <c r="G394" i="1"/>
  <c r="M394" i="1" s="1"/>
  <c r="F394" i="1"/>
  <c r="E394" i="1"/>
  <c r="B394" i="1"/>
  <c r="R393" i="1"/>
  <c r="Q393" i="1"/>
  <c r="P393" i="1"/>
  <c r="O393" i="1"/>
  <c r="N393" i="1"/>
  <c r="H393" i="1"/>
  <c r="G393" i="1"/>
  <c r="L393" i="1" s="1"/>
  <c r="F393" i="1"/>
  <c r="E393" i="1"/>
  <c r="B393" i="1"/>
  <c r="R392" i="1"/>
  <c r="Q392" i="1"/>
  <c r="P392" i="1"/>
  <c r="O392" i="1"/>
  <c r="N392" i="1"/>
  <c r="M392" i="1"/>
  <c r="G392" i="1"/>
  <c r="F392" i="1"/>
  <c r="E392" i="1"/>
  <c r="B392" i="1"/>
  <c r="R391" i="1"/>
  <c r="Q391" i="1"/>
  <c r="P391" i="1"/>
  <c r="O391" i="1"/>
  <c r="N391" i="1"/>
  <c r="M391" i="1"/>
  <c r="L391" i="1"/>
  <c r="K391" i="1"/>
  <c r="G391" i="1"/>
  <c r="J391" i="1" s="1"/>
  <c r="F391" i="1"/>
  <c r="E391" i="1"/>
  <c r="B391" i="1"/>
  <c r="R390" i="1"/>
  <c r="Q390" i="1"/>
  <c r="P390" i="1"/>
  <c r="O390" i="1"/>
  <c r="N390" i="1"/>
  <c r="M390" i="1"/>
  <c r="L390" i="1"/>
  <c r="K390" i="1"/>
  <c r="J390" i="1"/>
  <c r="I390" i="1"/>
  <c r="G390" i="1"/>
  <c r="H390" i="1" s="1"/>
  <c r="F390" i="1"/>
  <c r="E390" i="1"/>
  <c r="B390" i="1"/>
  <c r="R389" i="1"/>
  <c r="Q389" i="1"/>
  <c r="P389" i="1"/>
  <c r="O389" i="1"/>
  <c r="M389" i="1"/>
  <c r="L389" i="1"/>
  <c r="K389" i="1"/>
  <c r="J389" i="1"/>
  <c r="I389" i="1"/>
  <c r="H389" i="1"/>
  <c r="G389" i="1"/>
  <c r="N389" i="1" s="1"/>
  <c r="F389" i="1"/>
  <c r="E389" i="1"/>
  <c r="B389" i="1"/>
  <c r="R388" i="1"/>
  <c r="Q388" i="1"/>
  <c r="P388" i="1"/>
  <c r="O388" i="1"/>
  <c r="L388" i="1"/>
  <c r="K388" i="1"/>
  <c r="J388" i="1"/>
  <c r="I388" i="1"/>
  <c r="H388" i="1"/>
  <c r="G388" i="1"/>
  <c r="N388" i="1" s="1"/>
  <c r="F388" i="1"/>
  <c r="E388" i="1"/>
  <c r="B388" i="1"/>
  <c r="R387" i="1"/>
  <c r="Q387" i="1"/>
  <c r="P387" i="1"/>
  <c r="O387" i="1"/>
  <c r="M387" i="1"/>
  <c r="J387" i="1"/>
  <c r="I387" i="1"/>
  <c r="H387" i="1"/>
  <c r="G387" i="1"/>
  <c r="N387" i="1" s="1"/>
  <c r="F387" i="1"/>
  <c r="E387" i="1"/>
  <c r="B387" i="1"/>
  <c r="R386" i="1"/>
  <c r="Q386" i="1"/>
  <c r="P386" i="1"/>
  <c r="O386" i="1"/>
  <c r="I386" i="1"/>
  <c r="H386" i="1"/>
  <c r="G386" i="1"/>
  <c r="F386" i="1"/>
  <c r="E386" i="1"/>
  <c r="B386" i="1"/>
  <c r="R385" i="1"/>
  <c r="Q385" i="1"/>
  <c r="P385" i="1"/>
  <c r="O385" i="1"/>
  <c r="G385" i="1"/>
  <c r="F385" i="1"/>
  <c r="E385" i="1"/>
  <c r="B385" i="1"/>
  <c r="R384" i="1"/>
  <c r="Q384" i="1"/>
  <c r="P384" i="1"/>
  <c r="O384" i="1"/>
  <c r="G384" i="1"/>
  <c r="F384" i="1"/>
  <c r="E384" i="1"/>
  <c r="B384" i="1"/>
  <c r="R383" i="1"/>
  <c r="Q383" i="1"/>
  <c r="P383" i="1"/>
  <c r="O383" i="1"/>
  <c r="N383" i="1"/>
  <c r="M383" i="1"/>
  <c r="L383" i="1"/>
  <c r="K383" i="1"/>
  <c r="I383" i="1"/>
  <c r="G383" i="1"/>
  <c r="J383" i="1" s="1"/>
  <c r="F383" i="1"/>
  <c r="E383" i="1"/>
  <c r="B383" i="1"/>
  <c r="R382" i="1"/>
  <c r="Q382" i="1"/>
  <c r="P382" i="1"/>
  <c r="O382" i="1"/>
  <c r="N382" i="1"/>
  <c r="M382" i="1"/>
  <c r="L382" i="1"/>
  <c r="K382" i="1"/>
  <c r="J382" i="1"/>
  <c r="I382" i="1"/>
  <c r="H382" i="1"/>
  <c r="G382" i="1"/>
  <c r="F382" i="1"/>
  <c r="E382" i="1"/>
  <c r="B382" i="1"/>
  <c r="R381" i="1"/>
  <c r="Q381" i="1"/>
  <c r="P381" i="1"/>
  <c r="O381" i="1"/>
  <c r="L381" i="1"/>
  <c r="K381" i="1"/>
  <c r="J381" i="1"/>
  <c r="G381" i="1"/>
  <c r="F381" i="1"/>
  <c r="E381" i="1"/>
  <c r="B381" i="1"/>
  <c r="R380" i="1"/>
  <c r="Q380" i="1"/>
  <c r="P380" i="1"/>
  <c r="O380" i="1"/>
  <c r="N380" i="1"/>
  <c r="L380" i="1"/>
  <c r="K380" i="1"/>
  <c r="J380" i="1"/>
  <c r="I380" i="1"/>
  <c r="H380" i="1"/>
  <c r="G380" i="1"/>
  <c r="M380" i="1" s="1"/>
  <c r="F380" i="1"/>
  <c r="E380" i="1"/>
  <c r="B380" i="1"/>
  <c r="R379" i="1"/>
  <c r="Q379" i="1"/>
  <c r="P379" i="1"/>
  <c r="O379" i="1"/>
  <c r="M379" i="1"/>
  <c r="J379" i="1"/>
  <c r="I379" i="1"/>
  <c r="H379" i="1"/>
  <c r="G379" i="1"/>
  <c r="N379" i="1" s="1"/>
  <c r="F379" i="1"/>
  <c r="E379" i="1"/>
  <c r="B379" i="1"/>
  <c r="R378" i="1"/>
  <c r="Q378" i="1"/>
  <c r="P378" i="1"/>
  <c r="O378" i="1"/>
  <c r="G378" i="1"/>
  <c r="F378" i="1"/>
  <c r="E378" i="1"/>
  <c r="B378" i="1"/>
  <c r="R377" i="1"/>
  <c r="Q377" i="1"/>
  <c r="P377" i="1"/>
  <c r="O377" i="1"/>
  <c r="N377" i="1"/>
  <c r="G377" i="1"/>
  <c r="F377" i="1"/>
  <c r="E377" i="1"/>
  <c r="B377" i="1"/>
  <c r="R376" i="1"/>
  <c r="Q376" i="1"/>
  <c r="P376" i="1"/>
  <c r="O376" i="1"/>
  <c r="N376" i="1"/>
  <c r="M376" i="1"/>
  <c r="L376" i="1"/>
  <c r="G376" i="1"/>
  <c r="F376" i="1"/>
  <c r="E376" i="1"/>
  <c r="B376" i="1"/>
  <c r="R375" i="1"/>
  <c r="Q375" i="1"/>
  <c r="P375" i="1"/>
  <c r="O375" i="1"/>
  <c r="N375" i="1"/>
  <c r="M375" i="1"/>
  <c r="L375" i="1"/>
  <c r="K375" i="1"/>
  <c r="I375" i="1"/>
  <c r="G375" i="1"/>
  <c r="J375" i="1" s="1"/>
  <c r="F375" i="1"/>
  <c r="E375" i="1"/>
  <c r="B375" i="1"/>
  <c r="R374" i="1"/>
  <c r="Q374" i="1"/>
  <c r="P374" i="1"/>
  <c r="O374" i="1"/>
  <c r="M374" i="1"/>
  <c r="L374" i="1"/>
  <c r="K374" i="1"/>
  <c r="J374" i="1"/>
  <c r="H374" i="1"/>
  <c r="G374" i="1"/>
  <c r="I374" i="1" s="1"/>
  <c r="F374" i="1"/>
  <c r="E374" i="1"/>
  <c r="B374" i="1"/>
  <c r="R373" i="1"/>
  <c r="Q373" i="1"/>
  <c r="P373" i="1"/>
  <c r="O373" i="1"/>
  <c r="L373" i="1"/>
  <c r="K373" i="1"/>
  <c r="J373" i="1"/>
  <c r="I373" i="1"/>
  <c r="G373" i="1"/>
  <c r="H373" i="1" s="1"/>
  <c r="F373" i="1"/>
  <c r="E373" i="1"/>
  <c r="B373" i="1"/>
  <c r="R372" i="1"/>
  <c r="Q372" i="1"/>
  <c r="P372" i="1"/>
  <c r="O372" i="1"/>
  <c r="N372" i="1"/>
  <c r="M372" i="1"/>
  <c r="L372" i="1"/>
  <c r="K372" i="1"/>
  <c r="J372" i="1"/>
  <c r="I372" i="1"/>
  <c r="H372" i="1"/>
  <c r="G372" i="1"/>
  <c r="F372" i="1"/>
  <c r="E372" i="1"/>
  <c r="B372" i="1"/>
  <c r="R371" i="1"/>
  <c r="Q371" i="1"/>
  <c r="P371" i="1"/>
  <c r="O371" i="1"/>
  <c r="L371" i="1"/>
  <c r="I371" i="1"/>
  <c r="G371" i="1"/>
  <c r="F371" i="1"/>
  <c r="E371" i="1"/>
  <c r="B371" i="1"/>
  <c r="R370" i="1"/>
  <c r="Q370" i="1"/>
  <c r="P370" i="1"/>
  <c r="O370" i="1"/>
  <c r="G370" i="1"/>
  <c r="N370" i="1" s="1"/>
  <c r="F370" i="1"/>
  <c r="E370" i="1"/>
  <c r="B370" i="1"/>
  <c r="R369" i="1"/>
  <c r="Q369" i="1"/>
  <c r="P369" i="1"/>
  <c r="O369" i="1"/>
  <c r="N369" i="1"/>
  <c r="J369" i="1"/>
  <c r="G369" i="1"/>
  <c r="F369" i="1"/>
  <c r="E369" i="1"/>
  <c r="B369" i="1"/>
  <c r="R368" i="1"/>
  <c r="Q368" i="1"/>
  <c r="P368" i="1"/>
  <c r="O368" i="1"/>
  <c r="G368" i="1"/>
  <c r="N368" i="1" s="1"/>
  <c r="F368" i="1"/>
  <c r="E368" i="1"/>
  <c r="B368" i="1"/>
  <c r="R367" i="1"/>
  <c r="Q367" i="1"/>
  <c r="P367" i="1"/>
  <c r="O367" i="1"/>
  <c r="N367" i="1"/>
  <c r="M367" i="1"/>
  <c r="L367" i="1"/>
  <c r="K367" i="1"/>
  <c r="J367" i="1"/>
  <c r="I367" i="1"/>
  <c r="H367" i="1"/>
  <c r="G367" i="1"/>
  <c r="F367" i="1"/>
  <c r="E367" i="1"/>
  <c r="B367" i="1"/>
  <c r="R366" i="1"/>
  <c r="Q366" i="1"/>
  <c r="P366" i="1"/>
  <c r="O366" i="1"/>
  <c r="L366" i="1"/>
  <c r="K366" i="1"/>
  <c r="J366" i="1"/>
  <c r="G366" i="1"/>
  <c r="F366" i="1"/>
  <c r="E366" i="1"/>
  <c r="B366" i="1"/>
  <c r="R365" i="1"/>
  <c r="Q365" i="1"/>
  <c r="P365" i="1"/>
  <c r="O365" i="1"/>
  <c r="N365" i="1"/>
  <c r="L365" i="1"/>
  <c r="K365" i="1"/>
  <c r="J365" i="1"/>
  <c r="I365" i="1"/>
  <c r="H365" i="1"/>
  <c r="G365" i="1"/>
  <c r="M365" i="1" s="1"/>
  <c r="F365" i="1"/>
  <c r="E365" i="1"/>
  <c r="B365" i="1"/>
  <c r="R364" i="1"/>
  <c r="Q364" i="1"/>
  <c r="P364" i="1"/>
  <c r="O364" i="1"/>
  <c r="M364" i="1"/>
  <c r="K364" i="1"/>
  <c r="J364" i="1"/>
  <c r="I364" i="1"/>
  <c r="H364" i="1"/>
  <c r="G364" i="1"/>
  <c r="N364" i="1" s="1"/>
  <c r="F364" i="1"/>
  <c r="E364" i="1"/>
  <c r="B364" i="1"/>
  <c r="R363" i="1"/>
  <c r="Q363" i="1"/>
  <c r="P363" i="1"/>
  <c r="O363" i="1"/>
  <c r="G363" i="1"/>
  <c r="F363" i="1"/>
  <c r="E363" i="1"/>
  <c r="B363" i="1"/>
  <c r="R362" i="1"/>
  <c r="Q362" i="1"/>
  <c r="P362" i="1"/>
  <c r="O362" i="1"/>
  <c r="N362" i="1"/>
  <c r="K362" i="1"/>
  <c r="I362" i="1"/>
  <c r="H362" i="1"/>
  <c r="G362" i="1"/>
  <c r="F362" i="1"/>
  <c r="E362" i="1"/>
  <c r="B362" i="1"/>
  <c r="R361" i="1"/>
  <c r="Q361" i="1"/>
  <c r="P361" i="1"/>
  <c r="O361" i="1"/>
  <c r="G361" i="1"/>
  <c r="F361" i="1"/>
  <c r="E361" i="1"/>
  <c r="B361" i="1"/>
  <c r="R360" i="1"/>
  <c r="Q360" i="1"/>
  <c r="P360" i="1"/>
  <c r="O360" i="1"/>
  <c r="N360" i="1"/>
  <c r="M360" i="1"/>
  <c r="L360" i="1"/>
  <c r="I360" i="1"/>
  <c r="G360" i="1"/>
  <c r="F360" i="1"/>
  <c r="E360" i="1"/>
  <c r="B360" i="1"/>
  <c r="R359" i="1"/>
  <c r="Q359" i="1"/>
  <c r="P359" i="1"/>
  <c r="O359" i="1"/>
  <c r="N359" i="1"/>
  <c r="M359" i="1"/>
  <c r="L359" i="1"/>
  <c r="K359" i="1"/>
  <c r="J359" i="1"/>
  <c r="I359" i="1"/>
  <c r="H359" i="1"/>
  <c r="G359" i="1"/>
  <c r="F359" i="1"/>
  <c r="E359" i="1"/>
  <c r="B359" i="1"/>
  <c r="R358" i="1"/>
  <c r="Q358" i="1"/>
  <c r="P358" i="1"/>
  <c r="O358" i="1"/>
  <c r="M358" i="1"/>
  <c r="J358" i="1"/>
  <c r="G358" i="1"/>
  <c r="F358" i="1"/>
  <c r="E358" i="1"/>
  <c r="B358" i="1"/>
  <c r="R357" i="1"/>
  <c r="Q357" i="1"/>
  <c r="P357" i="1"/>
  <c r="O357" i="1"/>
  <c r="N357" i="1"/>
  <c r="M357" i="1"/>
  <c r="L357" i="1"/>
  <c r="K357" i="1"/>
  <c r="J357" i="1"/>
  <c r="I357" i="1"/>
  <c r="H357" i="1"/>
  <c r="G357" i="1"/>
  <c r="F357" i="1"/>
  <c r="E357" i="1"/>
  <c r="B357" i="1"/>
  <c r="R356" i="1"/>
  <c r="Q356" i="1"/>
  <c r="P356" i="1"/>
  <c r="O356" i="1"/>
  <c r="M356" i="1"/>
  <c r="L356" i="1"/>
  <c r="K356" i="1"/>
  <c r="J356" i="1"/>
  <c r="I356" i="1"/>
  <c r="H356" i="1"/>
  <c r="G356" i="1"/>
  <c r="N356" i="1" s="1"/>
  <c r="F356" i="1"/>
  <c r="E356" i="1"/>
  <c r="B356" i="1"/>
  <c r="R355" i="1"/>
  <c r="Q355" i="1"/>
  <c r="P355" i="1"/>
  <c r="O355" i="1"/>
  <c r="J355" i="1"/>
  <c r="I355" i="1"/>
  <c r="H355" i="1"/>
  <c r="G355" i="1"/>
  <c r="F355" i="1"/>
  <c r="E355" i="1"/>
  <c r="B355" i="1"/>
  <c r="R354" i="1"/>
  <c r="Q354" i="1"/>
  <c r="P354" i="1"/>
  <c r="O354" i="1"/>
  <c r="G354" i="1"/>
  <c r="N354" i="1" s="1"/>
  <c r="F354" i="1"/>
  <c r="E354" i="1"/>
  <c r="B354" i="1"/>
  <c r="R353" i="1"/>
  <c r="Q353" i="1"/>
  <c r="P353" i="1"/>
  <c r="O353" i="1"/>
  <c r="N353" i="1"/>
  <c r="M353" i="1"/>
  <c r="L353" i="1"/>
  <c r="J353" i="1"/>
  <c r="I353" i="1"/>
  <c r="H353" i="1"/>
  <c r="G353" i="1"/>
  <c r="K353" i="1" s="1"/>
  <c r="F353" i="1"/>
  <c r="E353" i="1"/>
  <c r="B353" i="1"/>
  <c r="R352" i="1"/>
  <c r="Q352" i="1"/>
  <c r="P352" i="1"/>
  <c r="O352" i="1"/>
  <c r="L352" i="1"/>
  <c r="I352" i="1"/>
  <c r="G352" i="1"/>
  <c r="J352" i="1" s="1"/>
  <c r="F352" i="1"/>
  <c r="E352" i="1"/>
  <c r="B352" i="1"/>
  <c r="R351" i="1"/>
  <c r="Q351" i="1"/>
  <c r="P351" i="1"/>
  <c r="O351" i="1"/>
  <c r="G351" i="1"/>
  <c r="I351" i="1" s="1"/>
  <c r="F351" i="1"/>
  <c r="E351" i="1"/>
  <c r="B351" i="1"/>
  <c r="R350" i="1"/>
  <c r="Q350" i="1"/>
  <c r="P350" i="1"/>
  <c r="O350" i="1"/>
  <c r="N350" i="1"/>
  <c r="G350" i="1"/>
  <c r="H350" i="1" s="1"/>
  <c r="F350" i="1"/>
  <c r="E350" i="1"/>
  <c r="B350" i="1"/>
  <c r="R349" i="1"/>
  <c r="Q349" i="1"/>
  <c r="P349" i="1"/>
  <c r="O349" i="1"/>
  <c r="N349" i="1"/>
  <c r="M349" i="1"/>
  <c r="L349" i="1"/>
  <c r="K349" i="1"/>
  <c r="J349" i="1"/>
  <c r="I349" i="1"/>
  <c r="H349" i="1"/>
  <c r="G349" i="1"/>
  <c r="F349" i="1"/>
  <c r="E349" i="1"/>
  <c r="B349" i="1"/>
  <c r="R348" i="1"/>
  <c r="Q348" i="1"/>
  <c r="P348" i="1"/>
  <c r="O348" i="1"/>
  <c r="L348" i="1"/>
  <c r="J348" i="1"/>
  <c r="H348" i="1"/>
  <c r="G348" i="1"/>
  <c r="N348" i="1" s="1"/>
  <c r="F348" i="1"/>
  <c r="E348" i="1"/>
  <c r="B348" i="1"/>
  <c r="R347" i="1"/>
  <c r="Q347" i="1"/>
  <c r="P347" i="1"/>
  <c r="O347" i="1"/>
  <c r="N347" i="1"/>
  <c r="J347" i="1"/>
  <c r="I347" i="1"/>
  <c r="H347" i="1"/>
  <c r="G347" i="1"/>
  <c r="M347" i="1" s="1"/>
  <c r="F347" i="1"/>
  <c r="E347" i="1"/>
  <c r="B347" i="1"/>
  <c r="R346" i="1"/>
  <c r="Q346" i="1"/>
  <c r="O346" i="1"/>
  <c r="N346" i="1"/>
  <c r="G346" i="1"/>
  <c r="K346" i="1" s="1"/>
  <c r="F346" i="1"/>
  <c r="E346" i="1"/>
  <c r="B346" i="1"/>
  <c r="R345" i="1"/>
  <c r="Q345" i="1"/>
  <c r="P345" i="1"/>
  <c r="O345" i="1"/>
  <c r="N345" i="1"/>
  <c r="M345" i="1"/>
  <c r="L345" i="1"/>
  <c r="K345" i="1"/>
  <c r="I345" i="1"/>
  <c r="H345" i="1"/>
  <c r="G345" i="1"/>
  <c r="J345" i="1" s="1"/>
  <c r="F345" i="1"/>
  <c r="E345" i="1"/>
  <c r="B345" i="1"/>
  <c r="R344" i="1"/>
  <c r="Q344" i="1"/>
  <c r="P344" i="1"/>
  <c r="O344" i="1"/>
  <c r="L344" i="1"/>
  <c r="J344" i="1"/>
  <c r="G344" i="1"/>
  <c r="I344" i="1" s="1"/>
  <c r="F344" i="1"/>
  <c r="E344" i="1"/>
  <c r="B344" i="1"/>
  <c r="R343" i="1"/>
  <c r="Q343" i="1"/>
  <c r="P343" i="1"/>
  <c r="O343" i="1"/>
  <c r="G343" i="1"/>
  <c r="H343" i="1" s="1"/>
  <c r="F343" i="1"/>
  <c r="E343" i="1"/>
  <c r="B343" i="1"/>
  <c r="R342" i="1"/>
  <c r="Q342" i="1"/>
  <c r="P342" i="1"/>
  <c r="O342" i="1"/>
  <c r="N342" i="1"/>
  <c r="M342" i="1"/>
  <c r="L342" i="1"/>
  <c r="K342" i="1"/>
  <c r="J342" i="1"/>
  <c r="I342" i="1"/>
  <c r="H342" i="1"/>
  <c r="G342" i="1"/>
  <c r="F342" i="1"/>
  <c r="E342" i="1"/>
  <c r="B342" i="1"/>
  <c r="R341" i="1"/>
  <c r="Q341" i="1"/>
  <c r="P341" i="1"/>
  <c r="O341" i="1"/>
  <c r="M341" i="1"/>
  <c r="L341" i="1"/>
  <c r="K341" i="1"/>
  <c r="J341" i="1"/>
  <c r="I341" i="1"/>
  <c r="H341" i="1"/>
  <c r="G341" i="1"/>
  <c r="N341" i="1" s="1"/>
  <c r="F341" i="1"/>
  <c r="E341" i="1"/>
  <c r="B341" i="1"/>
  <c r="R340" i="1"/>
  <c r="Q340" i="1"/>
  <c r="P340" i="1"/>
  <c r="O340" i="1"/>
  <c r="J340" i="1"/>
  <c r="G340" i="1"/>
  <c r="M340" i="1" s="1"/>
  <c r="F340" i="1"/>
  <c r="E340" i="1"/>
  <c r="B340" i="1"/>
  <c r="R339" i="1"/>
  <c r="Q339" i="1"/>
  <c r="P339" i="1"/>
  <c r="O339" i="1"/>
  <c r="N339" i="1"/>
  <c r="J339" i="1"/>
  <c r="H339" i="1"/>
  <c r="G339" i="1"/>
  <c r="L339" i="1" s="1"/>
  <c r="F339" i="1"/>
  <c r="E339" i="1"/>
  <c r="B339" i="1"/>
  <c r="R338" i="1"/>
  <c r="Q338" i="1"/>
  <c r="P338" i="1"/>
  <c r="O338" i="1"/>
  <c r="N338" i="1"/>
  <c r="M338" i="1"/>
  <c r="L338" i="1"/>
  <c r="H338" i="1"/>
  <c r="G338" i="1"/>
  <c r="K338" i="1" s="1"/>
  <c r="F338" i="1"/>
  <c r="E338" i="1"/>
  <c r="B338" i="1"/>
  <c r="R337" i="1"/>
  <c r="Q337" i="1"/>
  <c r="P337" i="1"/>
  <c r="O337" i="1"/>
  <c r="N337" i="1"/>
  <c r="M337" i="1"/>
  <c r="L337" i="1"/>
  <c r="K337" i="1"/>
  <c r="I337" i="1"/>
  <c r="H337" i="1"/>
  <c r="G337" i="1"/>
  <c r="J337" i="1" s="1"/>
  <c r="F337" i="1"/>
  <c r="E337" i="1"/>
  <c r="B337" i="1"/>
  <c r="R336" i="1"/>
  <c r="Q336" i="1"/>
  <c r="P336" i="1"/>
  <c r="O336" i="1"/>
  <c r="M336" i="1"/>
  <c r="K336" i="1"/>
  <c r="G336" i="1"/>
  <c r="I336" i="1" s="1"/>
  <c r="F336" i="1"/>
  <c r="E336" i="1"/>
  <c r="B336" i="1"/>
  <c r="R335" i="1"/>
  <c r="Q335" i="1"/>
  <c r="P335" i="1"/>
  <c r="O335" i="1"/>
  <c r="N335" i="1"/>
  <c r="K335" i="1"/>
  <c r="J335" i="1"/>
  <c r="I335" i="1"/>
  <c r="G335" i="1"/>
  <c r="H335" i="1" s="1"/>
  <c r="F335" i="1"/>
  <c r="E335" i="1"/>
  <c r="B335" i="1"/>
  <c r="R334" i="1"/>
  <c r="Q334" i="1"/>
  <c r="P334" i="1"/>
  <c r="O334" i="1"/>
  <c r="N334" i="1"/>
  <c r="M334" i="1"/>
  <c r="L334" i="1"/>
  <c r="K334" i="1"/>
  <c r="J334" i="1"/>
  <c r="I334" i="1"/>
  <c r="H334" i="1"/>
  <c r="G334" i="1"/>
  <c r="F334" i="1"/>
  <c r="E334" i="1"/>
  <c r="B334" i="1"/>
  <c r="R333" i="1"/>
  <c r="Q333" i="1"/>
  <c r="P333" i="1"/>
  <c r="O333" i="1"/>
  <c r="M333" i="1"/>
  <c r="G333" i="1"/>
  <c r="N333" i="1" s="1"/>
  <c r="F333" i="1"/>
  <c r="E333" i="1"/>
  <c r="B333" i="1"/>
  <c r="R332" i="1"/>
  <c r="Q332" i="1"/>
  <c r="P332" i="1"/>
  <c r="O332" i="1"/>
  <c r="N332" i="1"/>
  <c r="L332" i="1"/>
  <c r="K332" i="1"/>
  <c r="J332" i="1"/>
  <c r="I332" i="1"/>
  <c r="H332" i="1"/>
  <c r="G332" i="1"/>
  <c r="M332" i="1" s="1"/>
  <c r="F332" i="1"/>
  <c r="E332" i="1"/>
  <c r="B332" i="1"/>
  <c r="R331" i="1"/>
  <c r="Q331" i="1"/>
  <c r="P331" i="1"/>
  <c r="O331" i="1"/>
  <c r="L331" i="1"/>
  <c r="J331" i="1"/>
  <c r="G331" i="1"/>
  <c r="N331" i="1" s="1"/>
  <c r="F331" i="1"/>
  <c r="E331" i="1"/>
  <c r="B331" i="1"/>
  <c r="R330" i="1"/>
  <c r="Q330" i="1"/>
  <c r="P330" i="1"/>
  <c r="O330" i="1"/>
  <c r="N330" i="1"/>
  <c r="K330" i="1"/>
  <c r="I330" i="1"/>
  <c r="G330" i="1"/>
  <c r="M330" i="1" s="1"/>
  <c r="F330" i="1"/>
  <c r="E330" i="1"/>
  <c r="B330" i="1"/>
  <c r="R329" i="1"/>
  <c r="Q329" i="1"/>
  <c r="P329" i="1"/>
  <c r="O329" i="1"/>
  <c r="N329" i="1"/>
  <c r="M329" i="1"/>
  <c r="J329" i="1"/>
  <c r="I329" i="1"/>
  <c r="H329" i="1"/>
  <c r="G329" i="1"/>
  <c r="L329" i="1" s="1"/>
  <c r="F329" i="1"/>
  <c r="E329" i="1"/>
  <c r="B329" i="1"/>
  <c r="R328" i="1"/>
  <c r="Q328" i="1"/>
  <c r="P328" i="1"/>
  <c r="O328" i="1"/>
  <c r="G328" i="1"/>
  <c r="F328" i="1"/>
  <c r="E328" i="1"/>
  <c r="B328" i="1"/>
  <c r="R327" i="1"/>
  <c r="Q327" i="1"/>
  <c r="P327" i="1"/>
  <c r="O327" i="1"/>
  <c r="N327" i="1"/>
  <c r="L327" i="1"/>
  <c r="K327" i="1"/>
  <c r="J327" i="1"/>
  <c r="H327" i="1"/>
  <c r="G327" i="1"/>
  <c r="I327" i="1" s="1"/>
  <c r="F327" i="1"/>
  <c r="E327" i="1"/>
  <c r="B327" i="1"/>
  <c r="R326" i="1"/>
  <c r="Q326" i="1"/>
  <c r="P326" i="1"/>
  <c r="O326" i="1"/>
  <c r="M326" i="1"/>
  <c r="G326" i="1"/>
  <c r="I326" i="1" s="1"/>
  <c r="F326" i="1"/>
  <c r="E326" i="1"/>
  <c r="B326" i="1"/>
  <c r="R325" i="1"/>
  <c r="Q325" i="1"/>
  <c r="P325" i="1"/>
  <c r="O325" i="1"/>
  <c r="N325" i="1"/>
  <c r="M325" i="1"/>
  <c r="L325" i="1"/>
  <c r="J325" i="1"/>
  <c r="I325" i="1"/>
  <c r="H325" i="1"/>
  <c r="G325" i="1"/>
  <c r="K325" i="1" s="1"/>
  <c r="F325" i="1"/>
  <c r="E325" i="1"/>
  <c r="B325" i="1"/>
  <c r="R324" i="1"/>
  <c r="Q324" i="1"/>
  <c r="P324" i="1"/>
  <c r="O324" i="1"/>
  <c r="M324" i="1"/>
  <c r="K324" i="1"/>
  <c r="I324" i="1"/>
  <c r="H324" i="1"/>
  <c r="G324" i="1"/>
  <c r="N324" i="1" s="1"/>
  <c r="F324" i="1"/>
  <c r="E324" i="1"/>
  <c r="B324" i="1"/>
  <c r="R323" i="1"/>
  <c r="Q323" i="1"/>
  <c r="P323" i="1"/>
  <c r="O323" i="1"/>
  <c r="L323" i="1"/>
  <c r="J323" i="1"/>
  <c r="G323" i="1"/>
  <c r="N323" i="1" s="1"/>
  <c r="F323" i="1"/>
  <c r="E323" i="1"/>
  <c r="B323" i="1"/>
  <c r="R322" i="1"/>
  <c r="Q322" i="1"/>
  <c r="P322" i="1"/>
  <c r="O322" i="1"/>
  <c r="N322" i="1"/>
  <c r="K322" i="1"/>
  <c r="I322" i="1"/>
  <c r="G322" i="1"/>
  <c r="M322" i="1" s="1"/>
  <c r="F322" i="1"/>
  <c r="E322" i="1"/>
  <c r="B322" i="1"/>
  <c r="R321" i="1"/>
  <c r="Q321" i="1"/>
  <c r="P321" i="1"/>
  <c r="O321" i="1"/>
  <c r="N321" i="1"/>
  <c r="M321" i="1"/>
  <c r="L321" i="1"/>
  <c r="K321" i="1"/>
  <c r="J321" i="1"/>
  <c r="I321" i="1"/>
  <c r="H321" i="1"/>
  <c r="G321" i="1"/>
  <c r="F321" i="1"/>
  <c r="E321" i="1"/>
  <c r="B321" i="1"/>
  <c r="R320" i="1"/>
  <c r="Q320" i="1"/>
  <c r="P320" i="1"/>
  <c r="O320" i="1"/>
  <c r="G320" i="1"/>
  <c r="F320" i="1"/>
  <c r="E320" i="1"/>
  <c r="B320" i="1"/>
  <c r="R319" i="1"/>
  <c r="Q319" i="1"/>
  <c r="P319" i="1"/>
  <c r="O319" i="1"/>
  <c r="N319" i="1"/>
  <c r="L319" i="1"/>
  <c r="K319" i="1"/>
  <c r="J319" i="1"/>
  <c r="H319" i="1"/>
  <c r="G319" i="1"/>
  <c r="I319" i="1" s="1"/>
  <c r="F319" i="1"/>
  <c r="E319" i="1"/>
  <c r="B319" i="1"/>
  <c r="R318" i="1"/>
  <c r="Q318" i="1"/>
  <c r="P318" i="1"/>
  <c r="O318" i="1"/>
  <c r="M318" i="1"/>
  <c r="G318" i="1"/>
  <c r="F318" i="1"/>
  <c r="E318" i="1"/>
  <c r="B318" i="1"/>
  <c r="R317" i="1"/>
  <c r="Q317" i="1"/>
  <c r="P317" i="1"/>
  <c r="O317" i="1"/>
  <c r="N317" i="1"/>
  <c r="M317" i="1"/>
  <c r="L317" i="1"/>
  <c r="J317" i="1"/>
  <c r="I317" i="1"/>
  <c r="H317" i="1"/>
  <c r="G317" i="1"/>
  <c r="K317" i="1" s="1"/>
  <c r="F317" i="1"/>
  <c r="E317" i="1"/>
  <c r="B317" i="1"/>
  <c r="R316" i="1"/>
  <c r="Q316" i="1"/>
  <c r="P316" i="1"/>
  <c r="O316" i="1"/>
  <c r="M316" i="1"/>
  <c r="K316" i="1"/>
  <c r="I316" i="1"/>
  <c r="H316" i="1"/>
  <c r="G316" i="1"/>
  <c r="N316" i="1" s="1"/>
  <c r="F316" i="1"/>
  <c r="E316" i="1"/>
  <c r="B316" i="1"/>
  <c r="R315" i="1"/>
  <c r="Q315" i="1"/>
  <c r="P315" i="1"/>
  <c r="O315" i="1"/>
  <c r="L315" i="1"/>
  <c r="J315" i="1"/>
  <c r="G315" i="1"/>
  <c r="N315" i="1" s="1"/>
  <c r="F315" i="1"/>
  <c r="E315" i="1"/>
  <c r="B315" i="1"/>
  <c r="R314" i="1"/>
  <c r="Q314" i="1"/>
  <c r="P314" i="1"/>
  <c r="O314" i="1"/>
  <c r="N314" i="1"/>
  <c r="K314" i="1"/>
  <c r="I314" i="1"/>
  <c r="G314" i="1"/>
  <c r="M314" i="1" s="1"/>
  <c r="F314" i="1"/>
  <c r="E314" i="1"/>
  <c r="B314" i="1"/>
  <c r="R313" i="1"/>
  <c r="Q313" i="1"/>
  <c r="P313" i="1"/>
  <c r="O313" i="1"/>
  <c r="N313" i="1"/>
  <c r="M313" i="1"/>
  <c r="L313" i="1"/>
  <c r="K313" i="1"/>
  <c r="J313" i="1"/>
  <c r="I313" i="1"/>
  <c r="H313" i="1"/>
  <c r="G313" i="1"/>
  <c r="F313" i="1"/>
  <c r="E313" i="1"/>
  <c r="B313" i="1"/>
  <c r="R312" i="1"/>
  <c r="Q312" i="1"/>
  <c r="P312" i="1"/>
  <c r="O312" i="1"/>
  <c r="G312" i="1"/>
  <c r="F312" i="1"/>
  <c r="E312" i="1"/>
  <c r="B312" i="1"/>
  <c r="R311" i="1"/>
  <c r="Q311" i="1"/>
  <c r="P311" i="1"/>
  <c r="O311" i="1"/>
  <c r="N311" i="1"/>
  <c r="L311" i="1"/>
  <c r="K311" i="1"/>
  <c r="J311" i="1"/>
  <c r="H311" i="1"/>
  <c r="G311" i="1"/>
  <c r="I311" i="1" s="1"/>
  <c r="F311" i="1"/>
  <c r="E311" i="1"/>
  <c r="B311" i="1"/>
  <c r="R310" i="1"/>
  <c r="Q310" i="1"/>
  <c r="P310" i="1"/>
  <c r="O310" i="1"/>
  <c r="G310" i="1"/>
  <c r="F310" i="1"/>
  <c r="E310" i="1"/>
  <c r="B310" i="1"/>
  <c r="R309" i="1"/>
  <c r="Q309" i="1"/>
  <c r="P309" i="1"/>
  <c r="O309" i="1"/>
  <c r="N309" i="1"/>
  <c r="M309" i="1"/>
  <c r="L309" i="1"/>
  <c r="J309" i="1"/>
  <c r="I309" i="1"/>
  <c r="H309" i="1"/>
  <c r="G309" i="1"/>
  <c r="K309" i="1" s="1"/>
  <c r="F309" i="1"/>
  <c r="E309" i="1"/>
  <c r="B309" i="1"/>
  <c r="R308" i="1"/>
  <c r="Q308" i="1"/>
  <c r="P308" i="1"/>
  <c r="O308" i="1"/>
  <c r="M308" i="1"/>
  <c r="K308" i="1"/>
  <c r="I308" i="1"/>
  <c r="H308" i="1"/>
  <c r="G308" i="1"/>
  <c r="N308" i="1" s="1"/>
  <c r="F308" i="1"/>
  <c r="E308" i="1"/>
  <c r="B308" i="1"/>
  <c r="R307" i="1"/>
  <c r="Q307" i="1"/>
  <c r="P307" i="1"/>
  <c r="O307" i="1"/>
  <c r="L307" i="1"/>
  <c r="J307" i="1"/>
  <c r="G307" i="1"/>
  <c r="N307" i="1" s="1"/>
  <c r="F307" i="1"/>
  <c r="E307" i="1"/>
  <c r="B307" i="1"/>
  <c r="R306" i="1"/>
  <c r="Q306" i="1"/>
  <c r="P306" i="1"/>
  <c r="O306" i="1"/>
  <c r="N306" i="1"/>
  <c r="K306" i="1"/>
  <c r="I306" i="1"/>
  <c r="G306" i="1"/>
  <c r="M306" i="1" s="1"/>
  <c r="F306" i="1"/>
  <c r="E306" i="1"/>
  <c r="B306" i="1"/>
  <c r="R305" i="1"/>
  <c r="Q305" i="1"/>
  <c r="P305" i="1"/>
  <c r="O305" i="1"/>
  <c r="N305" i="1"/>
  <c r="M305" i="1"/>
  <c r="L305" i="1"/>
  <c r="J305" i="1"/>
  <c r="I305" i="1"/>
  <c r="H305" i="1"/>
  <c r="G305" i="1"/>
  <c r="K305" i="1" s="1"/>
  <c r="F305" i="1"/>
  <c r="E305" i="1"/>
  <c r="B305" i="1"/>
  <c r="R304" i="1"/>
  <c r="Q304" i="1"/>
  <c r="P304" i="1"/>
  <c r="O304" i="1"/>
  <c r="G304" i="1"/>
  <c r="F304" i="1"/>
  <c r="E304" i="1"/>
  <c r="B304" i="1"/>
  <c r="R303" i="1"/>
  <c r="Q303" i="1"/>
  <c r="P303" i="1"/>
  <c r="O303" i="1"/>
  <c r="N303" i="1"/>
  <c r="L303" i="1"/>
  <c r="K303" i="1"/>
  <c r="H303" i="1"/>
  <c r="G303" i="1"/>
  <c r="J303" i="1" s="1"/>
  <c r="F303" i="1"/>
  <c r="E303" i="1"/>
  <c r="B303" i="1"/>
  <c r="R302" i="1"/>
  <c r="Q302" i="1"/>
  <c r="P302" i="1"/>
  <c r="O302" i="1"/>
  <c r="M302" i="1"/>
  <c r="G302" i="1"/>
  <c r="F302" i="1"/>
  <c r="E302" i="1"/>
  <c r="B302" i="1"/>
  <c r="R301" i="1"/>
  <c r="Q301" i="1"/>
  <c r="P301" i="1"/>
  <c r="O301" i="1"/>
  <c r="N301" i="1"/>
  <c r="M301" i="1"/>
  <c r="L301" i="1"/>
  <c r="K301" i="1"/>
  <c r="J301" i="1"/>
  <c r="I301" i="1"/>
  <c r="H301" i="1"/>
  <c r="G301" i="1"/>
  <c r="F301" i="1"/>
  <c r="E301" i="1"/>
  <c r="B301" i="1"/>
  <c r="R300" i="1"/>
  <c r="Q300" i="1"/>
  <c r="P300" i="1"/>
  <c r="O300" i="1"/>
  <c r="M300" i="1"/>
  <c r="L300" i="1"/>
  <c r="K300" i="1"/>
  <c r="I300" i="1"/>
  <c r="H300" i="1"/>
  <c r="G300" i="1"/>
  <c r="N300" i="1" s="1"/>
  <c r="F300" i="1"/>
  <c r="E300" i="1"/>
  <c r="B300" i="1"/>
  <c r="R299" i="1"/>
  <c r="Q299" i="1"/>
  <c r="P299" i="1"/>
  <c r="O299" i="1"/>
  <c r="L299" i="1"/>
  <c r="J299" i="1"/>
  <c r="G299" i="1"/>
  <c r="N299" i="1" s="1"/>
  <c r="F299" i="1"/>
  <c r="E299" i="1"/>
  <c r="B299" i="1"/>
  <c r="R298" i="1"/>
  <c r="Q298" i="1"/>
  <c r="P298" i="1"/>
  <c r="O298" i="1"/>
  <c r="N298" i="1"/>
  <c r="K298" i="1"/>
  <c r="I298" i="1"/>
  <c r="G298" i="1"/>
  <c r="M298" i="1" s="1"/>
  <c r="F298" i="1"/>
  <c r="E298" i="1"/>
  <c r="B298" i="1"/>
  <c r="R297" i="1"/>
  <c r="Q297" i="1"/>
  <c r="P297" i="1"/>
  <c r="O297" i="1"/>
  <c r="N297" i="1"/>
  <c r="M297" i="1"/>
  <c r="L297" i="1"/>
  <c r="K297" i="1"/>
  <c r="J297" i="1"/>
  <c r="I297" i="1"/>
  <c r="H297" i="1"/>
  <c r="G297" i="1"/>
  <c r="F297" i="1"/>
  <c r="E297" i="1"/>
  <c r="B297" i="1"/>
  <c r="R296" i="1"/>
  <c r="Q296" i="1"/>
  <c r="P296" i="1"/>
  <c r="O296" i="1"/>
  <c r="G296" i="1"/>
  <c r="I296" i="1" s="1"/>
  <c r="F296" i="1"/>
  <c r="E296" i="1"/>
  <c r="B296" i="1"/>
  <c r="R295" i="1"/>
  <c r="Q295" i="1"/>
  <c r="P295" i="1"/>
  <c r="O295" i="1"/>
  <c r="N295" i="1"/>
  <c r="L295" i="1"/>
  <c r="K295" i="1"/>
  <c r="J295" i="1"/>
  <c r="H295" i="1"/>
  <c r="G295" i="1"/>
  <c r="I295" i="1" s="1"/>
  <c r="F295" i="1"/>
  <c r="E295" i="1"/>
  <c r="B295" i="1"/>
  <c r="R294" i="1"/>
  <c r="Q294" i="1"/>
  <c r="P294" i="1"/>
  <c r="O294" i="1"/>
  <c r="M294" i="1"/>
  <c r="J294" i="1"/>
  <c r="G294" i="1"/>
  <c r="F294" i="1"/>
  <c r="E294" i="1"/>
  <c r="B294" i="1"/>
  <c r="R293" i="1"/>
  <c r="Q293" i="1"/>
  <c r="P293" i="1"/>
  <c r="O293" i="1"/>
  <c r="N293" i="1"/>
  <c r="M293" i="1"/>
  <c r="L293" i="1"/>
  <c r="K293" i="1"/>
  <c r="J293" i="1"/>
  <c r="I293" i="1"/>
  <c r="H293" i="1"/>
  <c r="G293" i="1"/>
  <c r="F293" i="1"/>
  <c r="E293" i="1"/>
  <c r="B293" i="1"/>
  <c r="R292" i="1"/>
  <c r="Q292" i="1"/>
  <c r="P292" i="1"/>
  <c r="O292" i="1"/>
  <c r="M292" i="1"/>
  <c r="L292" i="1"/>
  <c r="K292" i="1"/>
  <c r="J292" i="1"/>
  <c r="I292" i="1"/>
  <c r="H292" i="1"/>
  <c r="G292" i="1"/>
  <c r="N292" i="1" s="1"/>
  <c r="F292" i="1"/>
  <c r="E292" i="1"/>
  <c r="B292" i="1"/>
  <c r="R291" i="1"/>
  <c r="Q291" i="1"/>
  <c r="P291" i="1"/>
  <c r="O291" i="1"/>
  <c r="L291" i="1"/>
  <c r="G291" i="1"/>
  <c r="F291" i="1"/>
  <c r="E291" i="1"/>
  <c r="B291" i="1"/>
  <c r="R290" i="1"/>
  <c r="Q290" i="1"/>
  <c r="P290" i="1"/>
  <c r="O290" i="1"/>
  <c r="N290" i="1"/>
  <c r="K290" i="1"/>
  <c r="I290" i="1"/>
  <c r="G290" i="1"/>
  <c r="M290" i="1" s="1"/>
  <c r="F290" i="1"/>
  <c r="E290" i="1"/>
  <c r="B290" i="1"/>
  <c r="R289" i="1"/>
  <c r="Q289" i="1"/>
  <c r="P289" i="1"/>
  <c r="O289" i="1"/>
  <c r="N289" i="1"/>
  <c r="M289" i="1"/>
  <c r="L289" i="1"/>
  <c r="K289" i="1"/>
  <c r="J289" i="1"/>
  <c r="I289" i="1"/>
  <c r="H289" i="1"/>
  <c r="G289" i="1"/>
  <c r="F289" i="1"/>
  <c r="E289" i="1"/>
  <c r="B289" i="1"/>
  <c r="R288" i="1"/>
  <c r="Q288" i="1"/>
  <c r="P288" i="1"/>
  <c r="O288" i="1"/>
  <c r="G288" i="1"/>
  <c r="F288" i="1"/>
  <c r="E288" i="1"/>
  <c r="B288" i="1"/>
  <c r="R287" i="1"/>
  <c r="Q287" i="1"/>
  <c r="P287" i="1"/>
  <c r="O287" i="1"/>
  <c r="N287" i="1"/>
  <c r="L287" i="1"/>
  <c r="K287" i="1"/>
  <c r="J287" i="1"/>
  <c r="H287" i="1"/>
  <c r="G287" i="1"/>
  <c r="I287" i="1" s="1"/>
  <c r="F287" i="1"/>
  <c r="E287" i="1"/>
  <c r="B287" i="1"/>
  <c r="R286" i="1"/>
  <c r="Q286" i="1"/>
  <c r="P286" i="1"/>
  <c r="O286" i="1"/>
  <c r="G286" i="1"/>
  <c r="M286" i="1" s="1"/>
  <c r="F286" i="1"/>
  <c r="E286" i="1"/>
  <c r="B286" i="1"/>
  <c r="R285" i="1"/>
  <c r="Q285" i="1"/>
  <c r="P285" i="1"/>
  <c r="O285" i="1"/>
  <c r="N285" i="1"/>
  <c r="M285" i="1"/>
  <c r="L285" i="1"/>
  <c r="K285" i="1"/>
  <c r="J285" i="1"/>
  <c r="I285" i="1"/>
  <c r="H285" i="1"/>
  <c r="G285" i="1"/>
  <c r="F285" i="1"/>
  <c r="E285" i="1"/>
  <c r="B285" i="1"/>
  <c r="R284" i="1"/>
  <c r="Q284" i="1"/>
  <c r="P284" i="1"/>
  <c r="O284" i="1"/>
  <c r="M284" i="1"/>
  <c r="L284" i="1"/>
  <c r="K284" i="1"/>
  <c r="J284" i="1"/>
  <c r="I284" i="1"/>
  <c r="H284" i="1"/>
  <c r="G284" i="1"/>
  <c r="N284" i="1" s="1"/>
  <c r="F284" i="1"/>
  <c r="E284" i="1"/>
  <c r="B284" i="1"/>
  <c r="R283" i="1"/>
  <c r="Q283" i="1"/>
  <c r="P283" i="1"/>
  <c r="O283" i="1"/>
  <c r="L283" i="1"/>
  <c r="G283" i="1"/>
  <c r="J283" i="1" s="1"/>
  <c r="F283" i="1"/>
  <c r="E283" i="1"/>
  <c r="B283" i="1"/>
  <c r="R282" i="1"/>
  <c r="Q282" i="1"/>
  <c r="P282" i="1"/>
  <c r="O282" i="1"/>
  <c r="N282" i="1"/>
  <c r="K282" i="1"/>
  <c r="I282" i="1"/>
  <c r="G282" i="1"/>
  <c r="M282" i="1" s="1"/>
  <c r="F282" i="1"/>
  <c r="E282" i="1"/>
  <c r="B282" i="1"/>
  <c r="R281" i="1"/>
  <c r="Q281" i="1"/>
  <c r="P281" i="1"/>
  <c r="O281" i="1"/>
  <c r="N281" i="1"/>
  <c r="M281" i="1"/>
  <c r="L281" i="1"/>
  <c r="K281" i="1"/>
  <c r="J281" i="1"/>
  <c r="I281" i="1"/>
  <c r="H281" i="1"/>
  <c r="G281" i="1"/>
  <c r="F281" i="1"/>
  <c r="E281" i="1"/>
  <c r="B281" i="1"/>
  <c r="R280" i="1"/>
  <c r="Q280" i="1"/>
  <c r="P280" i="1"/>
  <c r="O280" i="1"/>
  <c r="L280" i="1"/>
  <c r="G280" i="1"/>
  <c r="F280" i="1"/>
  <c r="E280" i="1"/>
  <c r="B280" i="1"/>
  <c r="R279" i="1"/>
  <c r="Q279" i="1"/>
  <c r="P279" i="1"/>
  <c r="O279" i="1"/>
  <c r="N279" i="1"/>
  <c r="L279" i="1"/>
  <c r="K279" i="1"/>
  <c r="J279" i="1"/>
  <c r="H279" i="1"/>
  <c r="G279" i="1"/>
  <c r="I279" i="1" s="1"/>
  <c r="F279" i="1"/>
  <c r="E279" i="1"/>
  <c r="B279" i="1"/>
  <c r="R278" i="1"/>
  <c r="Q278" i="1"/>
  <c r="P278" i="1"/>
  <c r="O278" i="1"/>
  <c r="J278" i="1"/>
  <c r="G278" i="1"/>
  <c r="F278" i="1"/>
  <c r="E278" i="1"/>
  <c r="B278" i="1"/>
  <c r="R277" i="1"/>
  <c r="Q277" i="1"/>
  <c r="P277" i="1"/>
  <c r="O277" i="1"/>
  <c r="N277" i="1"/>
  <c r="M277" i="1"/>
  <c r="L277" i="1"/>
  <c r="K277" i="1"/>
  <c r="J277" i="1"/>
  <c r="I277" i="1"/>
  <c r="H277" i="1"/>
  <c r="G277" i="1"/>
  <c r="F277" i="1"/>
  <c r="E277" i="1"/>
  <c r="B277" i="1"/>
  <c r="R276" i="1"/>
  <c r="Q276" i="1"/>
  <c r="P276" i="1"/>
  <c r="O276" i="1"/>
  <c r="M276" i="1"/>
  <c r="L276" i="1"/>
  <c r="K276" i="1"/>
  <c r="J276" i="1"/>
  <c r="I276" i="1"/>
  <c r="H276" i="1"/>
  <c r="G276" i="1"/>
  <c r="N276" i="1" s="1"/>
  <c r="F276" i="1"/>
  <c r="E276" i="1"/>
  <c r="B276" i="1"/>
  <c r="R275" i="1"/>
  <c r="Q275" i="1"/>
  <c r="P275" i="1"/>
  <c r="O275" i="1"/>
  <c r="G275" i="1"/>
  <c r="F275" i="1"/>
  <c r="E275" i="1"/>
  <c r="B275" i="1"/>
  <c r="R274" i="1"/>
  <c r="Q274" i="1"/>
  <c r="P274" i="1"/>
  <c r="O274" i="1"/>
  <c r="N274" i="1"/>
  <c r="K274" i="1"/>
  <c r="I274" i="1"/>
  <c r="G274" i="1"/>
  <c r="M274" i="1" s="1"/>
  <c r="F274" i="1"/>
  <c r="E274" i="1"/>
  <c r="B274" i="1"/>
  <c r="R273" i="1"/>
  <c r="Q273" i="1"/>
  <c r="P273" i="1"/>
  <c r="O273" i="1"/>
  <c r="N273" i="1"/>
  <c r="M273" i="1"/>
  <c r="L273" i="1"/>
  <c r="K273" i="1"/>
  <c r="J273" i="1"/>
  <c r="I273" i="1"/>
  <c r="H273" i="1"/>
  <c r="G273" i="1"/>
  <c r="F273" i="1"/>
  <c r="E273" i="1"/>
  <c r="B273" i="1"/>
  <c r="R272" i="1"/>
  <c r="Q272" i="1"/>
  <c r="P272" i="1"/>
  <c r="O272" i="1"/>
  <c r="L272" i="1"/>
  <c r="I272" i="1"/>
  <c r="G272" i="1"/>
  <c r="F272" i="1"/>
  <c r="E272" i="1"/>
  <c r="B272" i="1"/>
  <c r="R271" i="1"/>
  <c r="Q271" i="1"/>
  <c r="P271" i="1"/>
  <c r="O271" i="1"/>
  <c r="N271" i="1"/>
  <c r="L271" i="1"/>
  <c r="K271" i="1"/>
  <c r="J271" i="1"/>
  <c r="H271" i="1"/>
  <c r="G271" i="1"/>
  <c r="I271" i="1" s="1"/>
  <c r="F271" i="1"/>
  <c r="E271" i="1"/>
  <c r="B271" i="1"/>
  <c r="R270" i="1"/>
  <c r="Q270" i="1"/>
  <c r="P270" i="1"/>
  <c r="O270" i="1"/>
  <c r="J270" i="1"/>
  <c r="G270" i="1"/>
  <c r="F270" i="1"/>
  <c r="E270" i="1"/>
  <c r="B270" i="1"/>
  <c r="R269" i="1"/>
  <c r="Q269" i="1"/>
  <c r="P269" i="1"/>
  <c r="O269" i="1"/>
  <c r="N269" i="1"/>
  <c r="M269" i="1"/>
  <c r="L269" i="1"/>
  <c r="K269" i="1"/>
  <c r="J269" i="1"/>
  <c r="I269" i="1"/>
  <c r="H269" i="1"/>
  <c r="G269" i="1"/>
  <c r="F269" i="1"/>
  <c r="E269" i="1"/>
  <c r="B269" i="1"/>
  <c r="R268" i="1"/>
  <c r="Q268" i="1"/>
  <c r="P268" i="1"/>
  <c r="O268" i="1"/>
  <c r="M268" i="1"/>
  <c r="L268" i="1"/>
  <c r="K268" i="1"/>
  <c r="J268" i="1"/>
  <c r="I268" i="1"/>
  <c r="H268" i="1"/>
  <c r="G268" i="1"/>
  <c r="N268" i="1" s="1"/>
  <c r="F268" i="1"/>
  <c r="E268" i="1"/>
  <c r="B268" i="1"/>
  <c r="R267" i="1"/>
  <c r="Q267" i="1"/>
  <c r="P267" i="1"/>
  <c r="O267" i="1"/>
  <c r="G267" i="1"/>
  <c r="F267" i="1"/>
  <c r="E267" i="1"/>
  <c r="B267" i="1"/>
  <c r="R266" i="1"/>
  <c r="Q266" i="1"/>
  <c r="P266" i="1"/>
  <c r="O266" i="1"/>
  <c r="N266" i="1"/>
  <c r="K266" i="1"/>
  <c r="I266" i="1"/>
  <c r="G266" i="1"/>
  <c r="M266" i="1" s="1"/>
  <c r="F266" i="1"/>
  <c r="E266" i="1"/>
  <c r="B266" i="1"/>
  <c r="R265" i="1"/>
  <c r="Q265" i="1"/>
  <c r="P265" i="1"/>
  <c r="O265" i="1"/>
  <c r="N265" i="1"/>
  <c r="M265" i="1"/>
  <c r="L265" i="1"/>
  <c r="K265" i="1"/>
  <c r="J265" i="1"/>
  <c r="I265" i="1"/>
  <c r="H265" i="1"/>
  <c r="G265" i="1"/>
  <c r="F265" i="1"/>
  <c r="E265" i="1"/>
  <c r="B265" i="1"/>
  <c r="R264" i="1"/>
  <c r="Q264" i="1"/>
  <c r="P264" i="1"/>
  <c r="O264" i="1"/>
  <c r="L264" i="1"/>
  <c r="I264" i="1"/>
  <c r="G264" i="1"/>
  <c r="F264" i="1"/>
  <c r="E264" i="1"/>
  <c r="B264" i="1"/>
  <c r="R263" i="1"/>
  <c r="Q263" i="1"/>
  <c r="P263" i="1"/>
  <c r="O263" i="1"/>
  <c r="N263" i="1"/>
  <c r="L263" i="1"/>
  <c r="K263" i="1"/>
  <c r="J263" i="1"/>
  <c r="H263" i="1"/>
  <c r="G263" i="1"/>
  <c r="I263" i="1" s="1"/>
  <c r="F263" i="1"/>
  <c r="E263" i="1"/>
  <c r="B263" i="1"/>
  <c r="R262" i="1"/>
  <c r="Q262" i="1"/>
  <c r="P262" i="1"/>
  <c r="O262" i="1"/>
  <c r="M262" i="1"/>
  <c r="J262" i="1"/>
  <c r="G262" i="1"/>
  <c r="F262" i="1"/>
  <c r="E262" i="1"/>
  <c r="B262" i="1"/>
  <c r="R261" i="1"/>
  <c r="Q261" i="1"/>
  <c r="P261" i="1"/>
  <c r="O261" i="1"/>
  <c r="N261" i="1"/>
  <c r="M261" i="1"/>
  <c r="L261" i="1"/>
  <c r="K261" i="1"/>
  <c r="J261" i="1"/>
  <c r="I261" i="1"/>
  <c r="H261" i="1"/>
  <c r="G261" i="1"/>
  <c r="F261" i="1"/>
  <c r="E261" i="1"/>
  <c r="B261" i="1"/>
  <c r="R260" i="1"/>
  <c r="Q260" i="1"/>
  <c r="P260" i="1"/>
  <c r="O260" i="1"/>
  <c r="M260" i="1"/>
  <c r="L260" i="1"/>
  <c r="K260" i="1"/>
  <c r="J260" i="1"/>
  <c r="I260" i="1"/>
  <c r="H260" i="1"/>
  <c r="G260" i="1"/>
  <c r="N260" i="1" s="1"/>
  <c r="F260" i="1"/>
  <c r="E260" i="1"/>
  <c r="B260" i="1"/>
  <c r="R259" i="1"/>
  <c r="Q259" i="1"/>
  <c r="P259" i="1"/>
  <c r="O259" i="1"/>
  <c r="L259" i="1"/>
  <c r="G259" i="1"/>
  <c r="F259" i="1"/>
  <c r="E259" i="1"/>
  <c r="B259" i="1"/>
  <c r="R258" i="1"/>
  <c r="Q258" i="1"/>
  <c r="P258" i="1"/>
  <c r="O258" i="1"/>
  <c r="N258" i="1"/>
  <c r="K258" i="1"/>
  <c r="I258" i="1"/>
  <c r="G258" i="1"/>
  <c r="M258" i="1" s="1"/>
  <c r="F258" i="1"/>
  <c r="E258" i="1"/>
  <c r="B258" i="1"/>
  <c r="R257" i="1"/>
  <c r="Q257" i="1"/>
  <c r="P257" i="1"/>
  <c r="O257" i="1"/>
  <c r="N257" i="1"/>
  <c r="M257" i="1"/>
  <c r="L257" i="1"/>
  <c r="K257" i="1"/>
  <c r="J257" i="1"/>
  <c r="I257" i="1"/>
  <c r="H257" i="1"/>
  <c r="G257" i="1"/>
  <c r="F257" i="1"/>
  <c r="E257" i="1"/>
  <c r="B257" i="1"/>
  <c r="R256" i="1"/>
  <c r="Q256" i="1"/>
  <c r="P256" i="1"/>
  <c r="O256" i="1"/>
  <c r="G256" i="1"/>
  <c r="F256" i="1"/>
  <c r="E256" i="1"/>
  <c r="B256" i="1"/>
  <c r="R255" i="1"/>
  <c r="Q255" i="1"/>
  <c r="P255" i="1"/>
  <c r="O255" i="1"/>
  <c r="N255" i="1"/>
  <c r="L255" i="1"/>
  <c r="K255" i="1"/>
  <c r="H255" i="1"/>
  <c r="G255" i="1"/>
  <c r="J255" i="1" s="1"/>
  <c r="F255" i="1"/>
  <c r="E255" i="1"/>
  <c r="B255" i="1"/>
  <c r="R254" i="1"/>
  <c r="Q254" i="1"/>
  <c r="P254" i="1"/>
  <c r="O254" i="1"/>
  <c r="G254" i="1"/>
  <c r="M254" i="1" s="1"/>
  <c r="F254" i="1"/>
  <c r="E254" i="1"/>
  <c r="B254" i="1"/>
  <c r="R253" i="1"/>
  <c r="Q253" i="1"/>
  <c r="P253" i="1"/>
  <c r="O253" i="1"/>
  <c r="N253" i="1"/>
  <c r="M253" i="1"/>
  <c r="L253" i="1"/>
  <c r="K253" i="1"/>
  <c r="J253" i="1"/>
  <c r="I253" i="1"/>
  <c r="H253" i="1"/>
  <c r="G253" i="1"/>
  <c r="F253" i="1"/>
  <c r="E253" i="1"/>
  <c r="B253" i="1"/>
  <c r="R252" i="1"/>
  <c r="Q252" i="1"/>
  <c r="P252" i="1"/>
  <c r="O252" i="1"/>
  <c r="M252" i="1"/>
  <c r="L252" i="1"/>
  <c r="K252" i="1"/>
  <c r="I252" i="1"/>
  <c r="H252" i="1"/>
  <c r="G252" i="1"/>
  <c r="N252" i="1" s="1"/>
  <c r="F252" i="1"/>
  <c r="E252" i="1"/>
  <c r="B252" i="1"/>
  <c r="R251" i="1"/>
  <c r="Q251" i="1"/>
  <c r="P251" i="1"/>
  <c r="O251" i="1"/>
  <c r="L251" i="1"/>
  <c r="J251" i="1"/>
  <c r="H251" i="1"/>
  <c r="G251" i="1"/>
  <c r="F251" i="1"/>
  <c r="E251" i="1"/>
  <c r="B251" i="1"/>
  <c r="R250" i="1"/>
  <c r="Q250" i="1"/>
  <c r="P250" i="1"/>
  <c r="O250" i="1"/>
  <c r="K250" i="1"/>
  <c r="I250" i="1"/>
  <c r="G250" i="1"/>
  <c r="F250" i="1"/>
  <c r="E250" i="1"/>
  <c r="B250" i="1"/>
  <c r="R249" i="1"/>
  <c r="Q249" i="1"/>
  <c r="P249" i="1"/>
  <c r="O249" i="1"/>
  <c r="N249" i="1"/>
  <c r="M249" i="1"/>
  <c r="L249" i="1"/>
  <c r="K249" i="1"/>
  <c r="J249" i="1"/>
  <c r="I249" i="1"/>
  <c r="H249" i="1"/>
  <c r="G249" i="1"/>
  <c r="F249" i="1"/>
  <c r="E249" i="1"/>
  <c r="B249" i="1"/>
  <c r="R248" i="1"/>
  <c r="Q248" i="1"/>
  <c r="P248" i="1"/>
  <c r="O248" i="1"/>
  <c r="M248" i="1"/>
  <c r="I248" i="1"/>
  <c r="G248" i="1"/>
  <c r="F248" i="1"/>
  <c r="E248" i="1"/>
  <c r="B248" i="1"/>
  <c r="R247" i="1"/>
  <c r="Q247" i="1"/>
  <c r="P247" i="1"/>
  <c r="O247" i="1"/>
  <c r="N247" i="1"/>
  <c r="L247" i="1"/>
  <c r="K247" i="1"/>
  <c r="H247" i="1"/>
  <c r="G247" i="1"/>
  <c r="J247" i="1" s="1"/>
  <c r="F247" i="1"/>
  <c r="E247" i="1"/>
  <c r="B247" i="1"/>
  <c r="R246" i="1"/>
  <c r="Q246" i="1"/>
  <c r="P246" i="1"/>
  <c r="O246" i="1"/>
  <c r="G246" i="1"/>
  <c r="F246" i="1"/>
  <c r="E246" i="1"/>
  <c r="B246" i="1"/>
  <c r="R245" i="1"/>
  <c r="Q245" i="1"/>
  <c r="P245" i="1"/>
  <c r="O245" i="1"/>
  <c r="N245" i="1"/>
  <c r="M245" i="1"/>
  <c r="L245" i="1"/>
  <c r="J245" i="1"/>
  <c r="I245" i="1"/>
  <c r="H245" i="1"/>
  <c r="G245" i="1"/>
  <c r="K245" i="1" s="1"/>
  <c r="F245" i="1"/>
  <c r="E245" i="1"/>
  <c r="B245" i="1"/>
  <c r="R244" i="1"/>
  <c r="Q244" i="1"/>
  <c r="P244" i="1"/>
  <c r="O244" i="1"/>
  <c r="M244" i="1"/>
  <c r="L244" i="1"/>
  <c r="K244" i="1"/>
  <c r="I244" i="1"/>
  <c r="H244" i="1"/>
  <c r="G244" i="1"/>
  <c r="N244" i="1" s="1"/>
  <c r="F244" i="1"/>
  <c r="E244" i="1"/>
  <c r="B244" i="1"/>
  <c r="R243" i="1"/>
  <c r="Q243" i="1"/>
  <c r="P243" i="1"/>
  <c r="O243" i="1"/>
  <c r="J243" i="1"/>
  <c r="H243" i="1"/>
  <c r="G243" i="1"/>
  <c r="L243" i="1" s="1"/>
  <c r="F243" i="1"/>
  <c r="E243" i="1"/>
  <c r="B243" i="1"/>
  <c r="R242" i="1"/>
  <c r="Q242" i="1"/>
  <c r="P242" i="1"/>
  <c r="O242" i="1"/>
  <c r="N242" i="1"/>
  <c r="K242" i="1"/>
  <c r="J242" i="1"/>
  <c r="I242" i="1"/>
  <c r="G242" i="1"/>
  <c r="F242" i="1"/>
  <c r="E242" i="1"/>
  <c r="B242" i="1"/>
  <c r="R241" i="1"/>
  <c r="Q241" i="1"/>
  <c r="P241" i="1"/>
  <c r="O241" i="1"/>
  <c r="N241" i="1"/>
  <c r="M241" i="1"/>
  <c r="L241" i="1"/>
  <c r="K241" i="1"/>
  <c r="J241" i="1"/>
  <c r="I241" i="1"/>
  <c r="H241" i="1"/>
  <c r="G241" i="1"/>
  <c r="F241" i="1"/>
  <c r="E241" i="1"/>
  <c r="B241" i="1"/>
  <c r="R240" i="1"/>
  <c r="Q240" i="1"/>
  <c r="P240" i="1"/>
  <c r="O240" i="1"/>
  <c r="G240" i="1"/>
  <c r="F240" i="1"/>
  <c r="E240" i="1"/>
  <c r="B240" i="1"/>
  <c r="R239" i="1"/>
  <c r="Q239" i="1"/>
  <c r="P239" i="1"/>
  <c r="O239" i="1"/>
  <c r="N239" i="1"/>
  <c r="G239" i="1"/>
  <c r="M239" i="1" s="1"/>
  <c r="F239" i="1"/>
  <c r="E239" i="1"/>
  <c r="B239" i="1"/>
  <c r="R238" i="1"/>
  <c r="Q238" i="1"/>
  <c r="P238" i="1"/>
  <c r="O238" i="1"/>
  <c r="N238" i="1"/>
  <c r="M238" i="1"/>
  <c r="K238" i="1"/>
  <c r="J238" i="1"/>
  <c r="I238" i="1"/>
  <c r="H238" i="1"/>
  <c r="G238" i="1"/>
  <c r="L238" i="1" s="1"/>
  <c r="F238" i="1"/>
  <c r="E238" i="1"/>
  <c r="B238" i="1"/>
  <c r="R237" i="1"/>
  <c r="Q237" i="1"/>
  <c r="P237" i="1"/>
  <c r="O237" i="1"/>
  <c r="M237" i="1"/>
  <c r="L237" i="1"/>
  <c r="I237" i="1"/>
  <c r="H237" i="1"/>
  <c r="G237" i="1"/>
  <c r="K237" i="1" s="1"/>
  <c r="F237" i="1"/>
  <c r="E237" i="1"/>
  <c r="B237" i="1"/>
  <c r="R236" i="1"/>
  <c r="Q236" i="1"/>
  <c r="P236" i="1"/>
  <c r="O236" i="1"/>
  <c r="G236" i="1"/>
  <c r="F236" i="1"/>
  <c r="E236" i="1"/>
  <c r="B236" i="1"/>
  <c r="R235" i="1"/>
  <c r="Q235" i="1"/>
  <c r="P235" i="1"/>
  <c r="O235" i="1"/>
  <c r="N235" i="1"/>
  <c r="M235" i="1"/>
  <c r="L235" i="1"/>
  <c r="I235" i="1"/>
  <c r="H235" i="1"/>
  <c r="G235" i="1"/>
  <c r="J235" i="1" s="1"/>
  <c r="F235" i="1"/>
  <c r="E235" i="1"/>
  <c r="B235" i="1"/>
  <c r="R234" i="1"/>
  <c r="Q234" i="1"/>
  <c r="P234" i="1"/>
  <c r="O234" i="1"/>
  <c r="M234" i="1"/>
  <c r="G234" i="1"/>
  <c r="I234" i="1" s="1"/>
  <c r="F234" i="1"/>
  <c r="E234" i="1"/>
  <c r="B234" i="1"/>
  <c r="R233" i="1"/>
  <c r="Q233" i="1"/>
  <c r="P233" i="1"/>
  <c r="O233" i="1"/>
  <c r="N233" i="1"/>
  <c r="L233" i="1"/>
  <c r="K233" i="1"/>
  <c r="J233" i="1"/>
  <c r="G233" i="1"/>
  <c r="H233" i="1" s="1"/>
  <c r="F233" i="1"/>
  <c r="E233" i="1"/>
  <c r="B233" i="1"/>
  <c r="R232" i="1"/>
  <c r="Q232" i="1"/>
  <c r="P232" i="1"/>
  <c r="O232" i="1"/>
  <c r="N232" i="1"/>
  <c r="M232" i="1"/>
  <c r="L232" i="1"/>
  <c r="K232" i="1"/>
  <c r="J232" i="1"/>
  <c r="I232" i="1"/>
  <c r="H232" i="1"/>
  <c r="G232" i="1"/>
  <c r="F232" i="1"/>
  <c r="E232" i="1"/>
  <c r="B232" i="1"/>
  <c r="R231" i="1"/>
  <c r="Q231" i="1"/>
  <c r="P231" i="1"/>
  <c r="O231" i="1"/>
  <c r="M231" i="1"/>
  <c r="L231" i="1"/>
  <c r="K231" i="1"/>
  <c r="J231" i="1"/>
  <c r="I231" i="1"/>
  <c r="H231" i="1"/>
  <c r="G231" i="1"/>
  <c r="N231" i="1" s="1"/>
  <c r="F231" i="1"/>
  <c r="E231" i="1"/>
  <c r="B231" i="1"/>
  <c r="R230" i="1"/>
  <c r="Q230" i="1"/>
  <c r="P230" i="1"/>
  <c r="O230" i="1"/>
  <c r="K230" i="1"/>
  <c r="I230" i="1"/>
  <c r="G230" i="1"/>
  <c r="M230" i="1" s="1"/>
  <c r="F230" i="1"/>
  <c r="E230" i="1"/>
  <c r="B230" i="1"/>
  <c r="R229" i="1"/>
  <c r="Q229" i="1"/>
  <c r="P229" i="1"/>
  <c r="O229" i="1"/>
  <c r="N229" i="1"/>
  <c r="J229" i="1"/>
  <c r="H229" i="1"/>
  <c r="G229" i="1"/>
  <c r="L229" i="1" s="1"/>
  <c r="F229" i="1"/>
  <c r="E229" i="1"/>
  <c r="B229" i="1"/>
  <c r="R228" i="1"/>
  <c r="Q228" i="1"/>
  <c r="P228" i="1"/>
  <c r="O228" i="1"/>
  <c r="G228" i="1"/>
  <c r="F228" i="1"/>
  <c r="E228" i="1"/>
  <c r="B228" i="1"/>
  <c r="R227" i="1"/>
  <c r="Q227" i="1"/>
  <c r="P227" i="1"/>
  <c r="O227" i="1"/>
  <c r="N227" i="1"/>
  <c r="M227" i="1"/>
  <c r="L227" i="1"/>
  <c r="I227" i="1"/>
  <c r="H227" i="1"/>
  <c r="G227" i="1"/>
  <c r="J227" i="1" s="1"/>
  <c r="F227" i="1"/>
  <c r="E227" i="1"/>
  <c r="B227" i="1"/>
  <c r="R226" i="1"/>
  <c r="Q226" i="1"/>
  <c r="P226" i="1"/>
  <c r="O226" i="1"/>
  <c r="G226" i="1"/>
  <c r="F226" i="1"/>
  <c r="E226" i="1"/>
  <c r="B226" i="1"/>
  <c r="R225" i="1"/>
  <c r="Q225" i="1"/>
  <c r="P225" i="1"/>
  <c r="O225" i="1"/>
  <c r="N225" i="1"/>
  <c r="L225" i="1"/>
  <c r="J225" i="1"/>
  <c r="G225" i="1"/>
  <c r="H225" i="1" s="1"/>
  <c r="F225" i="1"/>
  <c r="E225" i="1"/>
  <c r="B225" i="1"/>
  <c r="R224" i="1"/>
  <c r="Q224" i="1"/>
  <c r="P224" i="1"/>
  <c r="O224" i="1"/>
  <c r="N224" i="1"/>
  <c r="M224" i="1"/>
  <c r="L224" i="1"/>
  <c r="K224" i="1"/>
  <c r="J224" i="1"/>
  <c r="I224" i="1"/>
  <c r="H224" i="1"/>
  <c r="G224" i="1"/>
  <c r="F224" i="1"/>
  <c r="E224" i="1"/>
  <c r="B224" i="1"/>
  <c r="R223" i="1"/>
  <c r="Q223" i="1"/>
  <c r="P223" i="1"/>
  <c r="O223" i="1"/>
  <c r="M223" i="1"/>
  <c r="L223" i="1"/>
  <c r="K223" i="1"/>
  <c r="J223" i="1"/>
  <c r="I223" i="1"/>
  <c r="H223" i="1"/>
  <c r="G223" i="1"/>
  <c r="N223" i="1" s="1"/>
  <c r="F223" i="1"/>
  <c r="E223" i="1"/>
  <c r="B223" i="1"/>
  <c r="R222" i="1"/>
  <c r="Q222" i="1"/>
  <c r="P222" i="1"/>
  <c r="O222" i="1"/>
  <c r="K222" i="1"/>
  <c r="I222" i="1"/>
  <c r="G222" i="1"/>
  <c r="M222" i="1" s="1"/>
  <c r="F222" i="1"/>
  <c r="E222" i="1"/>
  <c r="B222" i="1"/>
  <c r="R221" i="1"/>
  <c r="Q221" i="1"/>
  <c r="P221" i="1"/>
  <c r="O221" i="1"/>
  <c r="J221" i="1"/>
  <c r="H221" i="1"/>
  <c r="G221" i="1"/>
  <c r="L221" i="1" s="1"/>
  <c r="F221" i="1"/>
  <c r="E221" i="1"/>
  <c r="B221" i="1"/>
  <c r="R220" i="1"/>
  <c r="Q220" i="1"/>
  <c r="P220" i="1"/>
  <c r="O220" i="1"/>
  <c r="G220" i="1"/>
  <c r="F220" i="1"/>
  <c r="E220" i="1"/>
  <c r="B220" i="1"/>
  <c r="R219" i="1"/>
  <c r="Q219" i="1"/>
  <c r="P219" i="1"/>
  <c r="O219" i="1"/>
  <c r="N219" i="1"/>
  <c r="M219" i="1"/>
  <c r="L219" i="1"/>
  <c r="I219" i="1"/>
  <c r="H219" i="1"/>
  <c r="G219" i="1"/>
  <c r="J219" i="1" s="1"/>
  <c r="F219" i="1"/>
  <c r="E219" i="1"/>
  <c r="B219" i="1"/>
  <c r="R218" i="1"/>
  <c r="Q218" i="1"/>
  <c r="P218" i="1"/>
  <c r="O218" i="1"/>
  <c r="M218" i="1"/>
  <c r="G218" i="1"/>
  <c r="F218" i="1"/>
  <c r="E218" i="1"/>
  <c r="B218" i="1"/>
  <c r="R217" i="1"/>
  <c r="Q217" i="1"/>
  <c r="P217" i="1"/>
  <c r="O217" i="1"/>
  <c r="N217" i="1"/>
  <c r="L217" i="1"/>
  <c r="J217" i="1"/>
  <c r="G217" i="1"/>
  <c r="H217" i="1" s="1"/>
  <c r="F217" i="1"/>
  <c r="E217" i="1"/>
  <c r="B217" i="1"/>
  <c r="R216" i="1"/>
  <c r="Q216" i="1"/>
  <c r="P216" i="1"/>
  <c r="O216" i="1"/>
  <c r="N216" i="1"/>
  <c r="M216" i="1"/>
  <c r="L216" i="1"/>
  <c r="K216" i="1"/>
  <c r="J216" i="1"/>
  <c r="I216" i="1"/>
  <c r="H216" i="1"/>
  <c r="G216" i="1"/>
  <c r="F216" i="1"/>
  <c r="E216" i="1"/>
  <c r="B216" i="1"/>
  <c r="R215" i="1"/>
  <c r="Q215" i="1"/>
  <c r="P215" i="1"/>
  <c r="O215" i="1"/>
  <c r="M215" i="1"/>
  <c r="L215" i="1"/>
  <c r="K215" i="1"/>
  <c r="J215" i="1"/>
  <c r="I215" i="1"/>
  <c r="H215" i="1"/>
  <c r="G215" i="1"/>
  <c r="N215" i="1" s="1"/>
  <c r="F215" i="1"/>
  <c r="E215" i="1"/>
  <c r="B215" i="1"/>
  <c r="R214" i="1"/>
  <c r="Q214" i="1"/>
  <c r="P214" i="1"/>
  <c r="O214" i="1"/>
  <c r="N214" i="1"/>
  <c r="M214" i="1"/>
  <c r="L214" i="1"/>
  <c r="K214" i="1"/>
  <c r="J214" i="1"/>
  <c r="I214" i="1"/>
  <c r="H214" i="1"/>
  <c r="F214" i="1"/>
  <c r="E214" i="1"/>
  <c r="B214" i="1"/>
  <c r="R213" i="1"/>
  <c r="Q213" i="1"/>
  <c r="P213" i="1"/>
  <c r="O213" i="1"/>
  <c r="G213" i="1"/>
  <c r="F213" i="1"/>
  <c r="E213" i="1"/>
  <c r="B213" i="1"/>
  <c r="R212" i="1"/>
  <c r="Q212" i="1"/>
  <c r="P212" i="1"/>
  <c r="O212" i="1"/>
  <c r="N212" i="1"/>
  <c r="M212" i="1"/>
  <c r="L212" i="1"/>
  <c r="I212" i="1"/>
  <c r="H212" i="1"/>
  <c r="G212" i="1"/>
  <c r="J212" i="1" s="1"/>
  <c r="F212" i="1"/>
  <c r="E212" i="1"/>
  <c r="B212" i="1"/>
  <c r="R211" i="1"/>
  <c r="Q211" i="1"/>
  <c r="P211" i="1"/>
  <c r="O211" i="1"/>
  <c r="G211" i="1"/>
  <c r="F211" i="1"/>
  <c r="E211" i="1"/>
  <c r="B211" i="1"/>
  <c r="R210" i="1"/>
  <c r="Q210" i="1"/>
  <c r="P210" i="1"/>
  <c r="O210" i="1"/>
  <c r="N210" i="1"/>
  <c r="L210" i="1"/>
  <c r="K210" i="1"/>
  <c r="J210" i="1"/>
  <c r="G210" i="1"/>
  <c r="F210" i="1"/>
  <c r="E210" i="1"/>
  <c r="B210" i="1"/>
  <c r="R209" i="1"/>
  <c r="Q209" i="1"/>
  <c r="P209" i="1"/>
  <c r="O209" i="1"/>
  <c r="N209" i="1"/>
  <c r="M209" i="1"/>
  <c r="L209" i="1"/>
  <c r="K209" i="1"/>
  <c r="J209" i="1"/>
  <c r="I209" i="1"/>
  <c r="H209" i="1"/>
  <c r="G209" i="1"/>
  <c r="F209" i="1"/>
  <c r="E209" i="1"/>
  <c r="B209" i="1"/>
  <c r="R208" i="1"/>
  <c r="Q208" i="1"/>
  <c r="P208" i="1"/>
  <c r="O208" i="1"/>
  <c r="M208" i="1"/>
  <c r="L208" i="1"/>
  <c r="K208" i="1"/>
  <c r="J208" i="1"/>
  <c r="I208" i="1"/>
  <c r="H208" i="1"/>
  <c r="G208" i="1"/>
  <c r="N208" i="1" s="1"/>
  <c r="F208" i="1"/>
  <c r="E208" i="1"/>
  <c r="B208" i="1"/>
  <c r="R207" i="1"/>
  <c r="Q207" i="1"/>
  <c r="P207" i="1"/>
  <c r="O207" i="1"/>
  <c r="K207" i="1"/>
  <c r="I207" i="1"/>
  <c r="G207" i="1"/>
  <c r="M207" i="1" s="1"/>
  <c r="F207" i="1"/>
  <c r="E207" i="1"/>
  <c r="B207" i="1"/>
  <c r="R206" i="1"/>
  <c r="Q206" i="1"/>
  <c r="P206" i="1"/>
  <c r="O206" i="1"/>
  <c r="N206" i="1"/>
  <c r="J206" i="1"/>
  <c r="H206" i="1"/>
  <c r="G206" i="1"/>
  <c r="L206" i="1" s="1"/>
  <c r="F206" i="1"/>
  <c r="E206" i="1"/>
  <c r="B206" i="1"/>
  <c r="R205" i="1"/>
  <c r="Q205" i="1"/>
  <c r="P205" i="1"/>
  <c r="O205" i="1"/>
  <c r="G205" i="1"/>
  <c r="F205" i="1"/>
  <c r="E205" i="1"/>
  <c r="B205" i="1"/>
  <c r="R204" i="1"/>
  <c r="Q204" i="1"/>
  <c r="P204" i="1"/>
  <c r="O204" i="1"/>
  <c r="N204" i="1"/>
  <c r="L204" i="1"/>
  <c r="I204" i="1"/>
  <c r="H204" i="1"/>
  <c r="G204" i="1"/>
  <c r="J204" i="1" s="1"/>
  <c r="F204" i="1"/>
  <c r="E204" i="1"/>
  <c r="B204" i="1"/>
  <c r="R203" i="1"/>
  <c r="Q203" i="1"/>
  <c r="P203" i="1"/>
  <c r="O203" i="1"/>
  <c r="N203" i="1"/>
  <c r="M203" i="1"/>
  <c r="L203" i="1"/>
  <c r="K203" i="1"/>
  <c r="J203" i="1"/>
  <c r="I203" i="1"/>
  <c r="H203" i="1"/>
  <c r="F203" i="1"/>
  <c r="E203" i="1"/>
  <c r="B203" i="1"/>
  <c r="R202" i="1"/>
  <c r="Q202" i="1"/>
  <c r="P202" i="1"/>
  <c r="O202" i="1"/>
  <c r="N202" i="1"/>
  <c r="M202" i="1"/>
  <c r="L202" i="1"/>
  <c r="K202" i="1"/>
  <c r="J202" i="1"/>
  <c r="I202" i="1"/>
  <c r="H202" i="1"/>
  <c r="G202" i="1"/>
  <c r="F202" i="1"/>
  <c r="E202" i="1"/>
  <c r="B202" i="1"/>
  <c r="R201" i="1"/>
  <c r="Q201" i="1"/>
  <c r="P201" i="1"/>
  <c r="O201" i="1"/>
  <c r="M201" i="1"/>
  <c r="L201" i="1"/>
  <c r="K201" i="1"/>
  <c r="J201" i="1"/>
  <c r="I201" i="1"/>
  <c r="H201" i="1"/>
  <c r="G201" i="1"/>
  <c r="N201" i="1" s="1"/>
  <c r="F201" i="1"/>
  <c r="E201" i="1"/>
  <c r="B201" i="1"/>
  <c r="R200" i="1"/>
  <c r="Q200" i="1"/>
  <c r="P200" i="1"/>
  <c r="O200" i="1"/>
  <c r="K200" i="1"/>
  <c r="J200" i="1"/>
  <c r="I200" i="1"/>
  <c r="H200" i="1"/>
  <c r="G200" i="1"/>
  <c r="M200" i="1" s="1"/>
  <c r="F200" i="1"/>
  <c r="E200" i="1"/>
  <c r="B200" i="1"/>
  <c r="R199" i="1"/>
  <c r="Q199" i="1"/>
  <c r="P199" i="1"/>
  <c r="O199" i="1"/>
  <c r="J199" i="1"/>
  <c r="H199" i="1"/>
  <c r="G199" i="1"/>
  <c r="L199" i="1" s="1"/>
  <c r="F199" i="1"/>
  <c r="E199" i="1"/>
  <c r="B199" i="1"/>
  <c r="R198" i="1"/>
  <c r="Q198" i="1"/>
  <c r="P198" i="1"/>
  <c r="O198" i="1"/>
  <c r="N198" i="1"/>
  <c r="M198" i="1"/>
  <c r="L198" i="1"/>
  <c r="K198" i="1"/>
  <c r="J198" i="1"/>
  <c r="I198" i="1"/>
  <c r="F198" i="1"/>
  <c r="E198" i="1"/>
  <c r="B198" i="1"/>
  <c r="H198" i="1" s="1"/>
  <c r="R197" i="1"/>
  <c r="Q197" i="1"/>
  <c r="P197" i="1"/>
  <c r="O197" i="1"/>
  <c r="G197" i="1"/>
  <c r="F197" i="1"/>
  <c r="E197" i="1"/>
  <c r="B197" i="1"/>
  <c r="R196" i="1"/>
  <c r="Q196" i="1"/>
  <c r="P196" i="1"/>
  <c r="O196" i="1"/>
  <c r="N196" i="1"/>
  <c r="L196" i="1"/>
  <c r="K196" i="1"/>
  <c r="G196" i="1"/>
  <c r="H196" i="1" s="1"/>
  <c r="E196" i="1"/>
  <c r="B196" i="1"/>
  <c r="R195" i="1"/>
  <c r="Q195" i="1"/>
  <c r="P195" i="1"/>
  <c r="O195" i="1"/>
  <c r="M195" i="1"/>
  <c r="L195" i="1"/>
  <c r="K195" i="1"/>
  <c r="J195" i="1"/>
  <c r="I195" i="1"/>
  <c r="H195" i="1"/>
  <c r="G195" i="1"/>
  <c r="N195" i="1" s="1"/>
  <c r="F195" i="1"/>
  <c r="E195" i="1"/>
  <c r="B195" i="1"/>
  <c r="R194" i="1"/>
  <c r="Q194" i="1"/>
  <c r="P194" i="1"/>
  <c r="O194" i="1"/>
  <c r="L194" i="1"/>
  <c r="K194" i="1"/>
  <c r="J194" i="1"/>
  <c r="I194" i="1"/>
  <c r="H194" i="1"/>
  <c r="G194" i="1"/>
  <c r="M194" i="1" s="1"/>
  <c r="F194" i="1"/>
  <c r="E194" i="1"/>
  <c r="B194" i="1"/>
  <c r="R193" i="1"/>
  <c r="Q193" i="1"/>
  <c r="P193" i="1"/>
  <c r="O193" i="1"/>
  <c r="J193" i="1"/>
  <c r="I193" i="1"/>
  <c r="H193" i="1"/>
  <c r="G193" i="1"/>
  <c r="L193" i="1" s="1"/>
  <c r="F193" i="1"/>
  <c r="E193" i="1"/>
  <c r="B193" i="1"/>
  <c r="R192" i="1"/>
  <c r="Q192" i="1"/>
  <c r="P192" i="1"/>
  <c r="O192" i="1"/>
  <c r="I192" i="1"/>
  <c r="G192" i="1"/>
  <c r="F192" i="1"/>
  <c r="E192" i="1"/>
  <c r="B192" i="1"/>
  <c r="R191" i="1"/>
  <c r="Q191" i="1"/>
  <c r="P191" i="1"/>
  <c r="O191" i="1"/>
  <c r="N191" i="1"/>
  <c r="I191" i="1"/>
  <c r="H191" i="1"/>
  <c r="G191" i="1"/>
  <c r="J191" i="1" s="1"/>
  <c r="F191" i="1"/>
  <c r="E191" i="1"/>
  <c r="B191" i="1"/>
  <c r="R190" i="1"/>
  <c r="Q190" i="1"/>
  <c r="P190" i="1"/>
  <c r="O190" i="1"/>
  <c r="G190" i="1"/>
  <c r="F190" i="1"/>
  <c r="E190" i="1"/>
  <c r="B190" i="1"/>
  <c r="R189" i="1"/>
  <c r="Q189" i="1"/>
  <c r="P189" i="1"/>
  <c r="O189" i="1"/>
  <c r="N189" i="1"/>
  <c r="L189" i="1"/>
  <c r="K189" i="1"/>
  <c r="J189" i="1"/>
  <c r="G189" i="1"/>
  <c r="H189" i="1" s="1"/>
  <c r="F189" i="1"/>
  <c r="E189" i="1"/>
  <c r="B189" i="1"/>
  <c r="R188" i="1"/>
  <c r="Q188" i="1"/>
  <c r="P188" i="1"/>
  <c r="O188" i="1"/>
  <c r="N188" i="1"/>
  <c r="M188" i="1"/>
  <c r="L188" i="1"/>
  <c r="K188" i="1"/>
  <c r="J188" i="1"/>
  <c r="I188" i="1"/>
  <c r="H188" i="1"/>
  <c r="G188" i="1"/>
  <c r="F188" i="1"/>
  <c r="E188" i="1"/>
  <c r="B188" i="1"/>
  <c r="R187" i="1"/>
  <c r="Q187" i="1"/>
  <c r="P187" i="1"/>
  <c r="O187" i="1"/>
  <c r="M187" i="1"/>
  <c r="L187" i="1"/>
  <c r="K187" i="1"/>
  <c r="J187" i="1"/>
  <c r="I187" i="1"/>
  <c r="H187" i="1"/>
  <c r="G187" i="1"/>
  <c r="N187" i="1" s="1"/>
  <c r="F187" i="1"/>
  <c r="E187" i="1"/>
  <c r="B187" i="1"/>
  <c r="R186" i="1"/>
  <c r="Q186" i="1"/>
  <c r="P186" i="1"/>
  <c r="O186" i="1"/>
  <c r="K186" i="1"/>
  <c r="J186" i="1"/>
  <c r="I186" i="1"/>
  <c r="H186" i="1"/>
  <c r="G186" i="1"/>
  <c r="M186" i="1" s="1"/>
  <c r="F186" i="1"/>
  <c r="E186" i="1"/>
  <c r="B186" i="1"/>
  <c r="R185" i="1"/>
  <c r="Q185" i="1"/>
  <c r="P185" i="1"/>
  <c r="O185" i="1"/>
  <c r="J185" i="1"/>
  <c r="H185" i="1"/>
  <c r="G185" i="1"/>
  <c r="L185" i="1" s="1"/>
  <c r="F185" i="1"/>
  <c r="E185" i="1"/>
  <c r="B185" i="1"/>
  <c r="R184" i="1"/>
  <c r="Q184" i="1"/>
  <c r="P184" i="1"/>
  <c r="O184" i="1"/>
  <c r="G184" i="1"/>
  <c r="F184" i="1"/>
  <c r="E184" i="1"/>
  <c r="B184" i="1"/>
  <c r="R183" i="1"/>
  <c r="Q183" i="1"/>
  <c r="P183" i="1"/>
  <c r="O183" i="1"/>
  <c r="N183" i="1"/>
  <c r="H183" i="1"/>
  <c r="G183" i="1"/>
  <c r="J183" i="1" s="1"/>
  <c r="F183" i="1"/>
  <c r="E183" i="1"/>
  <c r="B183" i="1"/>
  <c r="R182" i="1"/>
  <c r="Q182" i="1"/>
  <c r="P182" i="1"/>
  <c r="O182" i="1"/>
  <c r="L182" i="1"/>
  <c r="G182" i="1"/>
  <c r="M182" i="1" s="1"/>
  <c r="F182" i="1"/>
  <c r="E182" i="1"/>
  <c r="B182" i="1"/>
  <c r="R181" i="1"/>
  <c r="Q181" i="1"/>
  <c r="P181" i="1"/>
  <c r="O181" i="1"/>
  <c r="N181" i="1"/>
  <c r="M181" i="1"/>
  <c r="L181" i="1"/>
  <c r="K181" i="1"/>
  <c r="J181" i="1"/>
  <c r="G181" i="1"/>
  <c r="H181" i="1" s="1"/>
  <c r="F181" i="1"/>
  <c r="E181" i="1"/>
  <c r="B181" i="1"/>
  <c r="R180" i="1"/>
  <c r="Q180" i="1"/>
  <c r="P180" i="1"/>
  <c r="O180" i="1"/>
  <c r="N180" i="1"/>
  <c r="M180" i="1"/>
  <c r="L180" i="1"/>
  <c r="K180" i="1"/>
  <c r="J180" i="1"/>
  <c r="I180" i="1"/>
  <c r="H180" i="1"/>
  <c r="G180" i="1"/>
  <c r="F180" i="1"/>
  <c r="E180" i="1"/>
  <c r="B180" i="1"/>
  <c r="R179" i="1"/>
  <c r="Q179" i="1"/>
  <c r="P179" i="1"/>
  <c r="O179" i="1"/>
  <c r="M179" i="1"/>
  <c r="L179" i="1"/>
  <c r="K179" i="1"/>
  <c r="J179" i="1"/>
  <c r="I179" i="1"/>
  <c r="H179" i="1"/>
  <c r="G179" i="1"/>
  <c r="N179" i="1" s="1"/>
  <c r="F179" i="1"/>
  <c r="E179" i="1"/>
  <c r="B179" i="1"/>
  <c r="R178" i="1"/>
  <c r="Q178" i="1"/>
  <c r="P178" i="1"/>
  <c r="O178" i="1"/>
  <c r="L178" i="1"/>
  <c r="K178" i="1"/>
  <c r="J178" i="1"/>
  <c r="I178" i="1"/>
  <c r="H178" i="1"/>
  <c r="G178" i="1"/>
  <c r="F178" i="1"/>
  <c r="E178" i="1"/>
  <c r="B178" i="1"/>
  <c r="R177" i="1"/>
  <c r="Q177" i="1"/>
  <c r="P177" i="1"/>
  <c r="O177" i="1"/>
  <c r="I177" i="1"/>
  <c r="G177" i="1"/>
  <c r="N177" i="1" s="1"/>
  <c r="F177" i="1"/>
  <c r="E177" i="1"/>
  <c r="B177" i="1"/>
  <c r="R176" i="1"/>
  <c r="Q176" i="1"/>
  <c r="P176" i="1"/>
  <c r="O176" i="1"/>
  <c r="N176" i="1"/>
  <c r="M176" i="1"/>
  <c r="H176" i="1"/>
  <c r="G176" i="1"/>
  <c r="J176" i="1" s="1"/>
  <c r="F176" i="1"/>
  <c r="E176" i="1"/>
  <c r="B176" i="1"/>
  <c r="R175" i="1"/>
  <c r="Q175" i="1"/>
  <c r="P175" i="1"/>
  <c r="O175" i="1"/>
  <c r="N175" i="1"/>
  <c r="M175" i="1"/>
  <c r="L175" i="1"/>
  <c r="I175" i="1"/>
  <c r="H175" i="1"/>
  <c r="G175" i="1"/>
  <c r="F175" i="1"/>
  <c r="E175" i="1"/>
  <c r="B175" i="1"/>
  <c r="R174" i="1"/>
  <c r="Q174" i="1"/>
  <c r="P174" i="1"/>
  <c r="O174" i="1"/>
  <c r="J174" i="1"/>
  <c r="G174" i="1"/>
  <c r="I174" i="1" s="1"/>
  <c r="F174" i="1"/>
  <c r="E174" i="1"/>
  <c r="B174" i="1"/>
  <c r="R173" i="1"/>
  <c r="Q173" i="1"/>
  <c r="P173" i="1"/>
  <c r="O173" i="1"/>
  <c r="M173" i="1"/>
  <c r="G173" i="1"/>
  <c r="H173" i="1" s="1"/>
  <c r="F173" i="1"/>
  <c r="E173" i="1"/>
  <c r="B173" i="1"/>
  <c r="R172" i="1"/>
  <c r="Q172" i="1"/>
  <c r="P172" i="1"/>
  <c r="O172" i="1"/>
  <c r="N172" i="1"/>
  <c r="M172" i="1"/>
  <c r="L172" i="1"/>
  <c r="K172" i="1"/>
  <c r="J172" i="1"/>
  <c r="I172" i="1"/>
  <c r="H172" i="1"/>
  <c r="G172" i="1"/>
  <c r="F172" i="1"/>
  <c r="E172" i="1"/>
  <c r="B172" i="1"/>
  <c r="R171" i="1"/>
  <c r="Q171" i="1"/>
  <c r="P171" i="1"/>
  <c r="O171" i="1"/>
  <c r="M171" i="1"/>
  <c r="L171" i="1"/>
  <c r="K171" i="1"/>
  <c r="J171" i="1"/>
  <c r="I171" i="1"/>
  <c r="H171" i="1"/>
  <c r="G171" i="1"/>
  <c r="N171" i="1" s="1"/>
  <c r="F171" i="1"/>
  <c r="E171" i="1"/>
  <c r="B171" i="1"/>
  <c r="R170" i="1"/>
  <c r="Q170" i="1"/>
  <c r="P170" i="1"/>
  <c r="O170" i="1"/>
  <c r="G170" i="1"/>
  <c r="F170" i="1"/>
  <c r="E170" i="1"/>
  <c r="B170" i="1"/>
  <c r="R169" i="1"/>
  <c r="Q169" i="1"/>
  <c r="P169" i="1"/>
  <c r="O169" i="1"/>
  <c r="N169" i="1"/>
  <c r="H169" i="1"/>
  <c r="G169" i="1"/>
  <c r="L169" i="1" s="1"/>
  <c r="F169" i="1"/>
  <c r="E169" i="1"/>
  <c r="B169" i="1"/>
  <c r="R168" i="1"/>
  <c r="Q168" i="1"/>
  <c r="P168" i="1"/>
  <c r="O168" i="1"/>
  <c r="N168" i="1"/>
  <c r="M168" i="1"/>
  <c r="L168" i="1"/>
  <c r="H168" i="1"/>
  <c r="G168" i="1"/>
  <c r="K168" i="1" s="1"/>
  <c r="F168" i="1"/>
  <c r="E168" i="1"/>
  <c r="B168" i="1"/>
  <c r="R167" i="1"/>
  <c r="Q167" i="1"/>
  <c r="P167" i="1"/>
  <c r="O167" i="1"/>
  <c r="N167" i="1"/>
  <c r="M167" i="1"/>
  <c r="L167" i="1"/>
  <c r="K167" i="1"/>
  <c r="I167" i="1"/>
  <c r="H167" i="1"/>
  <c r="G167" i="1"/>
  <c r="J167" i="1" s="1"/>
  <c r="F167" i="1"/>
  <c r="E167" i="1"/>
  <c r="B167" i="1"/>
  <c r="R166" i="1"/>
  <c r="Q166" i="1"/>
  <c r="P166" i="1"/>
  <c r="O166" i="1"/>
  <c r="G166" i="1"/>
  <c r="F166" i="1"/>
  <c r="E166" i="1"/>
  <c r="B166" i="1"/>
  <c r="R165" i="1"/>
  <c r="Q165" i="1"/>
  <c r="P165" i="1"/>
  <c r="O165" i="1"/>
  <c r="N165" i="1"/>
  <c r="I165" i="1"/>
  <c r="G165" i="1"/>
  <c r="H165" i="1" s="1"/>
  <c r="F165" i="1"/>
  <c r="E165" i="1"/>
  <c r="B165" i="1"/>
  <c r="R164" i="1"/>
  <c r="Q164" i="1"/>
  <c r="P164" i="1"/>
  <c r="O164" i="1"/>
  <c r="N164" i="1"/>
  <c r="M164" i="1"/>
  <c r="L164" i="1"/>
  <c r="K164" i="1"/>
  <c r="J164" i="1"/>
  <c r="I164" i="1"/>
  <c r="H164" i="1"/>
  <c r="G164" i="1"/>
  <c r="F164" i="1"/>
  <c r="E164" i="1"/>
  <c r="B164" i="1"/>
  <c r="R163" i="1"/>
  <c r="Q163" i="1"/>
  <c r="P163" i="1"/>
  <c r="O163" i="1"/>
  <c r="M163" i="1"/>
  <c r="L163" i="1"/>
  <c r="K163" i="1"/>
  <c r="J163" i="1"/>
  <c r="G163" i="1"/>
  <c r="N163" i="1" s="1"/>
  <c r="F163" i="1"/>
  <c r="E163" i="1"/>
  <c r="B163" i="1"/>
  <c r="R162" i="1"/>
  <c r="Q162" i="1"/>
  <c r="P162" i="1"/>
  <c r="O162" i="1"/>
  <c r="N162" i="1"/>
  <c r="L162" i="1"/>
  <c r="K162" i="1"/>
  <c r="J162" i="1"/>
  <c r="I162" i="1"/>
  <c r="H162" i="1"/>
  <c r="G162" i="1"/>
  <c r="M162" i="1" s="1"/>
  <c r="F162" i="1"/>
  <c r="E162" i="1"/>
  <c r="B162" i="1"/>
  <c r="R161" i="1"/>
  <c r="Q161" i="1"/>
  <c r="P161" i="1"/>
  <c r="O161" i="1"/>
  <c r="I161" i="1"/>
  <c r="G161" i="1"/>
  <c r="L161" i="1" s="1"/>
  <c r="F161" i="1"/>
  <c r="E161" i="1"/>
  <c r="B161" i="1"/>
  <c r="R160" i="1"/>
  <c r="Q160" i="1"/>
  <c r="P160" i="1"/>
  <c r="O160" i="1"/>
  <c r="M160" i="1"/>
  <c r="G160" i="1"/>
  <c r="F160" i="1"/>
  <c r="E160" i="1"/>
  <c r="B160" i="1"/>
  <c r="R159" i="1"/>
  <c r="Q159" i="1"/>
  <c r="P159" i="1"/>
  <c r="O159" i="1"/>
  <c r="N159" i="1"/>
  <c r="M159" i="1"/>
  <c r="L159" i="1"/>
  <c r="K159" i="1"/>
  <c r="G159" i="1"/>
  <c r="J159" i="1" s="1"/>
  <c r="F159" i="1"/>
  <c r="E159" i="1"/>
  <c r="B159" i="1"/>
  <c r="R158" i="1"/>
  <c r="Q158" i="1"/>
  <c r="P158" i="1"/>
  <c r="O158" i="1"/>
  <c r="N158" i="1"/>
  <c r="M158" i="1"/>
  <c r="L158" i="1"/>
  <c r="K158" i="1"/>
  <c r="J158" i="1"/>
  <c r="H158" i="1"/>
  <c r="G158" i="1"/>
  <c r="I158" i="1" s="1"/>
  <c r="F158" i="1"/>
  <c r="E158" i="1"/>
  <c r="B158" i="1"/>
  <c r="R157" i="1"/>
  <c r="Q157" i="1"/>
  <c r="P157" i="1"/>
  <c r="O157" i="1"/>
  <c r="J157" i="1"/>
  <c r="G157" i="1"/>
  <c r="H157" i="1" s="1"/>
  <c r="F157" i="1"/>
  <c r="E157" i="1"/>
  <c r="B157" i="1"/>
  <c r="R156" i="1"/>
  <c r="Q156" i="1"/>
  <c r="P156" i="1"/>
  <c r="O156" i="1"/>
  <c r="N156" i="1"/>
  <c r="M156" i="1"/>
  <c r="L156" i="1"/>
  <c r="K156" i="1"/>
  <c r="J156" i="1"/>
  <c r="I156" i="1"/>
  <c r="H156" i="1"/>
  <c r="G156" i="1"/>
  <c r="F156" i="1"/>
  <c r="E156" i="1"/>
  <c r="B156" i="1"/>
  <c r="R155" i="1"/>
  <c r="Q155" i="1"/>
  <c r="P155" i="1"/>
  <c r="O155" i="1"/>
  <c r="M155" i="1"/>
  <c r="L155" i="1"/>
  <c r="K155" i="1"/>
  <c r="J155" i="1"/>
  <c r="H155" i="1"/>
  <c r="G155" i="1"/>
  <c r="N155" i="1" s="1"/>
  <c r="F155" i="1"/>
  <c r="E155" i="1"/>
  <c r="B155" i="1"/>
  <c r="R154" i="1"/>
  <c r="Q154" i="1"/>
  <c r="P154" i="1"/>
  <c r="O154" i="1"/>
  <c r="N154" i="1"/>
  <c r="L154" i="1"/>
  <c r="K154" i="1"/>
  <c r="J154" i="1"/>
  <c r="I154" i="1"/>
  <c r="H154" i="1"/>
  <c r="G154" i="1"/>
  <c r="M154" i="1" s="1"/>
  <c r="F154" i="1"/>
  <c r="E154" i="1"/>
  <c r="B154" i="1"/>
  <c r="R153" i="1"/>
  <c r="Q153" i="1"/>
  <c r="P153" i="1"/>
  <c r="O153" i="1"/>
  <c r="N153" i="1"/>
  <c r="M153" i="1"/>
  <c r="L153" i="1"/>
  <c r="K153" i="1"/>
  <c r="J153" i="1"/>
  <c r="I153" i="1"/>
  <c r="H153" i="1"/>
  <c r="F153" i="1"/>
  <c r="E153" i="1"/>
  <c r="B153" i="1"/>
  <c r="R152" i="1"/>
  <c r="Q152" i="1"/>
  <c r="P152" i="1"/>
  <c r="O152" i="1"/>
  <c r="N152" i="1"/>
  <c r="H152" i="1"/>
  <c r="G152" i="1"/>
  <c r="J152" i="1" s="1"/>
  <c r="F152" i="1"/>
  <c r="E152" i="1"/>
  <c r="B152" i="1"/>
  <c r="R151" i="1"/>
  <c r="Q151" i="1"/>
  <c r="P151" i="1"/>
  <c r="O151" i="1"/>
  <c r="N151" i="1"/>
  <c r="M151" i="1"/>
  <c r="L151" i="1"/>
  <c r="K151" i="1"/>
  <c r="J151" i="1"/>
  <c r="H151" i="1"/>
  <c r="G151" i="1"/>
  <c r="I151" i="1" s="1"/>
  <c r="F151" i="1"/>
  <c r="E151" i="1"/>
  <c r="B151" i="1"/>
  <c r="R150" i="1"/>
  <c r="Q150" i="1"/>
  <c r="P150" i="1"/>
  <c r="O150" i="1"/>
  <c r="M150" i="1"/>
  <c r="L150" i="1"/>
  <c r="K150" i="1"/>
  <c r="J150" i="1"/>
  <c r="G150" i="1"/>
  <c r="H150" i="1" s="1"/>
  <c r="F150" i="1"/>
  <c r="E150" i="1"/>
  <c r="B150" i="1"/>
  <c r="R149" i="1"/>
  <c r="Q149" i="1"/>
  <c r="P149" i="1"/>
  <c r="O149" i="1"/>
  <c r="N149" i="1"/>
  <c r="M149" i="1"/>
  <c r="K149" i="1"/>
  <c r="J149" i="1"/>
  <c r="I149" i="1"/>
  <c r="H149" i="1"/>
  <c r="G149" i="1"/>
  <c r="L149" i="1" s="1"/>
  <c r="F149" i="1"/>
  <c r="E149" i="1"/>
  <c r="B149" i="1"/>
  <c r="R148" i="1"/>
  <c r="Q148" i="1"/>
  <c r="P148" i="1"/>
  <c r="O148" i="1"/>
  <c r="J148" i="1"/>
  <c r="H148" i="1"/>
  <c r="G148" i="1"/>
  <c r="F148" i="1"/>
  <c r="E148" i="1"/>
  <c r="B148" i="1"/>
  <c r="R147" i="1"/>
  <c r="Q147" i="1"/>
  <c r="P147" i="1"/>
  <c r="O147" i="1"/>
  <c r="G147" i="1"/>
  <c r="I147" i="1" s="1"/>
  <c r="F147" i="1"/>
  <c r="E147" i="1"/>
  <c r="B147" i="1"/>
  <c r="R146" i="1"/>
  <c r="Q146" i="1"/>
  <c r="P146" i="1"/>
  <c r="O146" i="1"/>
  <c r="N146" i="1"/>
  <c r="M146" i="1"/>
  <c r="H146" i="1"/>
  <c r="G146" i="1"/>
  <c r="J146" i="1" s="1"/>
  <c r="F146" i="1"/>
  <c r="E146" i="1"/>
  <c r="B146" i="1"/>
  <c r="R145" i="1"/>
  <c r="Q145" i="1"/>
  <c r="P145" i="1"/>
  <c r="O145" i="1"/>
  <c r="M145" i="1"/>
  <c r="G145" i="1"/>
  <c r="F145" i="1"/>
  <c r="E145" i="1"/>
  <c r="B145" i="1"/>
  <c r="R144" i="1"/>
  <c r="Q144" i="1"/>
  <c r="P144" i="1"/>
  <c r="O144" i="1"/>
  <c r="N144" i="1"/>
  <c r="M144" i="1"/>
  <c r="L144" i="1"/>
  <c r="K144" i="1"/>
  <c r="J144" i="1"/>
  <c r="I144" i="1"/>
  <c r="H144" i="1"/>
  <c r="G144" i="1"/>
  <c r="F144" i="1"/>
  <c r="E144" i="1"/>
  <c r="B144" i="1"/>
  <c r="R143" i="1"/>
  <c r="Q143" i="1"/>
  <c r="P143" i="1"/>
  <c r="O143" i="1"/>
  <c r="M143" i="1"/>
  <c r="L143" i="1"/>
  <c r="K143" i="1"/>
  <c r="J143" i="1"/>
  <c r="G143" i="1"/>
  <c r="N143" i="1" s="1"/>
  <c r="F143" i="1"/>
  <c r="E143" i="1"/>
  <c r="B143" i="1"/>
  <c r="R142" i="1"/>
  <c r="Q142" i="1"/>
  <c r="P142" i="1"/>
  <c r="O142" i="1"/>
  <c r="N142" i="1"/>
  <c r="L142" i="1"/>
  <c r="K142" i="1"/>
  <c r="J142" i="1"/>
  <c r="I142" i="1"/>
  <c r="G142" i="1"/>
  <c r="M142" i="1" s="1"/>
  <c r="F142" i="1"/>
  <c r="E142" i="1"/>
  <c r="B142" i="1"/>
  <c r="R141" i="1"/>
  <c r="Q141" i="1"/>
  <c r="P141" i="1"/>
  <c r="O141" i="1"/>
  <c r="N141" i="1"/>
  <c r="M141" i="1"/>
  <c r="K141" i="1"/>
  <c r="J141" i="1"/>
  <c r="I141" i="1"/>
  <c r="H141" i="1"/>
  <c r="G141" i="1"/>
  <c r="L141" i="1" s="1"/>
  <c r="F141" i="1"/>
  <c r="E141" i="1"/>
  <c r="B141" i="1"/>
  <c r="R140" i="1"/>
  <c r="Q140" i="1"/>
  <c r="P140" i="1"/>
  <c r="O140" i="1"/>
  <c r="J140" i="1"/>
  <c r="G140" i="1"/>
  <c r="F140" i="1"/>
  <c r="E140" i="1"/>
  <c r="B140" i="1"/>
  <c r="R139" i="1"/>
  <c r="Q139" i="1"/>
  <c r="P139" i="1"/>
  <c r="O139" i="1"/>
  <c r="N139" i="1"/>
  <c r="G139" i="1"/>
  <c r="F139" i="1"/>
  <c r="E139" i="1"/>
  <c r="B139" i="1"/>
  <c r="R138" i="1"/>
  <c r="Q138" i="1"/>
  <c r="P138" i="1"/>
  <c r="O138" i="1"/>
  <c r="N138" i="1"/>
  <c r="M138" i="1"/>
  <c r="H138" i="1"/>
  <c r="G138" i="1"/>
  <c r="J138" i="1" s="1"/>
  <c r="F138" i="1"/>
  <c r="E138" i="1"/>
  <c r="B138" i="1"/>
  <c r="R137" i="1"/>
  <c r="Q137" i="1"/>
  <c r="P137" i="1"/>
  <c r="O137" i="1"/>
  <c r="L137" i="1"/>
  <c r="G137" i="1"/>
  <c r="F137" i="1"/>
  <c r="E137" i="1"/>
  <c r="B137" i="1"/>
  <c r="R136" i="1"/>
  <c r="Q136" i="1"/>
  <c r="P136" i="1"/>
  <c r="O136" i="1"/>
  <c r="N136" i="1"/>
  <c r="M136" i="1"/>
  <c r="L136" i="1"/>
  <c r="K136" i="1"/>
  <c r="J136" i="1"/>
  <c r="I136" i="1"/>
  <c r="H136" i="1"/>
  <c r="G136" i="1"/>
  <c r="F136" i="1"/>
  <c r="E136" i="1"/>
  <c r="B136" i="1"/>
  <c r="R135" i="1"/>
  <c r="Q135" i="1"/>
  <c r="P135" i="1"/>
  <c r="O135" i="1"/>
  <c r="M135" i="1"/>
  <c r="L135" i="1"/>
  <c r="K135" i="1"/>
  <c r="J135" i="1"/>
  <c r="G135" i="1"/>
  <c r="N135" i="1" s="1"/>
  <c r="F135" i="1"/>
  <c r="E135" i="1"/>
  <c r="B135" i="1"/>
  <c r="R134" i="1"/>
  <c r="Q134" i="1"/>
  <c r="P134" i="1"/>
  <c r="O134" i="1"/>
  <c r="N134" i="1"/>
  <c r="L134" i="1"/>
  <c r="K134" i="1"/>
  <c r="J134" i="1"/>
  <c r="I134" i="1"/>
  <c r="G134" i="1"/>
  <c r="M134" i="1" s="1"/>
  <c r="F134" i="1"/>
  <c r="E134" i="1"/>
  <c r="B134" i="1"/>
  <c r="R133" i="1"/>
  <c r="Q133" i="1"/>
  <c r="P133" i="1"/>
  <c r="O133" i="1"/>
  <c r="N133" i="1"/>
  <c r="M133" i="1"/>
  <c r="L133" i="1"/>
  <c r="K133" i="1"/>
  <c r="J133" i="1"/>
  <c r="I133" i="1"/>
  <c r="H133" i="1"/>
  <c r="G133" i="1"/>
  <c r="F133" i="1"/>
  <c r="E133" i="1"/>
  <c r="B133" i="1"/>
  <c r="R132" i="1"/>
  <c r="Q132" i="1"/>
  <c r="P132" i="1"/>
  <c r="O132" i="1"/>
  <c r="J132" i="1"/>
  <c r="G132" i="1"/>
  <c r="F132" i="1"/>
  <c r="E132" i="1"/>
  <c r="B132" i="1"/>
  <c r="R131" i="1"/>
  <c r="Q131" i="1"/>
  <c r="P131" i="1"/>
  <c r="O131" i="1"/>
  <c r="N131" i="1"/>
  <c r="G131" i="1"/>
  <c r="F131" i="1"/>
  <c r="E131" i="1"/>
  <c r="B131" i="1"/>
  <c r="R130" i="1"/>
  <c r="Q130" i="1"/>
  <c r="P130" i="1"/>
  <c r="O130" i="1"/>
  <c r="N130" i="1"/>
  <c r="M130" i="1"/>
  <c r="H130" i="1"/>
  <c r="G130" i="1"/>
  <c r="J130" i="1" s="1"/>
  <c r="F130" i="1"/>
  <c r="E130" i="1"/>
  <c r="B130" i="1"/>
  <c r="R129" i="1"/>
  <c r="Q129" i="1"/>
  <c r="P129" i="1"/>
  <c r="O129" i="1"/>
  <c r="N129" i="1"/>
  <c r="M129" i="1"/>
  <c r="L129" i="1"/>
  <c r="K129" i="1"/>
  <c r="J129" i="1"/>
  <c r="F129" i="1"/>
  <c r="E129" i="1"/>
  <c r="B129" i="1"/>
  <c r="R128" i="1"/>
  <c r="Q128" i="1"/>
  <c r="P128" i="1"/>
  <c r="O128" i="1"/>
  <c r="M128" i="1"/>
  <c r="L128" i="1"/>
  <c r="K128" i="1"/>
  <c r="J128" i="1"/>
  <c r="H128" i="1"/>
  <c r="G128" i="1"/>
  <c r="N128" i="1" s="1"/>
  <c r="F128" i="1"/>
  <c r="E128" i="1"/>
  <c r="B128" i="1"/>
  <c r="R127" i="1"/>
  <c r="Q127" i="1"/>
  <c r="P127" i="1"/>
  <c r="O127" i="1"/>
  <c r="L127" i="1"/>
  <c r="K127" i="1"/>
  <c r="J127" i="1"/>
  <c r="I127" i="1"/>
  <c r="G127" i="1"/>
  <c r="N127" i="1" s="1"/>
  <c r="F127" i="1"/>
  <c r="E127" i="1"/>
  <c r="B127" i="1"/>
  <c r="R126" i="1"/>
  <c r="Q126" i="1"/>
  <c r="P126" i="1"/>
  <c r="O126" i="1"/>
  <c r="N126" i="1"/>
  <c r="M126" i="1"/>
  <c r="L126" i="1"/>
  <c r="K126" i="1"/>
  <c r="J126" i="1"/>
  <c r="I126" i="1"/>
  <c r="H126" i="1"/>
  <c r="G126" i="1"/>
  <c r="F126" i="1"/>
  <c r="E126" i="1"/>
  <c r="B126" i="1"/>
  <c r="R125" i="1"/>
  <c r="Q125" i="1"/>
  <c r="P125" i="1"/>
  <c r="O125" i="1"/>
  <c r="G125" i="1"/>
  <c r="H125" i="1" s="1"/>
  <c r="F125" i="1"/>
  <c r="E125" i="1"/>
  <c r="B125" i="1"/>
  <c r="R124" i="1"/>
  <c r="Q124" i="1"/>
  <c r="P124" i="1"/>
  <c r="O124" i="1"/>
  <c r="N124" i="1"/>
  <c r="G124" i="1"/>
  <c r="F124" i="1"/>
  <c r="E124" i="1"/>
  <c r="B124" i="1"/>
  <c r="R123" i="1"/>
  <c r="Q123" i="1"/>
  <c r="P123" i="1"/>
  <c r="O123" i="1"/>
  <c r="N123" i="1"/>
  <c r="M123" i="1"/>
  <c r="H123" i="1"/>
  <c r="G123" i="1"/>
  <c r="J123" i="1" s="1"/>
  <c r="F123" i="1"/>
  <c r="E123" i="1"/>
  <c r="B123" i="1"/>
  <c r="R122" i="1"/>
  <c r="Q122" i="1"/>
  <c r="P122" i="1"/>
  <c r="O122" i="1"/>
  <c r="M122" i="1"/>
  <c r="G122" i="1"/>
  <c r="F122" i="1"/>
  <c r="E122" i="1"/>
  <c r="B122" i="1"/>
  <c r="R121" i="1"/>
  <c r="Q121" i="1"/>
  <c r="P121" i="1"/>
  <c r="O121" i="1"/>
  <c r="N121" i="1"/>
  <c r="M121" i="1"/>
  <c r="L121" i="1"/>
  <c r="K121" i="1"/>
  <c r="I121" i="1"/>
  <c r="H121" i="1"/>
  <c r="G121" i="1"/>
  <c r="J121" i="1" s="1"/>
  <c r="F121" i="1"/>
  <c r="E121" i="1"/>
  <c r="B121" i="1"/>
  <c r="R120" i="1"/>
  <c r="Q120" i="1"/>
  <c r="P120" i="1"/>
  <c r="O120" i="1"/>
  <c r="M120" i="1"/>
  <c r="L120" i="1"/>
  <c r="K120" i="1"/>
  <c r="J120" i="1"/>
  <c r="G120" i="1"/>
  <c r="N120" i="1" s="1"/>
  <c r="F120" i="1"/>
  <c r="E120" i="1"/>
  <c r="B120" i="1"/>
  <c r="R119" i="1"/>
  <c r="Q119" i="1"/>
  <c r="P119" i="1"/>
  <c r="O119" i="1"/>
  <c r="N119" i="1"/>
  <c r="L119" i="1"/>
  <c r="K119" i="1"/>
  <c r="J119" i="1"/>
  <c r="I119" i="1"/>
  <c r="G119" i="1"/>
  <c r="M119" i="1" s="1"/>
  <c r="F119" i="1"/>
  <c r="E119" i="1"/>
  <c r="B119" i="1"/>
  <c r="R118" i="1"/>
  <c r="Q118" i="1"/>
  <c r="P118" i="1"/>
  <c r="O118" i="1"/>
  <c r="N118" i="1"/>
  <c r="M118" i="1"/>
  <c r="L118" i="1"/>
  <c r="K118" i="1"/>
  <c r="J118" i="1"/>
  <c r="I118" i="1"/>
  <c r="H118" i="1"/>
  <c r="G118" i="1"/>
  <c r="F118" i="1"/>
  <c r="E118" i="1"/>
  <c r="B118" i="1"/>
  <c r="R117" i="1"/>
  <c r="Q117" i="1"/>
  <c r="P117" i="1"/>
  <c r="O117" i="1"/>
  <c r="G117" i="1"/>
  <c r="F117" i="1"/>
  <c r="E117" i="1"/>
  <c r="B117" i="1"/>
  <c r="R116" i="1"/>
  <c r="Q116" i="1"/>
  <c r="P116" i="1"/>
  <c r="O116" i="1"/>
  <c r="N116" i="1"/>
  <c r="G116" i="1"/>
  <c r="F116" i="1"/>
  <c r="E116" i="1"/>
  <c r="B116" i="1"/>
  <c r="R115" i="1"/>
  <c r="Q115" i="1"/>
  <c r="P115" i="1"/>
  <c r="O115" i="1"/>
  <c r="N115" i="1"/>
  <c r="M115" i="1"/>
  <c r="H115" i="1"/>
  <c r="G115" i="1"/>
  <c r="F115" i="1"/>
  <c r="E115" i="1"/>
  <c r="B115" i="1"/>
  <c r="R114" i="1"/>
  <c r="Q114" i="1"/>
  <c r="P114" i="1"/>
  <c r="O114" i="1"/>
  <c r="M114" i="1"/>
  <c r="L114" i="1"/>
  <c r="G114" i="1"/>
  <c r="N114" i="1" s="1"/>
  <c r="F114" i="1"/>
  <c r="E114" i="1"/>
  <c r="B114" i="1"/>
  <c r="R113" i="1"/>
  <c r="Q113" i="1"/>
  <c r="P113" i="1"/>
  <c r="O113" i="1"/>
  <c r="N113" i="1"/>
  <c r="M113" i="1"/>
  <c r="L113" i="1"/>
  <c r="K113" i="1"/>
  <c r="I113" i="1"/>
  <c r="H113" i="1"/>
  <c r="G113" i="1"/>
  <c r="J113" i="1" s="1"/>
  <c r="F113" i="1"/>
  <c r="E113" i="1"/>
  <c r="B113" i="1"/>
  <c r="R112" i="1"/>
  <c r="Q112" i="1"/>
  <c r="P112" i="1"/>
  <c r="O112" i="1"/>
  <c r="M112" i="1"/>
  <c r="L112" i="1"/>
  <c r="K112" i="1"/>
  <c r="J112" i="1"/>
  <c r="G112" i="1"/>
  <c r="N112" i="1" s="1"/>
  <c r="F112" i="1"/>
  <c r="E112" i="1"/>
  <c r="B112" i="1"/>
  <c r="R111" i="1"/>
  <c r="Q111" i="1"/>
  <c r="P111" i="1"/>
  <c r="O111" i="1"/>
  <c r="N111" i="1"/>
  <c r="L111" i="1"/>
  <c r="K111" i="1"/>
  <c r="J111" i="1"/>
  <c r="I111" i="1"/>
  <c r="G111" i="1"/>
  <c r="M111" i="1" s="1"/>
  <c r="F111" i="1"/>
  <c r="E111" i="1"/>
  <c r="B111" i="1"/>
  <c r="R110" i="1"/>
  <c r="Q110" i="1"/>
  <c r="P110" i="1"/>
  <c r="O110" i="1"/>
  <c r="N110" i="1"/>
  <c r="M110" i="1"/>
  <c r="L110" i="1"/>
  <c r="K110" i="1"/>
  <c r="J110" i="1"/>
  <c r="I110" i="1"/>
  <c r="H110" i="1"/>
  <c r="G110" i="1"/>
  <c r="F110" i="1"/>
  <c r="E110" i="1"/>
  <c r="B110" i="1"/>
  <c r="R109" i="1"/>
  <c r="Q109" i="1"/>
  <c r="P109" i="1"/>
  <c r="O109" i="1"/>
  <c r="J109" i="1"/>
  <c r="I109" i="1"/>
  <c r="H109" i="1"/>
  <c r="G109" i="1"/>
  <c r="F109" i="1"/>
  <c r="E109" i="1"/>
  <c r="B109" i="1"/>
  <c r="R108" i="1"/>
  <c r="Q108" i="1"/>
  <c r="O108" i="1"/>
  <c r="N108" i="1"/>
  <c r="H108" i="1"/>
  <c r="G108" i="1"/>
  <c r="F108" i="1"/>
  <c r="E108" i="1"/>
  <c r="B108" i="1"/>
  <c r="R107" i="1"/>
  <c r="Q107" i="1"/>
  <c r="O107" i="1"/>
  <c r="N107" i="1"/>
  <c r="M107" i="1"/>
  <c r="L107" i="1"/>
  <c r="K107" i="1"/>
  <c r="H107" i="1"/>
  <c r="G107" i="1"/>
  <c r="J107" i="1" s="1"/>
  <c r="F107" i="1"/>
  <c r="E107" i="1"/>
  <c r="B107" i="1"/>
  <c r="R106" i="1"/>
  <c r="Q106" i="1"/>
  <c r="P106" i="1"/>
  <c r="O106" i="1"/>
  <c r="M106" i="1"/>
  <c r="L106" i="1"/>
  <c r="K106" i="1"/>
  <c r="J106" i="1"/>
  <c r="G106" i="1"/>
  <c r="N106" i="1" s="1"/>
  <c r="F106" i="1"/>
  <c r="E106" i="1"/>
  <c r="B106" i="1"/>
  <c r="R105" i="1"/>
  <c r="Q105" i="1"/>
  <c r="P105" i="1"/>
  <c r="O105" i="1"/>
  <c r="N105" i="1"/>
  <c r="M105" i="1"/>
  <c r="L105" i="1"/>
  <c r="K105" i="1"/>
  <c r="J105" i="1"/>
  <c r="I105" i="1"/>
  <c r="G105" i="1"/>
  <c r="H105" i="1" s="1"/>
  <c r="F105" i="1"/>
  <c r="E105" i="1"/>
  <c r="B105" i="1"/>
  <c r="R104" i="1"/>
  <c r="Q104" i="1"/>
  <c r="P104" i="1"/>
  <c r="O104" i="1"/>
  <c r="N104" i="1"/>
  <c r="M104" i="1"/>
  <c r="L104" i="1"/>
  <c r="K104" i="1"/>
  <c r="J104" i="1"/>
  <c r="I104" i="1"/>
  <c r="H104" i="1"/>
  <c r="G104" i="1"/>
  <c r="F104" i="1"/>
  <c r="E104" i="1"/>
  <c r="B104" i="1"/>
  <c r="R103" i="1"/>
  <c r="Q103" i="1"/>
  <c r="P103" i="1"/>
  <c r="O103" i="1"/>
  <c r="J103" i="1"/>
  <c r="H103" i="1"/>
  <c r="G103" i="1"/>
  <c r="F103" i="1"/>
  <c r="E103" i="1"/>
  <c r="B103" i="1"/>
  <c r="R102" i="1"/>
  <c r="Q102" i="1"/>
  <c r="P102" i="1"/>
  <c r="O102" i="1"/>
  <c r="I102" i="1"/>
  <c r="G102" i="1"/>
  <c r="F102" i="1"/>
  <c r="E102" i="1"/>
  <c r="B102" i="1"/>
  <c r="R101" i="1"/>
  <c r="Q101" i="1"/>
  <c r="P101" i="1"/>
  <c r="O101" i="1"/>
  <c r="N101" i="1"/>
  <c r="M101" i="1"/>
  <c r="H101" i="1"/>
  <c r="G101" i="1"/>
  <c r="F101" i="1"/>
  <c r="E101" i="1"/>
  <c r="B101" i="1"/>
  <c r="R100" i="1"/>
  <c r="Q100" i="1"/>
  <c r="P100" i="1"/>
  <c r="O100" i="1"/>
  <c r="M100" i="1"/>
  <c r="G100" i="1"/>
  <c r="F100" i="1"/>
  <c r="E100" i="1"/>
  <c r="B100" i="1"/>
  <c r="R99" i="1"/>
  <c r="Q99" i="1"/>
  <c r="P99" i="1"/>
  <c r="O99" i="1"/>
  <c r="N99" i="1"/>
  <c r="M99" i="1"/>
  <c r="L99" i="1"/>
  <c r="K99" i="1"/>
  <c r="G99" i="1"/>
  <c r="J99" i="1" s="1"/>
  <c r="F99" i="1"/>
  <c r="E99" i="1"/>
  <c r="B99" i="1"/>
  <c r="H99" i="1" s="1"/>
  <c r="R98" i="1"/>
  <c r="Q98" i="1"/>
  <c r="P98" i="1"/>
  <c r="O98" i="1"/>
  <c r="M98" i="1"/>
  <c r="L98" i="1"/>
  <c r="K98" i="1"/>
  <c r="J98" i="1"/>
  <c r="G98" i="1"/>
  <c r="N98" i="1" s="1"/>
  <c r="F98" i="1"/>
  <c r="E98" i="1"/>
  <c r="B98" i="1"/>
  <c r="R97" i="1"/>
  <c r="Q97" i="1"/>
  <c r="P97" i="1"/>
  <c r="O97" i="1"/>
  <c r="N97" i="1"/>
  <c r="M97" i="1"/>
  <c r="L97" i="1"/>
  <c r="K97" i="1"/>
  <c r="J97" i="1"/>
  <c r="I97" i="1"/>
  <c r="G97" i="1"/>
  <c r="H97" i="1" s="1"/>
  <c r="F97" i="1"/>
  <c r="E97" i="1"/>
  <c r="B97" i="1"/>
  <c r="R96" i="1"/>
  <c r="Q96" i="1"/>
  <c r="P96" i="1"/>
  <c r="O96" i="1"/>
  <c r="N96" i="1"/>
  <c r="M96" i="1"/>
  <c r="L96" i="1"/>
  <c r="K96" i="1"/>
  <c r="J96" i="1"/>
  <c r="I96" i="1"/>
  <c r="H96" i="1"/>
  <c r="G96" i="1"/>
  <c r="F96" i="1"/>
  <c r="E96" i="1"/>
  <c r="B96" i="1"/>
  <c r="R95" i="1"/>
  <c r="Q95" i="1"/>
  <c r="P95" i="1"/>
  <c r="O95" i="1"/>
  <c r="I95" i="1"/>
  <c r="G95" i="1"/>
  <c r="F95" i="1"/>
  <c r="E95" i="1"/>
  <c r="B95" i="1"/>
  <c r="R94" i="1"/>
  <c r="Q94" i="1"/>
  <c r="P94" i="1"/>
  <c r="O94" i="1"/>
  <c r="G94" i="1"/>
  <c r="F94" i="1"/>
  <c r="E94" i="1"/>
  <c r="B94" i="1"/>
  <c r="R93" i="1"/>
  <c r="Q93" i="1"/>
  <c r="P93" i="1"/>
  <c r="O93" i="1"/>
  <c r="N93" i="1"/>
  <c r="G93" i="1"/>
  <c r="H93" i="1" s="1"/>
  <c r="F93" i="1"/>
  <c r="E93" i="1"/>
  <c r="B93" i="1"/>
  <c r="R92" i="1"/>
  <c r="Q92" i="1"/>
  <c r="P92" i="1"/>
  <c r="O92" i="1"/>
  <c r="N92" i="1"/>
  <c r="M92" i="1"/>
  <c r="L92" i="1"/>
  <c r="G92" i="1"/>
  <c r="F92" i="1"/>
  <c r="E92" i="1"/>
  <c r="B92" i="1"/>
  <c r="R91" i="1"/>
  <c r="Q91" i="1"/>
  <c r="N91" i="1"/>
  <c r="M91" i="1"/>
  <c r="L91" i="1"/>
  <c r="K91" i="1"/>
  <c r="J91" i="1"/>
  <c r="I91" i="1"/>
  <c r="G91" i="1"/>
  <c r="H91" i="1" s="1"/>
  <c r="F91" i="1"/>
  <c r="E91" i="1"/>
  <c r="B91" i="1"/>
  <c r="R90" i="1"/>
  <c r="Q90" i="1"/>
  <c r="P90" i="1"/>
  <c r="O90" i="1"/>
  <c r="N90" i="1"/>
  <c r="M90" i="1"/>
  <c r="L90" i="1"/>
  <c r="K90" i="1"/>
  <c r="J90" i="1"/>
  <c r="I90" i="1"/>
  <c r="H90" i="1"/>
  <c r="G90" i="1"/>
  <c r="F90" i="1"/>
  <c r="E90" i="1"/>
  <c r="B90" i="1"/>
  <c r="R89" i="1"/>
  <c r="Q89" i="1"/>
  <c r="P89" i="1"/>
  <c r="O89" i="1"/>
  <c r="I89" i="1"/>
  <c r="G89" i="1"/>
  <c r="F89" i="1"/>
  <c r="E89" i="1"/>
  <c r="B89" i="1"/>
  <c r="R88" i="1"/>
  <c r="Q88" i="1"/>
  <c r="P88" i="1"/>
  <c r="O88" i="1"/>
  <c r="N88" i="1"/>
  <c r="I88" i="1"/>
  <c r="H88" i="1"/>
  <c r="G88" i="1"/>
  <c r="K88" i="1" s="1"/>
  <c r="F88" i="1"/>
  <c r="E88" i="1"/>
  <c r="B88" i="1"/>
  <c r="R87" i="1"/>
  <c r="Q87" i="1"/>
  <c r="P87" i="1"/>
  <c r="O87" i="1"/>
  <c r="N87" i="1"/>
  <c r="M87" i="1"/>
  <c r="K87" i="1"/>
  <c r="J87" i="1"/>
  <c r="H87" i="1"/>
  <c r="G87" i="1"/>
  <c r="F87" i="1"/>
  <c r="E87" i="1"/>
  <c r="B87" i="1"/>
  <c r="R86" i="1"/>
  <c r="Q86" i="1"/>
  <c r="P86" i="1"/>
  <c r="O86" i="1"/>
  <c r="L86" i="1"/>
  <c r="G86" i="1"/>
  <c r="I86" i="1" s="1"/>
  <c r="F86" i="1"/>
  <c r="E86" i="1"/>
  <c r="C86" i="1"/>
  <c r="B86" i="1"/>
  <c r="R85" i="1"/>
  <c r="Q85" i="1"/>
  <c r="P85" i="1"/>
  <c r="O85" i="1"/>
  <c r="M85" i="1"/>
  <c r="J85" i="1"/>
  <c r="I85" i="1"/>
  <c r="G85" i="1"/>
  <c r="N85" i="1" s="1"/>
  <c r="F85" i="1"/>
  <c r="E85" i="1"/>
  <c r="B85" i="1"/>
  <c r="R84" i="1"/>
  <c r="Q84" i="1"/>
  <c r="P84" i="1"/>
  <c r="O84" i="1"/>
  <c r="N84" i="1"/>
  <c r="M84" i="1"/>
  <c r="L84" i="1"/>
  <c r="K84" i="1"/>
  <c r="I84" i="1"/>
  <c r="H84" i="1"/>
  <c r="G84" i="1"/>
  <c r="J84" i="1" s="1"/>
  <c r="F84" i="1"/>
  <c r="E84" i="1"/>
  <c r="B84" i="1"/>
  <c r="R83" i="1"/>
  <c r="Q83" i="1"/>
  <c r="P83" i="1"/>
  <c r="O83" i="1"/>
  <c r="M83" i="1"/>
  <c r="L83" i="1"/>
  <c r="K83" i="1"/>
  <c r="H83" i="1"/>
  <c r="G83" i="1"/>
  <c r="F83" i="1"/>
  <c r="E83" i="1"/>
  <c r="C83" i="1"/>
  <c r="B83" i="1"/>
  <c r="R82" i="1"/>
  <c r="Q82" i="1"/>
  <c r="P82" i="1"/>
  <c r="O82" i="1"/>
  <c r="M82" i="1"/>
  <c r="K82" i="1"/>
  <c r="J82" i="1"/>
  <c r="H82" i="1"/>
  <c r="G82" i="1"/>
  <c r="L82" i="1" s="1"/>
  <c r="F82" i="1"/>
  <c r="E82" i="1"/>
  <c r="B82" i="1"/>
  <c r="R81" i="1"/>
  <c r="Q81" i="1"/>
  <c r="P81" i="1"/>
  <c r="O81" i="1"/>
  <c r="L81" i="1"/>
  <c r="J81" i="1"/>
  <c r="G81" i="1"/>
  <c r="F81" i="1"/>
  <c r="E81" i="1"/>
  <c r="B81" i="1"/>
  <c r="R80" i="1"/>
  <c r="Q80" i="1"/>
  <c r="P80" i="1"/>
  <c r="O80" i="1"/>
  <c r="N80" i="1"/>
  <c r="M80" i="1"/>
  <c r="L80" i="1"/>
  <c r="K80" i="1"/>
  <c r="J80" i="1"/>
  <c r="I80" i="1"/>
  <c r="H80" i="1"/>
  <c r="G80" i="1"/>
  <c r="F80" i="1"/>
  <c r="E80" i="1"/>
  <c r="B80" i="1"/>
  <c r="R79" i="1"/>
  <c r="Q79" i="1"/>
  <c r="P79" i="1"/>
  <c r="O79" i="1"/>
  <c r="L79" i="1"/>
  <c r="K79" i="1"/>
  <c r="J79" i="1"/>
  <c r="H79" i="1"/>
  <c r="G79" i="1"/>
  <c r="N79" i="1" s="1"/>
  <c r="F79" i="1"/>
  <c r="E79" i="1"/>
  <c r="B79" i="1"/>
  <c r="R78" i="1"/>
  <c r="Q78" i="1"/>
  <c r="P78" i="1"/>
  <c r="O78" i="1"/>
  <c r="N78" i="1"/>
  <c r="L78" i="1"/>
  <c r="K78" i="1"/>
  <c r="J78" i="1"/>
  <c r="I78" i="1"/>
  <c r="H78" i="1"/>
  <c r="G78" i="1"/>
  <c r="M78" i="1" s="1"/>
  <c r="F78" i="1"/>
  <c r="E78" i="1"/>
  <c r="C78" i="1"/>
  <c r="B78" i="1"/>
  <c r="R77" i="1"/>
  <c r="Q77" i="1"/>
  <c r="P77" i="1"/>
  <c r="O77" i="1"/>
  <c r="N77" i="1"/>
  <c r="K77" i="1"/>
  <c r="I77" i="1"/>
  <c r="H77" i="1"/>
  <c r="G77" i="1"/>
  <c r="M77" i="1" s="1"/>
  <c r="F77" i="1"/>
  <c r="E77" i="1"/>
  <c r="C77" i="1"/>
  <c r="B77" i="1"/>
  <c r="R76" i="1"/>
  <c r="Q76" i="1"/>
  <c r="P76" i="1"/>
  <c r="O76" i="1"/>
  <c r="G76" i="1"/>
  <c r="M76" i="1" s="1"/>
  <c r="F76" i="1"/>
  <c r="E76" i="1"/>
  <c r="C76" i="1"/>
  <c r="B76" i="1"/>
  <c r="R75" i="1"/>
  <c r="Q75" i="1"/>
  <c r="P75" i="1"/>
  <c r="O75" i="1"/>
  <c r="K75" i="1"/>
  <c r="I75" i="1"/>
  <c r="G75" i="1"/>
  <c r="M75" i="1" s="1"/>
  <c r="F75" i="1"/>
  <c r="E75" i="1"/>
  <c r="B75" i="1"/>
  <c r="R74" i="1"/>
  <c r="Q74" i="1"/>
  <c r="P74" i="1"/>
  <c r="O74" i="1"/>
  <c r="M74" i="1"/>
  <c r="I74" i="1"/>
  <c r="G74" i="1"/>
  <c r="L74" i="1" s="1"/>
  <c r="F74" i="1"/>
  <c r="E74" i="1"/>
  <c r="B74" i="1"/>
  <c r="R73" i="1"/>
  <c r="Q73" i="1"/>
  <c r="P73" i="1"/>
  <c r="O73" i="1"/>
  <c r="J73" i="1"/>
  <c r="G73" i="1"/>
  <c r="K73" i="1" s="1"/>
  <c r="F73" i="1"/>
  <c r="E73" i="1"/>
  <c r="B73" i="1"/>
  <c r="R72" i="1"/>
  <c r="Q72" i="1"/>
  <c r="P72" i="1"/>
  <c r="O72" i="1"/>
  <c r="N72" i="1"/>
  <c r="L72" i="1"/>
  <c r="I72" i="1"/>
  <c r="H72" i="1"/>
  <c r="G72" i="1"/>
  <c r="J72" i="1" s="1"/>
  <c r="F72" i="1"/>
  <c r="E72" i="1"/>
  <c r="B72" i="1"/>
  <c r="R71" i="1"/>
  <c r="Q71" i="1"/>
  <c r="P71" i="1"/>
  <c r="O71" i="1"/>
  <c r="L71" i="1"/>
  <c r="J71" i="1"/>
  <c r="G71" i="1"/>
  <c r="I71" i="1" s="1"/>
  <c r="F71" i="1"/>
  <c r="E71" i="1"/>
  <c r="B71" i="1"/>
  <c r="R70" i="1"/>
  <c r="Q70" i="1"/>
  <c r="P70" i="1"/>
  <c r="O70" i="1"/>
  <c r="M70" i="1"/>
  <c r="J70" i="1"/>
  <c r="G70" i="1"/>
  <c r="N70" i="1" s="1"/>
  <c r="F70" i="1"/>
  <c r="E70" i="1"/>
  <c r="B70" i="1"/>
  <c r="R69" i="1"/>
  <c r="Q69" i="1"/>
  <c r="P69" i="1"/>
  <c r="O69" i="1"/>
  <c r="N69" i="1"/>
  <c r="M69" i="1"/>
  <c r="L69" i="1"/>
  <c r="K69" i="1"/>
  <c r="J69" i="1"/>
  <c r="I69" i="1"/>
  <c r="H69" i="1"/>
  <c r="G69" i="1"/>
  <c r="F69" i="1"/>
  <c r="E69" i="1"/>
  <c r="B69" i="1"/>
  <c r="R68" i="1"/>
  <c r="Q68" i="1"/>
  <c r="P68" i="1"/>
  <c r="O68" i="1"/>
  <c r="M68" i="1"/>
  <c r="L68" i="1"/>
  <c r="K68" i="1"/>
  <c r="J68" i="1"/>
  <c r="I68" i="1"/>
  <c r="H68" i="1"/>
  <c r="G68" i="1"/>
  <c r="N68" i="1" s="1"/>
  <c r="F68" i="1"/>
  <c r="E68" i="1"/>
  <c r="B68" i="1"/>
  <c r="R67" i="1"/>
  <c r="Q67" i="1"/>
  <c r="P67" i="1"/>
  <c r="O67" i="1"/>
  <c r="M67" i="1"/>
  <c r="K67" i="1"/>
  <c r="I67" i="1"/>
  <c r="H67" i="1"/>
  <c r="G67" i="1"/>
  <c r="N67" i="1" s="1"/>
  <c r="F67" i="1"/>
  <c r="E67" i="1"/>
  <c r="B67" i="1"/>
  <c r="R66" i="1"/>
  <c r="Q66" i="1"/>
  <c r="P66" i="1"/>
  <c r="O66" i="1"/>
  <c r="G66" i="1"/>
  <c r="N66" i="1" s="1"/>
  <c r="F66" i="1"/>
  <c r="E66" i="1"/>
  <c r="B66" i="1"/>
  <c r="R65" i="1"/>
  <c r="Q65" i="1"/>
  <c r="P65" i="1"/>
  <c r="O65" i="1"/>
  <c r="N65" i="1"/>
  <c r="K65" i="1"/>
  <c r="I65" i="1"/>
  <c r="G65" i="1"/>
  <c r="M65" i="1" s="1"/>
  <c r="F65" i="1"/>
  <c r="E65" i="1"/>
  <c r="B65" i="1"/>
  <c r="R64" i="1"/>
  <c r="Q64" i="1"/>
  <c r="P64" i="1"/>
  <c r="O64" i="1"/>
  <c r="N64" i="1"/>
  <c r="M64" i="1"/>
  <c r="L64" i="1"/>
  <c r="J64" i="1"/>
  <c r="H64" i="1"/>
  <c r="G64" i="1"/>
  <c r="K64" i="1" s="1"/>
  <c r="F64" i="1"/>
  <c r="E64" i="1"/>
  <c r="B64" i="1"/>
  <c r="R63" i="1"/>
  <c r="Q63" i="1"/>
  <c r="P63" i="1"/>
  <c r="O63" i="1"/>
  <c r="L63" i="1"/>
  <c r="I63" i="1"/>
  <c r="G63" i="1"/>
  <c r="K63" i="1" s="1"/>
  <c r="F63" i="1"/>
  <c r="E63" i="1"/>
  <c r="B63" i="1"/>
  <c r="R62" i="1"/>
  <c r="Q62" i="1"/>
  <c r="P62" i="1"/>
  <c r="O62" i="1"/>
  <c r="N62" i="1"/>
  <c r="M62" i="1"/>
  <c r="L62" i="1"/>
  <c r="K62" i="1"/>
  <c r="J62" i="1"/>
  <c r="H62" i="1"/>
  <c r="G62" i="1"/>
  <c r="I62" i="1" s="1"/>
  <c r="F62" i="1"/>
  <c r="E62" i="1"/>
  <c r="B62" i="1"/>
  <c r="R61" i="1"/>
  <c r="Q61" i="1"/>
  <c r="P61" i="1"/>
  <c r="O61" i="1"/>
  <c r="J61" i="1"/>
  <c r="G61" i="1"/>
  <c r="I61" i="1" s="1"/>
  <c r="F61" i="1"/>
  <c r="E61" i="1"/>
  <c r="B61" i="1"/>
  <c r="R60" i="1"/>
  <c r="Q60" i="1"/>
  <c r="P60" i="1"/>
  <c r="O60" i="1"/>
  <c r="N60" i="1"/>
  <c r="M60" i="1"/>
  <c r="L60" i="1"/>
  <c r="K60" i="1"/>
  <c r="J60" i="1"/>
  <c r="I60" i="1"/>
  <c r="H60" i="1"/>
  <c r="G60" i="1"/>
  <c r="F60" i="1"/>
  <c r="E60" i="1"/>
  <c r="B60" i="1"/>
  <c r="R59" i="1"/>
  <c r="Q59" i="1"/>
  <c r="P59" i="1"/>
  <c r="O59" i="1"/>
  <c r="M59" i="1"/>
  <c r="K59" i="1"/>
  <c r="I59" i="1"/>
  <c r="H59" i="1"/>
  <c r="G59" i="1"/>
  <c r="N59" i="1" s="1"/>
  <c r="F59" i="1"/>
  <c r="E59" i="1"/>
  <c r="B59" i="1"/>
  <c r="R58" i="1"/>
  <c r="Q58" i="1"/>
  <c r="P58" i="1"/>
  <c r="O58" i="1"/>
  <c r="G58" i="1"/>
  <c r="N58" i="1" s="1"/>
  <c r="F58" i="1"/>
  <c r="E58" i="1"/>
  <c r="B58" i="1"/>
  <c r="R57" i="1"/>
  <c r="Q57" i="1"/>
  <c r="P57" i="1"/>
  <c r="O57" i="1"/>
  <c r="N57" i="1"/>
  <c r="K57" i="1"/>
  <c r="I57" i="1"/>
  <c r="G57" i="1"/>
  <c r="M57" i="1" s="1"/>
  <c r="F57" i="1"/>
  <c r="E57" i="1"/>
  <c r="B57" i="1"/>
  <c r="R56" i="1"/>
  <c r="Q56" i="1"/>
  <c r="P56" i="1"/>
  <c r="O56" i="1"/>
  <c r="N56" i="1"/>
  <c r="M56" i="1"/>
  <c r="L56" i="1"/>
  <c r="J56" i="1"/>
  <c r="H56" i="1"/>
  <c r="G56" i="1"/>
  <c r="K56" i="1" s="1"/>
  <c r="F56" i="1"/>
  <c r="E56" i="1"/>
  <c r="B56" i="1"/>
  <c r="R55" i="1"/>
  <c r="Q55" i="1"/>
  <c r="P55" i="1"/>
  <c r="O55" i="1"/>
  <c r="L55" i="1"/>
  <c r="G55" i="1"/>
  <c r="K55" i="1" s="1"/>
  <c r="F55" i="1"/>
  <c r="E55" i="1"/>
  <c r="B55" i="1"/>
  <c r="R54" i="1"/>
  <c r="Q54" i="1"/>
  <c r="P54" i="1"/>
  <c r="O54" i="1"/>
  <c r="N54" i="1"/>
  <c r="M54" i="1"/>
  <c r="L54" i="1"/>
  <c r="K54" i="1"/>
  <c r="J54" i="1"/>
  <c r="I54" i="1"/>
  <c r="H54" i="1"/>
  <c r="G54" i="1"/>
  <c r="F54" i="1"/>
  <c r="E54" i="1"/>
  <c r="B54" i="1"/>
  <c r="R53" i="1"/>
  <c r="Q53" i="1"/>
  <c r="P53" i="1"/>
  <c r="O53" i="1"/>
  <c r="J53" i="1"/>
  <c r="G53" i="1"/>
  <c r="I53" i="1" s="1"/>
  <c r="F53" i="1"/>
  <c r="E53" i="1"/>
  <c r="B53" i="1"/>
  <c r="R52" i="1"/>
  <c r="Q52" i="1"/>
  <c r="P52" i="1"/>
  <c r="O52" i="1"/>
  <c r="N52" i="1"/>
  <c r="L52" i="1"/>
  <c r="K52" i="1"/>
  <c r="J52" i="1"/>
  <c r="I52" i="1"/>
  <c r="H52" i="1"/>
  <c r="G52" i="1"/>
  <c r="M52" i="1" s="1"/>
  <c r="F52" i="1"/>
  <c r="E52" i="1"/>
  <c r="B52" i="1"/>
  <c r="R51" i="1"/>
  <c r="Q51" i="1"/>
  <c r="P51" i="1"/>
  <c r="O51" i="1"/>
  <c r="M51" i="1"/>
  <c r="K51" i="1"/>
  <c r="I51" i="1"/>
  <c r="H51" i="1"/>
  <c r="G51" i="1"/>
  <c r="N51" i="1" s="1"/>
  <c r="F51" i="1"/>
  <c r="E51" i="1"/>
  <c r="B51" i="1"/>
  <c r="R50" i="1"/>
  <c r="Q50" i="1"/>
  <c r="P50" i="1"/>
  <c r="O50" i="1"/>
  <c r="G50" i="1"/>
  <c r="N50" i="1" s="1"/>
  <c r="F50" i="1"/>
  <c r="E50" i="1"/>
  <c r="B50" i="1"/>
  <c r="R49" i="1"/>
  <c r="Q49" i="1"/>
  <c r="P49" i="1"/>
  <c r="O49" i="1"/>
  <c r="N49" i="1"/>
  <c r="K49" i="1"/>
  <c r="I49" i="1"/>
  <c r="G49" i="1"/>
  <c r="M49" i="1" s="1"/>
  <c r="F49" i="1"/>
  <c r="E49" i="1"/>
  <c r="B49" i="1"/>
  <c r="R48" i="1"/>
  <c r="Q48" i="1"/>
  <c r="P48" i="1"/>
  <c r="O48" i="1"/>
  <c r="N48" i="1"/>
  <c r="M48" i="1"/>
  <c r="L48" i="1"/>
  <c r="J48" i="1"/>
  <c r="H48" i="1"/>
  <c r="G48" i="1"/>
  <c r="K48" i="1" s="1"/>
  <c r="F48" i="1"/>
  <c r="E48" i="1"/>
  <c r="B48" i="1"/>
  <c r="R47" i="1"/>
  <c r="Q47" i="1"/>
  <c r="P47" i="1"/>
  <c r="O47" i="1"/>
  <c r="L47" i="1"/>
  <c r="G47" i="1"/>
  <c r="K47" i="1" s="1"/>
  <c r="F47" i="1"/>
  <c r="E47" i="1"/>
  <c r="B47" i="1"/>
  <c r="R46" i="1"/>
  <c r="Q46" i="1"/>
  <c r="P46" i="1"/>
  <c r="O46" i="1"/>
  <c r="N46" i="1"/>
  <c r="M46" i="1"/>
  <c r="L46" i="1"/>
  <c r="K46" i="1"/>
  <c r="J46" i="1"/>
  <c r="I46" i="1"/>
  <c r="H46" i="1"/>
  <c r="G46" i="1"/>
  <c r="F46" i="1"/>
  <c r="E46" i="1"/>
  <c r="B46" i="1"/>
  <c r="R45" i="1"/>
  <c r="Q45" i="1"/>
  <c r="P45" i="1"/>
  <c r="O45" i="1"/>
  <c r="M45" i="1"/>
  <c r="J45" i="1"/>
  <c r="G45" i="1"/>
  <c r="I45" i="1" s="1"/>
  <c r="F45" i="1"/>
  <c r="E45" i="1"/>
  <c r="B45" i="1"/>
  <c r="R44" i="1"/>
  <c r="Q44" i="1"/>
  <c r="P44" i="1"/>
  <c r="O44" i="1"/>
  <c r="N44" i="1"/>
  <c r="L44" i="1"/>
  <c r="K44" i="1"/>
  <c r="J44" i="1"/>
  <c r="I44" i="1"/>
  <c r="H44" i="1"/>
  <c r="G44" i="1"/>
  <c r="M44" i="1" s="1"/>
  <c r="F44" i="1"/>
  <c r="E44" i="1"/>
  <c r="B44" i="1"/>
  <c r="R43" i="1"/>
  <c r="Q43" i="1"/>
  <c r="P43" i="1"/>
  <c r="O43" i="1"/>
  <c r="M43" i="1"/>
  <c r="K43" i="1"/>
  <c r="I43" i="1"/>
  <c r="H43" i="1"/>
  <c r="G43" i="1"/>
  <c r="N43" i="1" s="1"/>
  <c r="F43" i="1"/>
  <c r="E43" i="1"/>
  <c r="B43" i="1"/>
  <c r="R42" i="1"/>
  <c r="Q42" i="1"/>
  <c r="P42" i="1"/>
  <c r="O42" i="1"/>
  <c r="G42" i="1"/>
  <c r="N42" i="1" s="1"/>
  <c r="F42" i="1"/>
  <c r="E42" i="1"/>
  <c r="B42" i="1"/>
  <c r="R41" i="1"/>
  <c r="Q41" i="1"/>
  <c r="P41" i="1"/>
  <c r="O41" i="1"/>
  <c r="N41" i="1"/>
  <c r="K41" i="1"/>
  <c r="I41" i="1"/>
  <c r="G41" i="1"/>
  <c r="M41" i="1" s="1"/>
  <c r="F41" i="1"/>
  <c r="E41" i="1"/>
  <c r="B41" i="1"/>
  <c r="R40" i="1"/>
  <c r="Q40" i="1"/>
  <c r="P40" i="1"/>
  <c r="O40" i="1"/>
  <c r="N40" i="1"/>
  <c r="M40" i="1"/>
  <c r="L40" i="1"/>
  <c r="J40" i="1"/>
  <c r="H40" i="1"/>
  <c r="G40" i="1"/>
  <c r="K40" i="1" s="1"/>
  <c r="F40" i="1"/>
  <c r="E40" i="1"/>
  <c r="B40" i="1"/>
  <c r="R39" i="1"/>
  <c r="Q39" i="1"/>
  <c r="P39" i="1"/>
  <c r="O39" i="1"/>
  <c r="L39" i="1"/>
  <c r="G39" i="1"/>
  <c r="K39" i="1" s="1"/>
  <c r="F39" i="1"/>
  <c r="E39" i="1"/>
  <c r="B39" i="1"/>
  <c r="R38" i="1"/>
  <c r="Q38" i="1"/>
  <c r="P38" i="1"/>
  <c r="O38" i="1"/>
  <c r="N38" i="1"/>
  <c r="M38" i="1"/>
  <c r="L38" i="1"/>
  <c r="K38" i="1"/>
  <c r="J38" i="1"/>
  <c r="I38" i="1"/>
  <c r="H38" i="1"/>
  <c r="G38" i="1"/>
  <c r="F38" i="1"/>
  <c r="E38" i="1"/>
  <c r="B38" i="1"/>
  <c r="R37" i="1"/>
  <c r="Q37" i="1"/>
  <c r="P37" i="1"/>
  <c r="O37" i="1"/>
  <c r="M37" i="1"/>
  <c r="J37" i="1"/>
  <c r="G37" i="1"/>
  <c r="I37" i="1" s="1"/>
  <c r="F37" i="1"/>
  <c r="E37" i="1"/>
  <c r="B37" i="1"/>
  <c r="R36" i="1"/>
  <c r="Q36" i="1"/>
  <c r="P36" i="1"/>
  <c r="O36" i="1"/>
  <c r="N36" i="1"/>
  <c r="L36" i="1"/>
  <c r="K36" i="1"/>
  <c r="J36" i="1"/>
  <c r="I36" i="1"/>
  <c r="H36" i="1"/>
  <c r="G36" i="1"/>
  <c r="M36" i="1" s="1"/>
  <c r="F36" i="1"/>
  <c r="E36" i="1"/>
  <c r="B36" i="1"/>
  <c r="R35" i="1"/>
  <c r="Q35" i="1"/>
  <c r="P35" i="1"/>
  <c r="O35" i="1"/>
  <c r="M35" i="1"/>
  <c r="K35" i="1"/>
  <c r="J35" i="1"/>
  <c r="I35" i="1"/>
  <c r="H35" i="1"/>
  <c r="G35" i="1"/>
  <c r="N35" i="1" s="1"/>
  <c r="F35" i="1"/>
  <c r="E35" i="1"/>
  <c r="B35" i="1"/>
  <c r="R34" i="1"/>
  <c r="Q34" i="1"/>
  <c r="P34" i="1"/>
  <c r="O34" i="1"/>
  <c r="G34" i="1"/>
  <c r="N34" i="1" s="1"/>
  <c r="F34" i="1"/>
  <c r="E34" i="1"/>
  <c r="B34" i="1"/>
  <c r="R33" i="1"/>
  <c r="Q33" i="1"/>
  <c r="P33" i="1"/>
  <c r="O33" i="1"/>
  <c r="N33" i="1"/>
  <c r="K33" i="1"/>
  <c r="I33" i="1"/>
  <c r="G33" i="1"/>
  <c r="M33" i="1" s="1"/>
  <c r="F33" i="1"/>
  <c r="E33" i="1"/>
  <c r="B33" i="1"/>
  <c r="R32" i="1"/>
  <c r="Q32" i="1"/>
  <c r="P32" i="1"/>
  <c r="O32" i="1"/>
  <c r="N32" i="1"/>
  <c r="M32" i="1"/>
  <c r="L32" i="1"/>
  <c r="J32" i="1"/>
  <c r="H32" i="1"/>
  <c r="G32" i="1"/>
  <c r="K32" i="1" s="1"/>
  <c r="F32" i="1"/>
  <c r="E32" i="1"/>
  <c r="B32" i="1"/>
  <c r="R31" i="1"/>
  <c r="Q31" i="1"/>
  <c r="P31" i="1"/>
  <c r="O31" i="1"/>
  <c r="L31" i="1"/>
  <c r="G31" i="1"/>
  <c r="K31" i="1" s="1"/>
  <c r="F31" i="1"/>
  <c r="E31" i="1"/>
  <c r="B31" i="1"/>
  <c r="R30" i="1"/>
  <c r="Q30" i="1"/>
  <c r="P30" i="1"/>
  <c r="O30" i="1"/>
  <c r="N30" i="1"/>
  <c r="M30" i="1"/>
  <c r="L30" i="1"/>
  <c r="K30" i="1"/>
  <c r="J30" i="1"/>
  <c r="I30" i="1"/>
  <c r="H30" i="1"/>
  <c r="G30" i="1"/>
  <c r="F30" i="1"/>
  <c r="E30" i="1"/>
  <c r="B30" i="1"/>
  <c r="R29" i="1"/>
  <c r="Q29" i="1"/>
  <c r="P29" i="1"/>
  <c r="O29" i="1"/>
  <c r="M29" i="1"/>
  <c r="J29" i="1"/>
  <c r="G29" i="1"/>
  <c r="I29" i="1" s="1"/>
  <c r="F29" i="1"/>
  <c r="E29" i="1"/>
  <c r="B29" i="1"/>
  <c r="R28" i="1"/>
  <c r="Q28" i="1"/>
  <c r="P28" i="1"/>
  <c r="O28" i="1"/>
  <c r="N28" i="1"/>
  <c r="L28" i="1"/>
  <c r="K28" i="1"/>
  <c r="J28" i="1"/>
  <c r="I28" i="1"/>
  <c r="G28" i="1"/>
  <c r="M28" i="1" s="1"/>
  <c r="F28" i="1"/>
  <c r="E28" i="1"/>
  <c r="B28" i="1"/>
  <c r="H28" i="1" s="1"/>
  <c r="R27" i="1"/>
  <c r="Q27" i="1"/>
  <c r="P27" i="1"/>
  <c r="O27" i="1"/>
  <c r="M27" i="1"/>
  <c r="K27" i="1"/>
  <c r="I27" i="1"/>
  <c r="H27" i="1"/>
  <c r="G27" i="1"/>
  <c r="N27" i="1" s="1"/>
  <c r="F27" i="1"/>
  <c r="E27" i="1"/>
  <c r="B27" i="1"/>
  <c r="R26" i="1"/>
  <c r="Q26" i="1"/>
  <c r="P26" i="1"/>
  <c r="O26" i="1"/>
  <c r="G26" i="1"/>
  <c r="N26" i="1" s="1"/>
  <c r="F26" i="1"/>
  <c r="E26" i="1"/>
  <c r="B26" i="1"/>
  <c r="R25" i="1"/>
  <c r="Q25" i="1"/>
  <c r="P25" i="1"/>
  <c r="O25" i="1"/>
  <c r="N25" i="1"/>
  <c r="K25" i="1"/>
  <c r="I25" i="1"/>
  <c r="G25" i="1"/>
  <c r="M25" i="1" s="1"/>
  <c r="F25" i="1"/>
  <c r="E25" i="1"/>
  <c r="B25" i="1"/>
  <c r="R24" i="1"/>
  <c r="Q24" i="1"/>
  <c r="P24" i="1"/>
  <c r="O24" i="1"/>
  <c r="N24" i="1"/>
  <c r="M24" i="1"/>
  <c r="L24" i="1"/>
  <c r="J24" i="1"/>
  <c r="H24" i="1"/>
  <c r="G24" i="1"/>
  <c r="K24" i="1" s="1"/>
  <c r="F24" i="1"/>
  <c r="E24" i="1"/>
  <c r="B24" i="1"/>
  <c r="R23" i="1"/>
  <c r="Q23" i="1"/>
  <c r="P23" i="1"/>
  <c r="O23" i="1"/>
  <c r="L23" i="1"/>
  <c r="G23" i="1"/>
  <c r="K23" i="1" s="1"/>
  <c r="F23" i="1"/>
  <c r="E23" i="1"/>
  <c r="B23" i="1"/>
  <c r="R22" i="1"/>
  <c r="Q22" i="1"/>
  <c r="P22" i="1"/>
  <c r="O22" i="1"/>
  <c r="N22" i="1"/>
  <c r="M22" i="1"/>
  <c r="L22" i="1"/>
  <c r="K22" i="1"/>
  <c r="J22" i="1"/>
  <c r="I22" i="1"/>
  <c r="H22" i="1"/>
  <c r="G22" i="1"/>
  <c r="F22" i="1"/>
  <c r="E22" i="1"/>
  <c r="B22" i="1"/>
  <c r="R21" i="1"/>
  <c r="Q21" i="1"/>
  <c r="P21" i="1"/>
  <c r="O21" i="1"/>
  <c r="M21" i="1"/>
  <c r="J21" i="1"/>
  <c r="G21" i="1"/>
  <c r="I21" i="1" s="1"/>
  <c r="F21" i="1"/>
  <c r="E21" i="1"/>
  <c r="B21" i="1"/>
  <c r="R20" i="1"/>
  <c r="Q20" i="1"/>
  <c r="P20" i="1"/>
  <c r="O20" i="1"/>
  <c r="N20" i="1"/>
  <c r="L20" i="1"/>
  <c r="K20" i="1"/>
  <c r="J20" i="1"/>
  <c r="I20" i="1"/>
  <c r="H20" i="1"/>
  <c r="G20" i="1"/>
  <c r="M20" i="1" s="1"/>
  <c r="F20" i="1"/>
  <c r="E20" i="1"/>
  <c r="B20" i="1"/>
  <c r="R19" i="1"/>
  <c r="Q19" i="1"/>
  <c r="P19" i="1"/>
  <c r="O19" i="1"/>
  <c r="M19" i="1"/>
  <c r="K19" i="1"/>
  <c r="I19" i="1"/>
  <c r="H19" i="1"/>
  <c r="G19" i="1"/>
  <c r="N19" i="1" s="1"/>
  <c r="F19" i="1"/>
  <c r="E19" i="1"/>
  <c r="B19" i="1"/>
  <c r="R18" i="1"/>
  <c r="Q18" i="1"/>
  <c r="P18" i="1"/>
  <c r="O18" i="1"/>
  <c r="G18" i="1"/>
  <c r="N18" i="1" s="1"/>
  <c r="F18" i="1"/>
  <c r="E18" i="1"/>
  <c r="B18" i="1"/>
  <c r="R17" i="1"/>
  <c r="Q17" i="1"/>
  <c r="P17" i="1"/>
  <c r="O17" i="1"/>
  <c r="N17" i="1"/>
  <c r="K17" i="1"/>
  <c r="I17" i="1"/>
  <c r="G17" i="1"/>
  <c r="M17" i="1" s="1"/>
  <c r="F17" i="1"/>
  <c r="E17" i="1"/>
  <c r="B17" i="1"/>
  <c r="R16" i="1"/>
  <c r="Q16" i="1"/>
  <c r="P16" i="1"/>
  <c r="O16" i="1"/>
  <c r="N16" i="1"/>
  <c r="M16" i="1"/>
  <c r="J16" i="1"/>
  <c r="H16" i="1"/>
  <c r="G16" i="1"/>
  <c r="L16" i="1" s="1"/>
  <c r="F16" i="1"/>
  <c r="E16" i="1"/>
  <c r="B16" i="1"/>
  <c r="R15" i="1"/>
  <c r="Q15" i="1"/>
  <c r="P15" i="1"/>
  <c r="O15" i="1"/>
  <c r="L15" i="1"/>
  <c r="G15" i="1"/>
  <c r="K15" i="1" s="1"/>
  <c r="F15" i="1"/>
  <c r="E15" i="1"/>
  <c r="B15" i="1"/>
  <c r="R14" i="1"/>
  <c r="Q14" i="1"/>
  <c r="P14" i="1"/>
  <c r="O14" i="1"/>
  <c r="N14" i="1"/>
  <c r="M14" i="1"/>
  <c r="L14" i="1"/>
  <c r="K14" i="1"/>
  <c r="J14" i="1"/>
  <c r="I14" i="1"/>
  <c r="H14" i="1"/>
  <c r="G14" i="1"/>
  <c r="F14" i="1"/>
  <c r="E14" i="1"/>
  <c r="B14" i="1"/>
  <c r="R13" i="1"/>
  <c r="Q13" i="1"/>
  <c r="P13" i="1"/>
  <c r="O13" i="1"/>
  <c r="M13" i="1"/>
  <c r="J13" i="1"/>
  <c r="G13" i="1"/>
  <c r="I13" i="1" s="1"/>
  <c r="F13" i="1"/>
  <c r="E13" i="1"/>
  <c r="B13" i="1"/>
  <c r="R12" i="1"/>
  <c r="Q12" i="1"/>
  <c r="P12" i="1"/>
  <c r="O12" i="1"/>
  <c r="N12" i="1"/>
  <c r="L12" i="1"/>
  <c r="K12" i="1"/>
  <c r="J12" i="1"/>
  <c r="I12" i="1"/>
  <c r="G12" i="1"/>
  <c r="M12" i="1" s="1"/>
  <c r="F12" i="1"/>
  <c r="E12" i="1"/>
  <c r="B12" i="1"/>
  <c r="H12" i="1" s="1"/>
  <c r="R11" i="1"/>
  <c r="Q11" i="1"/>
  <c r="P11" i="1"/>
  <c r="O11" i="1"/>
  <c r="M11" i="1"/>
  <c r="K11" i="1"/>
  <c r="I11" i="1"/>
  <c r="H11" i="1"/>
  <c r="G11" i="1"/>
  <c r="N11" i="1" s="1"/>
  <c r="F11" i="1"/>
  <c r="E11" i="1"/>
  <c r="B11" i="1"/>
  <c r="R10" i="1"/>
  <c r="Q10" i="1"/>
  <c r="P10" i="1"/>
  <c r="O10" i="1"/>
  <c r="G10" i="1"/>
  <c r="N10" i="1" s="1"/>
  <c r="F10" i="1"/>
  <c r="E10" i="1"/>
  <c r="B10" i="1"/>
  <c r="R9" i="1"/>
  <c r="Q9" i="1"/>
  <c r="P9" i="1"/>
  <c r="O9" i="1"/>
  <c r="N9" i="1"/>
  <c r="K9" i="1"/>
  <c r="I9" i="1"/>
  <c r="G9" i="1"/>
  <c r="M9" i="1" s="1"/>
  <c r="F9" i="1"/>
  <c r="E9" i="1"/>
  <c r="B9" i="1"/>
  <c r="R8" i="1"/>
  <c r="Q8" i="1"/>
  <c r="P8" i="1"/>
  <c r="O8" i="1"/>
  <c r="N8" i="1"/>
  <c r="M8" i="1"/>
  <c r="L8" i="1"/>
  <c r="K8" i="1"/>
  <c r="J8" i="1"/>
  <c r="H8" i="1"/>
  <c r="G8" i="1"/>
  <c r="I8" i="1" s="1"/>
  <c r="F8" i="1"/>
  <c r="E8" i="1"/>
  <c r="B8" i="1"/>
  <c r="K94" i="1" l="1"/>
  <c r="J94" i="1"/>
  <c r="M94" i="1"/>
  <c r="L94" i="1"/>
  <c r="L117" i="1"/>
  <c r="K117" i="1"/>
  <c r="N117" i="1"/>
  <c r="M117" i="1"/>
  <c r="H10" i="1"/>
  <c r="K21" i="1"/>
  <c r="M23" i="1"/>
  <c r="H26" i="1"/>
  <c r="K29" i="1"/>
  <c r="M31" i="1"/>
  <c r="H34" i="1"/>
  <c r="K37" i="1"/>
  <c r="M39" i="1"/>
  <c r="H42" i="1"/>
  <c r="K45" i="1"/>
  <c r="M47" i="1"/>
  <c r="H50" i="1"/>
  <c r="K53" i="1"/>
  <c r="M55" i="1"/>
  <c r="H58" i="1"/>
  <c r="K61" i="1"/>
  <c r="M63" i="1"/>
  <c r="H66" i="1"/>
  <c r="L73" i="1"/>
  <c r="N74" i="1"/>
  <c r="H76" i="1"/>
  <c r="M81" i="1"/>
  <c r="H81" i="1"/>
  <c r="M86" i="1"/>
  <c r="H94" i="1"/>
  <c r="K102" i="1"/>
  <c r="J102" i="1"/>
  <c r="M102" i="1"/>
  <c r="L102" i="1"/>
  <c r="H117" i="1"/>
  <c r="I122" i="1"/>
  <c r="H122" i="1"/>
  <c r="N122" i="1"/>
  <c r="K122" i="1"/>
  <c r="J122" i="1"/>
  <c r="K131" i="1"/>
  <c r="J131" i="1"/>
  <c r="H131" i="1"/>
  <c r="M131" i="1"/>
  <c r="L131" i="1"/>
  <c r="K139" i="1"/>
  <c r="J139" i="1"/>
  <c r="H139" i="1"/>
  <c r="M139" i="1"/>
  <c r="L139" i="1"/>
  <c r="K160" i="1"/>
  <c r="I160" i="1"/>
  <c r="H160" i="1"/>
  <c r="N160" i="1"/>
  <c r="L160" i="1"/>
  <c r="J160" i="1"/>
  <c r="L125" i="1"/>
  <c r="K125" i="1"/>
  <c r="I125" i="1"/>
  <c r="N125" i="1"/>
  <c r="M125" i="1"/>
  <c r="K147" i="1"/>
  <c r="J147" i="1"/>
  <c r="H147" i="1"/>
  <c r="M147" i="1"/>
  <c r="L147" i="1"/>
  <c r="K13" i="1"/>
  <c r="M15" i="1"/>
  <c r="H18" i="1"/>
  <c r="H9" i="1"/>
  <c r="I10" i="1"/>
  <c r="J11" i="1"/>
  <c r="L13" i="1"/>
  <c r="N15" i="1"/>
  <c r="H17" i="1"/>
  <c r="I18" i="1"/>
  <c r="J19" i="1"/>
  <c r="L21" i="1"/>
  <c r="N23" i="1"/>
  <c r="H25" i="1"/>
  <c r="I26" i="1"/>
  <c r="J27" i="1"/>
  <c r="L29" i="1"/>
  <c r="N31" i="1"/>
  <c r="H33" i="1"/>
  <c r="I34" i="1"/>
  <c r="L37" i="1"/>
  <c r="N39" i="1"/>
  <c r="H41" i="1"/>
  <c r="I42" i="1"/>
  <c r="J43" i="1"/>
  <c r="L45" i="1"/>
  <c r="N47" i="1"/>
  <c r="H49" i="1"/>
  <c r="I50" i="1"/>
  <c r="J51" i="1"/>
  <c r="L53" i="1"/>
  <c r="N55" i="1"/>
  <c r="H57" i="1"/>
  <c r="I58" i="1"/>
  <c r="J59" i="1"/>
  <c r="L61" i="1"/>
  <c r="N63" i="1"/>
  <c r="H65" i="1"/>
  <c r="I66" i="1"/>
  <c r="J67" i="1"/>
  <c r="H71" i="1"/>
  <c r="K72" i="1"/>
  <c r="M73" i="1"/>
  <c r="H75" i="1"/>
  <c r="I76" i="1"/>
  <c r="J77" i="1"/>
  <c r="M79" i="1"/>
  <c r="I81" i="1"/>
  <c r="L85" i="1"/>
  <c r="N86" i="1"/>
  <c r="I87" i="1"/>
  <c r="L87" i="1"/>
  <c r="I92" i="1"/>
  <c r="H92" i="1"/>
  <c r="K92" i="1"/>
  <c r="J92" i="1"/>
  <c r="I94" i="1"/>
  <c r="H102" i="1"/>
  <c r="J115" i="1"/>
  <c r="I115" i="1"/>
  <c r="L115" i="1"/>
  <c r="K115" i="1"/>
  <c r="I117" i="1"/>
  <c r="L122" i="1"/>
  <c r="J125" i="1"/>
  <c r="I131" i="1"/>
  <c r="I139" i="1"/>
  <c r="N147" i="1"/>
  <c r="L148" i="1"/>
  <c r="K148" i="1"/>
  <c r="I148" i="1"/>
  <c r="N148" i="1"/>
  <c r="M148" i="1"/>
  <c r="M170" i="1"/>
  <c r="L170" i="1"/>
  <c r="K170" i="1"/>
  <c r="J170" i="1"/>
  <c r="I170" i="1"/>
  <c r="H170" i="1"/>
  <c r="N170" i="1"/>
  <c r="J26" i="1"/>
  <c r="J42" i="1"/>
  <c r="J66" i="1"/>
  <c r="H70" i="1"/>
  <c r="N73" i="1"/>
  <c r="J76" i="1"/>
  <c r="K89" i="1"/>
  <c r="N89" i="1"/>
  <c r="M89" i="1"/>
  <c r="N94" i="1"/>
  <c r="L95" i="1"/>
  <c r="K95" i="1"/>
  <c r="N95" i="1"/>
  <c r="M95" i="1"/>
  <c r="I100" i="1"/>
  <c r="H100" i="1"/>
  <c r="K100" i="1"/>
  <c r="J100" i="1"/>
  <c r="J117" i="1"/>
  <c r="L132" i="1"/>
  <c r="K132" i="1"/>
  <c r="I132" i="1"/>
  <c r="N132" i="1"/>
  <c r="M132" i="1"/>
  <c r="L140" i="1"/>
  <c r="K140" i="1"/>
  <c r="I140" i="1"/>
  <c r="N140" i="1"/>
  <c r="M140" i="1"/>
  <c r="I145" i="1"/>
  <c r="H145" i="1"/>
  <c r="N145" i="1"/>
  <c r="K145" i="1"/>
  <c r="J145" i="1"/>
  <c r="J50" i="1"/>
  <c r="M53" i="1"/>
  <c r="J58" i="1"/>
  <c r="M61" i="1"/>
  <c r="J9" i="1"/>
  <c r="K10" i="1"/>
  <c r="L11" i="1"/>
  <c r="N13" i="1"/>
  <c r="H15" i="1"/>
  <c r="I16" i="1"/>
  <c r="J17" i="1"/>
  <c r="K18" i="1"/>
  <c r="L19" i="1"/>
  <c r="N21" i="1"/>
  <c r="H23" i="1"/>
  <c r="I24" i="1"/>
  <c r="J25" i="1"/>
  <c r="K26" i="1"/>
  <c r="L27" i="1"/>
  <c r="N29" i="1"/>
  <c r="H31" i="1"/>
  <c r="I32" i="1"/>
  <c r="J33" i="1"/>
  <c r="K34" i="1"/>
  <c r="L35" i="1"/>
  <c r="N37" i="1"/>
  <c r="H39" i="1"/>
  <c r="I40" i="1"/>
  <c r="J41" i="1"/>
  <c r="K42" i="1"/>
  <c r="L43" i="1"/>
  <c r="N45" i="1"/>
  <c r="H47" i="1"/>
  <c r="I48" i="1"/>
  <c r="J49" i="1"/>
  <c r="K50" i="1"/>
  <c r="L51" i="1"/>
  <c r="N53" i="1"/>
  <c r="H55" i="1"/>
  <c r="I56" i="1"/>
  <c r="J57" i="1"/>
  <c r="K58" i="1"/>
  <c r="L59" i="1"/>
  <c r="N61" i="1"/>
  <c r="H63" i="1"/>
  <c r="I64" i="1"/>
  <c r="J65" i="1"/>
  <c r="K66" i="1"/>
  <c r="L67" i="1"/>
  <c r="I70" i="1"/>
  <c r="K71" i="1"/>
  <c r="M72" i="1"/>
  <c r="H74" i="1"/>
  <c r="J75" i="1"/>
  <c r="K76" i="1"/>
  <c r="L77" i="1"/>
  <c r="K81" i="1"/>
  <c r="N83" i="1"/>
  <c r="I83" i="1"/>
  <c r="H89" i="1"/>
  <c r="H95" i="1"/>
  <c r="L100" i="1"/>
  <c r="N102" i="1"/>
  <c r="L103" i="1"/>
  <c r="K103" i="1"/>
  <c r="N103" i="1"/>
  <c r="M103" i="1"/>
  <c r="J108" i="1"/>
  <c r="I108" i="1"/>
  <c r="L108" i="1"/>
  <c r="K108" i="1"/>
  <c r="H132" i="1"/>
  <c r="I137" i="1"/>
  <c r="H137" i="1"/>
  <c r="N137" i="1"/>
  <c r="K137" i="1"/>
  <c r="J137" i="1"/>
  <c r="H140" i="1"/>
  <c r="L145" i="1"/>
  <c r="I226" i="1"/>
  <c r="H226" i="1"/>
  <c r="N226" i="1"/>
  <c r="L226" i="1"/>
  <c r="K226" i="1"/>
  <c r="J226" i="1"/>
  <c r="M226" i="1"/>
  <c r="L18" i="1"/>
  <c r="I23" i="1"/>
  <c r="L42" i="1"/>
  <c r="I47" i="1"/>
  <c r="J10" i="1"/>
  <c r="J34" i="1"/>
  <c r="I15" i="1"/>
  <c r="L26" i="1"/>
  <c r="L34" i="1"/>
  <c r="I39" i="1"/>
  <c r="I55" i="1"/>
  <c r="L58" i="1"/>
  <c r="L66" i="1"/>
  <c r="K116" i="1"/>
  <c r="J116" i="1"/>
  <c r="M116" i="1"/>
  <c r="L116" i="1"/>
  <c r="L9" i="1"/>
  <c r="M10" i="1"/>
  <c r="H13" i="1"/>
  <c r="J15" i="1"/>
  <c r="K16" i="1"/>
  <c r="L17" i="1"/>
  <c r="M18" i="1"/>
  <c r="H21" i="1"/>
  <c r="J23" i="1"/>
  <c r="L25" i="1"/>
  <c r="M26" i="1"/>
  <c r="H29" i="1"/>
  <c r="J31" i="1"/>
  <c r="L33" i="1"/>
  <c r="M34" i="1"/>
  <c r="H37" i="1"/>
  <c r="J39" i="1"/>
  <c r="L41" i="1"/>
  <c r="M42" i="1"/>
  <c r="H45" i="1"/>
  <c r="J47" i="1"/>
  <c r="L49" i="1"/>
  <c r="M50" i="1"/>
  <c r="H53" i="1"/>
  <c r="J55" i="1"/>
  <c r="L57" i="1"/>
  <c r="M58" i="1"/>
  <c r="H61" i="1"/>
  <c r="J63" i="1"/>
  <c r="L65" i="1"/>
  <c r="M66" i="1"/>
  <c r="K70" i="1"/>
  <c r="M71" i="1"/>
  <c r="H73" i="1"/>
  <c r="J74" i="1"/>
  <c r="L75" i="1"/>
  <c r="N76" i="1"/>
  <c r="I79" i="1"/>
  <c r="N81" i="1"/>
  <c r="N82" i="1"/>
  <c r="I82" i="1"/>
  <c r="J83" i="1"/>
  <c r="J89" i="1"/>
  <c r="J95" i="1"/>
  <c r="N100" i="1"/>
  <c r="J101" i="1"/>
  <c r="I101" i="1"/>
  <c r="L101" i="1"/>
  <c r="K101" i="1"/>
  <c r="I103" i="1"/>
  <c r="M108" i="1"/>
  <c r="L109" i="1"/>
  <c r="K109" i="1"/>
  <c r="N109" i="1"/>
  <c r="M109" i="1"/>
  <c r="H116" i="1"/>
  <c r="K124" i="1"/>
  <c r="J124" i="1"/>
  <c r="H124" i="1"/>
  <c r="M124" i="1"/>
  <c r="L124" i="1"/>
  <c r="M137" i="1"/>
  <c r="I166" i="1"/>
  <c r="M166" i="1"/>
  <c r="L166" i="1"/>
  <c r="K166" i="1"/>
  <c r="J166" i="1"/>
  <c r="H166" i="1"/>
  <c r="N166" i="1"/>
  <c r="J18" i="1"/>
  <c r="L10" i="1"/>
  <c r="I31" i="1"/>
  <c r="L50" i="1"/>
  <c r="L76" i="1"/>
  <c r="H86" i="1"/>
  <c r="K86" i="1"/>
  <c r="J93" i="1"/>
  <c r="I93" i="1"/>
  <c r="L93" i="1"/>
  <c r="K93" i="1"/>
  <c r="L70" i="1"/>
  <c r="N71" i="1"/>
  <c r="I73" i="1"/>
  <c r="K74" i="1"/>
  <c r="N75" i="1"/>
  <c r="H85" i="1"/>
  <c r="K85" i="1"/>
  <c r="J86" i="1"/>
  <c r="J88" i="1"/>
  <c r="M88" i="1"/>
  <c r="L88" i="1"/>
  <c r="L89" i="1"/>
  <c r="M93" i="1"/>
  <c r="I114" i="1"/>
  <c r="H114" i="1"/>
  <c r="K114" i="1"/>
  <c r="J114" i="1"/>
  <c r="I116" i="1"/>
  <c r="I124" i="1"/>
  <c r="I129" i="1"/>
  <c r="H129" i="1"/>
  <c r="I211" i="1"/>
  <c r="H211" i="1"/>
  <c r="N211" i="1"/>
  <c r="L211" i="1"/>
  <c r="K211" i="1"/>
  <c r="J211" i="1"/>
  <c r="M211" i="1"/>
  <c r="H98" i="1"/>
  <c r="I99" i="1"/>
  <c r="H106" i="1"/>
  <c r="I107" i="1"/>
  <c r="H112" i="1"/>
  <c r="H120" i="1"/>
  <c r="K123" i="1"/>
  <c r="K130" i="1"/>
  <c r="H135" i="1"/>
  <c r="K138" i="1"/>
  <c r="H143" i="1"/>
  <c r="K146" i="1"/>
  <c r="L152" i="1"/>
  <c r="I155" i="1"/>
  <c r="M157" i="1"/>
  <c r="H159" i="1"/>
  <c r="M161" i="1"/>
  <c r="H163" i="1"/>
  <c r="L165" i="1"/>
  <c r="I168" i="1"/>
  <c r="K169" i="1"/>
  <c r="K173" i="1"/>
  <c r="M174" i="1"/>
  <c r="I176" i="1"/>
  <c r="M178" i="1"/>
  <c r="N178" i="1"/>
  <c r="I197" i="1"/>
  <c r="H197" i="1"/>
  <c r="N197" i="1"/>
  <c r="L197" i="1"/>
  <c r="K197" i="1"/>
  <c r="J197" i="1"/>
  <c r="K213" i="1"/>
  <c r="J213" i="1"/>
  <c r="H213" i="1"/>
  <c r="N213" i="1"/>
  <c r="M213" i="1"/>
  <c r="L213" i="1"/>
  <c r="K228" i="1"/>
  <c r="J228" i="1"/>
  <c r="H228" i="1"/>
  <c r="N228" i="1"/>
  <c r="M228" i="1"/>
  <c r="L228" i="1"/>
  <c r="N240" i="1"/>
  <c r="K240" i="1"/>
  <c r="J240" i="1"/>
  <c r="I240" i="1"/>
  <c r="H240" i="1"/>
  <c r="M240" i="1"/>
  <c r="L240" i="1"/>
  <c r="I246" i="1"/>
  <c r="H246" i="1"/>
  <c r="N246" i="1"/>
  <c r="L246" i="1"/>
  <c r="M246" i="1"/>
  <c r="K246" i="1"/>
  <c r="J246" i="1"/>
  <c r="I98" i="1"/>
  <c r="I106" i="1"/>
  <c r="H111" i="1"/>
  <c r="I112" i="1"/>
  <c r="H119" i="1"/>
  <c r="I120" i="1"/>
  <c r="L123" i="1"/>
  <c r="H127" i="1"/>
  <c r="I128" i="1"/>
  <c r="L130" i="1"/>
  <c r="H134" i="1"/>
  <c r="I135" i="1"/>
  <c r="L138" i="1"/>
  <c r="H142" i="1"/>
  <c r="I143" i="1"/>
  <c r="L146" i="1"/>
  <c r="I150" i="1"/>
  <c r="M152" i="1"/>
  <c r="N157" i="1"/>
  <c r="I159" i="1"/>
  <c r="N161" i="1"/>
  <c r="I163" i="1"/>
  <c r="M165" i="1"/>
  <c r="J168" i="1"/>
  <c r="M169" i="1"/>
  <c r="L173" i="1"/>
  <c r="N174" i="1"/>
  <c r="J175" i="1"/>
  <c r="K175" i="1"/>
  <c r="M197" i="1"/>
  <c r="I213" i="1"/>
  <c r="I228" i="1"/>
  <c r="N173" i="1"/>
  <c r="L177" i="1"/>
  <c r="M177" i="1"/>
  <c r="K184" i="1"/>
  <c r="J184" i="1"/>
  <c r="H184" i="1"/>
  <c r="N184" i="1"/>
  <c r="M184" i="1"/>
  <c r="L184" i="1"/>
  <c r="I190" i="1"/>
  <c r="H190" i="1"/>
  <c r="N190" i="1"/>
  <c r="L190" i="1"/>
  <c r="K190" i="1"/>
  <c r="J190" i="1"/>
  <c r="K205" i="1"/>
  <c r="J205" i="1"/>
  <c r="H205" i="1"/>
  <c r="N205" i="1"/>
  <c r="M205" i="1"/>
  <c r="L205" i="1"/>
  <c r="I157" i="1"/>
  <c r="H161" i="1"/>
  <c r="H174" i="1"/>
  <c r="H177" i="1"/>
  <c r="I184" i="1"/>
  <c r="M190" i="1"/>
  <c r="I205" i="1"/>
  <c r="K220" i="1"/>
  <c r="J220" i="1"/>
  <c r="H220" i="1"/>
  <c r="N220" i="1"/>
  <c r="M220" i="1"/>
  <c r="L220" i="1"/>
  <c r="J236" i="1"/>
  <c r="L236" i="1"/>
  <c r="K236" i="1"/>
  <c r="I236" i="1"/>
  <c r="H236" i="1"/>
  <c r="N236" i="1"/>
  <c r="M236" i="1"/>
  <c r="N267" i="1"/>
  <c r="M267" i="1"/>
  <c r="K267" i="1"/>
  <c r="I267" i="1"/>
  <c r="H267" i="1"/>
  <c r="L267" i="1"/>
  <c r="J267" i="1"/>
  <c r="I123" i="1"/>
  <c r="M127" i="1"/>
  <c r="I130" i="1"/>
  <c r="I138" i="1"/>
  <c r="I146" i="1"/>
  <c r="N150" i="1"/>
  <c r="I152" i="1"/>
  <c r="K157" i="1"/>
  <c r="J161" i="1"/>
  <c r="J165" i="1"/>
  <c r="I169" i="1"/>
  <c r="I173" i="1"/>
  <c r="K174" i="1"/>
  <c r="K176" i="1"/>
  <c r="L176" i="1"/>
  <c r="J177" i="1"/>
  <c r="H210" i="1"/>
  <c r="I220" i="1"/>
  <c r="K152" i="1"/>
  <c r="L157" i="1"/>
  <c r="K161" i="1"/>
  <c r="K165" i="1"/>
  <c r="J169" i="1"/>
  <c r="J173" i="1"/>
  <c r="L174" i="1"/>
  <c r="K177" i="1"/>
  <c r="I182" i="1"/>
  <c r="H182" i="1"/>
  <c r="N182" i="1"/>
  <c r="K182" i="1"/>
  <c r="J182" i="1"/>
  <c r="K192" i="1"/>
  <c r="J192" i="1"/>
  <c r="H192" i="1"/>
  <c r="N192" i="1"/>
  <c r="M192" i="1"/>
  <c r="L192" i="1"/>
  <c r="I218" i="1"/>
  <c r="H218" i="1"/>
  <c r="N218" i="1"/>
  <c r="L218" i="1"/>
  <c r="K218" i="1"/>
  <c r="J218" i="1"/>
  <c r="I181" i="1"/>
  <c r="K183" i="1"/>
  <c r="M185" i="1"/>
  <c r="N186" i="1"/>
  <c r="I189" i="1"/>
  <c r="K191" i="1"/>
  <c r="M193" i="1"/>
  <c r="N194" i="1"/>
  <c r="I196" i="1"/>
  <c r="M199" i="1"/>
  <c r="N200" i="1"/>
  <c r="K204" i="1"/>
  <c r="M206" i="1"/>
  <c r="N207" i="1"/>
  <c r="I210" i="1"/>
  <c r="K212" i="1"/>
  <c r="I217" i="1"/>
  <c r="K219" i="1"/>
  <c r="M221" i="1"/>
  <c r="N222" i="1"/>
  <c r="I225" i="1"/>
  <c r="K227" i="1"/>
  <c r="M229" i="1"/>
  <c r="N230" i="1"/>
  <c r="I233" i="1"/>
  <c r="J234" i="1"/>
  <c r="K235" i="1"/>
  <c r="J239" i="1"/>
  <c r="M242" i="1"/>
  <c r="L242" i="1"/>
  <c r="H242" i="1"/>
  <c r="K254" i="1"/>
  <c r="I262" i="1"/>
  <c r="H262" i="1"/>
  <c r="N262" i="1"/>
  <c r="L262" i="1"/>
  <c r="K262" i="1"/>
  <c r="I294" i="1"/>
  <c r="H294" i="1"/>
  <c r="N294" i="1"/>
  <c r="L294" i="1"/>
  <c r="K294" i="1"/>
  <c r="I302" i="1"/>
  <c r="H302" i="1"/>
  <c r="N302" i="1"/>
  <c r="L302" i="1"/>
  <c r="K302" i="1"/>
  <c r="J302" i="1"/>
  <c r="I318" i="1"/>
  <c r="H318" i="1"/>
  <c r="N318" i="1"/>
  <c r="L318" i="1"/>
  <c r="K318" i="1"/>
  <c r="J318" i="1"/>
  <c r="L183" i="1"/>
  <c r="N185" i="1"/>
  <c r="L191" i="1"/>
  <c r="N193" i="1"/>
  <c r="J196" i="1"/>
  <c r="N199" i="1"/>
  <c r="N221" i="1"/>
  <c r="K234" i="1"/>
  <c r="K239" i="1"/>
  <c r="N259" i="1"/>
  <c r="M259" i="1"/>
  <c r="K259" i="1"/>
  <c r="I259" i="1"/>
  <c r="H259" i="1"/>
  <c r="K272" i="1"/>
  <c r="J272" i="1"/>
  <c r="H272" i="1"/>
  <c r="N272" i="1"/>
  <c r="M272" i="1"/>
  <c r="N291" i="1"/>
  <c r="M291" i="1"/>
  <c r="K291" i="1"/>
  <c r="I291" i="1"/>
  <c r="H291" i="1"/>
  <c r="K312" i="1"/>
  <c r="J312" i="1"/>
  <c r="H312" i="1"/>
  <c r="N312" i="1"/>
  <c r="M312" i="1"/>
  <c r="L312" i="1"/>
  <c r="M183" i="1"/>
  <c r="M191" i="1"/>
  <c r="M204" i="1"/>
  <c r="H207" i="1"/>
  <c r="K217" i="1"/>
  <c r="H222" i="1"/>
  <c r="K225" i="1"/>
  <c r="H230" i="1"/>
  <c r="L234" i="1"/>
  <c r="L239" i="1"/>
  <c r="K248" i="1"/>
  <c r="J248" i="1"/>
  <c r="H248" i="1"/>
  <c r="N248" i="1"/>
  <c r="J259" i="1"/>
  <c r="I270" i="1"/>
  <c r="H270" i="1"/>
  <c r="N270" i="1"/>
  <c r="L270" i="1"/>
  <c r="K270" i="1"/>
  <c r="J291" i="1"/>
  <c r="I312" i="1"/>
  <c r="K280" i="1"/>
  <c r="J280" i="1"/>
  <c r="H280" i="1"/>
  <c r="N280" i="1"/>
  <c r="M280" i="1"/>
  <c r="I310" i="1"/>
  <c r="H310" i="1"/>
  <c r="N310" i="1"/>
  <c r="L310" i="1"/>
  <c r="K310" i="1"/>
  <c r="J310" i="1"/>
  <c r="K328" i="1"/>
  <c r="J328" i="1"/>
  <c r="I328" i="1"/>
  <c r="H328" i="1"/>
  <c r="N328" i="1"/>
  <c r="M328" i="1"/>
  <c r="L328" i="1"/>
  <c r="I185" i="1"/>
  <c r="M189" i="1"/>
  <c r="M196" i="1"/>
  <c r="I199" i="1"/>
  <c r="I206" i="1"/>
  <c r="J207" i="1"/>
  <c r="M210" i="1"/>
  <c r="M217" i="1"/>
  <c r="I221" i="1"/>
  <c r="J222" i="1"/>
  <c r="M225" i="1"/>
  <c r="I229" i="1"/>
  <c r="J230" i="1"/>
  <c r="M233" i="1"/>
  <c r="N234" i="1"/>
  <c r="J237" i="1"/>
  <c r="N243" i="1"/>
  <c r="M243" i="1"/>
  <c r="I243" i="1"/>
  <c r="L248" i="1"/>
  <c r="M250" i="1"/>
  <c r="L250" i="1"/>
  <c r="J250" i="1"/>
  <c r="H250" i="1"/>
  <c r="M270" i="1"/>
  <c r="I278" i="1"/>
  <c r="H278" i="1"/>
  <c r="N278" i="1"/>
  <c r="L278" i="1"/>
  <c r="K278" i="1"/>
  <c r="I280" i="1"/>
  <c r="M310" i="1"/>
  <c r="K256" i="1"/>
  <c r="J256" i="1"/>
  <c r="H256" i="1"/>
  <c r="N256" i="1"/>
  <c r="M256" i="1"/>
  <c r="N275" i="1"/>
  <c r="M275" i="1"/>
  <c r="K275" i="1"/>
  <c r="I275" i="1"/>
  <c r="H275" i="1"/>
  <c r="K288" i="1"/>
  <c r="J288" i="1"/>
  <c r="H288" i="1"/>
  <c r="N288" i="1"/>
  <c r="M288" i="1"/>
  <c r="K304" i="1"/>
  <c r="J304" i="1"/>
  <c r="H304" i="1"/>
  <c r="N304" i="1"/>
  <c r="M304" i="1"/>
  <c r="L304" i="1"/>
  <c r="I183" i="1"/>
  <c r="K185" i="1"/>
  <c r="L186" i="1"/>
  <c r="K193" i="1"/>
  <c r="K199" i="1"/>
  <c r="L200" i="1"/>
  <c r="K206" i="1"/>
  <c r="L207" i="1"/>
  <c r="K221" i="1"/>
  <c r="L222" i="1"/>
  <c r="K229" i="1"/>
  <c r="L230" i="1"/>
  <c r="H234" i="1"/>
  <c r="H239" i="1"/>
  <c r="I254" i="1"/>
  <c r="H254" i="1"/>
  <c r="N254" i="1"/>
  <c r="L254" i="1"/>
  <c r="I256" i="1"/>
  <c r="J275" i="1"/>
  <c r="M278" i="1"/>
  <c r="I286" i="1"/>
  <c r="H286" i="1"/>
  <c r="N286" i="1"/>
  <c r="L286" i="1"/>
  <c r="K286" i="1"/>
  <c r="I288" i="1"/>
  <c r="I304" i="1"/>
  <c r="K320" i="1"/>
  <c r="J320" i="1"/>
  <c r="H320" i="1"/>
  <c r="N320" i="1"/>
  <c r="M320" i="1"/>
  <c r="L320" i="1"/>
  <c r="N237" i="1"/>
  <c r="I239" i="1"/>
  <c r="K243" i="1"/>
  <c r="N250" i="1"/>
  <c r="N251" i="1"/>
  <c r="M251" i="1"/>
  <c r="K251" i="1"/>
  <c r="I251" i="1"/>
  <c r="J254" i="1"/>
  <c r="L256" i="1"/>
  <c r="K264" i="1"/>
  <c r="J264" i="1"/>
  <c r="H264" i="1"/>
  <c r="N264" i="1"/>
  <c r="M264" i="1"/>
  <c r="L275" i="1"/>
  <c r="N283" i="1"/>
  <c r="M283" i="1"/>
  <c r="K283" i="1"/>
  <c r="I283" i="1"/>
  <c r="H283" i="1"/>
  <c r="J286" i="1"/>
  <c r="L288" i="1"/>
  <c r="K296" i="1"/>
  <c r="J296" i="1"/>
  <c r="H296" i="1"/>
  <c r="N296" i="1"/>
  <c r="M296" i="1"/>
  <c r="L296" i="1"/>
  <c r="I320" i="1"/>
  <c r="J326" i="1"/>
  <c r="J333" i="1"/>
  <c r="M343" i="1"/>
  <c r="J346" i="1"/>
  <c r="K350" i="1"/>
  <c r="M351" i="1"/>
  <c r="J354" i="1"/>
  <c r="M368" i="1"/>
  <c r="K370" i="1"/>
  <c r="M378" i="1"/>
  <c r="L378" i="1"/>
  <c r="K378" i="1"/>
  <c r="J378" i="1"/>
  <c r="N378" i="1"/>
  <c r="H299" i="1"/>
  <c r="H307" i="1"/>
  <c r="H315" i="1"/>
  <c r="H323" i="1"/>
  <c r="K326" i="1"/>
  <c r="H331" i="1"/>
  <c r="K333" i="1"/>
  <c r="H336" i="1"/>
  <c r="H340" i="1"/>
  <c r="N343" i="1"/>
  <c r="L346" i="1"/>
  <c r="L350" i="1"/>
  <c r="N351" i="1"/>
  <c r="K354" i="1"/>
  <c r="L369" i="1"/>
  <c r="K369" i="1"/>
  <c r="I369" i="1"/>
  <c r="N371" i="1"/>
  <c r="M371" i="1"/>
  <c r="K371" i="1"/>
  <c r="H378" i="1"/>
  <c r="J244" i="1"/>
  <c r="M247" i="1"/>
  <c r="J252" i="1"/>
  <c r="M255" i="1"/>
  <c r="H258" i="1"/>
  <c r="M263" i="1"/>
  <c r="H266" i="1"/>
  <c r="M271" i="1"/>
  <c r="H274" i="1"/>
  <c r="M279" i="1"/>
  <c r="H282" i="1"/>
  <c r="M287" i="1"/>
  <c r="H290" i="1"/>
  <c r="M295" i="1"/>
  <c r="H298" i="1"/>
  <c r="I299" i="1"/>
  <c r="J300" i="1"/>
  <c r="M303" i="1"/>
  <c r="H306" i="1"/>
  <c r="I307" i="1"/>
  <c r="J308" i="1"/>
  <c r="M311" i="1"/>
  <c r="H314" i="1"/>
  <c r="I315" i="1"/>
  <c r="J316" i="1"/>
  <c r="M319" i="1"/>
  <c r="H322" i="1"/>
  <c r="I323" i="1"/>
  <c r="J324" i="1"/>
  <c r="L326" i="1"/>
  <c r="M327" i="1"/>
  <c r="H330" i="1"/>
  <c r="I331" i="1"/>
  <c r="L333" i="1"/>
  <c r="J336" i="1"/>
  <c r="I340" i="1"/>
  <c r="H344" i="1"/>
  <c r="M346" i="1"/>
  <c r="I348" i="1"/>
  <c r="M350" i="1"/>
  <c r="H352" i="1"/>
  <c r="N355" i="1"/>
  <c r="M355" i="1"/>
  <c r="I366" i="1"/>
  <c r="H366" i="1"/>
  <c r="N366" i="1"/>
  <c r="H369" i="1"/>
  <c r="H371" i="1"/>
  <c r="K376" i="1"/>
  <c r="J376" i="1"/>
  <c r="I376" i="1"/>
  <c r="H376" i="1"/>
  <c r="I378" i="1"/>
  <c r="K392" i="1"/>
  <c r="J392" i="1"/>
  <c r="I392" i="1"/>
  <c r="H392" i="1"/>
  <c r="L392" i="1"/>
  <c r="L361" i="1"/>
  <c r="K361" i="1"/>
  <c r="I361" i="1"/>
  <c r="N363" i="1"/>
  <c r="M363" i="1"/>
  <c r="K363" i="1"/>
  <c r="K384" i="1"/>
  <c r="J384" i="1"/>
  <c r="I384" i="1"/>
  <c r="H384" i="1"/>
  <c r="L384" i="1"/>
  <c r="J258" i="1"/>
  <c r="J266" i="1"/>
  <c r="J274" i="1"/>
  <c r="J282" i="1"/>
  <c r="J290" i="1"/>
  <c r="J298" i="1"/>
  <c r="K299" i="1"/>
  <c r="J306" i="1"/>
  <c r="K307" i="1"/>
  <c r="L308" i="1"/>
  <c r="J314" i="1"/>
  <c r="K315" i="1"/>
  <c r="L316" i="1"/>
  <c r="J322" i="1"/>
  <c r="K323" i="1"/>
  <c r="L324" i="1"/>
  <c r="N326" i="1"/>
  <c r="J330" i="1"/>
  <c r="K331" i="1"/>
  <c r="L336" i="1"/>
  <c r="I339" i="1"/>
  <c r="K340" i="1"/>
  <c r="I343" i="1"/>
  <c r="K344" i="1"/>
  <c r="K348" i="1"/>
  <c r="H351" i="1"/>
  <c r="K352" i="1"/>
  <c r="I358" i="1"/>
  <c r="H358" i="1"/>
  <c r="N358" i="1"/>
  <c r="H361" i="1"/>
  <c r="H363" i="1"/>
  <c r="M369" i="1"/>
  <c r="J371" i="1"/>
  <c r="H381" i="1"/>
  <c r="M384" i="1"/>
  <c r="L340" i="1"/>
  <c r="J343" i="1"/>
  <c r="J351" i="1"/>
  <c r="M354" i="1"/>
  <c r="L354" i="1"/>
  <c r="J361" i="1"/>
  <c r="I363" i="1"/>
  <c r="K368" i="1"/>
  <c r="J368" i="1"/>
  <c r="H368" i="1"/>
  <c r="M370" i="1"/>
  <c r="L370" i="1"/>
  <c r="J370" i="1"/>
  <c r="L377" i="1"/>
  <c r="K377" i="1"/>
  <c r="J377" i="1"/>
  <c r="I377" i="1"/>
  <c r="N384" i="1"/>
  <c r="L385" i="1"/>
  <c r="K385" i="1"/>
  <c r="J385" i="1"/>
  <c r="I385" i="1"/>
  <c r="M385" i="1"/>
  <c r="I247" i="1"/>
  <c r="I255" i="1"/>
  <c r="L258" i="1"/>
  <c r="L266" i="1"/>
  <c r="L274" i="1"/>
  <c r="L282" i="1"/>
  <c r="L290" i="1"/>
  <c r="L298" i="1"/>
  <c r="M299" i="1"/>
  <c r="I303" i="1"/>
  <c r="L306" i="1"/>
  <c r="M307" i="1"/>
  <c r="L314" i="1"/>
  <c r="M315" i="1"/>
  <c r="L322" i="1"/>
  <c r="M323" i="1"/>
  <c r="H326" i="1"/>
  <c r="K329" i="1"/>
  <c r="L330" i="1"/>
  <c r="M331" i="1"/>
  <c r="H333" i="1"/>
  <c r="L335" i="1"/>
  <c r="N336" i="1"/>
  <c r="I338" i="1"/>
  <c r="K339" i="1"/>
  <c r="N340" i="1"/>
  <c r="K343" i="1"/>
  <c r="M344" i="1"/>
  <c r="H346" i="1"/>
  <c r="K347" i="1"/>
  <c r="M348" i="1"/>
  <c r="I350" i="1"/>
  <c r="K351" i="1"/>
  <c r="M352" i="1"/>
  <c r="H354" i="1"/>
  <c r="K355" i="1"/>
  <c r="K358" i="1"/>
  <c r="M361" i="1"/>
  <c r="J363" i="1"/>
  <c r="M366" i="1"/>
  <c r="I368" i="1"/>
  <c r="H370" i="1"/>
  <c r="H377" i="1"/>
  <c r="H385" i="1"/>
  <c r="I333" i="1"/>
  <c r="M335" i="1"/>
  <c r="J338" i="1"/>
  <c r="M339" i="1"/>
  <c r="L343" i="1"/>
  <c r="N344" i="1"/>
  <c r="I346" i="1"/>
  <c r="L347" i="1"/>
  <c r="J350" i="1"/>
  <c r="L351" i="1"/>
  <c r="N352" i="1"/>
  <c r="I354" i="1"/>
  <c r="L355" i="1"/>
  <c r="L358" i="1"/>
  <c r="K360" i="1"/>
  <c r="J360" i="1"/>
  <c r="H360" i="1"/>
  <c r="N361" i="1"/>
  <c r="M362" i="1"/>
  <c r="L362" i="1"/>
  <c r="J362" i="1"/>
  <c r="L363" i="1"/>
  <c r="L368" i="1"/>
  <c r="I370" i="1"/>
  <c r="M377" i="1"/>
  <c r="N385" i="1"/>
  <c r="M386" i="1"/>
  <c r="L386" i="1"/>
  <c r="K386" i="1"/>
  <c r="J386" i="1"/>
  <c r="N386" i="1"/>
  <c r="I381" i="1"/>
  <c r="M393" i="1"/>
  <c r="N394" i="1"/>
  <c r="L399" i="1"/>
  <c r="M400" i="1"/>
  <c r="N401" i="1"/>
  <c r="I404" i="1"/>
  <c r="M408" i="1"/>
  <c r="N409" i="1"/>
  <c r="N424" i="1"/>
  <c r="N458" i="1"/>
  <c r="M458" i="1"/>
  <c r="J458" i="1"/>
  <c r="I458" i="1"/>
  <c r="H458" i="1"/>
  <c r="M399" i="1"/>
  <c r="N400" i="1"/>
  <c r="N408" i="1"/>
  <c r="K458" i="1"/>
  <c r="H394" i="1"/>
  <c r="N399" i="1"/>
  <c r="H420" i="1"/>
  <c r="I429" i="1"/>
  <c r="H433" i="1"/>
  <c r="H437" i="1"/>
  <c r="K443" i="1"/>
  <c r="J443" i="1"/>
  <c r="I443" i="1"/>
  <c r="M445" i="1"/>
  <c r="L445" i="1"/>
  <c r="K445" i="1"/>
  <c r="I394" i="1"/>
  <c r="H408" i="1"/>
  <c r="I409" i="1"/>
  <c r="J416" i="1"/>
  <c r="I420" i="1"/>
  <c r="I424" i="1"/>
  <c r="K425" i="1"/>
  <c r="H428" i="1"/>
  <c r="J429" i="1"/>
  <c r="J433" i="1"/>
  <c r="I437" i="1"/>
  <c r="H443" i="1"/>
  <c r="H445" i="1"/>
  <c r="J450" i="1"/>
  <c r="I450" i="1"/>
  <c r="H450" i="1"/>
  <c r="L452" i="1"/>
  <c r="K452" i="1"/>
  <c r="J452" i="1"/>
  <c r="N454" i="1"/>
  <c r="M454" i="1"/>
  <c r="L454" i="1"/>
  <c r="L364" i="1"/>
  <c r="M373" i="1"/>
  <c r="N374" i="1"/>
  <c r="K379" i="1"/>
  <c r="M381" i="1"/>
  <c r="K387" i="1"/>
  <c r="I393" i="1"/>
  <c r="J394" i="1"/>
  <c r="K395" i="1"/>
  <c r="H399" i="1"/>
  <c r="I400" i="1"/>
  <c r="J401" i="1"/>
  <c r="K402" i="1"/>
  <c r="H407" i="1"/>
  <c r="I408" i="1"/>
  <c r="J409" i="1"/>
  <c r="K410" i="1"/>
  <c r="K416" i="1"/>
  <c r="H419" i="1"/>
  <c r="J420" i="1"/>
  <c r="J424" i="1"/>
  <c r="L425" i="1"/>
  <c r="I428" i="1"/>
  <c r="K429" i="1"/>
  <c r="K433" i="1"/>
  <c r="J437" i="1"/>
  <c r="L443" i="1"/>
  <c r="I445" i="1"/>
  <c r="N373" i="1"/>
  <c r="H375" i="1"/>
  <c r="L379" i="1"/>
  <c r="N381" i="1"/>
  <c r="H383" i="1"/>
  <c r="L387" i="1"/>
  <c r="M388" i="1"/>
  <c r="H391" i="1"/>
  <c r="J393" i="1"/>
  <c r="K394" i="1"/>
  <c r="L395" i="1"/>
  <c r="M396" i="1"/>
  <c r="H398" i="1"/>
  <c r="I399" i="1"/>
  <c r="J400" i="1"/>
  <c r="K401" i="1"/>
  <c r="L402" i="1"/>
  <c r="H406" i="1"/>
  <c r="I407" i="1"/>
  <c r="J408" i="1"/>
  <c r="K409" i="1"/>
  <c r="L410" i="1"/>
  <c r="H414" i="1"/>
  <c r="L416" i="1"/>
  <c r="I419" i="1"/>
  <c r="K420" i="1"/>
  <c r="K424" i="1"/>
  <c r="M425" i="1"/>
  <c r="H427" i="1"/>
  <c r="J428" i="1"/>
  <c r="L429" i="1"/>
  <c r="H431" i="1"/>
  <c r="J432" i="1"/>
  <c r="L433" i="1"/>
  <c r="I436" i="1"/>
  <c r="K437" i="1"/>
  <c r="M443" i="1"/>
  <c r="J445" i="1"/>
  <c r="L450" i="1"/>
  <c r="I452" i="1"/>
  <c r="I454" i="1"/>
  <c r="I391" i="1"/>
  <c r="K393" i="1"/>
  <c r="L394" i="1"/>
  <c r="M395" i="1"/>
  <c r="H397" i="1"/>
  <c r="I398" i="1"/>
  <c r="J399" i="1"/>
  <c r="K400" i="1"/>
  <c r="L401" i="1"/>
  <c r="M402" i="1"/>
  <c r="H405" i="1"/>
  <c r="I406" i="1"/>
  <c r="J407" i="1"/>
  <c r="K408" i="1"/>
  <c r="L409" i="1"/>
  <c r="M410" i="1"/>
  <c r="H413" i="1"/>
  <c r="I414" i="1"/>
  <c r="M416" i="1"/>
  <c r="H418" i="1"/>
  <c r="J419" i="1"/>
  <c r="M420" i="1"/>
  <c r="H422" i="1"/>
  <c r="L424" i="1"/>
  <c r="N425" i="1"/>
  <c r="I427" i="1"/>
  <c r="K428" i="1"/>
  <c r="N429" i="1"/>
  <c r="K432" i="1"/>
  <c r="M433" i="1"/>
  <c r="H435" i="1"/>
  <c r="J436" i="1"/>
  <c r="L437" i="1"/>
  <c r="J442" i="1"/>
  <c r="I442" i="1"/>
  <c r="H442" i="1"/>
  <c r="N443" i="1"/>
  <c r="L444" i="1"/>
  <c r="K444" i="1"/>
  <c r="J444" i="1"/>
  <c r="N445" i="1"/>
  <c r="N446" i="1"/>
  <c r="M446" i="1"/>
  <c r="L446" i="1"/>
  <c r="M450" i="1"/>
  <c r="M452" i="1"/>
  <c r="J454" i="1"/>
  <c r="N466" i="1"/>
  <c r="M466" i="1"/>
  <c r="L466" i="1"/>
  <c r="K466" i="1"/>
  <c r="J466" i="1"/>
  <c r="I466" i="1"/>
  <c r="H466" i="1"/>
  <c r="J414" i="1"/>
  <c r="N416" i="1"/>
  <c r="I418" i="1"/>
  <c r="L419" i="1"/>
  <c r="N420" i="1"/>
  <c r="I422" i="1"/>
  <c r="M424" i="1"/>
  <c r="J427" i="1"/>
  <c r="M428" i="1"/>
  <c r="L432" i="1"/>
  <c r="N433" i="1"/>
  <c r="I435" i="1"/>
  <c r="K436" i="1"/>
  <c r="N437" i="1"/>
  <c r="N450" i="1"/>
  <c r="K451" i="1"/>
  <c r="J451" i="1"/>
  <c r="I451" i="1"/>
  <c r="N452" i="1"/>
  <c r="M453" i="1"/>
  <c r="L453" i="1"/>
  <c r="K453" i="1"/>
  <c r="K454" i="1"/>
  <c r="J469" i="1"/>
  <c r="K470" i="1"/>
  <c r="N440" i="1"/>
  <c r="N448" i="1"/>
  <c r="N456" i="1"/>
  <c r="I459" i="1"/>
  <c r="J460" i="1"/>
  <c r="K461" i="1"/>
  <c r="L462" i="1"/>
  <c r="N464" i="1"/>
  <c r="I467" i="1"/>
  <c r="J468" i="1"/>
  <c r="K469" i="1"/>
  <c r="L470" i="1"/>
  <c r="N472" i="1"/>
  <c r="H474" i="1"/>
  <c r="I475" i="1"/>
  <c r="J476" i="1"/>
  <c r="K477" i="1"/>
  <c r="L478" i="1"/>
  <c r="N480" i="1"/>
  <c r="H482" i="1"/>
  <c r="I483" i="1"/>
  <c r="J484" i="1"/>
  <c r="K485" i="1"/>
  <c r="L486" i="1"/>
  <c r="N488" i="1"/>
  <c r="H490" i="1"/>
  <c r="I491" i="1"/>
  <c r="J492" i="1"/>
  <c r="K493" i="1"/>
  <c r="L494" i="1"/>
  <c r="N496" i="1"/>
  <c r="H498" i="1"/>
  <c r="I499" i="1"/>
  <c r="J500" i="1"/>
  <c r="K501" i="1"/>
  <c r="L502" i="1"/>
  <c r="N504" i="1"/>
  <c r="H506" i="1"/>
  <c r="I507" i="1"/>
  <c r="J508" i="1"/>
  <c r="K509" i="1"/>
  <c r="L510" i="1"/>
  <c r="H441" i="1"/>
  <c r="H449" i="1"/>
  <c r="J459" i="1"/>
  <c r="K460" i="1"/>
  <c r="L461" i="1"/>
  <c r="M462" i="1"/>
  <c r="J467" i="1"/>
  <c r="K468" i="1"/>
  <c r="L469" i="1"/>
  <c r="M470" i="1"/>
  <c r="I474" i="1"/>
  <c r="J475" i="1"/>
  <c r="K476" i="1"/>
  <c r="L477" i="1"/>
  <c r="M478" i="1"/>
  <c r="I482" i="1"/>
  <c r="J483" i="1"/>
  <c r="K484" i="1"/>
  <c r="L485" i="1"/>
  <c r="M486" i="1"/>
  <c r="H489" i="1"/>
  <c r="I490" i="1"/>
  <c r="J491" i="1"/>
  <c r="K492" i="1"/>
  <c r="L493" i="1"/>
  <c r="M494" i="1"/>
  <c r="H497" i="1"/>
  <c r="I498" i="1"/>
  <c r="J499" i="1"/>
  <c r="K500" i="1"/>
  <c r="L501" i="1"/>
  <c r="M502" i="1"/>
  <c r="H505" i="1"/>
  <c r="I506" i="1"/>
  <c r="J507" i="1"/>
  <c r="K508" i="1"/>
  <c r="L509" i="1"/>
  <c r="M510" i="1"/>
  <c r="L460" i="1"/>
  <c r="M461" i="1"/>
  <c r="N462" i="1"/>
  <c r="L468" i="1"/>
  <c r="M469" i="1"/>
  <c r="N470" i="1"/>
  <c r="J474" i="1"/>
  <c r="L476" i="1"/>
  <c r="M477" i="1"/>
  <c r="N478" i="1"/>
  <c r="J482" i="1"/>
  <c r="L484" i="1"/>
  <c r="M485" i="1"/>
  <c r="N486" i="1"/>
  <c r="J490" i="1"/>
  <c r="K491" i="1"/>
  <c r="L492" i="1"/>
  <c r="M493" i="1"/>
  <c r="N494" i="1"/>
  <c r="J498" i="1"/>
  <c r="K499" i="1"/>
  <c r="L500" i="1"/>
  <c r="M501" i="1"/>
  <c r="N502" i="1"/>
  <c r="H504" i="1"/>
  <c r="I505" i="1"/>
  <c r="J506" i="1"/>
  <c r="K507" i="1"/>
  <c r="L508" i="1"/>
  <c r="M509" i="1"/>
  <c r="N510" i="1"/>
  <c r="K474" i="1"/>
  <c r="K482" i="1"/>
  <c r="K490" i="1"/>
  <c r="N493" i="1"/>
  <c r="K498" i="1"/>
  <c r="N501" i="1"/>
  <c r="I504" i="1"/>
  <c r="J505" i="1"/>
  <c r="K506" i="1"/>
  <c r="L507" i="1"/>
  <c r="M508" i="1"/>
  <c r="N509" i="1"/>
  <c r="H462" i="1"/>
  <c r="H470" i="1"/>
  <c r="L474" i="1"/>
  <c r="H478" i="1"/>
  <c r="L482" i="1"/>
  <c r="H486" i="1"/>
  <c r="L490" i="1"/>
  <c r="N492" i="1"/>
  <c r="H494" i="1"/>
  <c r="L498" i="1"/>
  <c r="N500" i="1"/>
  <c r="H502" i="1"/>
  <c r="J504" i="1"/>
  <c r="L506" i="1"/>
  <c r="M507" i="1"/>
  <c r="N508" i="1"/>
  <c r="H510" i="1"/>
  <c r="H461" i="1"/>
  <c r="I462" i="1"/>
  <c r="H469" i="1"/>
  <c r="I470" i="1"/>
  <c r="M474" i="1"/>
  <c r="H477" i="1"/>
  <c r="I478" i="1"/>
  <c r="M482" i="1"/>
  <c r="H485" i="1"/>
  <c r="I486" i="1"/>
  <c r="M490" i="1"/>
  <c r="H493" i="1"/>
  <c r="I494" i="1"/>
  <c r="M498" i="1"/>
  <c r="H501" i="1"/>
  <c r="I502" i="1"/>
  <c r="K504" i="1"/>
  <c r="M506" i="1"/>
  <c r="H509" i="1"/>
  <c r="I5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tc={B57815A1-5E31-456C-837F-032316362673}</author>
    <author>tc={6A74A667-9E02-47A6-AD5C-D77E67DE60C2}</author>
    <author>tc={E184DDAA-1DD8-49C4-B4AC-857B0E47E082}</author>
    <author>tc={25967E69-394E-483B-85EA-6B569BA0CFF2}</author>
  </authors>
  <commentList>
    <comment ref="S96" authorId="0" shapeId="0" xr:uid="{B57815A1-5E31-456C-837F-032316362673}">
      <text>
        <t>[Comentario encadenado]
Su versión de Excel le permite leer este comentario encadenado; sin embargo, las ediciones que se apliquen se quitarán si el archivo se abre en una versión más reciente de Excel. Más información: https://go.microsoft.com/fwlink/?linkid=870924
Comentario:
    CAMBIA BOLSA</t>
      </text>
    </comment>
    <comment ref="S131" authorId="1" shapeId="0" xr:uid="{6A74A667-9E02-47A6-AD5C-D77E67DE60C2}">
      <text>
        <t>[Comentario encadenado]
Su versión de Excel le permite leer este comentario encadenado; sin embargo, las ediciones que se apliquen se quitarán si el archivo se abre en una versión más reciente de Excel. Más información: https://go.microsoft.com/fwlink/?linkid=870924
Comentario:
    CAMBIA BOLSA</t>
      </text>
    </comment>
    <comment ref="S134" authorId="2" shapeId="0" xr:uid="{E184DDAA-1DD8-49C4-B4AC-857B0E47E082}">
      <text>
        <t>[Comentario encadenado]
Su versión de Excel le permite leer este comentario encadenado; sin embargo, las ediciones que se apliquen se quitarán si el archivo se abre en una versión más reciente de Excel. Más información: https://go.microsoft.com/fwlink/?linkid=870924
Comentario:
    CAMBIA BOLSA</t>
      </text>
    </comment>
    <comment ref="A252" authorId="3" shapeId="0" xr:uid="{25967E69-394E-483B-85EA-6B569BA0CFF2}">
      <text>
        <t>[Comentario encadenado]
Su versión de Excel le permite leer este comentario encadenado; sin embargo, las ediciones que se apliquen se quitarán si el archivo se abre en una versión más reciente de Excel. Más información: https://go.microsoft.com/fwlink/?linkid=870924
Comentario:
    PREGUNTAR SI ELLOS LO INSCRIBIERON EN CAMINOS</t>
      </text>
    </comment>
  </commentList>
</comments>
</file>

<file path=xl/sharedStrings.xml><?xml version="1.0" encoding="utf-8"?>
<sst xmlns="http://schemas.openxmlformats.org/spreadsheetml/2006/main" count="2038" uniqueCount="952">
  <si>
    <t>INFORMACIÓN DEPARTAMENTAL</t>
  </si>
  <si>
    <t>CÓDIGO SOLICITUD</t>
  </si>
  <si>
    <t>DEPARTAMENTO GEOGRÁFICO/ASOCIADO</t>
  </si>
  <si>
    <t>DEPARTAMENTO SOLICITANTE</t>
  </si>
  <si>
    <t>CLASIFICACIÓN</t>
  </si>
  <si>
    <t>NOMBRE</t>
  </si>
  <si>
    <t>NOMBRE RESUMIDO</t>
  </si>
  <si>
    <t>GEOGRÁFICO</t>
  </si>
  <si>
    <t>DEPARTAMENTO</t>
  </si>
  <si>
    <t>MUNICIPIO</t>
  </si>
  <si>
    <t>MARGINADOS</t>
  </si>
  <si>
    <t>PDET</t>
  </si>
  <si>
    <t>ZOMAC</t>
  </si>
  <si>
    <t>NARP</t>
  </si>
  <si>
    <t>RESGUARDO</t>
  </si>
  <si>
    <t>ESTUDIOS Y DISEÑOS</t>
  </si>
  <si>
    <t>FASE</t>
  </si>
  <si>
    <t>RESPONSABLE INTERVENCIÓN</t>
  </si>
  <si>
    <t>NECESIDADES INVERSIÓN (MILLONES COP)</t>
  </si>
  <si>
    <t>OBSERVACIONES</t>
  </si>
  <si>
    <t>AE002</t>
  </si>
  <si>
    <t>NA</t>
  </si>
  <si>
    <t>PLAN PLURIANUAL DE INVERSIONES</t>
  </si>
  <si>
    <t>RECURSOS ESTIMADOS 2023 POR AEROCIVIL PARA EL AERÓDROMO DE PUERTO LEGUIZAMO. LAS NECESIDADES DE INVERSIÓN SE DESARROLLA A TRAVÉS DEL PROYECTO: APOYO A LAS ENTIDADES TERRITORIALES PARA EL FORTALECIMIENTO DE LA INFRAESTRUCTURA DE TRANSPORTE AÉREO A NIVEL  NACIONAL</t>
  </si>
  <si>
    <t>CA012-I</t>
  </si>
  <si>
    <t>CA193</t>
  </si>
  <si>
    <t>NARIÑO</t>
  </si>
  <si>
    <t>POR DEFINIR FUENTE DE FINANCIACIÓN. EL RUBRO DE LA NECESIDAD DE INVERSIÓN FUE EXPUESTOS EN LAS MESAS TERRITORIALES CON LOS ENTES RESPONSABLES.</t>
  </si>
  <si>
    <t>AE019</t>
  </si>
  <si>
    <t>LA INVERSIÓN HACE REFERENCIA A LA CONSTRUCCIÓN E INTERVENTORIA DE LA CALLE DE RODAJE, MEJORAMIENTO DE FRANJAS DE SEGURIDAD INCLUYE CANALES Y EL SUMINISTRO E INSTALACIÓN Y PUESTA EN FUNCIONAMIENTO DEL SISTEMA DE AYUDAS VISUALES DEL ATO ALFREDO VASQUEZ COBO DE LETICIA, AMAZONAS(VF)​. MIENTRAS QUE LAS NECESIDADES CUBREN LOS VALORES DE MANTENIMIENTO DEL LADO AIRE Y LADO TIERRA</t>
  </si>
  <si>
    <t>CA251</t>
  </si>
  <si>
    <t>NO SE CUENTA INFORMACIÓN ADICIONAL</t>
  </si>
  <si>
    <t>AE017</t>
  </si>
  <si>
    <r>
      <rPr>
        <b/>
        <sz val="11"/>
        <color theme="1"/>
        <rFont val="Verdana"/>
        <family val="2"/>
      </rPr>
      <t xml:space="preserve">GOBIERNO CON EL PUEBLO: </t>
    </r>
    <r>
      <rPr>
        <sz val="11"/>
        <color theme="1"/>
        <rFont val="Verdana"/>
        <family val="2"/>
      </rPr>
      <t>EL PLAN MAESTRO DEL AEROPUERTO DE GUAPI, CONTEMPLA TRES ALTERNATIVAS ESTUDIADAS, CON UNA DE ELLAS SELECCIONADA. ACTUALMENTE SE ENCUENTRA EN REVISIÓN AL INTERIOR DE LA AEROCIVIL LA PRESENCIA DE COMUNIDADES INDÍGENAS EN LOS PREDIOS DE IMPLANTACIÓN DE LAS DIFERENTES ALTERNATIVAS: LA ALTERNATIVA SELECCIONADA Y LAS OTRAS DOS. DEPENDIENDO DEL RESULTADO DE LA REVISIÓN ANTERIOR, SE IMPLEMENTARÁN LAS ACTUACIONES QUE CORRESPONDA (POSIBLE CONSULTA PREVIA U OTRA ACTUACIÓN QUE APLIQUE) O LA REVISIÓN DE LA POSIBILIDAD DE REALIZAR LOS ESTUDIOS Y DISEÑOS CON ALGUNA DE LAS OTRAS DOS ALTERNATIVAS EN CASO QUE ESTAS NO COMPROMETAN PREDIOS DE COMUNIDADES INDÍGENAS, QUE LO HAGAN VIABLE, SE ESTIMA UNA NECESIDAD DE INVERSIÓN DE $16,350 MILLONES DE PESOS</t>
    </r>
  </si>
  <si>
    <t>AE004</t>
  </si>
  <si>
    <t>LA EJECUCIÓN SE ENCUENTRA A CARGO DEL ENTE TERRITORIAL. LA INTERVENCIÓN BUSCA EL DESARROLLO DEL LADO AIRE DEL AEROPUERTO CÉSAR GAVIRIA TRUJILLO. SE PRIORIZA PARA FASE 2 POR EL PROGRAMA DE ASAES.</t>
  </si>
  <si>
    <t>AE005</t>
  </si>
  <si>
    <t>CALDAS</t>
  </si>
  <si>
    <t>A ENERO 2023, EL PROYECTO SE ENCUENTRA SUSPENDIDO POR CADUCIDAD DEL CONTRATO DE OBRA Y TRIBUNAL DE ARBITRAMIENTO EN CÁMARA DE COMERCIO DE BOGOTÁ. LOS RECURSOS ASIGNADOS 2023 ( LA INFORMACION EN EL PIIP CONTEMPLA SOLO LAS VIGENCIAS DE 2021, 2022 Y 2023, CON UN COSTO TOTAL DE 368.449 MILLONES )</t>
  </si>
  <si>
    <t>UR004</t>
  </si>
  <si>
    <t>SISTEMA ESTRATÉGICO DE TRANSPORTE PÚBLICO ELÉCTRICO PARA LAS ISLAS DE SAN ANDRÉS Y PROVIDENCIA. EL VALOR REPORTADO ES A PRECIOS CONSTANTES 2021. LA NACIÓN TIENE PROYECTADO INVERTIR $100352 MILLONES DE PESOS (CONSTANTES 2021)</t>
  </si>
  <si>
    <t>AE006</t>
  </si>
  <si>
    <t>EL ALCANCE DE LA CONCESIÓN ES ADMINISTRAR, MODERNIZAR, EXPANDIR, OPERAR, EXPLOTAR COMERCIALMENTE Y MANTENER EL LADO TIERRA Y LADO AIRE Y SEI. LA NECESIDAD DE INVERSIÓN HACE REFERENCIA A LAS VIGENCIAS PREVISTAS 2024 A 2026, POR LOS CONTRATOS A ESTRUCTURAR A NIVEL CENTRAL, REGIONAL Y DOA DE MANTENIMIENTO E INTERVENCIÓN GENERAL DEL AEROPUERTO.</t>
  </si>
  <si>
    <t>CA241</t>
  </si>
  <si>
    <t>EL VALOR DE LA NECESIDAD DE INVERSIÓN ES UNA APROXIMACIÓN AL VALOR QUE SE REQUERIRÍA PARA DESARROLLAR EL PROYECTO. SIN INFORMACIÓN RELACIONADA POR PARTE DE LA ENTIDAD TERRITORIAL, SE SOLICITA INFORMACIÓN, SIN EMBARGO NO SE HA OBTENIDO A LA FECHA DE CORTE. NO EXISTE VÍA ENTRE EL LIMITE YAVARATÉ A MOMFORT. GEOGRÁFICAMENTE CONECTA EL LÍMITE DEPARTAMENTAL CON BRASIL (RÍO PAPURI), CONTENIDO PARCIALMENTE EN LA ECR SECUNDARIA, TIENE UN TRAMO QUE REQUIERE APERTURA DE VÍA</t>
  </si>
  <si>
    <t>AE008</t>
  </si>
  <si>
    <t>AE010</t>
  </si>
  <si>
    <t>CUNDINAMARCA</t>
  </si>
  <si>
    <t>AE048</t>
  </si>
  <si>
    <t>EL AEROPUERTO SE ENCUENTRA EN FASE 3, PENDIENTE POR ESTABLECER LAS VIGENCIAS FUTURAS 2025 (FASE 2 DE LOS ASAES PRIORIZADOS POR AEROCIVIL). EL VALOR DE NECESIDAD ES EL RUBRO REQUERIDO PARA INTERVENIR EL AERODROMO LADO AIRE DE LÓPEZ DE MICAY</t>
  </si>
  <si>
    <t>CA205</t>
  </si>
  <si>
    <t>EL VALOR DE LA NECESIDAD DE INVERSIÓN ES UNA APROXIMACIÓN AL VALOR QUE SE REQUERIRÍA PARA DESARROLLAR EL PROYECTO. CONTENIDO TOTALMENTE EN EL ECR SECUNDARIO, UNE DOS MUELLES DEL PUERTO LEGUIZAMO</t>
  </si>
  <si>
    <t>CA206</t>
  </si>
  <si>
    <t>TIENE UN CONTRATO ASOCIADO QUE SE ENCUENTRA  FINALIZADO (CONTRATO 948 DE 2022), ESTE CONTRATO TUVO POR ALCANCE LA PAVIMENTACIÓN DE 1.39 KM SOBRE EL CORREDOR VIAL. LA FECHA DE FINALIZACIÓN FUE EN DICIEMBRE DE 2022. NO HACE PARTE DE LAS VÍAS DE LA ESTRATEGIA DE CONECTIVIDAD REGIONAL</t>
  </si>
  <si>
    <t>AE054</t>
  </si>
  <si>
    <t>BOLÍVAR</t>
  </si>
  <si>
    <t>EL PROYECTO SE ENCUENTRA ACTUALMENTE EN ESTUDIOS DE FACTIBILIDAD. LOS ESTUDIOS HAN SIDO RADICADOS EN LA ANI, PARA POSTERIORMENTE EMITIR LA COMUNICACIÓN, EN DONDE SE SOLICITARÁ EL FONDEO DEL PATRIMONIO AUTÓNOMO PARA PROCEDER CON LOS TRÁMITES PARA LA CONTRATACIÓN DEL EVALUADOR DE LA IP. LA NECESIDAD APROXIMADA DEL CAPEX A VALORES DE 2020.</t>
  </si>
  <si>
    <t>CA209</t>
  </si>
  <si>
    <t>SIN INFORMACIÓN REMITIDA POR LA ENTIDAD TERRITORIAL, SE SOLICITA INFORMACIÓN SOBRE FUENTES DE FINANCIÓN Y POSIBLES AVANCES DEL PROYECTO, EL PROYECTO DA CONECTIVIDAD A DOS VÍAS SOBRE EL RÍO GUAMUEZ</t>
  </si>
  <si>
    <t>CA210</t>
  </si>
  <si>
    <t>SIN INFORMACIÓN REMITIDA POR LA ENTIDAD TERRITORIAL, SE SOLICITA INFORMACIÓN SOBRE FUENTES DE FINANCIÓN Y POSIBLES AVANCES DEL PROYECTO. HACE PARTE DE LAS VÍAS SECUNDARIAS DEL ECR</t>
  </si>
  <si>
    <t>CA211</t>
  </si>
  <si>
    <t>SIN INFORMACIÓN REMITIDA POR LA ENTIDAD TERRITORIAL, SE SOLICITA INFORMACIÓN SOBRE FUENTES DE FINANCIÓN Y POSIBLES AVANCES DEL PROYECTO. NO SE LOGRA IDENTIFICAR GEOGRÁFICAMENTE</t>
  </si>
  <si>
    <t>CA248</t>
  </si>
  <si>
    <t>AE011</t>
  </si>
  <si>
    <t>EL ALCANCE DE LA INVERSIÓN ES LA CONSTRUCCIÓN DE LA INFRAESTRUCTURA PROYECTO LADO TIERRA (TORRE DE CONTROL, BASE DE SERVICIO DE SALVAMENTO Y EXTINCIÓN DE INCENDIOS, TERMINAL DE PASAJEROS Y URBANISMOS), PROYECTO LADO TIERRA AIRE (NUEVA CALLE DE RODAJE, AMPLIACIÓN DE LA PLATAFORMA, ADECUACIÓN ZONA DE SEGURIDAD, DESPLAZAMIENTO DEL UMBRAL, FRANJA DE PISTA, CONSTRUCCIÓN PLATAFORMA DE VIRAJE Y AMPLIACIÓN DE LA PISTA A 2.200 METROS Y 30 METROS DE ANCHO). LAS NECESIDADES DE INVERSIÓN CORRESPONDEN A UNA VALORACIÓN DE AEROCIVIL DE $273.740 MILLONES DE PESOS ENTRE 2023 A 2026.</t>
  </si>
  <si>
    <t>AE012</t>
  </si>
  <si>
    <t>EL PROYECTO TIENE UNA INVERSIÓN DE $16000 MILLONES DE PESOS PARA LA GESTIÓN PREDIAL. LA INVERSIÓN RESTANTE HACE REFERENCIA AL MANTENIMIENTO DE INFRAESTRUCTURA AEROPORTUARIA LADO AIRE Y LADO TIERRA DE LOS AEROPUERTOS DE SAN ANDRÉS Y PROVIDENCIA; INCLUYENDO LAS AYUDAS AEROPORTUARIAS Y LOS EQUIPOS ELECTROMECÁNICOS E INTERVENTORIA. LAS NECESIDADES DE INVERSIÓN HACEN REFERENCIA A LAS OBRAS NECESARIAS PARA CULMINAR LA CONSTRUCCIÓN DE LA TORRE DE CONTROL DEL AEROPUERTO ROJAS PINILLA DE SAN ANDRÉS Y A LA INSTALACIÓN DEL PUENTE DE ABORDAJE</t>
  </si>
  <si>
    <t>CA155</t>
  </si>
  <si>
    <t>TIENE ASOCIADO UN CONTRATO EN EJECUCIÓN Y UN CONTRATO FINALIZADO. EL PROYECTO FINALIZADO TIENE POR ALCANCE LA INTERVENCIÓN DE 9 KM DE PAVIMENTACIÓN, 1 PUENTE DE 15 M DE LUZ Y 31 BOX CULVERT. CONECTA DOS CABECERAS MUNICIPALES ENTRE SAN JOSÉ DEL GUAVIARE Y CALAMAR, ADEMÁS, DA CONEXIÓN A LOS MUELLES FL020, FL114 Y FL115. 
EL RUBRO DE NECESIDAD HACE REFERENCIA A LA VIGENCIA 2025-2025, REPORTADA POR EL INVIAS. EL VALOR DE LA VIGENCIA 2025 - 2030 ES DE $84 MIL MILLONES DE PESOS.</t>
  </si>
  <si>
    <t>AE013</t>
  </si>
  <si>
    <t>RECURSOS ESTIMADOS 2023. EL ALCANCE SON LOS ESTUDIOS DE PREINVERSIÓN, MEJORAMIENTOS Y MANTENIMIENTOS EN LAS INSTALACIONES DEL AEROPUERTO Y SERVICIOS AEROPORTUARIOS</t>
  </si>
  <si>
    <t>FL020</t>
  </si>
  <si>
    <t>EL PROYECTO SE ENCUENTRA POR EJECUTAR. LOS BAJOS NIVELES DEL RÍO NO HAN PERMITIDO EL TRANSPORTE DE MATERIAL.PROGRAMA DE CONECTIVIDAD FLUVIAL INVIAS</t>
  </si>
  <si>
    <t>FL113</t>
  </si>
  <si>
    <t>EL PROYECTO BUSCO LA PRIORIZACIÓN E INTERVENCION DE TERMINALES FLUVIALES EN EL DEPARTAMENTO DE GUAVIARE</t>
  </si>
  <si>
    <t>FL114</t>
  </si>
  <si>
    <t>0% EN EJECUCIÓN. HACE PARTE DEL PROGRAMA DE CONECTIVIDAD FLUVIAL INVIAS. NO SE CUENTA CON PERSONAL CALIFICADO POR PARTE DEL CONTRATISTA DE LA OBRA. SE PRIORIZA DEBIDO A QUE SE ENCUENTRA EN LA ZONA DE MAYOR PRODUCCIÓN Y DESTINO DE CARGA SEGÚN LA RNDC, EL MUELLE CONECTA EL RÍO GUAVIARE.</t>
  </si>
  <si>
    <t>FL115</t>
  </si>
  <si>
    <t>LA INVERSIÓN HACE REFERENCIA AL CONTRATO 1555 DE 2022, QUE TIENE POR ALCANCE EL MANTENIMIENTO DE MUELLE EL RETORNO EN EL DEPARTAMENTO DE EL GUAVIARE. SE IDENTIFICAN NECESIDADES ADICIONALES DE INVERSIÓN POR $250 MILLONES DE PESOS PARA EL PROYECTO.</t>
  </si>
  <si>
    <t>FL052</t>
  </si>
  <si>
    <t>TIENE UN CONTRATO ASOCIADO (CONTRATO 1620 DE 2022), QUE CONTIENE LA CONSTRUCCIÓN DELMUELLE COMUNIDAD INDÍGENA DE PUERTO SILENCIO, EL PROYECTO SE ENCUENTRA SUSPENDIDO. HACE PARTE DEL PROGRAMA DE CONECTIVIDAD FLUVIAL INVIAS.</t>
  </si>
  <si>
    <t>FL053</t>
  </si>
  <si>
    <t>EL PROYECTO HACE PARTE DEL PATIS Y DEL PROGRAMA DE CONECTIVIDAD FLUVIAL INVIAS. TIENE UN CONTRATO ASOCIADO QUE HACE REFERENCIA A LA CONSTRUCCIÓN MUELLE LA ESMERALDA Y MANTENIMIENTO DEL MUELLE DE PUERTO ASÍS (CONTRATO 1698 DE 2022)</t>
  </si>
  <si>
    <t>FL054</t>
  </si>
  <si>
    <t>EL PROYECTO TIENE ASOCIADA LA CONSTRUCCIÓN MUELLE LA ESMERALDA Y MANTENIMIENTO DEL MUELLE DE PUERTO ASÍS (CONTRATO 1698 DE 2022) HACE PARTE DEL PROGRAMA DE CONECTIVIDAD FLUVIAL INVIAS</t>
  </si>
  <si>
    <t>FL055</t>
  </si>
  <si>
    <t>EL PROYECTO TIENE ASOCIADO UN CONTRATO QUE BUSCA EL MEJORAMIENTO DE MUELLE CAMPESINO (CONTRATO 4738 DE 2023). EL PROYECTO SE ENCUENTRA SUSPENDIDO</t>
  </si>
  <si>
    <t>AE014</t>
  </si>
  <si>
    <t>PROYECTO FINANCIADO CON RECURSOS PROPIOS POR PARTE DE LA AEROCIVIL, SE ENCUENTRA EN EJECUCIÓN. HACE PARTE DEL PROGRAMA DE AERODRÓMOS PACTOS SOCIALES. EL PROYECTO SE TRATA DE UN CONVENIO INTERADMINISTRATIVO CON LA ENTIDAD TERRITORIAL. HACE PARTE DE LA FASE 1 DE LOS ASAES</t>
  </si>
  <si>
    <t>FL044</t>
  </si>
  <si>
    <t>PROGRAMA DE CONECTIVIDAD FLUVIAL INVIAS. LA INVERSIÓN CON VIGENCIA 2023-2024 ES DE $40 MILLONES DE PESOS, EL ALCANCE DEL PROYECTO ES EL MANTENIMIENTO Y MEJORAMIENTO DEL MUELLE.</t>
  </si>
  <si>
    <t>FL045</t>
  </si>
  <si>
    <t>SE ENCUENTRA EN EJECUCIÓN UN CONTRATO (5030 DE 2023) POR PARTE DEL INVIAS.CUYO ORDEN DE INICIO FUE EN DICIEMBRE DE 2023. LA INVERSIÓN TOTAL DEL PROYECTO ES DE $2596 MILLONES DE PESOS, EL RUBRO REPORTADO HACE REFERENCIA A LA NECESIDAD DE INVERSIÓN CALCULADA LUEGO DE LA INVERSIÓN POR EL PROYECTO. SE PRIORIZA DEBIDO A QUE UNE LA INTERVENCIÓN CARRETERA QUE DA CONEXIÓN A MITÚ Y MOMFORT</t>
  </si>
  <si>
    <t>FL046</t>
  </si>
  <si>
    <t>FL047</t>
  </si>
  <si>
    <t>PRESUPUESTO 2025. PROGRAMA DE CONECTIVIDAD FLUVIAL INVIAS, PROYECTO EN ESTRUCTURACIÓN</t>
  </si>
  <si>
    <t>FL048</t>
  </si>
  <si>
    <t xml:space="preserve">SE INVIRTIERON $2159 MILLONES DE PESOS POR EL CONTRATO (CONTRATO 1130 DE 2021 DEL INVIAS), CUYO ALCANCE FUE LA INTERVENCIÓN DE UN MUELLE. LA NECESIDAD DE INVERSIÓN HACE REFERENCIA A RUBRO PENDIENTE POR EJECUTAR PARA EL DESARROLLO DEL PROYECTO. </t>
  </si>
  <si>
    <t>FL049</t>
  </si>
  <si>
    <t xml:space="preserve">SE TIENE EN EJECUCIÓN EL CONTRATO 4990 DE 2023, QUE BUSCA EL MANTENIMIENTO Y EL MEJORAMIENTO DEL MUELLE. LA INVERSIÓN TOTAL ESTIMADA POR PARTE DEL PROGRAMA ES DE $3823 MILLONES DE PESOS, SE CALCULAN LOS RECURSOS FALTANTES SEGÚN LA INVERSIÓN REPORTADA REALIZADA PARA EL PROYECTO. </t>
  </si>
  <si>
    <t>CA252</t>
  </si>
  <si>
    <t>AMAZONAS</t>
  </si>
  <si>
    <t>TIENE UN CONTRATO FINALIZADO QUE TUVO POR ALCANCE LA PAVIMENTACIÓN A 3.1 KM, REHABILITACIÓN DE 1.9 KM, SEÑALIZACIÓN DE 13.6 KM Y 4 BOX CULVERT. ADICIONALMENTE, TIENE UN CONTRATO EN EJECUCIÓN, CUYO ALCANCE ES LA CONSTRUCCIÓN DE 2 PUENTES VEHICULARES Y BOX - CULVERT, EL AVANCE DE LA OBRA ES 8%, LA INVERSIÓN PENDIENTE POR EJECUTAR DEL PROYECTO, CORRESPONDE A $4216 MILLONES DE PESOS. EN TÉRMINOS DE NECESIDADES DE INVERSIÓN PARA LA FASE 1 SE TIENE UN RUBRO PENDIENTE DE $6000 MILLONES DE PESOS, REFERENTE A ANDENES E ILUMINACIÓN Y REDES DE ALCANTARILLADO Y ACUEDUCTO. PARA LA FASE 2,SE TIENE UN RUBRO DE $16000, PARA LA INTERVENCIÓN DE REDES DE ACUEDUCTO, ALCANTARILLADO, DOBLE CALZADA, ANDENES E ILUMINACIÓN. (AVANCE 4%). EL PROYECTO TAMBIÉN SE CONOCE COMO LA AVENIDA INTERNACIONAL FASE 1 Y FASE 2.</t>
  </si>
  <si>
    <t>FL006</t>
  </si>
  <si>
    <t>ESTIMACIÓN DE NECESIDAD REALIZADAA PARTIR DEL PLAN MAESTRO FLUVIAL 2022</t>
  </si>
  <si>
    <t>FL009</t>
  </si>
  <si>
    <t>FL034</t>
  </si>
  <si>
    <t xml:space="preserve">EL PROYECTO BUSCA EL MEJORAMIENTO DEL MUELLE DE MACEDONIA. EL RUBRO DE LA INVERSIÓN ESTIMADA (NECESIDAD) TIENE VIGENCIA 2023. </t>
  </si>
  <si>
    <t>FL035</t>
  </si>
  <si>
    <t>INTERVENCIÓN DE INSTALACIONES PORTUARIAS FLUVIALES (EMBARCADEROS, MUELLES, TERMINALES)</t>
  </si>
  <si>
    <t>FL040</t>
  </si>
  <si>
    <t>FL041</t>
  </si>
  <si>
    <t>FL042</t>
  </si>
  <si>
    <t>CA160</t>
  </si>
  <si>
    <t>HUILA</t>
  </si>
  <si>
    <t>EL TRAMO TIENE DOS CONTRATOS EN EJECUCIÓN QUE HACEN PARTE DEL PROGRAMA DEL INVIAS REACTIVACIÓN 2.0. EL PRIMERO DE ELLOS TIENE POR ALCANCE LA INTERVENCIÓN DE 8 KM DEL CORREDOR QUE UNE CANDELARIA - BELÉN - LA PLATA EN EL DEPARTAMENTO DE HUILA, EL SEGUNDO CONTRATO TIENE POR ALCANCE EL MANTENIMIENTO EN 11 KM DEL CORREDOR</t>
  </si>
  <si>
    <t>FL043</t>
  </si>
  <si>
    <t>FL137</t>
  </si>
  <si>
    <t xml:space="preserve">EL RUBRO DE NECESIDADES EXPUESTO HACE REFERENCIA AL VALOR IDENTIFICADO POR EL INVÍAS PARA EJECUTAR LAS OBRAS EN EL MUELLE LA VICTORIA. EL RUBRO TIENE VIGENCIA 2024. EL PROYECTO SE ENCUENTRA SUSPENDIDO FUERTES LLUVIAS IMPIDEN LA EJECUCIÓN NORMAL DEL PROYECTO. ALTOS NIVELES EN EL RÍO </t>
  </si>
  <si>
    <t>AE007</t>
  </si>
  <si>
    <t>TIENE TRES CONTRATOS EN EJECUCIÓN CON SU RESPECTIVA INTERVENTORIA, EL PRIMERO DE ELLOS TIENE POR ALCANCE REALIZAR LA CONSULTORÍA Y ESTRUCTURACIÓN INTEGRAL PARA LA ACTUALIZACIÓN DEL PLAN MAESTRO RIONEGRO CON EL FIN DE BUSCAR LA AMPLIACIÓN DEL AEROPUERTO; EL SEGUNDO CONTRATO TIENE POR ALCANCE REALIZAR E&amp;D FASE3 PARA CONSTRUCCIÓN DE FRANJAS DE SEGURIDAD,OBRAS HIDRAULICAS, OBRAS DE MITIGACIÓN Y/O CONTENCIÓN, INCLUYE TRAMITE AMBIENTAL Y PREDIAL DEL AEROPUERTO JOSE MARIA CORDOVA DE RIONEGRO​, FINALMENTE, EL TERCER AEROPUERTO BUSCA REALIZAR EL MANTENIMIENTO DE ZONAS DE SEGURIDAD, ZONAS VERDES Y LIMPIEZA DE CANALES DE LOS AEROPUERTOS DE NUQUI, CONDOTO, QUIBDÓ, URRAO Y RIONEGRO​</t>
  </si>
  <si>
    <t>CA011-I</t>
  </si>
  <si>
    <t>CHOCÓ</t>
  </si>
  <si>
    <r>
      <rPr>
        <sz val="11"/>
        <color rgb="FF000000"/>
        <rFont val="Verdana"/>
        <family val="2"/>
      </rPr>
      <t xml:space="preserve">TIENE DOS CONTRATOS EN EJECUCIÓN Y UNO FINALIZADO. CONTRATO FINALIZADO TUVO POR ALCANCE EL MEJORAMIENTO DE LA TRANSVERSAL PACÍFICO MEDELLÍN - QUIBDÓ. SECTOR 1: EL DIOCIOCHO - EL DOCE CON LA INTERVENCIÓN DE 31.26 KM DE PAVIMENTO RÍGIDO. EL PRIMER CONTRATO EN EJECUCIÓN TIENE POR ALCANCE EL MANTENIMIENTO RUTINARIO DE 17 KM DEL CORREDOR, 10,7 KM DE PAVIMENTACIÓN E INTERVENCIÓN DE 9 PUENTES VEHICULARES SOBRE LA TRANSVERSAL PACÍFICO MEDELLÍN - QUIBDÓ (SECTOR 2), FINALMENTE EL ÚLTIMO CONTRATO EN EJECUCIÓN TIENE POR OBJETO LA INTERVENCIÓN A 4.8 KM DE PAVIMENTO RÍGIDO, 2 PUENTES (252 ML), REHABILITACIÓN DE LA VÍA EN 12,6 KM, INTERVENCIÓN DE 4.5 KM DE PAVIMENTO FLEXIBLE Y 45 MUROS DE CONTENCIÓN. LA NECESIDAD DE INVERSIÓN ES UN APROXIMADO DEL VALOR REQUERIDO PARA EL MEJORAMIENTO DE LA VÍA MEDELLÍN - QUIBDÓ. </t>
    </r>
    <r>
      <rPr>
        <b/>
        <sz val="11"/>
        <color rgb="FF000000"/>
        <rFont val="Verdana"/>
        <family val="2"/>
      </rPr>
      <t>SE INCLUYE EN COLOMBIA AVANZA 1. GOBIERNO CON EL PUEBLO: TRASLADO DE MEDIO BILLÓN DE PESOS PARA FORTALECIMIENTO DE INVERSIÓN PARA EL CORREDOR DE MEDELLIN – QUIBDO (JUNÍN-BARBACOAS-MAGUÍ)
LOS MANDATARIOS DE CHOCÓ, SOLICITARON EN VISITA TERRITORIAL, TERMINAR LA VÍA QUE CONECTA QUIBDÓ – MEDELLÍN, 10.2 KM CON ESTUDIOS Y DISEÑOS</t>
    </r>
  </si>
  <si>
    <t>CA011-II</t>
  </si>
  <si>
    <r>
      <t xml:space="preserve">LA VÍA SE ENCUENTRA CONCESIONADA AL DESARROLLO VIAL AL MAR S.A.S. LA UNIDAD FUNCIONAL INCLUIDA EN EL TRAMO DEL PROYECTO ES LA UF4, CUYO CAPEX ES $343808 Y OPEX ES $374376. EL VALOR REPORTADO SE PONE PROPORCIONAL A LA LONGITUD INCLUIDA EN EL PPI, CUYO VALOR ES 4.7 KM DE 74.8 KM 
</t>
    </r>
    <r>
      <rPr>
        <b/>
        <sz val="11"/>
        <color theme="1"/>
        <rFont val="Verdana"/>
        <family val="2"/>
      </rPr>
      <t>LOS MANDATARIOS DE CHOCÓ, SOLICITARON EN VISITA TERRITORIAL, TERMINAR LA VÍA QUE CONECTA QUIBDÓ – MEDELLÍN, 10.2 KM CON ESTUDIOS Y DISEÑOS</t>
    </r>
  </si>
  <si>
    <t>CA022</t>
  </si>
  <si>
    <t>SE GENERA UN APROXIMADO DEL VALOR QUE PODRÍA REQUERIRSE PARA EL PROYECTO BASADO EN LA LONGITUD Y UN ANÁLISIS DE PRECIOS UNITARIO, SIN EMBARGO SE HACE ENFASIS EN QUE ES NECESARIO CONOCER EL VALOR ESTIMADO POR LA ENTIDAD TERRITORIAL. EL TRAMO VIAL ESTA CONTENIDO PARCIALMENTE EN LAS VÍAS ECR TERCIARIAS</t>
  </si>
  <si>
    <t>CA027</t>
  </si>
  <si>
    <t>EL VALOR DE LA NECESIDAD DE INVERSIÓN FUE REMITIDO POR LA ENTIDAD TERRITORIAL (DEPARTAMENTO DE BOLÍVAR) EN LAS VISITAS TERRITORIALES. PROYECTO PDET TIENE SOCIALIZACIÓN DE LA CONSULTORIA, SE ENCUENTRA EN FASE 1: PREFACTIBILIDAD. CON EXPECTATIVAS DE INVERSIÓN DEL DEPARTAMENTO DE ANTIOQUIA, ECOPETROL E INVIAS PARA EL DEPARTAMENTO DE BOLIVAR. AGENDA COMÚN PARA BOLÍVAR Y GOBIERNO NACIONAL</t>
  </si>
  <si>
    <t>CA036</t>
  </si>
  <si>
    <t>ANTIOQUIA</t>
  </si>
  <si>
    <t>SE GENERA UN APROXIMADO DEL VALOR QUE PODRÍA REQUERIRSE PARA EL PROYECTO BASADO EN LA LONGITUD Y UN ANÁLISIS DE PRECIOS UNITARIO, SIN EMBARGO SE HACE ENFASIS EN QUE ES NECESARIO CONOCER EL VALOR ESTIMADO POR LA ENTIDAD TERRITORIAL. EL PROYECTO TIENE DOS CONTRATOS QUE DAN EL VALOR DE LA INVERSIÓN, EL ALCANCE DEL PRIMER CONTRATO ES LA INTERVENCIÓN DE 42.6 KM DE LA MALLA VIAL, 17.04 KM (VÍA DEPARTAMENTAL). VÍA VALPARAÍSO - TAMÉSIS, TAMÉSIS - PUENTE LATA (JÉRICO) Y EL SEGUNDO CONTRATO ES LA INTERVENCIÓN DE 39.4 KM DE LA MALLA VIAL, 15.93 KM (VÍA DEPARTAMENTAL). VÍA JÉRICO - PUEBLORRICO, Y A LA BODEGA(ANDES)-BUENOS AIRES-PUENTE LATA-JERICO</t>
  </si>
  <si>
    <t>CA055</t>
  </si>
  <si>
    <t xml:space="preserve">EL VALOR DE LA INVERSIÓN HACE REFERENCIA AL PROGRAMA GESTIÓN VIAL INTEGRAL DEL INVIAS. EEL RUBRO DE INVERSIÓN SE TOMA PROPORCIONAL AL VALOR CONTENIDO EN EL PPI,DESDE EL CRUCE DE LA RUTA 45 (BOYACÁ) HASTA EL SANTUARIO (ANTIOQUIA), CON UNA LONGITUD APROXIMADA DE 135 KM SOBRE UN TOTAL DE 364 KM. EL VALOR DEL CONTRATO ES DE $20954 MILLONES DE PESOS. LA NECESIDAD DE INVERSIÓN HACE REFERENCIA A UN APROXIMADO DEL CAPEX DE LA INICIATIVA PRIVADA SUPLIRÍA LA REVERSIÓN DE LA CONCESIÓN DE 1G (DESARROLLO VÍAL DEL ORIENTE DE MEDELLÍN (DEVIMED)), MEJORANDO LA CONEXIÓN VIAL ENTRE SANTUARIO Y CAÑO ALEGRE. EL PROYECTO SE ENCUENTRA EN PROCESO DE SOCIALIZACIÓN CON LA COMUNIDAD. </t>
  </si>
  <si>
    <t>CA056-I</t>
  </si>
  <si>
    <t>EL PROYECTO HACE PARTE DEL PROGRAMA GESTIÓN VIAL INTEGRAL DEL INVIAS. EL INICIO DEL CONTRATO FUE EN OCTUBRE DE 2023. EL CONTRATISTA A CARGO DE LA OBRA ES VÍAS (90%) Y URVIMAQ (10%). EL RUBRO DE INVERSIÓN SE TOMA PROPORCIONAL AL VALOR CONTENIDO EN EL PPI,DESDE EL CRUCE DE LA RUTA 45 (BOYACÁ) HASTA EL SANTUARIO (ANTIOQUIA), CON UNA LONGITUD APROXIMADA DE 57 KM SOBRE UN TOTAL DE 364 KM. EL VALOR DEL CONTRATO ES DE $20954 MILLONES DE PESOS. EL VALOR DE LA NECESIDAD DE INVERSIÓN ES UNA APROXIMACIÓN AL VALOR QUE SE REQUERIRÍA PARA DESARROLLAR EL PROYECTO POR PARTE DEL PROGRAMA DEL GVI DEL INVIAS</t>
  </si>
  <si>
    <t>CA056-II</t>
  </si>
  <si>
    <t>EL PROYECTO HACE PARTE DEL PROGRAMA GESTIÓN VIAL INTEGRAL DEL INVIAS. EL INICIO DEL CONTRATO FUE EN OCTUBRE DE 2023. EL CONTRATISTA A CARGO DE LA OBRA ES VÍAS (90%) Y URVIMAQ (10%). EL RUBRO DE INVERSIÓN SE TOMA PROPORCIONAL AL VALOR CONTENIDO EN EL PPI,DESDE EL CRUCE DE LA RUTA 45 (BOYACÁ) HASTA EL SANTUARIO (ANTIOQUIA), CON UNA LONGITUD APROXIMADA DE 22 KM SOBRE UN TOTAL DE 364 KM. EL VALOR DEL CONTRATO ES DE $20954 MILLONES DE PESOS. EL VALOR DE LA NECESIDAD DE INVERSIÓN ES UNA APROXIMACIÓN AL VALOR QUE SE REQUERIRÍA PARA DESARROLLAR EL PROYECTO POR PARTE DEL PROGRAMA DEL GVI DEL INVIAS</t>
  </si>
  <si>
    <t>CA056-III</t>
  </si>
  <si>
    <t>EL PROYECTO HACE PARTE DEL PROGRAMA GESTIÓN VIAL INTEGRAL DEL INVIAS. EL INICIO DEL CONTRATO FUE EN OCTUBRE DE 2023. EL CONTRATISTA A CARGO DE LA OBRA ES VÍAS (90%) Y URVIMAQ (10%). EL RUBRO DE INVERSIÓN SE TOMA PROPORCIONAL AL VALOR CONTENIDO EN EL PPI,DESDE EL CRUCE DE LA RUTA 45 (BOYACÁ) HASTA EL SANTUARIO (ANTIOQUIA), CON UNA LONGITUD APROXIMADA DE 150 KM SOBRE UN TOTAL DE 364 KM. EL VALOR DEL CONTRATO ES DE $20954 MILLONES DE PESOS. EL VALOR DE LA NECESIDAD DE INVERSIÓN ES UNA APROXIMACIÓN AL VALOR QUE SE REQUERIRÍA PARA DESARROLLAR EL PROYECTO POR PARTE DEL PROGRAMA DEL GVI DEL INVIAS</t>
  </si>
  <si>
    <t>CA057-I</t>
  </si>
  <si>
    <t>TIENE ACTIVO UN CONTRATO A CARGO DE LA ANI, CUYA INVERSIÓN SE CENTRA EN LA UNIDAD FUNCIONAL QUE CONECTA NECOCLÍ HASTA LA VÍA NECOCLÍ - SAN PEDRO DE URABÁ - TIERRALTA ES LA UF6 (EL TIGRE - NECOCLÍ), LA LONGITUD DE LA UNIDAD FUNCIONAL ES DE 109 KM. LA VÍA CONCESIONADA SE ENCUENTRA EN ETAPA DE CONSTRUCCIÓN, LA LONGITUD CONCESIONADA ES DE 254 KM.  EL RUBRO DE INVERSIÓN SE TOMA PROPORCIONAL AL VALOR CONTENIDO EN EL PPI, EL TRAMO CONTENIDO DENTRO DEL PPI ES DE 8.6 KM. EL VALOR TOTAL DEL CONTRATO DE CONCESIÓN ES DE $2.5 BILLONES PARA CAPEX Y $2.1 BILLONES DE OPEX, PARA LA UNIDAD UF6, SE TIENE UN CAPEX DE $55 MIL MILLONES DE PESOS Y UN OPEX DE $200 MIL MILLONES DE PESOS.</t>
  </si>
  <si>
    <t>AE039</t>
  </si>
  <si>
    <t>CA057-II</t>
  </si>
  <si>
    <t>CÓRDOBA, ANTIOQUIA</t>
  </si>
  <si>
    <t>EL PROYECTO SE ENCUENTRA EN FASE 3, ESTUDIOS Y DISEÑOS DEFINITIVOS, SEGÚN LA INFORMACIÓN REMITIDA POR LA ENTIDAD TERRITORIAL. EL TRAMO HACE PARTE DEL PLAN DE DESARROLLO DEPARTAMENTAL DE CÓRDOBA, Y BUSCA EL MEJORAMIENTO VIA SAN PEDRO DE URABA-VALENCIA. SE ESPERA QUE LA INVERSIÓN 2025 Y 2026 SEA DE $67207 MILLONES DE PESOS POR CADA PERIODO. ESTUDIOS Y DISEÑOS POR ENTERRITORIO, SE PRETENDE FINANCIAR POR GOBERNACIÓN DE CÓRDOBA CON RECURSOS SGR EN EL MARCO DE LA RAP ANTIOQUIA - CÓRDOBA PDET. EL CORREDOR ENTRA DENTRO DE LOS COMPROMISOS DE GOBIERNO CON EL PUEBLO, SE HA ACORDADO UN CONVENIO DE COFINANCIACIÓN PARA BUSCAR RECURSOS DESTINADOS A ESTE PROYECTO</t>
  </si>
  <si>
    <t>CA058</t>
  </si>
  <si>
    <t>EL TRAMO VIAL TIENE DOS CONTRATOS ASOCIADOS, UNO EN EJECUCIÓN Y UNO FINALIZADO. EL CONTRATO EN EJECUCIÓN TIENE POR ALCANCE LA REHABILITACIÓN DE 0.5 KM, MANTENIMIENTO PERIÓDICO DE 6.6 KM E INTERVENCIÓN DE 1 SITIO CRÍTICO, MIENTRAS QUE EL CONTRATO FINALIZADO, TUVO POR OBJETO EL MANTENIMIENTO PERIÓDICO A 11.2 KM Y REHABILITACIÓN VIAL DE 3.38 KM. EL VALOR DE LA NECESIDAD DE INVERSIÓN ES UNA APROXIMACIÓN AL VALOR QUE SE REQUERIRÍA PARA DESARROLLAR EL PROYECTO.</t>
  </si>
  <si>
    <t>CA059</t>
  </si>
  <si>
    <t>VÍA CONCESIONADA CUYO ALCANCE ES LA CONSTRUCCIÓN DE 32.1 KM DE DOBLE CALZADA, CONSTRUCCIÓN DE 4 TÚNELES, CONSTRUCCIÓN DE 63 PUENTES. LA LONGITUD TOTAL CONCESIONADA ES DE 50.1 KM. EL CAPEX DEL PROYECTO ES DE $3.4 BILLONES DE PESOS Y EL OPEX ES DE 1.4 BILLONES DE PESOS. TRAMO (PEÑALISA-MEDELLÍN) SE ENCUENTRA EN EL PROYECTO QUIBDO - MEDELLÍN DE  COLOMBIA AVANZA PERO ESTE TRAMO SE EXCLUYE POR QUE HACE PARTE DE LA CONCESIÓN.</t>
  </si>
  <si>
    <t>CA060</t>
  </si>
  <si>
    <t>EL TRAMO VIAL TIENE 3 CONTRATOS EN EJECUCIÓN, EL PRIMERO DE ELLOS TIENE POR ALCANCE LA PAVIMENTACIÓN DE 7 KM DEL EJE VIAL, INTERVENCIÓN DE 1 PUENTE VEHICULAR Y 5 TUNELES (VIAS DE ACCESO AL TÚNEL GUILLERMO GAVIRIA ECHEVERRI-MODULO 1), EL SEGUNDO CONTRATO TIENE POR ALCANCE LA  PAVIMENTACIÓN DE 6 KM DEL EJE VIAL, INTERVENCIÓN DE 12 PUENTES VEHICULARES Y 6 TUNELES (VIAS DE DE ACCESO AL TÚNEL GUILLERMO GAVIRIA ECHEVERRI-MODULO 2) Y EL ÚLTIMO CONTRATO ES DE EQUIPOS ELECTROMECÁNICOS TÚNEL DEL TOYO CON UNA INVERSIÓN DE APROXIMADAMENTE MEDIO BILLÓN DE PESOS</t>
  </si>
  <si>
    <t>CA061</t>
  </si>
  <si>
    <t>EL CONTRATO ES UN CONVENIO INTERADMINISTRATIVO DE LA ENTIDAD TERRITORIAL CON EL INVIAS. EL CONVENIO SE ENCUENTRA FIRMADO, SIN EMBARGO, NO SE HA CONTRATADO LA OBRA DERIVADA. EL ALCANCE DEL CONTRATO ES LA INTERVENCIÓN DE 2 INTERCAMBIADORES VIALES</t>
  </si>
  <si>
    <t>CA062</t>
  </si>
  <si>
    <t>EN NOVIEMBRE DEL 2021, SE SUSCRIBIÓ LA OBRA POR IMPUESTOS QUE EJECUTA 1  PUENTE Y LOS ACCESOS AL PUENTE EN LA VÍA QUE CONECTA DABEIBA CON CAMPARRUSIA. EL ESTADO DE LA OBRA ES EJECUTADO, NO TIENE ORDEN DE INICIO, NI DE TERMINACIÓN, EL ALCANCE ES LA INTERVENCIÓN DE 1  PUENTE DE 46.55 M Y ACCESOS AL PUENTE EN CONCRETO HIDRÁULICO, ADEMÁS DE LA CONSTRUCCIÓN DE 4 KM DEL EJE VIAL, 30 KM DE PAVIMENTACIÓN E INTERVENCIÓN DE BOX CULVERT.  EL PRIMERO TRAMO CONTEMPLA LA INTERVENCIÓN DE 4.9 KM PARA MEJORAMIENTO VIAL DABEIBA - CAMPARRUSIA, EL SEGUNDO TRAMO INTERVIENE 4.1 KM PARA EL MEJORAMIENTO DEL CORREDOR VIAL. EL RUBRO DE INVERSIÓN HACE REFERENCIA A LA NECESIDAD ESTABLECIDA POR LA ENTIDAD TERRITORIAL PARA LA INTERVENCIÓN DEL CORREDOR</t>
  </si>
  <si>
    <t>CA063</t>
  </si>
  <si>
    <t>EL VALOR DE LA NECESIDAD DE INVERSIÓN ES UNA APROXIMACIÓN AL VALOR QUE SE REQUERIRÍA PARA DESARROLLAR EL PROYECTO. ESTA CONTENIDO EN LA ECR SECUNDARIA, UNE EL CENTRO POBLADO DE TOLEDO Y SAN JOSÉ DE LA MONTAÑA. ESTE PROYECTO RECIBE EL NOMBRE DE APP IP VIA LACTEA, EL CUÁL SE ENCUENTRA BAJO UN CONTRATO DE CONCESIÓN DE ESQUEMA APP SIN RECURSOS PÚBLICOS. SEGÚN LA ENTIDAD TERRITORIAL EN ESTE MOMENTO SE ENCUENTRA EN PROCESO DE CONTRATACIÓN.</t>
  </si>
  <si>
    <t>CA064</t>
  </si>
  <si>
    <t>EL RUBRO DE INVERSIÓN HACE REFERENCIA A LA INTERVENCIÓN DE 1.5 KM DEL CORREDOR. EL VALOR DE LA NECESIDAD DE INVERSIÓN ES UNA APROXIMACIÓN AL VALOR QUE SE REQUERIRÍA PARA DESARROLLAR EL PROYECTO. ESTA CONTENIDO EN LA ECR SECUNDARIA, UNE EL CENTRO POBLADO DE NECHÍ Y CAUCASIA. EXISTE ACTUALMENTE, SEGÚN LA INFORMACIÓN REMITIDA POR LA ENTIDAD TERRITORIAL UNA BUSQUEDA DE RECURSOS CON EL SGR POR $21549 MILLONES DE PESOS PARA INTERVENIR 4.5 KM SOBRE EL CORREDOR.</t>
  </si>
  <si>
    <t>FE001</t>
  </si>
  <si>
    <t xml:space="preserve">ACTUALMENTE EL CORREDOR SE ENCUENTRA EN ESTADO DE PREFACTIBILIDAD, INICIALMENTE SE ESTÁ EVALUANDO EL TRAMO QUE CONECTA VILLAVICENCIO CON PUERTO GAITÁN (META), ESTA EVALUACIÓN SE ENCUENTRA A CARGO DE LA UPIT. </t>
  </si>
  <si>
    <t>AE041</t>
  </si>
  <si>
    <t>VALLE DEL CAUCA</t>
  </si>
  <si>
    <t>PROYECTO LLAMADO "AEROPUERTOS DE SUROCCIDENTE" BUSCA INTERVENIR LOS AEROPUERTOS DE CALI-PALMIRA Y NEIVA. LAS OBRAS DURARÍAN 4,5 AÑOS Y SE CONTARÍA CON 24,5 AÑOS DE OPERACIÓN Y MANTENIMIENTO POR PARTE DEL CONCESIONARIO</t>
  </si>
  <si>
    <t>AE055</t>
  </si>
  <si>
    <t>EL AEROPUERTO SE ENCUENTRA EN FASE 3, PENDIENTE POR ESTABLECER LAS VIGENCIAS FUTURAS 2025 (FASE 2 DE LOS ASAES PRIORIZADOS POR AEROCIVIL). EL VALOR DE NECESIDAD ES EL RUBRO REQUERIDO PARA INTERVENIR EL AERODROMO LADO AIRE DE MÁGALA</t>
  </si>
  <si>
    <t>FL011</t>
  </si>
  <si>
    <t>LA INVERSIÓN HACE REFERENCIA AL MANTENIMIENTO Y MEJORAMIENTO DEL MUELLE FLUVIAL DEL MUNICIPIO DE VIGIA DEL FUERTE</t>
  </si>
  <si>
    <t>CA065</t>
  </si>
  <si>
    <t>ESTE PROYECTO SE ESTÁ EJECUTANDO BAJO EL SISTEMA GENERAL DE REGALÍAS SGR PARA UN TRAMO DE 1.8 KM. SE TIENEN ESTUDIOS DE 7.88KM,  EN EL TRAMO SAN FERMÍN - BRICEÑO. EL VALOR DE LA NECESIDAD DE INVERSIÓN ES UNA APROXIMACIÓN AL VALOR QUE SE REQUERIRÍA PARA DESARROLLAR EL PROYECTO. ESTA CONTENIDO EN LA ECR SECUNDARIA, UNE EL CENTRO POBLADO DE BRICEÑO CONVÍA PRIMARIA  HOYORRICO – YARUMAL – CAUCASIA</t>
  </si>
  <si>
    <t>CA066</t>
  </si>
  <si>
    <t>EL VALOR DE LA NECESIDAD DE INVERSIÓN ES UNA APROXIMACIÓN AL VALOR QUE SE REQUERIRÍA PARA DESARROLLAR EL PROYECTO. SE ENCUENTRA CONTENIDO TOTALMENTE EN LA ECR TERCIARIA</t>
  </si>
  <si>
    <t>CA067</t>
  </si>
  <si>
    <t>EL VALOR DE LA NECESIDAD DE INVERSIÓN ES UNA APROXIMACIÓN AL VALOR QUE SE REQUERIRÍA PARA DESARROLLAR EL PROYECTO. SE ENCUENTRA CONTENIDO TOTALMENTE EN LA ECR TERCIARIA, DA CONTINUIDAD A LA VÍA CA066, COMUNICA CON SANTA RITA DE ITUANGO</t>
  </si>
  <si>
    <t>CA068</t>
  </si>
  <si>
    <t>EL VALOR DE LA NECESIDAD DE INVERSIÓN ES UNA APROXIMACIÓN AL VALOR QUE SE REQUERIRÍA PARA DESARROLLAR EL PROYECTO. CONTENIDO TOTALMENTE EN EL ECR SECUNDARIO, UNE MEDELLIN CON SAN PEDRO DE LOS MILAGROS.  NO HACE PARTE DE ZONAS PDET NI ZOMAC. ESTE PROYECTO RECIBE EL NOMBRE DE APP IP VIA LACTEA, EL CUÁL SE ENCUENTRA BAJO UN CONTRATO DE CONCESIÓN DE ESQUEMA APP SIN RECURSOS PÚBLICOS. SEGÚN LA ENTIDAD TERRITORIAL EN ESTE MOMENTO SE ENCUENTRA EN PROCESO DE CONTRATACIÓN.</t>
  </si>
  <si>
    <t>CA070</t>
  </si>
  <si>
    <r>
      <t xml:space="preserve">EN FASE III POR PARTE DE LA GOBERNACIÓN DE ANTIOQUIA. </t>
    </r>
    <r>
      <rPr>
        <b/>
        <sz val="11"/>
        <color theme="1"/>
        <rFont val="Aptos Narrow"/>
        <family val="2"/>
        <scheme val="minor"/>
      </rPr>
      <t xml:space="preserve">HACE PARTE DEL PROGRAMA DEL INVIAS COLOMBIA AVANZA. </t>
    </r>
    <r>
      <rPr>
        <sz val="11"/>
        <color theme="1"/>
        <rFont val="Aptos Narrow"/>
        <family val="2"/>
        <scheme val="minor"/>
      </rPr>
      <t>LAS NECESIDADES DE INVERSIÓN HACEN REFERENCIA A VIGENCIAS FUTURAS DE $15000 MILLONES DE PESOS PARA EL 2024, $20000 MILLONES DE PESOS PARA EL 2025 Y $21000 MILLONES DE PESOS PARA LA VIGENCIA 2026.</t>
    </r>
  </si>
  <si>
    <t>CA071</t>
  </si>
  <si>
    <t>TIENE UN CONTRATO FINALIZADO, CUYO ALCANCE FUE LA INTERVENCIÓN DE 0.8 KM DE PLACA HUELLA Y MANTENIMIENTO DE 10 KM, EL VALOR DE NECESIDAD HACE REFERENCIA AL VALOR QUE PODRÍA REQUERIRSE PARA EL PROYECTO BASADO EN LA LONGITUD Y UN ANÁLISIS DE PRECIOS UNITARIO, SIN EMBARGO SE HACE ENFASIS EN QUE ES NECESARIO CONOCER EL VALOR ESTIMADO POR LA ENTIDAD TERRITORIAL.CONTENIDO TOTALMENTE EN EL ECR SECUNDARIO</t>
  </si>
  <si>
    <t>CA072</t>
  </si>
  <si>
    <t>CONTENIDO TOTALMENTE EN EL ECR SECUNDARIO</t>
  </si>
  <si>
    <t>CA073</t>
  </si>
  <si>
    <t>SE GENERA UN APROXIMADO DEL VALOR QUE PODRÍA REQUERIRSE PARA EL PROYECTO BASADO EN LA LONGITUD Y UN ANÁLISIS DE PRECIOS UNITARIO, SIN EMBARGO SE HACE ENFASIS EN QUE ES NECESARIO CONOCER EL VALOR ESTIMADO POR LA ENTIDAD TERRITORIAL.</t>
  </si>
  <si>
    <t>AE045</t>
  </si>
  <si>
    <t>SI</t>
  </si>
  <si>
    <t>EN EJECUCIÓN</t>
  </si>
  <si>
    <t>EL ALCANCE DE LA CONCESIÓN ES LA ADMINISTRACIÓN, OPERACIÓN, MANTENIMIENTO, EXPLOTACIÓN COMERCIAL, ADECUACIÓN, MODERNIZACIÓN Y REVERSIÓN TANTO DEL LADO AIRE COMO DEL LADO TIERRA DEL AEROPUERTO INTERNACIONAL ERNESTO CORTÍSSOZ QUE SIRVE A LA CIUDAD DE BARRANQUILLA. EL CONTRATO SE ENCUENTRA EN REVERSIÓN, LAS NECESIDADES DE INVERSIÓN HACEN REFERENCIA A LOS CONTRATOS A ESTRUCTURAR A NIVEL CENTRAL, REGIONAL, CONTRATOS DOA CON VIGENCIA 2024 A 2026</t>
  </si>
  <si>
    <t>CA141</t>
  </si>
  <si>
    <t>CÓRDOBA</t>
  </si>
  <si>
    <t>LA NECESIDAD DE INVERSIÓN HACE REFERENCIA AL MEJORAMIENTO Y CONSTRUCCIÓN VÍA PUERTO LIBERTADOR - TIERRALTA (HACE PARTE TRANSVERSAL DEL SUR) Y PUERTO LIBERTADOR - PLANETA RICA Y GECELCA - PICA PICA. SEGÚN LA INFORMACIÓN REMITIDA POR LA ENTIDAD TERRITORIAL SE ENCUENTRA EN ETAPA PRELIMINAR PARA VIABILIZACIÓN Y POSTERIOR CONSULTORÍA DE ESTUDIOS Y DISEÑOS SE PRETENDE COFINANCIAR POR GOBERNACIÓN DE CÓRDOBA CON RECURSOS SGR COFINANCIACIÓN NACIÓN PDET. SE SOLICITA A LA ENTIDAD TERRITORIAL ACLARAR EL TRAZADO DE LA TRANSVERSAL DEL SUR, SEGÚN LA GEORREFERENCIACIÓN REALIZADA. DENTRO DE LAS SOLICITUDES DE GOBIERNO CON EL PUEBLO SE PIDE LA VÍA QUE INICIA EN EL KM 3 EN EL URABÁ ANTIOQUEÑO Y ATRAVIESA LOS MUNICIPIOS DE SAN PEDRO, VALENCIA, TIERRALTA, PUERTO LIBERTADOR, MONTELÍBANO Y CONECTA CON EL BAJO CAUCA.</t>
  </si>
  <si>
    <t>CA007</t>
  </si>
  <si>
    <t xml:space="preserve">EL PROYECTO HACE PARTE DEL PROGRAMA CONCLUIR, CONCLUIR, CONCLUIR DEL INVIAS, EL RUBRO DE INVERSIÓN REPORTADO TIENE POR ALCANCE LA INTERVENCIÓN DE 25 KM DE PAVIMENTACIÓN, 20 KM DE REHABILITACIÓN, 26 KM DE MANTENIMIENTO RUTINARIO, 295 KM DE MANTENIMIENTO PERIÓDICO. LAS NECESIDADES DE INVERSIÓN HACEN REFERENCIA A LA INTERVENCIÓN DE 5 PUENTES EN EL CORREDOR. </t>
  </si>
  <si>
    <t>CA013</t>
  </si>
  <si>
    <t>TIENE ACTIVO UN CONTRATO EN EJECUCIÓN POR PARTE DEL INVIAS. LA INTERVENCIÓN DEL CORREDOR ES SOBRE 200 KM  (MANTENIMIENTO, MEJORAMIENTO Y ATENCIÓN DE SITIOS CRÍTICOS DE LAS VÍAS 26CC03-2 TIERRACRUZ - VITONCÓ - NARANJAL; 3702 GUADALEJO - BELÁLCAZAR - EL PALO, SECTOR GUADALEJO - IRLANDA, PR0+0000 - PR 42+0000). EL RUBRO DE LA INVERSIÓN EXPUESTA HACE PARTE DE LA RELACIÓN LINEAL CONTENIDA EN EL PPI, LA CUAL ES DE 76.63 KM SOBRE 182.28 KM DEL TOTAL DEL TRAMO. LA INVERSIÓN TOTAL DEL TRAMO ES DE $17198 MILLONES DE PESOS.</t>
  </si>
  <si>
    <t>CA018</t>
  </si>
  <si>
    <t>SANTANDER</t>
  </si>
  <si>
    <t>EL TRAMO VIAL HACE PARTE DEL PROGRAMA CONCLUIR, CONCLUIR, CONCLUIR DEL INVIAS. EL ALCANCE DEL CONTRATO ES LA PAVIMENTACIÓN DE  5 KM, 9 KM DE REHABILITACIÓN, 31 KM DE MANTENIMIENTO PERIÓDICO Y 1 PUENTE VEHICULAR. EL RUBRO DE NECESIDAD HACE REFERENCIA A LA VIGENCIA 2025-2035, REPORTADA POR EL INVIAS. EL VALOR DE LA VIGENCIA 2025 - 2030 ES DE $144 MIL MILLONES DE PESOS.</t>
  </si>
  <si>
    <t>CA020</t>
  </si>
  <si>
    <t>VISITA TERRITORIAL (BOYACÁ)
ENVIADA GOBERNACIÓN (BOYACÁ, SANTANDER)</t>
  </si>
  <si>
    <t>EL PROYECTO HACE PARTE DEL PROGRAMA VÍAS PARA LA LEGALIDAD DEL INVÍAS. EL RUBRO DE INVERSIÓN HACE REFERENCIA A UN CONTRATO (987 DE 2021), CUYO OBJETO ES LA 41 KM PAVIMENTACIÓN, 8 KM REHABILITACIÓN, 3 PUENTES VEHICULARES, 68 KM MANTENIMIENTO PERIODICO, 68 KM MANTENIMIENTO RUTINARIO. PREVÉE LA FINALIZACIÓN EN AGOSTO DE 2030. SE PIDE CLARIDAD SOBRE LAS NECESIDADES DE INVERSIÓN REQUERIDAS PARA EL TRAMO</t>
  </si>
  <si>
    <t>CA035</t>
  </si>
  <si>
    <t xml:space="preserve">INFORMACIÓN REMITIDA POR LA ENTIDAD TERRITORIAL. EL RUBRO EXPUESTO HACE REFERENCIA A LA INVERSIÓN REALIZADA EN LOS ÚLTIMOS 10 AÑOS. HACE PARTE DEL PROGRAMA DE INFRAESTRUCTURA ESTRATÉGICA PARA EL TRANSPORTE EN EL DEPARTAMENTO DE BOYACÁ. </t>
  </si>
  <si>
    <t>CA217</t>
  </si>
  <si>
    <t>EL PROYECTO SE ENCUENTRA EN FASE 0, SEGÚN INFORMACIÓN REMITIDA POR LA ENTIDAD TERRITORIAL. SIN INVERSIÓN REALIZADA EN LOS ÚLTIMOS 10 AÑOS. EL VALOR DE NECESIDAD DE INVERSIÓN CORRESPONDE A LA INVERSIÓN PROYECTADA PARA COMPLETAR LOS TRAMOS INTERVENIDOS. LA INFORMACIÓN FUE REMITIDA POR LA ENTIDAD TERRITORIAL (BOYACÁ). SE SOLICITA HACER CLARIDAD A LOS MANDATARIOS TERRITORIALES DE SANTANDER SOBRE EL PROYECTO.</t>
  </si>
  <si>
    <t>CA074</t>
  </si>
  <si>
    <t>AE018</t>
  </si>
  <si>
    <t>EL VALOR DE INVERSIÓN REPORTADA HACE REFERENCIA A LA REALIZACIÓN DE ESTUDIOS, DISEÑOS Y MEJORAMIENTO DE LA PISTA, AYUDAS VISUALES, FRANJAS DE SEGURIDAD, SISTEMA DE DRENAJE Y OBRAS COMPLEMENTARIAS Y SU INTERVENTORIA DEL AEROPUERTO SANTIAGO PEREZ QUIROZ, DE ARAUCA. LA FIRMA DE CONTRATO DE OBRA SE REALIZÓ EN DICIEMBRE DE 2023. EL INICIO DE OBRA E INTERVENTORIA FUE EN MARZO DE 2024, SE ESPERA EL PROYECTO TENGA UNA DURACIÓN DE 17 MESES. EL VALOR DE LA NECESIDAD HACE REFERENCIA A LA ESTRUCTURACIÓN PARA LA ACTUALIZACIÓN DEL ESQUEMA DE PLANIFICACIÓN AERONAÚTICO - EPA</t>
  </si>
  <si>
    <t>CA082</t>
  </si>
  <si>
    <t>CA083</t>
  </si>
  <si>
    <t>EL RUBRO DE LA NECESIDAD DE INVERSIÓN ES UNA APROXIMACIÓN AL VALOR QUE SE REQUERIRÍA PARA DESARROLLAR EL PROYECTO. SE ENCUENTRA CONTENIDO EN EL ECR SECUNDARIO.</t>
  </si>
  <si>
    <t>CA084</t>
  </si>
  <si>
    <t>ARAUCA</t>
  </si>
  <si>
    <t>AE020</t>
  </si>
  <si>
    <t>EL RUBRO DE NECESIDAD DE INVERSIÓN HACE REFERENCIA A UN AERÓDROMO, EN LA ALTA GUAJIRA, EN LA COMUNIDAD EL PARAÍSO. ESTE VALOR ES ESTIMADO, A NIVEL DE DISEÑO CONCEPTUAL. LA INVERSIÓN HACE PARTE DE LOS RECURSOS ASIGNADOS PARA LA VIGENCIA 2023-2026</t>
  </si>
  <si>
    <t>CA004-I</t>
  </si>
  <si>
    <t>EL CORREDOR TIENE INVERSIÓN POR 3 CONTRATOS ACTIVOS, UNO A CARGO DE LA ANI, QUE ES LA CONCESIÓN 4G, CARTAGENA - BARRANQUILLA Y CIRCUNVALAR DE LA PROSPERIDAD, POR UNA INVERSIÓN CERCANA A 2.6 BILLONES, EL CUAL TIENE A CARGO EL CORREDOR POR CERCA DE 154 KM. EL SEGUNDO CONTRATO A CARGO DEL INVIAS, QUE BUSCA LA CONSTRUCCIÓN DE 10 KM DE SEGUNDA CALZADA, 6 PUENTES VEHÍCULARES Y 2 PUENTES PEATONALES. EL ÚLTIMO CONTRATO A CARGO DEL INVIAS Y LA ENTIDAD TERRITORIAL, CUYO OBJETO ES LA PAVIMENTACIÓN DE 1.2 KM DE DOBLE CALZADA, CONSTRUCCIÓN DE 1.2 KM DE CICLORRUTA, 1 PUENTE CICLOPEATONAL Y CONSTRUCCIÓN DE UN DEPRIMIDO</t>
  </si>
  <si>
    <t>CA032</t>
  </si>
  <si>
    <t>ATLÁNTICO</t>
  </si>
  <si>
    <t>EL RUBRO DE NECESIDAD HACE REFERENCIA A LA VIGENCIA 2025-2035, REPORTADA POR EL INVIAS. EL VALOR DE LA VIGENCIA 2025 - 2030 ES DE $162 MIL MILLONES DE PESOS.</t>
  </si>
  <si>
    <t>CA086</t>
  </si>
  <si>
    <t>PARCIALMENTE CONTENIDO EN EL ECR SECUNDARIO. LA ENTIDAD TERRITORIAL NO REMITE INFORMACIÓN SOBRE NECESIDAD DE INVERSIÓN, SE SOLICITA CLARIDAD A LA ENTIDAD COMPETENTE.</t>
  </si>
  <si>
    <t>CA087</t>
  </si>
  <si>
    <t>PARCIALMENTE CONTENIDO EN EL ECR SECUNDARIO. LA ENTIDAD TERRITORIAL NO REMITE INFORMACIÓN SOBRE NECESIDAD DE INVERSIÓN, SE SOLICITA CLARIDAD A LA ENTIDAD COMPETENTE. EL VALOR DE LA NECESIDAD DE INVERSIÓN ES UNA APROXIMACIÓN AL VALOR QUE SE REQUERIRÍA PARA DESARROLLAR EL PROYECTO. PROYECTOS SIMILARES.</t>
  </si>
  <si>
    <t>CA075</t>
  </si>
  <si>
    <t>UR012</t>
  </si>
  <si>
    <t>REENCUENTRO - MONSERRATE: 860,000 MILLONES DE PESOS
POTOSÍ: NO ESTIMADO</t>
  </si>
  <si>
    <t>UR013</t>
  </si>
  <si>
    <t>LÍNEA 1: 29 BILLONES DE PESOS (19,7 BN NACIÓN, 9,3 BN TERRITORIO)
LÍNEA 2: 34,9 BILLONES DE PESOS (24,45 BN NACIÓN, 10,48 BN TERRITORIO)</t>
  </si>
  <si>
    <t>CA031</t>
  </si>
  <si>
    <t>EL INVIAS ESTUVO A CARGO DE LA TRANSVERSAL DEL SUR DE BOLÍVAR (GUARANDÁ - REGIDOR). EL PROYECTO BUSCA CONECTAR EL EJE VIAL CON EL MUNICIPIO DE LA GLORIA (CESAR). EL PUENTE ES INEXISTENTE Y NO CUENTA CON INVERSIÓN POR PARTE DEL INVIAS. LA GOBERNACIÓN DE BOLÍVAR SE COMPROMETIÓ A AVANZAR CON ESTUDIOS Y DISEÑOS PARA EL PUENTE, EN MESA TÉCNICA LLEVADA A CABO EL 15 DE ABRIL DE 2024. EL VALOR DE LA NECESIDAD ES UN ESTIMADO QUE SE REALIZA CON LA CALCULADORA DE COSTOS UNITARIA INVIAS/UPIT. SE SOLICITA VALIDAR LA INFORMACIÓN POR PARTE DEL ENTE COMPETENTE</t>
  </si>
  <si>
    <t>FE008</t>
  </si>
  <si>
    <t>EL PROYECTO SE ENCUENTRA EN ETAPA DE FACTIBILIDAD (ESTRUCTURACIÓN), SE ESTIMA QUE EL VALOR DEL ESTUDIO DE FACTIBILIDAD SEA DE $35835 MILLONES PARA LA CONSULTORIA Y DE $3941 MILLONES PARA LA INTERVENTORIA, EL TIEMPO TOTAL DE LA CONSULTORIA ES DE 18 MESES, CON UN TIEMPO DE CONSTRUCCIÓN DE 5 AÑOS. ADICIONALMENTE, SE REQUERIRÍA UNA INVERSIÓN DE $1.498 MILLONES DE DOLARES (CAPEX ESTIMADO PARA EL DESARROLLO DEL PROYECTO).</t>
  </si>
  <si>
    <t>FL003</t>
  </si>
  <si>
    <t>EL PROYECTO TIENE POR ALCANCE LA INTERVENCIÓN DE 115.5 KM. EL PROYECTO PERMITIRÁ MANTENER CONTROL DE TRÁNSITO DE SEDIMENTOS ENTRE EL CANAL Y LAS BAHÍAS DE CARTAGENA Y BARBACOAS; CONTROL DE INUNDACIONES Y CONTROL DE NIVELES DE AGUA EN EL CANAL, MEJORAMIENTO DE LAS CONEXIONES CIÉNAGA - CIÉNAGA Y CIÉNAGA – CANAL, RESTAURACIÓN DE LOS ECOSISTEMAS PARQUE NACIONAL NATURAL CORALES DEL ROSARIO Y SAN BERNARDO, RESTAURACIÓN DE RONDAS DE CIÉNAGAS, CAÑOS Y CANAL DEL DIQUE; ASEGURAMIENTO DEL RECURSO HÍDRICO DEL CANAL PARA AGUA POTABLE, RIEGO, GANADERÍA, PESCA Y OTROS SERVICIOS; OPTIMIZACIÓN DE LA NAVEGABILIDAD EN EL CANAL, ENTRE OTROS</t>
  </si>
  <si>
    <t>CA076</t>
  </si>
  <si>
    <t>FL005</t>
  </si>
  <si>
    <t>EN DESARROLLO CONTRATO INTERADMINISTRATIVO 007-2021, CELEBRADO CON FINDETER, INCLUYE INTERVENTORÍA. TIENE POR ALCANCE EL MANTENIMIENTO DEL CANAL NAVEGABLE MEDIANTE DRAGADO HIDRÁULICO Y MECÁNICO EN EL BRAZO MOMPOX UBICADO EN EL RÍO MAGDALENA</t>
  </si>
  <si>
    <t>FL120</t>
  </si>
  <si>
    <t xml:space="preserve">ELABORACIÓN DE LOS ESTUDIOS TÉCNICOS PRELIMINARES, DISEÑO, FABRICACIÓN, ENSAMBLE, INSTALACIÓN Y PUESTA EN FUNCIONAMIENTO DE ARTEFACTOS NAVALES FLOTANTES (EMBARCADEROS FLUVIALES) </t>
  </si>
  <si>
    <t>FL123</t>
  </si>
  <si>
    <t>FL124</t>
  </si>
  <si>
    <t>FL125</t>
  </si>
  <si>
    <t>FL127</t>
  </si>
  <si>
    <t>FASE DE DISEÑOS E INGENIERÍA DE PRODUCCIÓN, COMPRA DE MATERIALES - COTECMAR. FIRMA DE CONTRATO INTERADMINISTRATIVO ENTRE CORMAGDALENA Y COTECMAR EL 26 DE ENERO DE 2024 PARA DAR CUMPLIMIENTO AL ALCANCE DEL PROYECTO</t>
  </si>
  <si>
    <t>FL128</t>
  </si>
  <si>
    <t>FL130</t>
  </si>
  <si>
    <t>AE021</t>
  </si>
  <si>
    <t>EL VALOR DE LA INVERSIÓN HACE REFERENCIA AL MANTENIMIENTO DE INFRAESTRUCTURA LADO AIRE, LADO TIERRA, A LAS OBRAS CIVILES Y A LA ROCERIA, LIMPIEZA DE MALLAS Y LIMPIEZA DE CANALES DE DRENAJE EN EL AEROPUERTO FABIO LEON BENTLEY DE MITU​, LAS NECESIDADES DE INVERSIÓN HACEN REFERENCIA A LA CONSTRUCCION DE LA TORRE DE CONTROL, CUARTEL DE BOMBEROS Y TERMINAL DEL AEROPUERTO ALBERTO LEÓN BENTLEY DE MITÚ, VAUPÉS (VF)</t>
  </si>
  <si>
    <t>AE022</t>
  </si>
  <si>
    <t>EL VALOR DE LA INVERSIÓN CORRESPONDE AL VALOR PARA EL CUATRENIO 2023-2026</t>
  </si>
  <si>
    <t>FL134</t>
  </si>
  <si>
    <t>FL135</t>
  </si>
  <si>
    <t>MA004</t>
  </si>
  <si>
    <t>SEGÚN EL TRAMITE ANTEPROYECTO DE PRESUPUESTO VIGENCIA 2024 DEL PROYECTO BPIN 2018011001027 "CONSTRUCCIÓN , MEJORAMIENTO Y MANTENIMIENTO DE LOS ACCESOS MARÍTIMOS A LOS PUERTOS DE LA NACIÓN.  NACIONAL", SE REQUIERE PARA EL 2024 UN VALOR DE INVERSION $8,000 MILLONES PARA EL DRAGADO DE MANTENIMIENTO DEL CANAL DE ACCESO AL PUERTO DE CARTAGENA BOYA 19</t>
  </si>
  <si>
    <t>FL126</t>
  </si>
  <si>
    <t>NO</t>
  </si>
  <si>
    <t>FIRMA DE CONTRATO INTERADMINISTRATIVO ENTRE CORMAGDALENA Y COTECMAR EL 26 DE ENERO DE 2024 PARA DAR CUMPLIMIENTO AL ALCANCE DEL PROYECTO</t>
  </si>
  <si>
    <t>AE023</t>
  </si>
  <si>
    <t>LA INVERSIÓN HACE REFERENCIA A ESTUDIOS Y DISEÑOS DE LA INTERVENCIÓN LADO AIRE Y SEGURIDAD DEL AEROPUERTO, ADEMÁS DEL CERRAMIENTO PERIMETRAL Y MANTENIMIENTO DEL AEROPUERTO. LA NECESIDAD DE INVERSIÓN HACE REFERENCIA A LA ADQUISICIÓN, INSTALACIÓN Y PUESTA EN MARCHA DE MÁQUINAS DE RAYOS X PARA EQUIPAJE Y ARCOS DETECTORES DE METAL (VIGENCIA FUTURA)</t>
  </si>
  <si>
    <t>CA220</t>
  </si>
  <si>
    <t>HACE PARTE DEL PROGRAMA VÍAS PARA LA LEGALIDAD DEL INVIAS. EL CONTRATO EN EJECUCIÓN, TIENE COMO OBJETO LA PAVIMENTACIÓN DE 45 KM, 20 KM REHABILITACIÓN, 2 SITIOS CRÍTICOS, 59 KM MANTENIMIENTO PERIÓDICO, 63 KM MANTENIMIENTO RUTINARIO, EL CONTRATO FINALIZA EN AGOSTO DE 2029. 
EL RUBRO DE NECESIDAD HACE REFERENCIA A LA VIGENCIA 2025-2035, REPORTADA POR EL INVIAS. EL VALOR DE LA VIGENCIA 2025 - 2030 ES DE $254.2 MIL MILLONES DE PESOS.</t>
  </si>
  <si>
    <t>CA221</t>
  </si>
  <si>
    <t>CA003</t>
  </si>
  <si>
    <t>TOLIMA</t>
  </si>
  <si>
    <t>TIENE UN CONTRATO FINALIZADO Y UN CONTRATO EN EJECUCIÓN. EL CONTRATO FINALIZADO TUVO POR ALCANCE EL MANTENIMIENTO DE 3 KM, LA INTERVENCIÓN DE 1  PUENTE, LA INTERVENCIÓN DE 6 SITIOS CRÍTICOS Y 18 ALCANTARILLAS, EL PROYECTO HIZO PARTE DEL PROGRAMA CONCLUIR, CONCLUIR, CONCLUIR. EL APORTE DEL DEPARTAMENTO FUE DE $50.000 MILLONES. EL CONTRATO EN EJECUCIÓN BUSCA LA PAVIMENTACIÓN DE 4 KM Y ATENCIÓN DE PUNTOS CRÍTICOS. HACE PARTE DEL PROGRAMA DEL INVIAS REACTIVACIÓN 2.0. EL INICIO PROGRAMADO DE OBRA FUE EN SEPTIEMBRE DE 2023. EL PROYECTO SE ENCUENTRA EN FASE 3 (ESTUDIOS Y DISEÑOS DEFINITIVOS). HACE PARTE DE LA ECR TERCIARIA Y SECUNDARIA UNE LA CABECERA MUNICIPAL DE PLANADAS CON EL CA237</t>
  </si>
  <si>
    <t>CA222-I</t>
  </si>
  <si>
    <t>SE PIDE CLARIDAD SOBRE RUBRO DE INVERSIÓN PARA EL PROYECTO</t>
  </si>
  <si>
    <t>CA222-II</t>
  </si>
  <si>
    <t>EL PROYECTO HACE REFERENCIA A LA TRONCAL DEL MAGDALENA PUERTO SALGAR - BARRANCABERMEJA C1 (UF10) - 5G. EL PROYECTO SE ENCUENTRA EN PRE-CONSTRUCCIÓN. LA UNIDAD FUNCIONAL A LA QUE SE HACE REFERENCIA EN EL PPI ES LA UF10. LA INVERSIÓN DE TODAS LAS UNIDADES FUNCIONALES ES DE $2.7 BILLONES PARA CAPEX Y $2.2 BILLONES PARA OPEX. PARA LA UNIDAD FUNCIONAL 10 (UF10), LA INVERSIÓN DE CAPEX ES DE $139502.21 MILLONES DE PESOS Y OPEX ES DE $29879.81 MILLONES DE PESOS.</t>
  </si>
  <si>
    <t>CA246</t>
  </si>
  <si>
    <t xml:space="preserve">TIENE DOS CONTRATOS AMBOS FINALIZADOS. EL CONTRATO EN EJECUCIÓN HACE PARTE DEL PROGRAMA CONCLUIR, CONCLUIR, CONCLUIR DEL INVIAS. LA INVERSIÓN DEL PROYECTO SE CALCULA PROPORCIONAL AL TRAMO DEL PPI QUE LLEGA DESDE BARBOSA HASTA PIEDECUESTA, CON UNA LONGITUD DE 189 KM, APROXIMADAMENTE. EL VALOR DE LA INVERSIÓN TOTAL DEL GVI ES $30985 MILLONES DE PESOS CON UNA LONGITUD DE 402 KM APROXIMADAMENTE HASTA SAN ALBERTO (CÉSAR),  SE ENCUENTRA TERMINADO, EL AVANCE DE LA OBRA PROGRAMADA ES DE 52%, SIN EMBARGO EL AVANCE EJECUTADO ES DE 22%. EL CONTRATO FINALIZADO HIZO REFERENCIA A LOS ESTUDIOS Y DISEÑOS DESARROLLADOS TOMAN EL CORREDOR DE CHIQUINQUIRÁ A BUCARAMANGA. HACE REFERENCIA A LOS ESTUDIOS Y DISEÑOS PARA LA CONSTRUCCIÓN DE LA DOBLE CALZADA DE LA VÍA, ES UN VALOR APROXIMADO Y SE SOLICITA VALIDACIÓN POR PARTE DE LA ENTIDAD COMPETENTE. </t>
  </si>
  <si>
    <t>CA077</t>
  </si>
  <si>
    <t>EL RUBRO DE INVERSIÓN HACE REFERENCIA A UN CONTRATO EN EJECUCIÓN CUYO ALCANCE ES LA INTERVENCIÓN DE UN INTERCAMBIADOR VIAL, PARA EL INTERCAMBIO VIAL CARRERA 48 CON CALLE 50 SUR (MAYORCA) EN EL ÁREA REGIONAL METROPOLITANA DEL VALLE DE ABURRÁ</t>
  </si>
  <si>
    <t>CA089</t>
  </si>
  <si>
    <t>BOYACÁ</t>
  </si>
  <si>
    <t>INFORMACIÓN REMITIDA POR LA ENTIDAD TERRITORIAL, EL PROYECTO SE ENCUENTRA EN FASE 0. LAS INVERSIONES PROYECTADAS PARA COMPLETAR LOS TRAMOS INTERVENIDOS POR CONTRATO PLAN. SE ENCUENTRAN PAVIMENTADOS 2 KM DESDE VILLA DE LEYVA Y 4.19 KM DESDE ARCABUCO, SE REQUIEREN 14 KM APROXIMADAMENTE PARA COMPLETAR EL TRAMO.</t>
  </si>
  <si>
    <t>CA090-I</t>
  </si>
  <si>
    <t>LA UNIDAD FUNCIONAL CONTENIDAS DENTRO DEL PPI ES LA UF1 (CON UNA LONGITUD DE 18.53 KM SOBRE UNA LONGITUD DE 49.16 KM). EL CAPEX DE LA UNIDAD FUNCIONAL ES DE $194 MIL MILLONES DE PESOS Y UN OPEX DE $444 MIL MILLONES DE PESOS. EL VALOR DE LA INVERSIÓN SE TOMA PROPORCIONAL A LA LONGITUD CONTENIDA EN EL PPI.</t>
  </si>
  <si>
    <t>CA090-II</t>
  </si>
  <si>
    <t>LA INFORMACIÓN FUE REMITIDA POR LA ENTIDAD TERRITORIAL. EL PROYECTO SE ENCUENTRA EN FASE 1 (LA INVERSIÓN PARA ESTÁ FASE SE PROYECTA EN $710 MILLONES DE PESOS), EL RUBRO EXPUESTO HACE REFERENCIA A LA INVERSIÓN REALIZADA SOBRE EL CORREDOR EN LOS ÚLTIMOS 10 AÑOS. LAS NECESIDADES DE INVERSIÓN SON UN PROYECTADO DEL RUBRO REQUERIDO PARA FINALIZAR EL PROYECTO, SE ESPERA QUE LOS RECURSOS PROVENGAN DEL PRESUPUESTO GENERAL DE LA NACIÓN.</t>
  </si>
  <si>
    <t>CA091</t>
  </si>
  <si>
    <t xml:space="preserve">LA ZONA 1 (PLAN BICENTENARIO), HACE PARTE DE UN CONVENIO INTERADMINISTRATIVO CON LA ENTIDAD TERRITORIAL Y EL INVIAS. SE REFIERE A LA VÍA PAZ DEL RÍO - TASCO, SOCOTÁ - ALTO DE SAGRA Y GAMEZA - MONGUA - MONGUI. EL VALOR DE LA INVERSIÓN Y DE LA NECESIDAD DE INVERSIÓN, FUE REMITIDO POR LA ENTIDAD TERRITORIAL PARA EL TRAMO AL QUE SE HACE MENCIÓN. EL OBJETO DEL CONTRATO ES LA PAVIMENTACIÓN DE 7.3 KM, 6 PONTONES,  MUROS ESPECIALES, 1 BOX CULVERT, SEÑALIZACIÓN Y SEGURIDAD VIAL. EL RUBRO DE NECESIDADES DE INVERSIÓN HACE REFERENCIA A LA INVERSIÓN QUE SE REQUIERE PARA EL PROGRAMA DE INFRAESTRUCTURA ESTRATÉGICA PARA EL TRANSPORTE EN EL DEPARTAMENTO DE BOYACÁ. </t>
  </si>
  <si>
    <t>CA095</t>
  </si>
  <si>
    <t>EL PROYECTO SE ENCUENTRA EN FASE 0, SEGÚN INFORMACIÓN REMITIDA POR LA ENTIDAD TERRITORIAL. EL RUBRO EXPUESTO HACE REFERENCIA A LA INVERSIÓN REALIZADA EN LOS ÚLTIMOS 10 AÑOS. EL ALCANCE DE LA INTERVENCIÓN ES DESDE SANTA MARÍA A PUENTE GUAVIO DEL CORREDOR.</t>
  </si>
  <si>
    <t>CA096-I</t>
  </si>
  <si>
    <t>INFORMACIÓN REMITIDA POR LA ENTIDAD TERRITORIAL. EL RUBRO DE INVERSIÓN EXPUESTO HACE REFERENCIA A LA INVERSIÓN REALIZADA EN LOS ÚLTIMOS 10 AÑOS PARA LA PAVIMENTACIÓN Y REHABILITACIÓN DE LA VÍA QUE COMUNICA TUNJA CON PAEZ. LA INVERSIÓN TOTAL REALIZADA ES DE $42000 MILLONES DE PESOS, EL VALOR DEL TRAMO SE TOMA PROPORCIONAL A LA LONGITUD GEOGRÁFICA QUE SE CONTIENE EN EL PPI (156 KM DE 177 KM). LAS NECESIDADES DE INVERSIÓN SON UN PROYECTADO DEL RUBRO REQUERIDO PARA FINALIZAR EL PROYECTO. 
EL RUBRO DE NECESIDAD HACE REFERENCIA A LA VIGENCIA 2025-2025, REPORTADA POR EL INVIAS. EL VALOR DE LA VIGENCIA 2025 - 2030 ES DE $185 MIL MILLONES DE PESOS.</t>
  </si>
  <si>
    <t>CA096-II</t>
  </si>
  <si>
    <t>LAS NECESIDADES DE INVERSIÓN SON UN PROYECTADO DEL RUBRO REQUERIDO PARA FINALIZAR EL PROYECTO. LA INFORMACIÓN CONSIGNADA FUE REMITIDA POR LA ENTIDAD TERRITORIAL. EL RUBRO CORRESPONDIENTE AL TRAMO SE TOMA PROPORCIONAL A LA LONGITUD GEOGRÁFICA QUE SE CONTIENE EN EL PPI (21 KM DE 177 KM).
EL RUBRO DE NECESIDAD HACE REFERENCIA A LA VIGENCIA 2025-2025, REPORTADA POR EL INVIAS. EL VALOR DE LA VIGENCIA 2025 - 2030 ES DE $24.5 MIL MILLONES DE PESOS.</t>
  </si>
  <si>
    <t>CA096-III</t>
  </si>
  <si>
    <t>SE ENCUENTRA EN EJECUCIÓN EL CONTRATO CUYO OBJETO ES EL "MEJORAMIENTO, MANTENIMIENTO, GESTION PREDIAL, SOCIAL Y AMBIENTAL SOSTENIBLE DEL CORREDOR TRANSVERSAL DE BOYACA (PUERTO BOYACA (SECTOR DOS Y MEDIO) - OTANCHE – CHIQUINQUIRA) EN EL DEPARTAMENTO DE BOYACA, EN MARCO DE LA REACTIVACION ECONOMICA, MEDIANTE EL PROGRAMA DE OBRA PUBLICA VÍAS PARA LA LEGALIDAD Y LA REACTIVACION VISION 2030" MODULO 3." EL CONTRATISTA DE LA OBRA ES SUDINCO. EL OBJETO DEL CONTRATO ES LA CONSTRUCCIÓN DE 1 KM DE SEGUNDA CALZADA. PAVIMENTACIÓN DE 43 KM. REHABILITACIÓN DE 54 KM. ATENCIÓN DE 27 SITIOS DE ATENCIÓN CRÍTICA. 378 KM DE MANTENIMIENTO PERIÓDICO</t>
  </si>
  <si>
    <t>CA098</t>
  </si>
  <si>
    <t>EL PROYECTO SE ENCUENTRA EN FASE 2, SEGÚN LA INFORMACIÓN REMITIDA POR LA ENTIDAD TERRITORIAL. LAS FUENTES DE FINANCIÓN PREVISTAS SON POR PARTE DEL PGN</t>
  </si>
  <si>
    <t>AE025</t>
  </si>
  <si>
    <t xml:space="preserve">LA NECESIDAD DE INVERSIÓN HACE REFERENCIA A LA INTERVENCIÓN DEL AERÓDROMO DE SAN JOSÉ DEL GUAVIARE CHIRIBIQUETE, LA INVERSIÓN BUSCA REALIZARSE CON RECURSOS PROPIOS. </t>
  </si>
  <si>
    <t>CA100</t>
  </si>
  <si>
    <t>EL RUBRO DE INVERSIÓN HACE REFERENCIA A LA INVERSIÓN REALIZADA EN LOS ÚLTIMOS 10 AÑOS POR PARTE DE LA ENTIDAD TERRITORIAL EN EL CORREDOR EN CUESTIÓN. EL PROYECTO SE ENCUENTRA EN FASE 0. LA FUENTE PREVISTA DE FINANCIACIÓN ES EL PGN. LA INFORMACIÓN FUE REMITIDA POR LA ENTIDAD TERRITORIAL.</t>
  </si>
  <si>
    <t>CA102</t>
  </si>
  <si>
    <t xml:space="preserve">LAS INVERSIONES HACEN REFERENCIA A UNA PAVIMENTACIÓN DESDE EL ALTO DE SAN MATEO EN 12 KM. SE REQUIEREN APROXIMADAMENTE $ 56 MIL MILLONES INCLUIDOS DENTRO DE LAS NECESIDADES DE INVERSIÓN PARA MANTENIMIENTO RUTINARIO AL EJE VIAL. EL TRAMO BOAVITA - LA UVITA - SAN MATEO 19.525  KM, SE ENCUENTRAN EN FASE 2. SE BUSCA MEJORAR APROXIMADAMENTE 80 KM DEL TRAMO. </t>
  </si>
  <si>
    <t>CA103</t>
  </si>
  <si>
    <t>EL PROYECTO SE ENCUENTRA EN FASE 2 SEGÚN LA INFORMACIÓN REMITIDA POR LA ENTIDAD TERRITORIAL. SEGÚN LO EXPUESTO POR LA ENTIDAD TERRITORIAL, SE ESTIMA UN RUBRO DE NECESIDAD DE $36019 MILLONES DE PESOS PARA INTERVENIR EL CORREDOR</t>
  </si>
  <si>
    <t>CA043-I</t>
  </si>
  <si>
    <t>TIENE UN CONTRATO EN EJECUCIÓN Y UN CONTRATO FINALIZADO. EL CONTRATO EN EJECUCIÓN (1816 DE 2020), TIENE POR ALCANCE EL MANTENIMIENTO DE 11 KM, REHABILITACIÓN DE 4 KM E INTERVENCIÓN DE 5 PUNTOS CRÍTICOS. EL CONTRATO FINALIZADO (1430 DE 2020), TUVO POR ALCANCE LA INTERVENCIÓN DE 25 PUNTOS CRÍTICOS Y 1  PUENTE, DADO POR LA URGENCIA MANIFESTA EN LA  ESTABILIZACIÓN ORRAPIHUASI - DEPRESIÓN EL VERGEL - FLORENCIA. EL RUBRO REGISTRADO EN AMBOS CASOS SE TOMA PROPORCIONAL A LA LONGITUD CONTENIDA EN EL PPI. EL VALOR DE LA NECESIDAD DE INVERSIÓN ES UNA APROXIMACIÓN AL VALOR QUE SE REQUERIRÍA PARA INTERVENIR EL CORREDOR.</t>
  </si>
  <si>
    <t>CA014-I</t>
  </si>
  <si>
    <t>CA105</t>
  </si>
  <si>
    <t>LA GOBERNACIÓN NO REMITIÓ INFORMACIÓN NI PRIORIZO ESTE PROYECTO</t>
  </si>
  <si>
    <t>CA106</t>
  </si>
  <si>
    <t>INFORMACIÓN REMITIDA POR LA ENTIDAD TERRITORIAL: EL PROYECTO SE ENCUENTRA EN FASE 3. PARA LA ETAPA DE CONSTRUCCIÓN SE EJECUTA LA PAVIMENTACIÓN DE SUTATENZA - TENZA, DONDE SE INCLUYEN DOS PUNTOS CRÍTICOS (13 KM). EL RUBRO EXPUESTO CORRESPONDE A LA INVERSIÓN REALIZADA EN LOS ÚLTIMOS 10 AÑOS. EL CONTRATO DE ESTUDIOS Y DISEÑOS TUVO UN COSTO DE $720 MILLONES DE PESOS. EL ALCANCE DEL PROYECTO ES INTERVENCIÓN DE 10,89 KMS PARTIENDO K0+607,71 AL K7+093,71 EN EL MUNICIPIO DE SUTATENZA AL K7+093,71 AL K11+497,85 EN EL MUNICIPIO DE TENZA</t>
  </si>
  <si>
    <t>AE026</t>
  </si>
  <si>
    <t>CASANARE</t>
  </si>
  <si>
    <t>EL PROYECTO SE ADJUDICA EN 2024. EL VALOR INCLUYE VIGENCIAS 2023, 2024, 2025 Y 2026, PARA LADO TIERRA Y LADO AIRE, INCLUYE EL VALOR DE EJECUCIÓN E INTERVENTORIA. INCLUYE EL MANTENIMIENTO LADO AIRE Y LADO TIERRA</t>
  </si>
  <si>
    <t>CA038-III</t>
  </si>
  <si>
    <t>TRAMO A CARGO DE LA ANI DESDE CAJAMARCA-IBAGUÉ-GIRARDOT. EL TRAMO SE ENCUENTRA EN OPERACIÓN. CON UNA LONGITUD CONCESIONADA DE 180 KM, Y UN PLAZO DE CONCESIÓN DE 29 AÑOS. TIENE UN CAPEX ASOCIADO POR UN VALOR DE $1.9 BILLONES Y UN OPEX DE $1.3 BILLONES PARA EL TOTAL DEL TRAMO</t>
  </si>
  <si>
    <t>CA108-I</t>
  </si>
  <si>
    <t xml:space="preserve">HACE PARTE DEL PROGRAMA REACTIVACIÓN 2.0 DEL INVIAS. TIENE DOS CONTRATOS ACTIVOS, EL PRIMERO CON UN VALOR DE $181 MIL MILLONES DE PESOS QUE INCLUYE EL MEJORAMIENTO DE LAS VARIANTES PADUA, VIADUCTO MESONES (CONV)$161.500 MILLONES. EL CONTRATO FUE DERIVADO Y ADJUDICADO SIN ORDEN DE INICIO, EL AVANCE ES DEL 0% CON CORTE A ABRIL DE 2024. EL SEGUNDO CONTRATO, CON UN AVANCE DEL 2%, TIENE UN VALOR DE $3823 MILLONES DE PESOS SE TRATA DEL MANTENIMIENTO Y ATENCIÓN DE SITIO CRITICO DEL CORREDOR FRESNO -MARIQUITA; RUTA 5007. </t>
  </si>
  <si>
    <t>AE027</t>
  </si>
  <si>
    <t>CA017-II</t>
  </si>
  <si>
    <t>EL PROYECTO SE ENCUENTRA EN FASE 0 (VÍA MANÍ - LA POLLATA - PUERTO GAITÁN), SEGÚN INFORMACIÓN REMITIDA POR LA ENTIDAD TERRITORIAL. SIN INVERSIÓN REALIZADA EN LOS ÚLTIMOS 10 AÑOS. EL TRAMO SE ENCUENTRA CONTENIDO PARCIALMENTE EN LAS ECR SECUNDARIAS EN LA VÍA QUE CONECTA LA CABECERA DE AGUAZUL - MANÍ</t>
  </si>
  <si>
    <t>CA111</t>
  </si>
  <si>
    <t xml:space="preserve"> EL RUBRO DE LA NECESIDAD DE INVERSIÓN ES UNA APROXIMACIÓN AL VALOR QUE SE REQUERIRÍA PARA DESARROLLAR EL PROYECTO. SE REQUIERE VALIDACIÓN POR PARTE DE LA ENTIDAD TERRITORIAL. SE ENCUENTRA CONTENIDO TOTALMENTE EN EL ECR SECUNDARIO, UNE LAS CABECERAS MUNICIPALES DE VALPARAÍSO Y CURILLO.</t>
  </si>
  <si>
    <t>CA112</t>
  </si>
  <si>
    <t xml:space="preserve"> EL RUBRO DE LA NECESIDAD DE INVERSIÓN ES UNA APROXIMACIÓN AL VALOR QUE SE REQUERIRÍA PARA DESARROLLAR EL PROYECTO. SE REQUIERE VALIDACIÓN POR PARTE DE LA ENTIDAD TERRITORIAL.SE ENCUENTRA CONTENIDO TOTALMENTE EN LA ECR SECUNDARIA, SE ENCUENTRA CONTENIDO EN MUNICIPIOS ZOMAC Y PDET.</t>
  </si>
  <si>
    <t>CA113</t>
  </si>
  <si>
    <t xml:space="preserve"> EL RUBRO DE LA NECESIDAD DE INVERSIÓN ES UNA APROXIMACIÓN AL VALOR QUE SE REQUERIRÍA PARA DESARROLLAR EL PROYECTO. SE REQUIERE VALIDACIÓN POR PARTE DE LA ENTIDAD TERRITORIAL.CONTENIDO TOTALMENTE EN EL ECR SECUNDARIO, UNE LA UNIÓN PENEYA Y LA VÍA PRIMARIA TRONCAL VILLAGARZÓN - SARAVENA</t>
  </si>
  <si>
    <t>CA114</t>
  </si>
  <si>
    <t xml:space="preserve"> EL RUBRO DE LA NECESIDAD DE INVERSIÓN ES UNA APROXIMACIÓN AL VALOR QUE SE REQUERIRÍA PARA DESARROLLAR EL PROYECTO. SE REQUIERE VALIDACIÓN POR PARTE DE LA ENTIDAD TERRITORIAL.NO SE ENCUENTRA DENTRO DE LA ECR NI SECUNDARIA NI TERCIARIA.</t>
  </si>
  <si>
    <t>CA115</t>
  </si>
  <si>
    <t xml:space="preserve"> EL RUBRO DE LA NECESIDAD DE INVERSIÓN ES UNA APROXIMACIÓN AL VALOR QUE SE REQUERIRÍA PARA DESARROLLAR EL PROYECTO. SE REQUIERE VALIDACIÓN POR PARTE DE LA ENTIDAD TERRITORIAL.CONTENIDO TOTALMENTE EN EL ECR TERCIARIO, NO HACE PARTE DE ZONAS PDET NI ZOMAC.</t>
  </si>
  <si>
    <t>CA116</t>
  </si>
  <si>
    <t xml:space="preserve"> EL RUBRO DE LA NECESIDAD DE INVERSIÓN ES UNA APROXIMACIÓN AL VALOR QUE SE REQUERIRÍA PARA DESARROLLAR EL PROYECTO. SE REQUIERE VALIDACIÓN POR PARTE DE LA ENTIDAD TERRITORIAL.EL CORREDOR SE ENCUENTRA CONTENIDO TOTALMENTE EN LA ECR SECUNDARIA Y EN ZONAS PDET Y ZOMAC. CONECTA LA CABECERA MUNICIPAL DE GUACAMAYAS Y LA TRONCAL VILLAGARZÓN - SARAVENA.</t>
  </si>
  <si>
    <t>CA078</t>
  </si>
  <si>
    <t>CA117</t>
  </si>
  <si>
    <t>CA118</t>
  </si>
  <si>
    <t xml:space="preserve"> EL RUBRO DE LA NECESIDAD DE INVERSIÓN ES UNA APROXIMACIÓN AL VALOR QUE SE REQUERIRÍA PARA DESARROLLAR EL PROYECTO. SE REQUIERE VALIDACIÓN POR PARTE DE LA ENTIDAD TERRITORIAL.EL CORREDOR SE ENCUENTRA CONTENIDO TOTALMENTE EN LA ECR SECUNDARIA Y EN ZONAS PDET Y ZOMAC. CONECTA LA CABECERA MUNICIPAL DE EL DONCELLO Y RÍO NEGRO.</t>
  </si>
  <si>
    <t>AE028</t>
  </si>
  <si>
    <t>EL VALOR REPORTADO HACE REFERENCIA A LOS CONTRATOS A EJECUTAR 2024, SEGÚN LA INFORMACIÓN REMITIDA DE LA AEROCIVIL AL MINISTERIO DE TRANSPORTE EN LAS FICHAS DEL MINISTERIO.</t>
  </si>
  <si>
    <t>AE029</t>
  </si>
  <si>
    <t>AEROPUERTO A CARGO DEL MUNICIPIO. ESTUDIOS Y DISEÑOS FASE 2. PROYECTO NO PRIORIZADO POR AEROCIVIL EN EL CUATRIENIO 2023-2026</t>
  </si>
  <si>
    <t>AE030</t>
  </si>
  <si>
    <t>FL017</t>
  </si>
  <si>
    <t>EL VALOR REPORTADO DE NECESIDAD HACE REFERENCIA A LA VIGENCIA 2025/2026, QUE BUSCA EL MANTENIMIENTO Y MEJORAMIENTO DEL MUELLE. HACE PARTE DEL PROGRAMA DE CONECTIVIDAD FLUVIAL DEL INVIAS.</t>
  </si>
  <si>
    <t>FL107</t>
  </si>
  <si>
    <t>EL PROYECTO SE EJECUTA EN EL RÍO GUAVIARE, SE ENCUENTRA SUSPENDIDO, EL CONTRATO RELACIONADO ES EL CONTRATO 5003 DE 2023.EL ALCANCE DEL PROYECTO ES EL MEJORAMIENTO MUELLE CORREGIMIENTO SAPUARA</t>
  </si>
  <si>
    <t>FL108</t>
  </si>
  <si>
    <t>EL VALOR REPORTADO DE NECESIDAD HACE REFERENCIA A LA VIGENCIA 2025/2026, QUE BUSCA EL MANTENIMIENTO Y MEJORAMIENTO DEL MUELLE. SE PRIORIZA AL TENER UNA POBLACIÓN MAYOR A 2000 PERSONAS EN EL MUNICIPIO, ADEMÁS DE PRESENTAR UNA MAYOR NECESIDAD DE CONEXIÓN DE MOVIMIENTO DE CARGA SEGÚN LA RNDC.</t>
  </si>
  <si>
    <t>FL109</t>
  </si>
  <si>
    <t xml:space="preserve">EL VALOR REPORTADO DE NECESIDAD HACE REFERENCIA A LA VIGENCIA 2025/2026, QUE BUSCA EL MANTENIMIENTO Y MEJORAMIENTO DEL MUELLE. </t>
  </si>
  <si>
    <t>FL110</t>
  </si>
  <si>
    <t>FL111</t>
  </si>
  <si>
    <t>EL VALOR REPORTADO DE NECESIDAD HACE REFERENCIA A LA VIGENCIA 2025/2026, QUE BUSCA EL MANTENIMIENTO Y MEJORAMIENTO DEL MUELLE.  SE PRIORIZA AL TENER UNA POBLACIÓN MAYOR A 2000 PERSONAS EN EL MUNICIPIO, ADEMÁS DE PRESENTAR UNA MAYOR NECESIDAD DE CONEXIÓN DE MOVIMIENTO DE CARGA SEGÚN LA RNDC.</t>
  </si>
  <si>
    <t>FL112</t>
  </si>
  <si>
    <t>TIENE EN EJECUCIÓN EL CONTRATO 1502 DE 2022, QUE TIENE POR ALCANCE EL MANTENIMIENTO Y MEJORAMIENTO DEL MUELLE FLUVIAL DE SAN FELIPE. EL PROYECTO SE ENCUENTRA SUSPENDIDO. EL VALOR ESTIMADO EN NECESIDADES DE INVERSIÓN HACE REFERENCIA A LA INVERSIÓN REQUERIDA PARA REALIZAR EL PROYECTO</t>
  </si>
  <si>
    <t>FL050</t>
  </si>
  <si>
    <t>PARA EL PROYECTO SE TIENE SUSPENDIDO EL CONTRATO 4967 DE 2023, EL CUAL SE UBICA SOBRE EL RÍO VAUPÉS. LA INVERSIÓN TOTAL ESTIMADA POR PARTE DEL PROGRAMA ES DE $2477 MILLONES DE PESOS, SE CALCULAN LOS RECURSOS FALTANTES SEGÚN LA INVERSIÓN REPORTADA REALIZADA PARA EL PROYECTO. SE PRIORIZA DEBIDO A QUE UNE LA INTERVENCIÓN CARRETERA QUE DA CONEXIÓN A MITÚ Y MOMFORT</t>
  </si>
  <si>
    <t>CA119</t>
  </si>
  <si>
    <t>NO SE TIENE INFORMACIÓN SOBRE EL PROYECTO, SE SOLICITA VALIDACIÓN POR PARTE DEL ENTE COMPETENTE. EL PUENTE SE ENCUENTRA SOBRE EL RÍO CAGUÁN. UNIRÁ LAS CABECERAS DE LA UNIÓN PENEYA, CARTAGENA DEL CHAIRÁ Y SARDINATA, DA CONEXIÓN A LAS REDES TERCIARIAS DEL ECR. EL VALOR DE LA NECESIDAD DE INVERSIÓN ES UNA APROXIMACIÓN AL VALOR QUE SE REQUERIRÍA PARA DESARROLLAR EL PROYECTO. CÁLCULO PROYECTOS SIMILARES.</t>
  </si>
  <si>
    <t>CA016-I</t>
  </si>
  <si>
    <t>HACE PARTE DEL PROGRAMA DE VÍAS PARA LA LEGALIDAD DEL INVÍAS. LA INVERSIÓN DEL PROYECTO ES DE $370250 MILLONES DE PESOS, EL VALOR DE INVERSIÓN SE TOMA PROPORCIONAL A LA LONGITUD CONTIENE EL CÓDIGO DEL PPI, TIENE UNA LONGITUD APROXIMADA DE 154 KM DE UN TOTAL DE 227 KM. EL ALCANCE DEL PROYECTO BUSCA LA INTERVENCIÓN DE 46 KM PAVIMENTACIÓN, 116 KM MANTENIMIENTO PERIODICO, 59 KM MANTENIMIENTO RUTINARIO, 4 KM SAU. HACE FALTA INCLUIR POR PARTE DE LA ENTIDAD TERRITORIAL UNA ADICIÓN DE $156000 MILLONES DE PESOS. 
EL RUBRO DE NECESIDAD HACE REFERENCIA A LA VIGENCIA 2025-2025, REPORTADA POR EL INVIAS. EL VALOR DE LA VIGENCIA 2025 - 2030 ES DE $222.5 MIL MILLONES DE PESOS. LA NECESIDAD CUBRE EL TRAMO DE BÉLEN - SOCHA - SÁCAMA</t>
  </si>
  <si>
    <t>FL012</t>
  </si>
  <si>
    <t>LAS NECESIDADES DE INVERSIÓN CORRESPONDEN A LA CONSTRUCCIÓN DE UN MUELLE EN EL DEPARTAMENTO DE CAQUETÁ, DE ACUERDO CON VALORES REPORTADOS POR EL INVIAS. NO SE CUENTA CON UN VALOR DE REFERENCIA PARA LA CONSTRUCCIÓN DE UN MALECÓN EN ESTE MUNICIPIO.</t>
  </si>
  <si>
    <t>FL013</t>
  </si>
  <si>
    <t xml:space="preserve">EN ESTRUCTURACIÓN. PROGRAMA DE CONECTIVIDAD FLUVIAL INVIAS. EL RUBRO HACE REFERENCIA A LA VIGENCIA 2024. </t>
  </si>
  <si>
    <t>FL022</t>
  </si>
  <si>
    <t>TIENE EN EJECUCIÓN EL CONTRATO 4801 DE 2023. CUYO ALCANCE ES EL MANTENIMIENTO MUELLE BETANIA, SAN VICENTE DEL CAGUÁN</t>
  </si>
  <si>
    <t>FL024</t>
  </si>
  <si>
    <t>EL RUBRO HACE REFERENCIA A LA INVERSIÓN REALIZADA EN 2023, PARA EL MANTENIMIENTO Y MEJORAMIENTO DEL MUELLE.</t>
  </si>
  <si>
    <t>FL026</t>
  </si>
  <si>
    <t>SE ESTÁ EJECUTANDO EL CONTRATO 1604 DE 2022, CUYO ALCANCE ES INTERVENCIÓN DE 2 MUELLES 8CONSTRUCCIÓN DE MUELLES ZAPATICO Y MUELLE PRINCIPAL). EL VALOR DE NECESIDADES HACE REFERENCIA A LA VIGENCIA 2024 QUE SE REQUIERE PARA EJECUTAR LA OBRA EN LA CONSTRUCCIÓN DEL MUELLE EN CARTAGENA DE CHAIRÁ - ZAPATICOS Y MUELLE PRINCIPAL</t>
  </si>
  <si>
    <t>FL027</t>
  </si>
  <si>
    <t>50% AVANCE FÍSICO, EN EJECUCIÓN -PROGRAMA DE CONECTIVIDAD FLUVIAL INVIAS</t>
  </si>
  <si>
    <t>FL028</t>
  </si>
  <si>
    <t xml:space="preserve">SE ENCUENTRA EN EJECUCIÓN POR MEDIO DEL CONVENIO INTERADMINISTRATIVO 1555 DE 2022, CUYO ALCANCE ES EL MANTENIMIENTO DE LOS MUELLES FLUVIALES DE PUERTO ARANGO Y CURILLO. LA INVERSIÓN SE REFIERE AL RUBRO INVERTIDO PARA 2023. EL RUBRO EXPUESTO DE NECESIDAD HACE REFERENCIA A LAS NECESIDAD DE INVERSIÓN IDENTIFICADAS POR EL INVIAS PARA FINALIZAR EL PROYECTO. </t>
  </si>
  <si>
    <t>FL029</t>
  </si>
  <si>
    <t>SE ENCUENTRA EN EJECUCIÓN EL CONTRATO INTERADMINISTRATIVO 4598 DE 2023, CUYO ALCANCE ES EL MANTENIMIENTO Y MEJORAMIENTO DEL MUELLE SANTUARIO, LA MONTAÑITA. EL RUBRO DE NECESIDAD HACE REFERENCIA A LA VIGENCIA PENDIENTE POR EJECUTAR (APROXIMADO DE LA INVERSIÓN REQUERIDA).</t>
  </si>
  <si>
    <t>FL030</t>
  </si>
  <si>
    <t xml:space="preserve">LA INVERSIÓN SE REFIERE AL RUBRO INVERTIDO PARA 2023, CUYO ALCANCE FUE EL MANTENIMIENTO Y MEJORAMIENTO DEL MUELLE (AVANCE 100%). EL RUBRO DE NECESIDAD HACE REFERENCIA AL VALOR IDENTIFICADO POR EL INVIAS PARA FINALIZAR EL PROYECTO. </t>
  </si>
  <si>
    <t>FL031</t>
  </si>
  <si>
    <t>EL RUBRO PRESENTADO PARA LA INVERSIÓN HACE REFERENCIA A LA INVERSIÓN APROXIMADA REALIZADA EN 2023. EL RUBRO EXPUESTO DE NECESIDADES HACE REFERENCIA AL PRESUPUESTO 2025 -  PROGRAMA DE CONECTIVIDAD FLUVIAL INVIAS PARA EL MANTENIMIENTO Y MEJORAMIENTO DEL MUELLE.</t>
  </si>
  <si>
    <t>FL036</t>
  </si>
  <si>
    <t>FL037</t>
  </si>
  <si>
    <t>CA016-II</t>
  </si>
  <si>
    <t>HACE PARTE DEL PROGRAMA DE VÍAS PARA LA LEGALIDAD DEL INVÍAS. TIENE UN CONTRATO EN EJECUCIÓN (978 DE 2021), CUYO ALCANCE ES LA PAVIMENTACIÓN DE 70 KM Y EL MANTENIMIENTO PERIÓDICO DE 395 KM CON UN AVANCE DEL 6%, TIENE PREVISTO FINALIZAR EN AGOSTO DE 2030.  HACE FALTA INCLUIR POR PARTE DE LA ENTIDAD TERRITORIAL UNA ADICIÓN DE $156000 MILLONES DE PESOS. EL VALOR DE NECESIDAD SE TOMA PROPORCIONAL AL PPI.</t>
  </si>
  <si>
    <t>CA017-I</t>
  </si>
  <si>
    <t>BOYACÁ, CASANARE</t>
  </si>
  <si>
    <t>TIENE UN CONTRATO EN EJECUCIÓN, HACE PARTE DEL PROGRAMA CONCLUIR, CONCLUIR, CONCLUIR DEL INVIAS. EL ALCANCE DEL PROYECTO ES LA PAVIMENTACIÓN DE 7 KM, REHABILITACIÓN DE 3 PUENTES, INTERVENCIÓN DE 1 PUENTE Y 6 SITIOS CRÍTICOS, 118 KM DE MANTENIMIENTO PERIÓDICO Y RUTINARIO</t>
  </si>
  <si>
    <t>CA019</t>
  </si>
  <si>
    <t>CONECTIVIDAD ARAUCA - CASANARE (TAME - ARAUCA)</t>
  </si>
  <si>
    <t>TIENE UN CONTRATO FINALIZADO (CONTRATO 1356 DE 2021), TUVO POR ALCANCE LA ATENCIÓN DE LA EMERGENCIA VIAL REGISTRADA EN LOS PR 95+000 Y PR 129+0180 DE LA RUTA 6515 SOBRE 20.3 KM DE LA VÍA, CON UNA INVERSIÓN DE $22103 MILLONES DE PESOS.</t>
  </si>
  <si>
    <t>CA023</t>
  </si>
  <si>
    <t>EL PROYECTO TIENE UN CONTRATO EN EJECUCIÓN Y OTRO FINALIZADO. EL CONTRATO EN EJECUCIÓN (986 DE 2021) TIENE POR ALCANCE LA PAVIMENTACIÓN DE 33 KM DE PAVIMENTACIÓN, 57 KM DE MANTENIMIENTO PERIÓDICO Y 1 PUENTE VEHÍCULAR CON UN AVANCE DEL 20%, SE ENCUENTRA DENTRO DEL PROGRAMA VÍAS PARA LA LEGALIDAD DEL INVÍAS. EL CONTRATO FINALIZADO (ESTUDIOS Y DISEÑOS VADOHONDO - LABRANZAGRANDE), REALIZÓ LOS ESTUDIOS Y DISEÑOS SOBRE 61 KM DEL CORREDOR CON UNA INVERSIÓN DE $2878 MILLONES DE PESOS.</t>
  </si>
  <si>
    <t>CA052</t>
  </si>
  <si>
    <t>HACE PARTE DE LA AGENDA COMÚN 2024-2026 PARA EL DEPARTAMENTO DE CASANARE. EL VALOR DE LA NECESIDAD ES UN ESTIMADO QUE SE REALIZA CON LA CALCULADORA DE COSTOS UNITARIA INVIAS/UPIT. SE SOLICITA VALIDAR LA INFORMACIÓN POR PARTE DEL ENTE COMPETENTE</t>
  </si>
  <si>
    <t>FE007-I</t>
  </si>
  <si>
    <t>CONSULTORÍA ESPECIALIZADA PARA LA ESTRUCTURACIÓN INTEGRAL A NIVEL DE PREFACTIBILIDAD (TÉCNICA, ECONÓMICA, FINANCIERA, JURÍDICA, ADMINISTRATIVA, CONTABLE, PREDIAL, SOCIAL, AMBIENTAL Y DE RIESGOS) PARA LA CONEXIÓN FÉRREA.</t>
  </si>
  <si>
    <t>CA120</t>
  </si>
  <si>
    <t>TIENE UN CONTRATO EN EJECUCIÓN, 990 DE 2022, EL ALCANCE ES LA PAVIMENTACIÓN DE 70 KM Y MANTENIMIENTO PERIÓDICO DE 395 KM, EL AVANCE ES DEL 6% Y SE PREVEE FINALICE EN AGOSTO 2030.  HACE PARTE DEL PROGRAMA REACTIVACIÓN 2.0. LA INVERSIÓN DEL PROYECTO ES $237066 MILLONES DE PESOS. EL CONTRATO FINALIZADO HACE REFERENCIA AL CONTRATO 1585 DE 2021,  CUYO ALCANCE FUE EL ESTUDIO DE IMPACTO AMBIENTAL Y ESTUDIO PREDIAL A 24 KM CORRESPONDIENTES A LA VARIANTE YOPAL EN EL DEPARTAMENTO DE CASANARE. LA NECESIDAD EXPUESTA HACE REFERENCIA A UNA APROXIMACIÓN AL VALOR QUE SE REQUERIRÍA PARA DESARROLLAR EL PROYECTO</t>
  </si>
  <si>
    <t>CA121</t>
  </si>
  <si>
    <t>SE ENCUENTRA EN FASE 0 SEGÚN LA INFORMACIÓN REMITIDA POR LA ENTIDAD TERRITORIAL. ES UN APROXIMADO DEL VALOR QUE SE REQUIERE PARA ESTUDIOS Y DISEÑOS. SE SOLICITA VALIDACIÓN POR PARTE DE LA ENTIDAD COMPETENTE</t>
  </si>
  <si>
    <t>CA042-II</t>
  </si>
  <si>
    <t>EL TRAMO TIENE UN CONTRATO EN EJECUCIÓN A CARGO DE CONCESIÓN VIAL DE LOS LLANOS SAS. EL ALCANCE DE LA IP PARA EL CORREDOR GRANADA -  PUERTO GAITÁN ES LA CONSTRUCCIÓN DE 8 KM DE CALZADA SENCILLA, 9.14 KM DE CICLORRUTA, 25.74 KM DE SEGUNDA CALZADA, 1 KM DE MEJORAMIENTO DE CALZADA SENCILLA Y 268 KM DE OPERACIÓN Y MANTENIMIENTO CALZADA SENCILLA</t>
  </si>
  <si>
    <t>FL116</t>
  </si>
  <si>
    <t>0% EN EJECUCIÓN. PROGRAMA DE CONECTIVIDAD FLUVIAL INVIAS. MANTENIMIENTO Y MEJORAMIENTO</t>
  </si>
  <si>
    <t>FL117</t>
  </si>
  <si>
    <t>PRESUPUESTO 2025. PROGRAMA DE CONECTIVIDAD FLUVIAL INVIAS. MANTENIMIENTO Y MEJORAMIENTO</t>
  </si>
  <si>
    <t>CA014-II</t>
  </si>
  <si>
    <t>CAUCA</t>
  </si>
  <si>
    <r>
      <t xml:space="preserve">SIN INFORMACIÓN REMITIDA POR LA ENTIDAD TERRITORIAL, SE SOLICITA INFORMACIÓN SOBRE FUENTES DE FINANCIÓN Y POSIBLES AVANCES DEL PROYECTO. EL PROYECTO NO HACE PARTE DE LA ECR, PARCIALMENTE EN ZONAS ZOMAC Y PDET.
</t>
    </r>
    <r>
      <rPr>
        <b/>
        <sz val="11"/>
        <color theme="1"/>
        <rFont val="Verdana"/>
        <family val="2"/>
      </rPr>
      <t>EN LA VISITA TERRITORIAL, FUE UNA SOLICITUD POR PARTE DEL CAUCA TODO EL TRAMO CONTENIDO EN EL PPI</t>
    </r>
  </si>
  <si>
    <t>CA033</t>
  </si>
  <si>
    <t>EL TRAMO TIENE ACTIVOS DOS CONTRATOS, EL PRIMERO DE ELLOS CON UNA INVERSIÓN DE $210149 MILLONES DE PESOS TIENE POR ALCANCE LA PAVIMENTACIÓN DE 18 KM Y REHABILITACIÓN DE 5 KM DEL CORREDOR VIAL, EL SEGUNDO CONTRATO CON UNA INVERSIÓN DE $227881 MILLONES DE PESOS TIENE POR ALCANCE LA PAVIMENTACIÓN DE 7 KM, 25 KM DE REHABILITACIÓN, 2 PUENTES VEHICULARES Y 25 KM DE MANTENIMIENTO RUTINARIO. EL RUBRO DE NECESIDAD HACE REFERENCIA A LA VIGENCIA 2025-2035, REPORTADA POR EL INVIAS. EL VALOR DE LA VIGENCIA 2025 - 2030 ES DE $153 MIL MILLONES DE PESOS. EL RUBRO DE NECESIDAD HACE REFERENCIA AL TRAMO LA PLATA - LABERINTO.</t>
  </si>
  <si>
    <t>AE031</t>
  </si>
  <si>
    <t>PROYECTO NO PRIORIZADO POR AEROCIVIL EN EL CUATRIENIO 2023-2026</t>
  </si>
  <si>
    <t>CA034-III</t>
  </si>
  <si>
    <t>CORRESPONDE PARCIALMENTE A LA SOLICITUD TERRITORIAL DE BÉLEN - PURACE - POPAYÁN. NO SE ASOCIA INVERSIÓN NI NECESIDAD REQUERIDA EN EL TRAMO, LA SOLICITUD SE COMPLEMENTA CON EL TRAMO CA160.</t>
  </si>
  <si>
    <t>CA048-I</t>
  </si>
  <si>
    <t>LA ANI SE ENCUENTRA CONSTRUYENDO EL CORREDOR VIAL ENTRE POPAYÁN Y SANTANDER DE QUILICHAO. LA CONSTRUCCIÓN DEL PROYECTO INICIÓ EL 11/08/2015 Y SE ESPERA INICIE OPERACIÓN EL 15/07/2026 CON UN PLAZO DE CONCESIÓN DE 25 AÑOS, LA LONGITUD A CARGO DEL CONCESIONARIO ES DE 77 KM.</t>
  </si>
  <si>
    <t>UR018</t>
  </si>
  <si>
    <t>CA123</t>
  </si>
  <si>
    <r>
      <t xml:space="preserve">TIENE ACTIVO UN CONTRATO CUYO OBJETO ES EL MANTENIMIENTO Y MEJORAMIENTO EN 100 KM DE LA VÍA EXISTENTE HASTA MUNCHIQUE , EN ADELANTE ES VÍA NUEVA. LOS ESTUDIOS Y DISEÑOS SE ESTÁN LLEVANDO A CABO POR LA ENTIDAD TERRITORIAL. ACTUALMENTE SE ENCUENTRAN EN FASE II (TRAMO EL PLATEADO - ARGELIA).  LA INVERSIÓN ESTIMADA POR VIGENCIA ES : 2024 $10.000, 2025 $30.000, 2026 $30.000, 2027 $40.000, 2028 $30.000. </t>
    </r>
    <r>
      <rPr>
        <b/>
        <sz val="11"/>
        <color rgb="FF000000"/>
        <rFont val="Verdana"/>
        <family val="2"/>
      </rPr>
      <t>ADICIONALMENTE, SE BUSCA INVERTIR $40 MIL MILLONES DE PESOS PARA REALIZAR LOS ESTUDIOS Y DISEÑOS DE LA CONEXIÓN VIAL POPAYÁN - GUAPI EN EL DEPARTAMENTO DEL CAUCA FASE III (COLOMBIA AVANZA) Y $140 MIL MILLONES PARA EL PLATEADO - ARGELIA (FASE II)</t>
    </r>
    <r>
      <rPr>
        <sz val="11"/>
        <color rgb="FF000000"/>
        <rFont val="Verdana"/>
        <family val="2"/>
      </rPr>
      <t xml:space="preserve">. LA UNIDAD DE PLANEACIÓN DE INFRAESTRUCTURA DE TRANSPORTE (UPIT) ESTÁ ACTUALMENTE DESARROLLANDO EL PLAN REGIONAL INTERMODAL DE LAS SUBREGIONES PACÍFICO MEDIO, PACÍFICO FRONTERA NARIÑENSE Y ALTO PATÍA Y NORTE DEL CAUCA, A TRAVÉS DEL CONTRATO UPIT 040 DE 2023. </t>
    </r>
    <r>
      <rPr>
        <b/>
        <sz val="11"/>
        <color rgb="FF000000"/>
        <rFont val="Verdana"/>
        <family val="2"/>
      </rPr>
      <t xml:space="preserve">CONTENIDO TOTALMENTE EN GOBIERNO CON EL PUEBLO GP410: SOLICITÓ LA CREACIÓN CARRETERA DEL MUNDO ANDINO AL MAR DEBE SER UN HECHO 40 KILÓMETROS ( (EIA GUAPI- POPAYAN)) </t>
    </r>
    <r>
      <rPr>
        <sz val="11"/>
        <color rgb="FF000000"/>
        <rFont val="Verdana"/>
        <family val="2"/>
      </rPr>
      <t>-  EN PROCESO DE REVISIÓN Y ADOPCIÓN LOS ESTUDIOS REALIZADOS POR LA GOBERNACIÓN PARA HACER DE LOS ESTUDIOS DE IMPACTO AMBIENTAL DE LA VÍA.</t>
    </r>
  </si>
  <si>
    <t>FL038</t>
  </si>
  <si>
    <t>AE042</t>
  </si>
  <si>
    <t>LAS NECESIDAD DE INVERSIÓN CORRESPONDE A LOS PERIODOS 2024 A 2027, SE DESARROLLA A TRAVÉS DEL PROYECTO: MEJORAMIENTO DE LOS SERVICIOS AEROPORTUARIOS Y A LA NAVEGACIÓN AÉREA DEL AEROPUERTO LUIS GERARDO TOVAR DE BUENAVENTURA, POR VALOR DE $46.964 MILLONES</t>
  </si>
  <si>
    <t>AE056</t>
  </si>
  <si>
    <t>EL AEROPUERTO SE ENCUENTRA EN FASE 3, PENDIENTE POR ESTABLECER LAS VIGENCIAS FUTURAS 2025 (FASE 2 DE LOS ASAES PRIORIZADOS POR AEROCIVIL). EL VALOR DE NECESIDAD ES EL RUBRO REQUERIDO PARA INTERVENIR EL AERODROMO LADO AIRE DE JUANCACHO</t>
  </si>
  <si>
    <t>CA041</t>
  </si>
  <si>
    <t>QUINDÍO</t>
  </si>
  <si>
    <t xml:space="preserve">SE PRESENTÓ UNA INICIATIVA PRIVADA POR PARTE DE ODINSA. PARA SUPLIR LA REVERSIÓN DE ARMENIA - PEREIRA - MANIZALEZ (1G). LA LONGITUD TOTAL DEL TRAMO ES DE 164 KM, DE LOS CUALES SE REQUIERE LA CONSTRUCCIÓN DE 8 KM EN DOBLE CALZADA, 11.6 KM DE CONSTRUCCIÓN DE CALZADA SENCILLA. EL TRAMO DE CALARCÁ A LA PAILA, PREVÉE LA CONSTRUCCIÓN, OPERACIÓN Y MANTENIMIENTO DE LA SEGUNDA CALZADA EN UNA LONGITOD DE 52.6 KM. EL VALOR DE LA INVERSIÓN REQUERIDA INCLUYE UN CAPEX Y OPEX ESTIMADO POR VALOR DE $5.1 BILLONES. LA DURACIÓN DE LA CONCESIÓN SE ESPERA SEA DE 30 AÑOS. SEGÚN INFORMACIÓN DADA POR LA ENTIDAD TERRITORIAL EL PROYECTO SE ENCUENTRA ACTUALMENTE EN FASE 1: FACTIBILIDAD. </t>
  </si>
  <si>
    <t>CA049-I</t>
  </si>
  <si>
    <t xml:space="preserve">HACE PARTE DEL PROGRAMA DE CONCESIONES 5G. EL TRAMO SE ENCUENTRA EN PRE-CONSTRUCCIÓN. LA UNIDAD FUNCIONAL A LA QUE SE HACE REFERENCIA EN EL PPI ES LA UF5, UF6, UF7, UF8, UF9, UF10. LA INVERSIÓN DE TODAS LAS UNIDADES FUNCIONALES ES DE $2.9 BILLONES PARA CAPEX Y 2.4 BILLONES. </t>
  </si>
  <si>
    <t>CA049-II</t>
  </si>
  <si>
    <t>HACE PARTE DEL PROGRAMA DE CONCESIONES 4G. EL PROYECTO SE ENCUENTRA EN ETAPA DE PRE-CONSTRUCCIÓN (SUSPENDIDO). LA INVERSIÓN TOTAL ES DE $2.6 BILLONES DE PESOS PARA CAPEX Y $923 MIL MILLONES DE PESOS DE OPEX.</t>
  </si>
  <si>
    <t>CA049-III</t>
  </si>
  <si>
    <t>HACE PARTE DEL PROGRAMA DE CONCESIONES 5G. EL PROYECTO SE ENCUENTRA EN ETAPA DE CONSTRUCCIÓN. LA INVERSIÓN TOTAL DEL PROYECTO ES DE $2.3 BILLONES DE PESOS PARA CAPEX Y $2.5 BILLONES DE PESOS PARA OPEX. LA UNIDAD FUNCIONAL DEL TRAMO CONTENIDO EN PPI ES LA UF1 Y UF2, SE TOMA LA INVERSIÓN PROPORCIONAL A LA LONGITUD QUE SE CONTIENE EN EL PPI. ASÍ, PARA LA UF1, SE INTERVIENEN 158.44 KM, DE LOS CUALES 25.83 KM ESTÁN EN EL PPI  Y PARA LA UF2 SE INTERVIENEN 120.49 KM, DE LOS CUALES 9.3 KM ESTÁN EN EL PPI. EL PROYECTO PRESENTA UN AVANCE DEL 11% PARA LA UF1 Y DEL 0% PARA LA UF2</t>
  </si>
  <si>
    <t>CA049-IV</t>
  </si>
  <si>
    <t>NO SE REGISTRA CONTRATO VIGENTE POR PARTE DEL INVÍAS EN EL CORREDOR. EL CORREDOR ACTUALMENTE NO PRESENTA INVERSIÓN.</t>
  </si>
  <si>
    <t>CA108-II</t>
  </si>
  <si>
    <t>HACE PARTE DEL PROGRAMA 4G DE CONCESIONES. EL PROYECTO SE ENCUENTRA EN ETAPA DE CONSTRUCCIÓN. EL INICIO DE CONSTRUCCIÓN DEL PROYECTO FUE DE 28/08/2020. LA LONGITUD CONCESIONADA ES DE 256 KM. LO INCLUIDO DENTRO DEL PPI ES SOLAMENTE MARIQUITA - HONDA, LA INVERSIÓN ESTIMADA SE CALCULA PROPORCIONAL A LA LONGITUD DEL TRAMO. LA CONCESIÓN TIENE UNA INVERSIÓN DE $679914.88 MILLONES DE PESOS PARA EL CAPEX Y $1306696.85 MILLONES DE PESOS PARA EL OPEX, PARA UN TOTAL DE 1.9 BILLONES DE PESOS</t>
  </si>
  <si>
    <t>FE018</t>
  </si>
  <si>
    <t>LA ANI ACTUALMENTE SE ENCUENTRA SACANDO EL PERFIL DEL PROYECTO</t>
  </si>
  <si>
    <t>AE032</t>
  </si>
  <si>
    <t>EL PROYECTO BUSCA LA MODERNIZACIÓN DE LA TERMINAL DEL AEROPUERTO SIMÓN BOLÍVAR DE SANTA MARTA. POR MEDIO DEL INCREMENTO DE RUTAS INTERNACIONALES.​ EL RUBRO REPORTADO ES UN APROXIMADO DE LA INVERSIÓN REQUERIDA, SEGÚN ESTUDIOS REALIZADOS POR LA CONCESIÓN A CARGO DEL AEROPUERTO (AEROPUERTOS DE ORIENTE)</t>
  </si>
  <si>
    <t>CA139-I</t>
  </si>
  <si>
    <t>HACE PARTE DEL PROGRAMA DE VÍAS CONCESIONADAS 5G. EL TRAMO TIENE DOS CONTRATOS UNO FINALIZADO POR PARTE DEL INVIAS Y OTRO EN EJECUCIÓN POR PARTE DE LA ANI. EL TRAMO SE ENCUENTRA EN PRE-CONSTRUCCIÓN. LA UNIDAD FUNCIONAL A LA QUE SE HACE REFERENCIA EN EL PPI ES LA UF12 A LA UF 18. LA INVERSIÓN DE TODAS LAS UNIDADES FUNCIONALES ES DE $2.9 BILLONES PARA CAPEX Y 2.4 BILLONES (1.4 BILLONES CONTENIDOS EN EL PPI)</t>
  </si>
  <si>
    <t>CA139-II</t>
  </si>
  <si>
    <r>
      <rPr>
        <b/>
        <sz val="11"/>
        <color rgb="FF000000"/>
        <rFont val="Verdana"/>
        <family val="2"/>
      </rPr>
      <t xml:space="preserve">HACE PARTE DEL PROGRAMA COLOMBIA AVANZA DEL INVIAS. LAS NECESIDADES DE INVERSIÓN HACEN REFERENCIA A LA INTERVENCIÓN DEL CORREDOR DE CARTAGO A NÓVITA, SI BIEN EL PROGRAMA DE COLOMBIA AVANZA VA HASTA ANSERMANUEVO, DE ANSERMANUEVO A CARTAGO EXISTE INVERSIÓN ASOCIADA A VÍAS DE SAMÁN (CA214-VI), </t>
    </r>
    <r>
      <rPr>
        <sz val="11"/>
        <color rgb="FF000000"/>
        <rFont val="Verdana"/>
        <family val="2"/>
      </rPr>
      <t xml:space="preserve">CUENTA CON ESTUDIOS Y DISEÑOS, TIENE VIGENCIAS 2024 DE $ 15000 MILLONES, $60000 MILLONES PARA 2025 Y DE $85000 MILLONES CADA AÑO DEL 2026 A 2030. HACE PARTE DE LA ECR SECUNDARIA, PARCIALMENTE EN ZONA ZOMAC. 
</t>
    </r>
    <r>
      <rPr>
        <b/>
        <sz val="11"/>
        <color rgb="FF000000"/>
        <rFont val="Verdana"/>
        <family val="2"/>
      </rPr>
      <t>GOBIERNO CON EL PUEBLO: INVERSIÓN DE CERCA DE 680 MIL MILLONES EN PROGRAMAS CON VF PARA INTERVENCIÓN EN LOS CORREDORES CARTAGO – NOVITA; BELÉN DE BAJIRA - RÍO SUCIO, Y LA VÍA AGUASAL (BAGADÓ).</t>
    </r>
  </si>
  <si>
    <t>CA214-III</t>
  </si>
  <si>
    <t>INVERSIONES PROYECTADAS SEGÚN LA LONGITUD DEL TRAMO. INFORMACIÓN DEL INVÍAS REMARCA QUE SE REQUIEREN PARA EL TOTAL DEL PROYECTO 1.2 BILLONES, HACEN FALTA APROXIMADAMENTE $750000 MILLONES DE PESOS, LOS CUALES SE CALCULAN PROPORCIONAL A LA LONGITUD DEL PROYECTO PPI</t>
  </si>
  <si>
    <t>CA214-V</t>
  </si>
  <si>
    <t>CA048-II</t>
  </si>
  <si>
    <t>CAUCA, NARIÑO</t>
  </si>
  <si>
    <r>
      <t xml:space="preserve">TIENE 4 CONTRATOS FINALIZADOS (CONVENIO INTERADMINISTRATIVO 2129 DE 2020, EN LA VÍA GOLONDRINAS - EL JIGUAL - SANTA CLARA - EL 55 - LOMA GRANDE - SAUCE - CHURO TABLON CUYO ALCANCE ES LA INTERVENCIÓN DE 0.496 KM DE PLACA HUELLA, 8 ALCANTARILLAS, 1 MURO EN CONCRETO REFORZADO, 1 MURO EN GAVIONES, CONFORMACIÓN DE CALZADA EXISTENTE Y AFIRMADO, CONTRATO 1561 DE 2021 CUYO ALCANCE FUE EL MANTENIMIENTO PERIÓDICO DE 95 KM, REHABILITACIÓN DE 1 PUENTE, 1 PUENTE VEHICULAR Y ATENCIÓN DE 4 SITIOS CRÍTICOS, EL CONTRATO 1615 DE 2022 CUYO ALCANCE FUERON LOS ESTUDIOS Y DISEÑOS PUENTE DOS RÍOS, SOBRE 0.5 KM DEL PUENTE Y EL CONTRATO 598 DE 2023 CUYO ALCANCE FUE LA ATENCIÓN DE LA EMERGENCIA VIAL REGISTRADA ENTRE LA PR 75+300 Y PR75+600 DE LA VÍA 2503 MOJARRAS - POPAYÁN POR MEDIO DE LA INTERVENCIÓN DE DOS PUENTES VEHÍCULARES (125 ML Y 30 ML) Y 1.7 KM DE PAVIMENTACIÓN) Y 3 CONTRATOS EN EJECUCIÓN (EL CONTRATO 2795 DE 2023 CUYO ALCANCE ES LA MEJORA Y MANTENIMIENTO DE LA VÍA DEL MACIZO COMPRENDIDO EN EL TRAMO PIEDRA SENTADA - EL RECREO, EL CONTRATO 2528 DE 2023 CUYO ALCANCE ES EL MEJORAMIENTO Y MANTENIMIENTO DE LA VÍA DEL MACIZO COMPRENDIDO EN EL TRAMO EL SALERO - SAN PEDRO - CHAPA Y EL CONTRATO 4073 DE 2023, CUYO ALCANCE ES EL MANTENIMIENTO Y ATENCIÓN DE SITIOS CRÍTICOS VÍAS 2502 SAN JUAN DE PASTO - MOJARRAS, 2503 MOJARRAS - POPAYÁN Y 25CCB VARIANTE POPAYÁN DEPARTAMENTOS DE NARIÑO Y CAUCA (REHABILITACIÓN DE 3 PUENTES, ATENCIÓN DE 4 SITIOS CRÍTICOS Y MANTENIMIENTO PERIÓDICO DE 5 KM))
</t>
    </r>
    <r>
      <rPr>
        <b/>
        <sz val="11"/>
        <color theme="1"/>
        <rFont val="Verdana"/>
        <family val="2"/>
      </rPr>
      <t>LA SOLICITUD DE MANDATARIOS EN CAUCA, TIENE EN CUENTA LA INTERVENCIÓN DE CORREDORES CARRETEROS (PASTO - POPAYÁN) ÚNICAMENTE</t>
    </r>
  </si>
  <si>
    <t>CA214-VI</t>
  </si>
  <si>
    <t>CA239</t>
  </si>
  <si>
    <t>EL VALOR DE LA INVERSIÓN HACE REFERENCIA AL PROYECTO LADRILLEROS-LA BARRA. OPERACIÓN Y MANTENIMIENTO, INFORMACIÓN REMITIDA POR LA ENTIDAD TERRITORIAL</t>
  </si>
  <si>
    <t>CA240</t>
  </si>
  <si>
    <t>HACE PARTE DE LA ECR VÍAS SECUNDARIAS.</t>
  </si>
  <si>
    <t>FE002</t>
  </si>
  <si>
    <t>INFORMACIÓN ENVIADA POR LA ENTIDAD TERRITORIAL: PROYECTO EN PRESENTACIÓN ANTE EL MINISTERIO DE TRANSPORTE PARA SOLICITUD DE AVAL TÉCNICO</t>
  </si>
  <si>
    <t>CA229</t>
  </si>
  <si>
    <t>SEGÚN INFORMACIÓN DADA POR LA ENTIDAD TERRITORIAL LA INVERSIÓN DEL PROYECTO PUEDE SER FINANCIADA POR OCAD REGIONAL CENTRO SUR. CUENTA CON ESTUDIOS Y DISEÑOS SEGÚN EL INVIAS Y LA ENTIDAD TERRITORIAL, DEL TRAMO VIAL QUE UNE SAN ANTONIO- ROVIRA. PARA LAS VÍAS DE  GUAYABO -RONCESVALLES EL VALOR DE LA NECESIDAD DE INVERSIÓN ES UNA APROXIMACIÓN AL VALOR QUE SE REQUERIRÍA PARA DESARROLLAR EL PROYECTO. EL TRAMO SE CONTIENE TOTALMENTE EN LA ECR SECUNDARIA, UNE LAS CABECERAS MUNICIPALES DE ROCESVALLE, SAN ANTONIO Y ROVIRA</t>
  </si>
  <si>
    <t>CA079</t>
  </si>
  <si>
    <t>CONTIENE EL ECR TERCIARIO</t>
  </si>
  <si>
    <t>FL039</t>
  </si>
  <si>
    <t>FL056</t>
  </si>
  <si>
    <t>EL RUBRO DE INVERSIÓN EXPUESTO HACE REFERENCIA AL VALOR CON VIGENCIA 2023 CUYO ALCANCE ES EL MEJORAMIENTO Y MANTENIMIENTO DEL MUELLE LA TAGUA (CONTRATO 4709 DE 2023). HACE PARTE DEL PATIS Y DEL PROGRAMA DE CONECTIVIDAD FLUVIAL INVIAS</t>
  </si>
  <si>
    <t>CA140</t>
  </si>
  <si>
    <t>EL RUBRO DE INVERSIÓN HACE REFERENCIA A UN CONTRATO CUYO OBJETO ES EL MEJORAMIENTO VIAL DE 11.2 KM. EL CONTRATISTA A CARGO ES LA GOBERNACIÓN DE CALDAS. LA INVERSIÓN ES DE $10000 MILLONES DE PESOS POR PARTE DEL INVIAS Y $3133 MILLONES DE PESOS POR PARTE DE LA GOBERNACIÓN DE CALDAS. RESPECTO A LAS NECESIDADES DE INVERSIÓN, SE ENCUENTRA EN EL PROGRAMA COLOMBIA AVANZA (BELÉN DE BAJIRÁ- RÍO SUCIO). SE DESARROLLARON ESTUDIOS Y DISEÑOS DEFINITIVOS (FASE III) POR PARTE DE LA GOBERNACIÓN DE ANTIOQUIA EN 2013. SE ESTIMA UNA INVERSIÓN POR EL INVIAS POR VIGENCIA: CON UNA INVERSIÓN DE $15000 MILLONES (2024), $70000 MILLONES (2025) Y $55000 MILLONES (2026). LA INTERVENCIÓN SE REALIZA SOBRE 25.5 KM DEL CORREDOR. CONTENIDO TOTALMENTE EN EL ECR SECUNDARIO Y TERCIARIO UNE EL CENTRO POBLADO DE RIOSUCIO CON CAUCHERAS, ADEMÁS DEL MUELLE UBICADO EN RIOSUCIO (FL087 Y FL088)</t>
  </si>
  <si>
    <t>AE033</t>
  </si>
  <si>
    <t>EL AEROPUERTO SE ENCUENTRA EN FASE 3, PENDIENTE POR ESTABLECER LAS VIGENCIAS FUTURAS 2025 (FASE 2 DE LOS ASAES PRIORIZADOS POR AEROCIVIL). EL VALOR DE NECESIDAD ES EL RUBRO REQUERIDO PARA INTERVENIR EL AERODROMO LADO AIRE DE VIGIA DEL FUERTE</t>
  </si>
  <si>
    <t>CA138</t>
  </si>
  <si>
    <t>EL PROYECTO TIENE DOS CONTRATOS EN EL INVÍAS. EL PRIMERO DE ELLOS ES CONTRATO 1581 DE 2021, EL CUAL SE ENCUENTRA EN PROCESO DE LIQUIDACIÓN, EL SEGUNDO ES EL CONTRATO 2257 DE 2021, EL CUAL SE ENCUENTRA EN PROCESO DE EJECUCIÓN Y FINALIZA EN JULIO DE 2030. EL PROYECTO HACE PARTE DEL PROGRAMA VÍAS PARA LA LEGALIDAD DEL INVÍAS</t>
  </si>
  <si>
    <t>CA247-I</t>
  </si>
  <si>
    <t>EL PROYECTO TIENE 4 CONTRATOS A CARGO DEL INVIAS, DOS DE ELLOS EN EJECUCIÓN Y DOS LIQUIDADOS, UNO CON UN AVANCE DE 43% Y OTRO CON UN AVANCE DEL 2%  QUE FINALIZA EN 2030. EL PROYECTO NO ESTÁ ASOCIADO A NINGÚN PROGRAMA DEL INVÍAS. EL DEPARTAMENTO DE CESAR CONTIENE GEOGRÁFICAMENTE CERCA DEL 50% DE LA VÍA, QUE CORRESPONDERÍA A UNA INVERSIÓN DE $130771 MILLONES DE PESOS.
EL RUBRO DE NECESIDAD HACE REFERENCIA A LA VIGENCIA 2025-2033, REPORTADA POR EL INVIAS. EL VALOR DE LA VIGENCIA 2025 - 2030 ES DE $47 MIL MILLONES DE PESOS. ESTE RUBRO DE NECESIDAD CUBRE DESDE VALLEDUPAR A LA PAZ.</t>
  </si>
  <si>
    <t>LO009</t>
  </si>
  <si>
    <t>LA NECESIDAD REPORTADA ES UN APROXIMADO AL VALOR DEL CAPEX DEL PROYECTO. PROYECTO CONECTANTE CON EL CORREDOR FERREO DORADA CHIRIGUANA, CORREDOR ESTRATÉGICO</t>
  </si>
  <si>
    <t>FL033</t>
  </si>
  <si>
    <t>UR003</t>
  </si>
  <si>
    <t>LA NECESIDAD DE INVERSIÓN ES UNA APROXIMACIÓN DEL RUBRO REQUERIDO PARA REALIZAR EL PROYECTO. LA INVERSIÓN DE LA NACIÓN SE ESTIMA PUEDA LLEGAR A SER $130 MIL MILLONES DE PESOS Y $56 MIL MILLONES A CARGO DE LA ENTIDAD TERRITORIAL.</t>
  </si>
  <si>
    <t>CA081</t>
  </si>
  <si>
    <r>
      <rPr>
        <b/>
        <sz val="11"/>
        <color theme="1"/>
        <rFont val="Aptos Narrow"/>
        <family val="2"/>
        <scheme val="minor"/>
      </rPr>
      <t>HACE PARTE DEL PROGRAMA COLOMBIA AVANZA. LA INTERVENCIÓN CORRESPONDE AL CORREDOR QUE CONECTA ARAUQUITA CON SARAVENA</t>
    </r>
    <r>
      <rPr>
        <sz val="11"/>
        <color theme="1"/>
        <rFont val="Aptos Narrow"/>
        <family val="2"/>
        <scheme val="minor"/>
      </rPr>
      <t xml:space="preserve">. LA INVERSIÓN TIENE RECURSOS DE $15000 MILLONES PARA EL 2024, $75000 MILLONES (2025) Y $60000 MILLONES (2026). CONECTA LA RED PRIMARIA Y SE ENCUENTRA CONTENIDO TOTALMENTE EN EL ECR SECUNDARIO. </t>
    </r>
  </si>
  <si>
    <t>AE034</t>
  </si>
  <si>
    <t>EL AEROPUERTO SE ENCUENTRA EN FASE 3, PENDIENTE POR ESTABLECER LAS VIGENCIAS FUTURAS 2025 (FASE 2 DE LOS ASAES PRIORIZADOS POR AEROCIVIL). EL VALOR DE NECESIDAD ES EL RUBRO REQUERIDO PARA INTERVENIR EL AERODROMO LADO AIRE DE OROCUE</t>
  </si>
  <si>
    <t>AE036</t>
  </si>
  <si>
    <t>AE037</t>
  </si>
  <si>
    <t>LA INVERSIÓN REPORTADA HACE REFERENCIA AL MANTENIMIENTO E INTERVENTORIA DEL LADO AIRE Y LADO TIERRA PARA EL AEROPUERTO DE EL EDÉN, ADEMÁS DE LA ACTUALIZACIÓN DE ESTUDIOS Y DISEÑOS A FASE III PARA LA RED AEROPORTUARIA DEL EJE CAFETERO</t>
  </si>
  <si>
    <t>AE038</t>
  </si>
  <si>
    <t>EL AEROPUERTO SE ENCUENTRA EN FASE 3, PENDIENTE POR ESTABLECER LAS VIGENCIAS FUTURAS 2025 (FASE 2 DE LOS ASAES PRIORIZADOS POR AEROCIVIL). EL VALOR DE NECESIDAD ES EL RUBRO REQUERIDO PARA INTERVENIR EL AERODROMO LADO AIRE DE RIOSUCIO</t>
  </si>
  <si>
    <t>CA010</t>
  </si>
  <si>
    <t>LAS ÁNIMAS - COPIDIJO - NUQUI. CONTRATO EN EJECUCIÓN POR REACTIVACIÓN 2.0. EL ALCANCE ES LA INTERVENCIÓN DE 10 KM DE CORREDOR Y LOS ESTUDIOS Y DISEÑOS PARA EL HITO 1 DE 75 KM Y PARA EL HITO 2 EN 60 KM. NO HACE PARTE DE LA ECR, NI DE ZONAS PDET NI ZOMAC. EL RUBRO DE NECESIDAD HACE REFERENCIA A LA VIGENCIA 2025-2025, REPORTADA POR EL INVIAS. EL VALOR DE LA VIGENCIA 2025 - 2030 ES DE $101 MIL MILLONES DE PESOS.</t>
  </si>
  <si>
    <t>CA110</t>
  </si>
  <si>
    <r>
      <t xml:space="preserve">CONVENIO INTERADMINISTRATIVO EJECUTADO POR PARTE DE LA ENTIDAD TERRITORIAL EN CONVENIO CON EL INVIAS. EL ESTADO DE OBRA PROGRAMADO ES DE 95% CON UN AVANCE DEL 5%. EL RUBRO EXPUESTO INCLUYE EL VALOR DE LA OBRA E INTERVENTORIA. EL ALCANCE ES LA PAVIMENTACIÓN DEL CORREDOR VIAL, MEJORAMIENTO Y OBRAS DE DRENAJE EN LA VÍA SAN VICENTE DEL CAGUAN - LOS POZOS. LA NECESIDAD DE INVERSIÓN HACE REFERENCIA A RUBRO PENDIENTE POR EJECUTAR PARA EL DESARROLLO DEL PROYECTO DE LA VÍA QUE CONECTA SAN VICENTE DEL CAGUAN CON LOS POZOS. EL TRAMO SE ENCUENTRA CONTENIDO TOTALMENTE EN LA ECR DE VÍAS TERCIARIAS, UNE LA CABECERA MUNICIPAL DE SAN VICENTE DEL CAGUÁN CON LA MACARENA.
</t>
    </r>
    <r>
      <rPr>
        <b/>
        <sz val="11"/>
        <color theme="1"/>
        <rFont val="Aptos Narrow"/>
        <family val="2"/>
        <scheme val="minor"/>
      </rPr>
      <t xml:space="preserve">
ADICIONALMENTE, SE ENCUENTRA CONTENIDO EN EL PROGRAMA COLOMBIA AVANZA, EN FASE II, EN EL TRAMO QUE UNE LOS POZOS CON SAN VICENTE.</t>
    </r>
  </si>
  <si>
    <t>FE010</t>
  </si>
  <si>
    <t>LA INVERSIÓN HACE REFERENCIA A DOS CONTRATOS, EL PRIMERO ES UNA ASESORÍA ESPECIALIZADA EN LOS COMPONENTES LEGAL Y DE RIESGOS, PARA ADELANTAR LOS ESTUDIOS Y DISEÑOS A NIVEL DE PREFACTIBILIDAD PARA LA REACTIVACIÓN DEL CORREDOR FÉRREO DEL PACÍFICO DESDE EL PUERTO DE BUENAVENTURA Y SU CONEXIÓN CON EL CORREDOR FÉRREO CENTRAL, EL SEGUNDO ES UNA CONSULTORÍA TÉCNICA, PARA ADELANTAR LOS ESTUDIOS Y DISEÑOS DEL COMPONENTE TÉCNICO A NIVEL DE PREFACTIBILIDAD PARA LA REACTIVACIÓN DEL CORREDOR FÉRREO DEL PACÍFICO DESDE EL PUERTO DE BUENAVENTURA Y SU CONEXIÓN CON EL CORREDOR FÉRREO CENTRAL. LA NECESIDAD DE INVERSIÓN ES UN ESTIMADO POR LA ANI DE ACUERDO CON SU PORTAFOLIO DE PROYECTOS 2022 - 2026, ACTUALMENTE EL CORREDOR SE ENCUENTRA EN REVERSIÓN Y LIQUIDACIÓN.</t>
  </si>
  <si>
    <t>CA124</t>
  </si>
  <si>
    <t>PROGRAMA COLOMBIA AVANZA (TRAMO DE SUAREZ-MORALES) ,GOBERNACIÓN DEL CAUCA TIENE ESTUDIOS FASE III DEL TRAMO (TIMBA-SUAREZ), EL INVIAS ESTIMA UNAS VIGENCIAS POR AÑO: 2024 $15.000, 2025 $80.000, 2026 $45.000. EL VALOR SE TOMA PROPORCIONAL A LO CONTENIDO EN EL PPI, CON EL PROGRAMA SE BUSCA EL MEJORAMIENTO DE LA CALZADA EXISTENTE EN 27 KM Y EL MANTENIMIENTO PERIÓDICO EN 33 KM. ADEMÁS DE LA ELABORACIÓN DE ESTUDIOS Y DISEÑOS EN EL TRAMO FALTANTE. ADICIONALMENTE, TIENE DOS CONTRATOS EN EJECUCIÓN, CUYO ALCANCE ES LA INTERVENCIÓN DE 16.41 KM DE PLACA HUELLA, 76 ALCANTARILLAS Y UN BOX CULVERT Y UN CONTRATO SUSPENDIDO CUYO OBJETO ES EL BACHEO DEL PASO URBANO Y REPARACIÓN PAVIMENTO DE LOS ACCESOS AL PUENTE SOBRE LA QUEBRADA LA TETA, DEMOLICIÓN Y CONSTRUCCIÓN BOX COULVERT Y REPARACIÓN PAVIMENTO, RECALCE PONTÓN PR10+300, BACHEO DEL TRAMO ATENCIÓN PUNTO CRÍTICO</t>
  </si>
  <si>
    <t>CA126</t>
  </si>
  <si>
    <t>EL INVIAS ESTUDIA LA POSIBILIDAD DE PRIORIZACIÓN DEL TRAMO. EL RUBRO DE INVERSIÓN ES UNA APROXIMACIÓN AL VALOR QUE SE REQUIERE PARA DESARROLLAR EL PROGRAMA, SEGÚN EL INVIAS</t>
  </si>
  <si>
    <t>CA218</t>
  </si>
  <si>
    <t>EL CORREDOR TIENE 1 CONTRATO ACTIVO Y 1 CONTRATO FINALIZADO. EL CONTRATO FINALIZADO ESTUVO A CARGO DEL INVIAS EN CONVENIO CON LA ENTIDAD TERRITORIAL, EN DONDE SE INTERVINIERON 24.4 KM DE CONSTRUCCIÓN DE DOBLE CALZADA Y 4 INTERCAMBIADORES VIALES. EL CONTRATO ACTIVO HACE REFERENCIA A LAS UF1, UF2, UF4 Y UF9. EL VALOR DE LA INVERSIÓN SE TOMÓ PROPORCIONAL A LA LONGITUD CONTENIDA EN PPI. EL VALOR NETO DE INVERSIÓN (CAPEX Y OPEX) ES DE $4.5 BILLONES DE PESOS.</t>
  </si>
  <si>
    <t>FL015</t>
  </si>
  <si>
    <t>EL PROYECTO PRESENTA UN AVANCE DEL 0%, SE ENCUENTRA SUSPENDIDO DEBIDO A LA GESTIÓN DE PERMISO DE OCUPACIÓN DE CAUCE CON CORANTIOQUIA, EL ALCANCE DEL PROYECTO ES EL MANTENIMIENTO Y MEJORAMIENTO DEL MUELLE.</t>
  </si>
  <si>
    <t>FL016</t>
  </si>
  <si>
    <t>EL RUBRO DE INVERSIÓN HACE REFERENCIA A UN CONTRATO EN EJECUCIÓN (CONTRATO 4925 DE 2023), CUYO ALCANCE SON LOS ESTUDIOS Y DISEÑOS DE LAS OBRAS DE PROTECCIÓN EN EL RÍO SAN JUAN</t>
  </si>
  <si>
    <t>FL064</t>
  </si>
  <si>
    <t>EL RUBRO EXPUESTO HACE REFERENCIA A LA INVERSIÓN ESTIMADA PARA VIGENCIA 2024 PARA EL PROYECTO. LA INTERVENCIÓN SE REALIZA SOBRE EL RÍO SAN JUAN. EL CONTRATO SE ENCUENTRA EN PROCESO DE CONTRATACIÓN, LA INVERSIÓN ESPERADA PARA EL PROYECTO ES DE $32038 MILLONES DE PESOS PARA 11 MUELLES FLUVIALES.  EL PROYECTO HACE PARTE DEL PROGRAMA DE CONECTIVIDAD FLUVIAL INVIAS</t>
  </si>
  <si>
    <t>FL065</t>
  </si>
  <si>
    <t>FL066</t>
  </si>
  <si>
    <t>FL067</t>
  </si>
  <si>
    <t>FL068</t>
  </si>
  <si>
    <t>FL069</t>
  </si>
  <si>
    <t>FL070</t>
  </si>
  <si>
    <t>FL071</t>
  </si>
  <si>
    <t>FL072</t>
  </si>
  <si>
    <t>FL073</t>
  </si>
  <si>
    <t>PROGRAMA DE CONECTIVIDAD FLUVIAL INVIAS. SE ESPERA UNA INVERSIÓN DE $750 MILLONES DE PESOS PARA LA VIGENCIA 2024. HACE PARTE DEL PROGRAMA DE CONECTIVIDAD FLUVIAL DEL INVIAS</t>
  </si>
  <si>
    <t>FL074</t>
  </si>
  <si>
    <t>FL075</t>
  </si>
  <si>
    <t>PROGRAMA DE CONECTIVIDAD FLUVIAL INVIAS, MANTENIMIENTO Y MEJORAMIENTO DEL MUELLE DE AGUAS NEGRAS (CONTRATO 4903 DE 2023). EL RUBRO DE INVERSIÓN HACE REFERENCIA A LA VIGENCIA 2023. EL PROYECTO SE ENCUENTRA EN ESTADO SUSPENDIDO.</t>
  </si>
  <si>
    <t>FL076</t>
  </si>
  <si>
    <t>EN ESPERA DE CONSULTORIA FASE III PARA INCIO EN II SEMESTRE 2024 Y VF A 2025. PROGRAMA DE CONECTIVIDAD FLUVIAL INVIAS. SE ESPERA UNA INVERSIÓN DE $750 MILLONES DE PESOS PARA LA VIGENCIA 2024.</t>
  </si>
  <si>
    <t>FL077</t>
  </si>
  <si>
    <t>FL078</t>
  </si>
  <si>
    <t>FL079</t>
  </si>
  <si>
    <t>FL080</t>
  </si>
  <si>
    <t>FL081</t>
  </si>
  <si>
    <t>FL082</t>
  </si>
  <si>
    <t>FL083</t>
  </si>
  <si>
    <t>EN ESPERA DE CONSULTORIA FASE III PARA INCIO EN II SEMESTRE 2024 Y VF A 2025. PROGRAMA DE CONECTIVIDAD FLUVIAL INVIAS. SE ESPERA UNA INVERSIÓN DE $3640 MILLONES DE PESOS PARA LA VIGENCIA 2024.</t>
  </si>
  <si>
    <t>FL084</t>
  </si>
  <si>
    <t>FL085</t>
  </si>
  <si>
    <t>EL RUBRO EXPUESTO HACE REFERENCIA A LA VIGENCIA 2023 PARA EL PROYECTO. LA INTERVENCIÓN SE REALIZA SOBRE EL RÍO QUITO. EL CONTRATO SE ENCUENTRA EN PROCESO DE CONTRATACIÓN, LA INVERSIÓN ESPERADA PARA EL PROYECTO ES DE $5399 MILLONES DE PESOS, EL VALOR PROYECTADO DE CONTRATACIÓN PARA EL PROYECTO DE CONSTRUCCIÓN DE OBRAS DE PROTECCIÓN FLUVIAL SOBRE PAIMADÓ.</t>
  </si>
  <si>
    <t>FL086</t>
  </si>
  <si>
    <t>TIENE UN CONTRATO ASOCIADO, CONTRATO 4977 DE 2023, EL RUBRO DE INVERSIÓN HACE REFERENCIA A LA VIGENCIA 2023. HACE PARTE DEL PROGRAMA DE CONECTIVIDAD FLUVIAL INVIAS</t>
  </si>
  <si>
    <t>FL087</t>
  </si>
  <si>
    <t>HACE PARTE DEL PROGRAMA DE CONECTIVIDAD FLUVIAL INVIAS. EL VALOR REPORTADO HACE REFERENCIA A LAS NECESIDADES ESTIMADAS POR PARTE DEL INVIAS PARA EL PRESUPUESTO 2025/2026.</t>
  </si>
  <si>
    <t>FL088</t>
  </si>
  <si>
    <t>TIENE UN CONTRATO ASOCIADO AL PROYECTO,  CONTRATO 4960 DE 2023, EL CUAL SE ENCUENTRA SUSPENDIDO, EL VALOR REPORTADO HACE REFERENCIA A LA VIGENCIA 2023.</t>
  </si>
  <si>
    <t>FL089</t>
  </si>
  <si>
    <t>HACE PARTE DEL PROGRAMA DE CONECTIVIDAD FLUVIAL INVIAS. EL VALOR DE NECESIDAD HACE REFERENCIA A LA NECESIDAD 2025.</t>
  </si>
  <si>
    <t>FL090</t>
  </si>
  <si>
    <t>EL RUBRO EXPUESTO HACE REFERENCIA A LA VIGENCIA 2023 PARA EL PROYECTO. LA INTERVENCIÓN SE REALIZA SOBRE EL RÍO JURADÓ. HACE PARTE DEL PROGRAMA DE CONECTIVIDAD FLUVIAL INVIAS. EL ALCANCE DEL PROYECTO ES EL MANTENIMIENTO Y MEJORAMIENTO DEL MUELLE.</t>
  </si>
  <si>
    <t>FL091</t>
  </si>
  <si>
    <t>EL RUBRO EXPUESTO HACE REFERENCIA A LA VIGENCIA 2023 PARA EL PROYECTO. LA INTERVENCIÓN SE REALIZA SOBRE EL RÍO JURADÓ. HACE PARTE DEL PROGRAMA DE CONECTIVIDAD FLUVIAL INVIAS. EL ALCANCE DEL PROYECTO ES EL MANTENIMIENTO Y MEJORAMIENTO DEL MUELLE. EL VALOR DE LA NECESIDAD ES UNA APROXIMACIÓN AL REQUERIDO, SE PROYECTA UNA INVERSIÓN CON VIGENCIA 2024 POR $ 1000 MILLONES DE PESOS</t>
  </si>
  <si>
    <t>FL092</t>
  </si>
  <si>
    <t>PARA EL MUELLE SE ENCUENTRA SUSPENDIDO EL CONTRATO 1563 DE 2022, CUYO ALCANCE ES EL MANTENIMIENTO Y MEJORAMIENTO DEL MUELLE FLUVIAL DE BETÉ, MUNICIPIO DEL MEDIO ATRATO. PROGRAMA DE CONECTIVIDAD FLUVIAL INVIAS</t>
  </si>
  <si>
    <t>FL093</t>
  </si>
  <si>
    <t>FL094</t>
  </si>
  <si>
    <t>FL095</t>
  </si>
  <si>
    <t>SE ENCUENTRA SUSPENDIDO EL CONTRATO 1574 DE 2022, CUYO ALCANCE ES LA CONSTRUCCIÓN DEL MUELLE FLUVIAL EN EL MUNICIPIO DE NUQUÍ. EN TRÁMITE SOLUCIÓN PREDIAL PARA ACCEDER AL LUGAR DE LAS OBRAS.</t>
  </si>
  <si>
    <t>FL096</t>
  </si>
  <si>
    <t>EL PROYECTO SE ENCUENTRA SUSPENDIDO (CONTRATO 1581 DE 2022). EL ALCANCE DEL CONTRATO ES EL MANTENIMIENTO Y MEJORAMIENTO DEL MUELLE FLUVIAL EN LA COMUNIDAD DE SANTA GENOVEVA DE DOCORDO</t>
  </si>
  <si>
    <t>FL097</t>
  </si>
  <si>
    <t>FL098</t>
  </si>
  <si>
    <t>FL099</t>
  </si>
  <si>
    <t>EL RUBRO DE INVERSIÓN HACE REFERENCIA A LA VIGENCIA 2023. LA INTERVENCIÓN SE REALIZA SOBRE EL RÍO IRÓ. EL VALOR DE NECESIDAD HACE REFERENCIA A VIGENCIAS 2025. EL PROYECTO HACE PARTE DEL PROGRAMA DE CONECTIVIDAD FLUVIAL INVIAS</t>
  </si>
  <si>
    <t>FL100</t>
  </si>
  <si>
    <t>PLIEGOS DEFINITIVOS. EL RUBRO DE INVERSIÓN HACE REFERENCIA A LA VIGENCIA 2023. EL PROYECTO SE ENCUENTRA EN ESTADO SUSPENDIDO (CONTRATO 4982 DE 2023)</t>
  </si>
  <si>
    <t>FL101</t>
  </si>
  <si>
    <t>PROGRAMA DE CONECTIVIDAD FLUVIAL INVIAS. EL VALOR DE LA NECESIDAD HACE REFERENCIA A LA VIGENCIA2025 / 2026.</t>
  </si>
  <si>
    <t>FL102</t>
  </si>
  <si>
    <t>PLIEGOS DEFINITIVOS. EL RUBRO DE INVERSIÓN HACE REFERENCIA A LA VIGENCIA 2023. EL PROYECTO SE ENCUENTRA EN ESTADO SUSPENDIDO. TIENE ASOCIADO EL CONTRATO 5020 DE 202, CUYO ALCANCE ES EL MANTENIMIENTO Y MEJORAMIENTO POR EJECUTAR DEL MUELLE MARGINAL QUIBDÓ (PASAJEROS)</t>
  </si>
  <si>
    <t>LO003</t>
  </si>
  <si>
    <t>LAS ILE ESTRUCTURADAS EN EL PAÍS VARÍAN EN SU CAPEX ENTRE COP 400 Y 700 MIL MILLONES (DEPENDIENDO DE SUS CARACTERÍSTICAS TÉCNICAS, INSTALACIONES Y ÁREA, ENTRE OTROS FACTORES)</t>
  </si>
  <si>
    <t>MA007</t>
  </si>
  <si>
    <t>CA142</t>
  </si>
  <si>
    <r>
      <t xml:space="preserve">TIENE DOS CONTRATOS ASOCIADOS A LA INVERSIÓN, EL PRIMERO DE ELLOS SE ENCUENTRA FINALIZADO, CUYO ALCANCE FUE EL MANTENIMIENTO A 18 KM DEL EJE VIAL Y 7 KM DE REHABILITACIÓN, EL SEGUNDO CONTRATO ESTÁ EN EJECUCIÓN CON UN 70% DE AVANCE QUE BUSCA LA REHABILITACIÓN DE 8 KM Y MANTENIMIENTO PERIÓDICO DE 7.3 KM. LAS NECESIDADES DE INVERSIÓN HACE REFERENCIA A LA REHABILITACIÓN DE LA RUTA CONEXIÓN TRANSVERSAL DEL CARIBE - TRONCAL DE OCCIDENTE, TRAMO 7801, SECTOR LORICA - CHINÚ Y LA REHABILITACIÓN Y/O MEJORAMIENTO DE LA RUTA TRANSVERSAL DEL CARIBE, TRAMO 9003, SECTOR SAN BERNARDO DEL VIENTO – LORICA Y TRAMO 9004, SECTOR PASO NACIONAL POR LORICA. </t>
    </r>
    <r>
      <rPr>
        <b/>
        <sz val="11"/>
        <color theme="1"/>
        <rFont val="Verdana"/>
        <family val="2"/>
      </rPr>
      <t>HACE PARTE DEL PLAN DE DESARROLLO DEPARTAMENTAL DEL DEPARTAMENTO DE CÓRDOBA, LA INFORMACIÓN FUE REMITIDA POR LA ENTIDAD TERRITORIAL PARA EL VALOR DE NECESIDAD, DENTRO DE LOS RUBROS NO SE INCLUHYE EL TRAMO QUE CONECTA A SAN BERNARDO DEL VIENTO CON MOÑITOS</t>
    </r>
  </si>
  <si>
    <t>FE006</t>
  </si>
  <si>
    <t xml:space="preserve">ACTUALMENTE EL CORREDOR ESTÁ EN OPERACIÓN Y MANTENIMIENTO A TRAVÉS DE UN CONTRATO DE ADMINISTRACIÓN (ANI/FINDETER). ADICIONALMENTE, LA ANI SE ENCUENTRA EN CURSO EL PROCESO DE ADJUDICACIÓN DE UN CONTRATO DE CONCESIÓN POR APP POR 10 AÑOS DE 2.9 BILLONES.  </t>
  </si>
  <si>
    <t>FL008</t>
  </si>
  <si>
    <t>RECURSOS EN EJECUCIÓN. EL RUBRO EXPUESTO HACE REFERENCIA A LOS ESTUDIOS Y DISEÑOS DE LA OBRA. LA INVERSIÓN BUSCA DESARROLLAR UNA ALTERNATIVA QUE DEFINA EL CANAL NORMALIZADO, SOBRE LA CUAL SE HACE EL DISEÑO, CONSTRUCCIÓN, OPERACIÓN Y MANTENIMIENTO DE LA INFRAESTRUCTURA NECESARIA PARA GARANTIZAR LA NAVEGACIÓN EN EL RÍO META. EL RUBRO DE NECESIDAD DE INVERSIÓN ES UN APROXIMADO DE LAS OBRAS DE MANTENIMIENTO Y MEJORAMIENTO A LA INFRAESTRUCTURA FLUVIAL ENTRE PUERTO LÓPEZ Y PUERTO CARREÑO, SEGÚN EL PLAN MAESTRO FLUVIAL.</t>
  </si>
  <si>
    <t>FE003</t>
  </si>
  <si>
    <t>EL PROYECTO DEL PPI INCLUYE EL ESTUDIO DE CONEXIÓN CON VENEZUELA (CORREDOR FÉRREO DE CONEXIÓN INTERNACIONAL). PARA EL TREN DEL CATATUMBO ACTUALMENTE SE ESTÁ HACIENDO LA PREFACTIBILIDAD DEL PROYECTO POR PARTE DEL DNP. EL RUBRO EXPUESTO DE NECESIDAD HACE REFERENCIA AL ESTUDIO DE FACTIBILIDAD, LA ANI SE ENCUENTRA EN BÚSQUEDA DE RECURSOS.</t>
  </si>
  <si>
    <t>CA025</t>
  </si>
  <si>
    <t>INFORMACIÓN REMITIDA POR LA ENTIDAD TERRITORIAL: SE INTERVINO TRAMO BOQUERÓN - PANDI - VENECIA - CABRERA CON EL PROYECTO DE PLAN 500. MEJORAMIENTO DE PAVIMENTO Y CONSTRUCCIÓN DE OBRAS DE DRENAJE TRANSVERSAL. LA VIGENCIA PARA EL 2024 ES DE $9523 MILLONES DE PESOS. EL VALOR CONTRACTUAL DEL TRAMO BOQUERÓN - CABRERA $28602.9 MILLONES DE PESOS, FALTANDO EL TRAMO RESTANTE DE LA CABRERA A LA UNIÓN CON NECESIDADES PROYECTADAS POR $322 MIL MILLONES DE PESOS
FUENTES DE FINANCIACIÓN: NACIÓN - DEPARTAMENTO DE CUNDINAMARCA (ICCU)</t>
  </si>
  <si>
    <t>CA042-I</t>
  </si>
  <si>
    <r>
      <t xml:space="preserve">EL CORREDOR TIENE 3 CONTRATOS EN EJECUCIÓN Y UNO EN PROCESO DE CONTRATACIÓN. EL PRIMER CONTRATO EN EJECUCIÓN A CARGO DE LA ANI TIENE UNA INVERSIÓN DE $3.97 BILLONES DE PESOS DE CAPEX Y $5.7 BILLONES DE PESOS DE OPEX, HACE PARTE DEL PROGRAMA 4G. DOS CONTRATOS EN EJECUCIÓN POR PARTE DEL INVÍAS QUE TIENEN POR ALCANCE LA INTERVENCIÓN EN UN VIADUCTO DE 720 M Y 14.5 KM DE MANTENIMIENTO Y REHABILITACIÓN Y LOS ESTUDIOS Y DISEÑOS PARA LA IMPLEMENTACIÓN DE UN SENDERO PEATONAL SECTOR PEAJE NARANJAL - LIMONCITOS - MONTE REDONDO PR 50+100 - PR 54+800 VÍA BOGOTÁ - VILLAVICENCIO. LONGITUD 4.7 KM, Y UN ÚLTIMO CONTRATO A CARGO DEL INVÍAS EN PROCESO DE CONTRATACIÓN QUE BUSCA LA ATENCIÓN DE OBRAS DE INFRAESTRUCTURA EN PUNTOS CRÍTICOS A CARGO DEL INVIAS UBICADOS EN EL CORREDOR BOGOTÁ - VILLAVICENCIO
</t>
    </r>
    <r>
      <rPr>
        <b/>
        <sz val="11"/>
        <color theme="1"/>
        <rFont val="Verdana"/>
        <family val="2"/>
      </rPr>
      <t xml:space="preserve">
LA SOLICITUD DE MANDATARIOS DE CUNDINAMARCA TOMA EL TRAMO VIAL QUE CONECTA SOACHA - USME - CHIPAQUE - UNE. ADICIONALMENTE SOLICITAN LA VÍA QUE CONDUCE DE BOGOTÁ A ACACIAS (META) Y BOGOTÁ - VILLAVICENCIO</t>
    </r>
  </si>
  <si>
    <t>CA047</t>
  </si>
  <si>
    <t>EL PROYECTO SE ENCUENTRA EN ETAPA DE CONSTRUCCIÓN. LA CONCESIÓN ESTA A CARGO DE LA PERIMETRAL DE ORIENTE DE BOGOTÁ S.A.S. TIENE 5 UNIDADES FUNCIONALES, TODAS CONTENIDAS DENTRO DEL PPI. LA INVERSIÓN REPORTADA ES DE $1.9 BILLONES DE PESOS PARA CAPEX Y $1.5 BILLONES DE PESOS PARA OPEX</t>
  </si>
  <si>
    <t>CA050</t>
  </si>
  <si>
    <t>CASANARE, CUNDINAMARCA</t>
  </si>
  <si>
    <t>EL PROYECTO SE ENCUENTRA EN ETAPA DE CONSTRUCCIÓN (CONTRATO 010 DE 2015 DE LA ANI). LA CONCESIONARIA A CARGO ES CONCESIONARIA VIAL DEL ORIENTE S.A.S. LA INVERSIÓN EN CAPEX ES DE $3.4 BILLONES DE PESOS Y $2.6 BILLONES DE PESOS PARA OPEX. EL ALCANCE ES LA CONSTRUCCIÓN DE 5.42 KM DE CALZADA SENCILLA, 40.73 KM DE SEGUNDA CALZADA. MEJORAMIENTO DE 251.82 KM DE CALZADA SENCILLA Y 8.92 KM DE REHABILITACIÓN DE CALZADA SENCILLA.</t>
  </si>
  <si>
    <t>AE003</t>
  </si>
  <si>
    <t>EL VALOR DE LA INVERSIÓN HACE REFERENCIA A LOS ESTUDIOS Y DISEÑOS PARA LA CONSTRUCCIÓN DEL TERMINAL, LA TORRE DE CONTROL, EL SEI Y MEJORAR ZONAS DE SEGURIDAD (INCLUYE LAS ZONAS DE SEGURIDAD DE PISTA, CALLE DE RODAJE, RESA). 
MANTENIMIENTOS RUTINARIOS A LOS OBRAS CIVILES Y EDIFICACIONES AEROPORTUARIAS.</t>
  </si>
  <si>
    <t>CA088-I</t>
  </si>
  <si>
    <t>EL ALCANCE DEL PROYECTO ES LA CONSTRUCCIÓN DE 3.4 KM EN DOBLE CALZADA, 4.89 KM EN SEGUNDA CALZADA. MEJORAMIENTO DE CALZADA SENCILLA EN 4.89 KM Y MEJORAMIENTO DE CALZADA EN 8.4 KM. EL PROYECTO PPI TIENE INMERSA LA UF2 Y LA UF4. EL AVANCE DE AMBAS UNIDADES FUNCIONALES ES 100%. EL CONCESIONARIO ES ACCESOS NORTE DE BOGOTÁ S.A.S. LA INVERSIÓN PARA LA UF2 FUE $219 MIL MILLONES DE PESOS EN CAPEX Y $146 MIL MILLONES DE PESOS EN OPEX. POR SU PARTE, LA INVERSIÓN PARA LA UF4 FUE DE $1.3 BILLONES DE PESOS EN OPEX</t>
  </si>
  <si>
    <t>CA049-IX</t>
  </si>
  <si>
    <t>EL ALCANCE DE LA IP PARA EL CORREDOR GRANADA -  PUERTO GAITÁN ES LA CONSTRUCCIÓN DE 8 KM DE CALZADA SENCILLA, 9.14 KM DE CICLORRUTA, 25.74 KM DE SEGUNDA CALZADA, 1 KM DE MEJORAMIENTO DE CALZADA SENCILLA Y 268 KM DE OPERACIÓN Y MANTENIMIENTO CALZADA SENCILLA. EL RUBRO REPORTADO HACE REFERENCIA A LAS UNIDADES FUNCIONALES QUE HACEN PARTE DEL TRAMO PPI, SON LA UF1, LA UF2 (PARCIALMENTE), UF5, UF6, UF7 Y UF8.</t>
  </si>
  <si>
    <t>CA088-II</t>
  </si>
  <si>
    <r>
      <t xml:space="preserve">EL CORREDOR TIENE UN CONTRATO EN EJECUCIÓN, DOS CONTRATOS FINALIZADOS Y UN CONTRATO TERMINADO. EL PRIMER CONTRATO EN EJECUCIÓN, HACE PARTE DEL PROGRAMA VÍAS PARA LA LEGALIDAD DEL INVIAS. LA INTERVENCIÓN DEL CORREDOR CUBRE DESDE ZIPAQUIRÁ HASTA CHIQUINQUIRÁ, EL ALCANCE DEL CONTRATO TIENE EN CUENTA 34 KM CONSTRUCCIÓN SEGUNDA CALZADA; 7 KM REHABILITACIÓN; 6 PUENTES VEHICULARES; 8 PUENTES PEATONALES; 1 SITIO CRITICO; 90 KM MANTENIMIENTO RUTINARIO; 90 KM MANTENIMIENTO PERIÓDICO. EL CONTRATO TERMINADO, HACE PARTE DEL PROGRAMA CONCLUIR, CONCLUIR, CONCLUIR DEL INVIAS, LA INVERSIÓN DEL PROYECTO SE CALCULA PROPORCIONAL AL TRAMO DEL PPI QUE LLEGA HASTA BARBOSA CON UNA LONGITUD DE 137 KM, APROXIMADAMENTE. EL VALOR DE LA INVERSIÓN TOTAL DEL GVI ES $6817 MILLONES DE PESOS CON UNA LONGITUD DE 402 KM APROXIMADAMENTE HASTA SAN ALBERTO (CÉSAR), EL PROYECTO DEBERÍA TENER UN AVANCE PROGRAMADO DE 52%, PERO TIENE AVANCE UN AVANCE DE 22% (TERMINADO). EL PRIMER CONTRATO FINALIZADO HACE REFERENCIA A LOS ESTUDIOS Y DISEÑOS PARA EL CORREDOR CHIQUINQUIRÁ - BUCARAMANGA, MIENTRAS QUE EL ÚLTIMO CONTRATO FINALIZADO SE ENCUENTRA EN PROCESO DE LIQUIDACIÓN, GESTIÓN VIAL INTEGRAL ZIPAQUIRÁ - SAN ALBERTO. ES UN ESTIMADO DE ACUERDO AL PROGRAMA DE GVI, DE RECURSOS NECESARIOS PARA MANTENER EL CORREDOR. 
</t>
    </r>
    <r>
      <rPr>
        <b/>
        <sz val="11"/>
        <rFont val="Verdana"/>
        <family val="2"/>
      </rPr>
      <t>LA SOLICITUD DE MANDATARIOS PARA CUNDINAMARCA, VA DESDE ZIPAQUIRÁ HASTA UBATÉ</t>
    </r>
  </si>
  <si>
    <t>CA094</t>
  </si>
  <si>
    <t>BOYACÁ, CUNDINAMARCA</t>
  </si>
  <si>
    <t>TIENE DOS CONTRATOS, UNO EN EJECUCIÓN Y OTRO FINALIZADO. EL CONTRATO FINALIZADO TUVO POR OBJETO LA CONSTRUCCIÓN DE 1 PUENTE PEATONAL, OBRA A CARGO DEL INVIAS. EL CONTRATO EN EJECUCIÓN A CARGO DE LA ANI, TIENE POR ALCANCE LA CONSTRUCCIÓN DE 21.13 KM DE DOBLE CALZADA. 147.56 KM DE SEGUNDA CALZADA Y REHABILITACIÓN DE 181.6 KM DE CALZADA SENCILLA, LA INVERSIÓN REPORTADA SE DIVIDE EN $1.6 BILLONES DE PESOS DE CAPEX Y $1.7 BILLONES DE PESOS PARA OPEX. LA SOLICITUD POR PARTE DE MINISTERIO EN TERRITORIO ES "DOBLE CALZADA DUITAMA – SOGAMOSO Y VARIANTE"</t>
  </si>
  <si>
    <t>CA049-VII</t>
  </si>
  <si>
    <t>EL TRAMO TIENE UN CONVENIO Y UN CONTRATO EN EJECUCIÓN, EL PRIMERO SE TRATA DE UN CONVENIO ADMINISTRATIVO CUYO ALCANCE ES LA INTERVENCIÓN DE 6.6 KM CONSTRUCCIÓN PUENTE SOBRE EL RÍO DUDA. POR SU PARTE, EL CONTRATO EN EJECUCIÓN TIENE POR OBJETO LA PAVIMENTACIÓN DE 46 KM DEL CORREDOR, LA INTERVENCIÓN DE 2 SITIOS CRÍTICOS, EL MANTENIMIENTO PERIÓDICO Y RUTINARIO DE 46 KM, POR PARTE DEL PROGRAMA VÍAS PARA LA LEGALIDAD DEL INVIAS.
EL RUBRO DE NECESIDAD HACE REFERENCIA A LA VIGENCIA 2025-2025, REPORTADA POR EL INVIAS. EL VALOR DE LA VIGENCIA 2025 - 2030 ES DE $52.2 MIL MILLONES DE PESOS.</t>
  </si>
  <si>
    <t>CA104</t>
  </si>
  <si>
    <r>
      <t xml:space="preserve">INFORMACIÓN REMITIDA POR LA ENTIDAD TERRITORIAL: EL PROYECTO SE ENCUENTRA EN FASE 3. LAS NECESIDADES DE INVERSIÓN HACEN REFERENCA AL RUBRO APROXIMADO REQUERIDO PARA LA PAVIMENTACIÓN DE LA VÍA TIBANA - TURMEQUÉ - VILLAPINZÓN Y AL MEJORAMIENTO DE LA VÍA RUTA 55CN05 QUE COMUNICA EL LÍMITE DEPARTAMENTAL DEL MUNICIPIO DE VILLAPINZON CON EL MUNICIPIO DE TURMEQUÉ Y LA RUTA 55BY01. LA INVERSIÓN REPORTADA, SEGÚN LA ENTIDAD TERRITORIAL, HACE REFERENCIA AL MEJORAMIENTO DE LA VÍA RUTA 55CN05 (QUE COMUNICA EL LÍMITE DEPARTAMENTAL DEL MUNICIPIO DE VILLAPINZÓN CON EL MUNICIPIO DE TURMEQUÉ - TRAMO 1) Y LA RUTA 55BY01 (DENTRO LA QUE SE ENCUENTRA EL TRAMO COMPRENDIDO ENTRE LOS MUNICIPIOS DE TURMEQUÉ Y TIBANÁ - TRAMO 2), EN LA PROVINCIA DE MÁRQUEZ - DEPARTAMENTO DE BOYACÁ
</t>
    </r>
    <r>
      <rPr>
        <b/>
        <sz val="11"/>
        <color theme="1"/>
        <rFont val="Verdana"/>
        <family val="2"/>
      </rPr>
      <t>SE SOLICITA DESDE LAS REUNIONES TERRITORIALES DE CUNDINAMARCA EL TRAMO QUE CONECTA VILLAPINZÓN CON TURMEQUE</t>
    </r>
  </si>
  <si>
    <t>CA144</t>
  </si>
  <si>
    <t>SEGÚN INFORMACIÓN REMITIDA POR LA ENTIDAD TERRITORIAL, EL INSTITUTO DE INFRAESTRUCTURA Y CONCESIONES DE CUNDINAMARCA (ICCU), EFECTUÓ EN NOVIEMBRE DE 2022 LA ADJUDICACIÓN PARA LA MEJORA Y REHABILITACIÓN DE LA TRONCAL DE RIONEGRO. LAS NECESIDADES DE INVERSIÓN HACEN REFERENCIA A LAS OBRAS DE CONTENCIÓN FALTANTES A LO LARGO DEL CORREDOR Y REHABILITACIÓN DE PAVIMENTO, CONSTRUCCIÓN DE OBRAS DE DRENAJE TRANSVERSAL, CONSTRUCCIÓN DE CUNETAS Y FILTROS, ACTIVIDADES DE BACHEO, PARCHEO, INSTALACIÓN DE SEÑALIZACIÓN Y DEMARCACIÓN VIAL.</t>
  </si>
  <si>
    <t>CA145</t>
  </si>
  <si>
    <t xml:space="preserve">EL TRAMO HACE PARTE DEL PROGRAMA DEL INVIAS DE GESTIÓN VIAL INTEGRAL, EL ALCANCE DEL TRAMO ES LA INTERVENCIÓN DE 60 KM DE MANTENIMIENTO RUTINARIO Y 23.1 KM DE MANTENIMIENTO PERIÓDICO. SEGÚN ESTRUCTURACIÓN POR LA ANI, SE ESTIMA QUE EL VALOR DEL PROYECTO SEA 7.1 BILLONES EN EL CORREDOR QUE COMUNICA VILLETA CON GUADUAS. </t>
  </si>
  <si>
    <t>CA147</t>
  </si>
  <si>
    <r>
      <t xml:space="preserve">LAS FUENTES DE FINANCIACIÓN IDENTIFICADAS PARA LA NECESIDAD DE INVERSIÓN POR LA ENTIDAD TERRITORIAL SON DE NACIÓN - DEPARTAMENTO DE CUNDINAMARCA (ICCU). INFORMACIÓN REMITIDA POR LA ENTIDAD TERRITORIAL: PARA EL CORREDOR BOGOTA UBALA PALOMAS MEDINA PARATEBUENO SON (253 KM) VIA ALTERNA AL LLANO, DE LOS CUALES EL PROYECTO TRONCAL DEL GUAVIO DE PLAN 500 ATENDIÓ 11 KM. CONSTRUCCION DE MUROS DE CONTENCIÓN. CONSTRUCCIÓN DE ALCANTARILLAS, INSTALACION DE ESTRUCTURA DE PAVIMENTO EN APROX 10 KM DONDE SE USO BASE ESTABILZADA CON CEMENTO Y ASFALTO CON SUS FILTROS Y CUNETAS. MANTENIMIENTO DE UN TRAMO VIAL DE 1,1 KM A NIVEL DE AFIRMADO. INSTALACION DE SEÑALIZACION HORIZONTAL Y VERTICAL EN TODO EL CORREDOR. CONSTRUCCIÓN DE CONCRETO HIDRÁULICO EN EL PEAJE DEL AMOLADERO APROX 300 MT.
</t>
    </r>
    <r>
      <rPr>
        <b/>
        <sz val="11"/>
        <color theme="1"/>
        <rFont val="Verdana"/>
        <family val="2"/>
      </rPr>
      <t>HACE PARTE DEL PROGRAMA COLOMBIA AVANZA DEL INVIAS, LA NECESIDAD DE INVERSIÓN PARA EL TRAMO QUE CONECTA GUAVIO - GUASCA - GUACHETÁ - UBALÁ, ES DE 50 MIL MILLONES DE PESOS EN UNA VIGENCIA DE 2024 A 2026</t>
    </r>
  </si>
  <si>
    <t>CA127</t>
  </si>
  <si>
    <r>
      <t xml:space="preserve">EL INVIAS ESTUDIA LA POSIBILIDAD DE PRIORIZACIÓN DEL TRAMO. EL RUBRO DE INVERSIÓN ES UNA APROXIMACIÓN AL VALOR QUE SE REQUIERE PARA DESARROLLAR EL PROGRAMA, SEGÚN EL INVIAS
</t>
    </r>
    <r>
      <rPr>
        <b/>
        <sz val="11"/>
        <color theme="1"/>
        <rFont val="Verdana"/>
        <family val="2"/>
      </rPr>
      <t xml:space="preserve">
LA SOLICITUD DE MANDATRIOS EN EL CAUCA SOLICITA LA VÍA MOJARRAS - POPAYÁN (VARIANTE TIMBÍO- ESTANQUILLO), LA CUAL CONTIENE PARCIALMENTE AL CÓDIGO PPI CA127 DESDE EL HOYO HASTA PUENTE DEL RÍO TIMBÍO</t>
    </r>
  </si>
  <si>
    <t>CA148</t>
  </si>
  <si>
    <t>SE TIENEN DOS PROCESOS PARA EL CORREDOR, EL PRIMERO ES EL CONVENIO PARA LLEVAR A CABO LOS ESTUDIOS, EL DISEÑO Y LA CONSTRUCCIÓN DE SEIS (6) PUENTES PEATONALES EN LA AUTOPISTA SUR, TRAMO BOSA - SOACHA DE LA CARRETERA GIRARDOT - SILVANIA - BOGOTÁ, RUTA 4005. (CONV), EL SEGUNDO HACE REFERENCIA AL PROCESO DE PREFACTIBILIDAD LLEVADA A CABO POR LA UPIT.</t>
  </si>
  <si>
    <t>CA149</t>
  </si>
  <si>
    <t>EL VALOR DE NECESIDADES HACE REFERENCIA A LOS ESTUDIOS Y DISEÑOS CON RESPECTO A LA CONSTRUCCIÓN DE LA VARIANTE CARTAGENITA Y SEGUNDA CALZADA QUE EMPALMA CON LA CARRERA PRIMERA DE FACATATIVÁ. YA SE CUENTA CON LOS ESTUDIOS Y DISEÑOS APROBADOS POR INTERVENTORÍA N10 DE 2021. EL 18/04/2023 EN REUNIÓN CON LA COMUNIDAD Y CONSEJERÍA PARA REGIONES DE PRESIDENCIA DE LA REPÚBLICA SE INFORMARON LAS CONDICIONES DE NO EJECUCIÓN DE LA OBRA EN EL CONTRATO DE CONCESIÓN ACTUAL. EL PROYECTO BUSCA LA INTERVENCIÓN DE 1,7 KM DE LA VARIANTE EN DOBLE CALZADA, EN EL SECTOR DE CARTAGENITA. 1,8 KM DE DOBLE CALZADA QUE CONECTAN DICHA VARIANTE CON EL CENTRO URBANO DEL MUNICIPIO DE FACATATIVÁ.</t>
  </si>
  <si>
    <t>CA152</t>
  </si>
  <si>
    <t xml:space="preserve">EL VALOR REPORTADO DE NECESIDAD DE INVERSIÓN ES UN APROXIMADO QUE REALIZA LA GOBERNACIÓN SOBRE LA NECESIDAD DE INTERVENIR 19.1 KM DE VÍA TERCIARIA. LA INVERSIÓN HACE REFERENCIA AL MEJORAMIENTO EN ESTRUCTURA DE PLACA HUELLA Y OBRAS DE DRENAJE TRANSVERSAL, CON EL PROYECTO DE PLAN 500 SE INTERVINO 1,1 KM. </t>
  </si>
  <si>
    <t>CA153</t>
  </si>
  <si>
    <t xml:space="preserve">LAS NECESIDADES DE INVERSIÓN CORRESPONDEN A UNOS VALORES APROXIMADOS COMPARTIDOS POR LA ENTIDAD TERRITORIAL SOBRE EL APROXIMADO QUE SE REQUERIRÍA PARA EJECUTAR LA OBRA EN EL DEPARTAMENTO DE CUNDINAMARCA. </t>
  </si>
  <si>
    <t>CA154</t>
  </si>
  <si>
    <t>PARA EL CORREDOR FUSAGASUGA ARBELAEZ SAN BERNARDO SON 37 KM EN TOTAL DE LOS CUALES EL PROYECTO DE PLAN 500 ATENDIÓ 4 KM. CONSTRUCCIÓN DE MUROS DE CONTENCION, ALCANTARILLAS. INSTALACIÓN DE ESTRUCTURA DE PAVIMENTO EN 4 KM CON SUS FILTROS Y CUNETAS. INSTALACIÓN DE SEÑALIZACION HORIZONTAL Y VERTICAL EN TODO EL CORREDOR. INFORMACIÓN REMITIDA DESDE LA ENTIDAD TERRITORIAL. ADICIONALMENTE, EN EL CONTRATO 5095 DE 2023, SE INTERVINO LA VÍA LA SHELL - ARBELAÉZ - SAN BERNARDO EN UN CONVENIO INTERADMINISTRATIVO CON LA ENTIDAD TERRITORIAL.</t>
  </si>
  <si>
    <t>FE004</t>
  </si>
  <si>
    <t>CAPEX ESTIMADO</t>
  </si>
  <si>
    <t>CA230</t>
  </si>
  <si>
    <t>SEGÚN INFORMACIÓN DADA POR LA ENTIDAD TERRITORIAL LA INVERSIÓN DEL PROYECTO PUEDE SER FINANCIADA POR OCAD REGIONAL CENTRO SUR. CUENTA CON ESTUDIOS Y DISEÑOS SEGÚN EL INVIAS. CONTENIDO TOTALMENTE EN LA ECR SECUNDARIA, CONECTA LAS CABECERAS DE FRÍAS Y MENDÉZ</t>
  </si>
  <si>
    <t>FE005</t>
  </si>
  <si>
    <t>EL PROYECTO SE ENCUENTRA EN LA BUSQUEDA DE RECURSOS PARA LOS ESTUDIOS DE PREFACTIBILIDAD POR 8.600 MILLONES DE PSOS. CUENTA CON UN TRAZADO DE 165 KM, CORRESPONDIENTE A 4 LINEAS.  MIXTO CARGA / PASAJEROS. 5 BILLONES DE PESOS ES LA INVERSIÓN ESTIMADA EN LA PRIMERA VIABILIDAD DEL PROYECTO.</t>
  </si>
  <si>
    <t>FE007-II</t>
  </si>
  <si>
    <t>UR010</t>
  </si>
  <si>
    <t xml:space="preserve">EL PROYECTO SE ENCUENTRA EN FASE 2, SEGÚN LA INFORMACIÓN REMITIDA POR LA ENTIDAD TERRITORIAL. TIENE ESTUDIOS Y DISEÑOS PERO REQUIEREN ACTUALIZACIÓN. DE PARTE DE LA VICEPRESIDENCIA EJECUTIVA SE ESTÁN SOLICITANDO $8.316 MILLONES PARA EL FALLO DE LA ACCIÓN POPULAR DE LA GLORIETA NORTE DE TUNJA DENTRO DEL ANTEPROYECTO DE PRESUPUESTO DEL 2025, INCLUIDOS EN EL RUBRO DE OBRAS COMPLEMENTARIAS. </t>
  </si>
  <si>
    <t>AE016</t>
  </si>
  <si>
    <t>LA INVERSIÓN DEL PROYECTO HACE REFERENCIA A LA CONSTRUCCIÓN DE LA TERMINAL, CUARTEL SEI, SECCIÓN DE PLATAFORMA E INFRAESTRUCTURA COMPLEMENTARIA DEL AEROPUERTO. EL RUBRO DE INVERSIÓN, ES EL VALOR PARA EL CUATRIENIO 2023-2026</t>
  </si>
  <si>
    <t>CA034-I</t>
  </si>
  <si>
    <t>EL PROYECTO TIENE UNA LONGITUD CONCESIONADA DE 456 KM. LA CONCESIÓN SE DIVIDE EN 7 UNIDADES FUNCIONALES, DE LAS CUALES ES LA UF3 (GIGANTE A GARZÓN) LA QUE PRESENTA UN MAYOR AVANCE EJECUTADO 95.73%, LA UF4 (GARZÓN - PITALITO - SAN AGUSTIN) ES LA QUE PRESENTA EL MENOR AVANCE 10.42%. EL PROYECTO PPI CONTIENE PARCIALMENTE A LA UF4, EL VALOR REPORTADO SE TOMA PROPORCIONAL A LA LONGITUD, TENIENDO EN CUENTA QUE EL CAPEX DE ESA UNIDAD FUNCIONAL ES DE $394 MIL MILLONES DE PESOS Y EL OPEX ES DE $879 MIL MILLONES DE PESOS. ASÍ, LA LONGITUD CONTENIDA CORRESPONDE A 33.2 KM DE 106 KM APROXIMADAMENTE. LA INVERSIÓN TOTAL DE LA CONCESIÓN ES DE $2.2 BILLONES PARA CAPEX Y $3.2 BILLONES PARA OPEX.</t>
  </si>
  <si>
    <t>CA034-II</t>
  </si>
  <si>
    <t>EL TRAMO TIENE ACTUALMENTE UN CONTRATO EN EJECUCIÓN Y UN CONTRATO FINALIZADO. EL CONTRATO FINALIZADO TUVO POR ALCANCE LA INTERVENCIÓN DEL CORREDOR EN 12 KM DE PAVIMENTACIÓN Y 12 KM DE REHABILITACIÓN, EL CONTRATO HIZO PARTE DEL  PROGRAMA DEL INVIAS CONCLUIR, CONCLUIR, CONCLUIR Y COMPROMISO POR COLOMBIA. EL CONTRATO EN EJECUCIÓN HACE PARTE DEL PROGRAMA VÍAS PARA LA LEGALIDAD DEL INVIAS Y TIENE POR ALCANCE LA PAVIMENTACIÓN DE 30 KM DEL CORREDOR, 18 KM DE REHABILITACIÓN, 110 KM DE MANTENIMIENTO RUTINARIO.</t>
  </si>
  <si>
    <t>FE007-III</t>
  </si>
  <si>
    <t>CA128</t>
  </si>
  <si>
    <t>FE012</t>
  </si>
  <si>
    <t>PREFACTIBILIDAD TERMINADA, SE ENCUENTRA EN EJECUCIÓN LA FACTIBILIDAD DEL PROYECTO, CON LOS ESTUDIOS Y DISEÑOS DEL PROYECTO (ESTRUCTURACIÓN INTEGRAL, CAPEX 23,44 BILLONES Y OPEX 4,99 BILLONES)</t>
  </si>
  <si>
    <t>CA130</t>
  </si>
  <si>
    <t>PROGRAMA COLOMBIA AVANZA (TRAMO LA BALSA -SUAREZ) ,GOBERNACIÓN DEL CAUCA TIENE ESTUDIOS FASE III DEL TRAMO (TIMBA-SUAREZ), EL INVIAS ESTIMA UNAS VIGENCIAS POR AÑO: 2024 $15.000, 2025 $80.000, 2026 $45.000. 
TIENE UN CONTRATO FINALIZADO, CONTRATO FM-SUAREZ-F31-OBRA-2021 CUYO ALCALCE ES LA INTERVENCIÓN DE 1.8 KM DE PLACA HUELLA) Y EL CONTRATO 2678 DE 2019 CUYO ALCANCE ES EL BACHEO EN PASO URBANO Y REPARACIÓN PAVIMENTO DE LOS ACCESOS AL PUENTE SOBRE LA QUEBRADA LA TETA, DEMOLICIÓN Y CONSTRUCCIÓN BOX COULVERT Y REPARACIÓN PAVIMENTO, RECALCE PONTÓN PR10+300, BACHEO DEL TRAMO ATENCIÓN PUNTO CRÍTICO</t>
  </si>
  <si>
    <t>CA037</t>
  </si>
  <si>
    <t>CA043-II</t>
  </si>
  <si>
    <t>TIENE DOS CONTRATOS, UNO EN EJECUCIÓN QUE TIENE POR ALCANCE EL MANTENIMIENTO DE 11 KM, LA REHABILITACIÓN DE 4 KM E INTERVENCIÓN DE 5 PUNTOS CRÍTICOS LA INVERSIÓN TOTAL DEL CORREDOR ES DE $64724 MILLONES DE PESOS, EL VALOR CONTENIDO EN EL PPI SE TOMA PROPORCIONAL A LA LONGITUD DEL TRAMO, Y UN CONTRATO FINALIZADO QUE TUVO POR ALCANCE LA INTERVENCIÓN DE 25 PUNTOS CRÍTICOS Y 1 PUENTE, LA INVERSIÓN TOTAL DEL CORREDOR FUE DE $28779 MILLONES DE PESOS, EL VALOR CONTENIDO EN EL PPI SE TOMA PROPORCIONAL A LA LONGITUD DEL TRAMO. EL TOTAL DEL TRAMO TIENE UNA LONGITUD DE 93.7 KM, SOBRE 73.4 KM QUE CORRESPONDEN A LA LONGITUD DEL PPI</t>
  </si>
  <si>
    <t>CA131</t>
  </si>
  <si>
    <t>SE REQUIERE REALIZAR ESTUDIOS Y DISEÑOS DE LA SOLUCIÓN INTEGRAL, SE ESTIMA EL COSTO DE LAS OBRAS EN $100.000 MILLONES</t>
  </si>
  <si>
    <t>CA049-VIII</t>
  </si>
  <si>
    <t>EN OPERACIÓN. NO SE IDENTIFICA INVERSIÓN SOBRE EL CORREDOR POR PARTE DEL INVIAS</t>
  </si>
  <si>
    <t>CA231</t>
  </si>
  <si>
    <t>SEGÚN INFORMACIÓN DADA POR LA ENTIDAD TERRITORIAL LA INVERSIÓN DEL PROYECTO PUEDE SER FINANCIADA POR OCAD REGIONAL CENTRO SUR. CUENTA CON ESTUDIOS Y DISEÑOS SEGÚN EL INVIAS. FALTA INVERSIÓN DEL TRAMO BOQUERÓN - ICONONZO - MELGAR (30 KM). CONTENIDO TOTALMENTE EN LA ECR SECUNDARIA, CONECTA LAS CABECERAS ICONONZO CON VILLARRICA</t>
  </si>
  <si>
    <t>CA133</t>
  </si>
  <si>
    <t>EL INVIAS ESTUDIA LA POSIBILIDAD DE PRIORIZACIÓN DEL TRAMO. EL RUBRO DE INVERSIÓN ES UNA APROXIMACIÓN AL VALOR QUE SE REQUIERE PARA DESARROLLAR EL PROGRAMA, SEGÚN EL INVIAS
SE ENCUENTRA PARCIALMENTE CONTENIDO EN LA SOLICITUD DE MANDATARIOS DEL CAUCA TORIBÍO – RÍO NEGRO – EL PALO, NO SE ENCUENTRA CONTENIDO DENTRO DEL PPI EL TRAMO DEL EL PALO A RÍONEGRO</t>
  </si>
  <si>
    <t>CA165</t>
  </si>
  <si>
    <t>HACE PARTE DEL PROGRAMA VÍAS PARA LA LEGALIDAD. TIENE UN CONTRATO EN EJECUCIÓN CUYO ALCANCE ES LA INTERVENCIÓN A 80 KM DE PAVIMENTACIÓN, 98 ALCANTARILLAS, 4 PUENTES, CON UN AVANCE DEL 25%.</t>
  </si>
  <si>
    <t>CA166</t>
  </si>
  <si>
    <t>EL RUBRO DE INVERSIÓN HACE REFERENCIA A UN CONVENIO REALIZADO POR INVIAS CON LA ENTIDAD TERRITORIAL PARA LA INTERVENCIÓN DE 5.5 KM DE PLACA HUELLA. EL VALOR DE LA NECESIDAD DE INVERSIÓN ES UNA APROXIMACIÓN AL VALOR QUE SE REQUERIRÍA PARA DESARROLLAR EL PROYECTO. HACE PARTE DE LA RED SECUNDARIA DE LA ESTRATÉGIA DE CONECTIVIDAD REGIONAL.</t>
  </si>
  <si>
    <t>AE015</t>
  </si>
  <si>
    <t>LA INVERSIÓN CORRESPONDE A LA ADECUACIÓN DE LAS FRANJAS DE SEGURIDAD Y EL MANTENIMIENTO DE ZONAS VERDES, JARDINES Y EL MANEJO PAISAJÍSTICO.  LAS NECESIDADES DE INVERSIÓN TIENEN VIGENCIAS 2024 - 2027.</t>
  </si>
  <si>
    <t>CA247-II</t>
  </si>
  <si>
    <t>PARA EL TRAMO QUE CONECTA A MAICAO CON PARADERO, SE TIENEN: LAS UF4, QUE CONECTA EL TRAMO EN UNA LONGITUD DE 35.7 KM CON UN CAPEX DE $36.65 MIL MILLONES DE PESOS Y UN OPEX DE $98.01 MIL MILLONES DE PESOS. LA INVERSIÓN HACE REFERENCIA A LA CONCESIÓN DE 1G SANTA MARTA, RIOHACHA, PARAGUACHÓN</t>
  </si>
  <si>
    <t>AE024</t>
  </si>
  <si>
    <t>EL ALCANCE DE LA INVERSIÓN ES LA CONSTRUCCIÓN DE LA TERMINAL, TORRE DE CONTROL, BASE SEI Y AMPLIACIÓN DE LA PLATAFORMA DEL AEROPUERTO SAN LUIS DE IPIALES, NARIÑO. EL VALOR ASIGNADO ES PARA EL CUATRIENIO 2023-2026</t>
  </si>
  <si>
    <t>MA001</t>
  </si>
  <si>
    <t>LA INVERSIÓN HACE REFERENCIA A UN CONTRATO QUE SE ADJUDICÓ EL 10 DE JULIO, MEDIANTE EL PROCESO LP-DEO-SMFF-004-2023, CUYO OBJETO ERA EL DRAGADO DE MANTENIMIENTO DEL CANAL DE ACCESO AL PUERTO DE BUENAVENTURA (VALLE DEL CAUCA) POR $22.430 MILLONES. LA ESTRUCTURACIÓN FINANCIERA SE GENERA MEDIANTE CONVENIO CON FDN POR $3.100  MILLONES FIRMADO EL 10 DE AGOSTO DE 2023. LA NECESIDAD DE INVERSIÓN HACE REFERENCIA A INVERSIONES ADICIONALES REQUERIDAS PARA EL DRAGADO DE PROFUNDIZACION DEL CANAL DE ACCESO AL PUERTO DE BUENAVENTURA</t>
  </si>
  <si>
    <t>CA004-II</t>
  </si>
  <si>
    <t>MAGDALENA</t>
  </si>
  <si>
    <t>EL CORREDOR HACE PARTE DEL PROGRAMA VÍAS PARA LA LEGALIDAD DEL INVIAS. TIENE 3 CONTRATOS FINALIZADOS Y 1 CONTRATO EN EJECUCIÓN QUE BUSCA LA INTERVENCIÓN DE DOS VIADUCTOS DE 5.8 Y 4.8 KM. SE PREVEÉ QUE EL MISMO FINALICE EN JULIO DE 2028</t>
  </si>
  <si>
    <t>MA003</t>
  </si>
  <si>
    <t>INTERVENCIÓN DE SEDIMENTACIÓN DE CERCA DE DOS MILLONES DE METROS CÚBICOS</t>
  </si>
  <si>
    <t>CA039</t>
  </si>
  <si>
    <t>CESAR</t>
  </si>
  <si>
    <t>EL PROYECTO TIENE DOS CONTRATOS, UNO EN EJECUCIÓN Y OTRO FINALIZADO. EL CONTRATO FINALIZADO TUVO POR ALCANCE LA INTERVENCIÓN DE 14 KM DE MANTENIMIENTO PERIÓDICO Y 1 KM DE REHABILITACIÓN . EL CONTRATO EN EJECUCIÓN TIENE POR ALCANCE EL MANTENIMIENTO VIAL 1 PONTÓN.</t>
  </si>
  <si>
    <t>CA167</t>
  </si>
  <si>
    <t xml:space="preserve">EL CORREDOR TIENE UN CONTRATO FINALIZADO Y UNO EN EJECUCIÓN. EL CONTRATO FINALIZADO TUVO POR ALCANCE LA INTERVENCIÓN SOBRE 1.5 KM DE CORREDOR EN LA ATENCIÓN SITIO CRÍTICO EN EL CERRO MUCHACHITOS CABECERA SANTA MARTA - RÍO PALOMINO 9008, EL CONTRATO EN EJECUCIÓN, TIENE EN CUENTA EL MEJORAMIENTO DE CALZADA SENCILLA EN 35.86 KM Y REHABILITACIÓN DE CALZADA SENCILLA EN 250 KM DE LA CONCESIÓN DE 1G, SANTA MARTA, RIOHACHA, PARAGUACHÓN (UF1, UF2 Y UF3). EL RUBRO DE NECESIDAD DE INVERSIÓN, HACE REFERENCIA A LAS OBRAS COMPLEMENTARIAS DEL SISTEMA IP/REV EN LOS PEAJES PARAGUACHÓN, ALTO PINO, EL EBANAL Y NEGUANJE. </t>
  </si>
  <si>
    <t>CA169-I</t>
  </si>
  <si>
    <t>NO SE RECIBE INFORMACIÓN POR PARTE DE LA ENTIDAD TERRITORIAL PARA CONSOLIDAR EL AVANCE Y LA NECESIDAD DEL PROYECTO, SE SOLICITA A LA MISMA ENTIDAD REMITIR LA INFORMACIÓN REQUERIDA. SE ENCUENTRA CONTENIDO EN ZONA PDET, NO HACE PARTE DE LA ECR</t>
  </si>
  <si>
    <t>CA169-II</t>
  </si>
  <si>
    <t>CA169-III</t>
  </si>
  <si>
    <t>NO SE RECIBE INFORMACIÓN POR PARTE DE LA ENTIDAD TERRITORIAL PARA CONSOLIDAR EL AVANCE Y LA NECESIDAD DEL PROYECTO, SE SOLICITA A LA MISMA ENTIDAD REMITIR LA INFORMACIÓN REQUERIDA. HACE PARTE DE LA ECR SECUNDARIA Y SE ENCUENTRA CONTENIDO EN ZONA PDET, CONECTA SANTA MARTA CON LA MUNICIPALIDAD DE MINCA.</t>
  </si>
  <si>
    <t>CA169-IV</t>
  </si>
  <si>
    <t>NO SE RECIBE INFORMACIÓN POR PARTE DE LA ENTIDAD TERRITORIAL PARA CONSOLIDAR EL AVANCE Y LA NECESIDAD DEL PROYECTO, SE SOLICITA A LA MISMA ENTIDAD REMITIR LA INFORMACIÓN REQUERIDA. HACE PARTE DE LA ECR SECUNDARIA Y SE ENCUENTRA CONTENIDO EN ZONA PDET, CONECTA SAN JOSÉ DE KENNEDY Y EL PALMOR.</t>
  </si>
  <si>
    <t>CA169-IX</t>
  </si>
  <si>
    <t>NO SE RECIBE INFORMACIÓN POR PARTE DE LA ENTIDAD TERRITORIAL PARA CONSOLIDAR EL AVANCE Y LA NECESIDAD DEL PROYECTO, SE SOLICITA A LA MISMA ENTIDAD REMITIR LA INFORMACIÓN REQUERIDA. HACE PARTE DE LA ECR SECUNDARIA, NO CONTENIDO EN ZONA PDET, UNE LAS MUNICIPALIDADES DE PUEBLO NUEVO Y ARJONA.</t>
  </si>
  <si>
    <t>CA169-V</t>
  </si>
  <si>
    <t>NO SE RECIBE INFORMACIÓN POR PARTE DE LA ENTIDAD TERRITORIAL PARA CONSOLIDAR EL AVANCE Y LA NECESIDAD DEL PROYECTO, SE SOLICITA A LA MISMA ENTIDAD REMITIR LA INFORMACIÓN REQUERIDA. HACE PARTE DE LA ECR SECUNDARIA, CONTENIDO EN ZONA ZOMAC Y PDET PARCIALMENTE, UNE LA POLVORITA CON RÍO FRIO</t>
  </si>
  <si>
    <t>CA169-VI</t>
  </si>
  <si>
    <t>NO SE RECIBE INFORMACIÓN POR PARTE DE LA ENTIDAD TERRITORIAL PARA CONSOLIDAR EL AVANCE Y LA NECESIDAD DEL PROYECTO, SE SOLICITA A LA MISMA ENTIDAD REMITIR LA INFORMACIÓN REQUERIDA. HACE PARTE DE LA ECR SECUNDARIA, NO CONTENIDO EN ZONA PDET NI ZOMAC.</t>
  </si>
  <si>
    <t>CA169-VII</t>
  </si>
  <si>
    <t>CON LA EJECUCIÓN DEL PROYECTO, SE PLANTEA EL MEJORAMIENTO DE LA VÍA EXISTENTE, QUE DE PIVIJAY CONDUCE A SALAMINA, A LA ALTURA DEL CORREGIMIENTO DE LA RETIRADA, CON UNA NECESIDAD DE INVERSIÓN IDENTIFICADA DE $27215 MILLONES DE PESOS, VALOR REMITIDO POR LA ENTIDAD TERRITORIAL. HACE PARTE DE LA ECR SECUNDARIA, NO CONTENIDO EN ZONA PDET NI ZOMAC. LA ENTIDAD TERRITORIAL ENVÍA INFORMACIÓN SOBRE EL PROYECTO.</t>
  </si>
  <si>
    <t>CA134</t>
  </si>
  <si>
    <r>
      <t xml:space="preserve">EL INVIAS ESTUDIA LA POSIBILIDAD DE PRIORIZACIÓN DEL TRAMO. EL RUBRO DE INVERSIÓN ES UNA APROXIMACIÓN AL VALOR QUE SE REQUIERE PARA DESARROLLAR EL PROGRAMA, SEGÚN EL INVIAS
</t>
    </r>
    <r>
      <rPr>
        <b/>
        <sz val="11"/>
        <color theme="1"/>
        <rFont val="Verdana"/>
        <family val="2"/>
      </rPr>
      <t>HACE PARTE DE UNA SOLICITUD REALIZADA POR EL DEPARTAMENTO DEL CAUCA EN VISITAS TERRITORIALES, LA SOLICITUD ESTÁ CONTENIDA PARCIALMENTE EN EL CA134, Y LLEGA HASTA LA VÍA QUE CONECTA EL MORALES- EL MESON-CHIMBORAZO- VIA 26CC02-1, SIN INFORMACIÓN FINANCIERA ENVIADA SOBRE EL TRAMO NO CONTENIDO</t>
    </r>
  </si>
  <si>
    <t>CA169-X</t>
  </si>
  <si>
    <t>CA169-XI</t>
  </si>
  <si>
    <t>CA169-XII</t>
  </si>
  <si>
    <t>INFORMACIÓN REMITIDA POR LA ENTIDAD TERRITORIAL. SE PROPONE LA REHABILITACIÓN DE LA CAPA DE RODADURA EN CONCRETO ASFÁLTICO, LA SEÑALIZACIÓN HORIZONTAL Y VERTICAL E INTERVENCIÓN DE OBRAS COMPLEMENTARIAS EXISTENTES BOX CULVERT EN CONCRETO CON DIFERENTES SECCIONES, CUNETAS EN CONCRETO Y OBRAS DE CONTENCIÓN. HACE PARTE DE LA ECR SECUNDARIA, NO CONTENIDO EN ZONA PDET NI ZOMAC.  LA ENTIDAD TERRITORIAL ENVÍA INFORMACIÓN SOBRE EL PROYECTO.</t>
  </si>
  <si>
    <t>CA170-I</t>
  </si>
  <si>
    <t>CA170-II</t>
  </si>
  <si>
    <t>CA172</t>
  </si>
  <si>
    <t>NO SE RECIBE INFORMACIÓN POR PARTE DE LA ENTIDAD TERRITORIAL PARA CONSOLIDAR EL AVANCE Y LA NECESIDAD DEL PROYECTO, SE SOLICITA A LA MISMA ENTIDAD REMITIR LA INFORMACIÓN REQUERIDA. NO SE LOGRA IDENTIFICAR GEOGRÁFICAMENTE.</t>
  </si>
  <si>
    <t>CA232</t>
  </si>
  <si>
    <t>EL VALOR DE LA NECESIDAD DE INVERSIÓN ES UNA APROXIMACIÓN AL VALOR QUE SE REQUERIRÍA PARA DESARROLLAR EL PROYECTO. EL PROYECTO NO SE PRIORIZA, NI SE RECIBE INFORMACIÓN POR PARTE DE LA ENTIDAD TERRITORIAL.. CONTENIDO TOTALMENTE EN LA ECR SECUNDARIA, CONECTA LAS CABECERAS DE SUAREZ CON EL PASO</t>
  </si>
  <si>
    <t>CA006</t>
  </si>
  <si>
    <t>EL PROYECTO HACE PARTE DEL PROGRAMA DEL INVÍAS DE VÍAS PARA LA LEGALIDAD. TIENE UN CONTRATO EN EJECUCIÓN (CONTRATO 988 DE 2021), EL ALCANCE DEL CONTRATO ES LA INTERVENCIÓN VIAL SOBRE 47 KM DE PAVIMENTACIÓN Y 96 KM DE MANTENIMIENTO RUTINARIO.
EL RUBRO DE NECESIDAD HACE REFERENCIA A LA VIGENCIA 2025-2025, REPORTADA POR EL INVIAS. EL VALOR DE LA VIGENCIA 2025 - 2030 ES DE $175 MIL MILLONES DE PESOS.</t>
  </si>
  <si>
    <t>FL129</t>
  </si>
  <si>
    <t xml:space="preserve">CONTRATO INTERADMINISTRATIVO ENTRE CORMAGDALENA Y COTECMAR: LAS NECESIDADES DE INVERSIÓN HACEN REFERENCIA A LA ELABORACIÓN DE LOS ESTUDIOS TÉCNICOS PRELIMINARES, DISEÑO, FABRICACIÓN, ENSAMBLE, INSTALACIÓN Y PUESTA EN FUNCIONAMIENTO DE ARTEFACTOS NAVALES FLOTANTES (EMBARCADEROS FLUVIALES) </t>
  </si>
  <si>
    <t>FL132</t>
  </si>
  <si>
    <t>FL133</t>
  </si>
  <si>
    <t>CA049-X</t>
  </si>
  <si>
    <t>EL TRAMO HACE PARTE DEL PROGRAMA VÍAS PARA LA LEGALIDAD DEL INVIAS. EL RUBRO DE INVERSIÓN HACE REFERENCIA A LA INTERVENCIÓN DE 67 KM DE PAVIMENTACIÓN Y MANTENIMIENTO PERIÓDICO. 
EL RUBRO DE NECESIDAD HACE REFERENCIA A LA VIGENCIA 2025-2025, REPORTADA POR EL INVIAS. EL VALOR DE LA VIGENCIA 2025 - 2030 ES DE $104.6 MIL MILLONES DE PESOS.</t>
  </si>
  <si>
    <t>CA049-XI</t>
  </si>
  <si>
    <t>HACE PARTE DEL PROGRAMA REACTIVACIÓN 2.0 DEL INVIAS. TIENE UN CONTRATO EN EJECUCIÓN CUYO ALCANCE ES LA PAVIMENTACIÓN DE 38 KM Y 60 KM DE MANTENIMIENTO PERIÓDICO. EL TRAMO SE ENCUENTRA CONTENIDO EN LA ECR SECUNDARIA 
EL RUBRO DE NECESIDAD HACE REFERENCIA A LA VIGENCIA 2025-2025, REPORTADA POR EL INVIAS. EL VALOR DE LA VIGENCIA 2025 - 2030 ES DE $103.3 MIL MILLONES DE PESOS.</t>
  </si>
  <si>
    <t>FE009</t>
  </si>
  <si>
    <t>ESTE TRAMO "LA CARO - BELENCITO", HACE PARTE DEL CONTRATO ENTRE BOGOTA Y BELENCITO, HOY EN LA ANI, EXCLUYE EL FUTURO TRAMO DEL PROYECTO REGIOTRAM DEL NORTE.</t>
  </si>
  <si>
    <t>FE014</t>
  </si>
  <si>
    <t>SE REALIZAN REUNIONES CON GOBERNACIÓN DE BOYACÁ, SE DEBE ATERRIZAR EL PROYECTO A LAS REALIDADES DE FINANCIAMIENTO Y POSIBILIDADES TÉCNICAS, GESTIÓN CONTRACTUAL APOYA ESTAS MESAS DE TRABAJO.</t>
  </si>
  <si>
    <t>UR002</t>
  </si>
  <si>
    <t>SE ENCUENTRA EN ESTRUCTURACIÓN NO SE HA DEFINIDO LA NECESIDAD DE INVERSIÓN PARA LA EJECUCIÓN DEL PROYECTO. EL VALOR DE LA INVERSIÓN HACE REFERENCIA A UN VALOR ESTIMADO DEL ESTUDIO DE FACTIBILIDAD FINANCIADO POR GIZ - COOPERACIÓN ALEMANA</t>
  </si>
  <si>
    <t>CA175</t>
  </si>
  <si>
    <t>EL CORREDOR SE ENCUENTRA A CARGO DEL DEPARTAMENTO DE META, NO SE IDENTIFICA FINANCIACIÓN POR PARTE DEL INVIAS PARA ESTE TRAMO VIAL. CONTENIDO EN EL ECR SECUNDARIO. EL VALOR DE LA NECESIDAD DE INVERSIÓN ES UNA APROXIMACIÓN AL VALOR QUE SE REQUERIRÍA PARA DESARROLLAR EL PROYECTO. CÁLCULO PROYECTADO PROYETOS SIMILARES.</t>
  </si>
  <si>
    <t>CA176</t>
  </si>
  <si>
    <t>EL CORREDOR SE ENCUENTRA A CARGO DEL DEPARTAMENTO DE META, NO SE IDENTIFICA FINANCIACIÓN POR PARTE DEL INVIAS PARA ESTE TRAMO VIAL. EL VALOR DE LA NECESIDAD DE INVERSIÓN ES UNA APROXIMACIÓN AL VALOR QUE SE REQUERIRÍA PARA DESARROLLAR EL PROYECTO.</t>
  </si>
  <si>
    <t>CA177</t>
  </si>
  <si>
    <t>EL VALOR DE LA NECESIDAD DE INVERSIÓN ES UNA APROXIMACIÓN AL VALOR QUE SE REQUERIRÍA PARA DESARROLLAR EL PROYECTO.</t>
  </si>
  <si>
    <t>CA179</t>
  </si>
  <si>
    <t>EL VALOR DE LA NECESIDAD DE INVERSIÓN ES UNA APROXIMACIÓN AL VALOR QUE SE REQUERIRÍA PARA DESARROLLAR EL PROYECTO. CONTENIDO TOTALMENTE EN LA ECR SECUNDARIA.</t>
  </si>
  <si>
    <t>CA181</t>
  </si>
  <si>
    <t>EL PROYECTO ES DEL INVIAS, VÍA QUE COMUNICA GRANADA CON SAN JOSÉ DEL GUAVIARE, SIN INVERSIÓN RELACIONADA POR PARTE DEL INVIAS</t>
  </si>
  <si>
    <t>FL018</t>
  </si>
  <si>
    <t>INTERVENCIÓN DE INSTALACIONES PORTUARIAS FLUVIALES (EMBARCADEROS, MUELLES, TERMINALES). PRESUPUESTO 2025. PROGRAMA DE CONECTIVIDAD FLUVIAL INVIAS</t>
  </si>
  <si>
    <t>FL021</t>
  </si>
  <si>
    <t>EL PROYECTO SE ENCUENTRA SUSPENDIDO. LA FECHA DE ORDEN DE INICIO FUE EN DICIEMBRE DE 2022, YA SE OBTUVO PERMISO DE OCUPACIÓN DE CAUCE, ESTÁ EN FABRICACIÓN EL MANTO ANTIEROSIÓN. EL RUBRO DE NECESIDAD DE INVERSIÓN ES UN APROXIMADO DEL VALOR REQUERIDO PARA REALIZAR MANTENIMIENTO Y MEJORAMIENTO AL MUELLE. LA VIGENCIA DEL RUBRO ES PARA EL 2024.</t>
  </si>
  <si>
    <t>FL023</t>
  </si>
  <si>
    <t>SIN INTERVENCIÓN ACTUAL. ESTIMACIONES REALIZADAS EN PLAN MAESTRO FLUVIAL 2022</t>
  </si>
  <si>
    <t>FL032</t>
  </si>
  <si>
    <t>HACE PARTE DEL PROGRAMA DE CONECTIVIDAD FLUVIAL DEL INVIAS. LA FECHA DE ORDEN DEL PROYECTO FUE EN DICIEMBRE DE 2023. EL ALCANCE DEL PROYECTO BUSCA EL MEJORAMIENTO DE 1  MUELLE</t>
  </si>
  <si>
    <t>FL060</t>
  </si>
  <si>
    <t>TIENE UN CONTRATO EN EJECUCIÓN, HACE PARTE DEL PROGRAMA DE CONECTIVIDAD FLUVIAL DEL INVIAS. LA FECHA DE ORDEN DEL PROYECTO FUE EN DICIEMBRE DE 2022.</t>
  </si>
  <si>
    <t>FL061</t>
  </si>
  <si>
    <t>EL VALOR REPORTADO HACE REFERENCIA AL MEJORAMIENTO DEL MUELLE LA BANQUETA, EL RUBRO DE NECESIDAD ES EL VALOR FALTANTE AL CONTRATO EN EJECUCIÓN</t>
  </si>
  <si>
    <t>FL062</t>
  </si>
  <si>
    <t>EL VALOR REPORTADO HACE REFERENCIA AL MEJORAMIENTO DEL MUELLE PUERTO LLERAS, EL RUBRO DE NECESIDAD ES EL VALOR FALTANTE AL CONTRATO EN EJECUCIÓN</t>
  </si>
  <si>
    <t>FL063</t>
  </si>
  <si>
    <t>LAS NECESIDADES DE INVERSIÓN HACEN REFERENCIA A LA CONSTRUCCIÓN DEL MUELLE. EL PRESUPUESTO ESTA PLANEADO PARA INVERSIÓN EN VIGENCIA 2025 / 2026. HACE PARTE DEL PROGRAMA DE CONECTIVIDAD FLUVIAL INVIAS</t>
  </si>
  <si>
    <t>FL051</t>
  </si>
  <si>
    <t>AE040</t>
  </si>
  <si>
    <t>EN EJECUCIÓN POR PARTE DE LA ENTIDAD TERRITORIAL</t>
  </si>
  <si>
    <t>CA005</t>
  </si>
  <si>
    <t>VÍA NUEVA. EL INVIAS ESTUDIA LA POSIBILIDAD DE PRIORIZACIÓN DEL TRAMO. SE PROYECTA UNA INVERSIÓN APROXIMADA REQUERIDA DE $105 MIL MILLONES PARA LA INTERVENCIÓN DE LA VÍA</t>
  </si>
  <si>
    <t>CA024</t>
  </si>
  <si>
    <t>EL PROYECTO TIENE DOS CONTRATOS EN EJECUCIÓN Y UNO FINALIZADO, TODOS A CARGO DEL INVIAS, EL CONTRATO FINALIZADO TUVO COMO OBJETO EL MANTENIMIENTO PERIÓDICO A 62 KM DEL EJE VIAL, PAVIMENTACIÓN DE 4.32 KM Y 5 PUNTOS CRÍTICOS. POR SU PARTE, EL PRIMER CONTRATO EN EJECUCIÓN, TIENE UN AVANCE DEL 11% Y SE PREVÉE FINALICE EN SEPTIEMBRE DE 2030, ADICIONALMENTE, EL SEGUNDO CONTRATO EN EJECUCIÓN, TIENE UN AVANCE DEL 14% CON UN ALCANCE CONTRACTUAL QUE BUSCA LA INTERVENCIÓN SOBRE 13 KM DE PAVIMENTACIÓN, 2 TÚNELES, 31 PUENTES VEHÍCULARES Y 1 SAU. EL VALOR DE LA NECESIDAD CORRESPONDE A LA VIGENCIA 2025 - 2035, EL TOTAL DE LA INVERSIÓN REQUERIDA A VIGENCIA 2025 - 2030 ES DE $341 MIL MILLONES DE PESOS. PARCIALMENTE CONTENIDO EN EL ECR TERCIARIO, Y CON ZONAS PDET Y ZOMAC</t>
  </si>
  <si>
    <t>CA026</t>
  </si>
  <si>
    <t>EL VALOR DE LA INVERSIÓN HACE REFERENCIA A UN CONTRATO FINALIZADO, CUYO OBJETO FUE EL MEJORAMIENTO Y LA CONSTRUCCIÓN, GESTIÓN SOCIAL PREDIAL Y AMBIENTAL DEL PROYECTO ESPRIELLA RÍO MATAJE, EL ALCANCE DE LA INTERVENCIÓN ES DE 19 KM Y PAVIMENTACIÓN DE 4 PUENTES VEHICULARES</t>
  </si>
  <si>
    <t>FE017</t>
  </si>
  <si>
    <t>EL PROYECTO FUE RADICADO AL MINTRANSPORTE PARA SOLICITAR LA COFINANCIACIÓN DEL PROYECTO Y FUE DEVUELTO POR TERCERA VEZ DEBIDO A QUE AÚN NO SE PUEDE SOPORTAR ADECUADAMENTE LA DEMANDA EN EL MODELO OPERACIONAL, COSTO TOTAL PROYECTADO 10 BILLONES DE PESOS, COSTO NACIÓN 7 BILLONES DE PESOS. EN ESTRUCTURACIÓN</t>
  </si>
  <si>
    <t>FE015</t>
  </si>
  <si>
    <t>LA ALTERNATIVA QUE SE ESTA CONSIDERANDO DENTRO DEL ESTUDIO DE PREFACTIBILIDAD DEL CORREDOR FÉRREO CENTRAL</t>
  </si>
  <si>
    <t>CA048-III</t>
  </si>
  <si>
    <t xml:space="preserve">LA ANI ESTÁ EJECUTANDO EL PROYECTO PASTO - RUMICHACA CON UN CAPEX INDEXADO EN COP $ 3.156.523,45 MILL Y UN OPEX EN COP $1.386.193. EL CONTRATO INICIO EL 31/01/2023. UNA CONCESIÓN 4G CON UN PLAZO A 25 AÑOS, CON UNA LONGITUD DE 83 KM. 
SE IDENTIFICAN DOS PROYECTOS ASOCIADOS GEOGRÁFICAMENTE, LOS CUALES FUERON REMITIDOS POR LA ENTIDAD TERRITORIAL. EL PRIMERO HACE REFERENCIA A LA INTERVENCIÓN DE UNA DOBLE CALZADA DE 5 KM EN LA VÍA QUE COMUNICA PASTO - CATATUMBO, CON UNA INVERSIÓN DE 150 MIL MILLONES DE PESOS Y UNA NECESIDAD DE 80 MIL MILLONES DE PESOS. EL SEGUNDO PROYECTO ES LA DOBLE CALZADA DE SAN JUAN - IPIALES EN 14.5 KM QUE SE ENCUENTRA EN FASE 3, CON UNA FORMULACIÓN DE 650 MIL MILLONES DE PESOS.
LAS SOLICITUDES TERRITORIALES DE NARIÑO, INCLUYEN LOS DOS PROYECTOS PREVIAMENTE MENCIONADOS, LOS CUALES SE ENCUENTRA CONTENIDOS TOTALMENTE DENTRO DEL PPI CA048-III, SIN EMBARGO, ESTOS NO CONTIENEN TOTALMENTE EL PROYECTO CA048-III </t>
  </si>
  <si>
    <t>AE044</t>
  </si>
  <si>
    <t>EL VALOR DE LA INVERSIÓN HACE REFERENCIA AL MANTENIMIENTO DE INFRAESTRUCTURA DEL LADO TIERRA, AL MANTENIMIENTO DE  LAS EDIFICACIONES DE TORRE DE CONTROL Y BASE SEI, AL MANTENIMIENTO DE LAS BANDAS TRANSPORTADORAS Y A LA ROCERIA,  LIMPIEZA DE MALLAS Y LIMPIEZA DE CANALES DE DRENAJE EN EL AEROPUERTO GERMAN OLANO DE PUERTO CARREÑO</t>
  </si>
  <si>
    <t>UR014</t>
  </si>
  <si>
    <t>EL ÁREA METROPOLITANA AVANZA EN LA IMPLEMENTACIÓN DE UN SISTEMA DE RECAUDO CENTRALIZADO PARA EL TPC, QUE BUSCA TAMBIÉN A INTEGRAR AL SITM, FRENTE A LA COYUNTURA DEL PROCESO DE LIQUIDACIÓN DEL CONCESIONARIO DE RECAUDO Y TECNOLOGÍA.​ MEDIANTE OTROSÍ SE DIO EXTENSIÓN POR 4 AÑOS A LOS CONTRATOS DE CONCESIÓN DE LOS DOS OPERADORES DE TRANSPORTE (SISTUR Y METROCARIBE), CON FINALIZACIÓN PARA EL 2029.​ SE LLEVÓ A CABO EL PROCESO DE CHATARRIZACIÓN PROYECTADO AL 100%</t>
  </si>
  <si>
    <t>AE046</t>
  </si>
  <si>
    <t>EL AEROPUERTO SE ENCUENTRA EN FASE 3, PENDIENTE POR ESTABLECER LAS VIGENCIAS FUTURAS 2025 (FASE 2 DE LOS ASAES PRIORIZADOS POR AEROCIVIL). EL VALOR DE NECESIDAD ES EL RUBRO REQUERIDO PARA INTERVENIR EL AERODROMO LADO AIRE DE CARURU</t>
  </si>
  <si>
    <t>AE047</t>
  </si>
  <si>
    <t>EL VALOR DE LA INVERSIÓN HACE REFERENCIA A CONSTRUCCIÓN DE NUEVA TERMINAL, DE LA TORRE DE CONTROL, DE LA PLATAFORMA E INFRAESTRUCTURA CONEXA. ADEMÁS DEL MANTENIMIENTO DE LA INFRAESTRUCTURA AEROPORTUARIA LADO AIRE Y LADO TIERRA DE LOS AEROPUERTOS DE SAN ANDRÉS Y PROVIDENCIA</t>
  </si>
  <si>
    <t>CA049-V</t>
  </si>
  <si>
    <t>NO EXISTE CONEXIÓN DIRECTA ENTRE LA FLORIDA - COLOMBIA.</t>
  </si>
  <si>
    <t>CA049-VI</t>
  </si>
  <si>
    <t>EL PROYECTO TIENE UN CONTRATO EN EJECUCIÓN, CUYO ALCANCE ES LA INTERVENCIÓN DE 15 KM DE PAVIMENTACIÓN E INTERVENCIÓN DE 2 PUENTES Y 40 KM DE MANTENIMIENTO. EL TRAMO TIENE UNA LONGITUD TOTAL DE 56,85 KM, DE LOS CUALES EL INVIAS ADELANTÓ LA PAVIMENTACIÓN DE 5 KM, Y CON LOS RECURSOS ACTUALES ADELANTA EL MEJORAMIENTO Y PAVIMENTACIÓN DE 15 KM (A CARGO DE LA AGENCIA PARA LA INFRAESTRUCTURA DEL META). EL TRAMO RESTANTE DISPONE DE ESTUDIOS A NIVEL FASE I, CUYO DAA SE ENCUENTRAN EN RADICACIÓN EN LA ANLA. TIENE UN CONVENIO CON UN VALOR COMPROMETIDO DE $252.000 MILLONES DE PESOS, LA INTERVENTORÍA TIENE UN VALOR DE $31.306 MILLONES DE PESOS. LO INVERTIDO AL 2023 FUE DE $65.588 MILLONES DE PESOS</t>
  </si>
  <si>
    <t>CA169-VIII</t>
  </si>
  <si>
    <r>
      <t>UNA PARTE DEL PROYECTO ES UNA VÍA TERCIARIA A CARGO DEL MUNICIPIO. LA INVERSIÓN ES UN CONTRATO FINALIZADO POR PARTE DE LA ENTIDAD TERRITORIAL, QUE PLANTEA EL MEJORAMIENTO DE LA VÍA SECUNDARIA EXISTENTE, QUE DEL PIVIJAY CONDUCE A CHIBOLO, MUNICIPIOS DEL DEPARTAMENTO DEL MAGDALENA. ESTA INTERVENCIÓN PROPONE UNA REHABILITACIÓN DE LA CAPA DE RODADURA EN CONCRETO ASFÁLTICO, CON UNA NECESIDAD REMITIDA POR LA ENTIDAD TERRITORIAL POR $304611 MILLONES DE PESOS . ADICIONALMENTE, SE ENCUENTRA EN FASE I POR PARTE DE LA GOBERNACIÓN DEL MAGDALENA.</t>
    </r>
    <r>
      <rPr>
        <b/>
        <sz val="11"/>
        <rFont val="Verdana"/>
        <family val="2"/>
      </rPr>
      <t xml:space="preserve"> HACE PARTE DEL PROGRAMA COLOMBIA AVANZA DEL INVIAS (PIVIJAY-APURE) CON UN VALOR TOTAL DE $69000 MILLONES DE PESOS.</t>
    </r>
    <r>
      <rPr>
        <sz val="11"/>
        <rFont val="Verdana"/>
        <family val="2"/>
      </rPr>
      <t xml:space="preserve"> HACE PARTE DE LA ECR SECUNDARIA, NO CONTENIDO EN ZONA PDET NI ZOMAC.  LA ENTIDAD TERRITORIAL ENVÍA INFORMACIÓN SOBRE EL PROYECTO.</t>
    </r>
  </si>
  <si>
    <t>CA109</t>
  </si>
  <si>
    <t>EL TRAMO TIENE UN CONTRATO EN EJECUCIÓN CUYO ALCANCE ES LA PAVIMENTACIÓN DE 62 KM, INTERVENCIÓN DE 19 PUNTOS CRÍTICOS, MANTENIMIENTO PERIÓDICO A 108 KM, EL VALOR DEL RUBRO DE INVERSIÓN SE TOMA PROPORCIONAL AL TRAMO CONTENIDO EN EL PPI, QUE CORRESPONDE A UNA LONGITUD DE 200 KM SOBRE UN TOTAL DE 353 KM. EL VALOR DE LA NECESIDAD DE INVERSIÓN ES UNA APROXIMACIÓN AL VALOR QUE SE REQUERIRÍA PARA DESARROLLAR EL PROYECTO DESDE NEIVA - BALSILLAS - MINAS BLANCAS</t>
  </si>
  <si>
    <t>FL136</t>
  </si>
  <si>
    <t>CA184</t>
  </si>
  <si>
    <t>EL TRAZADO DE LA VÍA GEOGRÁFICO NO SE LOGRA IDENTIFICAR. SE SOLICITA A LA ENTIDAD TERRITORIAL LA GEORREFENCIACIÓN. LA ENTIDAD TERRITORIAL SE COMPROMETE, SEGÚN REUNIÓN LLEVADA A CABO EL 7 DE MAYO A ENVIAR INFORMACIÓN.</t>
  </si>
  <si>
    <t>CA185</t>
  </si>
  <si>
    <r>
      <t xml:space="preserve">LA INVERSIÓN HACE REFERENCIA A DOS CONTRATOS EN EJECUCIÓN, EL PRIMERO DE ELLOS, TIENE POR ALCANCE LOS ESTUDIOS, DISEÑOS, MEJORAMIENTO Y MANTENIMIENTO DEL CORREDOR TUMACO - PEDREGAL, Y EL MEJORAMIENTO, GESTIÓN PREDIAL, SOCIAL, AMBIENTAL Y SOSTENIBLE DEL CORREDOR TÚQUERRES - SAMANIEGO, MIENTRAS QUE EL SEGUNDO CONTRATO TIENE POR ALCANCE EL MEJORAMIENTO VÍA ACCESO A PUERTO TUMACO Y PUENTES EL MORRO, EL PINDO Y AGUACLARA.
</t>
    </r>
    <r>
      <rPr>
        <b/>
        <sz val="11"/>
        <rFont val="Verdana"/>
        <family val="2"/>
      </rPr>
      <t>GOBIERNO CON EL PUEBLO: MANTENIMIENTO Y MEJORAMIENTO DE LA VÍA PEDREGAL TUMACO (6P610)</t>
    </r>
    <r>
      <rPr>
        <sz val="11"/>
        <rFont val="Verdana"/>
        <family val="2"/>
      </rPr>
      <t>: EL PROYECTO SE ENCUENTRA EN CONTRATACIÓN, SE REALIZARA 34,6 KM DE MEJORAMIENTO VIAL, CONTRATISTA DE OBRA FINDETER, LA NECESIDAD DE INVERSIÓN ASCIENDE A 118.576 MILLONES</t>
    </r>
  </si>
  <si>
    <t>CA186</t>
  </si>
  <si>
    <r>
      <t xml:space="preserve">EL TRAZADO DE LA VÍA GEOGRÁFICO NO SE LOGRA IDENTIFICAR. SE SOLICITA A LA ENTIDAD TERRITORIAL LA GEORREFENCIACIÓN. LA ENTIDAD TERRITORIAL SE COMPROMETE, SEGÚN REUNIÓN LLEVADA A CABO EL 7 DE MAYO A ENVIAR INFORMACIÓN. </t>
    </r>
    <r>
      <rPr>
        <b/>
        <sz val="11"/>
        <rFont val="Verdana"/>
        <family val="2"/>
      </rPr>
      <t>INVÍAS TIENE COLOMBIA AVANZA POR LAS VÍAS TERCIARIAS DE TUQUERRÉS (SANTANDER - SAN FERNANDO, CUATRO ESQUINAS, QUEBRADA OSCURA), CON UNA ESTIMACIÓN DE INVERSIÓN DE $5000 MILLONES PARA EL PRESENTE AÑO.</t>
    </r>
    <r>
      <rPr>
        <sz val="11"/>
        <rFont val="Verdana"/>
        <family val="2"/>
      </rPr>
      <t xml:space="preserve"> ADICIONALMENTE, PARA LAS VÍAS SECUNDARIAS DE TÚQUERRES SE TIENEN EN EL PROGRAMA REACTIVACIÓN 2.0 PEDREGAL - TUMACO, TÚQUERRES - SAMANIEGO CON UNA INVERSIÓN DE $118.000 MILLONES DE PESOS</t>
    </r>
  </si>
  <si>
    <t>CA215</t>
  </si>
  <si>
    <t>CONSTRUCCIÓN OBRAS DE MITIGACIÓN Y REDUCCIÓN DEL RIESGO VÍA PEREIRA - MARSELLA (CONV), CON OBJETO DE CONTRATO QUE BUSCA LA INTERVENCIÓN DE 0.5 KM DE OBRAS DE DRENAJE Y PAVIMENTACIÓN, ESTE CONTRATO TIENE UNA INVERSIÓN DE $3983 MILLONES. POR OTRA PARTE, HACE PARTE DEL PROGRAMA CAMINOS REGIONALES DEL INVIAS CON UNA LONGITUD A INTERVENIR 32 KM, PARA ESTE ÚLTIMO SE ESTIMA UNA INVERSIÓN DE $34560 MILLONES</t>
  </si>
  <si>
    <t>CA189</t>
  </si>
  <si>
    <t>CA190</t>
  </si>
  <si>
    <t>LA INVERSIÓN COMPRENDE EL TRAMO ENTRE LINARES Y LA Y ENTRE SAMANIEGO Y ANCUYÁ Y LINARES. HACE PARTE DEL PROGRAMA REACTIVACIÓN 2.0, TIENE DOS CONTRATOS FINALIZADOS Y UNO EN EJECUCIÓN, EL CONTRATO EN EJECUCIÓN HACE REFERENCIA A LA PAVIMENTACIÓN DE 7.17 KM DEL CORREDOR DE LA VÍA ANCUYA - SAMANIEGO. LA NECESIDAD DE INVERSIÓN HACE REFERENCIA A UN CONVENIO INTERADMINISTRATIVO CON LA ENTIDAD TERRITORIAL, PENDIENTES DE INVERSIÓN.</t>
  </si>
  <si>
    <t>CA192</t>
  </si>
  <si>
    <t>EL CORREDOR HACE PARTE DEL PROGRAMA DEL INVÍAS CONCLUIR, CONCLUIR, CONCLUIR. EL AVANCE DE LA OBRA SE DIVIDE EN 3 SECTORES: EL PRIMERO CORRESPODEN AL MEJORAMIENTO EN PAVIMENTO RIGIDO DE LA VÍA LOMA PEÑA VEREDA LAS PUNTAS CASCO URBANO DE MAGÜÍ PAYÁN TIENE UN AVANCE DE 63%, SE ENCUENTRA SUSPENDIDO. EL TRAMO DE JUNÍN A MAGÜI PAYÁN TIENE UN AVANCE DEL 1%, ES LA GOBERNACIÓN DE NARIÑO LA ENCARGADA DE LA EJECUCIÓN DE LA OBRA. LA INTERVENCIÓN DEL CORREDOR DE MAGÜI PAYÁN - BARBACOAS TIENE UN AVANCE DEL 0%. EL RUBRO DE LA NECESIDAD DE INVERSIÓN FUE EXPUESTOS EN LAS MESAS TERRITORIALES CON LOS ENTES RESPONSABLES.</t>
  </si>
  <si>
    <t>FL057</t>
  </si>
  <si>
    <t>LA NECESIDAD DE INVERSIÓN TIENE VIGENCIA 2024. ES UNA ESTIMACIÓN DE LA INVERSIÓN REQUERIDA EN EL PRESENTE AÑO PARA LA CONSTRUCCIÓN DEL MUELLE DE MAGÜI PAYÁN</t>
  </si>
  <si>
    <t>FL058</t>
  </si>
  <si>
    <t>LA NECESIDAD DE INVERSIÓN TIENE VIGENCIA 2024. ES UNA ESTIMACIÓN DE LA INVERSIÓN REQUERIDA EN EL PRESENTE AÑO PARA EL MANTENIMIENTO Y MEJORAMIENTO DEL MUELLE DE ROBERTO PAYÁN</t>
  </si>
  <si>
    <t>FL059</t>
  </si>
  <si>
    <t>LA INVERSIÓN TIENE VIGENCIA 2023, EL ALCANCE DEL CONTRATO ES EL MEJORAMIENTO Y MANTENIMIENTO DEL MUELLE. LA NECESIDAD DE INVERSIÓN ES UN VALOR QUE SE REQUIERE PARA EL MANTENIMIENTO Y MEJORAMIENTO DEL MUELLE DE MOSQUERA SOBRE EL ESTERO DEL RÍO</t>
  </si>
  <si>
    <t>LO005</t>
  </si>
  <si>
    <t>LAS INFRAESTRUCTURA LOGÍSTICAS ESPECIALIZADAS - ILE PRETENDEN CONSOLIDAR ECOSISTEMAS DE SERVICIOS EMPRESARIALES E INSTITUCIONALES ORIENTADOS A DISMINUIR LOS COSTOS LOGÍSTICOS DE LAS CADENAS PRODUCTIVAS REGIONALES Y DEL PAÍS</t>
  </si>
  <si>
    <t>CA012-II</t>
  </si>
  <si>
    <t>FUE PARTE DEL PROGRAMA CONCLUIR, CONCLUIR, CONCLUIR. EL CONTRATO SE ENCUENTRA FINALIZADO. EL VALOR INVERTIDO PARA EL TRAMO TOTAL QUE COMUNICA AGUACHICA CON CUCUTÁ ES $38541 MILLONES DE PESOS, EL VALOR REPORTADO SE TOMA PROPORCIONAL A LA LONGITUD DEL PROYECTO POSTULADO EN PPI CON UNA LONGITUD APROXIMADA DE 50 KM. EL TRAMO TOTAL MIDE APROXIMADAMENTE 243 KM. EL VALOR DE LA NECESIDAD DE INVERSIÓN PARA EL TRAMO TOTAL QUE COMUNICA AGUACHICA CON CUCUTÁ ES $26500 MILLONES DE PESOS, EL VALOR REPORTADO SE TOMA PROPORCIONAL A LA LONGITUD DEL PROYECTO.</t>
  </si>
  <si>
    <t>CA225</t>
  </si>
  <si>
    <t>EL VALOR DE LA NECESIDAD DE INVERSIÓN ES UNA APROXIMACIÓN AL VALOR QUE SE REQUERIRÍA PARA DESARROLLAR EL PROYECTO. LA VÍA HACE PARTE DE LA ESTRATEGIA DE CONECTIVIDAD REGIONAL PARA LAS VÍAS TERCIARIAS.</t>
  </si>
  <si>
    <t>CA195</t>
  </si>
  <si>
    <t>HACE PARTE DEL PROGRAMA VÍAS PARA LA LEGALIDAD. EL ALCANCE DEL CONTRATO ES LA INTERVENCIÓN DE 120 KM DE PAVIMENTACIÓN Y 18 KM DE MEJORAMIENTO</t>
  </si>
  <si>
    <t>AE035</t>
  </si>
  <si>
    <t>EL RUBRO DE INVERSIÓN HACE REFERENCIA A LAS OBRAS DE MODERNIZACIÓN DEL AEROPUERTO CAMILO DAZA - CUCUTÁ</t>
  </si>
  <si>
    <t>CA196-I</t>
  </si>
  <si>
    <t>NORTE DE SANTANDER</t>
  </si>
  <si>
    <t>EL PROYECTO SE REVISARÁ POR EL INVIAS PARA SER PRIORIZADO POR EL PROGRAMA COLOMBIA AVANZA 2.0. EL VALOR DE LA NECESIDAD DE INVERSIÓN ES UNA APROXIMACIÓN AL VALOR QUE SE REQUERIRÍA PARA DESARROLLAR EL PROYECTO, SE TOMA PROPORCIONAL AL VALOR CORRESPONDIENTE A LA LONGITUD DEL PPI. PARA LA INVERSIÓN SE CÁLCULA QUE PODRÍAN REQUERIRSE CERCA DE $62640 MILLONES DESDE CHINÁCOTA HASTA PUENTE MÓNOGA</t>
  </si>
  <si>
    <t>CA196-II</t>
  </si>
  <si>
    <t>EL RUBRO DE INVERSIÓN FUE REMITIDO POR LA ENTIDAD TERRITORIAL. EL PROYECTO SE ENCUENTRA EN ESTRUCTURACIÓN, EL RUBRO EXPUESTO HACE REFERENCIA A LA INVERSIÓN SOBRE EL CORREDOR DEL PPI REALIZADA POR LA ENTIDAD TERRITORIAL EN LOS ÚLTIMOS 10 AÑOS. EL VALOR DE LA NECESIDAD DE INVERSIÓN ES UNA APROXIMACIÓN AL VALOR QUE SE REQUERIRÍA PARA DESARROLLAR EL PROYECTO, EL VALOR FUE REMITIDO POR LA ENTIDAD TERRITORIAL Y HACE PARTE DE UNA PROYECCIÓN REALIZADA POR LA MISMA ENTIDAD</t>
  </si>
  <si>
    <t>CA197-I</t>
  </si>
  <si>
    <t>CA197-II</t>
  </si>
  <si>
    <t>LA INFORMACIÓN FUE REMITIDA POR LA ENTIDAD TERRITORIAL. EL PROYECTO SE ENCUENTRA EN ESTRUCTURACIÓN, EL RUBRO EXPUESTO HACE REFERENCIA A LA INVERSIÓN SOBRE EL CORREDOR DEL PPI REALIZADA POR LA ENTIDAD TERRITORIAL EN LOS ÚLTIMOS 10 AÑOS. EL VALOR DE LA NECESIDAD DE INVERSIÓN ES UNA APROXIMACIÓN AL VALOR QUE SE REQUERIRÍA PARA DESARROLLAR EL PROYECTO, EL VALOR FUE REMITIDO POR LA ENTIDAD TERRITORIAL Y HACE PARTE DE UNA PROYECCIÓN REALIZADA POR LA MISMA ENTIDAD. LAS POSIBLES FUENTES DE FINANCIACIÓN IDENTIFICADAS POR LA ENTIDAD TERRITORIAL SON INVIAS - SGR - DPS.</t>
  </si>
  <si>
    <t>CA197-III</t>
  </si>
  <si>
    <t>CA198-I</t>
  </si>
  <si>
    <t>EL VALOR DE LA NECESIDAD DE INVERSIÓN ES UNA APROXIMACIÓN AL VALOR QUE SE REQUERIRÍA PARA DESARROLLAR EL PROYECTO, EL VALOR FUE REMITIDO POR LA ENTIDAD TERRITORIAL Y HACE PARTE DE UNA PROYECCIÓN REALIZADA POR LA MISMA ENTIDAD. LAS POSIBLES FUENTES DE FINANCIACIÓN IDENTIFICADAS POR LA ENTIDAD TERRITORIAL SON INVIAS - SGR - DPS.</t>
  </si>
  <si>
    <t>CA198-II</t>
  </si>
  <si>
    <t>CA199</t>
  </si>
  <si>
    <t>EL TRAMO TIENE UN CONTRATO FINALIZADO. EL VALOR DE LA NECESIDAD DE INVERSIÓN ES UNA APROXIMACIÓN AL VALOR QUE SE REQUERIRÍA PARA DESARROLLAR EL PROYECTO, EL VALOR FUE REMITIDO POR LA ENTIDAD TERRITORIAL Y HACE PARTE DE UNA PROYECCIÓN REALIZADA POR LA MISMA ENTIDAD. LAS POSIBLES FUENTES DE FINANCIACIÓN IDENTIFICADAS POR LA ENTIDAD TERRITORIAL SON INVIAS - SGR - DPS.</t>
  </si>
  <si>
    <t>CA200</t>
  </si>
  <si>
    <t>EL CORREDOR TIENE DOS CONTRATOS FINALIZADOS Y DOS CONTRATOS EN EJECUCIÓN. LOS CONTRATOS EN EJECUCIÓN TIENEN POR ALCANCE, LA ATENCIÓN DE EMERGENCIA ENTRE EL PR 47+0500 Y EL PR 52+0500 EN 5 KM DE LA VÍA, Y EL SEGUNDO CONTRATO TIENE POR OBJETO LOS ESTUDIOS Y DISEÑOS PARA LAS VARIANTES DE LOS MUNICIPIOS DE OCAÑA Y ZULIA . EL TRAMO SE ENCUENTRA EN PROCESO DE ESTRUCTURACIÓN. SE ESPERA LA ADJUDICACIÓN DEL MISMO EN JULIO DE 2024.  EL VALOR DE LA NECESIDAD DE INVERSIÓN PARA EL TRAMO TOTAL QUE COMUNICA AGUACHICA CON CUCUTÁ ES $26500 MILLONES DE PESOS (VIGENCIA 2024), EL VALOR REPORTADO SE TOMA PROPORCIONAL A LA LONGITUD DEL PROYECTO POSTULADO EN PPI.</t>
  </si>
  <si>
    <t>CA201</t>
  </si>
  <si>
    <t>LA INFORMACIÓN DE INVERSIÓN Y NECESIDADES DE INVERSIÓN FUE REMITIDA POR LA ENTIDAD TERRITORIAL. EL PROYECTO SE ENCUENTRA EN ESTRUCTURACIÓN, EL RUBRODE INVERSIÓN EXPUESTO HACE REFERENCIA A LA INVERSIÓN SOBRE EL CORREDOR DEL PPI REALIZADA POR LA ENTIDAD TERRITORIAL EN LOS ÚLTIMOS 10 AÑOS. EL VALOR DE LA NECESIDAD DE INVERSIÓN ES UNA APROXIMACIÓN AL VALOR QUE SE REQUERIRÍA PARA DESARROLLAR EL PROYECTO. LAS POSIBLES FUENTES DE FINANCIACIÓN IDENTIFICADAS POR LA ENTIDAD TERRITORIAL SON INVIAS - SGR - DPS.</t>
  </si>
  <si>
    <t>FE019</t>
  </si>
  <si>
    <t>REGIOTRAM DE OCCIDENTE: 2.5 BILLONES DE PESOS (1,72BN MACIÓN, 0,77BN TERRITORIO)
(EN IMPLEMENTACIÓN)</t>
  </si>
  <si>
    <t>LO002</t>
  </si>
  <si>
    <t>CA202</t>
  </si>
  <si>
    <t xml:space="preserve">EL VALOR DE LA NECESIDAD DE INVERSIÓN ES UNA APROXIMACIÓN AL VALOR QUE SE REQUERIRÍA PARA DESARROLLAR EL PROYECTO. </t>
  </si>
  <si>
    <t>LO006</t>
  </si>
  <si>
    <t>EL VALOR DE LA NECESIDAD HACE REFERENCIA AL CAPEX APROXIMADO COP 15 MIL MILLONES (SE TOMA COMO REFERENCIA LA CONSTRUCCIÓN DE UN MUELLE DE PASAJEROS. EL VALOR DEPENDE DE LAS INSTALACIONES LOGÍSTICAS A DESARROLLAR)</t>
  </si>
  <si>
    <t>UR019</t>
  </si>
  <si>
    <t>AE049</t>
  </si>
  <si>
    <t>EL AEROPUERTO SE ENCUENTRA EN FASE 3, PENDIENTE POR ESTABLECER LAS VIGENCIAS FUTURAS 2025 (FASE 2 DE LOS ASAES PRIORIZADOS POR AEROCIVIL). EL VALOR DE NECESIDAD ES EL RUBRO REQUERIDO PARA INTERVENIR EL AERODROMO LADO AIRE DE SAN FELIPE</t>
  </si>
  <si>
    <t>CA038-I</t>
  </si>
  <si>
    <t>EL PROYECTO PERTENECE AL PROGRAMA CONCLUIR, CONCLUIR, CONCLUIR. TIENE DOS CONTRATOS ACTUALMENTE, UNO ACTIVO CUYA INVERSIÓN VA DESDE CARTAGO HASTA CALARCÁ (CARTAGO - QUIMBAYA - ARMENIA - CALARCÁ). EL PROYECTO INICIO EN MARZO DEL 2021. SE ENCUENTRA A CARGO DE INGENIERIA DE VÍAS (65%) Y EQUIPOS Y TRITURADOS (35%). EL MANTENIMIENTO DE LA VÍA ES ENTRE QUIMBAYA Y CARTAGO. EL ALCANCE DEL PROYECTO ES LA REHABILITACIÓN DE 10 KM DEL EJE VIAL, 1 PUENTE VEHÍCULAR, 4 PUENTES PEATONALES, 7 KM DE CONSTRUCCIÓN DE SEGUNDA CALZADA. POR SU PARTE EL CONTRATO FINALIZADO TUVO POR ALCANCE LOS ESTUDIOS Y DISEÑOS PARA LA VARIANTE ARMENIA. 
EL RUBRO DE NECESIDAD HACE REFERENCIA A LA VIGENCIA 2025-2025, REPORTADA POR EL INVIAS. EL VALOR DE LA VIGENCIA 2025 - 2030 ES DE $105 MIL MILLONES DE PESOS.</t>
  </si>
  <si>
    <t>CA038-II</t>
  </si>
  <si>
    <t xml:space="preserve"> EL PROYECTO PERTENECE AL PROGRAMA DEL INVÍAS DE GESTIÓN VIAL INTEGRAL (GVI). LA INVERSIÓN REPORTADA VA DESDE CALARCÁ HASTA CAJAMARCA (GESTIÓN VIAL INTEGRAL (GVI) CRUCE COORDILLERA CENTRAL)</t>
  </si>
  <si>
    <t>MA002</t>
  </si>
  <si>
    <r>
      <t xml:space="preserve">TIENE ACTIVOS DOS CONTRATOS, UNO EN EJECUCIÓN Y OTRO SUSPENDIDO. EL VALOR DE LA NECESIDAD DE INVERSIÓN HACE REFERENCIA AL TRÁMITE ANTEPROYECTO DE PRESUPUESTO VIGENCIA 2024 DEL PROYECTO BPIN 2018011001027 "CONSTRUCCIÓN , MEJORAMIENTO Y MANTENIMIENTO DE LOS ACCESOS MARÍTIMOS A LOS PUERTOS DE LA NACIÓN.  NACIONAL". PARA EL DRAGADO DE PROFUNDIZACION DEL CANAL DE ACCESO AL PUERTO DE TUMACO.
</t>
    </r>
    <r>
      <rPr>
        <b/>
        <sz val="11"/>
        <rFont val="Verdana"/>
        <family val="2"/>
      </rPr>
      <t>GOBIERNO CON EL PUEBLO: LA PROFUNDIZACIÓN ES UN CONVENIO CON LA GOBIERNO DE NARIÑO QUE SE PRETENDE EJECUTAR DESPUES DEL MANTENIMIENTO. SE ESTIMA QUE INICIE EL MANTENIMIENTO INICIE EN EL SEGUNDO SEMESTRE DE ESTE AÑO, CON UN VALOR PARA EL MANTENIMIENTO DE 14 MIL MILLONES DE PESOS</t>
    </r>
    <r>
      <rPr>
        <sz val="11"/>
        <rFont val="Verdana"/>
        <family val="2"/>
      </rPr>
      <t xml:space="preserve">
</t>
    </r>
  </si>
  <si>
    <t>UR005</t>
  </si>
  <si>
    <t>SISTEMA INTEGRADO DE TRANSPORTE MASIVO SITM – EN IMPLEMENTACIÓN​
INVERSIÓN TOTAL $324095 MILLONES DE PESOS EN TOTAL, ACTUALMENTE SE HA HECHO DESEMBOLSOS POR $158251 MILLONES DE PESOS PARA LA NACIÓN Y $70683 MILLONES DE PESOS PARA EL MUNICIPIO. RESPECTO AL CABLE DE ARMENIA. SE ENCUENTRA EN IDEA, NO SE TIENE INFORMACIÓN DE ESTRUCTURACIÓNNI DE COSTOS. EL RUBRO DE INVERSIÓN HACE REFERENCIA AL SALDO RESTANTE COMPROMETIDO PARA EL SETP DE ARMENIA, $61893 MILLONES DE PESOS POR PARTE DE LA NACIÓN Y $33268 MILLONES DE PESOS POR PARTE DEL MUNICIPIO.</t>
  </si>
  <si>
    <t>UR006</t>
  </si>
  <si>
    <t>SE CUENTA CON ESTUDIOS DE FACTIBILIDAD (FONTUR). SE ENVÍO POR PARTE DE LA ENTIDAD TERRITORIAL EL ESTIMADO DE INVERSIÓN, NO SE ENVÍO ARCHIVO GEOGRÁFICO, EL TRAZADO GEOGRÁFICO ES UNA APROXIMACIÓN AL TRAZADO DEL PROYECTO.</t>
  </si>
  <si>
    <t>CA212</t>
  </si>
  <si>
    <t>HACE PARTE DE LA TRONCAL DEL EJE CAFETERO. ES UNA VÍA
METROPOLITANA. SE IDENTIFICA QUE PUEDE PERTENECER A
ADECUACIONES EN VÍAS DEL SAMÁN (GVI PEREIRA - LA VICTORIA Y EL POLLO - LA ROMELIA. MANTENIMIENTO Y MEJORAMIENTO DE CERRITOS - CAUYA - LA FELISA). SE SOLICITA CONFIRMAR CON LA ENTIDAD TERRITORIAL.</t>
  </si>
  <si>
    <t>CA213</t>
  </si>
  <si>
    <t>VALORES DE NECESIDAD ESTIMADOS POR LA ENTIDAD TERRITORIAL</t>
  </si>
  <si>
    <t>CA214-I</t>
  </si>
  <si>
    <t>HACE PARTE DEL CONVENIO INTERADMINISTRATIVO VÍAS DEL SAMÁN A CARGO DEL INVIAS. LA FECHA DE SUSCRIPCIÓN DEL CONTRATO FUE EL 24 DE SEPTIEMBRE DE 2021, Y FECHA DE TERMINACIÓN 11 DE OCTUBRE DE 2041. EL TOTAL DE KM A INTERVENIR ES DE 347 KM</t>
  </si>
  <si>
    <t>CA214-II</t>
  </si>
  <si>
    <t>CA214-IV</t>
  </si>
  <si>
    <t>CA214-VII</t>
  </si>
  <si>
    <t>LO007</t>
  </si>
  <si>
    <t>VALOR PROYECTADO DE CAPEX TOTAL PARA LAS ETAPAS I,II,III</t>
  </si>
  <si>
    <t>CA204</t>
  </si>
  <si>
    <t xml:space="preserve">EL CORREDOR TIENE ACTIVO UN CONTRATO, CUYO ALCANCE ES LA INTERVENCIÓN DE 5.6 KM DE MEJORAMIENTO Y ATENCIÓN DE PUNTOS CRÍTICOS (CONVENIO INTERADMINISTRATIVO), DE ESTE VALOR $169453 MILLONES DE PESOS HACEN REFERENCIA A LA INVERSIÓN REALIZADA EN LOS ÚLTIMOS 10 AÑOS, SEGÚN INFORMACIÓN REMITIDA POR LA ENTIDAD TERRITORIAL. EL VALOR DE LA NECESIDAD DE INVERSIÓN ES UNA APROXIMACIÓN AL VALOR QUE SE REQUERIRÍA PARA DESARROLLAR EL PROYECTO. </t>
  </si>
  <si>
    <t>CA249</t>
  </si>
  <si>
    <t>UR007</t>
  </si>
  <si>
    <t xml:space="preserve">LOS ESTUDIOS DE ESTRUCTURACIÓN TÉCNICA LEGAL Y FINANCIERA SE ENCUENTRAN EN LA ALCALDÍA DE CÚCUTA Y EL ÁREA METROPOLITANA. EL 27 DE JUNIO DE 2023 SE HIZO UNA PRIMERA RADICACIÓN AL MINISTERIO DE TRANSPORTE CON PROYECTO PARA LA COFINANCIACIÓN POR PARTE DE LA NACIÓN. </t>
  </si>
  <si>
    <t>MA006</t>
  </si>
  <si>
    <t>SE SOLICITA A LA ENTIDAD TERRITORIAL HACER CLARIDADSOBRE EL PROYECTO Y LAS VÍAS A INTERVENIR. LA ENTIDAD QUEDA COMPROMETIDA A ENVIAR INFORMACIÓN SEGÚN REUNIÓN LLEVADA A CABO EL 07 DE MAYO DE 2024.</t>
  </si>
  <si>
    <t>FE020</t>
  </si>
  <si>
    <t>EN IDEA. NO TIENE DESARROLLO DE FACTIBLIDAD NI PREFACTIBILIDAD</t>
  </si>
  <si>
    <t>FL131</t>
  </si>
  <si>
    <t>AE050</t>
  </si>
  <si>
    <t>AE051</t>
  </si>
  <si>
    <t>CA223</t>
  </si>
  <si>
    <t>EL VALOR DE LA NECESIDAD DE INVERSIÓN ES UNA APROXIMACIÓN AL VALOR QUE SE REQUERIRÍA PARA DESARROLLAR EL PROYECTO. EL CORREDOR VIAL CONECTA A UNA VÍA CONCESIONADA</t>
  </si>
  <si>
    <t>CA224</t>
  </si>
  <si>
    <t>EL INVIAS ADJUDICÓ EL 1 DE AGOSTO DE 2023 OBRAS DE MANTENIMIENTO Y REHABILITACIÓN DE LA CARRETERA LORICA - SAN ONOFRE SECTOR COVEÑAS - SAN ONOFRE AL CONSORCIO LA PAULINA POR UN VALOR TOTAL DE $5.006 MILLONES CON UN PLAZO DE EJECUCIÓN HASTA EL 31 DE DICIEMBRE DE 2023. LAS NECESIDADES DE INVERSIÓN HACEN REFERENCIA A LA IP AUTOVÍA CÓRDOBA - SUCRE (5G): HACE PARTE DEL PORTAFOLIO DE PROYECTOS DE INFRAESTRUCTURA CONCESIONADA EN COLOMBIA 2022-2026. LA CONCESIÓN INTERVENDRÍA 460 KM DE LOS CUALES APROXIMADAMENTE 37 KM ESTÁN CONTENIDOS EN PPI. EL PROYECTO SE ENCUENTRA EN PROCESO DE ESTRUCTURACIÓN. EL VALOR DE LA NECESIDAD DE INVERSIÓN ES UN VALOR ESTIMADO DEL CAPEX Y OPEX DEL PROYECTO, SE TOMA PROPORCIONAL A LA LONGITUD DEL PROYECTO CONTENIDO EN EL PPI. LA INVERSIÓN ESTIMADA DE TODA LA IP ES DE $6.6 BILLONES DE PESOS</t>
  </si>
  <si>
    <t>CA254</t>
  </si>
  <si>
    <t>CA226</t>
  </si>
  <si>
    <t>EL VALOR DE LA NECESIDAD DE INVERSIÓN ES UNA APROXIMACIÓN AL VALOR QUE SE REQUERIRÍA PARA DESARROLLAR EL PROYECTO. SE SOLICITA INFORMACIÓN RESPECTO A LA UBICACIÓN GEOGRÁFICA DEL PROYECTO A LA ENTIDAD TERRITORIAL.</t>
  </si>
  <si>
    <t>FL119</t>
  </si>
  <si>
    <t>EL VALOR DE NECESIDAD DE INVERSIÓN HACE REFERENCIA AL RUBRO REQUERIDO PARA EL MANTENIMIENTO Y MEJORAMIENTO DEL MUELLE</t>
  </si>
  <si>
    <t>UR011</t>
  </si>
  <si>
    <t>EN ESTRUCTURACIÓN POR PARTE DEL TERRITORIO. EL MUNICIPIO RADICÓ EL 7 DE DICIEMBRE DE 2022 LA SOLICITUD DE COFINANCIACIÓN CON LOS ESTUDIOS DE ESTRUCTURACIÓN DEL PROYECTO DE SISTEMA DE TRANSPORTE. EL 15 DE FEBRERO DE 2023 MEDIANTE RADICADO MT NO. 20232100144461 SE DEVOLVIÓ AL ENTE GESTOR YA QUE NO SE CONTABA CON LOS SOPORTRES ACORDES A LA LEY VIGENTE. ACTUALMENTE EL MUNICIPIO EN COMPAÑIA DEL CONSULTOR ESTÁ REALIZANDO LOS AJUSTES A LA DOCUMENTACIÓN PRESENTADA Y SE ESTÁ COMPLEMENTADO PARA LOS REQUISITOS RELACIONADOS CON LA EVALUACIÓN SOCIOECONÓMICA Y EL ESTUDIO AMBIENTAL LOS CUALES EN SU DESARROLLO PRESENTABAN DEFICIENCIAS MUY PROFUNDAS. ACTUALMENTE ESTAMOS PENDIENTES DE QUE LA DOCUMENTACIÓN SEA RADICADA CON LOS AJUSTES Y COMPLEMENTACIÓN REQUERIDA. SE ESTIMA CAPEX POR $554.000 MILLONES DE PESOS</t>
  </si>
  <si>
    <t>CA233</t>
  </si>
  <si>
    <t>SEGÚN INFORMACIÓN DADA POR LA ENTIDAD TERRITORIAL LA INVERSIÓN DEL PROYECTO PUEDE SER FINANCIADA POR OCAD REGIONAL CENTRO SUR. CUENTA CON ESTUDIOS Y DISEÑOS SEGÚN EL INVIAS. CONTENIDO TOTALMENTE EN LA ECR SECUNDARIA, CONECTA LAS CABECERAS DE PALOCABILDO, FALAN Y SAN FELIPE</t>
  </si>
  <si>
    <t>CA234</t>
  </si>
  <si>
    <t>EL VALOR DE LA NECESIDAD DE INVERSIÓN ES UNA APROXIMACIÓN AL VALOR QUE SE REQUERIRÍA PARA DESARROLLAR EL PROYECTO. EL PROYECTO NO SE PRIORIZA, NI SE RECIBE INFORMACIÓN POR PARTE DE LA ENTIDAD TERRITORIAL. EL PROYECTO BUSCA LA ATENCIÓN DE PUNTOS CRÍTICOS Y EL MEJORAMIENTO DE LA VÍA CHAPARRAL- SAN ANTONIO EN EL DEPARTAMENTO DEL TOLIMA. CONTENIDO TOTALMENTE EN LA ECR SECUNDARIA, CONECTA LAS CABECERAS CHAPARRAL A SAN ANTONIO</t>
  </si>
  <si>
    <t>CA235</t>
  </si>
  <si>
    <t>EL VALOR DE LA NECESIDAD DE INVERSIÓN ES UNA APROXIMACIÓN AL VALOR QUE SE REQUERIRÍA PARA DESARROLLAR EL PROYECTO. EL PROYECTO NO SE PRIORIZA, NI SE RECIBE INFORMACIÓN POR PARTE DE LA ENTIDAD TERRITORIAL. EL PROYECTO BUSCA EL MEJORAMIENTO Y ATENCIÓN A PUNTOS CRÍTICOS DE LA VÍA LÍBANO - VILLAHERMOSA DEPARTAMENTO DEL TOLIMA. . CONTENIDO TOTALMENTE EN LA ECR SECUNDARIA, CONECTA LAS CABECERAS VILLAHERMOSA - LÍBANO</t>
  </si>
  <si>
    <t>CA236</t>
  </si>
  <si>
    <t>CONTENIDO PARCIALMENTE EN LA ECR SECUNDARIA, CONECTA LAS CABECERAS DE COYAIMA A CHAPARRAL</t>
  </si>
  <si>
    <t>CA237</t>
  </si>
  <si>
    <t>EL VALOR DE LA NECESIDAD DE INVERSIÓN ES UNA APROXIMACIÓN AL VALOR QUE SE REQUERIRÍA PARA DESARROLLAR EL PROYECTO. EL PROYECTO NO SE PRIORIZA, NI SE RECIBE INFORMACIÓN POR PARTE DE LA ENTIDAD TERRITORIAL. EL CÓDIGO DEL CORREDOR TOMA DESDE CHAPARRAL HASTA COYAIMA (36.7 KM), EL TRAMO RESTANTE HASTA SANTIAGO PÉREZ ESTÁ CONTENIDO EN EL CA003 (131.4 KM). EL VALOR TOTAL ESTIMADO ES DE $136080 MILLONES DE PESOS</t>
  </si>
  <si>
    <t>LO004</t>
  </si>
  <si>
    <t>CA157</t>
  </si>
  <si>
    <t>EL PROYECTO TIENE UNA LONGITUD CONCESIONADA DE 456 KM. LA CONCESIÓN SE DIVIDE EN 7 UNIDADES FUNCIONALES, DE LAS CUALES ES LA UF3 (GIGANTE A GARZÓN) ES LA QUE PRESENTA UN MAYOR AVANCE EJECUTADO 95.73%, LA UF4 (GARZÓN - PITALITO - SAN AGUSTIN) ES LA QUE PRESENTA EL MENOR AVANCE 10.42%. AL PROYECTO PPI SE LE QUITA PARCIALMENTE EL TRAMO DE PITALITO A SAN AGUSTIN, TENIENDO EN CUENTA QUE ESTE HACE PARTE DE OTRO TRAMO DEL PPI, EL VALOR ASÍ SE TOMA PROPORCIONAL A LO CONTENIDO EN EL PPI. LA INVERSIÓN TOTAL DE LA CONCESIÓN ES DE $2.2 BILLONES PARA CAPEX Y $3.2 BILLONES PARA OPEX. EL ALCANCE DEL PROYECTO ES LA INTERVENCIÓN DE 456 KM DE CORREDOR. CONSTRUCCIÓN DE 32.3 KM DE CALZADA SENCILLA Y 21.9 KM DE SEGUNDA CALZADA. MEJORAMIENTO DE 18.2 KM DE CALZADA SENCILLA. REHABILITACIÓN DE 329.3 KM DE CALZADA SENCILLA Y 5 KM DE DOBLE CALZADA</t>
  </si>
  <si>
    <t>LO008</t>
  </si>
  <si>
    <t>CA158</t>
  </si>
  <si>
    <t>EL TRAMO ACTUALMENTE TIENE UN CONVENIO FINALIZADO CON LA ENTIDAD TERRITORIAL. EL ALCANCE ES LA PAVIMENTACIÓN DE 7 KM, 11 KM DE REHABILITACIÓN, 31 KM DE MANTENIMIENTO, 2 PUENTES VEHICULARES, 2 SITIOS CRÍTICOS. EL CONVENIO FINALIZÓ EN DICIEMBRE DE 2023. EL VALOR DE LA NECESIDAD DE INVERSIÓN ES UNA APROXIMACIÓN AL VALOR QUE SE REQUERIRÍA PARA DESARROLLAR EL PROYECTO.</t>
  </si>
  <si>
    <t>CA207</t>
  </si>
  <si>
    <r>
      <t xml:space="preserve">EL RUBRO DE NECESIDAD DE INVERSIÓN HACE REFERENCIA A LA VIGENCIA FUTURA 2024-2026 PARA LA INVERSIÓN REQUERIDA DEL PUENTE RIO PUTUMAYO PUERTO ASÍS-TETEYE Y EL MEJORAMIENTO DE 2 KM Y MANTENIMIENTO Y LA CONSTRUCCIÓN DEL PUENTE EN 0.92 KM, INCLUYENDO LA GLORIETA Y VÍAS ALEDAÑAS QUE FUNCIONAN COMO ENTRADA Y SALIDA AL MUELLE, DANDO CONTINUIDAD A LA RED VIAL 4502. DA CONECTIVIDAD A BOCAS DE COCAYA CON LA VÍA VILLA SANTA MARÍA, SE ENCUENTRAN DOS MUELLES QUE DA CONECTIVIDAD ALTERNA AL PUENTE. </t>
    </r>
    <r>
      <rPr>
        <b/>
        <sz val="11"/>
        <color theme="1"/>
        <rFont val="Verdana"/>
        <family val="2"/>
      </rPr>
      <t>HACE PARTE DEL PROGRAMA DE COLOMBIA AVANZA</t>
    </r>
  </si>
  <si>
    <t>UR009</t>
  </si>
  <si>
    <t>EL GOBIERNO FRANCÉS MEDIANTE LA AGENCIA DE DESARROLLO FRANCESA, FIRMÓ UN CONVENIO CON LA ALCALDIA DE SOACHA CON UNA INVERSIÓN POR MEDIO MILLÓN DE EUROS PARA LOS ESTUDIOS DE PREFACTIBILIDAD Y FACTIBILIDAD DEL TRAZADO AÉREO. SE ESTIMA QUE SE REQUIEREN APROXIMADAMENTE $4.000 MILLONES DE PESOS PARA ESTUDIOS</t>
  </si>
  <si>
    <t>FE021</t>
  </si>
  <si>
    <t>UR001</t>
  </si>
  <si>
    <t>LAS NECESIDADES DE INVERSIÓN REPORTADAS HACE REFERENCIA AL SITP DE MANIZALEZ (BUSES, CABLE, BICICLETAS). POR VALIDAR QUE LA NECESIDAD SE ENCUENTRE ACTUALIZADA</t>
  </si>
  <si>
    <t>FE011</t>
  </si>
  <si>
    <t>FL007</t>
  </si>
  <si>
    <t>EL PROYECTO DE CONECTIVIDAD DE TRANSPORTE DEL PLAN TODOS SOMOS PAZCIFICO (ANTERIORMENTE CONOCIDO COMO ACUAPISTA DEL PAZCIFICO) NO CONTEMPLA DENTRO DE SU ALCANCE REALIZAR ACTIVIDADES DE DRAGADO O INTERVENCIÓN DE LOS CANALES NAVEGABLES DE LOS RÍOS O DEL SISTEMA DE ESTEROS. LAS NECESIDADES DE INVERSIÓN CORRESPONDEN A LOS ESTUDIOS Y DISEÑOS PARA ESTABLECER LA NAVEGABILIDAD POR LOS ESTEROS DEL LITORAL PACÍFICO ENTRE GUAPI - BUENAVENTURA, INCLUYENDO LOS DISEÑOS A FASE III DE CANALES, MUELLES Y OBRAS DE PROTECCIÓN</t>
  </si>
  <si>
    <t>CA187</t>
  </si>
  <si>
    <t>TIENE DOS CONTRATOS EN EJECUCIÓN Y UNO FINALIZADO. EL CONTRATO EN EJECUCIÓN, TIENE POR ALCANCE LA MEJORA Y MANTENIMIENTO DE LA VÍA DEL MACIZO COMPRENDIDO EN EL TRAMO PIEDRA SENTADA - EL RECREO (CONTRATO 2795 DE 2023), EL SEGUNDO CONTRATO EN EJECUCIÓN TIENE POR ALCANCE EL MANTENIMIENTO PERIÓDICO DE 1 KM Y ESTUDIOS Y DISEÑOS DE LA CARRETERA PASTO - BUESACO - MOJARRAS, RUTA 25 TRAMO 2501A: SECTOR HIGUERONES - MOJARRAS PR102+000 AL PR136+000 (CONTRATO 3283 DE 2023) Y EL CONTRATO FINALIZADO TUVO POR ALCANCE 7 KM DE MANTENIMIENTO Y OBRAS DE DRENAJE DE LAS CARRETERAS 2501B CEBADAL SANDONÁ PASTO, VARIANTE DE DAZA, PASTO BUESACO MOJARRAS, GUACHUCAL EL ESPINO, GUACHUCAL IPIALES, TÚQUERRES- SAMANIEGO (CONTRATO 2145 DE 2021)</t>
  </si>
  <si>
    <t>UR017</t>
  </si>
  <si>
    <t>24.4 BILLONES DE PESOS. EL IDU SE ENCUENTRA DESARROLLANDO LA PREFACTIBILIDAD DEL METRO PESADO ENTRE BOGOTÁ - SOACHA</t>
  </si>
  <si>
    <t>FL002</t>
  </si>
  <si>
    <t>EL RUBRO DE INVERSIÓN HACE REFERENCIA A UN CONTRATO FINALIZADO Y UN CONTRATO SUSPENDIDO. EL CONTRATO FINALIZADO HACE REFERENCIA A LOS ESTUDIOS Y DISEÑOS FASE III PARA LA NAVEGABILIDAD DEL RÍO ATRATO, DEPARTAMENTO DEL CHOCÓ TRAMO QUIBDÓ - DESEMBOCADURA, EL CONTRATO SUSPENDIDO ES EL DRAGADO DE MANTENIMIENTO BOCAS RÍO ATRATO, BOCA COQUITO, BOCA MATUNTUGO Y BOCA EL ROTO, GOLFO DE URABÁ. EL RUBRO DE NECESIDAD HACE REFERENCIA A LA VIGENCIA PENDIENTE POR EJECUTAR 2024. EL VALOR ES UN APROXIMADO GENERADO POR EL INVIAS SOBRE EL COSTO QUE SE REQUIERE EN EL PROYECTO</t>
  </si>
  <si>
    <t>FL014</t>
  </si>
  <si>
    <t>LAS NECESIDADES DE INVERSIÓN CORRESPONDEN A LA CONSTRUCCIÓN DE UNA INSTALACIÓN PORTUARIA FLUVIAL PARA CARGA Y UNA PARA PASAJEROS. SE REGISTRA VALOR CON BASE EN LAS ESTIMACIONES PRELIMINARES REALIZADAS EN EL PLAN TODOS SOMOS PAZCIFICO.</t>
  </si>
  <si>
    <t>FL118</t>
  </si>
  <si>
    <t>EL RUBRO HACE REFERENCIA A LAS NECESIDADES IDENTIFICADAS DENTRO DEL PROGRAMA FLUVIAL COMO PENDIENTES PARA LA EJECUCIÓN</t>
  </si>
  <si>
    <t>AE052</t>
  </si>
  <si>
    <t>AE053</t>
  </si>
  <si>
    <t>NO SE TIENE PREVISTA UNA INVERSIÓN PARA EL PROYECTO POR PARTE DE LA AERONÁUTICA CIVIL.</t>
  </si>
  <si>
    <t>CA008-I</t>
  </si>
  <si>
    <t>CA008-II</t>
  </si>
  <si>
    <t xml:space="preserve">EL CONVENIO INTERADMINISTRATIVO SE ENCUENTRA EN PROCESO DE LIQUIDACIÓN. FUE UN CONVENIO INTERADMINISTRATIVO ENTRE LA ENTIDAD TERRITORIAL Y EL INVIAS, CUYO OBJETO BUSCO LA INTERVENCIÓN DE 833 ML DE TERRAPLÉN, 3 BOX CULVERT, 1 PONTÓN, 12 KM DE CARACTERIZACIÓN VIAL. EL RUBRO DE NECESIDADES DE INVERSIÓN IDENTIFICADAS HACEN REFERENCIA A UNA APROXIMACIÓN DEL VALOR REQUERIDO POR EL INVIAS PARA FINALIZAR EL PROYECTO. </t>
  </si>
  <si>
    <t>CA008-III</t>
  </si>
  <si>
    <t>CA008-IV</t>
  </si>
  <si>
    <t>CA008-V</t>
  </si>
  <si>
    <t>CA049-XII</t>
  </si>
  <si>
    <t>EL PROYECTO BUSCA LA REDUCCIÓN DE TIEMPO DE RECORRIDO DE 4 HORAS A 1.50 HORAS. EN ESTUDIOS. 97 KM MEJORAMIENTO</t>
  </si>
  <si>
    <t>CA049-XIII</t>
  </si>
  <si>
    <t>HACE PARTE DEL PROGRAMA REACTIVACIÓN 2.0 DEL INVIAS. TIENE UN CONTRATO ACTIVO, CUYO OBJETO CONTRACTUAL BUSCA LA PAVIMENTACIÓN DE 40 KM DEL TRAMO Y 129 KM DE MANTENIMIENTO PERIÓDICO, TIENE UN AVANCE DEL 13%, CON FECHA DE FINALIZACIÓN PARA JULIO 2030.  
EL RUBRO DE NECESIDAD HACE REFERENCIA A LA VIGENCIA 2025-2025, REPORTADA POR EL INVIAS. EL VALOR DE LA VIGENCIA 2025 - 2030 ES DE $55.7 MIL MILLONES DE PESOS.</t>
  </si>
  <si>
    <t>CA242-I</t>
  </si>
  <si>
    <t>CA242-II</t>
  </si>
  <si>
    <t>CONECTA CON LA VÍA A CARGO DEL INVIAS Y PERMITE LA CONEXIÓN HASTA EL LÍMITE DEPARTAMENTAL, HACE PARTE DE LA ECR SECUNDARIA.</t>
  </si>
  <si>
    <t>CA242-III</t>
  </si>
  <si>
    <t>CA242-IV</t>
  </si>
  <si>
    <t>HACE PARTE DE LOS PROYECTOS EN ZONAS ZOMAC, Y DE LA ECR SECUNDARIA, CONECTA CON VARIAS VÍAS DEPARTAMENTALES</t>
  </si>
  <si>
    <t>CA242-IX</t>
  </si>
  <si>
    <t>CA242-V</t>
  </si>
  <si>
    <t>CA242-VI</t>
  </si>
  <si>
    <t>CA242-VII</t>
  </si>
  <si>
    <t>CA242-VIII</t>
  </si>
  <si>
    <t>CA242-X</t>
  </si>
  <si>
    <t>CA242-XI</t>
  </si>
  <si>
    <t>FL019</t>
  </si>
  <si>
    <t>EL RUBRO DE INVERSIÓN HACE REFERENCIA AL MUELLE DE LA PRIMAVERA. LA FECHA DE INICIO DE CONSTRUCCIÓN DEL MUELLE FUE EN DICIEMBRE/2023. HACE PARTE DEL PROGRAMA DEL INVIAS CONECTIVIDAD FLUVIAL. EL RUBRO EXPUESTO DE NECESIDADES DE INVERSIÓN CORRESPONDEN A UNA APROXIMACIÓN DEL COSTO QUE SE REQUERIRÍA PARA EJECUTAR LAS OBRAS FALTANTES EN EL TRAMO EN CONSIDERACIÓN, SEGÚN EL CUMPLIMIENTO DE METAS DEL PND.</t>
  </si>
  <si>
    <t>UR008</t>
  </si>
  <si>
    <t xml:space="preserve">LA INVERSIÓN DE LA NACIÓN SE TIENE PREVISTO SEA DE $608,561 MILLONES DE PESOS PRECIOS CONSTANTES A 2022, MIENTRAS QUE LA INVERSIÓN PARA EL MUNICIPIO ES DE $299,739 MILLONES DE PESOS CON PRECIOS CONSTANTES A 2022. EL MUNICIPIO EVALÚA LAS CONDICIONES FINANCIERAS DEFINIDAS PARA VERIFICAR POSIBILIDADES DE APORTES DE CONTRAPARTIDA Y DEFINIR SI ADELANTA LOS AJUSTES A LOS ESTUDIOS DE FACTIBILIDAD Y GESTIONAR Y TRAMITA LOS DEMÁS REQUISITOS DE LA LEY 310. </t>
  </si>
  <si>
    <t>FL004</t>
  </si>
  <si>
    <t>VISITA TERRITORIAL (BOLÍVAR)
ENVIADA GOBERNACIÓN (BOLÍVAR, SANTANDER, ATLÁNTICO)</t>
  </si>
  <si>
    <t>SE ENCUENTRA EN PROCESO DE ESTRUCTURACIÓN A CARGO DE LA ANI EL DRAGADO BARRANCABERMEJA - PINILLOS, EL PLAN DE DRAGADOS, EL CUAL ESTABILIZARÁ LAS CONDICIONES DEL CANAL NAVEGABLE DESDE BARRANCABERMEJA HASTA BARRANQUILLA. LA ADQUISICIÓN DE EQUIPOS DE DRAGA QUE INCLUYE LA CONSTRUCCIÓN DE UNA DRAGA PARA EL CANAL DE ACCESO AL PUERTO DE BARRANQUILLA Y DRAGAS DE RÍO Y LA CONSTRUCCIÓN DE OBRAS DE ENCAUZAMIENTO DESDE BARRANCABERMEJA HASTA BARRANQUILLA QUE PERMITAN DISMINUIR LOS VOLÚMENES DE DRAGADO Y EL PRESUPUESTO DESTINADO A ESTA LABOR. EL RUBRO DE NECESIDAD HACE REFERENCIA A LA ESTIMACIÓN DADA POR EL PLAN DE DRAGADO 2024 - 2026</t>
  </si>
  <si>
    <t>FL103</t>
  </si>
  <si>
    <t>EL RUBRO DE NECESIDADES HACE REFERENCIA A LA INTERVENCIÓN DE INFRAESTRUCTURA PORTUARIA FLUVIAL EN EL DEPARTAMENTO DE ANTIOQUIA. FASE DE DISEÑOS E INGENIERÍA DE PRODUCCIÓN, COMPRA DE MATERIALES - COTECMAR. FIRMA DE CONTRATO INTERADMINISTRATIVO ENTRE CORMAGDALENA Y COTECMAR EL 26 DE ENERO DE 2024 PARA DAR CUMPLIMIENTO AL ALCANCE DEL PROYECTO</t>
  </si>
  <si>
    <t>FL104</t>
  </si>
  <si>
    <t>FL105</t>
  </si>
  <si>
    <t>FL106</t>
  </si>
  <si>
    <t>LO001</t>
  </si>
  <si>
    <t>LAS INFRAESTRUCTURA LOGÍSTICAS ESPECIALIZADAS - ILE PRETENDEN CONSOLIDAR ECOSISTEMAS DE SERVICIOS EMPRESARIALES E INSTITUCIONALES ORIENTADOS A DISMINUIR LOS COSTOS LOGÍSTICOS DE LAS CADENAS PRODUCTIVAS REGIONALES Y DEL PAÍS, INTEGRANDO SERVICIOS TALES COMO: INTERCAMBIO MODAL PARA EL TRANSPORTE DE CARGA (TERRESTRE - FÉRREO - MARÍTIMO - FLUVIAL), SERVICIOS INSTITUCIONALES DE COMERCIO EXTERIOR, TALES COMO: INSPECCIÓN Y LEGALIZACIÓN ADUANERA, INSPECCIÓN FITOSANITARIA, SERVICIOS LOGÍSTICOS Y EMPRESARIALES, TALES COMO: ALMACENAMIENTO, DISTRIBUCIÓN REGIONAL Y URBANA DE MERCANCÍAS, ZONAS FRANCAS, SERVICIOS TÉCNICOS A VEHÍCULOS, SERVICIOS A CONDUCTORES, SERVICIOS INDUSTRIALES, TALES COMO CENTROS DE PRODUCCIÓN O TRANSFORMACIÓN DE VALOR DE MERCANCÍAS.
LAS CARACTERÍSTICAS DE ESTOS PROYECTOS VARÍAN EN GRAN MEDIDA DEPENDIENDO DE: POTENCIAL DE CARGA A CAPTAR, UBICACIÓN, INFRAESTRUCTURA DE TRANSPORTE CONEXA, USOS DEL SUELO AUTORIZADOS, TOPOGRAFÍA, ENTRE OTROS FACTORES. LOS PROYECTOS DE ILE ESTRUCTURADOS EN EL PAÍS VARÍAN ENTRE LAS 6 A LAS 120 HA.</t>
  </si>
  <si>
    <t>UR015</t>
  </si>
  <si>
    <t>LA NUEVA LÍNEA DE METROCABLE TENDRÍA 8 ESTACIONES EN UN RECORRIDO DE MÁS DE 7 KILÓMETROS. DE ACUERDO CON LAS PROYECCIONES, SERÁN TRANSPORTADOS 4.000 PASAJEROS POR SENTIDO CADA HORA Y MÁS DE 80 MIL PERSONAS SERÁN MOVILIZADAS DIARIAMENTE DESDE EL CORREGIMIENTO. SE PROYECTA UN VELOR DE INVERSIÓN NECESARIO DE 550 MIL MILLONES DE PESOS</t>
  </si>
  <si>
    <t>UR016</t>
  </si>
  <si>
    <t>EL VALOR DE LA INVERSIÓN HACE REFERENCIA A LA INVERSIÓN PARA ESTUDIOS Y DISEÑOS, EN EJECUCIÓN. SE ESTIMA QUE SE REQUIEREN 4 BILLONES PARA LA CONSTRUCCIÓN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</si>
</sst>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quot;SI&quot;;;&quot;NO&quot;"/>
  </numFmts>
  <fonts count="12"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theme="1"/>
      <name val="Verdana"/>
      <family val="2"/>
    </font>
    <font>
      <sz val="11"/>
      <color theme="1"/>
      <name val="Verdana"/>
      <family val="2"/>
    </font>
    <font>
      <b/>
      <sz val="11"/>
      <name val="Verdana"/>
      <family val="2"/>
    </font>
    <font>
      <sz val="11"/>
      <name val="Verdana"/>
      <family val="2"/>
    </font>
    <font>
      <sz val="11"/>
      <color rgb="FF000000"/>
      <name val="Verdana"/>
      <family val="2"/>
    </font>
    <font>
      <b/>
      <sz val="11"/>
      <color rgb="FF000000"/>
      <name val="Verdana"/>
      <family val="2"/>
    </font>
    <font>
      <sz val="11"/>
      <color rgb="FFFF0000"/>
      <name val="Verdana"/>
      <family val="2"/>
    </font>
    <font>
      <sz val="11"/>
      <name val="Aptos Narrow"/>
      <family val="2"/>
      <scheme val="minor"/>
    </font>
    <font>
      <sz val="9"/>
      <color indexed="81"/>
      <name val="Tahoma"/>
      <family val="2"/>
    </font>
  </fonts>
  <fills count="3">
    <fill>
      <patternFill patternType="none"/>
    </fill>
    <fill>
      <patternFill patternType="gray125"/>
    </fill>
    <fill>
      <patternFill patternType="solid">
        <fgColor rgb="FFFFFF00"/>
        <bgColor indexed="64"/>
      </patternFill>
    </fill>
  </fills>
  <borders count="1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44" fontId="1" fillId="0" borderId="0" applyFont="0" applyFill="0" applyBorder="0" applyAlignment="0" applyProtection="0"/>
  </cellStyleXfs>
  <cellXfs count="59">
    <xf numFmtId="0" fontId="0" fillId="0" borderId="0" xfId="0"/>
    <xf numFmtId="0" fontId="3" fillId="0" borderId="0" xfId="0" applyFont="1" applyAlignment="1">
      <alignment horizontal="center" vertical="center" wrapText="1"/>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44" fontId="4" fillId="0" borderId="2" xfId="1" applyFont="1" applyFill="1" applyBorder="1" applyAlignment="1">
      <alignment horizontal="center" vertical="center" wrapText="1"/>
    </xf>
    <xf numFmtId="44" fontId="4" fillId="0" borderId="3" xfId="1" applyFont="1" applyFill="1" applyBorder="1" applyAlignment="1">
      <alignment horizontal="center" vertical="center" wrapText="1"/>
    </xf>
    <xf numFmtId="0" fontId="4" fillId="0" borderId="0" xfId="0" applyFont="1" applyAlignment="1">
      <alignment horizontal="center" vertical="center" wrapText="1"/>
    </xf>
    <xf numFmtId="0" fontId="6" fillId="0" borderId="4" xfId="0" applyFont="1" applyBorder="1" applyAlignment="1">
      <alignment horizontal="center" vertical="center"/>
    </xf>
    <xf numFmtId="0" fontId="4" fillId="0" borderId="5" xfId="0" applyFont="1" applyBorder="1" applyAlignment="1">
      <alignment horizontal="center" vertical="center" wrapText="1"/>
    </xf>
    <xf numFmtId="0" fontId="6" fillId="0" borderId="5" xfId="0" applyFont="1" applyBorder="1" applyAlignment="1">
      <alignment horizontal="left" vertical="center" wrapText="1"/>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164" fontId="7" fillId="0" borderId="5" xfId="0" applyNumberFormat="1" applyFont="1" applyBorder="1" applyAlignment="1">
      <alignment horizontal="center" vertical="center" wrapText="1"/>
    </xf>
    <xf numFmtId="44" fontId="4" fillId="0" borderId="5" xfId="1" applyFont="1" applyFill="1" applyBorder="1" applyAlignment="1">
      <alignment horizontal="center" vertical="center"/>
    </xf>
    <xf numFmtId="0" fontId="4" fillId="0" borderId="6" xfId="1" applyNumberFormat="1" applyFont="1" applyFill="1" applyBorder="1" applyAlignment="1">
      <alignment horizontal="left" vertical="center" wrapText="1"/>
    </xf>
    <xf numFmtId="0" fontId="4" fillId="0" borderId="5" xfId="0" applyFont="1" applyBorder="1" applyAlignment="1">
      <alignment horizontal="left" vertical="center" wrapText="1"/>
    </xf>
    <xf numFmtId="44" fontId="4" fillId="0" borderId="6" xfId="1" applyFont="1" applyFill="1" applyBorder="1" applyAlignment="1">
      <alignment horizontal="left" vertical="center" wrapText="1"/>
    </xf>
    <xf numFmtId="0" fontId="6" fillId="0" borderId="6" xfId="0" applyFont="1" applyBorder="1" applyAlignment="1">
      <alignment horizontal="left" vertical="center" wrapText="1"/>
    </xf>
    <xf numFmtId="0" fontId="4" fillId="0" borderId="0" xfId="1" applyNumberFormat="1" applyFont="1" applyFill="1" applyBorder="1" applyAlignment="1">
      <alignment horizontal="left" vertical="center" wrapText="1"/>
    </xf>
    <xf numFmtId="0" fontId="4" fillId="0" borderId="4" xfId="0" applyFont="1" applyBorder="1" applyAlignment="1">
      <alignment horizontal="center" vertical="center"/>
    </xf>
    <xf numFmtId="0" fontId="4" fillId="0" borderId="0" xfId="0" applyFont="1" applyAlignment="1">
      <alignment horizontal="left" vertical="center" wrapText="1"/>
    </xf>
    <xf numFmtId="0" fontId="4" fillId="0" borderId="6" xfId="0" applyFont="1" applyBorder="1" applyAlignment="1">
      <alignment horizontal="left" vertical="center" wrapText="1"/>
    </xf>
    <xf numFmtId="0" fontId="0" fillId="0" borderId="6" xfId="0" applyBorder="1" applyAlignment="1">
      <alignment vertical="center" wrapText="1"/>
    </xf>
    <xf numFmtId="0" fontId="6" fillId="0" borderId="5" xfId="0" applyFont="1" applyBorder="1" applyAlignment="1">
      <alignment horizontal="center" vertical="center" wrapText="1"/>
    </xf>
    <xf numFmtId="0" fontId="7" fillId="0" borderId="6" xfId="1" applyNumberFormat="1" applyFont="1" applyFill="1" applyBorder="1" applyAlignment="1">
      <alignment horizontal="left" vertical="center" wrapText="1"/>
    </xf>
    <xf numFmtId="0" fontId="0" fillId="0" borderId="6" xfId="0" applyBorder="1" applyAlignment="1">
      <alignment horizontal="left" vertical="center" wrapText="1"/>
    </xf>
    <xf numFmtId="0" fontId="4" fillId="0" borderId="4" xfId="0" applyFont="1" applyBorder="1" applyAlignment="1">
      <alignment horizontal="center" vertical="center" wrapText="1"/>
    </xf>
    <xf numFmtId="0" fontId="6" fillId="0" borderId="4" xfId="0" applyFont="1" applyBorder="1" applyAlignment="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164" fontId="7" fillId="0" borderId="4" xfId="0" applyNumberFormat="1" applyFont="1" applyBorder="1" applyAlignment="1">
      <alignment horizontal="center" vertical="center" wrapText="1"/>
    </xf>
    <xf numFmtId="0" fontId="9" fillId="0" borderId="0" xfId="0" applyFont="1" applyAlignment="1">
      <alignment horizontal="center" vertical="center"/>
    </xf>
    <xf numFmtId="0" fontId="4" fillId="0" borderId="5" xfId="0" applyFont="1" applyBorder="1" applyAlignment="1">
      <alignment horizontal="left" vertical="center"/>
    </xf>
    <xf numFmtId="164" fontId="6" fillId="0" borderId="5" xfId="0" applyNumberFormat="1" applyFont="1" applyBorder="1" applyAlignment="1">
      <alignment horizontal="center" vertical="center" wrapText="1"/>
    </xf>
    <xf numFmtId="0" fontId="6" fillId="0" borderId="0" xfId="0" applyFont="1" applyAlignment="1">
      <alignment horizontal="center" vertical="center"/>
    </xf>
    <xf numFmtId="0" fontId="10" fillId="0" borderId="0" xfId="0" applyFont="1" applyAlignment="1">
      <alignment vertical="center" wrapText="1"/>
    </xf>
    <xf numFmtId="0" fontId="7" fillId="0" borderId="6" xfId="0" applyFont="1" applyBorder="1" applyAlignment="1">
      <alignment horizontal="left" vertical="center" wrapText="1"/>
    </xf>
    <xf numFmtId="44" fontId="6" fillId="0" borderId="5" xfId="1" applyFont="1" applyFill="1" applyBorder="1" applyAlignment="1">
      <alignment horizontal="center" vertical="center" wrapText="1"/>
    </xf>
    <xf numFmtId="0" fontId="7" fillId="2" borderId="5" xfId="0" applyFont="1" applyFill="1" applyBorder="1" applyAlignment="1">
      <alignment horizontal="center" vertical="center" wrapText="1"/>
    </xf>
    <xf numFmtId="2" fontId="4" fillId="0" borderId="6" xfId="1" applyNumberFormat="1" applyFont="1" applyFill="1" applyBorder="1" applyAlignment="1">
      <alignment horizontal="left" vertical="center" wrapText="1"/>
    </xf>
    <xf numFmtId="0" fontId="0" fillId="0" borderId="4" xfId="0" applyBorder="1" applyAlignment="1">
      <alignment horizontal="center" vertical="center"/>
    </xf>
    <xf numFmtId="0" fontId="6" fillId="0" borderId="5"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wrapText="1"/>
    </xf>
    <xf numFmtId="0" fontId="6" fillId="0" borderId="8" xfId="0" applyFont="1" applyBorder="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164" fontId="7" fillId="0" borderId="8" xfId="0" applyNumberFormat="1" applyFont="1" applyBorder="1" applyAlignment="1">
      <alignment horizontal="center" vertical="center" wrapText="1"/>
    </xf>
    <xf numFmtId="0" fontId="0" fillId="0" borderId="9" xfId="0" applyBorder="1" applyAlignment="1">
      <alignment vertical="center" wrapText="1"/>
    </xf>
    <xf numFmtId="0" fontId="4" fillId="0" borderId="7" xfId="0" applyFont="1" applyBorder="1" applyAlignment="1">
      <alignment horizontal="center" vertical="center" wrapText="1"/>
    </xf>
    <xf numFmtId="0" fontId="4" fillId="0" borderId="8" xfId="0" applyFont="1" applyBorder="1" applyAlignment="1">
      <alignment horizontal="left" vertical="center" wrapText="1"/>
    </xf>
    <xf numFmtId="0" fontId="7" fillId="0" borderId="7" xfId="0" applyFont="1" applyBorder="1" applyAlignment="1">
      <alignment horizontal="center" vertical="center" wrapText="1"/>
    </xf>
    <xf numFmtId="164" fontId="7" fillId="0" borderId="7" xfId="0" applyNumberFormat="1" applyFont="1" applyBorder="1" applyAlignment="1">
      <alignment horizontal="center" vertical="center" wrapText="1"/>
    </xf>
    <xf numFmtId="0" fontId="4" fillId="0" borderId="9" xfId="1" applyNumberFormat="1" applyFont="1" applyFill="1" applyBorder="1" applyAlignment="1">
      <alignment horizontal="left" vertical="center" wrapText="1"/>
    </xf>
    <xf numFmtId="0" fontId="4" fillId="0" borderId="9" xfId="0" applyFont="1" applyBorder="1" applyAlignment="1">
      <alignment horizontal="left" vertical="center" wrapText="1"/>
    </xf>
    <xf numFmtId="0" fontId="3" fillId="0" borderId="0" xfId="0" applyFont="1" applyAlignment="1">
      <alignment horizontal="center" vertical="center" wrapText="1"/>
    </xf>
    <xf numFmtId="44" fontId="4" fillId="0" borderId="0" xfId="1" applyFont="1" applyFill="1" applyAlignment="1">
      <alignment horizontal="center" vertical="center"/>
    </xf>
  </cellXfs>
  <cellStyles count="2">
    <cellStyle name="Moneda" xfId="1" builtinId="4"/>
    <cellStyle name="Normal" xfId="0" builtinId="0"/>
  </cellStyles>
  <dxfs count="38">
    <dxf>
      <font>
        <strike val="0"/>
        <outline val="0"/>
        <shadow val="0"/>
        <u val="none"/>
        <vertAlign val="baseline"/>
        <sz val="11"/>
        <name val="Verdana"/>
        <family val="2"/>
        <scheme val="none"/>
      </font>
      <fill>
        <patternFill patternType="none">
          <fgColor indexed="64"/>
          <bgColor auto="1"/>
        </patternFill>
      </fill>
      <alignment horizontal="left" vertical="center"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Verdan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Narrow"/>
        <family val="2"/>
        <scheme val="minor"/>
      </font>
      <numFmt numFmtId="34" formatCode="_-&quot;$&quot;\ * #,##0.00_-;\-&quot;$&quot;\ * #,##0.00_-;_-&quot;$&quot;\ * &quot;-&quot;??_-;_-@_-"/>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numFmt numFmtId="164" formatCode="&quot;SI&quot;;;&quot;NO&quo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numFmt numFmtId="164" formatCode="&quot;SI&quot;;;&quot;NO&quo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numFmt numFmtId="164" formatCode="&quot;SI&quot;;;&quot;NO&quo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numFmt numFmtId="164" formatCode="&quot;SI&quot;;;&quot;NO&quo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numFmt numFmtId="164" formatCode="&quot;SI&quot;;;&quot;NO&quo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Verdana"/>
        <family val="2"/>
        <scheme val="none"/>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Verdana"/>
        <family val="2"/>
        <scheme val="none"/>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Verdana"/>
        <family val="2"/>
        <scheme val="none"/>
      </font>
      <numFmt numFmtId="0" formatCode="General"/>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Verdana"/>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name val="Verdana"/>
        <family val="2"/>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Narrow"/>
        <family val="2"/>
        <scheme val="minor"/>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Verdana"/>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name val="Verdan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dxf>
    <dxf>
      <border>
        <top style="thin">
          <color rgb="FF000000"/>
        </top>
      </border>
    </dxf>
    <dxf>
      <border>
        <bottom style="thin">
          <color rgb="FF000000"/>
        </bottom>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name val="Verdana"/>
        <family val="2"/>
        <scheme val="none"/>
      </font>
      <fill>
        <patternFill patternType="none">
          <fgColor rgb="FF000000"/>
          <bgColor auto="1"/>
        </patternFill>
      </fill>
      <alignment horizontal="center" vertical="center" textRotation="0" indent="0" justifyLastLine="0" shrinkToFit="0" readingOrder="0"/>
    </dxf>
    <dxf>
      <font>
        <strike val="0"/>
        <outline val="0"/>
        <shadow val="0"/>
        <u val="none"/>
        <vertAlign val="baseline"/>
        <sz val="1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38364</xdr:colOff>
      <xdr:row>0</xdr:row>
      <xdr:rowOff>107687</xdr:rowOff>
    </xdr:from>
    <xdr:to>
      <xdr:col>1</xdr:col>
      <xdr:colOff>344974</xdr:colOff>
      <xdr:row>5</xdr:row>
      <xdr:rowOff>114300</xdr:rowOff>
    </xdr:to>
    <xdr:pic>
      <xdr:nvPicPr>
        <xdr:cNvPr id="2" name="Imagen 1">
          <a:extLst>
            <a:ext uri="{FF2B5EF4-FFF2-40B4-BE49-F238E27FC236}">
              <a16:creationId xmlns:a16="http://schemas.microsoft.com/office/drawing/2014/main" id="{FC4CF331-F674-4DA3-B640-7F5D647E7D9B}"/>
            </a:ext>
          </a:extLst>
        </xdr:cNvPr>
        <xdr:cNvPicPr>
          <a:picLocks noChangeAspect="1"/>
        </xdr:cNvPicPr>
      </xdr:nvPicPr>
      <xdr:blipFill>
        <a:blip xmlns:r="http://schemas.openxmlformats.org/officeDocument/2006/relationships" r:embed="rId1"/>
        <a:stretch>
          <a:fillRect/>
        </a:stretch>
      </xdr:blipFill>
      <xdr:spPr>
        <a:xfrm>
          <a:off x="38364" y="107687"/>
          <a:ext cx="1440085" cy="911488"/>
        </a:xfrm>
        <a:prstGeom prst="rect">
          <a:avLst/>
        </a:prstGeom>
      </xdr:spPr>
    </xdr:pic>
    <xdr:clientData/>
  </xdr:twoCellAnchor>
  <xdr:twoCellAnchor editAs="oneCell">
    <xdr:from>
      <xdr:col>18</xdr:col>
      <xdr:colOff>2939714</xdr:colOff>
      <xdr:row>0</xdr:row>
      <xdr:rowOff>87312</xdr:rowOff>
    </xdr:from>
    <xdr:to>
      <xdr:col>18</xdr:col>
      <xdr:colOff>3948887</xdr:colOff>
      <xdr:row>6</xdr:row>
      <xdr:rowOff>1722</xdr:rowOff>
    </xdr:to>
    <xdr:pic>
      <xdr:nvPicPr>
        <xdr:cNvPr id="3" name="Imagen 2">
          <a:extLst>
            <a:ext uri="{FF2B5EF4-FFF2-40B4-BE49-F238E27FC236}">
              <a16:creationId xmlns:a16="http://schemas.microsoft.com/office/drawing/2014/main" id="{7E4C949E-3CFD-4DC1-B4A5-85F821303953}"/>
            </a:ext>
          </a:extLst>
        </xdr:cNvPr>
        <xdr:cNvPicPr>
          <a:picLocks noChangeAspect="1"/>
        </xdr:cNvPicPr>
      </xdr:nvPicPr>
      <xdr:blipFill>
        <a:blip xmlns:r="http://schemas.openxmlformats.org/officeDocument/2006/relationships" r:embed="rId2"/>
        <a:stretch>
          <a:fillRect/>
        </a:stretch>
      </xdr:blipFill>
      <xdr:spPr>
        <a:xfrm>
          <a:off x="22599314" y="87312"/>
          <a:ext cx="1009173" cy="10002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er\Downloads\090924_Modelo%20de%20Datos_PPI%20(4).xlsx" TargetMode="External"/><Relationship Id="rId1" Type="http://schemas.openxmlformats.org/officeDocument/2006/relationships/externalLinkPath" Target="090924_Modelo%20de%20Datos_PPI%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ster Solicitudes (2)"/>
      <sheetName val="Diccionario de datos"/>
      <sheetName val="Master"/>
      <sheetName val="Master Solicitudes"/>
      <sheetName val="Visitas territoriales 2024"/>
      <sheetName val="Mapas MT"/>
      <sheetName val="Mapas MT FINAL"/>
      <sheetName val="Inversión"/>
      <sheetName val="Necesidades de inversión"/>
      <sheetName val="Nombres"/>
      <sheetName val="Longitudes"/>
      <sheetName val="Longitudes (ppi)"/>
      <sheetName val="Relación Departamental"/>
      <sheetName val="Longitudes_p"/>
      <sheetName val="Resumen Inversiones"/>
      <sheetName val="Coordenadas"/>
      <sheetName val="Regiones"/>
      <sheetName val="Resumen PGN"/>
      <sheetName val="INFO MPIO"/>
      <sheetName val="Departamento Geo"/>
      <sheetName val="PGN"/>
      <sheetName val="Departamento (ficha)"/>
    </sheetNames>
    <sheetDataSet>
      <sheetData sheetId="0"/>
      <sheetData sheetId="1"/>
      <sheetData sheetId="2">
        <row r="1">
          <cell r="G1" t="str">
            <v>Código corredor</v>
          </cell>
          <cell r="I1" t="str">
            <v>Responsable intervención</v>
          </cell>
          <cell r="J1" t="str">
            <v>Fase</v>
          </cell>
          <cell r="K1" t="str">
            <v>Estudios y Diseños</v>
          </cell>
        </row>
        <row r="2">
          <cell r="G2" t="str">
            <v>AE002</v>
          </cell>
          <cell r="I2" t="str">
            <v>AEROCIVIL</v>
          </cell>
          <cell r="J2" t="str">
            <v>EN ESTRUCTURACIÓN</v>
          </cell>
          <cell r="K2" t="str">
            <v>NO</v>
          </cell>
        </row>
        <row r="3">
          <cell r="G3" t="str">
            <v>AE003</v>
          </cell>
          <cell r="I3" t="str">
            <v>AEROCIVIL</v>
          </cell>
          <cell r="J3" t="str">
            <v>EN EJECUCIÓN</v>
          </cell>
          <cell r="K3" t="str">
            <v>SI</v>
          </cell>
        </row>
        <row r="4">
          <cell r="G4" t="str">
            <v>AE003</v>
          </cell>
          <cell r="I4" t="str">
            <v>AEROCIVIL</v>
          </cell>
          <cell r="J4" t="str">
            <v>EN EJECUCIÓN</v>
          </cell>
          <cell r="K4" t="str">
            <v>SI</v>
          </cell>
        </row>
        <row r="5">
          <cell r="G5" t="str">
            <v>AE003</v>
          </cell>
          <cell r="I5" t="str">
            <v>AEROCIVIL</v>
          </cell>
          <cell r="J5" t="str">
            <v>EN EJECUCIÓN</v>
          </cell>
          <cell r="K5" t="str">
            <v>SI</v>
          </cell>
        </row>
        <row r="6">
          <cell r="G6" t="str">
            <v>AE004</v>
          </cell>
          <cell r="I6" t="str">
            <v>ENTIDAD TERRITORIAL</v>
          </cell>
          <cell r="J6" t="str">
            <v>EN ESTRUCTURACIÓN</v>
          </cell>
          <cell r="K6" t="str">
            <v>NO</v>
          </cell>
        </row>
        <row r="7">
          <cell r="G7" t="str">
            <v>AE004</v>
          </cell>
          <cell r="I7" t="str">
            <v>ENTIDAD TERRITORIAL</v>
          </cell>
          <cell r="J7" t="str">
            <v>EN ESTRUCTURACIÓN</v>
          </cell>
          <cell r="K7" t="str">
            <v>NO</v>
          </cell>
        </row>
        <row r="8">
          <cell r="G8" t="str">
            <v>AE005</v>
          </cell>
          <cell r="I8" t="str">
            <v>AEROCIVIL</v>
          </cell>
          <cell r="J8" t="str">
            <v>EN EJECUCIÓN</v>
          </cell>
          <cell r="K8" t="str">
            <v>SI</v>
          </cell>
        </row>
        <row r="9">
          <cell r="G9" t="str">
            <v>AE005</v>
          </cell>
          <cell r="I9" t="str">
            <v>AEROCIVIL</v>
          </cell>
          <cell r="J9" t="str">
            <v>EN EJECUCIÓN</v>
          </cell>
          <cell r="K9" t="str">
            <v>SI</v>
          </cell>
        </row>
        <row r="10">
          <cell r="G10" t="str">
            <v>AE005</v>
          </cell>
          <cell r="I10" t="str">
            <v>AEROCIVIL</v>
          </cell>
          <cell r="J10" t="str">
            <v>EN EJECUCIÓN</v>
          </cell>
          <cell r="K10" t="str">
            <v>SI</v>
          </cell>
        </row>
        <row r="11">
          <cell r="G11" t="str">
            <v>AE006</v>
          </cell>
          <cell r="I11" t="str">
            <v>ANI</v>
          </cell>
          <cell r="J11" t="str">
            <v>EN EJECUCIÓN</v>
          </cell>
          <cell r="K11" t="str">
            <v>NO</v>
          </cell>
        </row>
        <row r="12">
          <cell r="G12" t="str">
            <v>AE007</v>
          </cell>
          <cell r="I12" t="str">
            <v>ANI/AEROCIVIL</v>
          </cell>
          <cell r="J12" t="str">
            <v>EN ESTRUCTURACIÓN</v>
          </cell>
          <cell r="K12" t="str">
            <v>NO</v>
          </cell>
        </row>
        <row r="13">
          <cell r="G13" t="str">
            <v>AE007</v>
          </cell>
          <cell r="I13" t="str">
            <v>ANI/AEROCIVIL</v>
          </cell>
          <cell r="J13" t="str">
            <v>EN ESTRUCTURACIÓN</v>
          </cell>
          <cell r="K13" t="str">
            <v>NO</v>
          </cell>
        </row>
        <row r="14">
          <cell r="G14" t="str">
            <v>AE008</v>
          </cell>
          <cell r="I14" t="str">
            <v>AEROCIVIL</v>
          </cell>
          <cell r="J14" t="str">
            <v>EN IDEA</v>
          </cell>
          <cell r="K14" t="str">
            <v>NO</v>
          </cell>
        </row>
        <row r="15">
          <cell r="G15" t="str">
            <v>AE008</v>
          </cell>
          <cell r="I15" t="str">
            <v>AEROCIVIL</v>
          </cell>
          <cell r="J15" t="str">
            <v>EN IDEA</v>
          </cell>
          <cell r="K15" t="str">
            <v>NO</v>
          </cell>
        </row>
        <row r="16">
          <cell r="G16" t="str">
            <v>AE009</v>
          </cell>
          <cell r="I16" t="str">
            <v>AEROCIVIL</v>
          </cell>
          <cell r="J16" t="str">
            <v>EN IDEA</v>
          </cell>
          <cell r="K16" t="str">
            <v>NO</v>
          </cell>
        </row>
        <row r="17">
          <cell r="G17" t="str">
            <v>AE010</v>
          </cell>
          <cell r="I17" t="str">
            <v>ANI/AEROCIVIL</v>
          </cell>
          <cell r="J17" t="str">
            <v>EN ESTRUCTURACIÓN</v>
          </cell>
          <cell r="K17" t="str">
            <v>NO</v>
          </cell>
        </row>
        <row r="18">
          <cell r="G18" t="str">
            <v>AE011</v>
          </cell>
          <cell r="I18" t="str">
            <v>AEROCIVIL</v>
          </cell>
          <cell r="J18" t="str">
            <v>EN EJECUCIÓN</v>
          </cell>
          <cell r="K18" t="str">
            <v>SI</v>
          </cell>
        </row>
        <row r="19">
          <cell r="G19" t="str">
            <v>AE011</v>
          </cell>
          <cell r="I19" t="str">
            <v>AEROCIVIL</v>
          </cell>
          <cell r="J19" t="str">
            <v>EN EJECUCIÓN</v>
          </cell>
          <cell r="K19" t="str">
            <v>SI</v>
          </cell>
        </row>
        <row r="20">
          <cell r="G20" t="str">
            <v>AE011</v>
          </cell>
          <cell r="I20" t="str">
            <v>AEROCIVIL</v>
          </cell>
          <cell r="J20" t="str">
            <v>EN EJECUCIÓN</v>
          </cell>
          <cell r="K20" t="str">
            <v>SI</v>
          </cell>
        </row>
        <row r="21">
          <cell r="G21" t="str">
            <v>AE012</v>
          </cell>
          <cell r="I21" t="str">
            <v>AEROCIVIL</v>
          </cell>
          <cell r="J21" t="str">
            <v>EN EJECUCIÓN</v>
          </cell>
          <cell r="K21" t="str">
            <v>SI</v>
          </cell>
        </row>
        <row r="22">
          <cell r="G22" t="str">
            <v>AE012</v>
          </cell>
          <cell r="I22" t="str">
            <v>AEROCIVIL</v>
          </cell>
          <cell r="J22" t="str">
            <v>EN EJECUCIÓN</v>
          </cell>
          <cell r="K22" t="str">
            <v>SI</v>
          </cell>
        </row>
        <row r="23">
          <cell r="G23" t="str">
            <v>AE012</v>
          </cell>
          <cell r="I23" t="str">
            <v>AEROCIVIL</v>
          </cell>
          <cell r="J23" t="str">
            <v>EN EJECUCIÓN</v>
          </cell>
          <cell r="K23" t="str">
            <v>SI</v>
          </cell>
        </row>
        <row r="24">
          <cell r="G24" t="str">
            <v>AE013</v>
          </cell>
          <cell r="I24" t="str">
            <v>AEROCIVIL</v>
          </cell>
          <cell r="J24" t="str">
            <v>EN EJECUCIÓN</v>
          </cell>
          <cell r="K24" t="str">
            <v>SI</v>
          </cell>
        </row>
        <row r="25">
          <cell r="G25" t="str">
            <v>AE013</v>
          </cell>
          <cell r="I25" t="str">
            <v>AEROCIVIL</v>
          </cell>
          <cell r="J25" t="str">
            <v>EN EJECUCIÓN</v>
          </cell>
          <cell r="K25" t="str">
            <v>SI</v>
          </cell>
        </row>
        <row r="26">
          <cell r="G26" t="str">
            <v>AE014</v>
          </cell>
          <cell r="I26" t="str">
            <v>ENTIDAD TERRITORIAL/AEROCIVIL</v>
          </cell>
          <cell r="J26" t="str">
            <v>EN EJECUCIÓN</v>
          </cell>
          <cell r="K26" t="str">
            <v>SI</v>
          </cell>
        </row>
        <row r="27">
          <cell r="G27" t="str">
            <v>AE014</v>
          </cell>
          <cell r="I27" t="str">
            <v>ENTIDAD TERRITORIAL/AEROCIVIL</v>
          </cell>
          <cell r="J27" t="str">
            <v>EN EJECUCIÓN</v>
          </cell>
          <cell r="K27" t="str">
            <v>SI</v>
          </cell>
        </row>
        <row r="28">
          <cell r="G28" t="str">
            <v>AE014</v>
          </cell>
          <cell r="I28" t="str">
            <v>ENTIDAD TERRITORIAL/AEROCIVIL</v>
          </cell>
          <cell r="J28" t="str">
            <v>EN EJECUCIÓN</v>
          </cell>
          <cell r="K28" t="str">
            <v>SI</v>
          </cell>
        </row>
        <row r="29">
          <cell r="G29" t="str">
            <v>AE015</v>
          </cell>
          <cell r="I29" t="str">
            <v>AEROCIVIL</v>
          </cell>
          <cell r="J29" t="str">
            <v>EN ESTRUCTURACIÓN</v>
          </cell>
          <cell r="K29" t="str">
            <v>NO</v>
          </cell>
        </row>
        <row r="30">
          <cell r="G30" t="str">
            <v>AE015</v>
          </cell>
          <cell r="I30" t="str">
            <v>AEROCIVIL</v>
          </cell>
          <cell r="J30" t="str">
            <v>EN ESTRUCTURACIÓN</v>
          </cell>
          <cell r="K30" t="str">
            <v>NO</v>
          </cell>
        </row>
        <row r="31">
          <cell r="G31" t="str">
            <v>AE015</v>
          </cell>
          <cell r="I31" t="str">
            <v>AEROCIVIL</v>
          </cell>
          <cell r="J31" t="str">
            <v>EN ESTRUCTURACIÓN</v>
          </cell>
          <cell r="K31" t="str">
            <v>NO</v>
          </cell>
        </row>
        <row r="32">
          <cell r="G32" t="str">
            <v>AE016</v>
          </cell>
          <cell r="I32" t="str">
            <v>AEROCIVIL</v>
          </cell>
          <cell r="J32" t="str">
            <v>EN ESTRUCTURACIÓN</v>
          </cell>
          <cell r="K32" t="str">
            <v>NO</v>
          </cell>
        </row>
        <row r="33">
          <cell r="G33" t="str">
            <v>AE016</v>
          </cell>
          <cell r="I33" t="str">
            <v>AEROCIVIL</v>
          </cell>
          <cell r="J33" t="str">
            <v>EN ESTRUCTURACIÓN</v>
          </cell>
          <cell r="K33" t="str">
            <v>NO</v>
          </cell>
        </row>
        <row r="34">
          <cell r="G34" t="str">
            <v>AE017</v>
          </cell>
          <cell r="I34" t="str">
            <v>AEROCIVIL</v>
          </cell>
          <cell r="J34" t="str">
            <v>EN ESTRUCTURACIÓN</v>
          </cell>
          <cell r="K34" t="str">
            <v>NO</v>
          </cell>
        </row>
        <row r="35">
          <cell r="G35" t="str">
            <v>AE017</v>
          </cell>
          <cell r="I35" t="str">
            <v>AEROCIVIL</v>
          </cell>
          <cell r="J35" t="str">
            <v>EN ESTRUCTURACIÓN</v>
          </cell>
          <cell r="K35" t="str">
            <v>NO</v>
          </cell>
        </row>
        <row r="36">
          <cell r="G36" t="str">
            <v>AE018</v>
          </cell>
          <cell r="I36" t="str">
            <v>AEROCIVIL</v>
          </cell>
          <cell r="J36" t="str">
            <v>EN ESTRUCTURACIÓN</v>
          </cell>
          <cell r="K36" t="str">
            <v>NO</v>
          </cell>
        </row>
        <row r="37">
          <cell r="G37" t="str">
            <v>AE018</v>
          </cell>
          <cell r="I37" t="str">
            <v>AEROCIVIL</v>
          </cell>
          <cell r="J37" t="str">
            <v>EN ESTRUCTURACIÓN</v>
          </cell>
          <cell r="K37" t="str">
            <v>NO</v>
          </cell>
        </row>
        <row r="38">
          <cell r="G38" t="str">
            <v>AE018</v>
          </cell>
          <cell r="I38" t="str">
            <v>AEROCIVIL</v>
          </cell>
          <cell r="J38" t="str">
            <v>EN ESTRUCTURACIÓN</v>
          </cell>
          <cell r="K38" t="str">
            <v>NO</v>
          </cell>
        </row>
        <row r="39">
          <cell r="G39" t="str">
            <v>AE019</v>
          </cell>
          <cell r="I39" t="str">
            <v>AEROCIVIL</v>
          </cell>
          <cell r="J39" t="str">
            <v>EN ESTRUCTURACIÓN</v>
          </cell>
          <cell r="K39" t="str">
            <v>NO</v>
          </cell>
        </row>
        <row r="40">
          <cell r="G40" t="str">
            <v>AE019</v>
          </cell>
          <cell r="I40" t="str">
            <v>AEROCIVIL</v>
          </cell>
          <cell r="J40" t="str">
            <v>EN ESTRUCTURACIÓN</v>
          </cell>
          <cell r="K40" t="str">
            <v>NO</v>
          </cell>
        </row>
        <row r="41">
          <cell r="G41" t="str">
            <v>AE019</v>
          </cell>
          <cell r="I41" t="str">
            <v>AEROCIVIL</v>
          </cell>
          <cell r="J41" t="str">
            <v>EN ESTRUCTURACIÓN</v>
          </cell>
          <cell r="K41" t="str">
            <v>NO</v>
          </cell>
        </row>
        <row r="42">
          <cell r="G42" t="str">
            <v>AE020</v>
          </cell>
          <cell r="I42" t="str">
            <v>AEROCIVIL</v>
          </cell>
          <cell r="J42" t="str">
            <v>EN EJECUCIÓN</v>
          </cell>
          <cell r="K42" t="str">
            <v>SI</v>
          </cell>
        </row>
        <row r="43">
          <cell r="G43" t="str">
            <v>AE020</v>
          </cell>
          <cell r="I43" t="str">
            <v>AEROCIVIL</v>
          </cell>
          <cell r="J43" t="str">
            <v>EN EJECUCIÓN</v>
          </cell>
          <cell r="K43" t="str">
            <v>SI</v>
          </cell>
        </row>
        <row r="44">
          <cell r="G44" t="str">
            <v>AE021</v>
          </cell>
          <cell r="I44" t="str">
            <v>AEROCIVIL</v>
          </cell>
          <cell r="J44" t="str">
            <v>EN ESTRUCTURACIÓN</v>
          </cell>
          <cell r="K44" t="str">
            <v>NO</v>
          </cell>
        </row>
        <row r="45">
          <cell r="G45" t="str">
            <v>AE021</v>
          </cell>
          <cell r="I45" t="str">
            <v>AEROCIVIL</v>
          </cell>
          <cell r="J45" t="str">
            <v>EN ESTRUCTURACIÓN</v>
          </cell>
          <cell r="K45" t="str">
            <v>NO</v>
          </cell>
        </row>
        <row r="46">
          <cell r="G46" t="str">
            <v>AE021</v>
          </cell>
          <cell r="I46" t="str">
            <v>ENTIDAD TERRITORIAL</v>
          </cell>
          <cell r="J46" t="str">
            <v>EN IDEA</v>
          </cell>
          <cell r="K46" t="str">
            <v>NO</v>
          </cell>
        </row>
        <row r="47">
          <cell r="G47" t="str">
            <v>AE021</v>
          </cell>
          <cell r="I47" t="str">
            <v>ENTIDAD TERRITORIAL</v>
          </cell>
          <cell r="J47" t="str">
            <v>EN IDEA</v>
          </cell>
          <cell r="K47" t="str">
            <v>NO</v>
          </cell>
        </row>
        <row r="48">
          <cell r="G48" t="str">
            <v>AE022</v>
          </cell>
          <cell r="I48" t="str">
            <v>AEROCIVIL</v>
          </cell>
          <cell r="J48" t="str">
            <v>EN ESTRUCTURACIÓN</v>
          </cell>
          <cell r="K48" t="str">
            <v>NO</v>
          </cell>
        </row>
        <row r="49">
          <cell r="G49" t="str">
            <v>AE022</v>
          </cell>
          <cell r="I49" t="str">
            <v>AEROCIVIL</v>
          </cell>
          <cell r="J49" t="str">
            <v>EN ESTRUCTURACIÓN</v>
          </cell>
          <cell r="K49" t="str">
            <v>NO</v>
          </cell>
        </row>
        <row r="50">
          <cell r="G50" t="str">
            <v>AE023</v>
          </cell>
          <cell r="I50" t="str">
            <v>AEROCIVIL</v>
          </cell>
          <cell r="J50" t="str">
            <v>EN ESTRUCTURACIÓN</v>
          </cell>
          <cell r="K50" t="str">
            <v>NO</v>
          </cell>
        </row>
        <row r="51">
          <cell r="G51" t="str">
            <v>AE023</v>
          </cell>
          <cell r="I51" t="str">
            <v>AEROCIVIL</v>
          </cell>
          <cell r="J51" t="str">
            <v>EN ESTRUCTURACIÓN</v>
          </cell>
          <cell r="K51" t="str">
            <v>NO</v>
          </cell>
        </row>
        <row r="52">
          <cell r="G52" t="str">
            <v>AE024</v>
          </cell>
          <cell r="I52" t="str">
            <v>AEROCIVIL</v>
          </cell>
          <cell r="J52" t="str">
            <v>EN ESTRUCTURACIÓN</v>
          </cell>
          <cell r="K52" t="str">
            <v>NO</v>
          </cell>
        </row>
        <row r="53">
          <cell r="G53" t="str">
            <v>AE024</v>
          </cell>
          <cell r="I53" t="str">
            <v>AEROCIVIL</v>
          </cell>
          <cell r="J53" t="str">
            <v>EN ESTRUCTURACIÓN</v>
          </cell>
          <cell r="K53" t="str">
            <v>NO</v>
          </cell>
        </row>
        <row r="54">
          <cell r="G54" t="str">
            <v>AE024</v>
          </cell>
          <cell r="I54" t="str">
            <v>AEROCIVIL</v>
          </cell>
          <cell r="J54" t="str">
            <v>EN ESTRUCTURACIÓN</v>
          </cell>
          <cell r="K54" t="str">
            <v>NO</v>
          </cell>
        </row>
        <row r="55">
          <cell r="G55" t="str">
            <v>AE025</v>
          </cell>
          <cell r="I55" t="str">
            <v>AEROCIVIL</v>
          </cell>
          <cell r="J55" t="str">
            <v>EN ESTRUCTURACIÓN</v>
          </cell>
          <cell r="K55" t="str">
            <v>SI</v>
          </cell>
        </row>
        <row r="56">
          <cell r="G56" t="str">
            <v>AE025</v>
          </cell>
          <cell r="I56" t="str">
            <v>AEROCIVIL</v>
          </cell>
          <cell r="J56" t="str">
            <v>EN ESTRUCTURACIÓN</v>
          </cell>
          <cell r="K56" t="str">
            <v>SI</v>
          </cell>
        </row>
        <row r="57">
          <cell r="G57" t="str">
            <v>AE025</v>
          </cell>
          <cell r="I57" t="str">
            <v>AEROCIVIL</v>
          </cell>
          <cell r="J57" t="str">
            <v>EN ESTRUCTURACIÓN</v>
          </cell>
          <cell r="K57" t="str">
            <v>SI</v>
          </cell>
        </row>
        <row r="58">
          <cell r="G58" t="str">
            <v>AE026</v>
          </cell>
          <cell r="I58" t="str">
            <v>AEROCIVIL</v>
          </cell>
          <cell r="J58" t="str">
            <v>EN EJECUCIÓN</v>
          </cell>
          <cell r="K58" t="str">
            <v>SI</v>
          </cell>
        </row>
        <row r="59">
          <cell r="G59" t="str">
            <v>AE026</v>
          </cell>
          <cell r="I59" t="str">
            <v>AEROCIVIL</v>
          </cell>
          <cell r="J59" t="str">
            <v>EN EJECUCIÓN</v>
          </cell>
          <cell r="K59" t="str">
            <v>SI</v>
          </cell>
        </row>
        <row r="60">
          <cell r="G60" t="str">
            <v>AE027</v>
          </cell>
          <cell r="I60" t="str">
            <v>ENTIDAD TERRITORIAL/AEROCIVIL</v>
          </cell>
          <cell r="J60" t="str">
            <v>EN EJECUCIÓN</v>
          </cell>
          <cell r="K60" t="str">
            <v>SI</v>
          </cell>
        </row>
        <row r="61">
          <cell r="G61" t="str">
            <v>AE027</v>
          </cell>
          <cell r="I61" t="str">
            <v>ENTIDAD TERRITORIAL/AEROCIVIL</v>
          </cell>
          <cell r="J61" t="str">
            <v>EN EJECUCIÓN</v>
          </cell>
          <cell r="K61" t="str">
            <v>SI</v>
          </cell>
        </row>
        <row r="62">
          <cell r="G62" t="str">
            <v>AE028</v>
          </cell>
          <cell r="I62" t="str">
            <v>AEROCIVIL</v>
          </cell>
          <cell r="J62" t="str">
            <v>EN IDEA</v>
          </cell>
          <cell r="K62" t="str">
            <v>NO</v>
          </cell>
        </row>
        <row r="63">
          <cell r="G63" t="str">
            <v>AE029</v>
          </cell>
          <cell r="I63" t="str">
            <v>ENTIDAD TERRITORIAL</v>
          </cell>
          <cell r="J63" t="str">
            <v>EN ESTRUCTURACIÓN</v>
          </cell>
          <cell r="K63" t="str">
            <v>NO</v>
          </cell>
        </row>
        <row r="64">
          <cell r="G64" t="str">
            <v>AE030</v>
          </cell>
          <cell r="I64" t="str">
            <v>AEROCIVIL</v>
          </cell>
          <cell r="J64" t="str">
            <v>EN IDEA</v>
          </cell>
          <cell r="K64" t="str">
            <v>NO</v>
          </cell>
        </row>
        <row r="65">
          <cell r="G65" t="str">
            <v>AE031</v>
          </cell>
          <cell r="I65" t="str">
            <v>ENTIDAD TERRITORIAL</v>
          </cell>
          <cell r="J65" t="str">
            <v>EN IDEA</v>
          </cell>
          <cell r="K65" t="str">
            <v>NO</v>
          </cell>
        </row>
        <row r="66">
          <cell r="G66" t="str">
            <v>AE032</v>
          </cell>
          <cell r="I66" t="str">
            <v>AEROCIVIL</v>
          </cell>
          <cell r="J66" t="str">
            <v>EN ESTRUCTURACIÓN</v>
          </cell>
          <cell r="K66" t="str">
            <v>SI</v>
          </cell>
        </row>
        <row r="67">
          <cell r="G67" t="str">
            <v>AE033</v>
          </cell>
          <cell r="I67" t="str">
            <v>ENTIDAD TERRITORIAL/AEROCIVIL</v>
          </cell>
          <cell r="J67" t="str">
            <v>EN ESTRUCTURACIÓN</v>
          </cell>
          <cell r="K67" t="str">
            <v>SI</v>
          </cell>
        </row>
        <row r="68">
          <cell r="G68" t="str">
            <v>AE033</v>
          </cell>
          <cell r="I68" t="str">
            <v>ENTIDAD TERRITORIAL/AEROCIVIL</v>
          </cell>
          <cell r="J68" t="str">
            <v>EN ESTRUCTURACIÓN</v>
          </cell>
          <cell r="K68" t="str">
            <v>SI</v>
          </cell>
        </row>
        <row r="69">
          <cell r="G69" t="str">
            <v>AE034</v>
          </cell>
          <cell r="I69" t="str">
            <v>ENTIDAD TERRITORIAL/AEROCIVIL</v>
          </cell>
          <cell r="J69" t="str">
            <v>EN ESTRUCTURACIÓN</v>
          </cell>
          <cell r="K69" t="str">
            <v>SI</v>
          </cell>
        </row>
        <row r="70">
          <cell r="G70" t="str">
            <v>AE034</v>
          </cell>
          <cell r="I70" t="str">
            <v>ENTIDAD TERRITORIAL/AEROCIVIL</v>
          </cell>
          <cell r="J70" t="str">
            <v>EN ESTRUCTURACIÓN</v>
          </cell>
          <cell r="K70" t="str">
            <v>SI</v>
          </cell>
        </row>
        <row r="71">
          <cell r="G71" t="str">
            <v>AE035</v>
          </cell>
          <cell r="I71" t="str">
            <v>ANI</v>
          </cell>
          <cell r="J71" t="str">
            <v>EN EJECUCIÓN</v>
          </cell>
          <cell r="K71" t="str">
            <v>SI</v>
          </cell>
        </row>
        <row r="72">
          <cell r="G72" t="str">
            <v>AE036</v>
          </cell>
          <cell r="I72" t="str">
            <v>ENTIDAD TERRITORIAL</v>
          </cell>
          <cell r="J72" t="str">
            <v>EN IDEA</v>
          </cell>
          <cell r="K72" t="str">
            <v>NO</v>
          </cell>
        </row>
        <row r="73">
          <cell r="G73" t="str">
            <v>AE037</v>
          </cell>
          <cell r="I73" t="str">
            <v>AEROCIVIL</v>
          </cell>
          <cell r="J73" t="str">
            <v>EN ESTRUCTURACIÓN</v>
          </cell>
          <cell r="K73" t="str">
            <v>NO</v>
          </cell>
        </row>
        <row r="74">
          <cell r="G74" t="str">
            <v>AE038</v>
          </cell>
          <cell r="I74" t="str">
            <v>ENTIDAD TERRITORIAL/AEROCIVIL</v>
          </cell>
          <cell r="J74" t="str">
            <v>EN ESTRUCTURACIÓN</v>
          </cell>
          <cell r="K74" t="str">
            <v>SI</v>
          </cell>
        </row>
        <row r="75">
          <cell r="G75" t="str">
            <v>AE038</v>
          </cell>
          <cell r="I75" t="str">
            <v>ENTIDAD TERRITORIAL/AEROCIVIL</v>
          </cell>
          <cell r="J75" t="str">
            <v>EN ESTRUCTURACIÓN</v>
          </cell>
          <cell r="K75" t="str">
            <v>SI</v>
          </cell>
        </row>
        <row r="76">
          <cell r="G76" t="str">
            <v>AE039</v>
          </cell>
          <cell r="I76" t="str">
            <v>ENTIDAD TERRITORIAL</v>
          </cell>
          <cell r="J76" t="str">
            <v>EN IDEA</v>
          </cell>
          <cell r="K76" t="str">
            <v>NO</v>
          </cell>
        </row>
        <row r="77">
          <cell r="G77" t="str">
            <v>AE040</v>
          </cell>
          <cell r="I77" t="str">
            <v>ENTIDAD TERRITORIAL/AEROCIVIL</v>
          </cell>
          <cell r="J77" t="str">
            <v>EN EJECUCIÓN</v>
          </cell>
          <cell r="K77" t="str">
            <v>SI</v>
          </cell>
        </row>
        <row r="78">
          <cell r="G78" t="str">
            <v>AE040</v>
          </cell>
          <cell r="I78" t="str">
            <v>ENTIDAD TERRITORIAL/AEROCIVIL</v>
          </cell>
          <cell r="J78" t="str">
            <v>EN EJECUCIÓN</v>
          </cell>
          <cell r="K78" t="str">
            <v>SI</v>
          </cell>
        </row>
        <row r="79">
          <cell r="G79" t="str">
            <v>AE041</v>
          </cell>
          <cell r="I79" t="str">
            <v>ANI</v>
          </cell>
          <cell r="J79" t="str">
            <v>EN ESTRUCTURACIÓN</v>
          </cell>
          <cell r="K79" t="str">
            <v>NO</v>
          </cell>
        </row>
        <row r="80">
          <cell r="G80" t="str">
            <v>AE042</v>
          </cell>
          <cell r="I80" t="str">
            <v>AEROCIVIL</v>
          </cell>
          <cell r="J80" t="str">
            <v>EN ESTRUCTURACIÓN</v>
          </cell>
          <cell r="K80" t="str">
            <v>NO</v>
          </cell>
        </row>
        <row r="81">
          <cell r="G81" t="str">
            <v>AE044</v>
          </cell>
          <cell r="I81" t="str">
            <v>AEROCIVIL</v>
          </cell>
          <cell r="J81" t="str">
            <v>EN ESTRUCTURACIÓN</v>
          </cell>
          <cell r="K81" t="str">
            <v>NO</v>
          </cell>
        </row>
        <row r="82">
          <cell r="G82" t="str">
            <v>AE045</v>
          </cell>
          <cell r="I82" t="str">
            <v>ANI/AEROCIVIL</v>
          </cell>
          <cell r="J82" t="str">
            <v>EN ESTRUCTURACIÓN</v>
          </cell>
          <cell r="K82" t="str">
            <v>NO</v>
          </cell>
        </row>
        <row r="83">
          <cell r="G83" t="str">
            <v>AE046</v>
          </cell>
          <cell r="I83" t="str">
            <v>ENTIDAD TERRITORIAL/AEROCIVIL</v>
          </cell>
          <cell r="J83" t="str">
            <v>EN ESTRUCTURACIÓN</v>
          </cell>
          <cell r="K83" t="str">
            <v>SI</v>
          </cell>
        </row>
        <row r="84">
          <cell r="G84" t="str">
            <v>AE046</v>
          </cell>
          <cell r="I84" t="str">
            <v>ENTIDAD TERRITORIAL/AEROCIVIL</v>
          </cell>
          <cell r="J84" t="str">
            <v>EN ESTRUCTURACIÓN</v>
          </cell>
          <cell r="K84" t="str">
            <v>SI</v>
          </cell>
        </row>
        <row r="85">
          <cell r="G85" t="str">
            <v>AE046</v>
          </cell>
          <cell r="I85" t="str">
            <v>ENTIDAD TERRITORIAL/AEROCIVIL</v>
          </cell>
          <cell r="J85" t="str">
            <v>EN ESTRUCTURACIÓN</v>
          </cell>
          <cell r="K85" t="str">
            <v>SI</v>
          </cell>
        </row>
        <row r="86">
          <cell r="G86" t="str">
            <v>AE047</v>
          </cell>
          <cell r="I86" t="str">
            <v>AEROCIVIL</v>
          </cell>
          <cell r="J86" t="str">
            <v>EN EJECUCIÓN</v>
          </cell>
          <cell r="K86" t="str">
            <v>SI</v>
          </cell>
        </row>
        <row r="87">
          <cell r="G87" t="str">
            <v>AE048</v>
          </cell>
          <cell r="I87" t="str">
            <v>ENTIDAD TERRITORIAL/AEROCIVIL</v>
          </cell>
          <cell r="J87" t="str">
            <v>EN ESTRUCTURACIÓN</v>
          </cell>
          <cell r="K87" t="str">
            <v>SI</v>
          </cell>
        </row>
        <row r="88">
          <cell r="G88" t="str">
            <v>AE048</v>
          </cell>
          <cell r="I88" t="str">
            <v>ENTIDAD TERRITORIAL/AEROCIVIL</v>
          </cell>
          <cell r="J88" t="str">
            <v>EN ESTRUCTURACIÓN</v>
          </cell>
          <cell r="K88" t="str">
            <v>SI</v>
          </cell>
        </row>
        <row r="89">
          <cell r="G89" t="str">
            <v>AE049</v>
          </cell>
          <cell r="I89" t="str">
            <v>ENTIDAD TERRITORIAL/AEROCIVIL</v>
          </cell>
          <cell r="J89" t="str">
            <v>EN ESTRUCTURACIÓN</v>
          </cell>
          <cell r="K89" t="str">
            <v>SI</v>
          </cell>
        </row>
        <row r="90">
          <cell r="G90" t="str">
            <v>AE049</v>
          </cell>
          <cell r="I90" t="str">
            <v>ENTIDAD TERRITORIAL/AEROCIVIL</v>
          </cell>
          <cell r="J90" t="str">
            <v>EN ESTRUCTURACIÓN</v>
          </cell>
          <cell r="K90" t="str">
            <v>SI</v>
          </cell>
        </row>
        <row r="91">
          <cell r="G91" t="str">
            <v>AE050</v>
          </cell>
          <cell r="I91" t="str">
            <v>ENTIDAD TERRITORIAL/AEROCIVIL</v>
          </cell>
          <cell r="J91" t="str">
            <v>EN EJECUCIÓN</v>
          </cell>
          <cell r="K91" t="str">
            <v>SI</v>
          </cell>
        </row>
        <row r="92">
          <cell r="G92" t="str">
            <v>AE050</v>
          </cell>
          <cell r="I92" t="str">
            <v>ENTIDAD TERRITORIAL/AEROCIVIL</v>
          </cell>
          <cell r="J92" t="str">
            <v>EN EJECUCIÓN</v>
          </cell>
          <cell r="K92" t="str">
            <v>SI</v>
          </cell>
        </row>
        <row r="93">
          <cell r="G93" t="str">
            <v>AE051</v>
          </cell>
          <cell r="I93" t="str">
            <v>ENTIDAD TERRITORIAL/AEROCIVIL</v>
          </cell>
          <cell r="J93" t="str">
            <v>EN EJECUCIÓN</v>
          </cell>
          <cell r="K93" t="str">
            <v>SI</v>
          </cell>
        </row>
        <row r="94">
          <cell r="G94" t="str">
            <v>AE051</v>
          </cell>
          <cell r="I94" t="str">
            <v>ENTIDAD TERRITORIAL/AEROCIVIL</v>
          </cell>
          <cell r="J94" t="str">
            <v>EN EJECUCIÓN</v>
          </cell>
          <cell r="K94" t="str">
            <v>SI</v>
          </cell>
        </row>
        <row r="95">
          <cell r="G95" t="str">
            <v>AE052</v>
          </cell>
          <cell r="I95" t="str">
            <v>ENTIDAD TERRITORIAL/AEROCIVIL</v>
          </cell>
          <cell r="J95" t="str">
            <v>EN EJECUCIÓN</v>
          </cell>
          <cell r="K95" t="str">
            <v>SI</v>
          </cell>
        </row>
        <row r="96">
          <cell r="G96" t="str">
            <v>AE052</v>
          </cell>
          <cell r="I96" t="str">
            <v>ENTIDAD TERRITORIAL/AEROCIVIL</v>
          </cell>
          <cell r="J96" t="str">
            <v>EN EJECUCIÓN</v>
          </cell>
          <cell r="K96" t="str">
            <v>SI</v>
          </cell>
        </row>
        <row r="97">
          <cell r="G97" t="str">
            <v>AE053</v>
          </cell>
          <cell r="I97" t="str">
            <v>ENTIDAD TERRITORIAL</v>
          </cell>
          <cell r="J97" t="str">
            <v>EN IDEA</v>
          </cell>
          <cell r="K97" t="str">
            <v>NO</v>
          </cell>
        </row>
        <row r="98">
          <cell r="G98" t="str">
            <v>AE054</v>
          </cell>
          <cell r="I98" t="str">
            <v>ANI</v>
          </cell>
          <cell r="J98" t="str">
            <v>EN ESTRUCTURACIÓN</v>
          </cell>
          <cell r="K98" t="str">
            <v>NO</v>
          </cell>
        </row>
        <row r="99">
          <cell r="G99" t="str">
            <v>AE055</v>
          </cell>
          <cell r="I99" t="str">
            <v>ENTIDAD TERRITORIAL/AEROCIVIL</v>
          </cell>
          <cell r="J99" t="str">
            <v>EN ESTRUCTURACIÓN</v>
          </cell>
          <cell r="K99" t="str">
            <v>SI</v>
          </cell>
        </row>
        <row r="100">
          <cell r="G100" t="str">
            <v>AE055</v>
          </cell>
          <cell r="I100" t="str">
            <v>ENTIDAD TERRITORIAL/AEROCIVIL</v>
          </cell>
          <cell r="J100" t="str">
            <v>EN ESTRUCTURACIÓN</v>
          </cell>
          <cell r="K100" t="str">
            <v>SI</v>
          </cell>
        </row>
        <row r="101">
          <cell r="G101" t="str">
            <v>AE056</v>
          </cell>
          <cell r="I101" t="str">
            <v>ENTIDAD TERRITORIAL/AEROCIVIL</v>
          </cell>
          <cell r="J101" t="str">
            <v>EN ESTRUCTURACIÓN</v>
          </cell>
          <cell r="K101" t="str">
            <v>SI</v>
          </cell>
        </row>
        <row r="102">
          <cell r="G102" t="str">
            <v>AE056</v>
          </cell>
          <cell r="I102" t="str">
            <v>ENTIDAD TERRITORIAL/AEROCIVIL</v>
          </cell>
          <cell r="J102" t="str">
            <v>EN ESTRUCTURACIÓN</v>
          </cell>
          <cell r="K102" t="str">
            <v>SI</v>
          </cell>
        </row>
        <row r="103">
          <cell r="G103" t="str">
            <v>CA001</v>
          </cell>
          <cell r="I103" t="str">
            <v>INVIAS</v>
          </cell>
          <cell r="J103" t="str">
            <v>EN EJECUCIÓN</v>
          </cell>
          <cell r="K103" t="str">
            <v>SI</v>
          </cell>
        </row>
        <row r="104">
          <cell r="G104" t="str">
            <v>CA003</v>
          </cell>
          <cell r="I104" t="str">
            <v>ENTIDAD TERRITORIAL/INVIAS</v>
          </cell>
          <cell r="J104" t="str">
            <v>EN ESTRUCTURACIÓN</v>
          </cell>
          <cell r="K104" t="str">
            <v>NO</v>
          </cell>
        </row>
        <row r="105">
          <cell r="G105" t="str">
            <v>CA003</v>
          </cell>
          <cell r="I105" t="str">
            <v>ENTIDAD TERRITORIAL/INVIAS</v>
          </cell>
          <cell r="J105" t="str">
            <v>EN ESTRUCTURACIÓN</v>
          </cell>
          <cell r="K105" t="str">
            <v>NO</v>
          </cell>
        </row>
        <row r="106">
          <cell r="G106" t="str">
            <v>CA003</v>
          </cell>
          <cell r="I106" t="str">
            <v>ENTIDAD TERRITORIAL/INVIAS</v>
          </cell>
          <cell r="J106" t="str">
            <v>EN ESTRUCTURACIÓN</v>
          </cell>
          <cell r="K106" t="str">
            <v>NO</v>
          </cell>
        </row>
        <row r="107">
          <cell r="G107" t="str">
            <v>CA004-I</v>
          </cell>
          <cell r="I107" t="str">
            <v>ANI</v>
          </cell>
          <cell r="J107" t="str">
            <v>EN EJECUCIÓN</v>
          </cell>
          <cell r="K107" t="str">
            <v>SI</v>
          </cell>
        </row>
        <row r="108">
          <cell r="G108" t="str">
            <v>CA004-I</v>
          </cell>
          <cell r="I108" t="str">
            <v>ANI</v>
          </cell>
          <cell r="J108" t="str">
            <v>EN EJECUCIÓN</v>
          </cell>
          <cell r="K108" t="str">
            <v>SI</v>
          </cell>
        </row>
        <row r="109">
          <cell r="G109" t="str">
            <v>CA004-II</v>
          </cell>
          <cell r="I109" t="str">
            <v>INVIAS</v>
          </cell>
          <cell r="J109" t="str">
            <v>EN EJECUCIÓN</v>
          </cell>
          <cell r="K109" t="str">
            <v>SI</v>
          </cell>
        </row>
        <row r="110">
          <cell r="G110" t="str">
            <v>CA004-II</v>
          </cell>
          <cell r="I110" t="str">
            <v>INVIAS</v>
          </cell>
          <cell r="J110" t="str">
            <v>EN EJECUCIÓN</v>
          </cell>
          <cell r="K110" t="str">
            <v>SI</v>
          </cell>
        </row>
        <row r="111">
          <cell r="G111" t="str">
            <v>CA004-II</v>
          </cell>
          <cell r="I111" t="str">
            <v>INVIAS</v>
          </cell>
          <cell r="J111" t="str">
            <v>EN EJECUCIÓN</v>
          </cell>
          <cell r="K111" t="str">
            <v>SI</v>
          </cell>
        </row>
        <row r="112">
          <cell r="G112" t="str">
            <v>CA005</v>
          </cell>
          <cell r="I112" t="str">
            <v>ENTIDAD TERRITORIAL/INVIAS</v>
          </cell>
          <cell r="J112" t="str">
            <v>EN IDEA</v>
          </cell>
          <cell r="K112" t="str">
            <v>NO</v>
          </cell>
        </row>
        <row r="113">
          <cell r="G113" t="str">
            <v>CA005</v>
          </cell>
          <cell r="I113" t="str">
            <v>ENTIDAD TERRITORIAL/INVIAS</v>
          </cell>
          <cell r="J113" t="str">
            <v>EN IDEA</v>
          </cell>
          <cell r="K113" t="str">
            <v>NO</v>
          </cell>
        </row>
        <row r="114">
          <cell r="G114" t="str">
            <v>CA006</v>
          </cell>
          <cell r="I114" t="str">
            <v>INVIAS</v>
          </cell>
          <cell r="J114" t="str">
            <v>EN EJECUCIÓN</v>
          </cell>
          <cell r="K114" t="str">
            <v>SI</v>
          </cell>
        </row>
        <row r="115">
          <cell r="G115" t="str">
            <v>CA006</v>
          </cell>
          <cell r="I115" t="str">
            <v>INVIAS</v>
          </cell>
          <cell r="J115" t="str">
            <v>EN EJECUCIÓN</v>
          </cell>
          <cell r="K115" t="str">
            <v>SI</v>
          </cell>
        </row>
        <row r="116">
          <cell r="G116" t="str">
            <v>CA006</v>
          </cell>
          <cell r="I116" t="str">
            <v>INVIAS</v>
          </cell>
          <cell r="J116" t="str">
            <v>EN EJECUCIÓN</v>
          </cell>
          <cell r="K116" t="str">
            <v>SI</v>
          </cell>
        </row>
        <row r="117">
          <cell r="G117" t="str">
            <v>CA007</v>
          </cell>
          <cell r="I117" t="str">
            <v>INVIAS</v>
          </cell>
          <cell r="J117" t="str">
            <v>EN EJECUCIÓN</v>
          </cell>
          <cell r="K117" t="str">
            <v>SI</v>
          </cell>
        </row>
        <row r="118">
          <cell r="G118" t="str">
            <v>CA007</v>
          </cell>
          <cell r="I118" t="str">
            <v>INVIAS</v>
          </cell>
          <cell r="J118" t="str">
            <v>EN EJECUCIÓN</v>
          </cell>
          <cell r="K118" t="str">
            <v>SI</v>
          </cell>
        </row>
        <row r="119">
          <cell r="G119" t="str">
            <v>CA008-I</v>
          </cell>
          <cell r="I119" t="str">
            <v>ENTIDAD TERRITORIAL</v>
          </cell>
          <cell r="J119" t="str">
            <v>SIN INFORMACIÓN</v>
          </cell>
          <cell r="K119" t="str">
            <v>SIN INFORMACIÓN</v>
          </cell>
        </row>
        <row r="120">
          <cell r="G120" t="str">
            <v>CA008-II</v>
          </cell>
          <cell r="I120" t="str">
            <v>ENTIDAD TERRITORIAL/INVIAS</v>
          </cell>
          <cell r="J120" t="str">
            <v>EN EJECUCIÓN</v>
          </cell>
          <cell r="K120" t="str">
            <v>SI</v>
          </cell>
        </row>
        <row r="121">
          <cell r="G121" t="str">
            <v>CA008-III</v>
          </cell>
          <cell r="I121" t="str">
            <v>ENTIDAD TERRITORIAL</v>
          </cell>
          <cell r="J121" t="str">
            <v>SIN INFORMACIÓN</v>
          </cell>
          <cell r="K121" t="str">
            <v>SIN INFORMACIÓN</v>
          </cell>
        </row>
        <row r="122">
          <cell r="G122" t="str">
            <v>CA008-IV</v>
          </cell>
          <cell r="I122" t="str">
            <v>ENTIDAD TERRITORIAL</v>
          </cell>
          <cell r="J122" t="str">
            <v>SIN INFORMACIÓN</v>
          </cell>
          <cell r="K122" t="str">
            <v>SIN INFORMACIÓN</v>
          </cell>
        </row>
        <row r="123">
          <cell r="G123" t="str">
            <v>CA008-V</v>
          </cell>
          <cell r="I123" t="str">
            <v>ENTIDAD TERRITORIAL</v>
          </cell>
          <cell r="J123" t="str">
            <v>SIN INFORMACIÓN</v>
          </cell>
          <cell r="K123" t="str">
            <v>SIN INFORMACIÓN</v>
          </cell>
        </row>
        <row r="124">
          <cell r="G124" t="str">
            <v>CA010</v>
          </cell>
          <cell r="I124" t="str">
            <v>INVIAS</v>
          </cell>
          <cell r="J124" t="str">
            <v>EN ESTRUCTURACIÓN</v>
          </cell>
          <cell r="K124" t="str">
            <v>SI</v>
          </cell>
        </row>
        <row r="125">
          <cell r="G125" t="str">
            <v>CA010</v>
          </cell>
          <cell r="I125" t="str">
            <v>INVIAS</v>
          </cell>
          <cell r="J125" t="str">
            <v>EN ESTRUCTURACIÓN</v>
          </cell>
          <cell r="K125" t="str">
            <v>SI</v>
          </cell>
        </row>
        <row r="126">
          <cell r="G126" t="str">
            <v>CA011-I</v>
          </cell>
          <cell r="I126" t="str">
            <v>INVIAS</v>
          </cell>
          <cell r="J126" t="str">
            <v>EN EJECUCIÓN</v>
          </cell>
          <cell r="K126" t="str">
            <v>SI</v>
          </cell>
        </row>
        <row r="127">
          <cell r="G127" t="str">
            <v>CA011-I</v>
          </cell>
          <cell r="I127" t="str">
            <v>INVIAS</v>
          </cell>
          <cell r="J127" t="str">
            <v>EN EJECUCIÓN</v>
          </cell>
          <cell r="K127" t="str">
            <v>SI</v>
          </cell>
        </row>
        <row r="128">
          <cell r="G128" t="str">
            <v>CA011-II</v>
          </cell>
          <cell r="I128" t="str">
            <v>ANI</v>
          </cell>
          <cell r="J128" t="str">
            <v>EN EJECUCIÓN</v>
          </cell>
          <cell r="K128" t="str">
            <v>SI</v>
          </cell>
        </row>
        <row r="129">
          <cell r="G129" t="str">
            <v>CA011-II</v>
          </cell>
          <cell r="I129" t="str">
            <v>ANI</v>
          </cell>
          <cell r="J129" t="str">
            <v>EN EJECUCIÓN</v>
          </cell>
          <cell r="K129" t="str">
            <v>SI</v>
          </cell>
        </row>
        <row r="130">
          <cell r="G130" t="str">
            <v>CA012-I</v>
          </cell>
          <cell r="I130" t="str">
            <v>INVIAS</v>
          </cell>
          <cell r="J130" t="str">
            <v>EN ESTRUCTURACIÓN</v>
          </cell>
          <cell r="K130" t="str">
            <v>NO</v>
          </cell>
        </row>
        <row r="131">
          <cell r="G131" t="str">
            <v>CA012-I</v>
          </cell>
          <cell r="I131" t="str">
            <v>INVIAS</v>
          </cell>
          <cell r="J131" t="str">
            <v>EN ESTRUCTURACIÓN</v>
          </cell>
          <cell r="K131" t="str">
            <v>NO</v>
          </cell>
        </row>
        <row r="132">
          <cell r="G132" t="str">
            <v>CA012-II</v>
          </cell>
          <cell r="I132" t="str">
            <v>INVIAS</v>
          </cell>
          <cell r="J132" t="str">
            <v>EN ESTRUCTURACIÓN</v>
          </cell>
          <cell r="K132" t="str">
            <v>SI</v>
          </cell>
        </row>
        <row r="133">
          <cell r="G133" t="str">
            <v>CA012-II</v>
          </cell>
          <cell r="I133" t="str">
            <v>INVIAS</v>
          </cell>
          <cell r="J133" t="str">
            <v>EN ESTRUCTURACIÓN</v>
          </cell>
          <cell r="K133" t="str">
            <v>SI</v>
          </cell>
        </row>
        <row r="134">
          <cell r="G134" t="str">
            <v>CA013</v>
          </cell>
          <cell r="I134" t="str">
            <v>INVIAS</v>
          </cell>
          <cell r="J134" t="str">
            <v>EN EJECUCIÓN</v>
          </cell>
          <cell r="K134" t="str">
            <v>SI</v>
          </cell>
        </row>
        <row r="135">
          <cell r="G135" t="str">
            <v>CA013</v>
          </cell>
          <cell r="I135" t="str">
            <v>INVIAS</v>
          </cell>
          <cell r="J135" t="str">
            <v>EN EJECUCIÓN</v>
          </cell>
          <cell r="K135" t="str">
            <v>SI</v>
          </cell>
        </row>
        <row r="136">
          <cell r="G136" t="str">
            <v>CA014-I</v>
          </cell>
          <cell r="I136" t="str">
            <v>INVIAS</v>
          </cell>
          <cell r="J136" t="str">
            <v>EN ESTRUCTURACIÓN</v>
          </cell>
          <cell r="K136" t="str">
            <v>SI</v>
          </cell>
        </row>
        <row r="137">
          <cell r="G137" t="str">
            <v>CA014-II</v>
          </cell>
          <cell r="I137" t="str">
            <v>ENTIDAD TERRITORIAL</v>
          </cell>
          <cell r="J137" t="str">
            <v>EN IDEA</v>
          </cell>
          <cell r="K137" t="str">
            <v>NO</v>
          </cell>
        </row>
        <row r="138">
          <cell r="G138" t="str">
            <v>CA014-II</v>
          </cell>
          <cell r="I138" t="str">
            <v>ENTIDAD TERRITORIAL</v>
          </cell>
          <cell r="J138" t="str">
            <v>EN IDEA</v>
          </cell>
          <cell r="K138" t="str">
            <v>NO</v>
          </cell>
        </row>
        <row r="139">
          <cell r="G139" t="str">
            <v>CA016-I</v>
          </cell>
          <cell r="I139" t="str">
            <v>INVIAS</v>
          </cell>
          <cell r="J139" t="str">
            <v>EN EJECUCIÓN</v>
          </cell>
          <cell r="K139" t="str">
            <v>SI</v>
          </cell>
        </row>
        <row r="140">
          <cell r="G140" t="str">
            <v>CA016-I</v>
          </cell>
          <cell r="I140" t="str">
            <v>INVIAS</v>
          </cell>
          <cell r="J140" t="str">
            <v>EN EJECUCIÓN</v>
          </cell>
          <cell r="K140" t="str">
            <v>SI</v>
          </cell>
        </row>
        <row r="141">
          <cell r="G141" t="str">
            <v>CA016-I</v>
          </cell>
          <cell r="I141" t="str">
            <v>INVIAS</v>
          </cell>
          <cell r="J141" t="str">
            <v>EN EJECUCIÓN</v>
          </cell>
          <cell r="K141" t="str">
            <v>SI</v>
          </cell>
        </row>
        <row r="142">
          <cell r="G142" t="str">
            <v>CA016-I</v>
          </cell>
          <cell r="I142" t="str">
            <v>INVIAS</v>
          </cell>
          <cell r="J142" t="str">
            <v>EN EJECUCIÓN</v>
          </cell>
          <cell r="K142" t="str">
            <v>SI</v>
          </cell>
        </row>
        <row r="143">
          <cell r="G143" t="str">
            <v>CA016-I</v>
          </cell>
          <cell r="I143" t="str">
            <v>INVIAS</v>
          </cell>
          <cell r="J143" t="str">
            <v>EN EJECUCIÓN</v>
          </cell>
          <cell r="K143" t="str">
            <v>SI</v>
          </cell>
        </row>
        <row r="144">
          <cell r="G144" t="str">
            <v>CA016-II</v>
          </cell>
          <cell r="I144" t="str">
            <v>INVIAS</v>
          </cell>
          <cell r="J144" t="str">
            <v>EN EJECUCIÓN</v>
          </cell>
          <cell r="K144" t="str">
            <v>SI</v>
          </cell>
        </row>
        <row r="145">
          <cell r="G145" t="str">
            <v>CA016-II</v>
          </cell>
          <cell r="I145" t="str">
            <v>INVIAS</v>
          </cell>
          <cell r="J145" t="str">
            <v>EN EJECUCIÓN</v>
          </cell>
          <cell r="K145" t="str">
            <v>SI</v>
          </cell>
        </row>
        <row r="146">
          <cell r="G146" t="str">
            <v>CA016-II</v>
          </cell>
          <cell r="I146" t="str">
            <v>INVIAS</v>
          </cell>
          <cell r="J146" t="str">
            <v>EN EJECUCIÓN</v>
          </cell>
          <cell r="K146" t="str">
            <v>SI</v>
          </cell>
        </row>
        <row r="147">
          <cell r="G147" t="str">
            <v>CA016-II</v>
          </cell>
          <cell r="I147" t="str">
            <v>INVIAS</v>
          </cell>
          <cell r="J147" t="str">
            <v>EN EJECUCIÓN</v>
          </cell>
          <cell r="K147" t="str">
            <v>SI</v>
          </cell>
        </row>
        <row r="148">
          <cell r="G148" t="str">
            <v>CA016-II</v>
          </cell>
          <cell r="I148" t="str">
            <v>INVIAS</v>
          </cell>
          <cell r="J148" t="str">
            <v>EN EJECUCIÓN</v>
          </cell>
          <cell r="K148" t="str">
            <v>SI</v>
          </cell>
        </row>
        <row r="149">
          <cell r="G149" t="str">
            <v>CA016-II</v>
          </cell>
          <cell r="I149" t="str">
            <v>INVIAS</v>
          </cell>
          <cell r="J149" t="str">
            <v>EN EJECUCIÓN</v>
          </cell>
          <cell r="K149" t="str">
            <v>SI</v>
          </cell>
        </row>
        <row r="150">
          <cell r="G150" t="str">
            <v>CA017-I</v>
          </cell>
          <cell r="I150" t="str">
            <v>INVIAS</v>
          </cell>
          <cell r="J150" t="str">
            <v>EN EJECUCIÓN</v>
          </cell>
          <cell r="K150" t="str">
            <v>SI</v>
          </cell>
        </row>
        <row r="151">
          <cell r="G151" t="str">
            <v>CA017-I</v>
          </cell>
          <cell r="I151" t="str">
            <v>INVIAS</v>
          </cell>
          <cell r="J151" t="str">
            <v>EN EJECUCIÓN</v>
          </cell>
          <cell r="K151" t="str">
            <v>SI</v>
          </cell>
        </row>
        <row r="152">
          <cell r="G152" t="str">
            <v>CA017-I</v>
          </cell>
          <cell r="I152" t="str">
            <v>INVIAS</v>
          </cell>
          <cell r="J152" t="str">
            <v>EN EJECUCIÓN</v>
          </cell>
          <cell r="K152" t="str">
            <v>SI</v>
          </cell>
        </row>
        <row r="153">
          <cell r="G153" t="str">
            <v>CA017-II</v>
          </cell>
          <cell r="I153" t="str">
            <v>ENTIDAD TERRITORIAL</v>
          </cell>
          <cell r="J153" t="str">
            <v>EN ESTRUCTURACIÓN</v>
          </cell>
          <cell r="K153" t="str">
            <v>NO</v>
          </cell>
        </row>
        <row r="154">
          <cell r="G154" t="str">
            <v>CA017-II</v>
          </cell>
          <cell r="I154" t="str">
            <v>ENTIDAD TERRITORIAL</v>
          </cell>
          <cell r="J154" t="str">
            <v>EN ESTRUCTURACIÓN</v>
          </cell>
          <cell r="K154" t="str">
            <v>NO</v>
          </cell>
        </row>
        <row r="155">
          <cell r="G155" t="str">
            <v>CA017-II</v>
          </cell>
          <cell r="I155" t="str">
            <v>ENTIDAD TERRITORIAL</v>
          </cell>
          <cell r="J155" t="str">
            <v>EN ESTRUCTURACIÓN</v>
          </cell>
          <cell r="K155" t="str">
            <v>NO</v>
          </cell>
        </row>
        <row r="156">
          <cell r="G156" t="str">
            <v>CA018</v>
          </cell>
          <cell r="I156" t="str">
            <v>INVIAS</v>
          </cell>
          <cell r="J156" t="str">
            <v>EN EJECUCIÓN</v>
          </cell>
          <cell r="K156" t="str">
            <v>SI</v>
          </cell>
        </row>
        <row r="157">
          <cell r="G157" t="str">
            <v>CA018</v>
          </cell>
          <cell r="I157" t="str">
            <v>INVIAS</v>
          </cell>
          <cell r="J157" t="str">
            <v>EN EJECUCIÓN</v>
          </cell>
          <cell r="K157" t="str">
            <v>SI</v>
          </cell>
        </row>
        <row r="158">
          <cell r="G158" t="str">
            <v>CA018</v>
          </cell>
          <cell r="I158" t="str">
            <v>INVIAS</v>
          </cell>
          <cell r="J158" t="str">
            <v>EN EJECUCIÓN</v>
          </cell>
          <cell r="K158" t="str">
            <v>SI</v>
          </cell>
        </row>
        <row r="159">
          <cell r="G159" t="str">
            <v>CA019</v>
          </cell>
          <cell r="I159" t="str">
            <v>INVIAS</v>
          </cell>
          <cell r="J159" t="str">
            <v>EN EJECUCIÓN</v>
          </cell>
          <cell r="K159" t="str">
            <v>SI</v>
          </cell>
        </row>
        <row r="160">
          <cell r="G160" t="str">
            <v>CA019</v>
          </cell>
          <cell r="I160" t="str">
            <v>INVIAS</v>
          </cell>
          <cell r="J160" t="str">
            <v>EN EJECUCIÓN</v>
          </cell>
          <cell r="K160" t="str">
            <v>SI</v>
          </cell>
        </row>
        <row r="161">
          <cell r="G161" t="str">
            <v>CA019</v>
          </cell>
          <cell r="I161" t="str">
            <v>INVIAS</v>
          </cell>
          <cell r="J161" t="str">
            <v>EN EJECUCIÓN</v>
          </cell>
          <cell r="K161" t="str">
            <v>SI</v>
          </cell>
        </row>
        <row r="162">
          <cell r="G162" t="str">
            <v>CA019</v>
          </cell>
          <cell r="I162" t="str">
            <v>INVIAS</v>
          </cell>
          <cell r="J162" t="str">
            <v>EN EJECUCIÓN</v>
          </cell>
          <cell r="K162" t="str">
            <v>SI</v>
          </cell>
        </row>
        <row r="163">
          <cell r="G163" t="str">
            <v>CA019</v>
          </cell>
          <cell r="I163" t="str">
            <v>INVIAS</v>
          </cell>
          <cell r="J163" t="str">
            <v>EN EJECUCIÓN</v>
          </cell>
          <cell r="K163" t="str">
            <v>SI</v>
          </cell>
        </row>
        <row r="164">
          <cell r="G164" t="str">
            <v>CA019</v>
          </cell>
          <cell r="I164" t="str">
            <v>INVIAS</v>
          </cell>
          <cell r="J164" t="str">
            <v>EN EJECUCIÓN</v>
          </cell>
          <cell r="K164" t="str">
            <v>SI</v>
          </cell>
        </row>
        <row r="165">
          <cell r="G165" t="str">
            <v>CA019</v>
          </cell>
          <cell r="I165" t="str">
            <v>INVIAS</v>
          </cell>
          <cell r="J165" t="str">
            <v>EN EJECUCIÓN</v>
          </cell>
          <cell r="K165" t="str">
            <v>SI</v>
          </cell>
        </row>
        <row r="166">
          <cell r="G166" t="str">
            <v>CA081</v>
          </cell>
          <cell r="I166" t="str">
            <v>ENTIDAD TERRITORIAL/INVIAS</v>
          </cell>
          <cell r="J166" t="str">
            <v>EN ESTRUCTURACIÓN</v>
          </cell>
          <cell r="K166" t="str">
            <v>NO</v>
          </cell>
        </row>
        <row r="167">
          <cell r="G167" t="str">
            <v>CA020</v>
          </cell>
          <cell r="I167" t="str">
            <v>INVIAS</v>
          </cell>
          <cell r="J167" t="str">
            <v>EN EJECUCIÓN</v>
          </cell>
          <cell r="K167" t="str">
            <v>SI</v>
          </cell>
        </row>
        <row r="168">
          <cell r="G168" t="str">
            <v>CA022</v>
          </cell>
          <cell r="I168" t="str">
            <v>ENTIDAD TERRITORIAL</v>
          </cell>
          <cell r="J168" t="str">
            <v>EN ESTRUCTURACIÓN</v>
          </cell>
          <cell r="K168" t="str">
            <v>NO</v>
          </cell>
        </row>
        <row r="169">
          <cell r="G169" t="str">
            <v>CA022</v>
          </cell>
          <cell r="I169" t="str">
            <v>ENTIDAD TERRITORIAL</v>
          </cell>
          <cell r="J169" t="str">
            <v>EN ESTRUCTURACIÓN</v>
          </cell>
          <cell r="K169" t="str">
            <v>NO</v>
          </cell>
        </row>
        <row r="170">
          <cell r="G170" t="str">
            <v>CA023</v>
          </cell>
          <cell r="I170" t="str">
            <v>INVIAS</v>
          </cell>
          <cell r="J170" t="str">
            <v>EN EJECUCIÓN</v>
          </cell>
          <cell r="K170" t="str">
            <v>SI</v>
          </cell>
        </row>
        <row r="171">
          <cell r="G171" t="str">
            <v>CA024</v>
          </cell>
          <cell r="I171" t="str">
            <v>INVIAS</v>
          </cell>
          <cell r="J171" t="str">
            <v>EN EJECUCIÓN</v>
          </cell>
          <cell r="K171" t="str">
            <v>SI</v>
          </cell>
        </row>
        <row r="172">
          <cell r="G172" t="str">
            <v>CA024</v>
          </cell>
          <cell r="I172" t="str">
            <v>INVIAS</v>
          </cell>
          <cell r="J172" t="str">
            <v>EN EJECUCIÓN</v>
          </cell>
          <cell r="K172" t="str">
            <v>SI</v>
          </cell>
        </row>
        <row r="173">
          <cell r="G173" t="str">
            <v>CA024</v>
          </cell>
          <cell r="I173" t="str">
            <v>INVIAS</v>
          </cell>
          <cell r="J173" t="str">
            <v>EN EJECUCIÓN</v>
          </cell>
          <cell r="K173" t="str">
            <v>SI</v>
          </cell>
        </row>
        <row r="174">
          <cell r="G174" t="str">
            <v>CA025</v>
          </cell>
          <cell r="I174" t="str">
            <v>ENTIDAD TERRITORIAL</v>
          </cell>
          <cell r="J174" t="str">
            <v>EN EJECUCIÓN</v>
          </cell>
          <cell r="K174" t="str">
            <v>SI</v>
          </cell>
        </row>
        <row r="175">
          <cell r="G175" t="str">
            <v>CA026</v>
          </cell>
          <cell r="I175" t="str">
            <v>INVIAS</v>
          </cell>
          <cell r="J175" t="str">
            <v>EN EJECUCIÓN</v>
          </cell>
          <cell r="K175" t="str">
            <v>SI</v>
          </cell>
        </row>
        <row r="176">
          <cell r="G176" t="str">
            <v>CA027</v>
          </cell>
          <cell r="I176" t="str">
            <v>ENTIDAD TERRITORIAL</v>
          </cell>
          <cell r="J176" t="str">
            <v>EN ESTRUCTURACIÓN</v>
          </cell>
          <cell r="K176" t="str">
            <v>NO</v>
          </cell>
        </row>
        <row r="177">
          <cell r="G177" t="str">
            <v>CA027</v>
          </cell>
          <cell r="I177" t="str">
            <v>ENTIDAD TERRITORIAL</v>
          </cell>
          <cell r="J177" t="str">
            <v>EN ESTRUCTURACIÓN</v>
          </cell>
          <cell r="K177" t="str">
            <v>NO</v>
          </cell>
        </row>
        <row r="178">
          <cell r="G178" t="str">
            <v>CA031</v>
          </cell>
          <cell r="I178" t="str">
            <v>INVIAS</v>
          </cell>
          <cell r="J178" t="str">
            <v>EN IDEA</v>
          </cell>
          <cell r="K178" t="str">
            <v>NO</v>
          </cell>
        </row>
        <row r="179">
          <cell r="G179" t="str">
            <v>CA032</v>
          </cell>
          <cell r="I179" t="str">
            <v>ENTIDAD TERRITORIAL</v>
          </cell>
          <cell r="J179" t="str">
            <v>EN ESTRUCTURACIÓN</v>
          </cell>
          <cell r="K179" t="str">
            <v>NO</v>
          </cell>
        </row>
        <row r="180">
          <cell r="G180" t="str">
            <v>CA033</v>
          </cell>
          <cell r="I180" t="str">
            <v>INVIAS</v>
          </cell>
          <cell r="J180" t="str">
            <v>EN EJECUCIÓN</v>
          </cell>
          <cell r="K180" t="str">
            <v>SI</v>
          </cell>
        </row>
        <row r="181">
          <cell r="G181" t="str">
            <v>CA034-I</v>
          </cell>
          <cell r="I181" t="str">
            <v>ANI</v>
          </cell>
          <cell r="J181" t="str">
            <v>EN EJECUCIÓN</v>
          </cell>
          <cell r="K181" t="str">
            <v>SI</v>
          </cell>
        </row>
        <row r="182">
          <cell r="G182" t="str">
            <v>CA034-I</v>
          </cell>
          <cell r="I182" t="str">
            <v>ANI</v>
          </cell>
          <cell r="J182" t="str">
            <v>EN EJECUCIÓN</v>
          </cell>
          <cell r="K182" t="str">
            <v>SI</v>
          </cell>
        </row>
        <row r="183">
          <cell r="G183" t="str">
            <v>CA034-II</v>
          </cell>
          <cell r="I183" t="str">
            <v>INVIAS</v>
          </cell>
          <cell r="J183" t="str">
            <v>EN EJECUCIÓN</v>
          </cell>
          <cell r="K183" t="str">
            <v>SI</v>
          </cell>
        </row>
        <row r="184">
          <cell r="G184" t="str">
            <v>CA034-II</v>
          </cell>
          <cell r="I184" t="str">
            <v>INVIAS</v>
          </cell>
          <cell r="J184" t="str">
            <v>EN EJECUCIÓN</v>
          </cell>
          <cell r="K184" t="str">
            <v>SI</v>
          </cell>
        </row>
        <row r="185">
          <cell r="G185" t="str">
            <v>CA034-II</v>
          </cell>
          <cell r="I185" t="str">
            <v>INVIAS</v>
          </cell>
          <cell r="J185" t="str">
            <v>EN EJECUCIÓN</v>
          </cell>
          <cell r="K185" t="str">
            <v>SI</v>
          </cell>
        </row>
        <row r="186">
          <cell r="G186" t="str">
            <v>CA034-II</v>
          </cell>
          <cell r="I186" t="str">
            <v>INVIAS</v>
          </cell>
          <cell r="J186" t="str">
            <v>EN EJECUCIÓN</v>
          </cell>
          <cell r="K186" t="str">
            <v>SI</v>
          </cell>
        </row>
        <row r="187">
          <cell r="G187" t="str">
            <v>CA034-III</v>
          </cell>
          <cell r="I187" t="str">
            <v>INVIAS</v>
          </cell>
          <cell r="J187" t="str">
            <v>EN ESTRUCTURACIÓN</v>
          </cell>
          <cell r="K187" t="str">
            <v>SI</v>
          </cell>
        </row>
        <row r="188">
          <cell r="G188" t="str">
            <v>CA034-III</v>
          </cell>
          <cell r="I188" t="str">
            <v>INVIAS</v>
          </cell>
          <cell r="J188" t="str">
            <v>EN ESTRUCTURACIÓN</v>
          </cell>
          <cell r="K188" t="str">
            <v>SI</v>
          </cell>
        </row>
        <row r="189">
          <cell r="G189" t="str">
            <v>CA034-III</v>
          </cell>
          <cell r="I189" t="str">
            <v>INVIAS</v>
          </cell>
          <cell r="J189" t="str">
            <v>EN ESTRUCTURACIÓN</v>
          </cell>
          <cell r="K189" t="str">
            <v xml:space="preserve">SI </v>
          </cell>
        </row>
        <row r="190">
          <cell r="G190" t="str">
            <v>CA034-III</v>
          </cell>
          <cell r="I190" t="str">
            <v>INVIAS</v>
          </cell>
          <cell r="J190" t="str">
            <v>EN ESTRUCTURACIÓN</v>
          </cell>
          <cell r="K190" t="str">
            <v>SI</v>
          </cell>
        </row>
        <row r="191">
          <cell r="G191" t="str">
            <v>CA035</v>
          </cell>
          <cell r="I191" t="str">
            <v>ENTIDAD TERRITORIAL</v>
          </cell>
          <cell r="J191" t="str">
            <v>EN ESTRUCTURACIÓN</v>
          </cell>
          <cell r="K191" t="str">
            <v>NO</v>
          </cell>
        </row>
        <row r="192">
          <cell r="G192" t="str">
            <v>CA036</v>
          </cell>
          <cell r="I192" t="str">
            <v>ENTIDAD TERRITORIAL</v>
          </cell>
          <cell r="J192" t="str">
            <v>EN ESTRUCTURACIÓN</v>
          </cell>
          <cell r="K192" t="str">
            <v>NO</v>
          </cell>
        </row>
        <row r="193">
          <cell r="G193" t="str">
            <v>CA037</v>
          </cell>
          <cell r="I193" t="str">
            <v>INVIAS</v>
          </cell>
          <cell r="J193" t="str">
            <v>EN ESTRUCTURACIÓN</v>
          </cell>
          <cell r="K193" t="str">
            <v>NO</v>
          </cell>
        </row>
        <row r="194">
          <cell r="G194" t="str">
            <v>CA037</v>
          </cell>
          <cell r="I194" t="str">
            <v>INVIAS</v>
          </cell>
          <cell r="J194" t="str">
            <v>EN ESTRUCTURACIÓN</v>
          </cell>
          <cell r="K194" t="str">
            <v>NO</v>
          </cell>
        </row>
        <row r="195">
          <cell r="G195" t="str">
            <v>CA038-I</v>
          </cell>
          <cell r="I195" t="str">
            <v>INVIAS</v>
          </cell>
          <cell r="J195" t="str">
            <v>EN EJECUCIÓN</v>
          </cell>
          <cell r="K195" t="str">
            <v>SI</v>
          </cell>
        </row>
        <row r="196">
          <cell r="G196" t="str">
            <v>CA038-II</v>
          </cell>
          <cell r="I196" t="str">
            <v>INVIAS</v>
          </cell>
          <cell r="J196" t="str">
            <v>EN EJECUCIÓN</v>
          </cell>
          <cell r="K196" t="str">
            <v>SI</v>
          </cell>
        </row>
        <row r="197">
          <cell r="G197" t="str">
            <v>CA038-III</v>
          </cell>
          <cell r="I197" t="str">
            <v>ANI</v>
          </cell>
          <cell r="J197" t="str">
            <v>EN EJECUCIÓN</v>
          </cell>
          <cell r="K197" t="str">
            <v>SI</v>
          </cell>
        </row>
        <row r="198">
          <cell r="G198" t="str">
            <v>CA039</v>
          </cell>
          <cell r="I198" t="str">
            <v>INVIAS</v>
          </cell>
          <cell r="J198" t="str">
            <v>EN EJECUCIÓN</v>
          </cell>
          <cell r="K198" t="str">
            <v>SI</v>
          </cell>
        </row>
        <row r="199">
          <cell r="G199" t="str">
            <v>CA041</v>
          </cell>
          <cell r="I199" t="str">
            <v>ANI</v>
          </cell>
          <cell r="J199" t="str">
            <v>EN ESTRUCTURACIÓN</v>
          </cell>
          <cell r="K199" t="str">
            <v>NO</v>
          </cell>
        </row>
        <row r="200">
          <cell r="G200" t="str">
            <v>CA042-I</v>
          </cell>
          <cell r="I200" t="str">
            <v>ANI</v>
          </cell>
          <cell r="J200" t="str">
            <v>EN EJECUCIÓN</v>
          </cell>
          <cell r="K200" t="str">
            <v>SI</v>
          </cell>
        </row>
        <row r="201">
          <cell r="G201" t="str">
            <v>CA042-I</v>
          </cell>
          <cell r="I201" t="str">
            <v>ANI</v>
          </cell>
          <cell r="J201" t="str">
            <v>EN EJECUCIÓN</v>
          </cell>
          <cell r="K201" t="str">
            <v>SI</v>
          </cell>
        </row>
        <row r="202">
          <cell r="G202" t="str">
            <v>CA042-I</v>
          </cell>
          <cell r="I202" t="str">
            <v>ANI</v>
          </cell>
          <cell r="J202" t="str">
            <v>EN EJECUCIÓN</v>
          </cell>
          <cell r="K202" t="str">
            <v>SI</v>
          </cell>
        </row>
        <row r="203">
          <cell r="G203" t="str">
            <v>CA042-I</v>
          </cell>
          <cell r="I203" t="str">
            <v>ANI</v>
          </cell>
          <cell r="J203" t="str">
            <v>EN EJECUCIÓN</v>
          </cell>
          <cell r="K203" t="str">
            <v>SI</v>
          </cell>
        </row>
        <row r="204">
          <cell r="G204" t="str">
            <v>CA042-II</v>
          </cell>
          <cell r="I204" t="str">
            <v>ANI</v>
          </cell>
          <cell r="J204" t="str">
            <v>EN EJECUCIÓN</v>
          </cell>
          <cell r="K204" t="str">
            <v>SI</v>
          </cell>
        </row>
        <row r="205">
          <cell r="G205" t="str">
            <v>CA042-II</v>
          </cell>
          <cell r="I205" t="str">
            <v>ANI</v>
          </cell>
          <cell r="J205" t="str">
            <v>EN EJECUCIÓN</v>
          </cell>
          <cell r="K205" t="str">
            <v>SI</v>
          </cell>
        </row>
        <row r="206">
          <cell r="G206" t="str">
            <v>CA043-I</v>
          </cell>
          <cell r="I206" t="str">
            <v>INVIAS</v>
          </cell>
          <cell r="J206" t="str">
            <v>EN EJECUCIÓN</v>
          </cell>
          <cell r="K206" t="str">
            <v>SI</v>
          </cell>
        </row>
        <row r="207">
          <cell r="G207" t="str">
            <v>CA043-I</v>
          </cell>
          <cell r="I207" t="str">
            <v>INVIAS</v>
          </cell>
          <cell r="J207" t="str">
            <v>EN EJECUCIÓN</v>
          </cell>
          <cell r="K207" t="str">
            <v>SI</v>
          </cell>
        </row>
        <row r="208">
          <cell r="G208" t="str">
            <v>CA043-I</v>
          </cell>
          <cell r="I208" t="str">
            <v>INVIAS</v>
          </cell>
          <cell r="J208" t="str">
            <v>EN EJECUCIÓN</v>
          </cell>
          <cell r="K208" t="str">
            <v>SI</v>
          </cell>
        </row>
        <row r="209">
          <cell r="G209" t="str">
            <v>CA043-II</v>
          </cell>
          <cell r="I209" t="str">
            <v>INVIAS</v>
          </cell>
          <cell r="J209" t="str">
            <v>EN EJECUCIÓN</v>
          </cell>
          <cell r="K209" t="str">
            <v>SI</v>
          </cell>
        </row>
        <row r="210">
          <cell r="G210" t="str">
            <v>CA047</v>
          </cell>
          <cell r="I210" t="str">
            <v>ANI</v>
          </cell>
          <cell r="J210" t="str">
            <v>EN EJECUCIÓN</v>
          </cell>
          <cell r="K210" t="str">
            <v>SI</v>
          </cell>
        </row>
        <row r="211">
          <cell r="G211" t="str">
            <v>CA047</v>
          </cell>
          <cell r="I211" t="str">
            <v>ANI</v>
          </cell>
          <cell r="J211" t="str">
            <v>EN EJECUCIÓN</v>
          </cell>
          <cell r="K211" t="str">
            <v>SI</v>
          </cell>
        </row>
        <row r="212">
          <cell r="G212" t="str">
            <v>CA048-I</v>
          </cell>
          <cell r="I212" t="str">
            <v>ANI</v>
          </cell>
          <cell r="J212" t="str">
            <v>EN EJECUCIÓN</v>
          </cell>
          <cell r="K212" t="str">
            <v>SI</v>
          </cell>
        </row>
        <row r="213">
          <cell r="G213" t="str">
            <v>CA048-II</v>
          </cell>
          <cell r="I213" t="str">
            <v>INVIAS</v>
          </cell>
          <cell r="J213" t="str">
            <v>EN EJECUCIÓN</v>
          </cell>
          <cell r="K213" t="str">
            <v xml:space="preserve">SI </v>
          </cell>
        </row>
        <row r="214">
          <cell r="G214" t="str">
            <v>CA048-II</v>
          </cell>
          <cell r="I214" t="str">
            <v>INVIAS</v>
          </cell>
          <cell r="J214" t="str">
            <v>EN EJECUCIÓN</v>
          </cell>
          <cell r="K214" t="str">
            <v xml:space="preserve">SI </v>
          </cell>
        </row>
        <row r="215">
          <cell r="G215" t="str">
            <v>CA048-II</v>
          </cell>
          <cell r="I215" t="str">
            <v>INVIAS</v>
          </cell>
          <cell r="J215" t="str">
            <v>EN EJECUCIÓN</v>
          </cell>
          <cell r="K215" t="str">
            <v>SI</v>
          </cell>
        </row>
        <row r="216">
          <cell r="G216" t="str">
            <v>CA048-II</v>
          </cell>
          <cell r="I216" t="str">
            <v>INVIAS</v>
          </cell>
          <cell r="J216" t="str">
            <v>EN EJECUCIÓN</v>
          </cell>
          <cell r="K216" t="str">
            <v>SI</v>
          </cell>
        </row>
        <row r="217">
          <cell r="G217" t="str">
            <v>CA048-III</v>
          </cell>
          <cell r="I217" t="str">
            <v>ANI</v>
          </cell>
          <cell r="J217" t="str">
            <v>EN EJECUCIÓN</v>
          </cell>
          <cell r="K217" t="str">
            <v>SI</v>
          </cell>
        </row>
        <row r="218">
          <cell r="G218" t="str">
            <v>CA048-III</v>
          </cell>
          <cell r="I218" t="str">
            <v>ANI</v>
          </cell>
          <cell r="J218" t="str">
            <v>EN EJECUCIÓN</v>
          </cell>
          <cell r="K218" t="str">
            <v>SI</v>
          </cell>
        </row>
        <row r="219">
          <cell r="G219" t="str">
            <v>CA048-III</v>
          </cell>
          <cell r="I219" t="str">
            <v>ANI</v>
          </cell>
          <cell r="J219" t="str">
            <v>EN EJECUCIÓN</v>
          </cell>
          <cell r="K219" t="str">
            <v>SI</v>
          </cell>
        </row>
        <row r="220">
          <cell r="G220" t="str">
            <v>CA048-III</v>
          </cell>
          <cell r="I220" t="str">
            <v>ANI</v>
          </cell>
          <cell r="J220" t="str">
            <v>EN EJECUCIÓN</v>
          </cell>
          <cell r="K220" t="str">
            <v>SI</v>
          </cell>
        </row>
        <row r="221">
          <cell r="G221" t="str">
            <v>CA049-I</v>
          </cell>
          <cell r="I221" t="str">
            <v>ANI</v>
          </cell>
          <cell r="J221" t="str">
            <v>EN EJECUCIÓN</v>
          </cell>
          <cell r="K221" t="str">
            <v>SI</v>
          </cell>
        </row>
        <row r="222">
          <cell r="G222" t="str">
            <v>CA049-I</v>
          </cell>
          <cell r="I222" t="str">
            <v>ANI</v>
          </cell>
          <cell r="J222" t="str">
            <v>EN EJECUCIÓN</v>
          </cell>
          <cell r="K222" t="str">
            <v>SI</v>
          </cell>
        </row>
        <row r="223">
          <cell r="G223" t="str">
            <v>CA049-II</v>
          </cell>
          <cell r="I223" t="str">
            <v>ANI</v>
          </cell>
          <cell r="J223" t="str">
            <v>EN EJECUCIÓN</v>
          </cell>
          <cell r="K223" t="str">
            <v>SI</v>
          </cell>
        </row>
        <row r="224">
          <cell r="G224" t="str">
            <v>CA049-II</v>
          </cell>
          <cell r="I224" t="str">
            <v>ANI</v>
          </cell>
          <cell r="J224" t="str">
            <v>EN EJECUCIÓN</v>
          </cell>
          <cell r="K224" t="str">
            <v>SI</v>
          </cell>
        </row>
        <row r="225">
          <cell r="G225" t="str">
            <v>CA049-III</v>
          </cell>
          <cell r="I225" t="str">
            <v>ANI</v>
          </cell>
          <cell r="J225" t="str">
            <v>EN EJECUCIÓN</v>
          </cell>
          <cell r="K225" t="str">
            <v>SI</v>
          </cell>
        </row>
        <row r="226">
          <cell r="G226" t="str">
            <v>CA049-IV</v>
          </cell>
          <cell r="I226" t="str">
            <v>INVIAS</v>
          </cell>
          <cell r="J226" t="str">
            <v>EN ESTRUCTURACIÓN</v>
          </cell>
          <cell r="K226" t="str">
            <v>SI</v>
          </cell>
        </row>
        <row r="227">
          <cell r="G227" t="str">
            <v>CA049-IX</v>
          </cell>
          <cell r="I227" t="str">
            <v>ANI</v>
          </cell>
          <cell r="J227" t="str">
            <v>EN EJECUCIÓN</v>
          </cell>
          <cell r="K227" t="str">
            <v>SI</v>
          </cell>
        </row>
        <row r="228">
          <cell r="G228" t="str">
            <v>CA049-V</v>
          </cell>
          <cell r="I228" t="str">
            <v>ENTIDAD TERRITORIAL/INVIAS</v>
          </cell>
          <cell r="J228" t="str">
            <v>EN IDEA</v>
          </cell>
          <cell r="K228" t="str">
            <v>NO</v>
          </cell>
        </row>
        <row r="229">
          <cell r="G229" t="str">
            <v>CA049-V</v>
          </cell>
          <cell r="I229" t="str">
            <v>ENTIDAD TERRITORIAL/INVIAS</v>
          </cell>
          <cell r="J229" t="str">
            <v>EN IDEA</v>
          </cell>
          <cell r="K229" t="str">
            <v>NO</v>
          </cell>
        </row>
        <row r="230">
          <cell r="G230" t="str">
            <v>CA049-VI</v>
          </cell>
          <cell r="I230" t="str">
            <v>ENTIDAD TERRITORIAL/INVIAS</v>
          </cell>
          <cell r="J230" t="str">
            <v>EN EJECUCIÓN</v>
          </cell>
          <cell r="K230" t="str">
            <v>SI</v>
          </cell>
        </row>
        <row r="231">
          <cell r="G231" t="str">
            <v>CA049-VI</v>
          </cell>
          <cell r="I231" t="str">
            <v>ENTIDAD TERRITORIAL/INVIAS</v>
          </cell>
          <cell r="J231" t="str">
            <v>EN EJECUCIÓN</v>
          </cell>
          <cell r="K231" t="str">
            <v>SI</v>
          </cell>
        </row>
        <row r="232">
          <cell r="G232" t="str">
            <v>CA049-VII</v>
          </cell>
          <cell r="I232" t="str">
            <v>INVIAS</v>
          </cell>
          <cell r="J232" t="str">
            <v>EN EJECUCIÓN</v>
          </cell>
          <cell r="K232" t="str">
            <v>SI</v>
          </cell>
        </row>
        <row r="233">
          <cell r="G233" t="str">
            <v>CA049-VII</v>
          </cell>
          <cell r="I233" t="str">
            <v>INVIAS</v>
          </cell>
          <cell r="J233" t="str">
            <v>EN EJECUCIÓN</v>
          </cell>
          <cell r="K233" t="str">
            <v>SI</v>
          </cell>
        </row>
        <row r="234">
          <cell r="G234" t="str">
            <v>CA049-VIII</v>
          </cell>
          <cell r="I234" t="str">
            <v>INVIAS</v>
          </cell>
          <cell r="J234" t="str">
            <v>EN ESTRUCTURACIÓN</v>
          </cell>
          <cell r="K234" t="str">
            <v>SI</v>
          </cell>
        </row>
        <row r="235">
          <cell r="G235" t="str">
            <v>CA049-VIII</v>
          </cell>
          <cell r="I235" t="str">
            <v>INVIAS</v>
          </cell>
          <cell r="J235" t="str">
            <v>EN ESTRUCTURACIÓN</v>
          </cell>
          <cell r="K235" t="str">
            <v>SI</v>
          </cell>
        </row>
        <row r="236">
          <cell r="G236" t="str">
            <v>CA049-X</v>
          </cell>
          <cell r="I236" t="str">
            <v>INVIAS</v>
          </cell>
          <cell r="J236" t="str">
            <v>EN EJECUCIÓN</v>
          </cell>
          <cell r="K236" t="str">
            <v>SI</v>
          </cell>
        </row>
        <row r="237">
          <cell r="G237" t="str">
            <v>CA049-X</v>
          </cell>
          <cell r="I237" t="str">
            <v>INVIAS</v>
          </cell>
          <cell r="J237" t="str">
            <v>EN EJECUCIÓN</v>
          </cell>
          <cell r="K237" t="str">
            <v>SI</v>
          </cell>
        </row>
        <row r="238">
          <cell r="G238" t="str">
            <v>CA049-XI</v>
          </cell>
          <cell r="I238" t="str">
            <v>INVIAS</v>
          </cell>
          <cell r="J238" t="str">
            <v>EN EJECUCIÓN</v>
          </cell>
          <cell r="K238" t="str">
            <v>SI</v>
          </cell>
        </row>
        <row r="239">
          <cell r="G239" t="str">
            <v>CA049-XII</v>
          </cell>
          <cell r="I239" t="str">
            <v>ENTIDAD TERRITORIAL</v>
          </cell>
          <cell r="J239" t="str">
            <v>EN ESTRUCTURACIÓN</v>
          </cell>
          <cell r="K239" t="str">
            <v>NO</v>
          </cell>
        </row>
        <row r="240">
          <cell r="G240" t="str">
            <v>CA049-XIII</v>
          </cell>
          <cell r="I240" t="str">
            <v>INVIAS</v>
          </cell>
          <cell r="J240" t="str">
            <v>EN EJECUCIÓN</v>
          </cell>
          <cell r="K240" t="str">
            <v>SI</v>
          </cell>
        </row>
        <row r="241">
          <cell r="G241" t="str">
            <v>CA050</v>
          </cell>
          <cell r="I241" t="str">
            <v>ANI</v>
          </cell>
          <cell r="J241" t="str">
            <v>EN EJECUCIÓN</v>
          </cell>
          <cell r="K241" t="str">
            <v>SI</v>
          </cell>
        </row>
        <row r="242">
          <cell r="G242" t="str">
            <v>CA052</v>
          </cell>
          <cell r="I242" t="str">
            <v>ENTIDAD TERRITORIAL</v>
          </cell>
          <cell r="J242" t="str">
            <v>EN ESTRUCTURACIÓN</v>
          </cell>
          <cell r="K242" t="str">
            <v>NO</v>
          </cell>
        </row>
        <row r="243">
          <cell r="G243" t="str">
            <v>CA055</v>
          </cell>
          <cell r="I243" t="str">
            <v>ANI</v>
          </cell>
          <cell r="J243" t="str">
            <v>EN ESTRUCTURACIÓN</v>
          </cell>
          <cell r="K243" t="str">
            <v>NO</v>
          </cell>
        </row>
        <row r="244">
          <cell r="G244" t="str">
            <v>CA055</v>
          </cell>
          <cell r="I244" t="str">
            <v>ANI</v>
          </cell>
          <cell r="J244" t="str">
            <v>EN ESTRUCTURACIÓN</v>
          </cell>
          <cell r="K244" t="str">
            <v>NO</v>
          </cell>
        </row>
        <row r="245">
          <cell r="G245" t="str">
            <v>CA056-I</v>
          </cell>
          <cell r="I245" t="str">
            <v>INVIAS</v>
          </cell>
          <cell r="J245" t="str">
            <v>EN EJECUCIÓN</v>
          </cell>
          <cell r="K245" t="str">
            <v>SI</v>
          </cell>
        </row>
        <row r="246">
          <cell r="G246" t="str">
            <v>CA056-II</v>
          </cell>
          <cell r="I246" t="str">
            <v>INVIAS</v>
          </cell>
          <cell r="J246" t="str">
            <v>EN EJECUCIÓN</v>
          </cell>
          <cell r="K246" t="str">
            <v>SI</v>
          </cell>
        </row>
        <row r="247">
          <cell r="G247" t="str">
            <v>CA056-II</v>
          </cell>
          <cell r="I247" t="str">
            <v>INVIAS</v>
          </cell>
          <cell r="J247" t="str">
            <v>EN EJECUCIÓN</v>
          </cell>
          <cell r="K247" t="str">
            <v>SI</v>
          </cell>
        </row>
        <row r="248">
          <cell r="G248" t="str">
            <v>CA056-III</v>
          </cell>
          <cell r="I248" t="str">
            <v>INVIAS</v>
          </cell>
          <cell r="J248" t="str">
            <v>EN EJECUCIÓN</v>
          </cell>
          <cell r="K248" t="str">
            <v>SI</v>
          </cell>
        </row>
        <row r="249">
          <cell r="G249" t="str">
            <v>CA057-I</v>
          </cell>
          <cell r="I249" t="str">
            <v>ANI</v>
          </cell>
          <cell r="J249" t="str">
            <v>EN EJECUCIÓN</v>
          </cell>
          <cell r="K249" t="str">
            <v>SI</v>
          </cell>
        </row>
        <row r="250">
          <cell r="G250" t="str">
            <v>CA057-II</v>
          </cell>
          <cell r="I250" t="str">
            <v>ENTIDAD TERRITORIAL</v>
          </cell>
          <cell r="J250" t="str">
            <v>EN ESTRUCTURACIÓN</v>
          </cell>
          <cell r="K250" t="str">
            <v>SI</v>
          </cell>
        </row>
        <row r="251">
          <cell r="G251" t="str">
            <v>CA058</v>
          </cell>
          <cell r="I251" t="str">
            <v>INVIAS</v>
          </cell>
          <cell r="J251" t="str">
            <v>EN EJECUCIÓN</v>
          </cell>
          <cell r="K251" t="str">
            <v>SI</v>
          </cell>
        </row>
        <row r="252">
          <cell r="G252" t="str">
            <v>CA059</v>
          </cell>
          <cell r="I252" t="str">
            <v>ANI</v>
          </cell>
          <cell r="J252" t="str">
            <v>EN EJECUCIÓN</v>
          </cell>
          <cell r="K252" t="str">
            <v>SI</v>
          </cell>
        </row>
        <row r="253">
          <cell r="G253" t="str">
            <v>CA060</v>
          </cell>
          <cell r="I253" t="str">
            <v>ENTIDAD TERRITORIAL/INVIAS</v>
          </cell>
          <cell r="J253" t="str">
            <v>EN EJECUCIÓN</v>
          </cell>
          <cell r="K253" t="str">
            <v>SI</v>
          </cell>
        </row>
        <row r="254">
          <cell r="G254" t="str">
            <v>CA061</v>
          </cell>
          <cell r="I254" t="str">
            <v>ENTIDAD TERRITORIAL/INVIAS</v>
          </cell>
          <cell r="J254" t="str">
            <v>EN EJECUCIÓN</v>
          </cell>
          <cell r="K254" t="str">
            <v>SI</v>
          </cell>
        </row>
        <row r="255">
          <cell r="G255" t="str">
            <v>CA062</v>
          </cell>
          <cell r="I255" t="str">
            <v>ENTIDAD TERRITORIAL</v>
          </cell>
          <cell r="J255" t="str">
            <v>EN EJECUCIÓN</v>
          </cell>
          <cell r="K255" t="str">
            <v>SI</v>
          </cell>
        </row>
        <row r="256">
          <cell r="G256" t="str">
            <v>CA063</v>
          </cell>
          <cell r="I256" t="str">
            <v>ENTIDAD TERRITORIAL</v>
          </cell>
          <cell r="J256" t="str">
            <v>EN ESTRUCTURACIÓN</v>
          </cell>
          <cell r="K256" t="str">
            <v>SI</v>
          </cell>
        </row>
        <row r="257">
          <cell r="G257" t="str">
            <v>CA064</v>
          </cell>
          <cell r="I257" t="str">
            <v>ENTIDAD TERRITORIAL</v>
          </cell>
          <cell r="J257" t="str">
            <v>EN ESTRUCTURACIÓN</v>
          </cell>
          <cell r="K257" t="str">
            <v>SI</v>
          </cell>
        </row>
        <row r="258">
          <cell r="G258" t="str">
            <v>CA065</v>
          </cell>
          <cell r="I258" t="str">
            <v>ENTIDAD TERRITORIAL</v>
          </cell>
          <cell r="J258" t="str">
            <v>EN ESTRUCTURACIÓN</v>
          </cell>
          <cell r="K258" t="str">
            <v>SI</v>
          </cell>
        </row>
        <row r="259">
          <cell r="G259" t="str">
            <v>CA066</v>
          </cell>
          <cell r="I259" t="str">
            <v>ENTIDAD TERRITORIAL</v>
          </cell>
          <cell r="J259" t="str">
            <v>EN ESTRUCTURACIÓN</v>
          </cell>
          <cell r="K259" t="str">
            <v>NO</v>
          </cell>
        </row>
        <row r="260">
          <cell r="G260" t="str">
            <v>CA066</v>
          </cell>
          <cell r="I260" t="str">
            <v>ENTIDAD TERRITORIAL</v>
          </cell>
          <cell r="J260" t="str">
            <v>EN ESTRUCTURACIÓN</v>
          </cell>
          <cell r="K260" t="str">
            <v>NO</v>
          </cell>
        </row>
        <row r="261">
          <cell r="G261" t="str">
            <v>CA067</v>
          </cell>
          <cell r="I261" t="str">
            <v>ENTIDAD TERRITORIAL</v>
          </cell>
          <cell r="J261" t="str">
            <v>EN ESTRUCTURACIÓN</v>
          </cell>
          <cell r="K261" t="str">
            <v>NO</v>
          </cell>
        </row>
        <row r="262">
          <cell r="G262" t="str">
            <v>CA068</v>
          </cell>
          <cell r="I262" t="str">
            <v>ENTIDAD TERRITORIAL</v>
          </cell>
          <cell r="J262" t="str">
            <v>EN ESTRUCTURACIÓN</v>
          </cell>
          <cell r="K262" t="str">
            <v>SI</v>
          </cell>
        </row>
        <row r="263">
          <cell r="G263" t="str">
            <v>CA070</v>
          </cell>
          <cell r="I263" t="str">
            <v>INVIAS</v>
          </cell>
          <cell r="J263" t="str">
            <v>EN ESTRUCTURACIÓN</v>
          </cell>
          <cell r="K263" t="str">
            <v>SI</v>
          </cell>
        </row>
        <row r="264">
          <cell r="G264" t="str">
            <v>CA071</v>
          </cell>
          <cell r="I264" t="str">
            <v>ENTIDAD TERRITORIAL/INVIAS</v>
          </cell>
          <cell r="J264" t="str">
            <v>EN ESTRUCTURACIÓN</v>
          </cell>
          <cell r="K264" t="str">
            <v>SI</v>
          </cell>
        </row>
        <row r="265">
          <cell r="G265" t="str">
            <v>CA072</v>
          </cell>
          <cell r="I265" t="str">
            <v>ENTIDAD TERRITORIAL</v>
          </cell>
          <cell r="J265" t="str">
            <v>EN ESTRUCTURACIÓN</v>
          </cell>
          <cell r="K265" t="str">
            <v>NO</v>
          </cell>
        </row>
        <row r="266">
          <cell r="G266" t="str">
            <v>CA073</v>
          </cell>
          <cell r="I266" t="str">
            <v>ENTIDAD TERRITORIAL</v>
          </cell>
          <cell r="J266" t="str">
            <v>EN ESTRUCTURACIÓN</v>
          </cell>
          <cell r="K266" t="str">
            <v>NO</v>
          </cell>
        </row>
        <row r="267">
          <cell r="G267" t="str">
            <v>CA074</v>
          </cell>
          <cell r="I267" t="str">
            <v>ENTIDAD TERRITORIAL</v>
          </cell>
          <cell r="J267" t="str">
            <v>EN ESTRUCTURACIÓN</v>
          </cell>
          <cell r="K267" t="str">
            <v>NO</v>
          </cell>
        </row>
        <row r="268">
          <cell r="G268" t="str">
            <v>CA075</v>
          </cell>
          <cell r="I268" t="str">
            <v>ENTIDAD TERRITORIAL</v>
          </cell>
          <cell r="J268" t="str">
            <v>EN ESTRUCTURACIÓN</v>
          </cell>
          <cell r="K268" t="str">
            <v>NO</v>
          </cell>
        </row>
        <row r="269">
          <cell r="G269" t="str">
            <v>CA076</v>
          </cell>
          <cell r="I269" t="str">
            <v>ENTIDAD TERRITORIAL</v>
          </cell>
          <cell r="J269" t="str">
            <v>EN ESTRUCTURACIÓN</v>
          </cell>
          <cell r="K269" t="str">
            <v>NO</v>
          </cell>
        </row>
        <row r="270">
          <cell r="G270" t="str">
            <v>CA077</v>
          </cell>
          <cell r="I270" t="str">
            <v>ENTIDAD TERRITORIAL</v>
          </cell>
          <cell r="J270" t="str">
            <v>EN EJECUCIÓN</v>
          </cell>
          <cell r="K270" t="str">
            <v>SI</v>
          </cell>
        </row>
        <row r="271">
          <cell r="G271" t="str">
            <v>CA078</v>
          </cell>
          <cell r="I271" t="str">
            <v>ENTIDAD TERRITORIAL</v>
          </cell>
          <cell r="J271" t="str">
            <v>EN ESTRUCTURACIÓN</v>
          </cell>
          <cell r="K271" t="str">
            <v>NO</v>
          </cell>
        </row>
        <row r="272">
          <cell r="G272" t="str">
            <v>CA079</v>
          </cell>
          <cell r="I272" t="str">
            <v>ENTIDAD TERRITORIAL</v>
          </cell>
          <cell r="J272" t="str">
            <v>EN ESTRUCTURACIÓN</v>
          </cell>
          <cell r="K272" t="str">
            <v>NO</v>
          </cell>
        </row>
        <row r="273">
          <cell r="G273" t="str">
            <v>CA081</v>
          </cell>
          <cell r="I273" t="str">
            <v>ENTIDAD TERRITORIAL/INVIAS</v>
          </cell>
          <cell r="J273" t="str">
            <v>EN ESTRUCTURACIÓN</v>
          </cell>
          <cell r="K273" t="str">
            <v>NO</v>
          </cell>
        </row>
        <row r="274">
          <cell r="G274" t="str">
            <v>CA082</v>
          </cell>
          <cell r="I274" t="str">
            <v>ENTIDAD TERRITORIAL</v>
          </cell>
          <cell r="J274" t="str">
            <v>EN ESTRUCTURACIÓN</v>
          </cell>
          <cell r="K274" t="str">
            <v>SI</v>
          </cell>
        </row>
        <row r="275">
          <cell r="G275" t="str">
            <v>CA083</v>
          </cell>
          <cell r="I275" t="str">
            <v>ENTIDAD TERRITORIAL</v>
          </cell>
          <cell r="J275" t="str">
            <v>EN ESTRUCTURACIÓN</v>
          </cell>
          <cell r="K275" t="str">
            <v>SI</v>
          </cell>
        </row>
        <row r="276">
          <cell r="G276" t="str">
            <v>CA084</v>
          </cell>
          <cell r="I276" t="str">
            <v>INVIAS</v>
          </cell>
          <cell r="J276" t="str">
            <v>EN ESTRUCTURACIÓN</v>
          </cell>
          <cell r="K276" t="str">
            <v>SI</v>
          </cell>
        </row>
        <row r="277">
          <cell r="G277" t="str">
            <v>CA086</v>
          </cell>
          <cell r="I277" t="str">
            <v>ENTIDAD TERRITORIAL</v>
          </cell>
          <cell r="J277" t="str">
            <v>EN ESTRUCTURACIÓN</v>
          </cell>
          <cell r="K277" t="str">
            <v>SI</v>
          </cell>
        </row>
        <row r="278">
          <cell r="G278" t="str">
            <v>CA087</v>
          </cell>
          <cell r="I278" t="str">
            <v>ENTIDAD TERRITORIAL</v>
          </cell>
          <cell r="J278" t="str">
            <v>EN ESTRUCTURACIÓN</v>
          </cell>
          <cell r="K278" t="str">
            <v>SI</v>
          </cell>
        </row>
        <row r="279">
          <cell r="G279" t="str">
            <v>CA088-I</v>
          </cell>
          <cell r="I279" t="str">
            <v>ANI</v>
          </cell>
          <cell r="J279" t="str">
            <v>EN EJECUCIÓN</v>
          </cell>
          <cell r="K279" t="str">
            <v>SI</v>
          </cell>
        </row>
        <row r="280">
          <cell r="G280" t="str">
            <v>CA088-II</v>
          </cell>
          <cell r="I280" t="str">
            <v>INVIAS</v>
          </cell>
          <cell r="J280" t="str">
            <v>EN EJECUCIÓN</v>
          </cell>
          <cell r="K280" t="str">
            <v>SI</v>
          </cell>
        </row>
        <row r="281">
          <cell r="G281" t="str">
            <v>CA088-II</v>
          </cell>
          <cell r="I281" t="str">
            <v>INVIAS</v>
          </cell>
          <cell r="J281" t="str">
            <v>EN EJECUCIÓN</v>
          </cell>
          <cell r="K281" t="str">
            <v>SI</v>
          </cell>
        </row>
        <row r="282">
          <cell r="G282" t="str">
            <v>CA088-II</v>
          </cell>
          <cell r="I282" t="str">
            <v>INVIAS</v>
          </cell>
          <cell r="J282" t="str">
            <v>EN EJECUCIÓN</v>
          </cell>
          <cell r="K282" t="str">
            <v>SI</v>
          </cell>
        </row>
        <row r="283">
          <cell r="G283" t="str">
            <v>CA089</v>
          </cell>
          <cell r="I283" t="str">
            <v>ENTIDAD TERRITORIAL</v>
          </cell>
          <cell r="J283" t="str">
            <v>EN ESTRUCTURACIÓN</v>
          </cell>
          <cell r="K283" t="str">
            <v>NO</v>
          </cell>
        </row>
        <row r="284">
          <cell r="G284" t="str">
            <v>CA090-I</v>
          </cell>
          <cell r="I284" t="str">
            <v>ANI</v>
          </cell>
          <cell r="J284" t="str">
            <v>EN ESTRUCTURACIÓN</v>
          </cell>
          <cell r="K284" t="str">
            <v>NO</v>
          </cell>
        </row>
        <row r="285">
          <cell r="G285" t="str">
            <v>CA090-II</v>
          </cell>
          <cell r="I285" t="str">
            <v>ENTIDAD TERRITORIAL</v>
          </cell>
          <cell r="J285" t="str">
            <v>EN ESTRUCTURACIÓN</v>
          </cell>
          <cell r="K285" t="str">
            <v>NO</v>
          </cell>
        </row>
        <row r="286">
          <cell r="G286" t="str">
            <v>CA090-II</v>
          </cell>
          <cell r="I286" t="str">
            <v>ENTIDAD TERRITORIAL</v>
          </cell>
          <cell r="J286" t="str">
            <v>EN ESTRUCTURACIÓN</v>
          </cell>
          <cell r="K286" t="str">
            <v>NO</v>
          </cell>
        </row>
        <row r="287">
          <cell r="G287" t="str">
            <v>CA091</v>
          </cell>
          <cell r="I287" t="str">
            <v>ENTIDAD TERRITORIAL/INVIAS</v>
          </cell>
          <cell r="J287" t="str">
            <v>EN ESTRUCTURACIÓN</v>
          </cell>
          <cell r="K287" t="str">
            <v>NO</v>
          </cell>
        </row>
        <row r="288">
          <cell r="G288" t="str">
            <v>CA094</v>
          </cell>
          <cell r="I288" t="str">
            <v>ANI</v>
          </cell>
          <cell r="J288" t="str">
            <v>EN EJECUCIÓN</v>
          </cell>
          <cell r="K288" t="str">
            <v>SI</v>
          </cell>
        </row>
        <row r="289">
          <cell r="G289" t="str">
            <v>CA095</v>
          </cell>
          <cell r="I289" t="str">
            <v>ENTIDAD TERRITORIAL</v>
          </cell>
          <cell r="J289" t="str">
            <v>EN ESTRUCTURACIÓN</v>
          </cell>
          <cell r="K289" t="str">
            <v>NO</v>
          </cell>
        </row>
        <row r="290">
          <cell r="G290" t="str">
            <v>CA096-I</v>
          </cell>
          <cell r="I290" t="str">
            <v>INVIAS</v>
          </cell>
          <cell r="J290" t="str">
            <v>EN EJECUCIÓN</v>
          </cell>
          <cell r="K290" t="str">
            <v>SI</v>
          </cell>
        </row>
        <row r="291">
          <cell r="G291" t="str">
            <v>CA096-I</v>
          </cell>
          <cell r="I291" t="str">
            <v>INVIAS</v>
          </cell>
          <cell r="J291" t="str">
            <v>EN EJECUCIÓN</v>
          </cell>
          <cell r="K291" t="str">
            <v>SI</v>
          </cell>
        </row>
        <row r="292">
          <cell r="G292" t="str">
            <v>CA096-I</v>
          </cell>
          <cell r="I292" t="str">
            <v>INVIAS</v>
          </cell>
          <cell r="J292" t="str">
            <v>EN EJECUCIÓN</v>
          </cell>
          <cell r="K292" t="str">
            <v>SI</v>
          </cell>
        </row>
        <row r="293">
          <cell r="G293" t="str">
            <v>CA096-II</v>
          </cell>
          <cell r="I293" t="str">
            <v>INVIAS</v>
          </cell>
          <cell r="J293" t="str">
            <v>EN EJECUCIÓN</v>
          </cell>
          <cell r="K293" t="str">
            <v>SI</v>
          </cell>
        </row>
        <row r="294">
          <cell r="G294" t="str">
            <v>CA096-II</v>
          </cell>
          <cell r="I294" t="str">
            <v>INVIAS</v>
          </cell>
          <cell r="J294" t="str">
            <v>EN EJECUCIÓN</v>
          </cell>
          <cell r="K294" t="str">
            <v>SI</v>
          </cell>
        </row>
        <row r="295">
          <cell r="G295" t="str">
            <v>CA096-II</v>
          </cell>
          <cell r="I295" t="str">
            <v>INVIAS</v>
          </cell>
          <cell r="J295" t="str">
            <v>EN EJECUCIÓN</v>
          </cell>
          <cell r="K295" t="str">
            <v>SI</v>
          </cell>
        </row>
        <row r="296">
          <cell r="G296" t="str">
            <v>CA096-II</v>
          </cell>
          <cell r="I296" t="str">
            <v>INVIAS</v>
          </cell>
          <cell r="J296" t="str">
            <v>EN EJECUCIÓN</v>
          </cell>
          <cell r="K296" t="str">
            <v>SI</v>
          </cell>
        </row>
        <row r="297">
          <cell r="G297" t="str">
            <v>CA096-III</v>
          </cell>
          <cell r="I297" t="str">
            <v>INVIAS</v>
          </cell>
          <cell r="J297" t="str">
            <v>EN EJECUCIÓN</v>
          </cell>
          <cell r="K297" t="str">
            <v>SI</v>
          </cell>
        </row>
        <row r="298">
          <cell r="G298" t="str">
            <v>CA098</v>
          </cell>
          <cell r="I298" t="str">
            <v>ENTIDAD TERRITORIAL</v>
          </cell>
          <cell r="J298" t="str">
            <v>EN ESTRUCTURACIÓN</v>
          </cell>
          <cell r="K298" t="str">
            <v>NO</v>
          </cell>
        </row>
        <row r="299">
          <cell r="G299" t="str">
            <v>CA100</v>
          </cell>
          <cell r="I299" t="str">
            <v>ENTIDAD TERRITORIAL</v>
          </cell>
          <cell r="J299" t="str">
            <v>EN ESTRUCTURACIÓN</v>
          </cell>
          <cell r="K299" t="str">
            <v>NO</v>
          </cell>
        </row>
        <row r="300">
          <cell r="G300" t="str">
            <v>CA102</v>
          </cell>
          <cell r="I300" t="str">
            <v>ENTIDAD TERRITORIAL</v>
          </cell>
          <cell r="J300" t="str">
            <v>EN ESTRUCTURACIÓN</v>
          </cell>
          <cell r="K300" t="str">
            <v>NO</v>
          </cell>
        </row>
        <row r="301">
          <cell r="G301" t="str">
            <v>CA103</v>
          </cell>
          <cell r="I301" t="str">
            <v>ENTIDAD TERRITORIAL</v>
          </cell>
          <cell r="J301" t="str">
            <v>EN ESTRUCTURACIÓN</v>
          </cell>
          <cell r="K301" t="str">
            <v>NO</v>
          </cell>
        </row>
        <row r="302">
          <cell r="G302" t="str">
            <v>CA104</v>
          </cell>
          <cell r="I302" t="str">
            <v>ENTIDAD TERRITORIAL</v>
          </cell>
          <cell r="J302" t="str">
            <v>EN ESTRUCTURACIÓN</v>
          </cell>
          <cell r="K302" t="str">
            <v>SI</v>
          </cell>
        </row>
        <row r="303">
          <cell r="G303" t="str">
            <v>CA104</v>
          </cell>
          <cell r="I303" t="str">
            <v>ENTIDAD TERRITORIAL</v>
          </cell>
          <cell r="J303" t="str">
            <v>EN ESTRUCTURACIÓN</v>
          </cell>
          <cell r="K303" t="str">
            <v>SI</v>
          </cell>
        </row>
        <row r="304">
          <cell r="G304" t="str">
            <v>CA105</v>
          </cell>
          <cell r="I304" t="str">
            <v>ENTIDAD TERRITORIAL</v>
          </cell>
          <cell r="J304" t="str">
            <v>EN IDEA</v>
          </cell>
          <cell r="K304" t="str">
            <v>NO</v>
          </cell>
        </row>
        <row r="305">
          <cell r="G305" t="str">
            <v>CA106</v>
          </cell>
          <cell r="I305" t="str">
            <v>ENTIDAD TERRITORIAL</v>
          </cell>
          <cell r="J305" t="str">
            <v>EN EJECUCIÓN</v>
          </cell>
          <cell r="K305" t="str">
            <v>SI</v>
          </cell>
        </row>
        <row r="306">
          <cell r="G306" t="str">
            <v>CA108-I</v>
          </cell>
          <cell r="I306" t="str">
            <v>ENTIDAD TERRITORIAL/INVIAS</v>
          </cell>
          <cell r="J306" t="str">
            <v>EN EJECUCIÓN</v>
          </cell>
          <cell r="K306" t="str">
            <v>SI</v>
          </cell>
        </row>
        <row r="307">
          <cell r="G307" t="str">
            <v>CA108-II</v>
          </cell>
          <cell r="I307" t="str">
            <v>ANI</v>
          </cell>
          <cell r="J307" t="str">
            <v>EN EJECUCIÓN</v>
          </cell>
          <cell r="K307" t="str">
            <v>SI</v>
          </cell>
        </row>
        <row r="308">
          <cell r="G308" t="str">
            <v>CA109</v>
          </cell>
          <cell r="I308" t="str">
            <v>INVIAS</v>
          </cell>
          <cell r="J308" t="str">
            <v>EN EJECUCIÓN</v>
          </cell>
          <cell r="K308" t="str">
            <v>SI</v>
          </cell>
        </row>
        <row r="309">
          <cell r="G309" t="str">
            <v>CA109</v>
          </cell>
          <cell r="I309" t="str">
            <v>INVIAS</v>
          </cell>
          <cell r="J309" t="str">
            <v>EN EJECUCIÓN</v>
          </cell>
          <cell r="K309" t="str">
            <v>SI</v>
          </cell>
        </row>
        <row r="310">
          <cell r="G310" t="str">
            <v>CA109</v>
          </cell>
          <cell r="I310" t="str">
            <v>INVIAS</v>
          </cell>
          <cell r="J310" t="str">
            <v>EN EJECUCIÓN</v>
          </cell>
          <cell r="K310" t="str">
            <v>SI</v>
          </cell>
        </row>
        <row r="311">
          <cell r="G311" t="str">
            <v>CA110</v>
          </cell>
          <cell r="I311" t="str">
            <v>ENTIDAD TERRITORIAL/INVIAS</v>
          </cell>
          <cell r="J311" t="str">
            <v>EN ESTRUCTURACIÓN</v>
          </cell>
          <cell r="K311" t="str">
            <v>NO</v>
          </cell>
        </row>
        <row r="312">
          <cell r="G312" t="str">
            <v>CA111</v>
          </cell>
          <cell r="I312" t="str">
            <v>ENTIDAD TERRITORIAL</v>
          </cell>
          <cell r="J312" t="str">
            <v>SIN INFORMACIÓN</v>
          </cell>
          <cell r="K312" t="str">
            <v>NO</v>
          </cell>
        </row>
        <row r="313">
          <cell r="G313" t="str">
            <v>CA112</v>
          </cell>
          <cell r="I313" t="str">
            <v>ENTIDAD TERRITORIAL</v>
          </cell>
          <cell r="J313" t="str">
            <v>SIN INFORMACIÓN</v>
          </cell>
          <cell r="K313" t="str">
            <v>NO</v>
          </cell>
        </row>
        <row r="314">
          <cell r="G314" t="str">
            <v>CA113</v>
          </cell>
          <cell r="I314" t="str">
            <v>ENTIDAD TERRITORIAL</v>
          </cell>
          <cell r="J314" t="str">
            <v>SIN INFORMACIÓN</v>
          </cell>
          <cell r="K314" t="str">
            <v>NO</v>
          </cell>
        </row>
        <row r="315">
          <cell r="G315" t="str">
            <v>CA114</v>
          </cell>
          <cell r="I315" t="str">
            <v>ENTIDAD TERRITORIAL</v>
          </cell>
          <cell r="J315" t="str">
            <v>EN ESTRUCTURACIÓN</v>
          </cell>
          <cell r="K315" t="str">
            <v>NO</v>
          </cell>
        </row>
        <row r="316">
          <cell r="G316" t="str">
            <v>CA115</v>
          </cell>
          <cell r="I316" t="str">
            <v>ENTIDAD TERRITORIAL</v>
          </cell>
          <cell r="J316" t="str">
            <v>EN ESTRUCTURACIÓN</v>
          </cell>
          <cell r="K316" t="str">
            <v>NO</v>
          </cell>
        </row>
        <row r="317">
          <cell r="G317" t="str">
            <v>CA116</v>
          </cell>
          <cell r="I317" t="str">
            <v>ENTIDAD TERRITORIAL</v>
          </cell>
          <cell r="J317" t="str">
            <v>EN ESTRUCTURACIÓN</v>
          </cell>
          <cell r="K317" t="str">
            <v>NO</v>
          </cell>
        </row>
        <row r="318">
          <cell r="G318" t="str">
            <v>CA117</v>
          </cell>
          <cell r="I318" t="str">
            <v>ENTIDAD TERRITORIAL</v>
          </cell>
          <cell r="J318" t="str">
            <v>EN ESTRUCTURACIÓN</v>
          </cell>
          <cell r="K318" t="str">
            <v>NO</v>
          </cell>
        </row>
        <row r="319">
          <cell r="G319" t="str">
            <v>CA118</v>
          </cell>
          <cell r="I319" t="str">
            <v>ENTIDAD TERRITORIAL</v>
          </cell>
          <cell r="J319" t="str">
            <v>EN ESTRUCTURACIÓN</v>
          </cell>
          <cell r="K319" t="str">
            <v>NO</v>
          </cell>
        </row>
        <row r="320">
          <cell r="G320" t="str">
            <v>CA119</v>
          </cell>
          <cell r="I320" t="str">
            <v>ENTIDAD TERRITORIAL</v>
          </cell>
          <cell r="J320" t="str">
            <v>EN ESTRUCTURACIÓN</v>
          </cell>
          <cell r="K320" t="str">
            <v>NO</v>
          </cell>
        </row>
        <row r="321">
          <cell r="G321" t="str">
            <v>CA120</v>
          </cell>
          <cell r="I321" t="str">
            <v>ENTIDAD TERRITORIAL/INVIAS</v>
          </cell>
          <cell r="J321" t="str">
            <v>EN EJECUCIÓN</v>
          </cell>
          <cell r="K321" t="str">
            <v>SI</v>
          </cell>
        </row>
        <row r="322">
          <cell r="G322" t="str">
            <v>CA121</v>
          </cell>
          <cell r="I322" t="str">
            <v>ENTIDAD TERRITORIAL</v>
          </cell>
          <cell r="J322" t="str">
            <v>EN ESTRUCTURACIÓN</v>
          </cell>
          <cell r="K322" t="str">
            <v>NO</v>
          </cell>
        </row>
        <row r="323">
          <cell r="G323" t="str">
            <v>CA123</v>
          </cell>
          <cell r="I323" t="str">
            <v>INVIAS</v>
          </cell>
          <cell r="J323" t="str">
            <v>EN ESTRUCTURACIÓN</v>
          </cell>
          <cell r="K323" t="str">
            <v>NO</v>
          </cell>
        </row>
        <row r="324">
          <cell r="G324" t="str">
            <v>CA124</v>
          </cell>
          <cell r="I324" t="str">
            <v>ENTIDAD TERRITORIAL/INVIAS</v>
          </cell>
          <cell r="J324" t="str">
            <v>EN EJECUCIÓN</v>
          </cell>
          <cell r="K324" t="str">
            <v>SI</v>
          </cell>
        </row>
        <row r="325">
          <cell r="G325" t="str">
            <v>CA126</v>
          </cell>
          <cell r="I325" t="str">
            <v>ENTIDAD TERRITORIAL</v>
          </cell>
          <cell r="J325" t="str">
            <v>EN IDEA</v>
          </cell>
          <cell r="K325" t="str">
            <v>SI</v>
          </cell>
        </row>
        <row r="326">
          <cell r="G326" t="str">
            <v>CA127</v>
          </cell>
          <cell r="I326" t="str">
            <v>ENTIDAD TERRITORIAL</v>
          </cell>
          <cell r="J326" t="str">
            <v>EN ESTRUCTURACIÓN</v>
          </cell>
          <cell r="K326" t="str">
            <v>SI</v>
          </cell>
        </row>
        <row r="327">
          <cell r="G327" t="str">
            <v>CA128</v>
          </cell>
          <cell r="I327" t="str">
            <v>ENTIDAD TERRITORIAL/INVIAS</v>
          </cell>
          <cell r="J327" t="str">
            <v>EN ESTRUCTURACIÓN</v>
          </cell>
          <cell r="K327" t="str">
            <v>SI</v>
          </cell>
        </row>
        <row r="328">
          <cell r="G328" t="str">
            <v>CA130</v>
          </cell>
          <cell r="I328" t="str">
            <v>ENTIDAD TERRITORIAL/INVIAS</v>
          </cell>
          <cell r="J328" t="str">
            <v>EN ESTRUCTURACIÓN</v>
          </cell>
          <cell r="K328" t="str">
            <v xml:space="preserve">SI </v>
          </cell>
        </row>
        <row r="329">
          <cell r="G329" t="str">
            <v>CA131</v>
          </cell>
          <cell r="I329" t="str">
            <v>INVIAS</v>
          </cell>
          <cell r="J329" t="str">
            <v>EN IDEA</v>
          </cell>
          <cell r="K329" t="str">
            <v>NO</v>
          </cell>
        </row>
        <row r="330">
          <cell r="G330" t="str">
            <v>CA133</v>
          </cell>
          <cell r="I330" t="str">
            <v>INVIAS</v>
          </cell>
          <cell r="J330" t="str">
            <v>EN EJECUCIÓN</v>
          </cell>
          <cell r="K330" t="str">
            <v>SI</v>
          </cell>
        </row>
        <row r="331">
          <cell r="G331" t="str">
            <v>CA133</v>
          </cell>
          <cell r="I331" t="str">
            <v>INVIAS</v>
          </cell>
          <cell r="J331" t="str">
            <v>EN EJECUCIÓN</v>
          </cell>
          <cell r="K331" t="str">
            <v>SI</v>
          </cell>
        </row>
        <row r="332">
          <cell r="G332" t="str">
            <v>CA134</v>
          </cell>
          <cell r="I332" t="str">
            <v>ENTIDAD TERRITORIAL</v>
          </cell>
          <cell r="J332" t="str">
            <v>EN ESTRUCTURACIÓN</v>
          </cell>
          <cell r="K332" t="str">
            <v>SI</v>
          </cell>
        </row>
        <row r="333">
          <cell r="G333" t="str">
            <v>CA138</v>
          </cell>
          <cell r="I333" t="str">
            <v>INVIAS</v>
          </cell>
          <cell r="J333" t="str">
            <v>EN EJECUCIÓN</v>
          </cell>
          <cell r="K333" t="str">
            <v>SI</v>
          </cell>
        </row>
        <row r="334">
          <cell r="G334" t="str">
            <v>CA139-I</v>
          </cell>
          <cell r="I334" t="str">
            <v>ANI</v>
          </cell>
          <cell r="J334" t="str">
            <v>EN ESTRUCTURACIÓN</v>
          </cell>
          <cell r="K334" t="str">
            <v xml:space="preserve">SI </v>
          </cell>
        </row>
        <row r="335">
          <cell r="G335" t="str">
            <v>CA139-II</v>
          </cell>
          <cell r="I335" t="str">
            <v>ENTIDAD TERRITORIAL/INVIAS</v>
          </cell>
          <cell r="J335" t="str">
            <v>EN ESTRUCTURACIÓN</v>
          </cell>
          <cell r="K335" t="str">
            <v>SI</v>
          </cell>
        </row>
        <row r="336">
          <cell r="G336" t="str">
            <v>CA140</v>
          </cell>
          <cell r="I336" t="str">
            <v>INVIAS</v>
          </cell>
          <cell r="J336" t="str">
            <v>EN ESTRUCTURACIÓN</v>
          </cell>
          <cell r="K336" t="str">
            <v>SI</v>
          </cell>
        </row>
        <row r="337">
          <cell r="G337" t="str">
            <v>CA140</v>
          </cell>
          <cell r="I337" t="str">
            <v>INVIAS</v>
          </cell>
          <cell r="J337" t="str">
            <v>EN ESTRUCTURACIÓN</v>
          </cell>
          <cell r="K337" t="str">
            <v>SI</v>
          </cell>
        </row>
        <row r="338">
          <cell r="G338" t="str">
            <v>CA141</v>
          </cell>
          <cell r="I338" t="str">
            <v>ENTIDAD TERRITORIAL</v>
          </cell>
          <cell r="J338" t="str">
            <v>EN ESTRUCTURACIÓN</v>
          </cell>
          <cell r="K338" t="str">
            <v>NO</v>
          </cell>
        </row>
        <row r="339">
          <cell r="G339" t="str">
            <v>CA142</v>
          </cell>
          <cell r="I339" t="str">
            <v>INVIAS</v>
          </cell>
          <cell r="J339" t="str">
            <v>EN ESTRUCTURACIÓN</v>
          </cell>
          <cell r="K339" t="str">
            <v>NO</v>
          </cell>
        </row>
        <row r="340">
          <cell r="G340" t="str">
            <v>CA142</v>
          </cell>
          <cell r="I340" t="str">
            <v>INVIAS</v>
          </cell>
          <cell r="J340" t="str">
            <v>EN ESTRUCTURACIÓN</v>
          </cell>
          <cell r="K340" t="str">
            <v>NO</v>
          </cell>
        </row>
        <row r="341">
          <cell r="G341" t="str">
            <v>CA144</v>
          </cell>
          <cell r="I341" t="str">
            <v>ENTIDAD TERRITORIAL</v>
          </cell>
          <cell r="J341" t="str">
            <v>EN EJECUCIÓN</v>
          </cell>
          <cell r="K341" t="str">
            <v>SI</v>
          </cell>
        </row>
        <row r="342">
          <cell r="G342" t="str">
            <v>CA145</v>
          </cell>
          <cell r="I342" t="str">
            <v>INVIAS</v>
          </cell>
          <cell r="J342" t="str">
            <v>EN EJECUCIÓN</v>
          </cell>
          <cell r="K342" t="str">
            <v>SI</v>
          </cell>
        </row>
        <row r="343">
          <cell r="G343" t="str">
            <v>CA145</v>
          </cell>
          <cell r="I343" t="str">
            <v>INVIAS</v>
          </cell>
          <cell r="J343" t="str">
            <v>EN EJECUCIÓN</v>
          </cell>
          <cell r="K343" t="str">
            <v>SI</v>
          </cell>
        </row>
        <row r="344">
          <cell r="G344" t="str">
            <v>CA147</v>
          </cell>
          <cell r="I344" t="str">
            <v>ENTIDAD TERRITORIAL/INVIAS</v>
          </cell>
          <cell r="J344" t="str">
            <v>EN EJECUCIÓN</v>
          </cell>
          <cell r="K344" t="str">
            <v>SI</v>
          </cell>
        </row>
        <row r="345">
          <cell r="G345" t="str">
            <v>CA148</v>
          </cell>
          <cell r="I345" t="str">
            <v>ANI/UPIT</v>
          </cell>
          <cell r="J345" t="str">
            <v>EN ESTRUCTURACIÓN</v>
          </cell>
          <cell r="K345" t="str">
            <v>NO</v>
          </cell>
        </row>
        <row r="346">
          <cell r="G346" t="str">
            <v>CA149</v>
          </cell>
          <cell r="I346" t="str">
            <v>ANI/ENTIDAD TERRITORIAL</v>
          </cell>
          <cell r="J346" t="str">
            <v>EN ESTRUCTURACIÓN</v>
          </cell>
          <cell r="K346" t="str">
            <v>SI</v>
          </cell>
        </row>
        <row r="347">
          <cell r="G347" t="str">
            <v>CA149</v>
          </cell>
          <cell r="I347" t="str">
            <v>ANI/ENTIDAD TERRITORIAL</v>
          </cell>
          <cell r="J347" t="str">
            <v>EN ESTRUCTURACIÓN</v>
          </cell>
          <cell r="K347" t="str">
            <v>SI</v>
          </cell>
        </row>
        <row r="348">
          <cell r="G348" t="str">
            <v>CA152</v>
          </cell>
          <cell r="I348" t="str">
            <v>ENTIDAD TERRITORIAL</v>
          </cell>
          <cell r="J348" t="str">
            <v>EN EJECUCIÓN</v>
          </cell>
          <cell r="K348" t="str">
            <v>SI</v>
          </cell>
        </row>
        <row r="349">
          <cell r="G349" t="str">
            <v>CA153</v>
          </cell>
          <cell r="I349" t="str">
            <v>ENTIDAD TERRITORIAL</v>
          </cell>
          <cell r="J349" t="str">
            <v>EN ESTRUCTURACIÓN</v>
          </cell>
          <cell r="K349" t="str">
            <v>NO</v>
          </cell>
        </row>
        <row r="350">
          <cell r="G350" t="str">
            <v>CA154</v>
          </cell>
          <cell r="I350" t="str">
            <v>ENTIDAD TERRITORIAL</v>
          </cell>
          <cell r="J350" t="str">
            <v>EN EJECUCIÓN</v>
          </cell>
          <cell r="K350" t="str">
            <v>SI</v>
          </cell>
        </row>
        <row r="351">
          <cell r="G351" t="str">
            <v>CA155</v>
          </cell>
          <cell r="I351" t="str">
            <v>INVIAS</v>
          </cell>
          <cell r="J351" t="str">
            <v>EN EJECUCIÓN</v>
          </cell>
          <cell r="K351" t="str">
            <v>SI</v>
          </cell>
        </row>
        <row r="352">
          <cell r="G352" t="str">
            <v>CA157</v>
          </cell>
          <cell r="I352" t="str">
            <v>ANI</v>
          </cell>
          <cell r="J352" t="str">
            <v>EN EJECUCIÓN</v>
          </cell>
          <cell r="K352" t="str">
            <v>SI</v>
          </cell>
        </row>
        <row r="353">
          <cell r="G353" t="str">
            <v>CA158</v>
          </cell>
          <cell r="I353" t="str">
            <v>ENTIDAD TERRITORIAL/INVIAS</v>
          </cell>
          <cell r="J353" t="str">
            <v>EN EJECUCIÓN</v>
          </cell>
          <cell r="K353" t="str">
            <v>SI</v>
          </cell>
        </row>
        <row r="354">
          <cell r="G354" t="str">
            <v>CA160</v>
          </cell>
          <cell r="I354" t="str">
            <v>ENTIDAD TERRITORIAL/INVIAS</v>
          </cell>
          <cell r="J354" t="str">
            <v>EN EJECUCIÓN</v>
          </cell>
          <cell r="K354" t="str">
            <v xml:space="preserve">SI </v>
          </cell>
        </row>
        <row r="355">
          <cell r="G355" t="str">
            <v>CA160</v>
          </cell>
          <cell r="I355" t="str">
            <v>ENTIDAD TERRITORIAL/INVIAS</v>
          </cell>
          <cell r="J355" t="str">
            <v>EN EJECUCIÓN</v>
          </cell>
          <cell r="K355" t="str">
            <v xml:space="preserve">SI </v>
          </cell>
        </row>
        <row r="356">
          <cell r="G356" t="str">
            <v>CA165</v>
          </cell>
          <cell r="I356" t="str">
            <v>INVIAS</v>
          </cell>
          <cell r="J356" t="str">
            <v>EN ESTRUCTURACIÓN</v>
          </cell>
          <cell r="K356" t="str">
            <v>NO</v>
          </cell>
        </row>
        <row r="357">
          <cell r="G357" t="str">
            <v>CA165</v>
          </cell>
          <cell r="I357" t="str">
            <v>INVIAS</v>
          </cell>
          <cell r="J357" t="str">
            <v>EN ESTRUCTURACIÓN</v>
          </cell>
          <cell r="K357" t="str">
            <v>NO</v>
          </cell>
        </row>
        <row r="358">
          <cell r="G358" t="str">
            <v>CA166</v>
          </cell>
          <cell r="I358" t="str">
            <v>ENTIDAD TERRITORIAL/INVIAS</v>
          </cell>
          <cell r="J358" t="str">
            <v>EN ESTRUCTURACIÓN</v>
          </cell>
          <cell r="K358" t="str">
            <v>SI</v>
          </cell>
        </row>
        <row r="359">
          <cell r="G359" t="str">
            <v>CA167</v>
          </cell>
          <cell r="I359" t="str">
            <v>ANI</v>
          </cell>
          <cell r="J359" t="str">
            <v>EN EJECUCIÓN</v>
          </cell>
          <cell r="K359" t="str">
            <v>SI</v>
          </cell>
        </row>
        <row r="360">
          <cell r="G360" t="str">
            <v>CA169-I</v>
          </cell>
          <cell r="I360" t="str">
            <v>ENTIDAD TERRITORIAL</v>
          </cell>
          <cell r="J360" t="str">
            <v>EN ESTRUCTURACIÓN</v>
          </cell>
          <cell r="K360" t="str">
            <v>NO</v>
          </cell>
        </row>
        <row r="361">
          <cell r="G361" t="str">
            <v>CA169-II</v>
          </cell>
          <cell r="I361" t="str">
            <v>ENTIDAD TERRITORIAL</v>
          </cell>
          <cell r="J361" t="str">
            <v>EN ESTRUCTURACIÓN</v>
          </cell>
          <cell r="K361" t="str">
            <v>NO</v>
          </cell>
        </row>
        <row r="362">
          <cell r="G362" t="str">
            <v>CA169-III</v>
          </cell>
          <cell r="I362" t="str">
            <v>ENTIDAD TERRITORIAL</v>
          </cell>
          <cell r="J362" t="str">
            <v>EN ESTRUCTURACIÓN</v>
          </cell>
          <cell r="K362" t="str">
            <v>NO</v>
          </cell>
        </row>
        <row r="363">
          <cell r="G363" t="str">
            <v>CA169-IV</v>
          </cell>
          <cell r="I363" t="str">
            <v>ENTIDAD TERRITORIAL</v>
          </cell>
          <cell r="J363" t="str">
            <v>EN ESTRUCTURACIÓN</v>
          </cell>
          <cell r="K363" t="str">
            <v>NO</v>
          </cell>
        </row>
        <row r="364">
          <cell r="G364" t="str">
            <v>CA169-IX</v>
          </cell>
          <cell r="I364" t="str">
            <v>ENTIDAD TERRITORIAL</v>
          </cell>
          <cell r="J364" t="str">
            <v>EN ESTRUCTURACIÓN</v>
          </cell>
          <cell r="K364" t="str">
            <v>NO</v>
          </cell>
        </row>
        <row r="365">
          <cell r="G365" t="str">
            <v>CA169-V</v>
          </cell>
          <cell r="I365" t="str">
            <v xml:space="preserve">ENTIDAD TERRITORIAL </v>
          </cell>
          <cell r="J365" t="str">
            <v>EN ESTRUCTURACIÓN</v>
          </cell>
          <cell r="K365" t="str">
            <v>NO</v>
          </cell>
        </row>
        <row r="366">
          <cell r="G366" t="str">
            <v>CA169-VI</v>
          </cell>
          <cell r="I366" t="str">
            <v xml:space="preserve">ENTIDAD TERRITORIAL </v>
          </cell>
          <cell r="J366" t="str">
            <v>EN ESTRUCTURACIÓN</v>
          </cell>
          <cell r="K366" t="str">
            <v>NO</v>
          </cell>
        </row>
        <row r="367">
          <cell r="G367" t="str">
            <v>CA169-VII</v>
          </cell>
          <cell r="I367" t="str">
            <v>ENTIDAD TERRITORIAL</v>
          </cell>
          <cell r="J367" t="str">
            <v>EN ESTRUCTURACIÓN</v>
          </cell>
          <cell r="K367" t="str">
            <v>SI</v>
          </cell>
        </row>
        <row r="368">
          <cell r="G368" t="str">
            <v>CA169-VIII</v>
          </cell>
          <cell r="I368" t="str">
            <v>ENTIDAD TERRITORIAL/INVIAS</v>
          </cell>
          <cell r="J368" t="str">
            <v>EN ESTRUCTURACIÓN</v>
          </cell>
          <cell r="K368" t="str">
            <v>SI</v>
          </cell>
        </row>
        <row r="369">
          <cell r="G369" t="str">
            <v>CA169-VIII</v>
          </cell>
          <cell r="I369" t="str">
            <v>ENTIDAD TERRITORIAL/INVIAS</v>
          </cell>
          <cell r="J369" t="str">
            <v>EN ESTRUCTURACIÓN</v>
          </cell>
          <cell r="K369" t="str">
            <v>SI</v>
          </cell>
        </row>
        <row r="370">
          <cell r="G370" t="str">
            <v>CA169-X</v>
          </cell>
          <cell r="I370" t="str">
            <v>ENTIDAD TERRITORIAL</v>
          </cell>
          <cell r="J370" t="str">
            <v>EN ESTRUCTURACIÓN</v>
          </cell>
          <cell r="K370" t="str">
            <v>NO</v>
          </cell>
        </row>
        <row r="371">
          <cell r="G371" t="str">
            <v>CA169-XI</v>
          </cell>
          <cell r="I371" t="str">
            <v>ENTIDAD TERRITORIAL</v>
          </cell>
          <cell r="J371" t="str">
            <v>EN ESTRUCTURACIÓN</v>
          </cell>
          <cell r="K371" t="str">
            <v>NO</v>
          </cell>
        </row>
        <row r="372">
          <cell r="G372" t="str">
            <v>CA169-XII</v>
          </cell>
          <cell r="I372" t="str">
            <v>ENTIDAD TERRITORIAL</v>
          </cell>
          <cell r="J372" t="str">
            <v>EN ESTRUCTURACIÓN</v>
          </cell>
          <cell r="K372" t="str">
            <v>SI</v>
          </cell>
        </row>
        <row r="373">
          <cell r="G373" t="str">
            <v>CA169-XII</v>
          </cell>
          <cell r="I373" t="str">
            <v>ENTIDAD TERRITORIAL</v>
          </cell>
          <cell r="J373" t="str">
            <v>EN ESTRUCTURACIÓN</v>
          </cell>
          <cell r="K373" t="str">
            <v>SI</v>
          </cell>
        </row>
        <row r="374">
          <cell r="G374" t="str">
            <v>CA170-I</v>
          </cell>
          <cell r="I374" t="str">
            <v>ENTIDAD TERRITORIAL</v>
          </cell>
          <cell r="J374" t="str">
            <v>EN ESTRUCTURACIÓN</v>
          </cell>
          <cell r="K374" t="str">
            <v>NO</v>
          </cell>
        </row>
        <row r="375">
          <cell r="G375" t="str">
            <v>CA170-II</v>
          </cell>
          <cell r="I375" t="str">
            <v>ENTIDAD TERRITORIAL</v>
          </cell>
          <cell r="J375" t="str">
            <v>EN ESTRUCTURACIÓN</v>
          </cell>
          <cell r="K375" t="str">
            <v>NO</v>
          </cell>
        </row>
        <row r="376">
          <cell r="G376" t="str">
            <v>CA172</v>
          </cell>
          <cell r="I376" t="str">
            <v>ENTIDAD TERRITORIAL</v>
          </cell>
          <cell r="J376" t="str">
            <v>EN ESTRUCTURACIÓN</v>
          </cell>
          <cell r="K376" t="str">
            <v>NO</v>
          </cell>
        </row>
        <row r="377">
          <cell r="G377" t="str">
            <v>CA175</v>
          </cell>
          <cell r="I377" t="str">
            <v>ENTIDAD TERRITORIAL</v>
          </cell>
          <cell r="J377" t="str">
            <v>EN ESTRUCTURACIÓN</v>
          </cell>
          <cell r="K377" t="str">
            <v>NO</v>
          </cell>
        </row>
        <row r="378">
          <cell r="G378" t="str">
            <v>CA176</v>
          </cell>
          <cell r="I378" t="str">
            <v>ENTIDAD TERRITORIAL</v>
          </cell>
          <cell r="J378" t="str">
            <v>EN ESTRUCTURACIÓN</v>
          </cell>
          <cell r="K378" t="str">
            <v>NO</v>
          </cell>
        </row>
        <row r="379">
          <cell r="G379" t="str">
            <v>CA176</v>
          </cell>
          <cell r="I379" t="str">
            <v>ENTIDAD TERRITORIAL</v>
          </cell>
          <cell r="J379" t="str">
            <v>EN ESTRUCTURACIÓN</v>
          </cell>
          <cell r="K379" t="str">
            <v>NO</v>
          </cell>
        </row>
        <row r="380">
          <cell r="G380" t="str">
            <v>CA177</v>
          </cell>
          <cell r="I380" t="str">
            <v>ENTIDAD TERRITORIAL</v>
          </cell>
          <cell r="J380" t="str">
            <v>EN ESTRUCTURACIÓN</v>
          </cell>
          <cell r="K380" t="str">
            <v>NO</v>
          </cell>
        </row>
        <row r="381">
          <cell r="G381" t="str">
            <v>CA179</v>
          </cell>
          <cell r="I381" t="str">
            <v>ENTIDAD TERRITORIAL</v>
          </cell>
          <cell r="J381" t="str">
            <v>EN ESTRUCTURACIÓN</v>
          </cell>
          <cell r="K381" t="str">
            <v>NO</v>
          </cell>
        </row>
        <row r="382">
          <cell r="G382" t="str">
            <v>CA181</v>
          </cell>
          <cell r="I382" t="str">
            <v>INVIAS</v>
          </cell>
          <cell r="J382" t="str">
            <v>EN ESTRUCTURACIÓN</v>
          </cell>
          <cell r="K382" t="str">
            <v>NO</v>
          </cell>
        </row>
        <row r="383">
          <cell r="G383" t="str">
            <v>CA184</v>
          </cell>
          <cell r="I383" t="str">
            <v>ENTIDAD TERRITORIAL</v>
          </cell>
          <cell r="J383" t="str">
            <v>EN ESTRUCTURACIÓN</v>
          </cell>
          <cell r="K383" t="str">
            <v>NO</v>
          </cell>
        </row>
        <row r="384">
          <cell r="G384" t="str">
            <v>CA185</v>
          </cell>
          <cell r="I384" t="str">
            <v>INVIAS</v>
          </cell>
          <cell r="J384" t="str">
            <v>EN EJECUCIÓN</v>
          </cell>
          <cell r="K384" t="str">
            <v>SI</v>
          </cell>
        </row>
        <row r="385">
          <cell r="G385" t="str">
            <v>CA185</v>
          </cell>
          <cell r="I385" t="str">
            <v>INVIAS</v>
          </cell>
          <cell r="J385" t="str">
            <v>EN EJECUCIÓN</v>
          </cell>
          <cell r="K385" t="str">
            <v>SI</v>
          </cell>
        </row>
        <row r="386">
          <cell r="G386" t="str">
            <v>CA185</v>
          </cell>
          <cell r="I386" t="str">
            <v>INVIAS</v>
          </cell>
          <cell r="J386" t="str">
            <v>EN EJECUCIÓN</v>
          </cell>
          <cell r="K386" t="str">
            <v>SI</v>
          </cell>
        </row>
        <row r="387">
          <cell r="G387" t="str">
            <v>CA185</v>
          </cell>
          <cell r="I387" t="str">
            <v>INVIAS</v>
          </cell>
          <cell r="J387" t="str">
            <v>EN EJECUCIÓN</v>
          </cell>
          <cell r="K387" t="str">
            <v>SI</v>
          </cell>
        </row>
        <row r="388">
          <cell r="G388" t="str">
            <v>CA185</v>
          </cell>
          <cell r="I388" t="str">
            <v>INVIAS</v>
          </cell>
          <cell r="J388" t="str">
            <v>EN EJECUCIÓN</v>
          </cell>
          <cell r="K388" t="str">
            <v>SI</v>
          </cell>
        </row>
        <row r="389">
          <cell r="G389" t="str">
            <v>CA185</v>
          </cell>
          <cell r="I389" t="str">
            <v>INVIAS</v>
          </cell>
          <cell r="J389" t="str">
            <v>EN EJECUCIÓN</v>
          </cell>
          <cell r="K389" t="str">
            <v>SI</v>
          </cell>
        </row>
        <row r="390">
          <cell r="G390" t="str">
            <v>CA186</v>
          </cell>
          <cell r="I390" t="str">
            <v>ENTIDAD TERRITORIAL/INVIAS</v>
          </cell>
          <cell r="J390" t="str">
            <v>EN ESTRUCTURACIÓN</v>
          </cell>
          <cell r="K390" t="str">
            <v>SI</v>
          </cell>
        </row>
        <row r="391">
          <cell r="G391" t="str">
            <v>CA187</v>
          </cell>
          <cell r="I391" t="str">
            <v>INVIAS</v>
          </cell>
          <cell r="J391" t="str">
            <v>EN ESTRUCTURACIÓN</v>
          </cell>
          <cell r="K391" t="str">
            <v>SI</v>
          </cell>
        </row>
        <row r="392">
          <cell r="G392" t="str">
            <v>CA189</v>
          </cell>
          <cell r="I392" t="str">
            <v>ENTIDAD TERRITORIAL</v>
          </cell>
          <cell r="J392" t="str">
            <v>EN IDEA</v>
          </cell>
          <cell r="K392" t="str">
            <v>NO</v>
          </cell>
        </row>
        <row r="393">
          <cell r="G393" t="str">
            <v>CA190</v>
          </cell>
          <cell r="I393" t="str">
            <v>INVIAS</v>
          </cell>
          <cell r="J393" t="str">
            <v>EN EJECUCIÓN</v>
          </cell>
          <cell r="K393" t="str">
            <v>SI</v>
          </cell>
        </row>
        <row r="394">
          <cell r="G394" t="str">
            <v>CA192</v>
          </cell>
          <cell r="I394" t="str">
            <v>ENTIDAD TERRITORIAL/INVIAS</v>
          </cell>
          <cell r="J394" t="str">
            <v>EN EJECUCIÓN</v>
          </cell>
          <cell r="K394" t="str">
            <v>SI</v>
          </cell>
        </row>
        <row r="395">
          <cell r="G395" t="str">
            <v>CA193</v>
          </cell>
          <cell r="I395" t="str">
            <v>ENTIDAD TERRITORIAL</v>
          </cell>
          <cell r="J395" t="str">
            <v>SIN INFORMACIÓN</v>
          </cell>
          <cell r="K395" t="str">
            <v>SIN INFORMACIÓN</v>
          </cell>
        </row>
        <row r="396">
          <cell r="G396" t="str">
            <v>CA195</v>
          </cell>
          <cell r="I396" t="str">
            <v>INVIAS</v>
          </cell>
          <cell r="J396" t="str">
            <v>EN EJECUCIÓN</v>
          </cell>
          <cell r="K396" t="str">
            <v>SI</v>
          </cell>
        </row>
        <row r="397">
          <cell r="G397" t="str">
            <v>CA196-I</v>
          </cell>
          <cell r="I397" t="str">
            <v>ENTIDAD TERRITORIAL/INVIAS</v>
          </cell>
          <cell r="J397" t="str">
            <v>EN ESTRUCTURACIÓN</v>
          </cell>
          <cell r="K397" t="str">
            <v>NO</v>
          </cell>
        </row>
        <row r="398">
          <cell r="G398" t="str">
            <v>CA196-II</v>
          </cell>
          <cell r="I398" t="str">
            <v>ENTIDAD TERRITORIAL/INVIAS</v>
          </cell>
          <cell r="J398" t="str">
            <v>EN ESTRUCTURACIÓN</v>
          </cell>
          <cell r="K398" t="str">
            <v>NO</v>
          </cell>
        </row>
        <row r="399">
          <cell r="G399" t="str">
            <v>CA196-II</v>
          </cell>
          <cell r="I399" t="str">
            <v>ENTIDAD TERRITORIAL/INVIAS</v>
          </cell>
          <cell r="J399" t="str">
            <v>EN ESTRUCTURACIÓN</v>
          </cell>
          <cell r="K399" t="str">
            <v>SI</v>
          </cell>
        </row>
        <row r="400">
          <cell r="G400" t="str">
            <v>CA197-I</v>
          </cell>
          <cell r="I400" t="str">
            <v>ENTIDAD TERRITORIAL/INVIAS</v>
          </cell>
          <cell r="J400" t="str">
            <v>EN ESTRUCTURACIÓN</v>
          </cell>
          <cell r="K400" t="str">
            <v>NO</v>
          </cell>
        </row>
        <row r="401">
          <cell r="G401" t="str">
            <v>CA197-II</v>
          </cell>
          <cell r="I401" t="str">
            <v>ENTIDAD TERRITORIAL/INVIAS</v>
          </cell>
          <cell r="J401" t="str">
            <v>EN ESTRUCTURACIÓN</v>
          </cell>
          <cell r="K401" t="str">
            <v>SI</v>
          </cell>
        </row>
        <row r="402">
          <cell r="G402" t="str">
            <v>CA197-II</v>
          </cell>
          <cell r="I402" t="str">
            <v>ENTIDAD TERRITORIAL/INVIAS</v>
          </cell>
          <cell r="J402" t="str">
            <v>EN ESTRUCTURACIÓN</v>
          </cell>
          <cell r="K402" t="str">
            <v>SI</v>
          </cell>
        </row>
        <row r="403">
          <cell r="G403" t="str">
            <v>CA197-II</v>
          </cell>
          <cell r="I403" t="str">
            <v>ENTIDAD TERRITORIAL/INVIAS</v>
          </cell>
          <cell r="J403" t="str">
            <v>EN ESTRUCTURACIÓN</v>
          </cell>
          <cell r="K403" t="str">
            <v>SI</v>
          </cell>
        </row>
        <row r="404">
          <cell r="G404" t="str">
            <v>CA197-III</v>
          </cell>
          <cell r="I404" t="str">
            <v>ENTIDAD TERRITORIAL/INVIAS</v>
          </cell>
          <cell r="J404" t="str">
            <v>EN ESTRUCTURACIÓN</v>
          </cell>
          <cell r="K404" t="str">
            <v>SI</v>
          </cell>
        </row>
        <row r="405">
          <cell r="G405" t="str">
            <v>CA197-III</v>
          </cell>
          <cell r="I405" t="str">
            <v>ENTIDAD TERRITORIAL/INVIAS</v>
          </cell>
          <cell r="J405" t="str">
            <v>EN ESTRUCTURACIÓN</v>
          </cell>
          <cell r="K405" t="str">
            <v>SI</v>
          </cell>
        </row>
        <row r="406">
          <cell r="G406" t="str">
            <v>CA198-I</v>
          </cell>
          <cell r="I406" t="str">
            <v>ENTIDAD TERRITORIAL/INVIAS</v>
          </cell>
          <cell r="J406" t="str">
            <v>EN ESTRUCTURACIÓN</v>
          </cell>
          <cell r="K406" t="str">
            <v>SI</v>
          </cell>
        </row>
        <row r="407">
          <cell r="G407" t="str">
            <v>CA198-II</v>
          </cell>
          <cell r="I407" t="str">
            <v>ENTIDAD TERRITORIAL/INVIAS</v>
          </cell>
          <cell r="J407" t="str">
            <v>EN ESTRUCTURACIÓN</v>
          </cell>
          <cell r="K407" t="str">
            <v>SI</v>
          </cell>
        </row>
        <row r="408">
          <cell r="G408" t="str">
            <v>CA198-II</v>
          </cell>
          <cell r="I408" t="str">
            <v>ENTIDAD TERRITORIAL/INVIAS</v>
          </cell>
          <cell r="J408" t="str">
            <v>EN ESTRUCTURACIÓN</v>
          </cell>
          <cell r="K408" t="str">
            <v>SI</v>
          </cell>
        </row>
        <row r="409">
          <cell r="G409" t="str">
            <v>CA199</v>
          </cell>
          <cell r="I409" t="str">
            <v>ENTIDAD TERRITORIAL/INVIAS</v>
          </cell>
          <cell r="J409" t="str">
            <v>EN ESTRUCTURACIÓN</v>
          </cell>
          <cell r="K409" t="str">
            <v>SI</v>
          </cell>
        </row>
        <row r="410">
          <cell r="G410" t="str">
            <v>CA200</v>
          </cell>
          <cell r="I410" t="str">
            <v>INVIAS</v>
          </cell>
          <cell r="J410" t="str">
            <v>EN ESTRUCTURACIÓN</v>
          </cell>
          <cell r="K410" t="str">
            <v>SI</v>
          </cell>
        </row>
        <row r="411">
          <cell r="G411" t="str">
            <v>CA200</v>
          </cell>
          <cell r="I411" t="str">
            <v>INVIAS</v>
          </cell>
          <cell r="J411" t="str">
            <v>EN ESTRUCTURACIÓN</v>
          </cell>
          <cell r="K411" t="str">
            <v>SI</v>
          </cell>
        </row>
        <row r="412">
          <cell r="G412" t="str">
            <v>CA201</v>
          </cell>
          <cell r="I412" t="str">
            <v>ENTIDAD TERRITORIAL</v>
          </cell>
          <cell r="J412" t="str">
            <v>EN ESTRUCTURACIÓN</v>
          </cell>
          <cell r="K412" t="str">
            <v>NO</v>
          </cell>
        </row>
        <row r="413">
          <cell r="G413" t="str">
            <v>CA202</v>
          </cell>
          <cell r="I413" t="str">
            <v>ENTIDAD TERRITORIAL</v>
          </cell>
          <cell r="J413" t="str">
            <v>EN ESTRUCTURACIÓN</v>
          </cell>
          <cell r="K413" t="str">
            <v>SI</v>
          </cell>
        </row>
        <row r="414">
          <cell r="G414" t="str">
            <v>CA204</v>
          </cell>
          <cell r="I414" t="str">
            <v>ENTIDAD TERRITORIAL/INVIAS</v>
          </cell>
          <cell r="J414" t="str">
            <v>EN EJECUCIÓN</v>
          </cell>
          <cell r="K414" t="str">
            <v>SI</v>
          </cell>
        </row>
        <row r="415">
          <cell r="G415" t="str">
            <v>CA205</v>
          </cell>
          <cell r="I415" t="str">
            <v>ENTIDAD TERRITORIAL/INVIAS</v>
          </cell>
          <cell r="J415" t="str">
            <v>EN ESTRUCTURACIÓN</v>
          </cell>
          <cell r="K415" t="str">
            <v>SI</v>
          </cell>
        </row>
        <row r="416">
          <cell r="G416" t="str">
            <v>CA206</v>
          </cell>
          <cell r="I416" t="str">
            <v>INVIAS</v>
          </cell>
          <cell r="J416" t="str">
            <v>EN ESTRUCTURACIÓN</v>
          </cell>
          <cell r="K416" t="str">
            <v>NO</v>
          </cell>
        </row>
        <row r="417">
          <cell r="G417" t="str">
            <v>CA207</v>
          </cell>
          <cell r="I417" t="str">
            <v>INVIAS</v>
          </cell>
          <cell r="J417" t="str">
            <v>EN ESTRUCTURACIÓN</v>
          </cell>
          <cell r="K417" t="str">
            <v>NO</v>
          </cell>
        </row>
        <row r="418">
          <cell r="G418" t="str">
            <v>CA209</v>
          </cell>
          <cell r="I418" t="str">
            <v>ENTIDAD TERRITORIAL</v>
          </cell>
          <cell r="J418" t="str">
            <v>EN ESTRUCTURACIÓN</v>
          </cell>
          <cell r="K418" t="str">
            <v>NO</v>
          </cell>
        </row>
        <row r="419">
          <cell r="G419" t="str">
            <v>CA210</v>
          </cell>
          <cell r="I419" t="str">
            <v>ENTIDAD TERRITORIAL</v>
          </cell>
          <cell r="J419" t="str">
            <v>EN ESTRUCTURACIÓN</v>
          </cell>
          <cell r="K419" t="str">
            <v>NO</v>
          </cell>
        </row>
        <row r="420">
          <cell r="G420" t="str">
            <v>CA211</v>
          </cell>
          <cell r="I420" t="str">
            <v>ENTIDAD TERRITORIAL</v>
          </cell>
          <cell r="J420" t="str">
            <v>EN IDEA</v>
          </cell>
          <cell r="K420" t="str">
            <v>NO</v>
          </cell>
        </row>
        <row r="421">
          <cell r="G421" t="str">
            <v>CA212</v>
          </cell>
          <cell r="I421" t="str">
            <v>INVIAS</v>
          </cell>
          <cell r="J421" t="str">
            <v>EN ESTRUCTURACIÓN</v>
          </cell>
          <cell r="K421" t="str">
            <v>NO</v>
          </cell>
        </row>
        <row r="422">
          <cell r="G422" t="str">
            <v>CA213</v>
          </cell>
          <cell r="I422" t="str">
            <v>ENTIDAD TERRITORIAL</v>
          </cell>
          <cell r="J422" t="str">
            <v>EN ESTRUCTURACIÓN</v>
          </cell>
          <cell r="K422" t="str">
            <v>NO</v>
          </cell>
        </row>
        <row r="423">
          <cell r="G423" t="str">
            <v>CA214-I</v>
          </cell>
          <cell r="I423" t="str">
            <v>INVIAS</v>
          </cell>
          <cell r="J423" t="str">
            <v>EN EJECUCIÓN</v>
          </cell>
          <cell r="K423" t="str">
            <v>SI</v>
          </cell>
        </row>
        <row r="424">
          <cell r="G424" t="str">
            <v>CA214-II</v>
          </cell>
          <cell r="I424" t="str">
            <v>INVIAS</v>
          </cell>
          <cell r="J424" t="str">
            <v>EN EJECUCIÓN</v>
          </cell>
          <cell r="K424" t="str">
            <v>SI</v>
          </cell>
        </row>
        <row r="425">
          <cell r="G425" t="str">
            <v>CA214-III</v>
          </cell>
          <cell r="I425" t="str">
            <v>INVIAS</v>
          </cell>
          <cell r="J425" t="str">
            <v>EN EJECUCIÓN</v>
          </cell>
          <cell r="K425" t="str">
            <v>SI</v>
          </cell>
        </row>
        <row r="426">
          <cell r="G426" t="str">
            <v>CA214-IV</v>
          </cell>
          <cell r="I426" t="str">
            <v>INVIAS</v>
          </cell>
          <cell r="J426" t="str">
            <v>EN EJECUCIÓN</v>
          </cell>
          <cell r="K426" t="str">
            <v>SI</v>
          </cell>
        </row>
        <row r="427">
          <cell r="G427" t="str">
            <v>CA214-V</v>
          </cell>
          <cell r="I427" t="str">
            <v>INVIAS</v>
          </cell>
          <cell r="J427" t="str">
            <v>EN EJECUCIÓN</v>
          </cell>
          <cell r="K427" t="str">
            <v xml:space="preserve">SI </v>
          </cell>
        </row>
        <row r="428">
          <cell r="G428" t="str">
            <v>CA214-V</v>
          </cell>
          <cell r="I428" t="str">
            <v>INVIAS</v>
          </cell>
          <cell r="J428" t="str">
            <v>EN EJECUCIÓN</v>
          </cell>
          <cell r="K428" t="str">
            <v>SI</v>
          </cell>
        </row>
        <row r="429">
          <cell r="G429" t="str">
            <v>CA214-VI</v>
          </cell>
          <cell r="I429" t="str">
            <v>INVIAS</v>
          </cell>
          <cell r="J429" t="str">
            <v>EN EJECUCIÓN</v>
          </cell>
          <cell r="K429" t="str">
            <v>SI</v>
          </cell>
        </row>
        <row r="430">
          <cell r="G430" t="str">
            <v>CA214-VII</v>
          </cell>
          <cell r="I430" t="str">
            <v>INVIAS</v>
          </cell>
          <cell r="J430" t="str">
            <v>EN EJECUCIÓN</v>
          </cell>
          <cell r="K430" t="str">
            <v>SI</v>
          </cell>
        </row>
        <row r="431">
          <cell r="G431" t="str">
            <v>CA215</v>
          </cell>
          <cell r="I431" t="str">
            <v>ENTIDAD TERRITORIAL</v>
          </cell>
          <cell r="J431" t="str">
            <v>EN ESTRUCTURACIÓN</v>
          </cell>
          <cell r="K431" t="str">
            <v>NO</v>
          </cell>
        </row>
        <row r="432">
          <cell r="G432" t="str">
            <v>CA217</v>
          </cell>
          <cell r="I432" t="str">
            <v>ENTIDAD TERRITORIAL</v>
          </cell>
          <cell r="J432" t="str">
            <v>EN ESTRUCTURACIÓN</v>
          </cell>
          <cell r="K432" t="str">
            <v>NO</v>
          </cell>
        </row>
        <row r="433">
          <cell r="G433" t="str">
            <v>CA218</v>
          </cell>
          <cell r="I433" t="str">
            <v>ANI</v>
          </cell>
          <cell r="J433" t="str">
            <v>EN EJECUCIÓN</v>
          </cell>
          <cell r="K433" t="str">
            <v>SI</v>
          </cell>
        </row>
        <row r="434">
          <cell r="G434" t="str">
            <v>CA218</v>
          </cell>
          <cell r="I434" t="str">
            <v>ANI</v>
          </cell>
          <cell r="J434" t="str">
            <v>EN EJECUCIÓN</v>
          </cell>
          <cell r="K434" t="str">
            <v>SI</v>
          </cell>
        </row>
        <row r="435">
          <cell r="G435" t="str">
            <v>CA218</v>
          </cell>
          <cell r="I435" t="str">
            <v>ANI</v>
          </cell>
          <cell r="J435" t="str">
            <v>EN EJECUCIÓN</v>
          </cell>
          <cell r="K435" t="str">
            <v>SI</v>
          </cell>
        </row>
        <row r="436">
          <cell r="G436" t="str">
            <v>CA218</v>
          </cell>
          <cell r="I436" t="str">
            <v>ANI</v>
          </cell>
          <cell r="J436" t="str">
            <v>EN EJECUCIÓN</v>
          </cell>
          <cell r="K436" t="str">
            <v>SI</v>
          </cell>
        </row>
        <row r="437">
          <cell r="G437" t="str">
            <v>CA218</v>
          </cell>
          <cell r="I437" t="str">
            <v>ANI</v>
          </cell>
          <cell r="J437" t="str">
            <v>EN EJECUCIÓN</v>
          </cell>
          <cell r="K437" t="str">
            <v>SI</v>
          </cell>
        </row>
        <row r="438">
          <cell r="G438" t="str">
            <v>CA220</v>
          </cell>
          <cell r="I438" t="str">
            <v>INVIAS</v>
          </cell>
          <cell r="J438" t="str">
            <v>EN EJECUCIÓN</v>
          </cell>
          <cell r="K438" t="str">
            <v>SI</v>
          </cell>
        </row>
        <row r="439">
          <cell r="G439" t="str">
            <v>CA221</v>
          </cell>
          <cell r="I439" t="str">
            <v>ENTIDAD TERRITORIAL</v>
          </cell>
          <cell r="J439" t="str">
            <v>EN ESTRUCTURACIÓN</v>
          </cell>
          <cell r="K439" t="str">
            <v>NO</v>
          </cell>
        </row>
        <row r="440">
          <cell r="G440" t="str">
            <v>CA222-I</v>
          </cell>
          <cell r="I440" t="str">
            <v>ENTIDAD TERRITORIAL</v>
          </cell>
          <cell r="J440" t="str">
            <v>EN ESTRUCTURACIÓN</v>
          </cell>
          <cell r="K440" t="str">
            <v>SI</v>
          </cell>
        </row>
        <row r="441">
          <cell r="G441" t="str">
            <v>CA222-II</v>
          </cell>
          <cell r="I441" t="str">
            <v>ANI</v>
          </cell>
          <cell r="J441" t="str">
            <v>EN ESTRUCTURACIÓN</v>
          </cell>
          <cell r="K441" t="str">
            <v>NO</v>
          </cell>
        </row>
        <row r="442">
          <cell r="G442" t="str">
            <v>CA223</v>
          </cell>
          <cell r="I442" t="str">
            <v>ENTIDAD TERRITORIAL</v>
          </cell>
          <cell r="J442" t="str">
            <v>EN ESTRUCTURACIÓN</v>
          </cell>
          <cell r="K442" t="str">
            <v>NO</v>
          </cell>
        </row>
        <row r="443">
          <cell r="G443" t="str">
            <v>CA224</v>
          </cell>
          <cell r="I443" t="str">
            <v>ANI</v>
          </cell>
          <cell r="J443" t="str">
            <v>EN ESTRUCTURACIÓN</v>
          </cell>
          <cell r="K443" t="str">
            <v>SI</v>
          </cell>
        </row>
        <row r="444">
          <cell r="G444" t="str">
            <v>CA225</v>
          </cell>
          <cell r="I444" t="str">
            <v>ENTIDAD TERRITORIAL</v>
          </cell>
          <cell r="J444" t="str">
            <v>EN ESTRUCTURACIÓN</v>
          </cell>
          <cell r="K444" t="str">
            <v>SI</v>
          </cell>
        </row>
        <row r="445">
          <cell r="G445" t="str">
            <v>CA226</v>
          </cell>
          <cell r="I445" t="str">
            <v>ANI</v>
          </cell>
          <cell r="J445" t="str">
            <v>EN ESTRUCTURACIÓN</v>
          </cell>
          <cell r="K445" t="str">
            <v>SI</v>
          </cell>
        </row>
        <row r="446">
          <cell r="G446" t="str">
            <v>CA229</v>
          </cell>
          <cell r="I446" t="str">
            <v>ENTIDAD TERRITORIAL/INVIAS</v>
          </cell>
          <cell r="J446" t="str">
            <v>EN ESTRUCTURACIÓN</v>
          </cell>
          <cell r="K446" t="str">
            <v>SI</v>
          </cell>
        </row>
        <row r="447">
          <cell r="G447" t="str">
            <v>CA230</v>
          </cell>
          <cell r="I447" t="str">
            <v>ENTIDAD TERRITORIAL/INVIAS</v>
          </cell>
          <cell r="J447" t="str">
            <v>EN ESTRUCTURACIÓN</v>
          </cell>
          <cell r="K447" t="str">
            <v>SI</v>
          </cell>
        </row>
        <row r="448">
          <cell r="G448" t="str">
            <v>CA231</v>
          </cell>
          <cell r="I448" t="str">
            <v>ENTIDAD TERRITORIAL/INVIAS</v>
          </cell>
          <cell r="J448" t="str">
            <v>EN ESTRUCTURACIÓN</v>
          </cell>
          <cell r="K448" t="str">
            <v>SI</v>
          </cell>
        </row>
        <row r="449">
          <cell r="G449" t="str">
            <v>CA232</v>
          </cell>
          <cell r="I449" t="str">
            <v>ENTIDAD TERRITORIAL/INVIAS</v>
          </cell>
          <cell r="J449" t="str">
            <v>EN ESTRUCTURACIÓN</v>
          </cell>
          <cell r="K449" t="str">
            <v>NO</v>
          </cell>
        </row>
        <row r="450">
          <cell r="G450" t="str">
            <v>CA233</v>
          </cell>
          <cell r="I450" t="str">
            <v>ENTIDAD TERRITORIAL/INVIAS</v>
          </cell>
          <cell r="J450" t="str">
            <v>EN ESTRUCTURACIÓN</v>
          </cell>
          <cell r="K450" t="str">
            <v>SI</v>
          </cell>
        </row>
        <row r="451">
          <cell r="G451" t="str">
            <v>CA234</v>
          </cell>
          <cell r="I451" t="str">
            <v>ENTIDAD TERRITORIAL/INVIAS</v>
          </cell>
          <cell r="J451" t="str">
            <v>EN ESTRUCTURACIÓN</v>
          </cell>
          <cell r="K451" t="str">
            <v>SIN INFORMACIÓN</v>
          </cell>
        </row>
        <row r="452">
          <cell r="G452" t="str">
            <v>CA235</v>
          </cell>
          <cell r="I452" t="str">
            <v>ENTIDAD TERRITORIAL</v>
          </cell>
          <cell r="J452" t="str">
            <v>SIN INFORMACIÓN</v>
          </cell>
          <cell r="K452" t="str">
            <v>SIN INFORMACIÓN</v>
          </cell>
        </row>
        <row r="453">
          <cell r="G453" t="str">
            <v>CA236</v>
          </cell>
          <cell r="I453" t="str">
            <v>ENTIDAD TERRITORIAL</v>
          </cell>
          <cell r="J453" t="str">
            <v>SIN INFORMACIÓN</v>
          </cell>
          <cell r="K453" t="str">
            <v>SIN INFORMACIÓN</v>
          </cell>
        </row>
        <row r="454">
          <cell r="G454" t="str">
            <v>CA237</v>
          </cell>
          <cell r="I454" t="str">
            <v>ENTIDAD TERRITORIAL/INVIAS</v>
          </cell>
          <cell r="J454" t="str">
            <v>EN ESTRUCTURACIÓN</v>
          </cell>
          <cell r="K454" t="str">
            <v>NO</v>
          </cell>
        </row>
        <row r="455">
          <cell r="G455" t="str">
            <v>CA239</v>
          </cell>
          <cell r="I455" t="str">
            <v>ENTIDAD TERRITORIAL</v>
          </cell>
          <cell r="J455" t="str">
            <v>EN EJECUCIÓN</v>
          </cell>
          <cell r="K455" t="str">
            <v>SI</v>
          </cell>
        </row>
        <row r="456">
          <cell r="G456" t="str">
            <v>CA240</v>
          </cell>
          <cell r="I456" t="str">
            <v>ENTIDAD TERRITORIAL</v>
          </cell>
          <cell r="J456" t="str">
            <v>EN ESTRUCTURACIÓN</v>
          </cell>
          <cell r="K456" t="str">
            <v>NO</v>
          </cell>
        </row>
        <row r="457">
          <cell r="G457" t="str">
            <v>CA241</v>
          </cell>
          <cell r="I457" t="str">
            <v>ENTIDAD TERRITORIAL</v>
          </cell>
          <cell r="J457" t="str">
            <v>EN IDEA</v>
          </cell>
          <cell r="K457" t="str">
            <v>NO</v>
          </cell>
        </row>
        <row r="458">
          <cell r="G458" t="str">
            <v>CA242-I</v>
          </cell>
          <cell r="I458" t="str">
            <v>ENTIDAD TERRITORIAL</v>
          </cell>
          <cell r="J458" t="str">
            <v>SIN INFORMACIÓN</v>
          </cell>
          <cell r="K458" t="str">
            <v>SIN INFORMACIÓN</v>
          </cell>
        </row>
        <row r="459">
          <cell r="G459" t="str">
            <v>CA242-I</v>
          </cell>
          <cell r="I459" t="str">
            <v>ENTIDAD TERRITORIAL</v>
          </cell>
          <cell r="J459" t="str">
            <v>SIN INFORMACIÓN</v>
          </cell>
          <cell r="K459" t="str">
            <v>SIN INFORMACIÓN</v>
          </cell>
        </row>
        <row r="460">
          <cell r="G460" t="str">
            <v>CA242-I</v>
          </cell>
          <cell r="I460" t="str">
            <v>ENTIDAD TERRITORIAL</v>
          </cell>
          <cell r="J460" t="str">
            <v>SIN INFORMACIÓN</v>
          </cell>
          <cell r="K460" t="str">
            <v>SIN INFORMACIÓN</v>
          </cell>
        </row>
        <row r="461">
          <cell r="G461" t="str">
            <v>CA242-I</v>
          </cell>
          <cell r="I461" t="str">
            <v>ENTIDAD TERRITORIAL</v>
          </cell>
          <cell r="J461" t="str">
            <v>SIN INFORMACIÓN</v>
          </cell>
          <cell r="K461" t="str">
            <v>SIN INFORMACIÓN</v>
          </cell>
        </row>
        <row r="462">
          <cell r="G462" t="str">
            <v>CA242-II</v>
          </cell>
          <cell r="I462" t="str">
            <v>ENTIDAD TERRITORIAL</v>
          </cell>
          <cell r="J462" t="str">
            <v>SIN INFORMACIÓN</v>
          </cell>
          <cell r="K462" t="str">
            <v>SIN INFORMACIÓN</v>
          </cell>
        </row>
        <row r="463">
          <cell r="G463" t="str">
            <v>CA242-II</v>
          </cell>
          <cell r="I463" t="str">
            <v>ENTIDAD TERRITORIAL</v>
          </cell>
          <cell r="J463" t="str">
            <v>SIN INFORMACIÓN</v>
          </cell>
          <cell r="K463" t="str">
            <v>SIN INFORMACIÓN</v>
          </cell>
        </row>
        <row r="464">
          <cell r="G464" t="str">
            <v>CA242-III</v>
          </cell>
          <cell r="I464" t="str">
            <v>ENTIDAD TERRITORIAL</v>
          </cell>
          <cell r="J464" t="str">
            <v>SIN INFORMACIÓN</v>
          </cell>
          <cell r="K464" t="str">
            <v>SIN INFORMACIÓN</v>
          </cell>
        </row>
        <row r="465">
          <cell r="G465" t="str">
            <v>CA242-IV</v>
          </cell>
          <cell r="I465" t="str">
            <v>ENTIDAD TERRITORIAL</v>
          </cell>
          <cell r="J465" t="str">
            <v>SIN INFORMACIÓN</v>
          </cell>
          <cell r="K465" t="str">
            <v>SIN INFORMACIÓN</v>
          </cell>
        </row>
        <row r="466">
          <cell r="G466" t="str">
            <v>CA242-IV</v>
          </cell>
          <cell r="I466" t="str">
            <v>ENTIDAD TERRITORIAL</v>
          </cell>
          <cell r="J466" t="str">
            <v>SIN INFORMACIÓN</v>
          </cell>
          <cell r="K466" t="str">
            <v>SIN INFORMACIÓN</v>
          </cell>
        </row>
        <row r="467">
          <cell r="G467" t="str">
            <v>CA242-IX</v>
          </cell>
          <cell r="I467" t="str">
            <v>ENTIDAD TERRITORIAL</v>
          </cell>
          <cell r="J467" t="str">
            <v>SIN INFORMACIÓN</v>
          </cell>
          <cell r="K467" t="str">
            <v>SIN INFORMACIÓN</v>
          </cell>
        </row>
        <row r="468">
          <cell r="G468" t="str">
            <v>CA242-IX</v>
          </cell>
          <cell r="I468" t="str">
            <v>ENTIDAD TERRITORIAL</v>
          </cell>
          <cell r="J468" t="str">
            <v>SIN INFORMACIÓN</v>
          </cell>
          <cell r="K468" t="str">
            <v>SIN INFORMACIÓN</v>
          </cell>
        </row>
        <row r="469">
          <cell r="G469" t="str">
            <v>CA242-V</v>
          </cell>
          <cell r="I469" t="str">
            <v>ENTIDAD TERRITORIAL</v>
          </cell>
          <cell r="J469" t="str">
            <v>SIN INFORMACIÓN</v>
          </cell>
          <cell r="K469" t="str">
            <v>SIN INFORMACIÓN</v>
          </cell>
        </row>
        <row r="470">
          <cell r="G470" t="str">
            <v>CA242-V</v>
          </cell>
          <cell r="I470" t="str">
            <v>ENTIDAD TERRITORIAL</v>
          </cell>
          <cell r="J470" t="str">
            <v>SIN INFORMACIÓN</v>
          </cell>
          <cell r="K470" t="str">
            <v>SIN INFORMACIÓN</v>
          </cell>
        </row>
        <row r="471">
          <cell r="G471" t="str">
            <v>CA242-VI</v>
          </cell>
          <cell r="I471" t="str">
            <v>ENTIDAD TERRITORIAL</v>
          </cell>
          <cell r="J471" t="str">
            <v>SIN INFORMACIÓN</v>
          </cell>
          <cell r="K471" t="str">
            <v>SIN INFORMACIÓN</v>
          </cell>
        </row>
        <row r="472">
          <cell r="G472" t="str">
            <v>CA242-VI</v>
          </cell>
          <cell r="I472" t="str">
            <v>ENTIDAD TERRITORIAL</v>
          </cell>
          <cell r="J472" t="str">
            <v>SIN INFORMACIÓN</v>
          </cell>
          <cell r="K472" t="str">
            <v>SIN INFORMACIÓN</v>
          </cell>
        </row>
        <row r="473">
          <cell r="G473" t="str">
            <v>CA242-VII</v>
          </cell>
          <cell r="I473" t="str">
            <v>ENTIDAD TERRITORIAL</v>
          </cell>
          <cell r="J473" t="str">
            <v>SIN INFORMACIÓN</v>
          </cell>
          <cell r="K473" t="str">
            <v>SIN INFORMACIÓN</v>
          </cell>
        </row>
        <row r="474">
          <cell r="G474" t="str">
            <v>CA242-VIII</v>
          </cell>
          <cell r="I474" t="str">
            <v>ENTIDAD TERRITORIAL</v>
          </cell>
          <cell r="J474" t="str">
            <v>SIN INFORMACIÓN</v>
          </cell>
          <cell r="K474" t="str">
            <v>SIN INFORMACIÓN</v>
          </cell>
        </row>
        <row r="475">
          <cell r="G475" t="str">
            <v>CA242-X</v>
          </cell>
          <cell r="I475" t="str">
            <v>ENTIDAD TERRITORIAL</v>
          </cell>
          <cell r="J475" t="str">
            <v>SIN INFORMACIÓN</v>
          </cell>
          <cell r="K475" t="str">
            <v>SIN INFORMACIÓN</v>
          </cell>
        </row>
        <row r="476">
          <cell r="G476" t="str">
            <v>CA242-X</v>
          </cell>
          <cell r="I476" t="str">
            <v>ENTIDAD TERRITORIAL</v>
          </cell>
          <cell r="J476" t="str">
            <v>SIN INFORMACIÓN</v>
          </cell>
          <cell r="K476" t="str">
            <v>SIN INFORMACIÓN</v>
          </cell>
        </row>
        <row r="477">
          <cell r="G477" t="str">
            <v>CA242-XI</v>
          </cell>
          <cell r="I477" t="str">
            <v>ENTIDAD TERRITORIAL</v>
          </cell>
          <cell r="J477" t="str">
            <v>SIN INFORMACIÓN</v>
          </cell>
          <cell r="K477" t="str">
            <v>SIN INFORMACIÓN</v>
          </cell>
        </row>
        <row r="478">
          <cell r="G478" t="str">
            <v>CA242-XI</v>
          </cell>
          <cell r="I478" t="str">
            <v>ENTIDAD TERRITORIAL</v>
          </cell>
          <cell r="J478" t="str">
            <v>SIN INFORMACIÓN</v>
          </cell>
          <cell r="K478" t="str">
            <v>SIN INFORMACIÓN</v>
          </cell>
        </row>
        <row r="479">
          <cell r="G479" t="str">
            <v>CA246</v>
          </cell>
          <cell r="I479" t="str">
            <v>INVIAS</v>
          </cell>
          <cell r="J479" t="str">
            <v>EN EJECUCIÓN</v>
          </cell>
          <cell r="K479" t="str">
            <v>SI</v>
          </cell>
        </row>
        <row r="480">
          <cell r="G480" t="str">
            <v>CA247-I</v>
          </cell>
          <cell r="I480" t="str">
            <v>INVIAS</v>
          </cell>
          <cell r="J480" t="str">
            <v>EN EJECUCIÓN</v>
          </cell>
          <cell r="K480" t="str">
            <v>SI</v>
          </cell>
        </row>
        <row r="481">
          <cell r="G481" t="str">
            <v>CA247-I</v>
          </cell>
          <cell r="I481" t="str">
            <v>INVIAS</v>
          </cell>
          <cell r="J481" t="str">
            <v>EN EJECUCIÓN</v>
          </cell>
          <cell r="K481" t="str">
            <v>SI</v>
          </cell>
        </row>
        <row r="482">
          <cell r="G482" t="str">
            <v>CA247-I</v>
          </cell>
          <cell r="I482" t="str">
            <v>INVIAS</v>
          </cell>
          <cell r="J482" t="str">
            <v>EN EJECUCIÓN</v>
          </cell>
          <cell r="K482" t="str">
            <v>SI</v>
          </cell>
        </row>
        <row r="483">
          <cell r="G483" t="str">
            <v>CA247-I</v>
          </cell>
          <cell r="I483" t="str">
            <v>INVIAS</v>
          </cell>
          <cell r="J483" t="str">
            <v>EN EJECUCIÓN</v>
          </cell>
          <cell r="K483" t="str">
            <v>SI</v>
          </cell>
        </row>
        <row r="484">
          <cell r="G484" t="str">
            <v>CA247-I</v>
          </cell>
          <cell r="I484" t="str">
            <v>INVIAS</v>
          </cell>
          <cell r="J484" t="str">
            <v>EN EJECUCIÓN</v>
          </cell>
          <cell r="K484" t="str">
            <v>SI</v>
          </cell>
        </row>
        <row r="485">
          <cell r="G485" t="str">
            <v>CA247-II</v>
          </cell>
          <cell r="I485" t="str">
            <v>ANI</v>
          </cell>
          <cell r="J485" t="str">
            <v>EN EJECUCIÓN</v>
          </cell>
          <cell r="K485" t="str">
            <v>SI</v>
          </cell>
        </row>
        <row r="486">
          <cell r="G486" t="str">
            <v>CA247-II</v>
          </cell>
          <cell r="I486" t="str">
            <v>ANI</v>
          </cell>
          <cell r="J486" t="str">
            <v>EN EJECUCIÓN</v>
          </cell>
          <cell r="K486" t="str">
            <v>SI</v>
          </cell>
        </row>
        <row r="487">
          <cell r="G487" t="str">
            <v>CA248</v>
          </cell>
          <cell r="I487" t="str">
            <v>ENTIDAD TERRITORIAL</v>
          </cell>
          <cell r="J487" t="str">
            <v>SIN INFORMACIÓN</v>
          </cell>
          <cell r="K487" t="str">
            <v>NO</v>
          </cell>
        </row>
        <row r="488">
          <cell r="G488" t="str">
            <v>CA249</v>
          </cell>
          <cell r="I488" t="str">
            <v>ENTIDAD TERRITORIAL</v>
          </cell>
          <cell r="J488" t="str">
            <v>SIN INFORMACIÓN</v>
          </cell>
          <cell r="K488" t="str">
            <v>SIN INFORMACIÓN</v>
          </cell>
        </row>
        <row r="489">
          <cell r="G489" t="str">
            <v>CA251</v>
          </cell>
          <cell r="I489" t="str">
            <v>INVIAS</v>
          </cell>
          <cell r="J489" t="str">
            <v>EN ESTRUCTURACIÓN</v>
          </cell>
          <cell r="K489" t="str">
            <v>NO</v>
          </cell>
        </row>
        <row r="490">
          <cell r="G490" t="str">
            <v>CA251</v>
          </cell>
          <cell r="I490" t="str">
            <v>INVIAS</v>
          </cell>
          <cell r="J490" t="str">
            <v>EN ESTRUCTURACIÓN</v>
          </cell>
          <cell r="K490" t="str">
            <v>NO</v>
          </cell>
        </row>
        <row r="491">
          <cell r="G491" t="str">
            <v>CA252</v>
          </cell>
          <cell r="I491" t="str">
            <v>ENTIDAD TERRITORIAL/INVIAS</v>
          </cell>
          <cell r="J491" t="str">
            <v>EN ESTRUCTURACIÓN</v>
          </cell>
          <cell r="K491" t="str">
            <v>SI</v>
          </cell>
        </row>
        <row r="492">
          <cell r="G492" t="str">
            <v>CA254</v>
          </cell>
          <cell r="I492" t="str">
            <v>ENTIDAD TERRITORIAL</v>
          </cell>
          <cell r="J492" t="str">
            <v>SIN INFORMACIÓN</v>
          </cell>
          <cell r="K492" t="str">
            <v>SIN INFORMACIÓN</v>
          </cell>
        </row>
        <row r="493">
          <cell r="G493" t="str">
            <v>FE001</v>
          </cell>
          <cell r="I493" t="str">
            <v>UPIT</v>
          </cell>
          <cell r="J493" t="str">
            <v>EN ESTRUCTURACIÓN</v>
          </cell>
          <cell r="K493" t="str">
            <v>NO</v>
          </cell>
        </row>
        <row r="494">
          <cell r="G494" t="str">
            <v>FE001</v>
          </cell>
          <cell r="I494" t="str">
            <v>UPIT</v>
          </cell>
          <cell r="J494" t="str">
            <v>EN ESTRUCTURACIÓN</v>
          </cell>
          <cell r="K494" t="str">
            <v>NO</v>
          </cell>
        </row>
        <row r="495">
          <cell r="G495" t="str">
            <v>FE002</v>
          </cell>
          <cell r="I495" t="str">
            <v>ENTIDAD TERRITORIAL</v>
          </cell>
          <cell r="J495" t="str">
            <v>EN ESTRUCTURACIÓN</v>
          </cell>
          <cell r="K495" t="str">
            <v>NO</v>
          </cell>
        </row>
        <row r="496">
          <cell r="G496" t="str">
            <v>FE002</v>
          </cell>
          <cell r="I496" t="str">
            <v>ENTIDAD TERRITORIAL</v>
          </cell>
          <cell r="J496" t="str">
            <v>EN ESTRUCTURACIÓN</v>
          </cell>
          <cell r="K496" t="str">
            <v>NO</v>
          </cell>
        </row>
        <row r="497">
          <cell r="G497" t="str">
            <v>FE002</v>
          </cell>
          <cell r="I497" t="str">
            <v>ENTIDAD TERRITORIAL</v>
          </cell>
          <cell r="J497" t="str">
            <v>EN ESTRUCTURACIÓN</v>
          </cell>
          <cell r="K497" t="str">
            <v>NO</v>
          </cell>
        </row>
        <row r="498">
          <cell r="G498" t="str">
            <v>FE003</v>
          </cell>
          <cell r="I498" t="str">
            <v>ANI/DNP</v>
          </cell>
          <cell r="J498" t="str">
            <v>EN ESTRUCTURACIÓN</v>
          </cell>
          <cell r="K498" t="str">
            <v>NO</v>
          </cell>
        </row>
        <row r="499">
          <cell r="G499" t="str">
            <v>FE003</v>
          </cell>
          <cell r="I499" t="str">
            <v>ANI/DNP</v>
          </cell>
          <cell r="J499" t="str">
            <v>EN ESTRUCTURACIÓN</v>
          </cell>
          <cell r="K499" t="str">
            <v>NO</v>
          </cell>
        </row>
        <row r="500">
          <cell r="G500" t="str">
            <v>FE003</v>
          </cell>
          <cell r="I500" t="str">
            <v>ANI/DNP</v>
          </cell>
          <cell r="J500" t="str">
            <v>EN ESTRUCTURACIÓN</v>
          </cell>
          <cell r="K500" t="str">
            <v>NO</v>
          </cell>
        </row>
        <row r="501">
          <cell r="G501" t="str">
            <v>FE003</v>
          </cell>
          <cell r="I501" t="str">
            <v>ANI/DNP</v>
          </cell>
          <cell r="J501" t="str">
            <v>EN ESTRUCTURACIÓN</v>
          </cell>
          <cell r="K501" t="str">
            <v>NO</v>
          </cell>
        </row>
        <row r="502">
          <cell r="G502" t="str">
            <v>FE004</v>
          </cell>
          <cell r="I502" t="str">
            <v>EMPRESA FÉRREA REGIONAL</v>
          </cell>
          <cell r="J502" t="str">
            <v>EN ESTRUCTURACIÓN</v>
          </cell>
          <cell r="K502" t="str">
            <v>NO</v>
          </cell>
        </row>
        <row r="503">
          <cell r="G503" t="str">
            <v>FE004</v>
          </cell>
          <cell r="I503" t="str">
            <v>EMPRESA FÉRREA REGIONAL</v>
          </cell>
          <cell r="J503" t="str">
            <v>EN ESTRUCTURACIÓN</v>
          </cell>
          <cell r="K503" t="str">
            <v>NO</v>
          </cell>
        </row>
        <row r="504">
          <cell r="G504" t="str">
            <v>FE004</v>
          </cell>
          <cell r="I504" t="str">
            <v>EMPRESA FÉRREA REGIONAL</v>
          </cell>
          <cell r="J504" t="str">
            <v>EN ESTRUCTURACIÓN</v>
          </cell>
          <cell r="K504" t="str">
            <v>NO</v>
          </cell>
        </row>
        <row r="505">
          <cell r="G505" t="str">
            <v>FE005</v>
          </cell>
          <cell r="I505" t="str">
            <v>ENTIDAD TERRITORIAL</v>
          </cell>
          <cell r="J505" t="str">
            <v>EN ESTRUCTURACIÓN</v>
          </cell>
          <cell r="K505" t="str">
            <v>NO</v>
          </cell>
        </row>
        <row r="506">
          <cell r="G506" t="str">
            <v>FE005</v>
          </cell>
          <cell r="I506" t="str">
            <v>ENTIDAD TERRITORIAL</v>
          </cell>
          <cell r="J506" t="str">
            <v>EN ESTRUCTURACIÓN</v>
          </cell>
          <cell r="K506" t="str">
            <v>NO</v>
          </cell>
        </row>
        <row r="507">
          <cell r="G507" t="str">
            <v>FE006</v>
          </cell>
          <cell r="I507" t="str">
            <v>ANI/FINDETER</v>
          </cell>
          <cell r="J507" t="str">
            <v>EN ESTRUCTURACIÓN</v>
          </cell>
          <cell r="K507" t="str">
            <v>SI</v>
          </cell>
        </row>
        <row r="508">
          <cell r="G508" t="str">
            <v>FE006</v>
          </cell>
          <cell r="I508" t="str">
            <v>ANI/FINDETER</v>
          </cell>
          <cell r="J508" t="str">
            <v>EN ESTRUCTURACIÓN</v>
          </cell>
          <cell r="K508" t="str">
            <v>SI</v>
          </cell>
        </row>
        <row r="509">
          <cell r="G509" t="str">
            <v>FE006</v>
          </cell>
          <cell r="I509" t="str">
            <v>ANI/FINDETER</v>
          </cell>
          <cell r="J509" t="str">
            <v>EN ESTRUCTURACIÓN</v>
          </cell>
          <cell r="K509" t="str">
            <v>SI</v>
          </cell>
        </row>
        <row r="510">
          <cell r="G510" t="str">
            <v>FE006</v>
          </cell>
          <cell r="I510" t="str">
            <v>ANI/FINDETER</v>
          </cell>
          <cell r="J510" t="str">
            <v>EN ESTRUCTURACIÓN</v>
          </cell>
          <cell r="K510" t="str">
            <v>SI</v>
          </cell>
        </row>
        <row r="511">
          <cell r="G511" t="str">
            <v>FE007-I</v>
          </cell>
          <cell r="I511" t="str">
            <v>ANI</v>
          </cell>
          <cell r="J511" t="str">
            <v>EN ESTRUCTURACIÓN</v>
          </cell>
          <cell r="K511" t="str">
            <v>NO</v>
          </cell>
        </row>
        <row r="512">
          <cell r="G512" t="str">
            <v>FE007-I</v>
          </cell>
          <cell r="I512" t="str">
            <v>ANI</v>
          </cell>
          <cell r="J512" t="str">
            <v>EN ESTRUCTURACIÓN</v>
          </cell>
          <cell r="K512" t="str">
            <v>NO</v>
          </cell>
        </row>
        <row r="513">
          <cell r="G513" t="str">
            <v>FE007-I</v>
          </cell>
          <cell r="I513" t="str">
            <v>ANI</v>
          </cell>
          <cell r="J513" t="str">
            <v>EN ESTRUCTURACIÓN</v>
          </cell>
          <cell r="K513" t="str">
            <v>NO</v>
          </cell>
        </row>
        <row r="514">
          <cell r="G514" t="str">
            <v>FE007-II</v>
          </cell>
          <cell r="I514" t="str">
            <v>ANI</v>
          </cell>
          <cell r="J514" t="str">
            <v>EN ESTRUCTURACIÓN</v>
          </cell>
          <cell r="K514" t="str">
            <v>NO</v>
          </cell>
        </row>
        <row r="515">
          <cell r="G515" t="str">
            <v>FE007-III</v>
          </cell>
          <cell r="I515" t="str">
            <v>ANI</v>
          </cell>
          <cell r="J515" t="str">
            <v>EN ESTRUCTURACIÓN</v>
          </cell>
          <cell r="K515" t="str">
            <v>NO</v>
          </cell>
        </row>
        <row r="516">
          <cell r="G516" t="str">
            <v>FE007-III</v>
          </cell>
          <cell r="I516" t="str">
            <v>ANI</v>
          </cell>
          <cell r="J516" t="str">
            <v>EN ESTRUCTURACIÓN</v>
          </cell>
          <cell r="K516" t="str">
            <v>NO</v>
          </cell>
        </row>
        <row r="517">
          <cell r="G517" t="str">
            <v>FE007-III</v>
          </cell>
          <cell r="I517" t="str">
            <v>ANI</v>
          </cell>
          <cell r="J517" t="str">
            <v>EN ESTRUCTURACIÓN</v>
          </cell>
          <cell r="K517" t="str">
            <v>NO</v>
          </cell>
        </row>
        <row r="518">
          <cell r="G518" t="str">
            <v>FE008</v>
          </cell>
          <cell r="I518" t="str">
            <v>ENTIDAD TERRITORIAL</v>
          </cell>
          <cell r="J518" t="str">
            <v>EN ESTRUCTURACIÓN</v>
          </cell>
          <cell r="K518" t="str">
            <v>NO</v>
          </cell>
        </row>
        <row r="519">
          <cell r="G519" t="str">
            <v>FE008</v>
          </cell>
          <cell r="I519" t="str">
            <v>ENTIDAD TERRITORIAL</v>
          </cell>
          <cell r="J519" t="str">
            <v>EN ESTRUCTURACIÓN</v>
          </cell>
          <cell r="K519" t="str">
            <v>NO</v>
          </cell>
        </row>
        <row r="520">
          <cell r="G520" t="str">
            <v>FE008</v>
          </cell>
          <cell r="I520" t="str">
            <v>ENTIDAD TERRITORIAL</v>
          </cell>
          <cell r="J520" t="str">
            <v>EN ESTRUCTURACIÓN</v>
          </cell>
          <cell r="K520" t="str">
            <v>NO</v>
          </cell>
        </row>
        <row r="521">
          <cell r="G521" t="str">
            <v>FE009</v>
          </cell>
          <cell r="I521" t="str">
            <v>ANI</v>
          </cell>
          <cell r="J521" t="str">
            <v>EN EJECUCIÓN</v>
          </cell>
          <cell r="K521" t="str">
            <v>NO</v>
          </cell>
        </row>
        <row r="522">
          <cell r="G522" t="str">
            <v>FE009</v>
          </cell>
          <cell r="I522" t="str">
            <v>ANI</v>
          </cell>
          <cell r="J522" t="str">
            <v>EN EJECUCIÓN</v>
          </cell>
          <cell r="K522" t="str">
            <v>NO</v>
          </cell>
        </row>
        <row r="523">
          <cell r="G523" t="str">
            <v>FE009</v>
          </cell>
          <cell r="I523" t="str">
            <v>ANI</v>
          </cell>
          <cell r="J523" t="str">
            <v>EN EJECUCIÓN</v>
          </cell>
          <cell r="K523" t="str">
            <v>NO</v>
          </cell>
        </row>
        <row r="524">
          <cell r="G524" t="str">
            <v>FE010</v>
          </cell>
          <cell r="I524" t="str">
            <v>ANI</v>
          </cell>
          <cell r="J524" t="str">
            <v>EN ESTRUCTURACIÓN</v>
          </cell>
          <cell r="K524" t="str">
            <v>NO</v>
          </cell>
        </row>
        <row r="525">
          <cell r="G525" t="str">
            <v>FE010</v>
          </cell>
          <cell r="I525" t="str">
            <v>ANI</v>
          </cell>
          <cell r="J525" t="str">
            <v>EN ESTRUCTURACIÓN</v>
          </cell>
          <cell r="K525" t="str">
            <v>NO</v>
          </cell>
        </row>
        <row r="526">
          <cell r="G526" t="str">
            <v>FE010</v>
          </cell>
          <cell r="I526" t="str">
            <v>ANI</v>
          </cell>
          <cell r="J526" t="str">
            <v>EN ESTRUCTURACIÓN</v>
          </cell>
          <cell r="K526" t="str">
            <v>NO</v>
          </cell>
        </row>
        <row r="527">
          <cell r="G527" t="str">
            <v>FE010</v>
          </cell>
          <cell r="I527" t="str">
            <v>ANI</v>
          </cell>
          <cell r="J527" t="str">
            <v>EN ESTRUCTURACIÓN</v>
          </cell>
          <cell r="K527" t="str">
            <v>NO</v>
          </cell>
        </row>
        <row r="528">
          <cell r="G528" t="str">
            <v>FE011</v>
          </cell>
          <cell r="I528" t="str">
            <v>ENTIDAD TERRITORIAL</v>
          </cell>
          <cell r="J528" t="str">
            <v>EN IDEA</v>
          </cell>
          <cell r="K528" t="str">
            <v>NO</v>
          </cell>
        </row>
        <row r="529">
          <cell r="G529" t="str">
            <v>FE012</v>
          </cell>
          <cell r="I529" t="str">
            <v>ENTIDAD TERRITORIAL/PROMOTORA FERROCARRIL DE ANTIOQUIA.</v>
          </cell>
          <cell r="J529" t="str">
            <v>EN ESTRUCTURACIÓN</v>
          </cell>
          <cell r="K529" t="str">
            <v>NO</v>
          </cell>
        </row>
        <row r="530">
          <cell r="G530" t="str">
            <v>FE014</v>
          </cell>
          <cell r="I530" t="str">
            <v>ENTIDAD TERRITORIAL</v>
          </cell>
          <cell r="J530" t="str">
            <v>EN IDEA</v>
          </cell>
          <cell r="K530" t="str">
            <v>NO</v>
          </cell>
        </row>
        <row r="531">
          <cell r="G531" t="str">
            <v>FE015</v>
          </cell>
          <cell r="I531" t="str">
            <v>ANI</v>
          </cell>
          <cell r="J531" t="str">
            <v>EN IDEA</v>
          </cell>
          <cell r="K531" t="str">
            <v>NO</v>
          </cell>
        </row>
        <row r="532">
          <cell r="G532" t="str">
            <v>FE017</v>
          </cell>
          <cell r="I532" t="str">
            <v>ENTIDAD TERRITORIAL</v>
          </cell>
          <cell r="J532" t="str">
            <v>EN ESTRUCTURACIÓN</v>
          </cell>
          <cell r="K532" t="str">
            <v>NO</v>
          </cell>
        </row>
        <row r="533">
          <cell r="G533" t="str">
            <v>FE018</v>
          </cell>
          <cell r="I533" t="str">
            <v>ANI</v>
          </cell>
          <cell r="J533" t="str">
            <v>EN IDEA</v>
          </cell>
          <cell r="K533" t="str">
            <v>NO</v>
          </cell>
        </row>
        <row r="534">
          <cell r="G534" t="str">
            <v>FE019</v>
          </cell>
          <cell r="I534" t="str">
            <v>EMPRESA FÉRREA REGIONAL</v>
          </cell>
          <cell r="J534" t="str">
            <v>EN EJECUCIÓN</v>
          </cell>
          <cell r="K534" t="str">
            <v>SI</v>
          </cell>
        </row>
        <row r="535">
          <cell r="G535" t="str">
            <v>FE020</v>
          </cell>
          <cell r="I535" t="str">
            <v>ENTIDAD TERRITORIAL</v>
          </cell>
          <cell r="J535" t="str">
            <v>EN IDEA</v>
          </cell>
          <cell r="K535" t="str">
            <v>NO</v>
          </cell>
        </row>
        <row r="536">
          <cell r="G536" t="str">
            <v>FE021</v>
          </cell>
          <cell r="I536" t="str">
            <v>ENTIDAD TERRITORIAL</v>
          </cell>
          <cell r="J536" t="str">
            <v>EN IDEA</v>
          </cell>
          <cell r="K536" t="str">
            <v>NO</v>
          </cell>
        </row>
        <row r="537">
          <cell r="G537" t="str">
            <v>FL002</v>
          </cell>
          <cell r="I537" t="str">
            <v>INVIAS</v>
          </cell>
          <cell r="J537" t="str">
            <v>EN EJECUCIÓN</v>
          </cell>
          <cell r="K537" t="str">
            <v>NO</v>
          </cell>
        </row>
        <row r="538">
          <cell r="G538" t="str">
            <v>FL002</v>
          </cell>
          <cell r="I538" t="str">
            <v>INVIAS</v>
          </cell>
          <cell r="J538" t="str">
            <v>EN EJECUCIÓN</v>
          </cell>
          <cell r="K538" t="str">
            <v>NO</v>
          </cell>
        </row>
        <row r="539">
          <cell r="G539" t="str">
            <v>FL003</v>
          </cell>
          <cell r="I539" t="str">
            <v>ANI</v>
          </cell>
          <cell r="J539" t="str">
            <v>EN EJECUCIÓN</v>
          </cell>
          <cell r="K539" t="str">
            <v>NO</v>
          </cell>
        </row>
        <row r="540">
          <cell r="G540" t="str">
            <v>FL004</v>
          </cell>
          <cell r="I540" t="str">
            <v>CORMAGDALENA</v>
          </cell>
          <cell r="J540" t="str">
            <v>EN ESTRUCTURACIÓN</v>
          </cell>
          <cell r="K540" t="str">
            <v>NO</v>
          </cell>
        </row>
        <row r="541">
          <cell r="G541" t="str">
            <v>FL004</v>
          </cell>
          <cell r="I541" t="str">
            <v>CORMAGDALENA</v>
          </cell>
          <cell r="J541" t="str">
            <v>EN ESTRUCTURACIÓN</v>
          </cell>
          <cell r="K541" t="str">
            <v>NO</v>
          </cell>
        </row>
        <row r="542">
          <cell r="G542" t="str">
            <v>FL005</v>
          </cell>
          <cell r="I542" t="str">
            <v>CORMAGDALENA</v>
          </cell>
          <cell r="J542" t="str">
            <v>EN EJECUCIÓN</v>
          </cell>
          <cell r="K542" t="str">
            <v>SI</v>
          </cell>
        </row>
        <row r="543">
          <cell r="G543" t="str">
            <v>FL006</v>
          </cell>
          <cell r="I543" t="str">
            <v>INVIAS</v>
          </cell>
          <cell r="J543" t="str">
            <v>EN ESTRUCTURACIÓN</v>
          </cell>
          <cell r="K543" t="str">
            <v>NO</v>
          </cell>
        </row>
        <row r="544">
          <cell r="G544" t="str">
            <v>FL007</v>
          </cell>
          <cell r="I544" t="str">
            <v>ENTIDAD TERRITORIAL</v>
          </cell>
          <cell r="J544" t="str">
            <v>EN ESTRUCTURACIÓN</v>
          </cell>
          <cell r="K544" t="str">
            <v>NO</v>
          </cell>
        </row>
        <row r="545">
          <cell r="G545" t="str">
            <v>FL007</v>
          </cell>
          <cell r="I545" t="str">
            <v>ENTIDAD TERRITORIAL</v>
          </cell>
          <cell r="J545" t="str">
            <v>EN ESTRUCTURACIÓN</v>
          </cell>
          <cell r="K545" t="str">
            <v>NO</v>
          </cell>
        </row>
        <row r="546">
          <cell r="G546" t="str">
            <v>FL007</v>
          </cell>
          <cell r="I546" t="str">
            <v>ENTIDAD TERRITORIAL</v>
          </cell>
          <cell r="J546" t="str">
            <v>EN ESTRUCTURACIÓN</v>
          </cell>
          <cell r="K546" t="str">
            <v>NO</v>
          </cell>
        </row>
        <row r="547">
          <cell r="G547" t="str">
            <v>FL008</v>
          </cell>
          <cell r="I547" t="str">
            <v>ANI</v>
          </cell>
          <cell r="J547" t="str">
            <v>EN ESTRUCTURACIÓN</v>
          </cell>
          <cell r="K547" t="str">
            <v>NO</v>
          </cell>
        </row>
        <row r="548">
          <cell r="G548" t="str">
            <v>FL008</v>
          </cell>
          <cell r="I548" t="str">
            <v>ANI</v>
          </cell>
          <cell r="J548" t="str">
            <v>EN ESTRUCTURACIÓN</v>
          </cell>
          <cell r="K548" t="str">
            <v>NO</v>
          </cell>
        </row>
        <row r="549">
          <cell r="G549" t="str">
            <v>FL009</v>
          </cell>
          <cell r="I549" t="str">
            <v>INVIAS</v>
          </cell>
          <cell r="J549" t="str">
            <v>EN ESTRUCTURACIÓN</v>
          </cell>
          <cell r="K549" t="str">
            <v>NO</v>
          </cell>
        </row>
        <row r="550">
          <cell r="G550" t="str">
            <v>FL009</v>
          </cell>
          <cell r="I550" t="str">
            <v>INVIAS</v>
          </cell>
          <cell r="J550" t="str">
            <v>EN ESTRUCTURACIÓN</v>
          </cell>
          <cell r="K550" t="str">
            <v>NO</v>
          </cell>
        </row>
        <row r="551">
          <cell r="G551" t="str">
            <v>FL011</v>
          </cell>
          <cell r="I551" t="str">
            <v>INVIAS</v>
          </cell>
          <cell r="J551" t="str">
            <v>EN EJECUCIÓN</v>
          </cell>
          <cell r="K551" t="str">
            <v>SI</v>
          </cell>
        </row>
        <row r="552">
          <cell r="G552" t="str">
            <v>FL011</v>
          </cell>
          <cell r="I552" t="str">
            <v>INVIAS</v>
          </cell>
          <cell r="J552" t="str">
            <v>EN EJECUCIÓN</v>
          </cell>
          <cell r="K552" t="str">
            <v>SI</v>
          </cell>
        </row>
        <row r="553">
          <cell r="G553" t="str">
            <v>FL012</v>
          </cell>
          <cell r="I553" t="str">
            <v>INVIAS</v>
          </cell>
          <cell r="J553" t="str">
            <v>EN IDEA</v>
          </cell>
          <cell r="K553" t="str">
            <v>NO</v>
          </cell>
        </row>
        <row r="554">
          <cell r="G554" t="str">
            <v>FL013</v>
          </cell>
          <cell r="I554" t="str">
            <v>INVIAS</v>
          </cell>
          <cell r="J554" t="str">
            <v>EN ESTRUCTURACIÓN</v>
          </cell>
          <cell r="K554" t="str">
            <v>NO</v>
          </cell>
        </row>
        <row r="555">
          <cell r="G555" t="str">
            <v>FL013</v>
          </cell>
          <cell r="I555" t="str">
            <v>INVIAS</v>
          </cell>
          <cell r="J555" t="str">
            <v>EN ESTRUCTURACIÓN</v>
          </cell>
          <cell r="K555" t="str">
            <v>NO</v>
          </cell>
        </row>
        <row r="556">
          <cell r="G556" t="str">
            <v>FL014</v>
          </cell>
          <cell r="I556" t="str">
            <v>PTSP</v>
          </cell>
          <cell r="J556" t="str">
            <v>EN ESTRUCTURACIÓN</v>
          </cell>
          <cell r="K556" t="str">
            <v>NO</v>
          </cell>
        </row>
        <row r="557">
          <cell r="G557" t="str">
            <v>FL015</v>
          </cell>
          <cell r="I557" t="str">
            <v>INVIAS</v>
          </cell>
          <cell r="J557" t="str">
            <v>EN EJECUCIÓN</v>
          </cell>
          <cell r="K557" t="str">
            <v>SI</v>
          </cell>
        </row>
        <row r="558">
          <cell r="G558" t="str">
            <v>FL015</v>
          </cell>
          <cell r="I558" t="str">
            <v>INVIAS</v>
          </cell>
          <cell r="J558" t="str">
            <v>EN EJECUCIÓN</v>
          </cell>
          <cell r="K558" t="str">
            <v>SI</v>
          </cell>
        </row>
        <row r="559">
          <cell r="G559" t="str">
            <v>FL016</v>
          </cell>
          <cell r="I559" t="str">
            <v>INVIAS</v>
          </cell>
          <cell r="J559" t="str">
            <v>EN ESTRUCTURACIÓN</v>
          </cell>
          <cell r="K559" t="str">
            <v>NO</v>
          </cell>
        </row>
        <row r="560">
          <cell r="G560" t="str">
            <v>FL017</v>
          </cell>
          <cell r="I560" t="str">
            <v>INVIAS</v>
          </cell>
          <cell r="J560" t="str">
            <v>EN ESTRUCTURACIÓN</v>
          </cell>
          <cell r="K560" t="str">
            <v>NO</v>
          </cell>
        </row>
        <row r="561">
          <cell r="G561" t="str">
            <v>FL017</v>
          </cell>
          <cell r="I561" t="str">
            <v>INVIAS</v>
          </cell>
          <cell r="J561" t="str">
            <v>EN ESTRUCTURACIÓN</v>
          </cell>
          <cell r="K561" t="str">
            <v>NO</v>
          </cell>
        </row>
        <row r="562">
          <cell r="G562" t="str">
            <v>FL017</v>
          </cell>
          <cell r="I562" t="str">
            <v>INVIAS</v>
          </cell>
          <cell r="J562" t="str">
            <v>EN ESTRUCTURACIÓN</v>
          </cell>
          <cell r="K562" t="str">
            <v>NO</v>
          </cell>
        </row>
        <row r="563">
          <cell r="G563" t="str">
            <v>FL018</v>
          </cell>
          <cell r="I563" t="str">
            <v>INVIAS</v>
          </cell>
          <cell r="J563" t="str">
            <v>EN ESTRUCTURACIÓN</v>
          </cell>
          <cell r="K563" t="str">
            <v>NO</v>
          </cell>
        </row>
        <row r="564">
          <cell r="G564" t="str">
            <v>FL018</v>
          </cell>
          <cell r="I564" t="str">
            <v>INVIAS</v>
          </cell>
          <cell r="J564" t="str">
            <v>EN ESTRUCTURACIÓN</v>
          </cell>
          <cell r="K564" t="str">
            <v>NO</v>
          </cell>
        </row>
        <row r="565">
          <cell r="G565" t="str">
            <v>FL019</v>
          </cell>
          <cell r="I565" t="str">
            <v>INVIAS</v>
          </cell>
          <cell r="J565" t="str">
            <v>EN EJECUCIÓN</v>
          </cell>
          <cell r="K565" t="str">
            <v>SI</v>
          </cell>
        </row>
        <row r="566">
          <cell r="G566" t="str">
            <v>FL020</v>
          </cell>
          <cell r="I566" t="str">
            <v>INVIAS</v>
          </cell>
          <cell r="J566" t="str">
            <v>EN ESTRUCTURACIÓN</v>
          </cell>
          <cell r="K566" t="str">
            <v>NO</v>
          </cell>
        </row>
        <row r="567">
          <cell r="G567" t="str">
            <v>FL020</v>
          </cell>
          <cell r="I567" t="str">
            <v>INVIAS</v>
          </cell>
          <cell r="J567" t="str">
            <v>EN ESTRUCTURACIÓN</v>
          </cell>
          <cell r="K567" t="str">
            <v>NO</v>
          </cell>
        </row>
        <row r="568">
          <cell r="G568" t="str">
            <v>FL021</v>
          </cell>
          <cell r="I568" t="str">
            <v>INVIAS</v>
          </cell>
          <cell r="J568" t="str">
            <v>EN EJECUCIÓN</v>
          </cell>
          <cell r="K568" t="str">
            <v>SI</v>
          </cell>
        </row>
        <row r="569">
          <cell r="G569" t="str">
            <v>FL021</v>
          </cell>
          <cell r="I569" t="str">
            <v>INVIAS</v>
          </cell>
          <cell r="J569" t="str">
            <v>EN EJECUCIÓN</v>
          </cell>
          <cell r="K569" t="str">
            <v>SI</v>
          </cell>
        </row>
        <row r="570">
          <cell r="G570" t="str">
            <v>FL022</v>
          </cell>
          <cell r="I570" t="str">
            <v>INVIAS</v>
          </cell>
          <cell r="J570" t="str">
            <v>EN EJECUCIÓN</v>
          </cell>
          <cell r="K570" t="str">
            <v>SI</v>
          </cell>
        </row>
        <row r="571">
          <cell r="G571" t="str">
            <v>FL022</v>
          </cell>
          <cell r="I571" t="str">
            <v>INVIAS</v>
          </cell>
          <cell r="J571" t="str">
            <v>EN EJECUCIÓN</v>
          </cell>
          <cell r="K571" t="str">
            <v>SI</v>
          </cell>
        </row>
        <row r="572">
          <cell r="G572" t="str">
            <v>FL023</v>
          </cell>
          <cell r="I572" t="str">
            <v>INVIAS</v>
          </cell>
          <cell r="J572" t="str">
            <v>EN ESTRUCTURACIÓN</v>
          </cell>
          <cell r="K572" t="str">
            <v>NO</v>
          </cell>
        </row>
        <row r="573">
          <cell r="G573" t="str">
            <v>FL024</v>
          </cell>
          <cell r="I573" t="str">
            <v>INVIAS</v>
          </cell>
          <cell r="J573" t="str">
            <v>EN ESTRUCTURACIÓN</v>
          </cell>
          <cell r="K573" t="str">
            <v>NO</v>
          </cell>
        </row>
        <row r="574">
          <cell r="G574" t="str">
            <v>FL024</v>
          </cell>
          <cell r="I574" t="str">
            <v>INVIAS</v>
          </cell>
          <cell r="J574" t="str">
            <v>EN ESTRUCTURACIÓN</v>
          </cell>
          <cell r="K574" t="str">
            <v>NO</v>
          </cell>
        </row>
        <row r="575">
          <cell r="G575" t="str">
            <v>FL026</v>
          </cell>
          <cell r="I575" t="str">
            <v>INVIAS</v>
          </cell>
          <cell r="J575" t="str">
            <v>EN EJECUCIÓN</v>
          </cell>
          <cell r="K575" t="str">
            <v>SI</v>
          </cell>
        </row>
        <row r="576">
          <cell r="G576" t="str">
            <v>FL027</v>
          </cell>
          <cell r="I576" t="str">
            <v>INVIAS</v>
          </cell>
          <cell r="J576" t="str">
            <v>EN EJECUCIÓN</v>
          </cell>
          <cell r="K576" t="str">
            <v>SI</v>
          </cell>
        </row>
        <row r="577">
          <cell r="G577" t="str">
            <v>FL027</v>
          </cell>
          <cell r="I577" t="str">
            <v>INVIAS</v>
          </cell>
          <cell r="J577" t="str">
            <v>EN EJECUCIÓN</v>
          </cell>
          <cell r="K577" t="str">
            <v>SI</v>
          </cell>
        </row>
        <row r="578">
          <cell r="G578" t="str">
            <v>FL028</v>
          </cell>
          <cell r="I578" t="str">
            <v>INVIAS</v>
          </cell>
          <cell r="J578" t="str">
            <v>EN EJECUCIÓN</v>
          </cell>
          <cell r="K578" t="str">
            <v>SI</v>
          </cell>
        </row>
        <row r="579">
          <cell r="G579" t="str">
            <v>FL029</v>
          </cell>
          <cell r="I579" t="str">
            <v>INVIAS</v>
          </cell>
          <cell r="J579" t="str">
            <v>EN EJECUCIÓN</v>
          </cell>
          <cell r="K579" t="str">
            <v>NO</v>
          </cell>
        </row>
        <row r="580">
          <cell r="G580" t="str">
            <v>FL030</v>
          </cell>
          <cell r="I580" t="str">
            <v>INVIAS</v>
          </cell>
          <cell r="J580" t="str">
            <v>EN EJECUCIÓN</v>
          </cell>
          <cell r="K580" t="str">
            <v>SI</v>
          </cell>
        </row>
        <row r="581">
          <cell r="G581" t="str">
            <v>FL031</v>
          </cell>
          <cell r="I581" t="str">
            <v>INVIAS</v>
          </cell>
          <cell r="J581" t="str">
            <v>EN ESTRUCTURACIÓN</v>
          </cell>
          <cell r="K581" t="str">
            <v>NO</v>
          </cell>
        </row>
        <row r="582">
          <cell r="G582" t="str">
            <v>FL031</v>
          </cell>
          <cell r="I582" t="str">
            <v>INVIAS</v>
          </cell>
          <cell r="J582" t="str">
            <v>EN ESTRUCTURACIÓN</v>
          </cell>
          <cell r="K582" t="str">
            <v>NO</v>
          </cell>
        </row>
        <row r="583">
          <cell r="G583" t="str">
            <v>FL032</v>
          </cell>
          <cell r="I583" t="str">
            <v>INVIAS</v>
          </cell>
          <cell r="J583" t="str">
            <v>EN ESTRUCTURACIÓN</v>
          </cell>
          <cell r="K583" t="str">
            <v>SI</v>
          </cell>
        </row>
        <row r="584">
          <cell r="G584" t="str">
            <v>FL032</v>
          </cell>
          <cell r="I584" t="str">
            <v>INVIAS</v>
          </cell>
          <cell r="J584" t="str">
            <v>EN ESTRUCTURACIÓN</v>
          </cell>
          <cell r="K584" t="str">
            <v>SI</v>
          </cell>
        </row>
        <row r="585">
          <cell r="G585" t="str">
            <v>FL033</v>
          </cell>
          <cell r="I585" t="str">
            <v>CORMAGDALENA</v>
          </cell>
          <cell r="J585" t="str">
            <v>EN ESTRUCTURACIÓN</v>
          </cell>
          <cell r="K585" t="str">
            <v>NO</v>
          </cell>
        </row>
        <row r="586">
          <cell r="G586" t="str">
            <v>FL034</v>
          </cell>
          <cell r="I586" t="str">
            <v>INVIAS</v>
          </cell>
          <cell r="J586" t="str">
            <v>EN ESTRUCTURACIÓN</v>
          </cell>
          <cell r="K586" t="str">
            <v>SI</v>
          </cell>
        </row>
        <row r="587">
          <cell r="G587" t="str">
            <v>FL034</v>
          </cell>
          <cell r="I587" t="str">
            <v>INVIAS</v>
          </cell>
          <cell r="J587" t="str">
            <v>EN ESTRUCTURACIÓN</v>
          </cell>
          <cell r="K587" t="str">
            <v>SI</v>
          </cell>
        </row>
        <row r="588">
          <cell r="G588" t="str">
            <v>FL035</v>
          </cell>
          <cell r="I588" t="str">
            <v>INVIAS</v>
          </cell>
          <cell r="J588" t="str">
            <v>EN ESTRUCTURACIÓN</v>
          </cell>
          <cell r="K588" t="str">
            <v>NO</v>
          </cell>
        </row>
        <row r="589">
          <cell r="G589" t="str">
            <v>FL035</v>
          </cell>
          <cell r="I589" t="str">
            <v>INVIAS</v>
          </cell>
          <cell r="J589" t="str">
            <v>EN ESTRUCTURACIÓN</v>
          </cell>
          <cell r="K589" t="str">
            <v>NO</v>
          </cell>
        </row>
        <row r="590">
          <cell r="G590" t="str">
            <v>FL035</v>
          </cell>
          <cell r="I590" t="str">
            <v>INVIAS</v>
          </cell>
          <cell r="J590" t="str">
            <v>EN ESTRUCTURACIÓN</v>
          </cell>
          <cell r="K590" t="str">
            <v>NO</v>
          </cell>
        </row>
        <row r="591">
          <cell r="G591" t="str">
            <v>FL036</v>
          </cell>
          <cell r="I591" t="str">
            <v>ENTIDAD TERRITORIAL</v>
          </cell>
          <cell r="J591" t="str">
            <v>SIN INFORMACIÓN</v>
          </cell>
          <cell r="K591" t="str">
            <v>SIN INFORMACIÓN</v>
          </cell>
        </row>
        <row r="592">
          <cell r="G592" t="str">
            <v>FL037</v>
          </cell>
          <cell r="I592" t="str">
            <v>ENTIDAD TERRITORIAL</v>
          </cell>
          <cell r="J592" t="str">
            <v>EN IDEA</v>
          </cell>
          <cell r="K592" t="str">
            <v>NO</v>
          </cell>
        </row>
        <row r="593">
          <cell r="G593" t="str">
            <v>FL038</v>
          </cell>
          <cell r="I593" t="str">
            <v>ENTIDAD TERRITORIAL</v>
          </cell>
          <cell r="J593" t="str">
            <v>EN IDEA</v>
          </cell>
          <cell r="K593" t="str">
            <v>NO</v>
          </cell>
        </row>
        <row r="594">
          <cell r="G594" t="str">
            <v>FL039</v>
          </cell>
          <cell r="I594" t="str">
            <v>ENTIDAD TERRITORIAL</v>
          </cell>
          <cell r="J594" t="str">
            <v>EN IDEA</v>
          </cell>
          <cell r="K594" t="str">
            <v>NO</v>
          </cell>
        </row>
        <row r="595">
          <cell r="G595" t="str">
            <v>FL040</v>
          </cell>
          <cell r="I595" t="str">
            <v>INVIAS</v>
          </cell>
          <cell r="J595" t="str">
            <v>EN EJECUCIÓN</v>
          </cell>
          <cell r="K595" t="str">
            <v>SI</v>
          </cell>
        </row>
        <row r="596">
          <cell r="G596" t="str">
            <v>FL040</v>
          </cell>
          <cell r="I596" t="str">
            <v>INVIAS</v>
          </cell>
          <cell r="J596" t="str">
            <v>EN EJECUCIÓN</v>
          </cell>
          <cell r="K596" t="str">
            <v>SI</v>
          </cell>
        </row>
        <row r="597">
          <cell r="G597" t="str">
            <v>FL041</v>
          </cell>
          <cell r="I597" t="str">
            <v>INVIAS</v>
          </cell>
          <cell r="J597" t="str">
            <v>EN EJECUCIÓN</v>
          </cell>
          <cell r="K597" t="str">
            <v>SI</v>
          </cell>
        </row>
        <row r="598">
          <cell r="G598" t="str">
            <v>FL041</v>
          </cell>
          <cell r="I598" t="str">
            <v>INVIAS</v>
          </cell>
          <cell r="J598" t="str">
            <v>EN EJECUCIÓN</v>
          </cell>
          <cell r="K598" t="str">
            <v>SI</v>
          </cell>
        </row>
        <row r="599">
          <cell r="G599" t="str">
            <v>FL042</v>
          </cell>
          <cell r="I599" t="str">
            <v>ENTIDAD TERRITORIAL</v>
          </cell>
          <cell r="J599" t="str">
            <v>SIN INFORMACIÓN</v>
          </cell>
          <cell r="K599" t="str">
            <v>SIN INFORMACIÓN</v>
          </cell>
        </row>
        <row r="600">
          <cell r="G600" t="str">
            <v>FL043</v>
          </cell>
          <cell r="I600" t="str">
            <v>INVIAS</v>
          </cell>
          <cell r="J600" t="str">
            <v>EN ESTRUCTURACIÓN</v>
          </cell>
          <cell r="K600" t="str">
            <v>NO</v>
          </cell>
        </row>
        <row r="601">
          <cell r="G601" t="str">
            <v>FL043</v>
          </cell>
          <cell r="I601" t="str">
            <v>INVIAS</v>
          </cell>
          <cell r="J601" t="str">
            <v>EN ESTRUCTURACIÓN</v>
          </cell>
          <cell r="K601" t="str">
            <v>NO</v>
          </cell>
        </row>
        <row r="602">
          <cell r="G602" t="str">
            <v>FL044</v>
          </cell>
          <cell r="I602" t="str">
            <v>INVIAS</v>
          </cell>
          <cell r="J602" t="str">
            <v>EN ESTRUCTURACIÓN</v>
          </cell>
          <cell r="K602" t="str">
            <v>NO</v>
          </cell>
        </row>
        <row r="603">
          <cell r="G603" t="str">
            <v>FL045</v>
          </cell>
          <cell r="I603" t="str">
            <v>INVIAS</v>
          </cell>
          <cell r="J603" t="str">
            <v>EN EJECUCIÓN</v>
          </cell>
          <cell r="K603" t="str">
            <v>SI</v>
          </cell>
        </row>
        <row r="604">
          <cell r="G604" t="str">
            <v>FL046</v>
          </cell>
          <cell r="I604" t="str">
            <v>INVIAS</v>
          </cell>
          <cell r="J604" t="str">
            <v>EN ESTRUCTURACIÓN</v>
          </cell>
          <cell r="K604" t="str">
            <v>NO</v>
          </cell>
        </row>
        <row r="605">
          <cell r="G605" t="str">
            <v>FL047</v>
          </cell>
          <cell r="I605" t="str">
            <v>INVIAS</v>
          </cell>
          <cell r="J605" t="str">
            <v>EN ESTRUCTURACIÓN</v>
          </cell>
          <cell r="K605" t="str">
            <v>NO</v>
          </cell>
        </row>
        <row r="606">
          <cell r="G606" t="str">
            <v>FL048</v>
          </cell>
          <cell r="I606" t="str">
            <v>INVIAS</v>
          </cell>
          <cell r="J606" t="str">
            <v>EN ESTRUCTURACIÓN</v>
          </cell>
          <cell r="K606" t="str">
            <v>NO</v>
          </cell>
        </row>
        <row r="607">
          <cell r="G607" t="str">
            <v>FL049</v>
          </cell>
          <cell r="I607" t="str">
            <v>INVIAS</v>
          </cell>
          <cell r="J607" t="str">
            <v>EN EJECUCIÓN</v>
          </cell>
          <cell r="K607" t="str">
            <v>SI</v>
          </cell>
        </row>
        <row r="608">
          <cell r="G608" t="str">
            <v>FL050</v>
          </cell>
          <cell r="I608" t="str">
            <v>INVIAS</v>
          </cell>
          <cell r="J608" t="str">
            <v>EN EJECUCIÓN</v>
          </cell>
          <cell r="K608" t="str">
            <v>SI</v>
          </cell>
        </row>
        <row r="609">
          <cell r="G609" t="str">
            <v>FL051</v>
          </cell>
          <cell r="I609" t="str">
            <v>INVIAS</v>
          </cell>
          <cell r="J609" t="str">
            <v>EN ESTRUCTURACIÓN</v>
          </cell>
          <cell r="K609" t="str">
            <v>NO</v>
          </cell>
        </row>
        <row r="610">
          <cell r="G610" t="str">
            <v>FL052</v>
          </cell>
          <cell r="I610" t="str">
            <v>INVIAS</v>
          </cell>
          <cell r="J610" t="str">
            <v>EN EJECUCIÓN</v>
          </cell>
          <cell r="K610" t="str">
            <v>SI</v>
          </cell>
        </row>
        <row r="611">
          <cell r="G611" t="str">
            <v>FL053</v>
          </cell>
          <cell r="I611" t="str">
            <v>INVIAS</v>
          </cell>
          <cell r="J611" t="str">
            <v>EN EJECUCIÓN</v>
          </cell>
          <cell r="K611" t="str">
            <v>SI</v>
          </cell>
        </row>
        <row r="612">
          <cell r="G612" t="str">
            <v>FL054</v>
          </cell>
          <cell r="I612" t="str">
            <v>INVIAS</v>
          </cell>
          <cell r="J612" t="str">
            <v>EN EJECUCIÓN</v>
          </cell>
          <cell r="K612" t="str">
            <v>SI</v>
          </cell>
        </row>
        <row r="613">
          <cell r="G613" t="str">
            <v>FL055</v>
          </cell>
          <cell r="I613" t="str">
            <v>INVIAS</v>
          </cell>
          <cell r="J613" t="str">
            <v>EN EJECUCIÓN</v>
          </cell>
          <cell r="K613" t="str">
            <v>SI</v>
          </cell>
        </row>
        <row r="614">
          <cell r="G614" t="str">
            <v>FL056</v>
          </cell>
          <cell r="I614" t="str">
            <v>INVIAS</v>
          </cell>
          <cell r="J614" t="str">
            <v>EN EJECUCIÓN</v>
          </cell>
          <cell r="K614" t="str">
            <v>SI</v>
          </cell>
        </row>
        <row r="615">
          <cell r="G615" t="str">
            <v>FL057</v>
          </cell>
          <cell r="I615" t="str">
            <v>INVIAS</v>
          </cell>
          <cell r="J615" t="str">
            <v>EN ESTRUCTURACIÓN</v>
          </cell>
          <cell r="K615" t="str">
            <v>NO</v>
          </cell>
        </row>
        <row r="616">
          <cell r="G616" t="str">
            <v>FL058</v>
          </cell>
          <cell r="I616" t="str">
            <v>INVIAS</v>
          </cell>
          <cell r="J616" t="str">
            <v>EN ESTRUCTURACIÓN</v>
          </cell>
          <cell r="K616" t="str">
            <v>NO</v>
          </cell>
        </row>
        <row r="617">
          <cell r="G617" t="str">
            <v>FL059</v>
          </cell>
          <cell r="I617" t="str">
            <v>INVIAS</v>
          </cell>
          <cell r="J617" t="str">
            <v>EN ESTRUCTURACIÓN</v>
          </cell>
          <cell r="K617" t="str">
            <v>SI</v>
          </cell>
        </row>
        <row r="618">
          <cell r="G618" t="str">
            <v>FL060</v>
          </cell>
          <cell r="I618" t="str">
            <v>INVIAS</v>
          </cell>
          <cell r="J618" t="str">
            <v>EN EJECUCIÓN</v>
          </cell>
          <cell r="K618" t="str">
            <v>SI</v>
          </cell>
        </row>
        <row r="619">
          <cell r="G619" t="str">
            <v>FL061</v>
          </cell>
          <cell r="I619" t="str">
            <v>INVIAS</v>
          </cell>
          <cell r="J619" t="str">
            <v>EN ESTRUCTURACIÓN</v>
          </cell>
          <cell r="K619" t="str">
            <v>SI</v>
          </cell>
        </row>
        <row r="620">
          <cell r="G620" t="str">
            <v>FL062</v>
          </cell>
          <cell r="I620" t="str">
            <v>INVIAS</v>
          </cell>
          <cell r="J620" t="str">
            <v>EN ESTRUCTURACIÓN</v>
          </cell>
          <cell r="K620" t="str">
            <v>NO</v>
          </cell>
        </row>
        <row r="621">
          <cell r="G621" t="str">
            <v>FL063</v>
          </cell>
          <cell r="I621" t="str">
            <v>INVIAS</v>
          </cell>
          <cell r="J621" t="str">
            <v>EN ESTRUCTURACIÓN</v>
          </cell>
          <cell r="K621" t="str">
            <v>NO</v>
          </cell>
        </row>
        <row r="622">
          <cell r="G622" t="str">
            <v>FL063</v>
          </cell>
          <cell r="I622" t="str">
            <v>INVIAS</v>
          </cell>
          <cell r="J622" t="str">
            <v>EN ESTRUCTURACIÓN</v>
          </cell>
          <cell r="K622" t="str">
            <v>NO</v>
          </cell>
        </row>
        <row r="623">
          <cell r="G623" t="str">
            <v>FL064</v>
          </cell>
          <cell r="I623" t="str">
            <v>INVIAS</v>
          </cell>
          <cell r="J623" t="str">
            <v>EN ESTRUCTURACIÓN</v>
          </cell>
          <cell r="K623" t="str">
            <v>SI</v>
          </cell>
        </row>
        <row r="624">
          <cell r="G624" t="str">
            <v>FL065</v>
          </cell>
          <cell r="I624" t="str">
            <v>INVIAS</v>
          </cell>
          <cell r="J624" t="str">
            <v>EN ESTRUCTURACIÓN</v>
          </cell>
          <cell r="K624" t="str">
            <v>SI</v>
          </cell>
        </row>
        <row r="625">
          <cell r="G625" t="str">
            <v>FL066</v>
          </cell>
          <cell r="I625" t="str">
            <v>INVIAS</v>
          </cell>
          <cell r="J625" t="str">
            <v>EN ESTRUCTURACIÓN</v>
          </cell>
          <cell r="K625" t="str">
            <v>SI</v>
          </cell>
        </row>
        <row r="626">
          <cell r="G626" t="str">
            <v>FL067</v>
          </cell>
          <cell r="I626" t="str">
            <v>INVIAS</v>
          </cell>
          <cell r="J626" t="str">
            <v>EN ESTRUCTURACIÓN</v>
          </cell>
          <cell r="K626" t="str">
            <v>SI</v>
          </cell>
        </row>
        <row r="627">
          <cell r="G627" t="str">
            <v>FL068</v>
          </cell>
          <cell r="I627" t="str">
            <v>INVIAS</v>
          </cell>
          <cell r="J627" t="str">
            <v>EN ESTRUCTURACIÓN</v>
          </cell>
          <cell r="K627" t="str">
            <v>SI</v>
          </cell>
        </row>
        <row r="628">
          <cell r="G628" t="str">
            <v>FL069</v>
          </cell>
          <cell r="I628" t="str">
            <v>INVIAS</v>
          </cell>
          <cell r="J628" t="str">
            <v>EN ESTRUCTURACIÓN</v>
          </cell>
          <cell r="K628" t="str">
            <v>SI</v>
          </cell>
        </row>
        <row r="629">
          <cell r="G629" t="str">
            <v>FL070</v>
          </cell>
          <cell r="I629" t="str">
            <v>INVIAS</v>
          </cell>
          <cell r="J629" t="str">
            <v>EN ESTRUCTURACIÓN</v>
          </cell>
          <cell r="K629" t="str">
            <v>SI</v>
          </cell>
        </row>
        <row r="630">
          <cell r="G630" t="str">
            <v>FL071</v>
          </cell>
          <cell r="I630" t="str">
            <v>INVIAS</v>
          </cell>
          <cell r="J630" t="str">
            <v>EN ESTRUCTURACIÓN</v>
          </cell>
          <cell r="K630" t="str">
            <v>SI</v>
          </cell>
        </row>
        <row r="631">
          <cell r="G631" t="str">
            <v>FL072</v>
          </cell>
          <cell r="I631" t="str">
            <v>INVIAS</v>
          </cell>
          <cell r="J631" t="str">
            <v>EN ESTRUCTURACIÓN</v>
          </cell>
          <cell r="K631" t="str">
            <v>SI</v>
          </cell>
        </row>
        <row r="632">
          <cell r="G632" t="str">
            <v>FL073</v>
          </cell>
          <cell r="I632" t="str">
            <v>INVIAS</v>
          </cell>
          <cell r="J632" t="str">
            <v>EN ESTRUCTURACIÓN</v>
          </cell>
          <cell r="K632" t="str">
            <v>NO</v>
          </cell>
        </row>
        <row r="633">
          <cell r="G633" t="str">
            <v>FL074</v>
          </cell>
          <cell r="I633" t="str">
            <v>INVIAS</v>
          </cell>
          <cell r="J633" t="str">
            <v>EN ESTRUCTURACIÓN</v>
          </cell>
          <cell r="K633" t="str">
            <v>SI</v>
          </cell>
        </row>
        <row r="634">
          <cell r="G634" t="str">
            <v>FL075</v>
          </cell>
          <cell r="I634" t="str">
            <v>INVIAS</v>
          </cell>
          <cell r="J634" t="str">
            <v>EN EJECUCIÓN</v>
          </cell>
          <cell r="K634" t="str">
            <v>SI</v>
          </cell>
        </row>
        <row r="635">
          <cell r="G635" t="str">
            <v>FL076</v>
          </cell>
          <cell r="I635" t="str">
            <v>INVIAS</v>
          </cell>
          <cell r="J635" t="str">
            <v>EN ESTRUCTURACIÓN</v>
          </cell>
          <cell r="K635" t="str">
            <v>NO</v>
          </cell>
        </row>
        <row r="636">
          <cell r="G636" t="str">
            <v>FL077</v>
          </cell>
          <cell r="I636" t="str">
            <v>INVIAS</v>
          </cell>
          <cell r="J636" t="str">
            <v>EN ESTRUCTURACIÓN</v>
          </cell>
          <cell r="K636" t="str">
            <v>NO</v>
          </cell>
        </row>
        <row r="637">
          <cell r="G637" t="str">
            <v>FL078</v>
          </cell>
          <cell r="I637" t="str">
            <v>INVIAS</v>
          </cell>
          <cell r="J637" t="str">
            <v>EN ESTRUCTURACIÓN</v>
          </cell>
          <cell r="K637" t="str">
            <v>NO</v>
          </cell>
        </row>
        <row r="638">
          <cell r="G638" t="str">
            <v>FL079</v>
          </cell>
          <cell r="I638" t="str">
            <v>INVIAS</v>
          </cell>
          <cell r="J638" t="str">
            <v>EN ESTRUCTURACIÓN</v>
          </cell>
          <cell r="K638" t="str">
            <v>NO</v>
          </cell>
        </row>
        <row r="639">
          <cell r="G639" t="str">
            <v>FL080</v>
          </cell>
          <cell r="I639" t="str">
            <v>INVIAS</v>
          </cell>
          <cell r="J639" t="str">
            <v>EN ESTRUCTURACIÓN</v>
          </cell>
          <cell r="K639" t="str">
            <v>NO</v>
          </cell>
        </row>
        <row r="640">
          <cell r="G640" t="str">
            <v>FL081</v>
          </cell>
          <cell r="I640" t="str">
            <v>INVIAS</v>
          </cell>
          <cell r="J640" t="str">
            <v>EN ESTRUCTURACIÓN</v>
          </cell>
          <cell r="K640" t="str">
            <v>NO</v>
          </cell>
        </row>
        <row r="641">
          <cell r="G641" t="str">
            <v>FL082</v>
          </cell>
          <cell r="I641" t="str">
            <v>INVIAS</v>
          </cell>
          <cell r="J641" t="str">
            <v>EN ESTRUCTURACIÓN</v>
          </cell>
          <cell r="K641" t="str">
            <v>NO</v>
          </cell>
        </row>
        <row r="642">
          <cell r="G642" t="str">
            <v>FL083</v>
          </cell>
          <cell r="I642" t="str">
            <v>INVIAS</v>
          </cell>
          <cell r="J642" t="str">
            <v>EN ESTRUCTURACIÓN</v>
          </cell>
          <cell r="K642" t="str">
            <v>NO</v>
          </cell>
        </row>
        <row r="643">
          <cell r="G643" t="str">
            <v>FL084</v>
          </cell>
          <cell r="I643" t="str">
            <v>INVIAS</v>
          </cell>
          <cell r="J643" t="str">
            <v>EN ESTRUCTURACIÓN</v>
          </cell>
          <cell r="K643" t="str">
            <v>NO</v>
          </cell>
        </row>
        <row r="644">
          <cell r="G644" t="str">
            <v>FL085</v>
          </cell>
          <cell r="I644" t="str">
            <v>INVIAS</v>
          </cell>
          <cell r="J644" t="str">
            <v>EN EJECUCIÓN</v>
          </cell>
          <cell r="K644" t="str">
            <v>SI</v>
          </cell>
        </row>
        <row r="645">
          <cell r="G645" t="str">
            <v>FL086</v>
          </cell>
          <cell r="I645" t="str">
            <v>INVIAS</v>
          </cell>
          <cell r="J645" t="str">
            <v>EN ESTRUCTURACIÓN</v>
          </cell>
          <cell r="K645" t="str">
            <v>NO</v>
          </cell>
        </row>
        <row r="646">
          <cell r="G646" t="str">
            <v>FL087</v>
          </cell>
          <cell r="I646" t="str">
            <v>INVIAS</v>
          </cell>
          <cell r="J646" t="str">
            <v>EN ESTRUCTURACIÓN</v>
          </cell>
          <cell r="K646" t="str">
            <v>NO</v>
          </cell>
        </row>
        <row r="647">
          <cell r="G647" t="str">
            <v>FL088</v>
          </cell>
          <cell r="I647" t="str">
            <v>INVIAS</v>
          </cell>
          <cell r="J647" t="str">
            <v>EN EJECUCIÓN</v>
          </cell>
          <cell r="K647" t="str">
            <v>SI</v>
          </cell>
        </row>
        <row r="648">
          <cell r="G648" t="str">
            <v>FL089</v>
          </cell>
          <cell r="I648" t="str">
            <v>INVIAS</v>
          </cell>
          <cell r="J648" t="str">
            <v>EN ESTRUCTURACIÓN</v>
          </cell>
          <cell r="K648" t="str">
            <v>NO</v>
          </cell>
        </row>
        <row r="649">
          <cell r="G649" t="str">
            <v>FL089</v>
          </cell>
          <cell r="I649" t="str">
            <v>INVIAS</v>
          </cell>
          <cell r="J649" t="str">
            <v>EN ESTRUCTURACIÓN</v>
          </cell>
          <cell r="K649" t="str">
            <v>NO</v>
          </cell>
        </row>
        <row r="650">
          <cell r="G650" t="str">
            <v>FL090</v>
          </cell>
          <cell r="I650" t="str">
            <v>INVIAS</v>
          </cell>
          <cell r="J650" t="str">
            <v>EN EJECUCIÓN</v>
          </cell>
          <cell r="K650" t="str">
            <v>SI</v>
          </cell>
        </row>
        <row r="651">
          <cell r="G651" t="str">
            <v>FL090</v>
          </cell>
          <cell r="I651" t="str">
            <v>INVIAS</v>
          </cell>
          <cell r="J651" t="str">
            <v>EN EJECUCIÓN</v>
          </cell>
          <cell r="K651" t="str">
            <v>SI</v>
          </cell>
        </row>
        <row r="652">
          <cell r="G652" t="str">
            <v>FL091</v>
          </cell>
          <cell r="I652" t="str">
            <v>INVIAS</v>
          </cell>
          <cell r="J652" t="str">
            <v>EN ESTRUCTURACIÓN</v>
          </cell>
          <cell r="K652" t="str">
            <v>NO</v>
          </cell>
        </row>
        <row r="653">
          <cell r="G653" t="str">
            <v>FL091</v>
          </cell>
          <cell r="I653" t="str">
            <v>INVIAS</v>
          </cell>
          <cell r="J653" t="str">
            <v>EN ESTRUCTURACIÓN</v>
          </cell>
          <cell r="K653" t="str">
            <v>NO</v>
          </cell>
        </row>
        <row r="654">
          <cell r="G654" t="str">
            <v>FL092</v>
          </cell>
          <cell r="I654" t="str">
            <v>INVIAS</v>
          </cell>
          <cell r="J654" t="str">
            <v>EN EJECUCIÓN</v>
          </cell>
          <cell r="K654" t="str">
            <v>SI</v>
          </cell>
        </row>
        <row r="655">
          <cell r="G655" t="str">
            <v>FL092</v>
          </cell>
          <cell r="I655" t="str">
            <v>INVIAS</v>
          </cell>
          <cell r="J655" t="str">
            <v>EN EJECUCIÓN</v>
          </cell>
          <cell r="K655" t="str">
            <v>SI</v>
          </cell>
        </row>
        <row r="656">
          <cell r="G656" t="str">
            <v>FL093</v>
          </cell>
          <cell r="I656" t="str">
            <v>INVIAS</v>
          </cell>
          <cell r="J656" t="str">
            <v>SIN INFORMACIÓN</v>
          </cell>
          <cell r="K656" t="str">
            <v>SIN INFORMACIÓN</v>
          </cell>
        </row>
        <row r="657">
          <cell r="G657" t="str">
            <v>FL094</v>
          </cell>
          <cell r="I657" t="str">
            <v>INVIAS</v>
          </cell>
          <cell r="J657" t="str">
            <v>SIN INFORMACIÓN</v>
          </cell>
          <cell r="K657" t="str">
            <v>SIN INFORMACIÓN</v>
          </cell>
        </row>
        <row r="658">
          <cell r="G658" t="str">
            <v>FL095</v>
          </cell>
          <cell r="I658" t="str">
            <v>INVIAS</v>
          </cell>
          <cell r="J658" t="str">
            <v>EN EJECUCIÓN</v>
          </cell>
          <cell r="K658" t="str">
            <v>SI</v>
          </cell>
        </row>
        <row r="659">
          <cell r="G659" t="str">
            <v>FL095</v>
          </cell>
          <cell r="I659" t="str">
            <v>INVIAS</v>
          </cell>
          <cell r="J659" t="str">
            <v>EN EJECUCIÓN</v>
          </cell>
          <cell r="K659" t="str">
            <v>SI</v>
          </cell>
        </row>
        <row r="660">
          <cell r="G660" t="str">
            <v>FL096</v>
          </cell>
          <cell r="I660" t="str">
            <v>INVIAS</v>
          </cell>
          <cell r="J660" t="str">
            <v>EN EJECUCIÓN</v>
          </cell>
          <cell r="K660" t="str">
            <v>SI</v>
          </cell>
        </row>
        <row r="661">
          <cell r="G661" t="str">
            <v>FL096</v>
          </cell>
          <cell r="I661" t="str">
            <v>INVIAS</v>
          </cell>
          <cell r="J661" t="str">
            <v>EN EJECUCIÓN</v>
          </cell>
          <cell r="K661" t="str">
            <v>SI</v>
          </cell>
        </row>
        <row r="662">
          <cell r="G662" t="str">
            <v>FL097</v>
          </cell>
          <cell r="I662" t="str">
            <v>INVIAS</v>
          </cell>
          <cell r="J662" t="str">
            <v>EN ESTRUCTURACIÓN</v>
          </cell>
          <cell r="K662" t="str">
            <v>NO</v>
          </cell>
        </row>
        <row r="663">
          <cell r="G663" t="str">
            <v>FL097</v>
          </cell>
          <cell r="I663" t="str">
            <v>INVIAS</v>
          </cell>
          <cell r="J663" t="str">
            <v>EN ESTRUCTURACIÓN</v>
          </cell>
          <cell r="K663" t="str">
            <v>NO</v>
          </cell>
        </row>
        <row r="664">
          <cell r="G664" t="str">
            <v>FL098</v>
          </cell>
          <cell r="I664" t="str">
            <v>INVIAS</v>
          </cell>
          <cell r="J664" t="str">
            <v>EN ESTRUCTURACIÓN</v>
          </cell>
          <cell r="K664" t="str">
            <v>NO</v>
          </cell>
        </row>
        <row r="665">
          <cell r="G665" t="str">
            <v>FL098</v>
          </cell>
          <cell r="I665" t="str">
            <v>INVIAS</v>
          </cell>
          <cell r="J665" t="str">
            <v>EN ESTRUCTURACIÓN</v>
          </cell>
          <cell r="K665" t="str">
            <v>NO</v>
          </cell>
        </row>
        <row r="666">
          <cell r="G666" t="str">
            <v>FL099</v>
          </cell>
          <cell r="I666" t="str">
            <v>INVIAS</v>
          </cell>
          <cell r="J666" t="str">
            <v>EN EJECUCIÓN</v>
          </cell>
          <cell r="K666" t="str">
            <v>SI</v>
          </cell>
        </row>
        <row r="667">
          <cell r="G667" t="str">
            <v>FL099</v>
          </cell>
          <cell r="I667" t="str">
            <v>INVIAS</v>
          </cell>
          <cell r="J667" t="str">
            <v>EN EJECUCIÓN</v>
          </cell>
          <cell r="K667" t="str">
            <v>SI</v>
          </cell>
        </row>
        <row r="668">
          <cell r="G668" t="str">
            <v>FL100</v>
          </cell>
          <cell r="I668" t="str">
            <v>INVIAS</v>
          </cell>
          <cell r="J668" t="str">
            <v>EN ESTRUCTURACIÓN</v>
          </cell>
          <cell r="K668" t="str">
            <v>NO</v>
          </cell>
        </row>
        <row r="669">
          <cell r="G669" t="str">
            <v>FL100</v>
          </cell>
          <cell r="I669" t="str">
            <v>INVIAS</v>
          </cell>
          <cell r="J669" t="str">
            <v>EN ESTRUCTURACIÓN</v>
          </cell>
          <cell r="K669" t="str">
            <v>NO</v>
          </cell>
        </row>
        <row r="670">
          <cell r="G670" t="str">
            <v>FL101</v>
          </cell>
          <cell r="I670" t="str">
            <v>INVIAS</v>
          </cell>
          <cell r="J670" t="str">
            <v>EN ESTRUCTURACIÓN</v>
          </cell>
          <cell r="K670" t="str">
            <v>SI</v>
          </cell>
        </row>
        <row r="671">
          <cell r="G671" t="str">
            <v>FL101</v>
          </cell>
          <cell r="I671" t="str">
            <v>INVIAS</v>
          </cell>
          <cell r="J671" t="str">
            <v>EN ESTRUCTURACIÓN</v>
          </cell>
          <cell r="K671" t="str">
            <v>SI</v>
          </cell>
        </row>
        <row r="672">
          <cell r="G672" t="str">
            <v>FL102</v>
          </cell>
          <cell r="I672" t="str">
            <v>INVIAS</v>
          </cell>
          <cell r="J672" t="str">
            <v>EN EJECUCIÓN</v>
          </cell>
          <cell r="K672" t="str">
            <v>SI</v>
          </cell>
        </row>
        <row r="673">
          <cell r="G673" t="str">
            <v>FL102</v>
          </cell>
          <cell r="I673" t="str">
            <v>INVIAS</v>
          </cell>
          <cell r="J673" t="str">
            <v>EN EJECUCIÓN</v>
          </cell>
          <cell r="K673" t="str">
            <v>SI</v>
          </cell>
        </row>
        <row r="674">
          <cell r="G674" t="str">
            <v>FL103</v>
          </cell>
          <cell r="I674" t="str">
            <v>CORMAGDALENA</v>
          </cell>
          <cell r="J674" t="str">
            <v>EN ESTRUCTURACIÓN</v>
          </cell>
          <cell r="K674" t="str">
            <v>NO</v>
          </cell>
        </row>
        <row r="675">
          <cell r="G675" t="str">
            <v>FL103</v>
          </cell>
          <cell r="I675" t="str">
            <v>CORMAGDALENA</v>
          </cell>
          <cell r="J675" t="str">
            <v>EN ESTRUCTURACIÓN</v>
          </cell>
          <cell r="K675" t="str">
            <v>NO</v>
          </cell>
        </row>
        <row r="676">
          <cell r="G676" t="str">
            <v>FL104</v>
          </cell>
          <cell r="I676" t="str">
            <v>INVIAS</v>
          </cell>
          <cell r="J676" t="str">
            <v>SIN INFORMACIÓN</v>
          </cell>
          <cell r="K676" t="str">
            <v>SIN INFORMACIÓN</v>
          </cell>
        </row>
        <row r="677">
          <cell r="G677" t="str">
            <v>FL105</v>
          </cell>
          <cell r="I677" t="str">
            <v>CORMAGDALENA</v>
          </cell>
          <cell r="J677" t="str">
            <v>SIN INFORMACIÓN</v>
          </cell>
          <cell r="K677" t="str">
            <v>SIN INFORMACIÓN</v>
          </cell>
        </row>
        <row r="678">
          <cell r="G678" t="str">
            <v>FL106</v>
          </cell>
          <cell r="I678" t="str">
            <v>CORMAGDALENA</v>
          </cell>
          <cell r="J678" t="str">
            <v>SIN INFORMACIÓN</v>
          </cell>
          <cell r="K678" t="str">
            <v>SIN INFORMACIÓN</v>
          </cell>
        </row>
        <row r="679">
          <cell r="G679" t="str">
            <v>FL107</v>
          </cell>
          <cell r="I679" t="str">
            <v>INVIAS</v>
          </cell>
          <cell r="J679" t="str">
            <v>EN EJECUCIÓN</v>
          </cell>
          <cell r="K679" t="str">
            <v>SI</v>
          </cell>
        </row>
        <row r="680">
          <cell r="G680" t="str">
            <v>FL108</v>
          </cell>
          <cell r="I680" t="str">
            <v>INVIAS</v>
          </cell>
          <cell r="J680" t="str">
            <v>EN ESTRUCTURACIÓN</v>
          </cell>
          <cell r="K680" t="str">
            <v>NO</v>
          </cell>
        </row>
        <row r="681">
          <cell r="G681" t="str">
            <v>FL108</v>
          </cell>
          <cell r="I681" t="str">
            <v>INVIAS</v>
          </cell>
          <cell r="J681" t="str">
            <v>EN ESTRUCTURACIÓN</v>
          </cell>
          <cell r="K681" t="str">
            <v>NO</v>
          </cell>
        </row>
        <row r="682">
          <cell r="G682" t="str">
            <v>FL108</v>
          </cell>
          <cell r="I682" t="str">
            <v>INVIAS</v>
          </cell>
          <cell r="J682" t="str">
            <v>EN ESTRUCTURACIÓN</v>
          </cell>
          <cell r="K682" t="str">
            <v>NO</v>
          </cell>
        </row>
        <row r="683">
          <cell r="G683" t="str">
            <v>FL109</v>
          </cell>
          <cell r="I683" t="str">
            <v>INVIAS</v>
          </cell>
          <cell r="J683" t="str">
            <v>EN ESTRUCTURACIÓN</v>
          </cell>
          <cell r="K683" t="str">
            <v>NO</v>
          </cell>
        </row>
        <row r="684">
          <cell r="G684" t="str">
            <v>FL109</v>
          </cell>
          <cell r="I684" t="str">
            <v>INVIAS</v>
          </cell>
          <cell r="J684" t="str">
            <v>EN ESTRUCTURACIÓN</v>
          </cell>
          <cell r="K684" t="str">
            <v>NO</v>
          </cell>
        </row>
        <row r="685">
          <cell r="G685" t="str">
            <v>FL109</v>
          </cell>
          <cell r="I685" t="str">
            <v>INVIAS</v>
          </cell>
          <cell r="J685" t="str">
            <v>EN ESTRUCTURACIÓN</v>
          </cell>
          <cell r="K685" t="str">
            <v>NO</v>
          </cell>
        </row>
        <row r="686">
          <cell r="G686" t="str">
            <v>FL110</v>
          </cell>
          <cell r="I686" t="str">
            <v>INVIAS</v>
          </cell>
          <cell r="J686" t="str">
            <v>EN ESTRUCTURACIÓN</v>
          </cell>
          <cell r="K686" t="str">
            <v>NO</v>
          </cell>
        </row>
        <row r="687">
          <cell r="G687" t="str">
            <v>FL110</v>
          </cell>
          <cell r="I687" t="str">
            <v>INVIAS</v>
          </cell>
          <cell r="J687" t="str">
            <v>EN ESTRUCTURACIÓN</v>
          </cell>
          <cell r="K687" t="str">
            <v>NO</v>
          </cell>
        </row>
        <row r="688">
          <cell r="G688" t="str">
            <v>FL110</v>
          </cell>
          <cell r="I688" t="str">
            <v>INVIAS</v>
          </cell>
          <cell r="J688" t="str">
            <v>EN ESTRUCTURACIÓN</v>
          </cell>
          <cell r="K688" t="str">
            <v>NO</v>
          </cell>
        </row>
        <row r="689">
          <cell r="G689" t="str">
            <v>FL111</v>
          </cell>
          <cell r="I689" t="str">
            <v>INVIAS</v>
          </cell>
          <cell r="J689" t="str">
            <v>EN ESTRUCTURACIÓN</v>
          </cell>
          <cell r="K689" t="str">
            <v>NO</v>
          </cell>
        </row>
        <row r="690">
          <cell r="G690" t="str">
            <v>FL111</v>
          </cell>
          <cell r="I690" t="str">
            <v>INVIAS</v>
          </cell>
          <cell r="J690" t="str">
            <v>EN ESTRUCTURACIÓN</v>
          </cell>
          <cell r="K690" t="str">
            <v>NO</v>
          </cell>
        </row>
        <row r="691">
          <cell r="G691" t="str">
            <v>FL111</v>
          </cell>
          <cell r="I691" t="str">
            <v>INVIAS</v>
          </cell>
          <cell r="J691" t="str">
            <v>EN ESTRUCTURACIÓN</v>
          </cell>
          <cell r="K691" t="str">
            <v>NO</v>
          </cell>
        </row>
        <row r="692">
          <cell r="G692" t="str">
            <v>FL112</v>
          </cell>
          <cell r="I692" t="str">
            <v>INVIAS</v>
          </cell>
          <cell r="J692" t="str">
            <v>EN EJECUCIÓN</v>
          </cell>
          <cell r="K692" t="str">
            <v>SI</v>
          </cell>
        </row>
        <row r="693">
          <cell r="G693" t="str">
            <v>FL112</v>
          </cell>
          <cell r="I693" t="str">
            <v>INVIAS</v>
          </cell>
          <cell r="J693" t="str">
            <v>EN EJECUCIÓN</v>
          </cell>
          <cell r="K693" t="str">
            <v>SI</v>
          </cell>
        </row>
        <row r="694">
          <cell r="G694" t="str">
            <v>FL112</v>
          </cell>
          <cell r="I694" t="str">
            <v>INVIAS</v>
          </cell>
          <cell r="J694" t="str">
            <v>EN EJECUCIÓN</v>
          </cell>
          <cell r="K694" t="str">
            <v>SI</v>
          </cell>
        </row>
        <row r="695">
          <cell r="G695" t="str">
            <v>FL113</v>
          </cell>
          <cell r="I695" t="str">
            <v>ENTIDAD TERRITORIAL</v>
          </cell>
          <cell r="J695" t="str">
            <v>SIN INFORMACIÓN</v>
          </cell>
          <cell r="K695" t="str">
            <v>SIN INFORMACIÓN</v>
          </cell>
        </row>
        <row r="696">
          <cell r="G696" t="str">
            <v>FL114</v>
          </cell>
          <cell r="I696" t="str">
            <v>INVIAS</v>
          </cell>
          <cell r="J696" t="str">
            <v>EN ESTRUCTURACIÓN</v>
          </cell>
          <cell r="K696" t="str">
            <v>NO</v>
          </cell>
        </row>
        <row r="697">
          <cell r="G697" t="str">
            <v>FL114</v>
          </cell>
          <cell r="I697" t="str">
            <v>INVIAS</v>
          </cell>
          <cell r="J697" t="str">
            <v>EN ESTRUCTURACIÓN</v>
          </cell>
          <cell r="K697" t="str">
            <v>NO</v>
          </cell>
        </row>
        <row r="698">
          <cell r="G698" t="str">
            <v>FL115</v>
          </cell>
          <cell r="I698" t="str">
            <v>INVIAS</v>
          </cell>
          <cell r="J698" t="str">
            <v>EN EJECUCIÓN</v>
          </cell>
          <cell r="K698" t="str">
            <v>SI</v>
          </cell>
        </row>
        <row r="699">
          <cell r="G699" t="str">
            <v>FL115</v>
          </cell>
          <cell r="I699" t="str">
            <v>INVIAS</v>
          </cell>
          <cell r="J699" t="str">
            <v>EN EJECUCIÓN</v>
          </cell>
          <cell r="K699" t="str">
            <v>SI</v>
          </cell>
        </row>
        <row r="700">
          <cell r="G700" t="str">
            <v>FL116</v>
          </cell>
          <cell r="I700" t="str">
            <v>INVIAS</v>
          </cell>
          <cell r="J700" t="str">
            <v>EN ESTRUCTURACIÓN</v>
          </cell>
          <cell r="K700" t="str">
            <v>NO</v>
          </cell>
        </row>
        <row r="701">
          <cell r="G701" t="str">
            <v>FL117</v>
          </cell>
          <cell r="I701" t="str">
            <v>INVIAS</v>
          </cell>
          <cell r="J701" t="str">
            <v>EN ESTRUCTURACIÓN</v>
          </cell>
          <cell r="K701" t="str">
            <v>NO</v>
          </cell>
        </row>
        <row r="702">
          <cell r="G702" t="str">
            <v>FL118</v>
          </cell>
          <cell r="I702" t="str">
            <v>INVIAS</v>
          </cell>
          <cell r="J702" t="str">
            <v>EN EJECUCIÓN</v>
          </cell>
          <cell r="K702" t="str">
            <v>SI</v>
          </cell>
        </row>
        <row r="703">
          <cell r="G703" t="str">
            <v>FL119</v>
          </cell>
          <cell r="I703" t="str">
            <v>INVIAS</v>
          </cell>
          <cell r="J703" t="str">
            <v>EN ESTRUCTURACIÓN</v>
          </cell>
          <cell r="K703" t="str">
            <v>NO</v>
          </cell>
        </row>
        <row r="704">
          <cell r="G704" t="str">
            <v>FL120</v>
          </cell>
          <cell r="I704" t="str">
            <v>CORMAGDALENA</v>
          </cell>
          <cell r="J704" t="str">
            <v>EN ESTRUCTURACIÓN</v>
          </cell>
          <cell r="K704" t="str">
            <v>NO</v>
          </cell>
        </row>
        <row r="705">
          <cell r="G705" t="str">
            <v>FL123</v>
          </cell>
          <cell r="I705" t="str">
            <v>CORMAGDALENA</v>
          </cell>
          <cell r="J705" t="str">
            <v>EN ESTRUCTURACIÓN</v>
          </cell>
          <cell r="K705" t="str">
            <v>NO</v>
          </cell>
        </row>
        <row r="706">
          <cell r="G706" t="str">
            <v>FL124</v>
          </cell>
          <cell r="I706" t="str">
            <v>CORMAGDALENA</v>
          </cell>
          <cell r="J706" t="str">
            <v>EN ESTRUCTURACIÓN</v>
          </cell>
          <cell r="K706" t="str">
            <v>NO</v>
          </cell>
        </row>
        <row r="707">
          <cell r="G707" t="str">
            <v>FL125</v>
          </cell>
          <cell r="I707" t="str">
            <v>CORMAGDALENA</v>
          </cell>
          <cell r="J707" t="str">
            <v>EN ESTRUCTURACIÓN</v>
          </cell>
          <cell r="K707" t="str">
            <v>NO</v>
          </cell>
        </row>
        <row r="708">
          <cell r="G708" t="str">
            <v>FL126</v>
          </cell>
          <cell r="I708" t="str">
            <v>CORMAGDALENA</v>
          </cell>
          <cell r="J708" t="str">
            <v>EN ESTRUCTURACIÓN</v>
          </cell>
          <cell r="K708" t="str">
            <v>NO</v>
          </cell>
        </row>
        <row r="709">
          <cell r="G709" t="str">
            <v>FL127</v>
          </cell>
          <cell r="I709" t="str">
            <v>CORMAGDALENA</v>
          </cell>
          <cell r="J709" t="str">
            <v>EN ESTRUCTURACIÓN</v>
          </cell>
          <cell r="K709" t="str">
            <v>NO</v>
          </cell>
        </row>
        <row r="710">
          <cell r="G710" t="str">
            <v>FL128</v>
          </cell>
          <cell r="I710" t="str">
            <v>CORMAGDALENA</v>
          </cell>
          <cell r="J710" t="str">
            <v>EN ESTRUCTURACIÓN</v>
          </cell>
          <cell r="K710" t="str">
            <v>NO</v>
          </cell>
        </row>
        <row r="711">
          <cell r="G711" t="str">
            <v>FL129</v>
          </cell>
          <cell r="I711" t="str">
            <v>CORMAGDALENA</v>
          </cell>
          <cell r="J711" t="str">
            <v>EN ESTRUCTURACIÓN</v>
          </cell>
          <cell r="K711" t="str">
            <v>NO</v>
          </cell>
        </row>
        <row r="712">
          <cell r="G712" t="str">
            <v>FL130</v>
          </cell>
          <cell r="I712" t="str">
            <v>CORMAGDALENA</v>
          </cell>
          <cell r="J712" t="str">
            <v>EN ESTRUCTURACIÓN</v>
          </cell>
          <cell r="K712" t="str">
            <v>NO</v>
          </cell>
        </row>
        <row r="713">
          <cell r="G713" t="str">
            <v>FL131</v>
          </cell>
          <cell r="I713" t="str">
            <v>CORMAGDALENA</v>
          </cell>
          <cell r="J713" t="str">
            <v>EN ESTRUCTURACIÓN</v>
          </cell>
          <cell r="K713" t="str">
            <v>NO</v>
          </cell>
        </row>
        <row r="714">
          <cell r="G714" t="str">
            <v>FL132</v>
          </cell>
          <cell r="I714" t="str">
            <v>CORMAGDALENA</v>
          </cell>
          <cell r="J714" t="str">
            <v>EN ESTRUCTURACIÓN</v>
          </cell>
          <cell r="K714" t="str">
            <v>NO</v>
          </cell>
        </row>
        <row r="715">
          <cell r="G715" t="str">
            <v>FL133</v>
          </cell>
          <cell r="I715" t="str">
            <v>CORMAGDALENA</v>
          </cell>
          <cell r="J715" t="str">
            <v>EN ESTRUCTURACIÓN</v>
          </cell>
          <cell r="K715" t="str">
            <v>NO</v>
          </cell>
        </row>
        <row r="716">
          <cell r="G716" t="str">
            <v>FL134</v>
          </cell>
          <cell r="I716" t="str">
            <v>CORMAGDALENA</v>
          </cell>
          <cell r="J716" t="str">
            <v>EN ESTRUCTURACIÓN</v>
          </cell>
          <cell r="K716" t="str">
            <v>NO</v>
          </cell>
        </row>
        <row r="717">
          <cell r="G717" t="str">
            <v>FL135</v>
          </cell>
          <cell r="I717" t="str">
            <v>CORMAGDALENA</v>
          </cell>
          <cell r="J717" t="str">
            <v>EN ESTRUCTURACIÓN</v>
          </cell>
          <cell r="K717" t="str">
            <v>NO</v>
          </cell>
        </row>
        <row r="718">
          <cell r="G718" t="str">
            <v>FL136</v>
          </cell>
          <cell r="I718" t="str">
            <v>CORMAGDALENA</v>
          </cell>
          <cell r="J718" t="str">
            <v>EN ESTRUCTURACIÓN</v>
          </cell>
          <cell r="K718" t="str">
            <v>NO</v>
          </cell>
        </row>
        <row r="719">
          <cell r="G719" t="str">
            <v>FL137</v>
          </cell>
          <cell r="I719" t="str">
            <v>INVIAS</v>
          </cell>
          <cell r="J719" t="str">
            <v>EN ESTRUCTURACIÓN</v>
          </cell>
          <cell r="K719" t="str">
            <v>NO</v>
          </cell>
        </row>
        <row r="720">
          <cell r="G720" t="str">
            <v>FL137</v>
          </cell>
          <cell r="I720" t="str">
            <v>INVIAS</v>
          </cell>
          <cell r="J720" t="str">
            <v>EN ESTRUCTURACIÓN</v>
          </cell>
          <cell r="K720" t="str">
            <v>NO</v>
          </cell>
        </row>
        <row r="721">
          <cell r="G721" t="str">
            <v>LO001</v>
          </cell>
          <cell r="I721" t="str">
            <v>ENTIDAD TERRITORIAL</v>
          </cell>
          <cell r="J721" t="str">
            <v>SIN INFORMACIÓN</v>
          </cell>
          <cell r="K721" t="str">
            <v>SIN INFORMACIÓN</v>
          </cell>
        </row>
        <row r="722">
          <cell r="G722" t="str">
            <v>LO002</v>
          </cell>
          <cell r="I722" t="str">
            <v>ENTIDAD TERRITORIAL</v>
          </cell>
          <cell r="J722" t="str">
            <v>EN IDEA</v>
          </cell>
          <cell r="K722" t="str">
            <v>NO</v>
          </cell>
        </row>
        <row r="723">
          <cell r="G723" t="str">
            <v>LO003</v>
          </cell>
          <cell r="I723" t="str">
            <v>ENTIDAD TERRITORIAL</v>
          </cell>
          <cell r="J723" t="str">
            <v>SIN INFORMACIÓN</v>
          </cell>
          <cell r="K723" t="str">
            <v>SIN INFORMACIÓN</v>
          </cell>
        </row>
        <row r="724">
          <cell r="G724" t="str">
            <v>LO004</v>
          </cell>
          <cell r="I724" t="str">
            <v>ENTIDAD TERRITORIAL</v>
          </cell>
          <cell r="J724" t="str">
            <v>EN ESTRUCTURACIÓN</v>
          </cell>
          <cell r="K724" t="str">
            <v>NO</v>
          </cell>
        </row>
        <row r="725">
          <cell r="G725" t="str">
            <v>LO005</v>
          </cell>
          <cell r="I725" t="str">
            <v>ENTIDAD TERRITORIAL</v>
          </cell>
          <cell r="J725" t="str">
            <v>SIN INFORMACIÓN</v>
          </cell>
          <cell r="K725" t="str">
            <v>SIN INFORMACIÓN</v>
          </cell>
        </row>
        <row r="726">
          <cell r="G726" t="str">
            <v>LO006</v>
          </cell>
          <cell r="I726" t="str">
            <v>ENTIDAD TERRITORIAL</v>
          </cell>
          <cell r="J726" t="str">
            <v>SIN INFORMACIÓN</v>
          </cell>
          <cell r="K726" t="str">
            <v>SIN INFORMACIÓN</v>
          </cell>
        </row>
        <row r="727">
          <cell r="G727" t="str">
            <v>LO007</v>
          </cell>
          <cell r="I727" t="str">
            <v>ENTIDAD TERRITORIAL</v>
          </cell>
          <cell r="J727" t="str">
            <v>EN ESTRUCTURACIÓN</v>
          </cell>
          <cell r="K727" t="str">
            <v>SI</v>
          </cell>
        </row>
        <row r="728">
          <cell r="G728" t="str">
            <v>LO008</v>
          </cell>
          <cell r="I728" t="str">
            <v>ENTIDAD TERRITORIAL</v>
          </cell>
          <cell r="J728" t="str">
            <v>EN EJECUCIÓN</v>
          </cell>
          <cell r="K728" t="str">
            <v>SI</v>
          </cell>
        </row>
        <row r="729">
          <cell r="G729" t="str">
            <v>LO009</v>
          </cell>
          <cell r="I729" t="str">
            <v>ENTIDAD TERRITORIAL</v>
          </cell>
          <cell r="J729" t="str">
            <v>EN ESTRUCTURACIÓN</v>
          </cell>
          <cell r="K729" t="str">
            <v>SI</v>
          </cell>
        </row>
        <row r="730">
          <cell r="G730" t="str">
            <v>MA001</v>
          </cell>
          <cell r="I730" t="str">
            <v>INVIAS</v>
          </cell>
          <cell r="J730" t="str">
            <v>EN EJECUCIÓN</v>
          </cell>
          <cell r="K730" t="str">
            <v>SI</v>
          </cell>
        </row>
        <row r="731">
          <cell r="G731" t="str">
            <v>MA001</v>
          </cell>
          <cell r="I731" t="str">
            <v>INVIAS</v>
          </cell>
          <cell r="J731" t="str">
            <v>EN EJECUCIÓN</v>
          </cell>
          <cell r="K731" t="str">
            <v>SI</v>
          </cell>
        </row>
        <row r="732">
          <cell r="G732" t="str">
            <v>MA001</v>
          </cell>
          <cell r="I732" t="str">
            <v>INVIAS</v>
          </cell>
          <cell r="J732" t="str">
            <v>EN EJECUCIÓN</v>
          </cell>
          <cell r="K732" t="str">
            <v>SI</v>
          </cell>
        </row>
        <row r="733">
          <cell r="G733" t="str">
            <v>MA001</v>
          </cell>
          <cell r="I733" t="str">
            <v>INVIAS</v>
          </cell>
          <cell r="J733" t="str">
            <v>EN EJECUCIÓN</v>
          </cell>
          <cell r="K733" t="str">
            <v>SI</v>
          </cell>
        </row>
        <row r="734">
          <cell r="G734" t="str">
            <v>MA002</v>
          </cell>
          <cell r="I734" t="str">
            <v>INVIAS</v>
          </cell>
          <cell r="J734" t="str">
            <v>EN EJECUCIÓN</v>
          </cell>
          <cell r="K734" t="str">
            <v>SI</v>
          </cell>
        </row>
        <row r="735">
          <cell r="G735" t="str">
            <v>MA002</v>
          </cell>
          <cell r="I735" t="str">
            <v>INVIAS</v>
          </cell>
          <cell r="J735" t="str">
            <v>EN EJECUCIÓN</v>
          </cell>
          <cell r="K735" t="str">
            <v>SI</v>
          </cell>
        </row>
        <row r="736">
          <cell r="G736" t="str">
            <v>MA002</v>
          </cell>
          <cell r="I736" t="str">
            <v>INVIAS</v>
          </cell>
          <cell r="J736" t="str">
            <v>EN EJECUCIÓN</v>
          </cell>
          <cell r="K736" t="str">
            <v>SI</v>
          </cell>
        </row>
        <row r="737">
          <cell r="G737" t="str">
            <v>MA003</v>
          </cell>
          <cell r="I737" t="str">
            <v>CORMAGDALENA</v>
          </cell>
          <cell r="J737" t="str">
            <v>EN EJECUCIÓN</v>
          </cell>
          <cell r="K737" t="str">
            <v>SI</v>
          </cell>
        </row>
        <row r="738">
          <cell r="G738" t="str">
            <v>MA003</v>
          </cell>
          <cell r="I738" t="str">
            <v>CORMAGDALENA</v>
          </cell>
          <cell r="J738" t="str">
            <v>EN EJECUCIÓN</v>
          </cell>
          <cell r="K738" t="str">
            <v>SI</v>
          </cell>
        </row>
        <row r="739">
          <cell r="G739" t="str">
            <v>MA004</v>
          </cell>
          <cell r="I739" t="str">
            <v>INVIAS</v>
          </cell>
          <cell r="J739" t="str">
            <v>SIN INFORMACIÓN</v>
          </cell>
          <cell r="K739" t="str">
            <v>SIN INFORMACIÓN</v>
          </cell>
        </row>
        <row r="740">
          <cell r="G740" t="str">
            <v>MA006</v>
          </cell>
          <cell r="I740" t="str">
            <v>ENTIDAD TERRITORIAL/INVIAS</v>
          </cell>
          <cell r="J740" t="str">
            <v>SIN INFORMACIÓN</v>
          </cell>
          <cell r="K740" t="str">
            <v>SIN INFORMACIÓN</v>
          </cell>
        </row>
        <row r="741">
          <cell r="G741" t="str">
            <v>MA007</v>
          </cell>
          <cell r="I741" t="str">
            <v>ENTIDAD TERRITORIAL</v>
          </cell>
          <cell r="J741" t="str">
            <v>EN ESTRUCTURACIÓN</v>
          </cell>
          <cell r="K741" t="str">
            <v>NO</v>
          </cell>
        </row>
        <row r="742">
          <cell r="G742" t="str">
            <v>UR001</v>
          </cell>
          <cell r="I742" t="str">
            <v>ENTIDAD TERRITORIAL</v>
          </cell>
          <cell r="J742" t="str">
            <v>SIN INFORMACIÓN</v>
          </cell>
          <cell r="K742" t="str">
            <v>SIN INFORMACIÓN</v>
          </cell>
        </row>
        <row r="743">
          <cell r="G743" t="str">
            <v>UR002</v>
          </cell>
          <cell r="I743" t="str">
            <v>ENTIDAD TERRITORIAL</v>
          </cell>
          <cell r="J743" t="str">
            <v>SIN INFORMACIÓN</v>
          </cell>
          <cell r="K743" t="str">
            <v>SIN INFORMACIÓN</v>
          </cell>
        </row>
        <row r="744">
          <cell r="G744" t="str">
            <v>UR003</v>
          </cell>
          <cell r="I744" t="str">
            <v>ENTIDAD TERRITORIAL</v>
          </cell>
          <cell r="J744" t="str">
            <v>EN IDEA</v>
          </cell>
          <cell r="K744" t="str">
            <v>NO</v>
          </cell>
        </row>
        <row r="745">
          <cell r="G745" t="str">
            <v>UR004</v>
          </cell>
          <cell r="I745" t="str">
            <v>ENTIDAD TERRITORIAL</v>
          </cell>
          <cell r="J745" t="str">
            <v>SIN INFORMACIÓN</v>
          </cell>
          <cell r="K745" t="str">
            <v>SIN INFORMACIÓN</v>
          </cell>
        </row>
        <row r="746">
          <cell r="G746" t="str">
            <v>UR005</v>
          </cell>
          <cell r="I746" t="str">
            <v>ENTIDAD TERRITORIAL</v>
          </cell>
          <cell r="J746" t="str">
            <v>EN EJECUCIÓN</v>
          </cell>
          <cell r="K746" t="str">
            <v>SI</v>
          </cell>
        </row>
        <row r="747">
          <cell r="G747" t="str">
            <v>UR006</v>
          </cell>
          <cell r="I747" t="str">
            <v>ENTIDAD TERRITORIAL</v>
          </cell>
          <cell r="J747" t="str">
            <v>EN ESTRUCTURACIÓN</v>
          </cell>
          <cell r="K747" t="str">
            <v>SI</v>
          </cell>
        </row>
        <row r="748">
          <cell r="G748" t="str">
            <v>UR007</v>
          </cell>
          <cell r="I748" t="str">
            <v>ENTIDAD TERRITORIAL</v>
          </cell>
          <cell r="J748" t="str">
            <v>SIN INFORMACIÓN</v>
          </cell>
          <cell r="K748" t="str">
            <v>SIN INFORMACIÓN</v>
          </cell>
        </row>
        <row r="749">
          <cell r="G749" t="str">
            <v>UR008</v>
          </cell>
          <cell r="I749" t="str">
            <v>ENTIDAD TERRITORIAL</v>
          </cell>
          <cell r="J749" t="str">
            <v>SIN INFORMACIÓN</v>
          </cell>
          <cell r="K749" t="str">
            <v>SIN INFORMACIÓN</v>
          </cell>
        </row>
        <row r="750">
          <cell r="G750" t="str">
            <v>UR009</v>
          </cell>
          <cell r="I750" t="str">
            <v>ENTIDAD TERRITORIAL</v>
          </cell>
          <cell r="J750" t="str">
            <v>SIN INFORMACIÓN</v>
          </cell>
          <cell r="K750" t="str">
            <v>SIN INFORMACIÓN</v>
          </cell>
        </row>
        <row r="751">
          <cell r="G751" t="str">
            <v>UR010</v>
          </cell>
          <cell r="I751" t="str">
            <v>INVIAS</v>
          </cell>
          <cell r="J751" t="str">
            <v>EN ESTRUCTURACIÓN</v>
          </cell>
          <cell r="K751" t="str">
            <v>NO</v>
          </cell>
        </row>
        <row r="752">
          <cell r="G752" t="str">
            <v>UR011</v>
          </cell>
          <cell r="I752" t="str">
            <v>UMUS</v>
          </cell>
          <cell r="J752" t="str">
            <v>EN ESTRUCTURACIÓN</v>
          </cell>
          <cell r="K752" t="str">
            <v>SI</v>
          </cell>
        </row>
        <row r="753">
          <cell r="G753" t="str">
            <v>UR012</v>
          </cell>
          <cell r="I753" t="str">
            <v>ENTIDAD TERRITORIAL</v>
          </cell>
          <cell r="J753" t="str">
            <v>SIN INFORMACIÓN</v>
          </cell>
          <cell r="K753" t="str">
            <v>SIN INFORMACIÓN</v>
          </cell>
        </row>
        <row r="754">
          <cell r="G754" t="str">
            <v>UR013</v>
          </cell>
          <cell r="I754" t="str">
            <v>ENTIDAD TERRITORIAL</v>
          </cell>
          <cell r="J754" t="str">
            <v>SIN INFORMACIÓN</v>
          </cell>
          <cell r="K754" t="str">
            <v>SIN INFORMACIÓN</v>
          </cell>
        </row>
        <row r="755">
          <cell r="G755" t="str">
            <v>UR014</v>
          </cell>
          <cell r="I755" t="str">
            <v>ENTIDAD TERRITORIAL</v>
          </cell>
          <cell r="J755" t="str">
            <v>EN EJECUCIÓN</v>
          </cell>
          <cell r="K755" t="str">
            <v>SI</v>
          </cell>
        </row>
        <row r="756">
          <cell r="G756" t="str">
            <v>UR015</v>
          </cell>
          <cell r="I756" t="str">
            <v>INVIAS</v>
          </cell>
          <cell r="J756" t="str">
            <v>EN ESTRUCTURACIÓN</v>
          </cell>
          <cell r="K756" t="str">
            <v>NO</v>
          </cell>
        </row>
        <row r="757">
          <cell r="G757" t="str">
            <v>UR016</v>
          </cell>
          <cell r="I757" t="str">
            <v>INVIAS</v>
          </cell>
          <cell r="J757" t="str">
            <v>EN ESTRUCTURACIÓN</v>
          </cell>
          <cell r="K757" t="str">
            <v>NO</v>
          </cell>
        </row>
        <row r="758">
          <cell r="G758" t="str">
            <v>UR017</v>
          </cell>
          <cell r="I758" t="str">
            <v>ENTIDAD TERRITORIAL/INVIAS</v>
          </cell>
          <cell r="J758" t="str">
            <v>EN ESTRUCTURACIÓN</v>
          </cell>
          <cell r="K758" t="str">
            <v>NO</v>
          </cell>
        </row>
        <row r="759">
          <cell r="G759" t="str">
            <v>UR018</v>
          </cell>
          <cell r="I759" t="str">
            <v>ENTIDAD TERRITORIAL</v>
          </cell>
          <cell r="J759" t="str">
            <v>EN EJECUCIÓN</v>
          </cell>
          <cell r="K759" t="str">
            <v>SI</v>
          </cell>
        </row>
        <row r="760">
          <cell r="G760" t="str">
            <v>UR019</v>
          </cell>
          <cell r="I760" t="str">
            <v>ENTIDAD TERRITORIAL</v>
          </cell>
          <cell r="J760" t="str">
            <v>SIN INFORMACIÓN</v>
          </cell>
          <cell r="K760" t="str">
            <v>SIN INFORMACIÓN</v>
          </cell>
        </row>
        <row r="761">
          <cell r="G761" t="str">
            <v>UR020</v>
          </cell>
          <cell r="I761" t="str">
            <v>ENTIDAD TERRITORIAL</v>
          </cell>
          <cell r="J761" t="str">
            <v>EN ESTRUCTURACIÓN</v>
          </cell>
          <cell r="K761" t="str">
            <v>NO</v>
          </cell>
        </row>
      </sheetData>
      <sheetData sheetId="3"/>
      <sheetData sheetId="4"/>
      <sheetData sheetId="5"/>
      <sheetData sheetId="6">
        <row r="1">
          <cell r="A1" t="str">
            <v>CÓDIGO SOLICITUD</v>
          </cell>
          <cell r="G1" t="str">
            <v>NOMBRE RESUMIDO</v>
          </cell>
        </row>
        <row r="2">
          <cell r="A2" t="str">
            <v>AE012</v>
          </cell>
          <cell r="G2" t="str">
            <v>INTERVENCIÓN AEROPUERTO SAN ANDRÉS</v>
          </cell>
        </row>
        <row r="3">
          <cell r="A3" t="str">
            <v>CA160</v>
          </cell>
          <cell r="G3" t="str">
            <v>EL PATICO – PURACÉ – SANTA LETICIA – BELÉN – LA PLATA</v>
          </cell>
        </row>
        <row r="4">
          <cell r="A4" t="str">
            <v>AE032</v>
          </cell>
          <cell r="G4" t="str">
            <v>INTERVENCIÓN AEROPUERTO SIMÓN BOLÍVAR (SANTA MARTA)</v>
          </cell>
        </row>
        <row r="5">
          <cell r="A5" t="str">
            <v>CA032</v>
          </cell>
          <cell r="G5" t="str">
            <v>PUENTE LA HERMANDAD</v>
          </cell>
        </row>
        <row r="6">
          <cell r="A6" t="str">
            <v>CA052</v>
          </cell>
          <cell r="G6" t="str">
            <v>2 PUENTES VEHICULARES SOBRE EL RÍO CASANARE (VÍA HATO COROZAL - PUERTO RONDÓN - CRAVO NORTE) *</v>
          </cell>
        </row>
        <row r="7">
          <cell r="A7" t="str">
            <v>CA110</v>
          </cell>
          <cell r="G7" t="str">
            <v>SAN VICENTE DEL CAGUÁN - LA MACARENA</v>
          </cell>
        </row>
        <row r="8">
          <cell r="A8" t="str">
            <v>AE019</v>
          </cell>
          <cell r="G8" t="str">
            <v>INTERVENCIÓN AERÓDROMO LETICIA</v>
          </cell>
        </row>
        <row r="9">
          <cell r="A9" t="str">
            <v>CA089</v>
          </cell>
          <cell r="G9" t="str">
            <v>VILLA DE LEYVA - ARCABUCO</v>
          </cell>
        </row>
        <row r="10">
          <cell r="A10" t="str">
            <v>AE008</v>
          </cell>
          <cell r="G10" t="str">
            <v>AEROPUERTO INTERNACIONAL DE VILLAVICENCIO</v>
          </cell>
        </row>
        <row r="11">
          <cell r="A11" t="str">
            <v>CA057-II</v>
          </cell>
          <cell r="G11" t="str">
            <v>SAN PEDRO DE URABÁ - TIERRAALTA</v>
          </cell>
        </row>
        <row r="12">
          <cell r="A12" t="str">
            <v>CA005</v>
          </cell>
          <cell r="G12" t="str">
            <v>MONOPAMBA — ORITO</v>
          </cell>
        </row>
        <row r="13">
          <cell r="A13" t="str">
            <v>AE025</v>
          </cell>
          <cell r="G13" t="str">
            <v>PROGRAMA DE MEJORAMIENTO, CONSTRUCCIÓN Y EXPANSIÓN DE LA INFRAESTRUCTURA AEROPORTUARIA A CARGO DE LA NACIÓN CON ESPECIAL ÉNFASIS EN SAN JOSÉ DEL GUAVIARE CHIRIBIQUETE</v>
          </cell>
        </row>
        <row r="14">
          <cell r="A14" t="str">
            <v>AE021</v>
          </cell>
          <cell r="G14" t="str">
            <v>AERODRÓMO MITÚ</v>
          </cell>
        </row>
        <row r="15">
          <cell r="A15" t="str">
            <v>LO009</v>
          </cell>
          <cell r="G15" t="str">
            <v>PLATAFORMA INTERMODAL LOGÍSTICA DE LA DORADA (CALDAS)</v>
          </cell>
        </row>
        <row r="16">
          <cell r="A16" t="str">
            <v>CA011-I</v>
          </cell>
          <cell r="G16" t="str">
            <v>CORREDOR QUIBDÓ - PEÑALISA</v>
          </cell>
        </row>
        <row r="17">
          <cell r="A17" t="str">
            <v>AE020</v>
          </cell>
          <cell r="G17" t="str">
            <v>INTERVENCIÓN AEROPORTUARIA EN LA ALTA GUAJIRA</v>
          </cell>
        </row>
        <row r="18">
          <cell r="A18" t="str">
            <v>AE026</v>
          </cell>
          <cell r="G18" t="str">
            <v>OPERACIÓN INTERNACIONAL DEL AEROPUERTO EL YOPAL</v>
          </cell>
        </row>
        <row r="19">
          <cell r="A19" t="str">
            <v>CA039</v>
          </cell>
          <cell r="G19" t="str">
            <v>CUATRO VIENTOS – CHIMICHAGUA – EL BANCO</v>
          </cell>
        </row>
        <row r="20">
          <cell r="A20" t="str">
            <v>CA038-I</v>
          </cell>
          <cell r="G20" t="str">
            <v>CORREDOR VIAL MONTENEGRO - ARMENIA - CALARCÁ</v>
          </cell>
        </row>
        <row r="21">
          <cell r="A21" t="str">
            <v>AE004</v>
          </cell>
          <cell r="G21" t="str">
            <v>INTERVENCIÓN AEROPUERTO DE INÍRIDA</v>
          </cell>
        </row>
        <row r="22">
          <cell r="A22" t="str">
            <v>CA214-III</v>
          </cell>
          <cell r="G22" t="str">
            <v>VÍAS DEL SAMÁN: CARTAGO - LA VICTORIA</v>
          </cell>
        </row>
        <row r="23">
          <cell r="A23" t="str">
            <v>CA229</v>
          </cell>
          <cell r="G23" t="str">
            <v>LOS GUAYABO -RONCESVALLES Y SAN ANTONIO- ROVIRA</v>
          </cell>
        </row>
        <row r="24">
          <cell r="A24" t="str">
            <v>CA141</v>
          </cell>
          <cell r="G24" t="str">
            <v>TRANSVERSAL DEL SUR</v>
          </cell>
        </row>
        <row r="25">
          <cell r="A25" t="str">
            <v>CA196-I</v>
          </cell>
          <cell r="G25" t="str">
            <v>INTERVENCIÓN VÍA TOLEDO - PUENTE MÓNOGA</v>
          </cell>
        </row>
        <row r="26">
          <cell r="A26" t="str">
            <v>CA005</v>
          </cell>
          <cell r="G26" t="str">
            <v>MONOPAMBA — ORITO</v>
          </cell>
        </row>
        <row r="27">
          <cell r="A27" t="str">
            <v>CA223</v>
          </cell>
          <cell r="G27" t="str">
            <v>LA GALLERA - VÍA “SINCELEJO – TOLUVIEJO”</v>
          </cell>
        </row>
        <row r="28">
          <cell r="A28" t="str">
            <v>CA214-V</v>
          </cell>
          <cell r="G28" t="str">
            <v>VÍAS DEL SAMÁN: LA VIRGINIA - ANSERMANUEVO - MEDIACANOA</v>
          </cell>
        </row>
        <row r="29">
          <cell r="A29" t="str">
            <v>CA128</v>
          </cell>
          <cell r="G29" t="str">
            <v>SILVIA - HAMBALÓ - TORIBÍO</v>
          </cell>
        </row>
        <row r="30">
          <cell r="A30" t="str">
            <v>AE044</v>
          </cell>
          <cell r="G30" t="str">
            <v>AEROPUERTO DE PUERTO CARREÑO</v>
          </cell>
        </row>
        <row r="31">
          <cell r="A31" t="str">
            <v>41MTGOB02</v>
          </cell>
          <cell r="G31" t="str">
            <v>PALERMO - GUASIMO - SAN LUIS - GAITANIA</v>
          </cell>
        </row>
        <row r="32">
          <cell r="A32" t="str">
            <v>CA086</v>
          </cell>
          <cell r="G32" t="str">
            <v>LAS PARCELAS - TAMARINDO - CASTOR (SANTO TOMÁS)</v>
          </cell>
        </row>
        <row r="33">
          <cell r="A33" t="str">
            <v>CA081</v>
          </cell>
          <cell r="G33" t="str">
            <v>ARAUCA - ARAUQUITA - SARAVENA</v>
          </cell>
        </row>
        <row r="34">
          <cell r="A34" t="str">
            <v>CA111</v>
          </cell>
          <cell r="G34" t="str">
            <v>CURILLO - VALPARAISO - VEREDA LA ESPANA</v>
          </cell>
        </row>
        <row r="35">
          <cell r="A35" t="str">
            <v>CA063</v>
          </cell>
          <cell r="G35" t="str">
            <v>TOLEDO - SAN JOSÉ DE LA MONTAÑA</v>
          </cell>
        </row>
        <row r="36">
          <cell r="A36" t="str">
            <v>CA004-II</v>
          </cell>
          <cell r="G36" t="str">
            <v>BARRANQUILLA - CIÉNAGA - SANTA MARTA</v>
          </cell>
        </row>
        <row r="37">
          <cell r="A37" t="str">
            <v>CA017-II</v>
          </cell>
          <cell r="G37" t="str">
            <v>PUERTO GAITÁN - MANÍ - AGUAZUL</v>
          </cell>
        </row>
        <row r="38">
          <cell r="A38" t="str">
            <v>CA024</v>
          </cell>
          <cell r="G38" t="str">
            <v>PASTO - SAN FRANCISCO - MOCOA</v>
          </cell>
        </row>
        <row r="39">
          <cell r="A39" t="str">
            <v>CA155</v>
          </cell>
          <cell r="G39" t="str">
            <v>CALAMAR - SAN JOSÉ DEL GUAVIARE</v>
          </cell>
        </row>
        <row r="40">
          <cell r="A40" t="str">
            <v>AE046</v>
          </cell>
          <cell r="G40" t="str">
            <v>ASAE - CARURÚ</v>
          </cell>
        </row>
        <row r="41">
          <cell r="A41" t="str">
            <v>91MTGOB02</v>
          </cell>
          <cell r="G41" t="str">
            <v>CONSTRUCCIÓN DE VÍAS PEATONALES EN  TARAPACÁ Y RONDA *</v>
          </cell>
        </row>
        <row r="42">
          <cell r="A42" t="str">
            <v>CA139-II</v>
          </cell>
          <cell r="G42" t="str">
            <v>ANSERMANUEVO - NÓVITA</v>
          </cell>
        </row>
        <row r="43">
          <cell r="A43" t="str">
            <v>AE023</v>
          </cell>
          <cell r="G43" t="str">
            <v>INTERVENCIÓN AERÓDROMO DE MONTELÍBANO</v>
          </cell>
        </row>
        <row r="44">
          <cell r="A44" t="str">
            <v>17MTGOB01</v>
          </cell>
          <cell r="G44" t="str">
            <v>RIOSUCIO - JARDÍN</v>
          </cell>
        </row>
        <row r="45">
          <cell r="A45" t="str">
            <v>AE033</v>
          </cell>
          <cell r="G45" t="str">
            <v>ASAE - OROCUE</v>
          </cell>
        </row>
        <row r="46">
          <cell r="A46" t="str">
            <v>CA217</v>
          </cell>
          <cell r="G46" t="str">
            <v>SABOYÁ - FLORIÁN - LA BELLEZA - VEREDAS DE PANTANO Y EL DIAMANTE</v>
          </cell>
        </row>
        <row r="47">
          <cell r="A47" t="str">
            <v>CA038-II</v>
          </cell>
          <cell r="G47" t="str">
            <v>CORREDOR VIAL ENTRE CALARCÁ - CAJAMARCA</v>
          </cell>
        </row>
        <row r="48">
          <cell r="A48" t="str">
            <v>CA214-V</v>
          </cell>
          <cell r="G48" t="str">
            <v>VÍAS DEL SAMÁN: LA VIRGINIA - ANSERMANUEVO - MEDIACANOA</v>
          </cell>
        </row>
        <row r="49">
          <cell r="A49" t="str">
            <v>CA134</v>
          </cell>
          <cell r="G49" t="str">
            <v>"Y" DE MORALES – EL MESÓN – CHIMBORAZAZO</v>
          </cell>
        </row>
        <row r="50">
          <cell r="A50" t="str">
            <v>CA230</v>
          </cell>
          <cell r="G50" t="str">
            <v>SAN PEDRO(ARMERO) - FRÍAS</v>
          </cell>
        </row>
        <row r="51">
          <cell r="A51" t="str">
            <v>20MTGOB01</v>
          </cell>
          <cell r="G51" t="str">
            <v>LA DUDA- LOS MILAGROS - CAÑO FRIO</v>
          </cell>
        </row>
        <row r="52">
          <cell r="A52" t="str">
            <v>CA197-II</v>
          </cell>
          <cell r="G52" t="str">
            <v>INTERVENCIÓN VIA CHINÁCOTA - RAGONVALIA</v>
          </cell>
        </row>
        <row r="53">
          <cell r="A53" t="str">
            <v>CA166</v>
          </cell>
          <cell r="G53" t="str">
            <v>TOMARRAZÓN - DISTRACCIÓN</v>
          </cell>
        </row>
        <row r="54">
          <cell r="A54" t="str">
            <v>CA024</v>
          </cell>
          <cell r="G54" t="str">
            <v>PASTO - SAN FRANCISCO - MOCOA</v>
          </cell>
        </row>
        <row r="55">
          <cell r="A55" t="str">
            <v>AE049</v>
          </cell>
          <cell r="G55" t="str">
            <v>ASAE - SAN FELIPE</v>
          </cell>
        </row>
        <row r="56">
          <cell r="A56" t="str">
            <v>CA215</v>
          </cell>
          <cell r="G56" t="str">
            <v>PEREIRA - MARSELLA</v>
          </cell>
        </row>
        <row r="57">
          <cell r="A57" t="str">
            <v>CA225</v>
          </cell>
          <cell r="G57" t="str">
            <v>GALERAS - SANTIAGO APÓSTOL</v>
          </cell>
        </row>
        <row r="58">
          <cell r="A58" t="str">
            <v>AE051</v>
          </cell>
          <cell r="G58" t="str">
            <v>ASAE - CUMARIBO</v>
          </cell>
        </row>
        <row r="59">
          <cell r="A59" t="str">
            <v>41MTGOB03</v>
          </cell>
          <cell r="G59" t="str">
            <v>RUTA 45 VÍA HACIA ALGECIRAS</v>
          </cell>
        </row>
        <row r="60">
          <cell r="A60" t="str">
            <v>CA082</v>
          </cell>
          <cell r="G60" t="str">
            <v>CONSTRUCCIÓN DEL PUENTE INTERNACIONAL RÍO ARAUCA</v>
          </cell>
        </row>
        <row r="61">
          <cell r="A61" t="str">
            <v>CA087</v>
          </cell>
          <cell r="G61" t="str">
            <v>CONSTRUCCIÓN DE JARILLÓN CARRETEABLE EN MALAMBO</v>
          </cell>
        </row>
        <row r="62">
          <cell r="A62" t="str">
            <v>CA112</v>
          </cell>
          <cell r="G62" t="str">
            <v>SAN VICENTE - CAMPO HERMOSO</v>
          </cell>
        </row>
        <row r="63">
          <cell r="A63" t="str">
            <v>CA065</v>
          </cell>
          <cell r="G63" t="str">
            <v>Y YAMURAL CON BRICEÑO - BRICEÑO</v>
          </cell>
        </row>
        <row r="64">
          <cell r="A64" t="str">
            <v>CA032</v>
          </cell>
          <cell r="G64" t="str">
            <v>PUENTE LA HERMANDAD</v>
          </cell>
        </row>
        <row r="65">
          <cell r="A65" t="str">
            <v>20MTGOB03</v>
          </cell>
          <cell r="G65" t="str">
            <v>BOSCONIA- EL EDEN</v>
          </cell>
        </row>
        <row r="66">
          <cell r="A66" t="str">
            <v>CA205</v>
          </cell>
          <cell r="G66" t="str">
            <v>PUERTO LEGUÍZAMO - LA TAGUA</v>
          </cell>
        </row>
        <row r="67">
          <cell r="A67" t="str">
            <v>CA042-I</v>
          </cell>
          <cell r="G67" t="str">
            <v>BOGOTÁ - VILLAVICENCIO</v>
          </cell>
        </row>
        <row r="68">
          <cell r="A68" t="str">
            <v>CA140</v>
          </cell>
          <cell r="G68" t="str">
            <v>RIOSUCIO - CAUCHERAS</v>
          </cell>
        </row>
        <row r="69">
          <cell r="A69" t="str">
            <v>17MTGOB03</v>
          </cell>
          <cell r="G69" t="str">
            <v>LA DORADA - NORCASIA - FLORENCIA</v>
          </cell>
        </row>
        <row r="70">
          <cell r="A70" t="str">
            <v>CA016-I</v>
          </cell>
          <cell r="G70" t="str">
            <v>RUTA DE LOS LIBERTADORES (BELÉN SOCHA - SÁCAMA - LA CABUYA -" Y" HATO COROZAL CON TAME)</v>
          </cell>
        </row>
        <row r="71">
          <cell r="A71" t="str">
            <v>CA214-VI</v>
          </cell>
          <cell r="G71" t="str">
            <v>VÍAS DEL SAMÁN: ANSERMANUEVO - CARTAGO - ALCALÁ</v>
          </cell>
        </row>
        <row r="72">
          <cell r="A72" t="str">
            <v>CA057-II</v>
          </cell>
          <cell r="G72" t="str">
            <v>SAN PEDRO DE URABÁ - TIERRAALTA</v>
          </cell>
        </row>
        <row r="73">
          <cell r="A73" t="str">
            <v>CA197-III</v>
          </cell>
          <cell r="G73" t="str">
            <v>INTERVENCIÓN VIA RANGOVALIA - HERRÁN</v>
          </cell>
        </row>
        <row r="74">
          <cell r="A74" t="str">
            <v>CA233</v>
          </cell>
          <cell r="G74" t="str">
            <v>SAN FELIPE — FALAN — PALOCABILDO</v>
          </cell>
        </row>
        <row r="75">
          <cell r="A75" t="str">
            <v>CA252</v>
          </cell>
          <cell r="G75" t="str">
            <v>LETICIA - COMUNIDAD INDÍGENA ARARÁ *</v>
          </cell>
        </row>
        <row r="76">
          <cell r="A76" t="str">
            <v>CA241</v>
          </cell>
          <cell r="G76" t="str">
            <v>MITÚ- MONFORT</v>
          </cell>
        </row>
        <row r="77">
          <cell r="A77" t="str">
            <v>CA189</v>
          </cell>
          <cell r="G77" t="str">
            <v>TUMACO - FRANCISCO PIZARRO</v>
          </cell>
        </row>
        <row r="78">
          <cell r="A78" t="str">
            <v>FL014</v>
          </cell>
          <cell r="G78" t="str">
            <v>MUELLE TIMBIQUÍ</v>
          </cell>
        </row>
        <row r="79">
          <cell r="A79" t="str">
            <v>CA083</v>
          </cell>
          <cell r="G79" t="str">
            <v>PUERTO RONDÓN - CRAVO NORTE</v>
          </cell>
        </row>
        <row r="80">
          <cell r="A80" t="str">
            <v>85MTGOB12</v>
          </cell>
          <cell r="G80" t="str">
            <v>VÍA QUE CONECTA PAZ ARIPORO CON EL TOTUMO</v>
          </cell>
        </row>
        <row r="81">
          <cell r="A81" t="str">
            <v>CA071</v>
          </cell>
          <cell r="G81" t="str">
            <v>PIEDRAS BLANCAS - CAREPA</v>
          </cell>
        </row>
        <row r="82">
          <cell r="A82" t="str">
            <v>CA113</v>
          </cell>
          <cell r="G82" t="str">
            <v>LA NIÑA - LA UNION PENEYA</v>
          </cell>
        </row>
        <row r="83">
          <cell r="A83" t="str">
            <v>CA193</v>
          </cell>
          <cell r="G83" t="str">
            <v>SAMANIEGO - PROVIDENCIA - GUAITARILLA</v>
          </cell>
        </row>
        <row r="84">
          <cell r="A84" t="str">
            <v>17MTGOB04</v>
          </cell>
          <cell r="G84" t="str">
            <v>TRAMO FLORENCIA - PUENTE LINDA</v>
          </cell>
        </row>
        <row r="85">
          <cell r="A85" t="str">
            <v>CA239</v>
          </cell>
          <cell r="G85" t="str">
            <v>VÍAS REGIONALES DE LA ZONA RURAL DE BUENAVENTURA</v>
          </cell>
        </row>
        <row r="86">
          <cell r="A86" t="str">
            <v>20MTGOB04</v>
          </cell>
          <cell r="G86" t="str">
            <v xml:space="preserve">TRAMO VIAL VIA NACIONAL- GUACOCHE </v>
          </cell>
        </row>
        <row r="87">
          <cell r="A87" t="str">
            <v>CA142</v>
          </cell>
          <cell r="G87" t="str">
            <v>CHINÚ - LORICA - SAN BERNARDO DEL VIENTO – MOÑITOS</v>
          </cell>
        </row>
        <row r="88">
          <cell r="A88" t="str">
            <v>CA234</v>
          </cell>
          <cell r="G88" t="str">
            <v>CHAPARRAL- SAN ANTONIO</v>
          </cell>
        </row>
        <row r="89">
          <cell r="A89" t="str">
            <v>CA198-I</v>
          </cell>
          <cell r="G89" t="str">
            <v>INTERVENCIÓN DE LA VÍA LA CABUYA - LABATECA</v>
          </cell>
        </row>
        <row r="90">
          <cell r="A90" t="str">
            <v>CA084</v>
          </cell>
          <cell r="G90" t="str">
            <v>TAME - PUERTO RONDÓN</v>
          </cell>
        </row>
        <row r="91">
          <cell r="A91" t="str">
            <v>CA116</v>
          </cell>
          <cell r="G91" t="str">
            <v xml:space="preserve">LA CEIBA - TRONCALES – GUACAMAYAS </v>
          </cell>
        </row>
        <row r="92">
          <cell r="A92" t="str">
            <v>85MTGOB13</v>
          </cell>
          <cell r="G92" t="str">
            <v>VÍA QUE CONECTA CHÁMEZA CON EL MUNICIPIO DE PAÉZ</v>
          </cell>
        </row>
        <row r="93">
          <cell r="A93" t="str">
            <v>20MTGOB10</v>
          </cell>
          <cell r="G93" t="str">
            <v>MONSERRATE- TRINIDAD- FUNDACION- LAS DELICIAS- 21 DE ABRIL</v>
          </cell>
        </row>
        <row r="94">
          <cell r="A94" t="str">
            <v>23MTGOB10</v>
          </cell>
          <cell r="G94" t="str">
            <v>LOS CÓRDOBAS - PUERTO ESCONDIDO - MOÑITOS</v>
          </cell>
        </row>
        <row r="95">
          <cell r="A95" t="str">
            <v>GP227</v>
          </cell>
          <cell r="G95" t="str">
            <v>VÍAS DE ACCESO Y PUENTE MORRO</v>
          </cell>
        </row>
        <row r="96">
          <cell r="A96" t="str">
            <v>CA198-II</v>
          </cell>
          <cell r="G96" t="str">
            <v>INTERVENCIÓN DE LA VÍA LABATECA - TOLEDO</v>
          </cell>
        </row>
        <row r="97">
          <cell r="A97" t="str">
            <v>CA235</v>
          </cell>
          <cell r="G97" t="str">
            <v>LÍBANO - VILLAHERMOSA</v>
          </cell>
        </row>
        <row r="98">
          <cell r="A98" t="str">
            <v>CA240</v>
          </cell>
          <cell r="G98" t="str">
            <v>POTEDO - SAN JOSÉ DEL RÍO ANCHICAYA</v>
          </cell>
        </row>
        <row r="99">
          <cell r="A99" t="str">
            <v>CA117</v>
          </cell>
          <cell r="G99" t="str">
            <v>DONCELLO - MAGUARÉ - RIONEGRO</v>
          </cell>
        </row>
        <row r="100">
          <cell r="A100" t="str">
            <v>23MTGOB01</v>
          </cell>
          <cell r="G100" t="str">
            <v>CONSTRUCCION DE PUENTE PICA PICA</v>
          </cell>
        </row>
        <row r="101">
          <cell r="A101" t="str">
            <v>73MTGOB01-III</v>
          </cell>
          <cell r="G101" t="str">
            <v xml:space="preserve">CHAPARRAL- RIOBLANCO </v>
          </cell>
        </row>
        <row r="102">
          <cell r="A102" t="str">
            <v>CA118</v>
          </cell>
          <cell r="G102" t="str">
            <v>MORELIA - BOLIVIA - LIBERIA</v>
          </cell>
        </row>
        <row r="103">
          <cell r="A103" t="str">
            <v>23MTGOB02</v>
          </cell>
          <cell r="G103" t="str">
            <v>VIA TARAZA - SAN JOSE DE URE</v>
          </cell>
        </row>
        <row r="104">
          <cell r="A104" t="str">
            <v>CA119</v>
          </cell>
          <cell r="G104" t="str">
            <v>PUENTE CARTAGENA DE CHAIRÁ - SAN VICENTE</v>
          </cell>
        </row>
        <row r="105">
          <cell r="A105" t="str">
            <v>91MTGOB06</v>
          </cell>
          <cell r="G105" t="str">
            <v>BOX CULVERT VÍA TARAPACÁ</v>
          </cell>
        </row>
        <row r="106">
          <cell r="A106" t="str">
            <v>AE045</v>
          </cell>
          <cell r="G106" t="str">
            <v>INTERVENCIÓN AÉROPUERTO ERNESTO CORTISSOZ</v>
          </cell>
        </row>
        <row r="107">
          <cell r="A107" t="str">
            <v>AE007</v>
          </cell>
          <cell r="G107" t="str">
            <v>INTERVENCIÓN AEROPUERTO JOSÉ MARÍA CÓRDOBA (MEDELLÍN)</v>
          </cell>
        </row>
        <row r="108">
          <cell r="A108" t="str">
            <v>AE018</v>
          </cell>
          <cell r="G108" t="str">
            <v>INTERVENCIÓN AERÓDROMOS EN ARAUCA</v>
          </cell>
        </row>
        <row r="109">
          <cell r="A109" t="str">
            <v>AE031</v>
          </cell>
          <cell r="G109" t="str">
            <v>AERÓDROMO LA JAGUA EN ALTAMIRA, HUILA</v>
          </cell>
        </row>
        <row r="110">
          <cell r="A110" t="str">
            <v>CA251</v>
          </cell>
          <cell r="G110" t="str">
            <v>BANCO DE MAQUINARIA AMARILLA *</v>
          </cell>
        </row>
        <row r="111">
          <cell r="A111" t="str">
            <v>CA011-I</v>
          </cell>
          <cell r="G111" t="str">
            <v>CORREDOR QUIBDÓ - PEÑALISA</v>
          </cell>
        </row>
        <row r="112">
          <cell r="A112" t="str">
            <v>AE013</v>
          </cell>
          <cell r="G112" t="str">
            <v>INTERVENCIÓN AERÓDROMO DE NUQUÍ</v>
          </cell>
        </row>
        <row r="113">
          <cell r="A113" t="str">
            <v>AE028</v>
          </cell>
          <cell r="G113" t="str">
            <v>MEJORAMIENTO AEROPUERTO SARAVENA</v>
          </cell>
        </row>
        <row r="114">
          <cell r="A114" t="str">
            <v>AE047</v>
          </cell>
          <cell r="G114" t="str">
            <v>INTERVENCIÓN AERÓDROMO PROVIDENCIA</v>
          </cell>
        </row>
        <row r="115">
          <cell r="A115" t="str">
            <v>AE017</v>
          </cell>
          <cell r="G115" t="str">
            <v>INTERVENCIÓN AERÓDROMO DE GUAPI</v>
          </cell>
        </row>
        <row r="116">
          <cell r="A116" t="str">
            <v>CA033</v>
          </cell>
          <cell r="G116" t="str">
            <v>POPAYÁN – TOTORÓ – GUADUALEJO – PUERTO VALENCIA – LA PLATA – LABERINTO Y ALTERNAS DE LA TRANSVERSAL</v>
          </cell>
        </row>
        <row r="117">
          <cell r="A117" t="str">
            <v>FL006</v>
          </cell>
          <cell r="G117" t="str">
            <v>NAVEGABILIDAD DEL RÍO PUTUMAYO</v>
          </cell>
        </row>
        <row r="118">
          <cell r="A118" t="str">
            <v>CA004-I</v>
          </cell>
          <cell r="G118" t="str">
            <v>CARTAGENA - BARRANQUILLA</v>
          </cell>
        </row>
        <row r="119">
          <cell r="A119" t="str">
            <v>CA011-II</v>
          </cell>
          <cell r="G119" t="str">
            <v>CORREDOR PEÑALISA - BOLOMBOLO</v>
          </cell>
        </row>
        <row r="120">
          <cell r="A120" t="str">
            <v>UR004</v>
          </cell>
          <cell r="G120" t="str">
            <v>SETP SAN ANDRÉS Y PROVIDENCIA</v>
          </cell>
        </row>
        <row r="121">
          <cell r="A121" t="str">
            <v>AE030</v>
          </cell>
          <cell r="G121" t="str">
            <v>MEJORAMIENTO DE LOS AEROPUERTOS DE TAME</v>
          </cell>
        </row>
        <row r="122">
          <cell r="A122" t="str">
            <v>FL009</v>
          </cell>
          <cell r="G122" t="str">
            <v>CONSTRUCCIÓN DE MUELLE DE PUERTO SANTANDER</v>
          </cell>
        </row>
        <row r="123">
          <cell r="A123" t="str">
            <v>CA022</v>
          </cell>
          <cell r="G123" t="str">
            <v>VÍA ANORÍ - ZARAGOZA</v>
          </cell>
        </row>
        <row r="124">
          <cell r="A124" t="str">
            <v>CA006</v>
          </cell>
          <cell r="G124" t="str">
            <v>VÍA DE LA SOBERANÍA (LA LEJÍA - SARAVENA)</v>
          </cell>
        </row>
        <row r="125">
          <cell r="A125" t="str">
            <v>AE029</v>
          </cell>
          <cell r="G125" t="str">
            <v>AEROPUERTO SOGAMOSO</v>
          </cell>
        </row>
        <row r="126">
          <cell r="A126" t="str">
            <v>CA197-I</v>
          </cell>
          <cell r="G126" t="str">
            <v>INTERVENCIÓN DONJUANA – CHINÁCOTA</v>
          </cell>
        </row>
        <row r="127">
          <cell r="A127" t="str">
            <v>FL021</v>
          </cell>
          <cell r="G127" t="str">
            <v>MANTENIMIENTO Y MEJORAMIENTO DE MUELLE EN EL ÁREA NO MUNICIPALIZADA DE PUERTO ALEGRÍA</v>
          </cell>
        </row>
        <row r="128">
          <cell r="A128" t="str">
            <v>CA027</v>
          </cell>
          <cell r="G128" t="str">
            <v>VIA CANTAGALLO A INTERSECCIÓN SAN MIGUEL DE TIGRE</v>
          </cell>
        </row>
        <row r="129">
          <cell r="A129" t="str">
            <v>CA019</v>
          </cell>
          <cell r="G129" t="str">
            <v>RUTA DE LOS LIBERTADORES</v>
          </cell>
        </row>
        <row r="130">
          <cell r="A130" t="str">
            <v>CA016-II</v>
          </cell>
          <cell r="G130" t="str">
            <v>RUTA DE LOS LIBERTADORES ("Y" HATO COROZAL CON TAME - HATO COROZAL- PAZ DE ARIPORO)</v>
          </cell>
        </row>
        <row r="131">
          <cell r="A131" t="str">
            <v>CA014-II</v>
          </cell>
          <cell r="G131" t="str">
            <v>SANTA ROSA - DESCANSE - YUNGUILLO - CONDAGUA *</v>
          </cell>
        </row>
        <row r="132">
          <cell r="A132" t="str">
            <v>FL034</v>
          </cell>
          <cell r="G132" t="str">
            <v>MEJORAMIENTO DE MUELLE MACEDONIA</v>
          </cell>
        </row>
        <row r="133">
          <cell r="A133" t="str">
            <v>CA036</v>
          </cell>
          <cell r="G133" t="str">
            <v>CARAMANTA – TÁMESIS – VALPARAÍSO – JERICÓ - ANDES</v>
          </cell>
        </row>
        <row r="134">
          <cell r="A134" t="str">
            <v>CA017-I</v>
          </cell>
          <cell r="G134" t="str">
            <v>TRANSVERSAL DEL CUSIANA (SOGAMOSO - AGUAZUL)</v>
          </cell>
        </row>
        <row r="135">
          <cell r="A135" t="str">
            <v>FE018</v>
          </cell>
          <cell r="G135" t="str">
            <v>CONEXIÓN FÉRREA NEIVA - CORREDOR FÉRREO CENTRAL</v>
          </cell>
        </row>
        <row r="136">
          <cell r="A136" t="str">
            <v>CA055</v>
          </cell>
          <cell r="G136" t="str">
            <v>MEDELLÍN - SANTUARIO - PUERTO TRIUNFO - CAÑO ALEGRE</v>
          </cell>
        </row>
        <row r="137">
          <cell r="A137" t="str">
            <v>41MTALC01</v>
          </cell>
          <cell r="G137" t="str">
            <v>AEROPUERTO BENITO SALAS</v>
          </cell>
        </row>
        <row r="138">
          <cell r="A138" t="str">
            <v>FL035</v>
          </cell>
          <cell r="G138" t="str">
            <v>CONSTRUCCIÓN DEL MALECON DE LETICIA</v>
          </cell>
        </row>
        <row r="139">
          <cell r="A139" t="str">
            <v>CA056-I</v>
          </cell>
          <cell r="G139" t="str">
            <v>HOYORRICO - YARUMAL</v>
          </cell>
        </row>
        <row r="140">
          <cell r="A140" t="str">
            <v>41MTALC02</v>
          </cell>
          <cell r="G140" t="str">
            <v>CORREDOR VERDE NEIVA - VILLA VIEJA</v>
          </cell>
        </row>
        <row r="141">
          <cell r="A141" t="str">
            <v>CA003</v>
          </cell>
          <cell r="G141" t="str">
            <v>COYAIMA - ATACO - PLANADAS</v>
          </cell>
        </row>
        <row r="142">
          <cell r="A142" t="str">
            <v>AE041</v>
          </cell>
          <cell r="G142" t="str">
            <v>INTERVENCIÓN AEROPUERTO ALFONSO BONILLA ARAGÓN</v>
          </cell>
        </row>
        <row r="143">
          <cell r="A143" t="str">
            <v>FL040</v>
          </cell>
          <cell r="G143" t="str">
            <v>MUELLE EN EL ÁREA NO MUNICIPALIZADA DE EL ENCANTO</v>
          </cell>
        </row>
        <row r="144">
          <cell r="A144" t="str">
            <v>CA056-II</v>
          </cell>
          <cell r="G144" t="str">
            <v>YARUMAL - "Y" BRICEÑO CON CAUCASIA</v>
          </cell>
        </row>
        <row r="145">
          <cell r="A145" t="str">
            <v>41MTALC05</v>
          </cell>
          <cell r="G145" t="str">
            <v>LA PLATA - PITAL - AGRADO</v>
          </cell>
        </row>
        <row r="146">
          <cell r="A146" t="str">
            <v>FL041</v>
          </cell>
          <cell r="G146" t="str">
            <v>MUELLE EN EL ÁREA NO MUNICIPALIZADA DE PUERTO ARICA</v>
          </cell>
        </row>
        <row r="147">
          <cell r="A147" t="str">
            <v>CA056-III</v>
          </cell>
          <cell r="G147" t="str">
            <v>"Y" BRICEÑO CON CAUCASIA - CAUCASIA</v>
          </cell>
        </row>
        <row r="148">
          <cell r="A148" t="str">
            <v>08MTGOB01</v>
          </cell>
          <cell r="G148" t="str">
            <v xml:space="preserve">INTERVENCIÓN VÍAS SECUNDARIAS DE ATLÁNTICO. </v>
          </cell>
        </row>
        <row r="149">
          <cell r="A149" t="str">
            <v>41MTALC10</v>
          </cell>
          <cell r="G149" t="str">
            <v>SANTA MARÍA - PLANADAS (PUENTES)</v>
          </cell>
        </row>
        <row r="150">
          <cell r="A150" t="str">
            <v>CA057-I</v>
          </cell>
          <cell r="G150" t="str">
            <v>CORREDOR TURBO A VÍA CONECTANTE DE SAN PEDRO DE URABÁ - TIERRAALTA</v>
          </cell>
        </row>
        <row r="151">
          <cell r="A151" t="str">
            <v>FL042</v>
          </cell>
          <cell r="G151" t="str">
            <v>ISLA DE LOS MICOS</v>
          </cell>
        </row>
        <row r="152">
          <cell r="A152" t="str">
            <v>CA034-III</v>
          </cell>
          <cell r="G152" t="str">
            <v>CORREDOR VIAL PATICO - POPAYÁN *</v>
          </cell>
        </row>
        <row r="153">
          <cell r="A153" t="str">
            <v>41MTALC11</v>
          </cell>
          <cell r="G153" t="str">
            <v>TELLO – SAN ANDRÉS</v>
          </cell>
        </row>
        <row r="154">
          <cell r="A154" t="str">
            <v>AE002</v>
          </cell>
          <cell r="G154" t="str">
            <v>INTERVENCIÓN AERÓDROMOS REGIONALES DE PUTUMAYO *</v>
          </cell>
        </row>
        <row r="155">
          <cell r="A155" t="str">
            <v>23MTGOB27</v>
          </cell>
          <cell r="G155" t="str">
            <v>FONDO PARA VÍAS TERCIARIAS *</v>
          </cell>
        </row>
        <row r="156">
          <cell r="A156" t="str">
            <v>FL043</v>
          </cell>
          <cell r="G156" t="str">
            <v>MUELLE MIRITÍ - PARANÁ</v>
          </cell>
        </row>
        <row r="157">
          <cell r="A157" t="str">
            <v>FL008</v>
          </cell>
          <cell r="G157" t="str">
            <v>NAVEGABILIDAD DEL RÍO META</v>
          </cell>
        </row>
        <row r="158">
          <cell r="A158" t="str">
            <v>AE052</v>
          </cell>
          <cell r="G158" t="str">
            <v>ASAE - LA PRIMAVERA</v>
          </cell>
        </row>
        <row r="159">
          <cell r="A159" t="str">
            <v>41MTALC12</v>
          </cell>
          <cell r="G159" t="str">
            <v>NATAGAIMA Y VILLA VIEJA</v>
          </cell>
        </row>
        <row r="160">
          <cell r="A160" t="str">
            <v>19MTGOB19</v>
          </cell>
          <cell r="G160" t="str">
            <v>SANTANDER DE QUILICHAO Y LA BALSA BUENOS AIRES</v>
          </cell>
        </row>
        <row r="161">
          <cell r="A161" t="str">
            <v>41MTALC15</v>
          </cell>
          <cell r="G161" t="str">
            <v>LÍNEA FÉRREA – NEIVA – PITALITO</v>
          </cell>
        </row>
        <row r="162">
          <cell r="A162" t="str">
            <v>CA058</v>
          </cell>
          <cell r="G162" t="str">
            <v>CORREDOR ARBOLETES - NECOCLÍ</v>
          </cell>
        </row>
        <row r="163">
          <cell r="A163" t="str">
            <v>FL116</v>
          </cell>
          <cell r="G163" t="str">
            <v>MEJORAMIENTO DE MUELLE DE CRAVO NORTE</v>
          </cell>
        </row>
        <row r="164">
          <cell r="A164" t="str">
            <v>CA038-III</v>
          </cell>
          <cell r="G164" t="str">
            <v>CORREDOR VIAL ENTRE CAJAMARCÁ - IBAGUÉ - GIRARDOT</v>
          </cell>
        </row>
        <row r="165">
          <cell r="A165" t="str">
            <v>AE005</v>
          </cell>
          <cell r="G165" t="str">
            <v>INTERVENCIÓN AERÓDROMO AEROCAFÉ EN PALESTINA (CALDAS)</v>
          </cell>
        </row>
        <row r="166">
          <cell r="A166" t="str">
            <v>AE016</v>
          </cell>
          <cell r="G166" t="str">
            <v>AERÓDROMO DE PITALITO</v>
          </cell>
        </row>
        <row r="167">
          <cell r="A167" t="str">
            <v>CA059</v>
          </cell>
          <cell r="G167" t="str">
            <v>AUTOPISTA PACÍFICO I</v>
          </cell>
        </row>
        <row r="168">
          <cell r="A168" t="str">
            <v>FL117</v>
          </cell>
          <cell r="G168" t="str">
            <v>MUELLE PUERTO RONDÓN</v>
          </cell>
        </row>
        <row r="169">
          <cell r="A169" t="str">
            <v>CA060</v>
          </cell>
          <cell r="G169" t="str">
            <v>TUNEL GUILLERMO GAVIRIA ECHEVERRI Y SUS VÍAS DE ACCESO</v>
          </cell>
        </row>
        <row r="170">
          <cell r="A170" t="str">
            <v>UR018</v>
          </cell>
          <cell r="G170" t="str">
            <v>TERMINALES TERRESTRES DE ARAUCA, SARAVENA, FORTUL Y TAME *</v>
          </cell>
        </row>
        <row r="171">
          <cell r="A171" t="str">
            <v>CA061</v>
          </cell>
          <cell r="G171" t="str">
            <v>INTERCAMBIADOR VIAL QUEBRADA LA SECA</v>
          </cell>
        </row>
        <row r="172">
          <cell r="A172" t="str">
            <v>CA062</v>
          </cell>
          <cell r="G172" t="str">
            <v>LLANOGRANDE - CAMPARRUSIA - URAMA</v>
          </cell>
        </row>
        <row r="173">
          <cell r="A173" t="str">
            <v>CA064</v>
          </cell>
          <cell r="G173" t="str">
            <v>NECHÍ - CAUCASIA</v>
          </cell>
        </row>
        <row r="174">
          <cell r="A174" t="str">
            <v>CA066</v>
          </cell>
          <cell r="G174" t="str">
            <v>ITUANGO . LA GRANJA - SANTA RITA</v>
          </cell>
        </row>
        <row r="175">
          <cell r="A175" t="str">
            <v>CA067</v>
          </cell>
          <cell r="G175" t="str">
            <v>ACCESO VÍAL A PASCUITA</v>
          </cell>
        </row>
        <row r="176">
          <cell r="A176" t="str">
            <v>CA068</v>
          </cell>
          <cell r="G176" t="str">
            <v>MEDELLÍN - SAN PEDRO DE LOS MILAGROS</v>
          </cell>
        </row>
        <row r="177">
          <cell r="A177" t="str">
            <v>CA070</v>
          </cell>
          <cell r="G177" t="str">
            <v>APERTURA DE VÍA CORREGIMIENTO EL ARO DEL MUNICIPIO DE ITUANGO (ANTIOQUIA)</v>
          </cell>
        </row>
        <row r="178">
          <cell r="A178" t="str">
            <v>CA072</v>
          </cell>
          <cell r="G178" t="str">
            <v>CORREGIMIENTO DE MELITO - LAS CHANGAS EN EL MUNICIPIO DE NECLOCLÍ</v>
          </cell>
        </row>
        <row r="179">
          <cell r="A179" t="str">
            <v>CA073</v>
          </cell>
          <cell r="G179" t="str">
            <v>YÉ PAVARONDÓ - CHONTADURAL (MUTATÁ)</v>
          </cell>
        </row>
        <row r="180">
          <cell r="A180" t="str">
            <v>CA074</v>
          </cell>
          <cell r="G180" t="str">
            <v>ARENAL - ZUMBIDO - QUEBRADA DEL MEDIO (SAN PEDRO DE URABÁ)</v>
          </cell>
        </row>
        <row r="181">
          <cell r="A181" t="str">
            <v>CA075</v>
          </cell>
          <cell r="G181" t="str">
            <v>INTERCAMBIADOR VÍAL AVENIDA DEL POBLADO - PARALELAS DE LA QUEBRADA LA AYURÁ</v>
          </cell>
        </row>
        <row r="182">
          <cell r="A182" t="str">
            <v>CA076</v>
          </cell>
          <cell r="G182" t="str">
            <v>TRANSVERSAL DE LA MONTAÑA</v>
          </cell>
        </row>
        <row r="183">
          <cell r="A183" t="str">
            <v>CA077</v>
          </cell>
          <cell r="G183" t="str">
            <v>INTERCAMBIADOR VÍAL CARRERA 48 CON CALLE 50 SUR</v>
          </cell>
        </row>
        <row r="184">
          <cell r="A184" t="str">
            <v>CA078</v>
          </cell>
          <cell r="G184" t="str">
            <v>PUENTE SIMON BOLIVAR</v>
          </cell>
        </row>
        <row r="185">
          <cell r="A185" t="str">
            <v>CA079</v>
          </cell>
          <cell r="G185" t="str">
            <v>AMPLIACIÓN DE LA LOMA DEL ESCOBERO EJE TRANSVERSAL INTERMEDIA CON TRANSVERSAL DE LA MONTAÑA</v>
          </cell>
        </row>
        <row r="186">
          <cell r="A186" t="str">
            <v>CA140</v>
          </cell>
          <cell r="G186" t="str">
            <v>RIOSUCIO - CAUCHERAS</v>
          </cell>
        </row>
        <row r="187">
          <cell r="A187" t="str">
            <v>AE014</v>
          </cell>
          <cell r="G187" t="str">
            <v>INTERVENCIÓN AERÓDROMO DE BAHÍA SOLANO</v>
          </cell>
        </row>
        <row r="188">
          <cell r="A188" t="str">
            <v>CA018</v>
          </cell>
          <cell r="G188" t="str">
            <v>TUNJA - BARBOSA - PUERTO ARAUJO</v>
          </cell>
        </row>
        <row r="189">
          <cell r="A189" t="str">
            <v>CA218</v>
          </cell>
          <cell r="G189" t="str">
            <v>BUCARAMANGA - BARRANCABERMEJA - YONDÓ E INTERCAMBIADOR RANCHO CAMACHO A LA RUTA 6601</v>
          </cell>
        </row>
        <row r="190">
          <cell r="A190" t="str">
            <v>FE006</v>
          </cell>
          <cell r="G190" t="str">
            <v>RED FÉRREA LA DORADA – CHIRIGUANÁ</v>
          </cell>
        </row>
        <row r="191">
          <cell r="A191" t="str">
            <v>AE022</v>
          </cell>
          <cell r="G191" t="str">
            <v>AERÓDROMO DE AGUACHICA</v>
          </cell>
        </row>
        <row r="192">
          <cell r="A192" t="str">
            <v>FE006</v>
          </cell>
          <cell r="G192" t="str">
            <v>RED FÉRREA LA DORADA – CHIRIGUANÁ</v>
          </cell>
        </row>
        <row r="193">
          <cell r="A193" t="str">
            <v>CA246</v>
          </cell>
          <cell r="G193" t="str">
            <v>BARBOSA - PIEDECUESTA</v>
          </cell>
        </row>
        <row r="194">
          <cell r="A194" t="str">
            <v>FE012</v>
          </cell>
          <cell r="G194" t="str">
            <v>LÍNEA FÉRREA MEDELLÍN - URABÁ</v>
          </cell>
        </row>
        <row r="195">
          <cell r="A195" t="str">
            <v>FE017</v>
          </cell>
          <cell r="G195" t="str">
            <v>TREN DE CERCANÍAS DEL RÍO</v>
          </cell>
        </row>
        <row r="196">
          <cell r="A196" t="str">
            <v>FE020</v>
          </cell>
          <cell r="G196" t="str">
            <v>CONEXIÓN GOLFO DE URABÁ – PUERTO DE BUENAVENTURA</v>
          </cell>
        </row>
        <row r="197">
          <cell r="A197" t="str">
            <v>AE027</v>
          </cell>
          <cell r="G197" t="str">
            <v>ASAE - BAJO BAUDÓ</v>
          </cell>
        </row>
        <row r="198">
          <cell r="A198" t="str">
            <v>CA049-I</v>
          </cell>
          <cell r="G198" t="str">
            <v>BUENAVENTURA - LOBOGUERRERO</v>
          </cell>
        </row>
        <row r="199">
          <cell r="A199" t="str">
            <v>FE021</v>
          </cell>
          <cell r="G199" t="str">
            <v>CORREDOR FERREO DEL VALLE DE ABURRÁ</v>
          </cell>
        </row>
        <row r="200">
          <cell r="A200" t="str">
            <v>FL002</v>
          </cell>
          <cell r="G200" t="str">
            <v>NAVEGABILIDAD DEL RÍO ATRATO</v>
          </cell>
        </row>
        <row r="201">
          <cell r="A201" t="str">
            <v>AE034</v>
          </cell>
          <cell r="G201" t="str">
            <v>ASAE - VIGIA DEL FUERTE</v>
          </cell>
        </row>
        <row r="202">
          <cell r="A202" t="str">
            <v>FL004</v>
          </cell>
          <cell r="G202" t="str">
            <v>NAVEGABILIDAD DEL RÍO MAGDALENA</v>
          </cell>
        </row>
        <row r="203">
          <cell r="A203" t="str">
            <v>FL011</v>
          </cell>
          <cell r="G203" t="str">
            <v>INTERVENCIÓN MUELLE FLUVIAL DEL MUNICIPIO DE VIGÍA DEL FUERTE</v>
          </cell>
        </row>
        <row r="204">
          <cell r="A204" t="str">
            <v>FL013</v>
          </cell>
          <cell r="G204" t="str">
            <v>MEJORAMIENTO DE MUELLE MURINDÓ *</v>
          </cell>
        </row>
        <row r="205">
          <cell r="A205" t="str">
            <v>FL015</v>
          </cell>
          <cell r="G205" t="str">
            <v>MEJORAMIENTO DE MUELLE DE NECHÍ</v>
          </cell>
        </row>
        <row r="206">
          <cell r="A206" t="str">
            <v>FL103</v>
          </cell>
          <cell r="G206" t="str">
            <v>INTERVENCIÓN MUELLE DE PASAJEROS DE PUERTO BERRIO</v>
          </cell>
        </row>
        <row r="207">
          <cell r="A207" t="str">
            <v>FL104</v>
          </cell>
          <cell r="G207" t="str">
            <v>EMBARCADERO PUERTO DE ABAJO LA PESCA</v>
          </cell>
        </row>
        <row r="208">
          <cell r="A208" t="str">
            <v>FL105</v>
          </cell>
          <cell r="G208" t="str">
            <v>INTERVENCIÓN EMBARCADERO MALECÓN, PUERTO NARE</v>
          </cell>
        </row>
        <row r="209">
          <cell r="A209" t="str">
            <v>FL106</v>
          </cell>
          <cell r="G209" t="str">
            <v>INTERVENCIÓN EMBARCADEROS FLUVIALES EN PUERTO TRIUNFO</v>
          </cell>
        </row>
        <row r="210">
          <cell r="A210" t="str">
            <v>CA017-II</v>
          </cell>
          <cell r="G210" t="str">
            <v>TRANSVERSAL DEL CUSIANA (AGUAZUL - MANI - PUERTO GAITÁN)</v>
          </cell>
        </row>
        <row r="211">
          <cell r="A211" t="str">
            <v>CA251</v>
          </cell>
          <cell r="G211" t="str">
            <v>BANCO DE MAQUINARIA AMARILLA *</v>
          </cell>
        </row>
        <row r="212">
          <cell r="A212" t="str">
            <v>CA008-I</v>
          </cell>
          <cell r="G212" t="str">
            <v>PUERTO PRINCIPE - RIO MUCO - CHUPAVE</v>
          </cell>
        </row>
        <row r="213">
          <cell r="A213" t="str">
            <v>CA042-II</v>
          </cell>
          <cell r="G213" t="str">
            <v>VILLAVICENCIO - ACACIAS</v>
          </cell>
        </row>
        <row r="214">
          <cell r="A214" t="str">
            <v>AE036</v>
          </cell>
          <cell r="G214" t="str">
            <v>CONSTRUCCIÓN AEROPUERTO  VALLE DEL GUAMUEZ</v>
          </cell>
        </row>
        <row r="215">
          <cell r="A215" t="str">
            <v>CA251</v>
          </cell>
          <cell r="G215" t="str">
            <v>BANCO DE MAQUINARIA AMARILLA *</v>
          </cell>
        </row>
        <row r="216">
          <cell r="A216" t="str">
            <v>AE050</v>
          </cell>
          <cell r="G216" t="str">
            <v>ASAE - BARRANCOMINAS</v>
          </cell>
        </row>
        <row r="217">
          <cell r="A217" t="str">
            <v>CA251</v>
          </cell>
          <cell r="G217" t="str">
            <v>BANCO DE MAQUINARIA AMARILLA *</v>
          </cell>
        </row>
        <row r="218">
          <cell r="A218" t="str">
            <v>08MTGOB02</v>
          </cell>
          <cell r="G218" t="str">
            <v xml:space="preserve">MANTENIMIENTO  RUTINARIO Y/O PERIÓDICO DE LA MALLA VÍAL SECUNDARIA DEPARTAMENTO DEL ATLÁNTICO. </v>
          </cell>
        </row>
        <row r="219">
          <cell r="A219" t="str">
            <v>AE006</v>
          </cell>
          <cell r="G219" t="str">
            <v>INTERVENCIÓN AEROPUERTO RAFAEL NÚÑEZ</v>
          </cell>
        </row>
        <row r="220">
          <cell r="A220" t="str">
            <v>AE054</v>
          </cell>
          <cell r="G220" t="str">
            <v>INTERVENCIÓN AEROPUERTO BAYUNCA DE CARTAGENA *</v>
          </cell>
        </row>
        <row r="221">
          <cell r="A221" t="str">
            <v>08MTGOB03</v>
          </cell>
          <cell r="G221" t="str">
            <v>INTERVENCIÓN VÍAS TERCIARIAS DE ATLÁNTICO</v>
          </cell>
        </row>
        <row r="222">
          <cell r="A222" t="str">
            <v>CA004-I</v>
          </cell>
          <cell r="G222" t="str">
            <v>CARTAGENA - BARRANQUILLA</v>
          </cell>
        </row>
        <row r="223">
          <cell r="A223" t="str">
            <v>CA027</v>
          </cell>
          <cell r="G223" t="str">
            <v>VIA CANTAGALLO A INTERSECCIÓN SAN MIGUEL DE TIGRE</v>
          </cell>
        </row>
        <row r="224">
          <cell r="A224" t="str">
            <v>08MTGOB04</v>
          </cell>
          <cell r="G224" t="str">
            <v>MANTENIMIENTO RUTINARIO Y/O PERIÓDICO DE VÍAS TERCIARIAS.</v>
          </cell>
        </row>
        <row r="225">
          <cell r="A225" t="str">
            <v>CA031</v>
          </cell>
          <cell r="G225" t="str">
            <v>PUENTE REGIDOR (BOLÍVAR) - LA GLORIA (CESAR) *</v>
          </cell>
        </row>
        <row r="226">
          <cell r="A226" t="str">
            <v>FE008</v>
          </cell>
          <cell r="G226" t="str">
            <v>TREN REGIONAL DEL CARIBE</v>
          </cell>
        </row>
        <row r="227">
          <cell r="A227" t="str">
            <v>CA012-I</v>
          </cell>
          <cell r="G227" t="str">
            <v>INTERVENCIÓN EN CORREDORES CARRETEROS (AGUACHICA - GAMARRA)</v>
          </cell>
        </row>
        <row r="228">
          <cell r="A228" t="str">
            <v>CA020</v>
          </cell>
          <cell r="G228" t="str">
            <v>DUITAMA – CHARALÁ - SAN GIL</v>
          </cell>
        </row>
        <row r="229">
          <cell r="A229" t="str">
            <v>LO001</v>
          </cell>
          <cell r="G229" t="str">
            <v>INFRAESTRUCTURA LOGÍSTICA Y HUB DE CARGA EN URABÁ</v>
          </cell>
        </row>
        <row r="230">
          <cell r="A230" t="str">
            <v>81MTGOB04</v>
          </cell>
          <cell r="G230" t="str">
            <v>CONEXIÓN ARAUQUITA - AGUACHICA (GUAMALITO - AGUACHICA)</v>
          </cell>
        </row>
        <row r="231">
          <cell r="A231" t="str">
            <v>CA034-I</v>
          </cell>
          <cell r="G231" t="str">
            <v>PITALITO - SAN AGUSTÍN</v>
          </cell>
        </row>
        <row r="232">
          <cell r="A232" t="str">
            <v>UR015</v>
          </cell>
          <cell r="G232" t="str">
            <v>CABLE AÉREO (LA ESTRELLA - SAN ANTONIO DE PRADA)</v>
          </cell>
        </row>
        <row r="233">
          <cell r="A233" t="str">
            <v>CA034-II</v>
          </cell>
          <cell r="G233" t="str">
            <v>SAN AGUSTÍN - SAN JOSÉ DE ISNOS - COCONUCO</v>
          </cell>
        </row>
        <row r="234">
          <cell r="A234" t="str">
            <v>UR016</v>
          </cell>
          <cell r="G234" t="str">
            <v>INTERVENCIÓN CABLE AÉREO VALLE DE ABURRÁ</v>
          </cell>
        </row>
        <row r="235">
          <cell r="A235" t="str">
            <v>CA037</v>
          </cell>
          <cell r="G235" t="str">
            <v>"Y" FLORECIA, GUADALUPE - GABINETE - RESINAS - GUADALUPE</v>
          </cell>
        </row>
        <row r="236">
          <cell r="A236" t="str">
            <v>05MTGOB01</v>
          </cell>
          <cell r="G236" t="str">
            <v>JERICÓ - PUEBLORRICO</v>
          </cell>
        </row>
        <row r="237">
          <cell r="A237" t="str">
            <v>CA043-II</v>
          </cell>
          <cell r="G237" t="str">
            <v>ALTAMIRA – "Y" FLORECIA, GUADALUPE</v>
          </cell>
        </row>
        <row r="238">
          <cell r="A238" t="str">
            <v>05MTGOB02</v>
          </cell>
          <cell r="G238" t="str">
            <v>COCORNÁ - VÍA QUE COMUNICA A EL SANTUARIO</v>
          </cell>
        </row>
        <row r="239">
          <cell r="A239" t="str">
            <v>CA049-V</v>
          </cell>
          <cell r="G239" t="str">
            <v>PALMIRA - COLOMBIA</v>
          </cell>
        </row>
        <row r="240">
          <cell r="A240" t="str">
            <v>05MTGOB03</v>
          </cell>
          <cell r="G240" t="str">
            <v>HELICONIA - EBÉJICO</v>
          </cell>
        </row>
        <row r="241">
          <cell r="A241" t="str">
            <v>CA049-VI</v>
          </cell>
          <cell r="G241" t="str">
            <v>COLOMBIA - LA URIBE</v>
          </cell>
        </row>
        <row r="242">
          <cell r="A242" t="str">
            <v>05MTGOB04</v>
          </cell>
          <cell r="G242" t="str">
            <v xml:space="preserve">VÍA EL PEÑOL - GUATAPÉ  </v>
          </cell>
        </row>
        <row r="243">
          <cell r="A243" t="str">
            <v>CA109</v>
          </cell>
          <cell r="G243" t="str">
            <v>NEIVA – BALSILLAS - SAN VICENTE DEL CAGUÁN</v>
          </cell>
        </row>
        <row r="244">
          <cell r="A244" t="str">
            <v>05MTGOB05</v>
          </cell>
          <cell r="G244" t="str">
            <v>CONCEPCIÓN - BARBOSA</v>
          </cell>
        </row>
        <row r="245">
          <cell r="A245" t="str">
            <v>CA157</v>
          </cell>
          <cell r="G245" t="str">
            <v>NEIVA - MOCOA – SANTANA</v>
          </cell>
        </row>
        <row r="246">
          <cell r="A246" t="str">
            <v>05MTGOB06</v>
          </cell>
          <cell r="G246" t="str">
            <v>BELMIRA - HORIZONTES</v>
          </cell>
        </row>
        <row r="247">
          <cell r="A247" t="str">
            <v>CA158</v>
          </cell>
          <cell r="G247" t="str">
            <v>COLOMBIA – BARAYA</v>
          </cell>
        </row>
        <row r="248">
          <cell r="A248" t="str">
            <v>COLOMBIAVANZA2</v>
          </cell>
          <cell r="G248" t="str">
            <v>MATUYA - SAN CRISTÓBAL (MARÍA LA BAJA - SAN JACINTO)</v>
          </cell>
        </row>
        <row r="249">
          <cell r="A249" t="str">
            <v>13MTALC03</v>
          </cell>
          <cell r="G249" t="str">
            <v>TERMINACIÓN DE LA VÍA PERIMETRAL</v>
          </cell>
        </row>
        <row r="250">
          <cell r="A250" t="str">
            <v>05MTGOB07</v>
          </cell>
          <cell r="G250" t="str">
            <v>CAÑASGORDAS - ABRIAQUI</v>
          </cell>
        </row>
        <row r="251">
          <cell r="A251" t="str">
            <v>13MTALC05</v>
          </cell>
          <cell r="G251" t="str">
            <v>AEROPUERTO MOMPOX</v>
          </cell>
        </row>
        <row r="252">
          <cell r="A252" t="str">
            <v>13MTGOB02</v>
          </cell>
          <cell r="G252" t="str">
            <v>VÍA TRONCAL – PALENQUE</v>
          </cell>
        </row>
        <row r="253">
          <cell r="A253" t="str">
            <v>13MTALC08</v>
          </cell>
          <cell r="G253" t="str">
            <v>PEAJE DE TURBACO Y MARAHUACO</v>
          </cell>
        </row>
        <row r="254">
          <cell r="A254" t="str">
            <v>13MTGOB03</v>
          </cell>
          <cell r="G254" t="str">
            <v>PINILLOS - MOMPOX</v>
          </cell>
        </row>
        <row r="255">
          <cell r="A255" t="str">
            <v>CA048-II</v>
          </cell>
          <cell r="G255" t="str">
            <v>PASTO - EL REMOLINO - POPAYÁN</v>
          </cell>
        </row>
        <row r="256">
          <cell r="A256" t="str">
            <v>19MTGOB26-I</v>
          </cell>
          <cell r="G256" t="str">
            <v xml:space="preserve"> SUAREZ – ASNAZÚ – TIMBA, SECTOR CASCO URBANO DE SUAREZ PR0+000 AL PR0+919</v>
          </cell>
        </row>
        <row r="257">
          <cell r="A257" t="str">
            <v>CA025</v>
          </cell>
          <cell r="G257" t="str">
            <v>TRONCAL DE SUMAPAZ</v>
          </cell>
        </row>
        <row r="258">
          <cell r="A258" t="str">
            <v>CA251</v>
          </cell>
          <cell r="G258" t="str">
            <v>BANCO DE MAQUINARIA AMARILLA</v>
          </cell>
        </row>
        <row r="259">
          <cell r="A259" t="str">
            <v>FE018</v>
          </cell>
          <cell r="G259" t="str">
            <v>CONEXIÓN FÉRREA NEIVA - CORREDOR FÉRREO CENTRAL</v>
          </cell>
        </row>
        <row r="260">
          <cell r="A260" t="str">
            <v>13MTGOB04</v>
          </cell>
          <cell r="G260" t="str">
            <v>PUENTE SOBRE EL BRAZO DE MORALES: SECTOR: “LA PALMA  – BUENAVISTA</v>
          </cell>
        </row>
        <row r="261">
          <cell r="A261" t="str">
            <v>FL023</v>
          </cell>
          <cell r="G261" t="str">
            <v>CORREDOR FLUVIAL META - ORINOCO (INCLUIDO RÍO VAUPÉS) *</v>
          </cell>
        </row>
        <row r="262">
          <cell r="A262" t="str">
            <v>AE010</v>
          </cell>
          <cell r="G262" t="str">
            <v>AEROPUERTO EL DORADO</v>
          </cell>
        </row>
        <row r="263">
          <cell r="A263" t="str">
            <v>52MTGOB20</v>
          </cell>
          <cell r="G263" t="str">
            <v>RED VIAL LOS ANDES - EL PEÑOL</v>
          </cell>
        </row>
        <row r="264">
          <cell r="A264" t="str">
            <v>19MTGOB26-II</v>
          </cell>
          <cell r="G264" t="str">
            <v>SUAREZ - ASNAZU - TIMBA DEL PR9+582,8 AL PR21+161</v>
          </cell>
        </row>
        <row r="265">
          <cell r="A265" t="str">
            <v>CA014-II</v>
          </cell>
          <cell r="G265" t="str">
            <v>SANTA ROSA - DESCANSE - YUNGUILLO - CONDAGUA</v>
          </cell>
        </row>
        <row r="266">
          <cell r="A266" t="str">
            <v>13MTGOB05</v>
          </cell>
          <cell r="G266" t="str">
            <v xml:space="preserve">MAGANGUÉ – MOMPOX </v>
          </cell>
        </row>
        <row r="267">
          <cell r="A267" t="str">
            <v>CA157</v>
          </cell>
          <cell r="G267" t="str">
            <v>NEIVA - MOCOA – SANTANA</v>
          </cell>
        </row>
        <row r="268">
          <cell r="A268" t="str">
            <v>CA206</v>
          </cell>
          <cell r="G268" t="str">
            <v>SANTANA - SAN MIGUEL</v>
          </cell>
        </row>
        <row r="269">
          <cell r="A269" t="str">
            <v>CA207</v>
          </cell>
          <cell r="G269" t="str">
            <v>PUENTE SOBRE EL RÍO PUTUMAYO</v>
          </cell>
        </row>
        <row r="270">
          <cell r="A270" t="str">
            <v>AE011</v>
          </cell>
          <cell r="G270" t="str">
            <v>PROGRAMA DE MEJORAMIENTO, CONSTRUCCIÓN Y EXPANSIÓN DE LA INFRAESTRUCTURA AEROPORTUARIA A CARGO DE LA NACIÓN CON ESPECIAL ÉNFASIS EN TOLÚ</v>
          </cell>
        </row>
        <row r="271">
          <cell r="A271" t="str">
            <v>CA037</v>
          </cell>
          <cell r="G271" t="str">
            <v>"Y" FLORECIA, GUADALUPE - GABINETE - RESINAS - GUADALUPE</v>
          </cell>
        </row>
        <row r="272">
          <cell r="A272" t="str">
            <v>CA043-I</v>
          </cell>
          <cell r="G272" t="str">
            <v>"Y" FLORECIA, GUADALUPE – FLORENCIA</v>
          </cell>
        </row>
        <row r="273">
          <cell r="A273" t="str">
            <v>CA043-II</v>
          </cell>
          <cell r="G273" t="str">
            <v>ALTAMIRA – "Y" FLORECIA, GUADALUPE</v>
          </cell>
        </row>
        <row r="274">
          <cell r="A274" t="str">
            <v>CA109</v>
          </cell>
          <cell r="G274" t="str">
            <v>NEIVA – BALSILLAS - SAN VICENTE DEL CAGUÁN</v>
          </cell>
        </row>
        <row r="275">
          <cell r="A275" t="str">
            <v>CA114</v>
          </cell>
          <cell r="G275" t="str">
            <v>NORCACIA - EL PARÁ</v>
          </cell>
        </row>
        <row r="276">
          <cell r="A276" t="str">
            <v>CA115</v>
          </cell>
          <cell r="G276" t="str">
            <v>LA YÉ - MATAGUADUA - SAN ANTONIO DE GETUCHÁ</v>
          </cell>
        </row>
        <row r="277">
          <cell r="A277" t="str">
            <v>CA251</v>
          </cell>
          <cell r="G277" t="str">
            <v>BANCO DE MAQUINARIA AMARILLA *</v>
          </cell>
        </row>
        <row r="278">
          <cell r="A278" t="str">
            <v>FL012</v>
          </cell>
          <cell r="G278" t="str">
            <v xml:space="preserve">MALECON SOBRE EL RÍO HACHA CIUDAD DE FLORENCIA </v>
          </cell>
        </row>
        <row r="279">
          <cell r="A279" t="str">
            <v>FL022</v>
          </cell>
          <cell r="G279" t="str">
            <v>MEJORAMIENTO DE MUELLE PUERTO BETANIA</v>
          </cell>
        </row>
        <row r="280">
          <cell r="A280" t="str">
            <v>FL024</v>
          </cell>
          <cell r="G280" t="str">
            <v>MEJORAMIENTO DE MUELLE PRINCIPAL SOLITA</v>
          </cell>
        </row>
        <row r="281">
          <cell r="A281" t="str">
            <v>FL026</v>
          </cell>
          <cell r="G281" t="str">
            <v>CONSTRUCCIÓN DE MUELLE EN CARTAGENA DEL CHAIRÁ - ZAPATICOS</v>
          </cell>
        </row>
        <row r="282">
          <cell r="A282" t="str">
            <v>FL027</v>
          </cell>
          <cell r="G282" t="str">
            <v>CONSTRUCCIÓN DE MUELLE EN CARTAGENA DEL CHAIRÁ -MUELLE PRINCIPAL</v>
          </cell>
        </row>
        <row r="283">
          <cell r="A283" t="str">
            <v>FL028</v>
          </cell>
          <cell r="G283" t="str">
            <v>MANTENIMIENTO DEL MUELLE FLUVIAL DE CURILLO</v>
          </cell>
        </row>
        <row r="284">
          <cell r="A284" t="str">
            <v>81MTGOB07</v>
          </cell>
          <cell r="G284" t="str">
            <v xml:space="preserve"> AGUACHICA - PANAMÁ</v>
          </cell>
        </row>
        <row r="285">
          <cell r="A285" t="str">
            <v>AE038</v>
          </cell>
          <cell r="G285" t="str">
            <v>ASAE - RIOSUCIO</v>
          </cell>
        </row>
        <row r="286">
          <cell r="A286" t="str">
            <v>FL020</v>
          </cell>
          <cell r="G286" t="str">
            <v>MEJORAMIENTO DE MUELLE DE CARGA CALAMAR</v>
          </cell>
        </row>
        <row r="287">
          <cell r="A287" t="str">
            <v>FL113</v>
          </cell>
          <cell r="G287" t="str">
            <v>MUELLE PUERTO NUEVO</v>
          </cell>
        </row>
        <row r="288">
          <cell r="A288" t="str">
            <v>FL114</v>
          </cell>
          <cell r="G288" t="str">
            <v>MEJORAMIENTO DE MUELLE SAN JOSÉ DEL GUAVIARE - CARGA</v>
          </cell>
        </row>
        <row r="289">
          <cell r="A289" t="str">
            <v>CA209</v>
          </cell>
          <cell r="G289" t="str">
            <v>PUENTE PUERTO AMOR</v>
          </cell>
        </row>
        <row r="290">
          <cell r="A290" t="str">
            <v>CA210</v>
          </cell>
          <cell r="G290" t="str">
            <v>VEREDA LA KOFANIA - VILLAGARZÓN</v>
          </cell>
        </row>
        <row r="291">
          <cell r="A291" t="str">
            <v>CA211</v>
          </cell>
          <cell r="G291" t="str">
            <v>SANTA LUCÍA - VEREDA LOS MANGOS *</v>
          </cell>
        </row>
        <row r="292">
          <cell r="A292" t="str">
            <v>CA248</v>
          </cell>
          <cell r="G292" t="str">
            <v>PUENTE SOBRE EL RÍO GUAMUEZ *</v>
          </cell>
        </row>
        <row r="293">
          <cell r="A293" t="str">
            <v>50MTGOB01</v>
          </cell>
          <cell r="G293" t="str">
            <v>CONEXIÓN PACIFICO-ORINOQUIA *</v>
          </cell>
        </row>
        <row r="294">
          <cell r="A294" t="str">
            <v>50MTGOB02</v>
          </cell>
          <cell r="G294" t="str">
            <v>PUENTE VEHICULAR SOBRE LA QUEBRADA LA MORENO EN LA VÍA SAN JUANITO - EL CALVARIO</v>
          </cell>
        </row>
        <row r="295">
          <cell r="A295" t="str">
            <v>50MTGOB03</v>
          </cell>
          <cell r="G295" t="str">
            <v>CENTRO POBLADO PIÑALITO - CENTRO POBLADO SANTO DOMINGO EN EL MUNICIPIO DE VISTA HERMOSA</v>
          </cell>
        </row>
        <row r="296">
          <cell r="A296" t="str">
            <v>50MTGOB04</v>
          </cell>
          <cell r="G296" t="str">
            <v>CENTRO POBLADO DE VERACRUZ - EL CRUCE DE LA VÍA NACIONAL RUTA 65 EN EL MUNICIPIO DE CUMARAL </v>
          </cell>
        </row>
        <row r="297">
          <cell r="A297" t="str">
            <v>50MTGOB05</v>
          </cell>
          <cell r="G297" t="str">
            <v>PUENTE CAÑO CARAMBAS K0+000 HASTA EL CRUCE CON LA VÍA SAN LORENZO PUEBLO NUEVO K15+490 EN EL MUNICIPIO DE CASTILLA LA NUEVA </v>
          </cell>
        </row>
        <row r="298">
          <cell r="A298" t="str">
            <v>50MTGOB06</v>
          </cell>
          <cell r="G298" t="str">
            <v>CABUYARO - BARRANCA DE UPIA</v>
          </cell>
        </row>
        <row r="299">
          <cell r="A299" t="str">
            <v>50MTGOB07</v>
          </cell>
          <cell r="G299" t="str">
            <v xml:space="preserve"> VÍA PRINCIPAL RUTA 65, VEREDA CHAFURRAY A LA VEREDA TIERRA GRATA, MUNICIPIO DE PUERTO LLERAS *</v>
          </cell>
        </row>
        <row r="300">
          <cell r="A300" t="str">
            <v>50MTGOB08</v>
          </cell>
          <cell r="G300" t="str">
            <v>ALTO DE NEBLINAS EN EL KM 16+000 - VEREDA RUBIALES EN EL MUNICIPIO DE PUERTO GAITÁN *</v>
          </cell>
        </row>
        <row r="301">
          <cell r="A301" t="str">
            <v>50MTGOB09</v>
          </cell>
          <cell r="G301" t="str">
            <v>VEREDA EL TRINCHO EN EL MUNICIPIO DE PUERTO CONCORDIA -  MAPIRIPAN</v>
          </cell>
        </row>
        <row r="302">
          <cell r="A302" t="str">
            <v>CA010</v>
          </cell>
          <cell r="G302" t="str">
            <v>INTERVENCIÓN EN CORREDORES CARRETEROS (LAS ÁNIMAS - NUQUÍ)</v>
          </cell>
        </row>
        <row r="303">
          <cell r="A303" t="str">
            <v>FL044</v>
          </cell>
          <cell r="G303" t="str">
            <v>MEJORAMIENTO DE MUELLE TARAIRA</v>
          </cell>
        </row>
        <row r="304">
          <cell r="A304" t="str">
            <v>FL045</v>
          </cell>
          <cell r="G304" t="str">
            <v>MEJORAMIENTO DE MUELLE DE YAVARATÉ</v>
          </cell>
        </row>
        <row r="305">
          <cell r="A305" t="str">
            <v>FL046</v>
          </cell>
          <cell r="G305" t="str">
            <v>MEJORAMIENTO DE MUELLE PACOA</v>
          </cell>
        </row>
        <row r="306">
          <cell r="A306" t="str">
            <v>FL047</v>
          </cell>
          <cell r="G306" t="str">
            <v>MEJORAMIENTO DE MUELLE ALCALDÍA</v>
          </cell>
        </row>
        <row r="307">
          <cell r="A307" t="str">
            <v>91MTALC01</v>
          </cell>
          <cell r="G307" t="str">
            <v>EMBARCADEROS PARA COMUNIDADES INDÍGENAS EN LETICIA *</v>
          </cell>
        </row>
        <row r="308">
          <cell r="A308" t="str">
            <v>91MTALC02</v>
          </cell>
          <cell r="G308" t="str">
            <v>VÍA PUERTO NARIÑO – LETICIA</v>
          </cell>
        </row>
        <row r="309">
          <cell r="A309" t="str">
            <v>91MTALC03</v>
          </cell>
          <cell r="G309" t="str">
            <v>PUERTO NARIÑO – SAN MARTÍN DE AMACAYACU</v>
          </cell>
        </row>
        <row r="310">
          <cell r="A310" t="str">
            <v>91MTALC04</v>
          </cell>
          <cell r="G310" t="str">
            <v>MUELLE LA ESMERALDA – PUERTO ASÍS *</v>
          </cell>
        </row>
        <row r="311">
          <cell r="A311" t="str">
            <v>91MTALC05</v>
          </cell>
          <cell r="G311" t="str">
            <v>INTERVENCIÓN AERÓDROMOS EN AMAZONAS *</v>
          </cell>
        </row>
        <row r="312">
          <cell r="A312" t="str">
            <v>91MTGOB03</v>
          </cell>
          <cell r="G312" t="str">
            <v>RUTAS FLUVIALES PUERTO NARIÑO – LETICIA *</v>
          </cell>
        </row>
        <row r="313">
          <cell r="A313" t="str">
            <v>CA048-III</v>
          </cell>
          <cell r="G313" t="str">
            <v>PASTO - PEDREGAL - RUMICHACA</v>
          </cell>
        </row>
        <row r="314">
          <cell r="A314" t="str">
            <v>91MTGOB05</v>
          </cell>
          <cell r="G314" t="str">
            <v>DOBLE CALZADA DEL ANILLO VIAL - CARRERA 1A. LETICIA *</v>
          </cell>
        </row>
        <row r="315">
          <cell r="A315" t="str">
            <v>CA088-II</v>
          </cell>
          <cell r="G315" t="str">
            <v>INTERVENCIÓN EN CORREDORES CARRETEROS (ZIPAQUIRÁ - BARBOSA)</v>
          </cell>
        </row>
        <row r="316">
          <cell r="A316" t="str">
            <v>CA008-II</v>
          </cell>
          <cell r="G316" t="str">
            <v>GUATURIBA - REMANSO - MATSULDANI - BRISA - CUMARIBO</v>
          </cell>
        </row>
        <row r="317">
          <cell r="A317" t="str">
            <v>50MTGOB10</v>
          </cell>
          <cell r="G317" t="str">
            <v>CASTILLO - LEJANÍAS - MESETAS *</v>
          </cell>
        </row>
        <row r="318">
          <cell r="A318" t="str">
            <v>CA049-II</v>
          </cell>
          <cell r="G318" t="str">
            <v>LOBOGUERRERO - MULALÓ</v>
          </cell>
        </row>
        <row r="319">
          <cell r="A319" t="str">
            <v>CA218</v>
          </cell>
          <cell r="G319" t="str">
            <v>BUCARAMANGA - BARRANCABERMEJA - YONDÓ E INTERCAMBIADOR RANCHO CAMACHO A LA RUTA 6601</v>
          </cell>
        </row>
        <row r="320">
          <cell r="A320" t="str">
            <v>13MTGOB06</v>
          </cell>
          <cell r="G320" t="str">
            <v>TRANSVERSAL DE LA PAZ Y LA VIDA (TRANSVERSAL DEL SUR)</v>
          </cell>
        </row>
        <row r="321">
          <cell r="A321" t="str">
            <v>CA017-I</v>
          </cell>
          <cell r="G321" t="str">
            <v>TRANSVERSAL DEL CUSIANA (SOGAMOSO - AGUAZUL)</v>
          </cell>
        </row>
        <row r="322">
          <cell r="A322" t="str">
            <v>FE020</v>
          </cell>
          <cell r="G322" t="str">
            <v>CONEXIÓN GOLFO DE URABÁ – PUERTO DE BUENAVENTURA</v>
          </cell>
        </row>
        <row r="323">
          <cell r="A323" t="str">
            <v>FL002</v>
          </cell>
          <cell r="G323" t="str">
            <v>NAVEGABILIDAD DEL RÍO ATRATO</v>
          </cell>
        </row>
        <row r="324">
          <cell r="A324" t="str">
            <v>05MTGOB08</v>
          </cell>
          <cell r="G324" t="str">
            <v>FRONTINO - NUTIBARA</v>
          </cell>
        </row>
        <row r="325">
          <cell r="A325" t="str">
            <v>CA096-I</v>
          </cell>
          <cell r="G325" t="str">
            <v>TRANSVERSAL DE BOYACÁ ("Y" RAMIRIQUÍ Y JENESANO -MIRAFLORES - ZETAQUIRÁ - MIRAFLORES - PAEZ - MONTERREY)</v>
          </cell>
        </row>
        <row r="326">
          <cell r="A326" t="str">
            <v>COLOMBIAVANZA1</v>
          </cell>
          <cell r="G326" t="str">
            <v>LA MATA - CONVENCIÓN</v>
          </cell>
        </row>
        <row r="327">
          <cell r="A327" t="str">
            <v>68MTGOB01</v>
          </cell>
          <cell r="G327" t="str">
            <v>ANILLO VIAL EXTERNO</v>
          </cell>
        </row>
        <row r="328">
          <cell r="A328" t="str">
            <v>19MTGOB49</v>
          </cell>
          <cell r="G328" t="str">
            <v>CRUCE RUTA 2602 - PANIQUITÁ - MIRAFLORES, EN EL MUNICIPIO DE TOTORÓ</v>
          </cell>
        </row>
        <row r="329">
          <cell r="A329" t="str">
            <v>CA020</v>
          </cell>
          <cell r="G329" t="str">
            <v>DUITAMA – CHARALÁ - SAN GIL</v>
          </cell>
        </row>
        <row r="330">
          <cell r="A330" t="str">
            <v>CA100</v>
          </cell>
          <cell r="G330" t="str">
            <v>BUENAVISTA – MUZO – QUIPAMA – LA VICTORIA</v>
          </cell>
        </row>
        <row r="331">
          <cell r="A331" t="str">
            <v>CA220</v>
          </cell>
          <cell r="G331" t="str">
            <v>LOS CUROS – MÁLAGA</v>
          </cell>
        </row>
        <row r="332">
          <cell r="A332" t="str">
            <v>CA023</v>
          </cell>
          <cell r="G332" t="str">
            <v>VADO HONDO - YOPAL (VADO HONDO - LABRANZAGRANDE - YOPAL)</v>
          </cell>
        </row>
        <row r="333">
          <cell r="A333" t="str">
            <v>68MTGOB18</v>
          </cell>
          <cell r="G333" t="str">
            <v>FONDO PARA VÍAS SECUNDARIAS Y TERCIARIAS</v>
          </cell>
        </row>
        <row r="334">
          <cell r="A334" t="str">
            <v>CA102</v>
          </cell>
          <cell r="G334" t="str">
            <v>SOATÁ – BOAVITA – LA UVITA - SAN MATEO – GUACAMAYAS - EL EMPALME Y VÍA EL COCUY – EL PANQUEBA – EL ESPINO - CHISCAS</v>
          </cell>
        </row>
        <row r="335">
          <cell r="A335" t="str">
            <v>FE006</v>
          </cell>
          <cell r="G335" t="str">
            <v>RED FÉRREA LA DORADA – CHIRIGUANÁ</v>
          </cell>
        </row>
        <row r="336">
          <cell r="A336" t="str">
            <v>CA042-I</v>
          </cell>
          <cell r="G336" t="str">
            <v>BOGOTÁ - VILLAVICENCIO</v>
          </cell>
        </row>
        <row r="337">
          <cell r="A337" t="str">
            <v>CA090-I</v>
          </cell>
          <cell r="G337" t="str">
            <v>TRAMO VIAL DE GUATEQUÉ (LAS JUNTAS) - SUTATENZA - GARAGOA</v>
          </cell>
        </row>
        <row r="338">
          <cell r="A338" t="str">
            <v>FE007-I</v>
          </cell>
          <cell r="G338" t="str">
            <v>CONEXIÓN FÉRREA (BOGOTÁ - CORREDOR FÉRREO CENTRAL)</v>
          </cell>
        </row>
        <row r="339">
          <cell r="A339" t="str">
            <v>CA019</v>
          </cell>
          <cell r="G339" t="str">
            <v>RUTA DE LOS LIBERTADORES</v>
          </cell>
        </row>
        <row r="340">
          <cell r="A340" t="str">
            <v>FL016</v>
          </cell>
          <cell r="G340" t="str">
            <v>NAVEGABILIDAD DEL RÍO SAN JUAN</v>
          </cell>
        </row>
        <row r="341">
          <cell r="A341" t="str">
            <v>CA023</v>
          </cell>
          <cell r="G341" t="str">
            <v>VADO HONDO - LABRANZAGRANDE - YOPAL</v>
          </cell>
        </row>
        <row r="342">
          <cell r="A342" t="str">
            <v>CA106</v>
          </cell>
          <cell r="G342" t="str">
            <v>VÍA EL CRUCERO – TENZA – SUTATENZA – GUATEQUE – GUAYATÁ</v>
          </cell>
        </row>
        <row r="343">
          <cell r="A343" t="str">
            <v>13MTGOB07</v>
          </cell>
          <cell r="G343" t="str">
            <v>SANTO DOMINGO DE MESA - MACAYEPO</v>
          </cell>
        </row>
        <row r="344">
          <cell r="A344" t="str">
            <v>CA039</v>
          </cell>
          <cell r="G344" t="str">
            <v>CUATRO VIENTOS – CHIMICHAGUA – EL BANCO</v>
          </cell>
        </row>
        <row r="345">
          <cell r="A345" t="str">
            <v>CA047</v>
          </cell>
          <cell r="G345" t="str">
            <v>PERIMETRAL DE ORIENTE</v>
          </cell>
        </row>
        <row r="346">
          <cell r="A346" t="str">
            <v>CA025</v>
          </cell>
          <cell r="G346" t="str">
            <v>TRONCAL DE SUMAPAZ</v>
          </cell>
        </row>
        <row r="347">
          <cell r="A347" t="str">
            <v>CA042-I</v>
          </cell>
          <cell r="G347" t="str">
            <v>BOGOTÁ - VILLAVICENCIO</v>
          </cell>
        </row>
        <row r="348">
          <cell r="A348" t="str">
            <v>CA144</v>
          </cell>
          <cell r="G348" t="str">
            <v>CONSTRUCCIÓN DE LA NUEVA RUTA PARA LA TRONCAL DEL RÍO NEGRO</v>
          </cell>
        </row>
        <row r="349">
          <cell r="A349" t="str">
            <v>CA050</v>
          </cell>
          <cell r="G349" t="str">
            <v>VILLAVICENCIO - AGUAZUL - YOPAL</v>
          </cell>
        </row>
        <row r="350">
          <cell r="A350" t="str">
            <v>13MTGOB08</v>
          </cell>
          <cell r="G350" t="str">
            <v>SAN ANDRÉS - PROVIDENCIA (CÓRDOBA - MAGANGUE)</v>
          </cell>
        </row>
        <row r="351">
          <cell r="A351" t="str">
            <v>52MTGOB23</v>
          </cell>
          <cell r="G351" t="str">
            <v xml:space="preserve"> VÍA SECTOR CUMBAL - EL VOLCÁN, MUNICIPIO DE CUMBAL</v>
          </cell>
        </row>
        <row r="352">
          <cell r="A352" t="str">
            <v>13MTGOB10</v>
          </cell>
          <cell r="G352" t="str">
            <v>SAN MARTÍN DE LOBA - BARRANCO DE LOBA</v>
          </cell>
        </row>
        <row r="353">
          <cell r="A353" t="str">
            <v>13MTGOB09</v>
          </cell>
          <cell r="G353" t="str">
            <v>TRANSVERSAL CERRO DE MACO</v>
          </cell>
        </row>
        <row r="354">
          <cell r="A354" t="str">
            <v>13MTGOB11</v>
          </cell>
          <cell r="G354" t="str">
            <v>TRANSVERSAL DE ACCESO A LA MOJANA</v>
          </cell>
        </row>
        <row r="355">
          <cell r="A355" t="str">
            <v>13MTGOB12</v>
          </cell>
          <cell r="G355" t="str">
            <v>PUENTE HATILLO DE LOBA – BARRANCO DE LOBA</v>
          </cell>
        </row>
        <row r="356">
          <cell r="A356" t="str">
            <v>13MTGOB13</v>
          </cell>
          <cell r="G356" t="str">
            <v>PUENTE SOBRE VÍA “PIEDRA CANDELA” CONECTA SIMITÍ CON MORALES</v>
          </cell>
        </row>
        <row r="357">
          <cell r="A357" t="str">
            <v>13MTGOB14</v>
          </cell>
          <cell r="G357" t="str">
            <v>PUENTE SECTOR PUERTO VENECIA - GUARANDA</v>
          </cell>
        </row>
        <row r="358">
          <cell r="A358" t="str">
            <v>13MTGOB14</v>
          </cell>
          <cell r="G358" t="str">
            <v>PUENTE SECTOR PUERTO VENECIA - GUARANDA</v>
          </cell>
        </row>
        <row r="359">
          <cell r="A359" t="str">
            <v>FE008</v>
          </cell>
          <cell r="G359" t="str">
            <v>TREN REGIONAL DEL CARIBE</v>
          </cell>
        </row>
        <row r="360">
          <cell r="A360" t="str">
            <v>CA185</v>
          </cell>
          <cell r="G360" t="str">
            <v>TUMACO - JUNÍN - PEDREGAL</v>
          </cell>
        </row>
        <row r="361">
          <cell r="A361" t="str">
            <v>FL048</v>
          </cell>
          <cell r="G361" t="str">
            <v>MEJORAMIENTO DE MUELLE ALTERNO YUPURARÍ/PUCARÓN</v>
          </cell>
        </row>
        <row r="362">
          <cell r="A362" t="str">
            <v>20MTGOB05</v>
          </cell>
          <cell r="G362" t="str">
            <v>MARIANGOLA- VILLA GERMANIA</v>
          </cell>
        </row>
        <row r="363">
          <cell r="A363" t="str">
            <v>FL003</v>
          </cell>
          <cell r="G363" t="str">
            <v>CANAL DEL DIQUE</v>
          </cell>
        </row>
        <row r="364">
          <cell r="A364" t="str">
            <v>20MTGOB09</v>
          </cell>
          <cell r="G364" t="str">
            <v>CURUMANI- BOBILANDIA</v>
          </cell>
        </row>
        <row r="365">
          <cell r="A365" t="str">
            <v>CA012-II</v>
          </cell>
          <cell r="G365" t="str">
            <v>INTERVENCIÓN EN CORREDORES CARRETEROS (OCAÑA - AGUACHICA)</v>
          </cell>
        </row>
        <row r="366">
          <cell r="A366" t="str">
            <v>CA167</v>
          </cell>
          <cell r="G366" t="str">
            <v>PARAGUACHÓN – SANTA MARTA</v>
          </cell>
        </row>
        <row r="367">
          <cell r="A367" t="str">
            <v>FL004</v>
          </cell>
          <cell r="G367" t="str">
            <v>NAVEGABILIDAD DEL RÍO MAGDALENA</v>
          </cell>
        </row>
        <row r="368">
          <cell r="A368" t="str">
            <v>CA031</v>
          </cell>
          <cell r="G368" t="str">
            <v>PUENTE REGIDOR (BOLÍVAR) - LA GLORIA (CESAR) *</v>
          </cell>
        </row>
        <row r="369">
          <cell r="A369" t="str">
            <v>FL005</v>
          </cell>
          <cell r="G369" t="str">
            <v>NAVEGABILIDAD DEL BRAZO MOMPOX DEL RÍO MAGDALENA</v>
          </cell>
        </row>
        <row r="370">
          <cell r="A370" t="str">
            <v>FL120</v>
          </cell>
          <cell r="G370" t="str">
            <v>INTERVENCIÓN EMBARCADEROS FLUVIALES EN CANTAGALLO</v>
          </cell>
        </row>
        <row r="371">
          <cell r="A371" t="str">
            <v>CA169-I</v>
          </cell>
          <cell r="G371" t="str">
            <v>CAÑAVERAL - CODIGO VÍA 9008</v>
          </cell>
        </row>
        <row r="372">
          <cell r="A372" t="str">
            <v>FL124</v>
          </cell>
          <cell r="G372" t="str">
            <v>INTERVENCIÓN EMBARCADEROS FLUVIALES EN EL PEÑÓN</v>
          </cell>
        </row>
        <row r="373">
          <cell r="A373" t="str">
            <v>FL125</v>
          </cell>
          <cell r="G373" t="str">
            <v>INTERVENCIÓN EMBARCADEROS FLUVIALES EN REGIDOR</v>
          </cell>
        </row>
        <row r="374">
          <cell r="A374" t="str">
            <v>FL126</v>
          </cell>
          <cell r="G374" t="str">
            <v>INTERVENCIÓN EMBARCADEROS FLUVIALES EN BARRANCABERMEJA *</v>
          </cell>
        </row>
        <row r="375">
          <cell r="A375" t="str">
            <v>FE007-II</v>
          </cell>
          <cell r="G375" t="str">
            <v>CORREDOR FERREO LA CARO – BARRANCABERMEJA</v>
          </cell>
        </row>
        <row r="376">
          <cell r="A376" t="str">
            <v>CA090-II</v>
          </cell>
          <cell r="G376" t="str">
            <v xml:space="preserve">"Y" RAMIRIQUÍ Y JENESANO- JENESANO - GARAGOA </v>
          </cell>
        </row>
        <row r="377">
          <cell r="A377" t="str">
            <v>CA091</v>
          </cell>
          <cell r="G377" t="str">
            <v>MONGUA -GÁMEZA</v>
          </cell>
        </row>
        <row r="378">
          <cell r="A378" t="str">
            <v>CA094</v>
          </cell>
          <cell r="G378" t="str">
            <v>BRICEÑO-TUNJA -SOGAMOSO</v>
          </cell>
        </row>
        <row r="379">
          <cell r="A379" t="str">
            <v>CA095</v>
          </cell>
          <cell r="G379" t="str">
            <v>SANTA MARÍA - PUENTE GUAVIO</v>
          </cell>
        </row>
        <row r="380">
          <cell r="A380" t="str">
            <v>CA096-II</v>
          </cell>
          <cell r="G380" t="str">
            <v>TUNJA - "Y" RAMIRIQUÍ Y JENESANO</v>
          </cell>
        </row>
        <row r="381">
          <cell r="A381" t="str">
            <v>CA098</v>
          </cell>
          <cell r="G381" t="str">
            <v>CRUCE TRAMO 6609 EL LLANO - SOTAQUIRÁ</v>
          </cell>
        </row>
        <row r="382">
          <cell r="A382" t="str">
            <v>CA104</v>
          </cell>
          <cell r="G382" t="str">
            <v>TIBANÁ – TURMEQUÉ – VILLAPINZÓN</v>
          </cell>
        </row>
        <row r="383">
          <cell r="A383" t="str">
            <v>CA105</v>
          </cell>
          <cell r="G383" t="str">
            <v>PUENTE EMBALSE LA ESMERALDA</v>
          </cell>
        </row>
        <row r="384">
          <cell r="A384" t="str">
            <v>FE009</v>
          </cell>
          <cell r="G384" t="str">
            <v>CORREDOR FERREO BELENCITO – LA CARO</v>
          </cell>
        </row>
        <row r="385">
          <cell r="A385" t="str">
            <v>UR010</v>
          </cell>
          <cell r="G385" t="str">
            <v>GLORIETA DE TUNJA</v>
          </cell>
        </row>
        <row r="386">
          <cell r="A386" t="str">
            <v>AE053</v>
          </cell>
          <cell r="G386" t="str">
            <v>PISTAS QUIPAMA Y MUZO</v>
          </cell>
        </row>
        <row r="387">
          <cell r="A387" t="str">
            <v>CA006</v>
          </cell>
          <cell r="G387" t="str">
            <v>VÍA DE LA SOBERANÍA (LA LEJÍA - SARAVENA)</v>
          </cell>
        </row>
        <row r="388">
          <cell r="A388" t="str">
            <v>CA007</v>
          </cell>
          <cell r="G388" t="str">
            <v>DUITAMA - SUSACÓN - CAPITANEJO - PAMPLONA</v>
          </cell>
        </row>
        <row r="389">
          <cell r="A389" t="str">
            <v>CA016-I</v>
          </cell>
          <cell r="G389" t="str">
            <v>RUTA DE LOS LIBERTADORES (BELÉN SOCHA - SÁCAMA - LA CABUYA -" Y" HATO COROZAL CON TAME)</v>
          </cell>
        </row>
        <row r="390">
          <cell r="A390" t="str">
            <v>CA018</v>
          </cell>
          <cell r="G390" t="str">
            <v>TUNJA - BARBOSA - PUERTO ARAUJO</v>
          </cell>
        </row>
        <row r="391">
          <cell r="A391" t="str">
            <v>CA035</v>
          </cell>
          <cell r="G391" t="str">
            <v>PAIPA -PALERMO- GÁMBITA</v>
          </cell>
        </row>
        <row r="392">
          <cell r="A392" t="str">
            <v>15MTALC01</v>
          </cell>
          <cell r="G392" t="str">
            <v>CAPITANEJO - EL ESPINO</v>
          </cell>
        </row>
        <row r="393">
          <cell r="A393" t="str">
            <v>15MTALC02</v>
          </cell>
          <cell r="G393" t="str">
            <v>SOCOTÁ - JERICÓ - CHITA</v>
          </cell>
        </row>
        <row r="394">
          <cell r="A394" t="str">
            <v>15MTALC03</v>
          </cell>
          <cell r="G394" t="str">
            <v>GARAGOA - PESCA</v>
          </cell>
        </row>
        <row r="395">
          <cell r="A395" t="str">
            <v>23MTGOB07</v>
          </cell>
          <cell r="G395" t="str">
            <v xml:space="preserve"> CORREDORES VIALES URBANOS DE MONTERÍA *</v>
          </cell>
        </row>
        <row r="396">
          <cell r="A396" t="str">
            <v>52MTGOB26</v>
          </cell>
          <cell r="G396" t="str">
            <v>VIA DEPARTAMENTAL SANTACRUZ DE GUACHAVEZ - BALALAICA</v>
          </cell>
        </row>
        <row r="397">
          <cell r="A397" t="str">
            <v>FL004</v>
          </cell>
          <cell r="G397" t="str">
            <v>NAVEGABILIDAD DEL RÍO MAGDALENA</v>
          </cell>
        </row>
        <row r="398">
          <cell r="A398" t="str">
            <v>68MTGOB02</v>
          </cell>
          <cell r="G398" t="str">
            <v>BARICHARA - ZAPATOCA</v>
          </cell>
        </row>
        <row r="399">
          <cell r="A399" t="str">
            <v>CA049-V</v>
          </cell>
          <cell r="G399" t="str">
            <v>PALMIRA - COLOMBIA</v>
          </cell>
        </row>
        <row r="400">
          <cell r="A400" t="str">
            <v>68MTGOB03</v>
          </cell>
          <cell r="G400" t="str">
            <v xml:space="preserve"> LA VIRGEN - LA CEMENTO - RIONEGRO</v>
          </cell>
        </row>
        <row r="401">
          <cell r="A401" t="str">
            <v>68MTGOB04</v>
          </cell>
          <cell r="G401" t="str">
            <v>BUCARAMANGA - PAMPLONA</v>
          </cell>
        </row>
        <row r="402">
          <cell r="A402" t="str">
            <v>CA055</v>
          </cell>
          <cell r="G402" t="str">
            <v>MEDELLÍN - SANTUARIO - PUERTO TRIUNFO - CAÑO ALEGRE</v>
          </cell>
        </row>
        <row r="403">
          <cell r="A403" t="str">
            <v>68MTGOB06</v>
          </cell>
          <cell r="G403" t="str">
            <v>PUERTO ARAUJO – BARRANCABERMEJA – SAN ALBERTO</v>
          </cell>
        </row>
        <row r="404">
          <cell r="A404" t="str">
            <v>15MTALC05</v>
          </cell>
          <cell r="G404" t="str">
            <v>GARAGOA - CAMPOHERMOSO - MIRAFLORES</v>
          </cell>
        </row>
        <row r="405">
          <cell r="A405" t="str">
            <v>15MTALC07</v>
          </cell>
          <cell r="G405" t="str">
            <v>VÍA DE LA TRANSVERSAL DE BOYACÁ CON LA TRANSVERSAL DEL SISGA</v>
          </cell>
        </row>
        <row r="406">
          <cell r="A406" t="str">
            <v>15MTALC09</v>
          </cell>
          <cell r="G406" t="str">
            <v>PAVIMENTACION  VÍA PRINCIPAL A CHIQUIZA</v>
          </cell>
        </row>
        <row r="407">
          <cell r="A407" t="str">
            <v>15MTALC12</v>
          </cell>
          <cell r="G407" t="str">
            <v>LA UVITA - CHITA</v>
          </cell>
        </row>
        <row r="408">
          <cell r="A408" t="str">
            <v>15MTALC13</v>
          </cell>
          <cell r="G408" t="str">
            <v>SOTAQUIRÁ A LA BTS</v>
          </cell>
        </row>
        <row r="409">
          <cell r="A409" t="str">
            <v>15MTALC14</v>
          </cell>
          <cell r="G409" t="str">
            <v>AEROPUERTO EL ESPINO</v>
          </cell>
        </row>
        <row r="410">
          <cell r="A410" t="str">
            <v>15MTALC18</v>
          </cell>
          <cell r="G410" t="str">
            <v>SOGAMOSO -  MORCA - MONGUI</v>
          </cell>
        </row>
        <row r="411">
          <cell r="A411" t="str">
            <v>CA088-II</v>
          </cell>
          <cell r="G411" t="str">
            <v>ZIPAQUIRÁ - BARBOSA)</v>
          </cell>
        </row>
        <row r="412">
          <cell r="A412" t="str">
            <v>CA050</v>
          </cell>
          <cell r="G412" t="str">
            <v>VILLAVICENCIO - AGUAZUL - YOPAL</v>
          </cell>
        </row>
        <row r="413">
          <cell r="A413" t="str">
            <v>15MTALC19</v>
          </cell>
          <cell r="G413" t="str">
            <v>PISTA AEROPUERTO MIRAFLORES</v>
          </cell>
        </row>
        <row r="414">
          <cell r="A414" t="str">
            <v>FL115</v>
          </cell>
          <cell r="G414" t="str">
            <v>MANTENIMIENTO DEL MUELLE FLUVIAL DE EL RETORNO</v>
          </cell>
        </row>
        <row r="415">
          <cell r="A415" t="str">
            <v>15MTALC22</v>
          </cell>
          <cell r="G415" t="str">
            <v>PAZ DEL RÍO - SATIVA SUR</v>
          </cell>
        </row>
        <row r="416">
          <cell r="A416" t="str">
            <v>15MTGOB05</v>
          </cell>
          <cell r="G416" t="str">
            <v>PLAN BOYACA BICENTENARIO</v>
          </cell>
        </row>
        <row r="417">
          <cell r="A417" t="str">
            <v>CA096-III</v>
          </cell>
          <cell r="G417" t="str">
            <v>TRANSVERSAL DE BOYACÁ (PUERTO BOYACÁ - CHIQUINQUIRÁ - VILLA DE LEYVA - TUNJA)</v>
          </cell>
        </row>
        <row r="418">
          <cell r="A418" t="str">
            <v>FL029</v>
          </cell>
          <cell r="G418" t="str">
            <v>MEJORAMIENTO DE MUELLE SANTUARIO</v>
          </cell>
        </row>
        <row r="419">
          <cell r="A419" t="str">
            <v>19MTGOB50</v>
          </cell>
          <cell r="G419" t="str">
            <v>MEJORAMIENTO DE VÍAS TERCIARIAS EN LOS MUNICIPIOS DE EL TAMBO, POPAYÁN Y TOTORÓ</v>
          </cell>
        </row>
        <row r="420">
          <cell r="A420" t="str">
            <v>CA147</v>
          </cell>
          <cell r="G420" t="str">
            <v>GUASCA - GACHETÁ - UBALÁ - GACHALÁ - PALOMAS - MÁMBITA - SAN PEDRO DE JAGUA - MEDINA - EL JAPÓN, Y LOS RAMALES HACIA JUNÍN Y GAMA - GACHALÁ</v>
          </cell>
        </row>
        <row r="421">
          <cell r="A421" t="str">
            <v>15MTGOB09</v>
          </cell>
          <cell r="G421" t="str">
            <v>FONDO PARA MANTENIMIENTO VIAL DE VIAS SECUNDARIAS Y TERCIARIAS EN BOYACÁ</v>
          </cell>
        </row>
        <row r="422">
          <cell r="A422" t="str">
            <v>15MTGOB10</v>
          </cell>
          <cell r="G422" t="str">
            <v>PROGRAMA CONVITES COMUNALES PARA RED TERCIARIA</v>
          </cell>
        </row>
        <row r="423">
          <cell r="A423" t="str">
            <v>17MTALC01</v>
          </cell>
          <cell r="G423" t="str">
            <v>IP CONEXIÓN CENTRO</v>
          </cell>
        </row>
        <row r="424">
          <cell r="A424" t="str">
            <v>17MTALC02</v>
          </cell>
          <cell r="G424" t="str">
            <v>VÍA ALTERNA AL TÚNEL DE LA LÍNEA MANIZALES  - MARIQUITA *</v>
          </cell>
        </row>
        <row r="425">
          <cell r="A425" t="str">
            <v>17MTALC03</v>
          </cell>
          <cell r="G425" t="str">
            <v>CONCESIÓN DEL PACÍFICO 1 *</v>
          </cell>
        </row>
        <row r="426">
          <cell r="A426" t="str">
            <v>17MTALC04</v>
          </cell>
          <cell r="G426" t="str">
            <v>VARIANTE MANIZALES *</v>
          </cell>
        </row>
        <row r="427">
          <cell r="A427" t="str">
            <v>17MTALC05</v>
          </cell>
          <cell r="G427" t="str">
            <v>PACORA - CARBONERAL</v>
          </cell>
        </row>
        <row r="428">
          <cell r="A428" t="str">
            <v>17MTALC06</v>
          </cell>
          <cell r="G428" t="str">
            <v xml:space="preserve"> VÍA QUE SALAMINA - PACORA</v>
          </cell>
        </row>
        <row r="429">
          <cell r="A429" t="str">
            <v>17MTALC07</v>
          </cell>
          <cell r="G429" t="str">
            <v>NEIRA- MANIZALES</v>
          </cell>
        </row>
        <row r="430">
          <cell r="A430" t="str">
            <v>17MTALC08</v>
          </cell>
          <cell r="G430" t="str">
            <v>NEIRA - ARANZAZU</v>
          </cell>
        </row>
        <row r="431">
          <cell r="A431" t="str">
            <v>17MTALC09</v>
          </cell>
          <cell r="G431" t="str">
            <v>LA VUELTA - LA MARRANA - LLANOGRANDE *</v>
          </cell>
        </row>
        <row r="432">
          <cell r="A432" t="str">
            <v>17MTALC10</v>
          </cell>
          <cell r="G432" t="str">
            <v>MANIZALES - VILLAMARÍA</v>
          </cell>
        </row>
        <row r="433">
          <cell r="A433" t="str">
            <v>17MTALC11</v>
          </cell>
          <cell r="G433" t="str">
            <v>TREN DE BOLOMBOLO A LA PINTADA *</v>
          </cell>
        </row>
        <row r="434">
          <cell r="A434" t="str">
            <v>17MTGOB02</v>
          </cell>
          <cell r="G434" t="str">
            <v>SUPÍA - CARAMANTA</v>
          </cell>
        </row>
        <row r="435">
          <cell r="A435" t="str">
            <v>17MTGOB05</v>
          </cell>
          <cell r="G435" t="str">
            <v>VARIANTE PADUA</v>
          </cell>
        </row>
        <row r="436">
          <cell r="A436" t="str">
            <v>17MTGOB06</v>
          </cell>
          <cell r="G436" t="str">
            <v>VARIANTE FRESNO</v>
          </cell>
        </row>
        <row r="437">
          <cell r="A437" t="str">
            <v>17MTGOB07</v>
          </cell>
          <cell r="G437" t="str">
            <v>VÍA ARMA - LA MARÍA</v>
          </cell>
        </row>
        <row r="438">
          <cell r="A438" t="str">
            <v>17MTGOB08</v>
          </cell>
          <cell r="G438" t="str">
            <v>VÍA PALESTINA - LA MANUELA</v>
          </cell>
        </row>
        <row r="439">
          <cell r="A439" t="str">
            <v>17MTGOB09</v>
          </cell>
          <cell r="G439" t="str">
            <v>VÍA CURAZAO - LA PAZ</v>
          </cell>
        </row>
        <row r="440">
          <cell r="A440" t="str">
            <v>17MTGOB10</v>
          </cell>
          <cell r="G440" t="str">
            <v>INTERSECCIÓN LA PAZ</v>
          </cell>
        </row>
        <row r="441">
          <cell r="A441" t="str">
            <v>17MTGOB11</v>
          </cell>
          <cell r="G441" t="str">
            <v>VÍA EL DESCANSO - MAGALLANES *</v>
          </cell>
        </row>
        <row r="442">
          <cell r="A442" t="str">
            <v>17MTGOB12</v>
          </cell>
          <cell r="G442" t="str">
            <v>VÍA VARSOVIA - LA MARINA - JUNTAS - PACÍFICO III *</v>
          </cell>
        </row>
        <row r="443">
          <cell r="A443" t="str">
            <v>17MTGOB13</v>
          </cell>
          <cell r="G443" t="str">
            <v xml:space="preserve">VÍA SALAMINA - LA MERCED </v>
          </cell>
        </row>
        <row r="444">
          <cell r="A444" t="str">
            <v>17MTGOB14</v>
          </cell>
          <cell r="G444" t="str">
            <v>E&amp;D VARIANTE VILLAMARÍA - RUTA PANAMERICANA *</v>
          </cell>
        </row>
        <row r="445">
          <cell r="A445" t="str">
            <v>17MTGOB15</v>
          </cell>
          <cell r="G445" t="str">
            <v>CONSTRUCCIÓN PLACA HUELLAS *</v>
          </cell>
        </row>
        <row r="446">
          <cell r="A446" t="str">
            <v>17MTGOB17</v>
          </cell>
          <cell r="G446" t="str">
            <v>TRANSVERSAL BIORUTA</v>
          </cell>
        </row>
        <row r="447">
          <cell r="A447" t="str">
            <v>17MTGOB19</v>
          </cell>
          <cell r="G447" t="str">
            <v>CORREDOR PACÍFICO - URABA *</v>
          </cell>
        </row>
        <row r="448">
          <cell r="A448" t="str">
            <v>17MTGOB20</v>
          </cell>
          <cell r="G448" t="str">
            <v>CORREDOR CAUCA - MAGDALENA *</v>
          </cell>
        </row>
        <row r="449">
          <cell r="A449" t="str">
            <v>17MTGOB21</v>
          </cell>
          <cell r="G449" t="str">
            <v>SUBCORREDOR DE ACCESO PRODUCTIVO *</v>
          </cell>
        </row>
        <row r="450">
          <cell r="A450" t="str">
            <v>17MTGOB22</v>
          </cell>
          <cell r="G450" t="str">
            <v>CONEXIÓN NACIONAL RUTA 50 *</v>
          </cell>
        </row>
        <row r="451">
          <cell r="A451" t="str">
            <v>CA052</v>
          </cell>
          <cell r="G451" t="str">
            <v>2 PUENTES VEHICULARES SOBRE EL RÍO CASANARE (VÍA HATO COROZAL - PUERTO RONDÓN - CRAVO NORTE) *</v>
          </cell>
        </row>
        <row r="452">
          <cell r="A452" t="str">
            <v>CA108-I</v>
          </cell>
          <cell r="G452" t="str">
            <v>CORREDOR VIAL CHINCHINÁ - MARIQUITA</v>
          </cell>
        </row>
        <row r="453">
          <cell r="A453" t="str">
            <v>AE037</v>
          </cell>
          <cell r="G453" t="str">
            <v>MEJORAMIENTO AEROPUERTO INTERNACIONAL EL EDÉN (ARMENIA)</v>
          </cell>
        </row>
        <row r="454">
          <cell r="A454" t="str">
            <v>17MTGOB23</v>
          </cell>
          <cell r="G454" t="str">
            <v>CONEXIÓN REGIONAL *</v>
          </cell>
        </row>
        <row r="455">
          <cell r="A455" t="str">
            <v>CA108-II</v>
          </cell>
          <cell r="G455" t="str">
            <v>CORREDOR VIAL MARIQUITA - HONDA</v>
          </cell>
        </row>
        <row r="456">
          <cell r="A456" t="str">
            <v>FL064</v>
          </cell>
          <cell r="G456" t="str">
            <v>CONSTRUCCIÓN DE MUELLE - PANAMACITO</v>
          </cell>
        </row>
        <row r="457">
          <cell r="A457" t="str">
            <v>19MTGOB51</v>
          </cell>
          <cell r="G457" t="str">
            <v>VÍA 25CC17 EL CAIRO - CAJIBIO - EL CARMELO - DINDE - ORTEGA</v>
          </cell>
        </row>
        <row r="458">
          <cell r="A458" t="str">
            <v>CA120</v>
          </cell>
          <cell r="G458" t="str">
            <v>VARIANTE YOPAL (VIA TRONCAL DEL LLANO)</v>
          </cell>
        </row>
        <row r="459">
          <cell r="A459" t="str">
            <v>CA049-IX</v>
          </cell>
          <cell r="G459" t="str">
            <v>INTERVENCIÓN EN CORREDORES CARRETEROS GRANADA - ACACÍAS Y VILLAVICENCIO - PUERTO GAITÁN</v>
          </cell>
        </row>
        <row r="460">
          <cell r="A460" t="str">
            <v>FL030</v>
          </cell>
          <cell r="G460" t="str">
            <v>MANTENIMIENTO DEL MUELLE FLUVIAL DE PUERTO ARANGO</v>
          </cell>
        </row>
        <row r="461">
          <cell r="A461" t="str">
            <v>FL031</v>
          </cell>
          <cell r="G461" t="str">
            <v>MEJORAMIENTO DE MUELLE SOLANO</v>
          </cell>
        </row>
        <row r="462">
          <cell r="A462" t="str">
            <v>FL036</v>
          </cell>
          <cell r="G462" t="str">
            <v>MUELLE DE SANTAFÉ</v>
          </cell>
        </row>
        <row r="463">
          <cell r="A463" t="str">
            <v>FL037</v>
          </cell>
          <cell r="G463" t="str">
            <v>DIQUES PARA LA QUEBRADA LA MONTAÑITA</v>
          </cell>
        </row>
        <row r="464">
          <cell r="A464" t="str">
            <v>FL038</v>
          </cell>
          <cell r="G464" t="str">
            <v>DIQUES PARA LA QUEBRADA MARGARITAS</v>
          </cell>
        </row>
        <row r="465">
          <cell r="A465" t="str">
            <v>FL039</v>
          </cell>
          <cell r="G465" t="str">
            <v>DIQUE PARA EL RÍO SAN PEDRO</v>
          </cell>
        </row>
        <row r="466">
          <cell r="A466" t="str">
            <v>18MTGOB01</v>
          </cell>
          <cell r="G466" t="str">
            <v>VÍA FLORENCIA - SAN ANTONIO DE ATENAS</v>
          </cell>
        </row>
        <row r="467">
          <cell r="A467" t="str">
            <v>18MTGOB02</v>
          </cell>
          <cell r="G467" t="str">
            <v xml:space="preserve"> VIA MORELIA - VALPARAISO - SOLITA</v>
          </cell>
        </row>
        <row r="468">
          <cell r="A468" t="str">
            <v>15MTGOB11</v>
          </cell>
          <cell r="G468" t="str">
            <v>ESTRUCTURACIÓN DE PROYECTOS FÉRREOS PARA TRANSPORTE MIXTO</v>
          </cell>
        </row>
        <row r="469">
          <cell r="A469" t="str">
            <v>FL017</v>
          </cell>
          <cell r="G469" t="str">
            <v>MEJORAMIENTO DE MUELLE LA GUADALUPE</v>
          </cell>
        </row>
        <row r="470">
          <cell r="A470" t="str">
            <v>FL107</v>
          </cell>
          <cell r="G470" t="str">
            <v>MEJORAMIENTO DE MUELLE CORREGIMIENTO SAPUARA</v>
          </cell>
        </row>
        <row r="471">
          <cell r="A471" t="str">
            <v>FL108</v>
          </cell>
          <cell r="G471" t="str">
            <v>MEJORAMIENTO DE MUELLE DE MAPIRIPANA</v>
          </cell>
        </row>
        <row r="472">
          <cell r="A472" t="str">
            <v>FL109</v>
          </cell>
          <cell r="G472" t="str">
            <v>MEJORAMIENTO DE MUELLE MORICHAL</v>
          </cell>
        </row>
        <row r="473">
          <cell r="A473" t="str">
            <v>FL110</v>
          </cell>
          <cell r="G473" t="str">
            <v>MEJORAMIENTO DE MUELLE CACAHUAL</v>
          </cell>
        </row>
        <row r="474">
          <cell r="A474" t="str">
            <v>FL111</v>
          </cell>
          <cell r="G474" t="str">
            <v>MEJORAMIENTO DE MUELLE PUERTO COLOMBIA</v>
          </cell>
        </row>
        <row r="475">
          <cell r="A475" t="str">
            <v>FL049</v>
          </cell>
          <cell r="G475" t="str">
            <v>MEJORAMIENTO DE MUELLE DE CARURÚ</v>
          </cell>
        </row>
        <row r="476">
          <cell r="A476" t="str">
            <v>18MTGOB03</v>
          </cell>
          <cell r="G476" t="str">
            <v>PUERTO LONDOÑO A LA VEREDA PUERTO TORRES DE BELEN DE LOS ANDAQUIES  Y LA VIA AL CACERIO PLAYA RICA DEL MUNICIPIO DE VALPARAISO</v>
          </cell>
        </row>
        <row r="477">
          <cell r="A477" t="str">
            <v>CA103</v>
          </cell>
          <cell r="G477" t="str">
            <v>VÍA CRUCE TIERRA NEGRA - APOSENTOS</v>
          </cell>
        </row>
        <row r="478">
          <cell r="A478" t="str">
            <v>18MTGOB04</v>
          </cell>
          <cell r="G478" t="str">
            <v>VÍA QUE CONDUCE DE EL DONCELLO A LA INSPECCIÓN DE BERLIN DEL MUNICIPO DE EL DONCELLO</v>
          </cell>
        </row>
        <row r="479">
          <cell r="A479" t="str">
            <v>18MTGOB05</v>
          </cell>
          <cell r="G479" t="str">
            <v>VÍAS URBANAS EN LOS MUNICIPIOS DE FLORENCIA Y CARTAGENA DEL CHAIRÁ *</v>
          </cell>
        </row>
        <row r="480">
          <cell r="A480" t="str">
            <v>05MTGOB09</v>
          </cell>
          <cell r="G480" t="str">
            <v>ANGOSTURA A CAROLINA DEL PRINCIPE Y BOSQUE MIRAFLORES</v>
          </cell>
        </row>
        <row r="481">
          <cell r="A481" t="str">
            <v>18MTGOB06</v>
          </cell>
          <cell r="G481" t="str">
            <v>VIA CENTRAL LIBANO - LA UNION PENEYA</v>
          </cell>
        </row>
        <row r="482">
          <cell r="A482" t="str">
            <v>18MTGOB07</v>
          </cell>
          <cell r="G482" t="str">
            <v>TRONCAL DE ORIENTE</v>
          </cell>
        </row>
        <row r="483">
          <cell r="A483" t="str">
            <v>18MTGOB08</v>
          </cell>
          <cell r="G483" t="str">
            <v>VIA EL PAUJIL - CARTAGENA DEL CHAIRA</v>
          </cell>
        </row>
        <row r="484">
          <cell r="A484" t="str">
            <v>18MTGOB09</v>
          </cell>
          <cell r="G484" t="str">
            <v>PLACA HUELLA LA PAZ *</v>
          </cell>
        </row>
        <row r="485">
          <cell r="A485" t="str">
            <v>18MTGOB10</v>
          </cell>
          <cell r="G485" t="str">
            <v>VÍAS URBANAS DEL MUNICIPIO DE VALPARAISO *</v>
          </cell>
        </row>
        <row r="486">
          <cell r="A486" t="str">
            <v>18MTGOB11</v>
          </cell>
          <cell r="G486" t="str">
            <v>VIAS DEL CASCO URBANO DEL MUNICIPIO DE SAN VICENTE DEL CAGUAN *</v>
          </cell>
        </row>
        <row r="487">
          <cell r="A487" t="str">
            <v>18MTGOB12</v>
          </cell>
          <cell r="G487" t="str">
            <v>VIAS URBANAS PARA LOS MUNICIPIOS DE  LA MONTAÑITA *</v>
          </cell>
        </row>
        <row r="488">
          <cell r="A488" t="str">
            <v>18MTGOB13</v>
          </cell>
          <cell r="G488" t="str">
            <v>MEJORAMIENTO DE LA VIA MILAN *</v>
          </cell>
        </row>
        <row r="489">
          <cell r="A489" t="str">
            <v>18MTGOB14</v>
          </cell>
          <cell r="G489" t="str">
            <v>VIAS URBANAS DEL MUNICIPIO DE CURILLO Y SAN JOSE DEL FRAGUA *</v>
          </cell>
        </row>
        <row r="490">
          <cell r="A490" t="str">
            <v>CA121</v>
          </cell>
          <cell r="G490" t="str">
            <v>RUTA DEL CAFÉ (TAMARA - NUCHIA)</v>
          </cell>
        </row>
        <row r="491">
          <cell r="A491" t="str">
            <v>15MTGOB14</v>
          </cell>
          <cell r="G491" t="str">
            <v>VÍAS CONECTANTES SOTAQUIRÁ</v>
          </cell>
        </row>
        <row r="492">
          <cell r="A492" t="str">
            <v>CA094</v>
          </cell>
          <cell r="G492" t="str">
            <v>BRICEÑO-TUNJA -SOGAMOSO</v>
          </cell>
        </row>
        <row r="493">
          <cell r="A493" t="str">
            <v>15MTGOB16</v>
          </cell>
          <cell r="G493" t="str">
            <v>SOGAMOSO - SOCHA - SOCOTA</v>
          </cell>
        </row>
        <row r="494">
          <cell r="A494" t="str">
            <v>85MTGOB05</v>
          </cell>
          <cell r="G494" t="str">
            <v>VÍA QUE CONECTA CON EL DEPARTAMENTO DE VICHADA</v>
          </cell>
        </row>
        <row r="495">
          <cell r="A495" t="str">
            <v>FL127</v>
          </cell>
          <cell r="G495" t="str">
            <v>INTERVENCIÓN EMBARCADEROS FLUVIALES EN PINILLOS</v>
          </cell>
        </row>
        <row r="496">
          <cell r="A496" t="str">
            <v>CA169-II</v>
          </cell>
          <cell r="G496" t="str">
            <v>NENGUANJE - CODIGO VÍA 9008</v>
          </cell>
        </row>
        <row r="497">
          <cell r="A497" t="str">
            <v>AE039</v>
          </cell>
          <cell r="G497" t="str">
            <v>AEROPUERTO INTERNACIONAL DE CARGA EN EL MAGDALENA MEDIO</v>
          </cell>
        </row>
        <row r="498">
          <cell r="A498" t="str">
            <v>85MTGOB06</v>
          </cell>
          <cell r="G498" t="str">
            <v>PUENTE SOBRE EL RÍO ARIPORO *</v>
          </cell>
        </row>
        <row r="499">
          <cell r="A499" t="str">
            <v>85MTGOB07</v>
          </cell>
          <cell r="G499" t="str">
            <v>VARIANTE AL PUENTE LA CABUYA</v>
          </cell>
        </row>
        <row r="500">
          <cell r="A500" t="str">
            <v>CA049-VI</v>
          </cell>
          <cell r="G500" t="str">
            <v>COLOMBIA - LA URIBE</v>
          </cell>
        </row>
        <row r="501">
          <cell r="A501" t="str">
            <v>CA138</v>
          </cell>
          <cell r="G501" t="str">
            <v>TAMALAMEQUE - PALESTINA - EL BURRO</v>
          </cell>
        </row>
        <row r="502">
          <cell r="A502" t="str">
            <v>19MTGOB52</v>
          </cell>
          <cell r="G502" t="str">
            <v xml:space="preserve"> OBRAS DE MITIGACIÓN EN LA CUENCA DE LA PROYECTO QUEBRADA EL SALADO</v>
          </cell>
        </row>
        <row r="503">
          <cell r="A503" t="str">
            <v>CA048-II</v>
          </cell>
          <cell r="G503" t="str">
            <v>PASTO - EL REMOLINO - POPAYÁN</v>
          </cell>
        </row>
        <row r="504">
          <cell r="A504" t="str">
            <v>19MTGOB05</v>
          </cell>
          <cell r="G504" t="str">
            <v>ALTERNAS A LA TRONCAL DE OCCIDENTE</v>
          </cell>
        </row>
        <row r="505">
          <cell r="A505" t="str">
            <v>19MTGOB13</v>
          </cell>
          <cell r="G505" t="str">
            <v>ROSAS - LA SIERRA - LA VEGA - BOLIVAR - LA LUPA</v>
          </cell>
        </row>
        <row r="506">
          <cell r="A506" t="str">
            <v>19MTGOB17</v>
          </cell>
          <cell r="G506" t="str">
            <v>MORALES - LA ESTACION – LA TOMA - SUAREZ</v>
          </cell>
        </row>
        <row r="507">
          <cell r="A507" t="str">
            <v>19MTGOB18</v>
          </cell>
          <cell r="G507" t="str">
            <v>SUAREZ – ASNAZÚ- TIMBA –LA BALSA</v>
          </cell>
        </row>
        <row r="508">
          <cell r="A508" t="str">
            <v>19MTGOB21</v>
          </cell>
          <cell r="G508" t="str">
            <v>TOTORÓ – SILVIA</v>
          </cell>
        </row>
        <row r="509">
          <cell r="A509" t="str">
            <v>19MTGOB27</v>
          </cell>
          <cell r="G509" t="str">
            <v>VíA PLATEADO - NAPI</v>
          </cell>
        </row>
        <row r="510">
          <cell r="A510" t="str">
            <v>19MTGOB32</v>
          </cell>
          <cell r="G510" t="str">
            <v>AERÓDROMOS CAUCA (TIMBIQUI, LOPEZ DE MICAY, NORTE, SUR, ORIENTE)</v>
          </cell>
        </row>
        <row r="511">
          <cell r="A511" t="str">
            <v>CA251</v>
          </cell>
          <cell r="G511" t="str">
            <v>BANCO DE MAQUINARIA AMARILLA *</v>
          </cell>
        </row>
        <row r="512">
          <cell r="A512" t="str">
            <v>19MTGOB33</v>
          </cell>
          <cell r="G512" t="str">
            <v>RED FÉRREA DE JAMUNDI - SANTANDER DE QUILICHAO</v>
          </cell>
        </row>
        <row r="513">
          <cell r="A513" t="str">
            <v>19MTGOB37</v>
          </cell>
          <cell r="G513" t="str">
            <v>VARIANTE ORIENTE POPAYÁN AL CORREDOR NACIONAL</v>
          </cell>
        </row>
        <row r="514">
          <cell r="A514" t="str">
            <v>CA186</v>
          </cell>
          <cell r="G514" t="str">
            <v>VÍA PERIMETRAL POR TÚQUERRES</v>
          </cell>
        </row>
        <row r="515">
          <cell r="A515" t="str">
            <v>19MTGOB38</v>
          </cell>
          <cell r="G515" t="str">
            <v>TIMBIO – PAISPAMBA - SAN PEDRO - CRUCERO EL LLANO - LA SIERRA</v>
          </cell>
        </row>
        <row r="516">
          <cell r="A516" t="str">
            <v>19MTGOB39</v>
          </cell>
          <cell r="G516" t="str">
            <v>CRUCERO EL LLANO - LOS ROBLES - RIO BLANCO - PARAMO DE BARBILLAS – PANCITARA – LA ZANJA</v>
          </cell>
        </row>
        <row r="517">
          <cell r="A517" t="str">
            <v>19MTGOB40</v>
          </cell>
          <cell r="G517" t="str">
            <v>HUISITÓ – HONDURAS - LOPEZ DE MICAY</v>
          </cell>
        </row>
        <row r="518">
          <cell r="A518" t="str">
            <v>19MTGOB42</v>
          </cell>
          <cell r="G518" t="str">
            <v>VIAS APERTURADAS POR LA COMUNIDAD ESPECIALMENTE EN LA CORDILLERA OCCIDENTAL</v>
          </cell>
        </row>
        <row r="519">
          <cell r="A519" t="str">
            <v>CA126</v>
          </cell>
          <cell r="G519" t="str">
            <v>HUISITÓ - HONDURAS - LÓPEZ DE MICAY</v>
          </cell>
        </row>
        <row r="520">
          <cell r="A520" t="str">
            <v>19MTGOB44</v>
          </cell>
          <cell r="G520" t="str">
            <v>FORTALECIMIENTO DE LOS PROGRAMAS DE MANTENIMIENTO VIAL CON LAS JAC</v>
          </cell>
        </row>
        <row r="521">
          <cell r="A521" t="str">
            <v>19MTGOB45</v>
          </cell>
          <cell r="G521" t="str">
            <v>VIA ITAIBE-PICUETABIO-CHANGUALALUZ (PAÉZ, CAUCA)</v>
          </cell>
        </row>
        <row r="522">
          <cell r="A522" t="str">
            <v>19MTGOB46</v>
          </cell>
          <cell r="G522" t="str">
            <v>VIA CORINTO- CHICHARONAL-MEDIA NARANJA</v>
          </cell>
        </row>
        <row r="523">
          <cell r="A523" t="str">
            <v>19MTGOB47</v>
          </cell>
          <cell r="G523" t="str">
            <v>ONEXIÓN PAEZ - TORIBIO</v>
          </cell>
        </row>
        <row r="524">
          <cell r="A524" t="str">
            <v>CA127</v>
          </cell>
          <cell r="G524" t="str">
            <v>EL TAMBO - EL HOYO - PIEDRA SENTADA - LOS UVOS - EL RECREO</v>
          </cell>
        </row>
        <row r="525">
          <cell r="A525" t="str">
            <v>18MTGOB15</v>
          </cell>
          <cell r="G525" t="str">
            <v>VIAS URBANAS DEL MUNICIPIO DE EL DONCELLO *</v>
          </cell>
        </row>
        <row r="526">
          <cell r="A526" t="str">
            <v>CA139-I</v>
          </cell>
          <cell r="G526" t="str">
            <v>LOBOGUERRERO - MEDIACANOA</v>
          </cell>
        </row>
        <row r="527">
          <cell r="A527" t="str">
            <v>FE002</v>
          </cell>
          <cell r="G527" t="str">
            <v>TREN DE CERCANÍAS DEL VALLE DEL CAUCA</v>
          </cell>
        </row>
        <row r="528">
          <cell r="A528" t="str">
            <v>FE010</v>
          </cell>
          <cell r="G528" t="str">
            <v>CORREDOR FÉRREO DEL PACÍFICO (LA FELISA - MEDELLÍN)</v>
          </cell>
        </row>
        <row r="529">
          <cell r="A529" t="str">
            <v>47MTGOB01</v>
          </cell>
          <cell r="G529" t="str">
            <v>VARIANTE CIENAGA</v>
          </cell>
        </row>
        <row r="530">
          <cell r="A530" t="str">
            <v>MA001</v>
          </cell>
          <cell r="G530" t="str">
            <v>DRAGADO CANAL ACCESO AL PUERTO DE BUENAVENTURA</v>
          </cell>
        </row>
        <row r="531">
          <cell r="A531" t="str">
            <v>FL065</v>
          </cell>
          <cell r="G531" t="str">
            <v>CONSTRUCCIÓN DE MUELLE - MONTE BRAVO</v>
          </cell>
        </row>
        <row r="532">
          <cell r="A532" t="str">
            <v>COLOMBIAVANZA6</v>
          </cell>
          <cell r="G532" t="str">
            <v>EL CRUCERO - BAJO CALIMA</v>
          </cell>
        </row>
        <row r="533">
          <cell r="A533" t="str">
            <v>CA130</v>
          </cell>
          <cell r="G533" t="str">
            <v>SUAREZ - BUENOS AIRES - SANTANDER DE QUILICHAO</v>
          </cell>
        </row>
        <row r="534">
          <cell r="A534" t="str">
            <v>76MTALC01</v>
          </cell>
          <cell r="G534" t="str">
            <v>INCLUSIÓN DEL TREN DE CERCANÍAS PARA CANDELARIA</v>
          </cell>
        </row>
        <row r="535">
          <cell r="A535" t="str">
            <v>CA212</v>
          </cell>
          <cell r="G535" t="str">
            <v>CONEXIÓN PEREIRA - DOSQUEBRADAS</v>
          </cell>
        </row>
        <row r="536">
          <cell r="A536" t="str">
            <v>76MTALC02</v>
          </cell>
          <cell r="G536" t="str">
            <v>VÍA FÉRREA JAMUNDÍ - CALI</v>
          </cell>
        </row>
        <row r="537">
          <cell r="A537" t="str">
            <v>CA133</v>
          </cell>
          <cell r="G537" t="str">
            <v>BELALCÁZAR – NARANJAL – TOEZ – IRLANDA – EL PALO – TACUEYÓ / PÁEZ - CALOTO (HUILA) - TACUEYÓ - EL PALO</v>
          </cell>
        </row>
        <row r="538">
          <cell r="A538" t="str">
            <v>FL118</v>
          </cell>
          <cell r="G538" t="str">
            <v>MUELLE DE EMBARCACIONES MAYORES EN GUAPI</v>
          </cell>
        </row>
        <row r="539">
          <cell r="A539" t="str">
            <v>GP226</v>
          </cell>
          <cell r="G539" t="str">
            <v>INTERVENCIÓN PROYECTOS COMUNIDADES NARP DE TIMBIQUI Y LÓPEZ DE MICAY *</v>
          </cell>
        </row>
        <row r="540">
          <cell r="A540" t="str">
            <v>52MTGOB31</v>
          </cell>
          <cell r="G540" t="str">
            <v>LAS CONCHAS - PUERTO RICO - POLICARPA</v>
          </cell>
        </row>
        <row r="541">
          <cell r="A541" t="str">
            <v>76MTALC03</v>
          </cell>
          <cell r="G541" t="str">
            <v>TREN TURISTICO JAMUNDI - TIMBO</v>
          </cell>
        </row>
        <row r="542">
          <cell r="A542" t="str">
            <v>76MTALC04</v>
          </cell>
          <cell r="G542" t="str">
            <v xml:space="preserve">CONSTRUCCIÓN DE LA AVENIDA BICENTENARIO </v>
          </cell>
        </row>
        <row r="543">
          <cell r="A543" t="str">
            <v>76MTALC05</v>
          </cell>
          <cell r="G543" t="str">
            <v>MUELLE TURISTICO BUENAVENTURA</v>
          </cell>
        </row>
        <row r="544">
          <cell r="A544" t="str">
            <v>76MTGOB01</v>
          </cell>
          <cell r="G544" t="str">
            <v>NUEVA MALLA VIAL DEL VALLE DEL CAUCA ACCESOS CALI – PALMIRA</v>
          </cell>
        </row>
        <row r="545">
          <cell r="A545" t="str">
            <v>COLOMBIAVANZA7</v>
          </cell>
          <cell r="G545" t="str">
            <v>VÍA BLANQUITA - PUENTE FRONTINO</v>
          </cell>
        </row>
        <row r="546">
          <cell r="A546" t="str">
            <v>18MTGOB16</v>
          </cell>
          <cell r="G546" t="str">
            <v>VIAS URBANAS DE CARTAGENA DEL CHAIRA Y PUERTO RICO *</v>
          </cell>
        </row>
        <row r="547">
          <cell r="A547" t="str">
            <v>FL052</v>
          </cell>
          <cell r="G547" t="str">
            <v>CONSTRUCCIÓN DE MUELLE DE PUERTO SILENCIO</v>
          </cell>
        </row>
        <row r="548">
          <cell r="A548" t="str">
            <v>GP268</v>
          </cell>
          <cell r="G548" t="str">
            <v>INTERVENCIÓN MUELLE DE MOSQUERA</v>
          </cell>
        </row>
        <row r="549">
          <cell r="A549" t="str">
            <v>GP269</v>
          </cell>
          <cell r="G549" t="str">
            <v>REHABILITACIÓN VÍAS RURALES COMUNIDADES INDÍGENAS</v>
          </cell>
        </row>
        <row r="550">
          <cell r="A550" t="str">
            <v>CA033</v>
          </cell>
          <cell r="G550" t="str">
            <v>POPAYÁN – TOTORÓ – GUADUALEJO – PUERTO VALENCIA – LA PLATA – LABERINTO Y ALTERNAS DE LA TRANSVERSAL</v>
          </cell>
        </row>
        <row r="551">
          <cell r="A551" t="str">
            <v>GP413</v>
          </cell>
          <cell r="G551" t="str">
            <v>INTERVENCIÓN DE VÍAS DEL PACÍFICO *</v>
          </cell>
        </row>
        <row r="552">
          <cell r="A552" t="str">
            <v>20MTGOB02</v>
          </cell>
          <cell r="G552" t="str">
            <v>ARJONA-ASTREA</v>
          </cell>
        </row>
        <row r="553">
          <cell r="A553" t="str">
            <v>20MTGOB06</v>
          </cell>
          <cell r="G553" t="str">
            <v>SAN JOSE DE ORIENTE- YE FILO MACHETE- ALTO DE RIECITO</v>
          </cell>
        </row>
        <row r="554">
          <cell r="A554" t="str">
            <v>20MTGOB07</v>
          </cell>
          <cell r="G554" t="str">
            <v>PAILITAS- EL TERROR- CORREGIMIENTO DE LOS LLANOS</v>
          </cell>
        </row>
        <row r="555">
          <cell r="A555" t="str">
            <v>20MTGOB08</v>
          </cell>
          <cell r="G555" t="str">
            <v xml:space="preserve"> CANDELARIA - PUERTO SEMPEGUA </v>
          </cell>
        </row>
        <row r="556">
          <cell r="A556" t="str">
            <v>20MTGOB11</v>
          </cell>
          <cell r="G556" t="str">
            <v>SAN MARTIN- SECTOR HOSPITAL- BOCATOMA ACUEDUCTO- LA VEGA</v>
          </cell>
        </row>
        <row r="557">
          <cell r="A557" t="str">
            <v>20MTGOB12</v>
          </cell>
          <cell r="G557" t="str">
            <v>VIA NACIONAL- PLANTA DE POTABILIZACION- MARINILLA- CERRO REDONDO</v>
          </cell>
        </row>
        <row r="558">
          <cell r="A558" t="str">
            <v>20MTGOB13</v>
          </cell>
          <cell r="G558" t="str">
            <v>MORRISON- LOS ANGELES- PLATANAL</v>
          </cell>
        </row>
        <row r="559">
          <cell r="A559" t="str">
            <v>20MTGOB14</v>
          </cell>
          <cell r="G559" t="str">
            <v>TRAMO VIAL AYACUCHO- PUNTA BRAVA</v>
          </cell>
        </row>
        <row r="560">
          <cell r="A560" t="str">
            <v>20MTGOB15</v>
          </cell>
          <cell r="G560" t="str">
            <v>LOS PINOS - QUEBRADA AGUA DE LA VIRGEN</v>
          </cell>
        </row>
        <row r="561">
          <cell r="A561" t="str">
            <v>CA251</v>
          </cell>
          <cell r="G561" t="str">
            <v>BANCO DE MAQUINARIA AMARILLA *</v>
          </cell>
        </row>
        <row r="562">
          <cell r="A562" t="str">
            <v>UR009</v>
          </cell>
          <cell r="G562" t="str">
            <v>CABLE AÉREO DE PASAJEROS SOACHA</v>
          </cell>
        </row>
        <row r="563">
          <cell r="A563" t="str">
            <v>FL128</v>
          </cell>
          <cell r="G563" t="str">
            <v>INTERVENCIÓN EMBARCADEROS FLUVIALES EN MOMPÓX</v>
          </cell>
        </row>
        <row r="564">
          <cell r="A564" t="str">
            <v>47MTGOB03</v>
          </cell>
          <cell r="G564" t="str">
            <v>VÍA A LA PROSPERIDAD</v>
          </cell>
        </row>
        <row r="565">
          <cell r="A565" t="str">
            <v>20MTGOB16</v>
          </cell>
          <cell r="G565" t="str">
            <v>MARQUEZ- PUERTO PATIÑO</v>
          </cell>
        </row>
        <row r="566">
          <cell r="A566" t="str">
            <v>CA247-I</v>
          </cell>
          <cell r="G566" t="str">
            <v>CURUMANÍ - VALLEDUPAR - PARADERO - SAN JUAN DEL CESAR - ALBANIA Y - ROBLES - SAN JUAN DEL CESAR</v>
          </cell>
        </row>
        <row r="567">
          <cell r="A567" t="str">
            <v>CA165</v>
          </cell>
          <cell r="G567" t="str">
            <v>URIBIA - PUERTO BOLÍVAR / URIBIA - NAZARETH</v>
          </cell>
        </row>
        <row r="568">
          <cell r="A568" t="str">
            <v>FE010</v>
          </cell>
          <cell r="G568" t="str">
            <v>CORREDOR FÉRREO DEL PACÍFICO (LA FELISA - MEDELLÍN)</v>
          </cell>
        </row>
        <row r="569">
          <cell r="A569" t="str">
            <v>AE055</v>
          </cell>
          <cell r="G569" t="str">
            <v>ASAE - MÁLAGA</v>
          </cell>
        </row>
        <row r="570">
          <cell r="A570" t="str">
            <v>CA007</v>
          </cell>
          <cell r="G570" t="str">
            <v>TRONCAL CENTRAL DEL NORTE (SUSACÓN - CAPITANEJO) / DUITAMA - PAMPLONA</v>
          </cell>
        </row>
        <row r="571">
          <cell r="A571" t="str">
            <v>47MTGOB04</v>
          </cell>
          <cell r="G571" t="str">
            <v>VÍA ALTERNA BARRANQUILLA - CIENAGA</v>
          </cell>
        </row>
        <row r="572">
          <cell r="A572" t="str">
            <v>FL066</v>
          </cell>
          <cell r="G572" t="str">
            <v>CONSTRUCCIÓN DE MUELLE - COCOVÉ</v>
          </cell>
        </row>
        <row r="573">
          <cell r="A573" t="str">
            <v>FL067</v>
          </cell>
          <cell r="G573" t="str">
            <v>CONTRUCCIÓN DE MUELLE - POTEDÓ</v>
          </cell>
        </row>
        <row r="574">
          <cell r="A574" t="str">
            <v>FL068</v>
          </cell>
          <cell r="G574" t="str">
            <v>CONSTRUCCIÓN DE MUELLE - TRAPICHE</v>
          </cell>
        </row>
        <row r="575">
          <cell r="A575" t="str">
            <v>FL130</v>
          </cell>
          <cell r="G575" t="str">
            <v>INTERVENCIÓN EMBARCADEROS FLUVIALES EN SAN FERNANDO</v>
          </cell>
        </row>
        <row r="576">
          <cell r="A576" t="str">
            <v>FL053</v>
          </cell>
          <cell r="G576" t="str">
            <v>CONSTRUCCIÓN MUELLE LA ESMERALDA</v>
          </cell>
        </row>
        <row r="577">
          <cell r="A577" t="str">
            <v>CA041</v>
          </cell>
          <cell r="G577" t="str">
            <v>CALARCÁ - LA PAILA</v>
          </cell>
        </row>
        <row r="578">
          <cell r="A578" t="str">
            <v>FL069</v>
          </cell>
          <cell r="G578" t="str">
            <v>CONSTRUCCIÓN DE MUELLE - PERRÚ</v>
          </cell>
        </row>
        <row r="579">
          <cell r="A579" t="str">
            <v>FL070</v>
          </cell>
          <cell r="G579" t="str">
            <v>CONSTRUCCIÓN DE MUELLE - LERMA</v>
          </cell>
        </row>
        <row r="580">
          <cell r="A580" t="str">
            <v>18MTGOB17</v>
          </cell>
          <cell r="G580" t="str">
            <v>VIAS URBANAS DE MORELIA *</v>
          </cell>
        </row>
        <row r="581">
          <cell r="A581" t="str">
            <v>CA049-VII</v>
          </cell>
          <cell r="G581" t="str">
            <v>INTERVENCIÓN EN CORREDORES CARRETEROS LA URIBE - MESETAS</v>
          </cell>
        </row>
        <row r="582">
          <cell r="A582" t="str">
            <v>CA213</v>
          </cell>
          <cell r="G582" t="str">
            <v>CONSTRUCCIÓN DE LOS CONECTORES ENTRE LAS VÍAS DEL SAMÁN- CERRITOS Y LA AVENIDA DE LOS COLIBRÍES</v>
          </cell>
        </row>
        <row r="583">
          <cell r="A583" t="str">
            <v>76MTGOB06</v>
          </cell>
          <cell r="G583" t="str">
            <v>AEROPUERTOS DE PALMIRA, BUENAVENTURA - NEIVA</v>
          </cell>
        </row>
        <row r="584">
          <cell r="A584" t="str">
            <v>CA108-I</v>
          </cell>
          <cell r="G584" t="str">
            <v>CORREDOR VIAL CHINCHINÁ - MARIQUITA</v>
          </cell>
        </row>
        <row r="585">
          <cell r="A585" t="str">
            <v>63MTGOB03</v>
          </cell>
          <cell r="G585" t="str">
            <v>TERCER CARRIL MUNICIPIOS CORDILLERANOS</v>
          </cell>
        </row>
        <row r="586">
          <cell r="A586" t="str">
            <v>19MTGOB29</v>
          </cell>
          <cell r="G586" t="str">
            <v>PUERTO TEJADA- CRUCERO PANCE</v>
          </cell>
        </row>
        <row r="587">
          <cell r="A587" t="str">
            <v>19MTGOB30</v>
          </cell>
          <cell r="G587" t="str">
            <v>CORINTO-PADILLA-PUERTO TEJADA</v>
          </cell>
        </row>
        <row r="588">
          <cell r="A588" t="str">
            <v>FL071</v>
          </cell>
          <cell r="G588" t="str">
            <v>CONSTRUCCIÓN DE MUELLE - NOAMANÁ</v>
          </cell>
        </row>
        <row r="589">
          <cell r="A589" t="str">
            <v>FL072</v>
          </cell>
          <cell r="G589" t="str">
            <v>CONSTRUCCIÓN DE MUELLE - DOIDÓ</v>
          </cell>
        </row>
        <row r="590">
          <cell r="A590" t="str">
            <v>FL073</v>
          </cell>
          <cell r="G590" t="str">
            <v>CONSTRUCCIÓN DE MUELLE - BOCA DE CURUNDO</v>
          </cell>
        </row>
        <row r="591">
          <cell r="A591" t="str">
            <v>FL074</v>
          </cell>
          <cell r="G591" t="str">
            <v>CONSTRUCCIÓN DE MUELLE - ANDAGOYA</v>
          </cell>
        </row>
        <row r="592">
          <cell r="A592" t="str">
            <v>FL075</v>
          </cell>
          <cell r="G592" t="str">
            <v>MEJORAMIENTO DE MUELLE AGUAS NEGRAS</v>
          </cell>
        </row>
        <row r="593">
          <cell r="A593" t="str">
            <v>FL076</v>
          </cell>
          <cell r="G593" t="str">
            <v>CONSTRUCCIÓN DE MUELLE - PUERTO PIZARRO</v>
          </cell>
        </row>
        <row r="594">
          <cell r="A594" t="str">
            <v>FL077</v>
          </cell>
          <cell r="G594" t="str">
            <v>CONSTRUCCIÓN DE MUELLE - NAUCÁ</v>
          </cell>
        </row>
        <row r="595">
          <cell r="A595" t="str">
            <v>FL078</v>
          </cell>
          <cell r="G595" t="str">
            <v>CONSTRUCCIÓN DE MUELLE - PLAYITA</v>
          </cell>
        </row>
        <row r="596">
          <cell r="A596" t="str">
            <v>FL079</v>
          </cell>
          <cell r="G596" t="str">
            <v>CONSTRUCCIÓN DE MUELLE - AMPARRADO</v>
          </cell>
        </row>
        <row r="597">
          <cell r="A597" t="str">
            <v>FL080</v>
          </cell>
          <cell r="G597" t="str">
            <v>CONSTRUCCIÓN DE MUELLE - LAS DELICIAS</v>
          </cell>
        </row>
        <row r="598">
          <cell r="A598" t="str">
            <v>FL081</v>
          </cell>
          <cell r="G598" t="str">
            <v>CONSTRUCCIÓN DE MUELLE - BATATAL</v>
          </cell>
        </row>
        <row r="599">
          <cell r="A599" t="str">
            <v>FL082</v>
          </cell>
          <cell r="G599" t="str">
            <v>CONSTRUCCIÓN DE MUELLE - PUERTO MISAEL</v>
          </cell>
        </row>
        <row r="600">
          <cell r="A600" t="str">
            <v>FL083</v>
          </cell>
          <cell r="G600" t="str">
            <v>MEJORAMIENTO DE MUELLE DE PIE DE PATÓ</v>
          </cell>
        </row>
        <row r="601">
          <cell r="A601" t="str">
            <v>FL084</v>
          </cell>
          <cell r="G601" t="str">
            <v>CONSTRUCCIÓN DE MUELLE - PUERTO LIVIO</v>
          </cell>
        </row>
        <row r="602">
          <cell r="A602" t="str">
            <v>FL085</v>
          </cell>
          <cell r="G602" t="str">
            <v>MEJORAMIENTO DE MUELLE PAIMADÓ</v>
          </cell>
        </row>
        <row r="603">
          <cell r="A603" t="str">
            <v>FL086</v>
          </cell>
          <cell r="G603" t="str">
            <v>MEJORAMIENTO DE MUELLE LA UNIÓN</v>
          </cell>
        </row>
        <row r="604">
          <cell r="A604" t="str">
            <v>FL087</v>
          </cell>
          <cell r="G604" t="str">
            <v>CONSTRUCCIÓN DEL MUELLE DE RÍOSUCIO</v>
          </cell>
        </row>
        <row r="605">
          <cell r="A605" t="str">
            <v>FL088</v>
          </cell>
          <cell r="G605" t="str">
            <v>MEJORAMIENTO DE EMBARCADERO ESCOLAR - RIOSUCIO CHOCÓ</v>
          </cell>
        </row>
        <row r="606">
          <cell r="A606" t="str">
            <v>FL089</v>
          </cell>
          <cell r="G606" t="str">
            <v>MEJORAMIENTO DE MUELLE UNGUÍA</v>
          </cell>
        </row>
        <row r="607">
          <cell r="A607" t="str">
            <v>FL090</v>
          </cell>
          <cell r="G607" t="str">
            <v>MEJORAMIENTO DE MUELLE JURADÓ</v>
          </cell>
        </row>
        <row r="608">
          <cell r="A608" t="str">
            <v>FL091</v>
          </cell>
          <cell r="G608" t="str">
            <v>MEJORAMIENTO DE MUELLE CARMEN DEL DARÍEN</v>
          </cell>
        </row>
        <row r="609">
          <cell r="A609" t="str">
            <v>FL092</v>
          </cell>
          <cell r="G609" t="str">
            <v>MANTENIMIENTO DEL MUELLE DEL MUNICIPIO DE MEDIO ATRATO</v>
          </cell>
        </row>
        <row r="610">
          <cell r="A610" t="str">
            <v>FL093</v>
          </cell>
          <cell r="G610" t="str">
            <v>MUELLE DE BELÉN DE DOCAMPADÓ</v>
          </cell>
        </row>
        <row r="611">
          <cell r="A611" t="str">
            <v>FL094</v>
          </cell>
          <cell r="G611" t="str">
            <v>MUELLE DE VIRUDÓ</v>
          </cell>
        </row>
        <row r="612">
          <cell r="A612" t="str">
            <v>FL095</v>
          </cell>
          <cell r="G612" t="str">
            <v>CONSTRUCCIÓN DE MUELLE DE CARGA  - NUQUI</v>
          </cell>
        </row>
        <row r="613">
          <cell r="A613" t="str">
            <v>FL096</v>
          </cell>
          <cell r="G613" t="str">
            <v>INTERVENCIÓN DEL MUELLE FLUVIAL EN LA COMUNIDAD DE SANTA GENOVEVA DE DOCORDÓ</v>
          </cell>
        </row>
        <row r="614">
          <cell r="A614" t="str">
            <v>FL097</v>
          </cell>
          <cell r="G614" t="str">
            <v>MEJORAMIENTO DE MUELLE COMUNIDAD DE PAVASÁ</v>
          </cell>
        </row>
        <row r="615">
          <cell r="A615" t="str">
            <v>FL098</v>
          </cell>
          <cell r="G615" t="str">
            <v>CONSTRUCCIÓN DE MUELLE - ITSMINA</v>
          </cell>
        </row>
        <row r="616">
          <cell r="A616" t="str">
            <v>FL099</v>
          </cell>
          <cell r="G616" t="str">
            <v>MEJORAMIENTO DE MUELLE SANTA RITA</v>
          </cell>
        </row>
        <row r="617">
          <cell r="A617" t="str">
            <v>FL100</v>
          </cell>
          <cell r="G617" t="str">
            <v>MEJORAMIENTO DE MUELLE BAGADÓ</v>
          </cell>
        </row>
        <row r="618">
          <cell r="A618" t="str">
            <v>FL101</v>
          </cell>
          <cell r="G618" t="str">
            <v>CONSTRUCCIÓN DEL MUELLE DE CARGA DE QUIBDÓ</v>
          </cell>
        </row>
        <row r="619">
          <cell r="A619" t="str">
            <v>FL102</v>
          </cell>
          <cell r="G619" t="str">
            <v>MEJORAMIENTO DE MUELLE MARGINAL QUIBDÓ (PASAJEROS)</v>
          </cell>
        </row>
        <row r="620">
          <cell r="A620" t="str">
            <v>LO003</v>
          </cell>
          <cell r="G620" t="str">
            <v>INFRAESTRUCTURA LOGÍSTICA Y HUB DE CARGA EN QUIBDÓ</v>
          </cell>
        </row>
        <row r="621">
          <cell r="A621" t="str">
            <v>MA007</v>
          </cell>
          <cell r="G621" t="str">
            <v>TRANSPORTE NAVIERO SOSTENIBLE EN EL DEPARTAMENTO DE CHOCÓ</v>
          </cell>
        </row>
        <row r="622">
          <cell r="A622" t="str">
            <v>COLOMBIAVANZA4</v>
          </cell>
          <cell r="G622" t="str">
            <v>ACCESO A COMUNIDADES - VÍA AGUAZAL (BAGADÓ) *</v>
          </cell>
        </row>
        <row r="623">
          <cell r="A623" t="str">
            <v>GP314</v>
          </cell>
          <cell r="G623" t="str">
            <v xml:space="preserve"> BYPASS DEL CANAL DE PANAMA, EN EL PACIFICO Y ATRATO</v>
          </cell>
        </row>
        <row r="624">
          <cell r="A624" t="str">
            <v>GP523</v>
          </cell>
          <cell r="G624" t="str">
            <v>CAMPAÑAS DE SEGURIDAD VIAL PARA CHOCÓ *</v>
          </cell>
        </row>
        <row r="625">
          <cell r="A625" t="str">
            <v>GP601</v>
          </cell>
          <cell r="G625" t="str">
            <v>CORREDOR ALTERNO AL CANAL DE PANAMÁ (CORREDOR CÚPICA - TURBO) *</v>
          </cell>
        </row>
        <row r="626">
          <cell r="A626" t="str">
            <v>GP622</v>
          </cell>
          <cell r="G626" t="str">
            <v>MALLA VIAL DEL URABÁ ANTIOQUEÑO *</v>
          </cell>
        </row>
        <row r="627">
          <cell r="A627" t="str">
            <v>27MTALC01</v>
          </cell>
          <cell r="G627" t="str">
            <v>ACANDÍ – RIOSUCIO *</v>
          </cell>
        </row>
        <row r="628">
          <cell r="A628" t="str">
            <v>27MTALC03</v>
          </cell>
          <cell r="G628" t="str">
            <v>VÍA CASA BOMBA – CURVARADO</v>
          </cell>
        </row>
        <row r="629">
          <cell r="A629" t="str">
            <v>27MTALC05</v>
          </cell>
          <cell r="G629" t="str">
            <v>DRAGADO DE RÍO ATRATO</v>
          </cell>
        </row>
        <row r="630">
          <cell r="A630" t="str">
            <v>27MTALC07</v>
          </cell>
          <cell r="G630" t="str">
            <v>ACANDÍ – UNGUÍA – RIOSUCIO *</v>
          </cell>
        </row>
        <row r="631">
          <cell r="A631" t="str">
            <v>27MTGOB03</v>
          </cell>
          <cell r="G631" t="str">
            <v>BAUDÓ – ISTMINA – PUERTO MELUK</v>
          </cell>
        </row>
        <row r="632">
          <cell r="A632" t="str">
            <v>27MTGOB06</v>
          </cell>
          <cell r="G632" t="str">
            <v>VÍA QUIBDO- PEREIRA *</v>
          </cell>
        </row>
        <row r="633">
          <cell r="A633" t="str">
            <v>27MTGOB04</v>
          </cell>
          <cell r="G633" t="str">
            <v>CONEXIÓN INTEROCEÁNICA (CUPICA – DARIÉN) *</v>
          </cell>
        </row>
        <row r="634">
          <cell r="A634" t="str">
            <v>27MTGOB05</v>
          </cell>
          <cell r="G634" t="str">
            <v>CALZADA BIDERECCIONAL SENCILLA CORREDOR BUENAVENTURA NOVITA</v>
          </cell>
        </row>
        <row r="635">
          <cell r="A635" t="str">
            <v>23MTGOB08</v>
          </cell>
          <cell r="G635" t="str">
            <v>JALISCO - LOS CÓRDOBAS</v>
          </cell>
        </row>
        <row r="636">
          <cell r="A636" t="str">
            <v>23MTGOB09</v>
          </cell>
          <cell r="G636" t="str">
            <v>CANALETE - CORDOBITA - LÍMITE ANTIOQUIA</v>
          </cell>
        </row>
        <row r="637">
          <cell r="A637" t="str">
            <v>23MTGOB11</v>
          </cell>
          <cell r="G637" t="str">
            <v>GUASIMAL - VALENCIA</v>
          </cell>
        </row>
        <row r="638">
          <cell r="A638" t="str">
            <v>23MTGOB12</v>
          </cell>
          <cell r="G638" t="str">
            <v>VARIANTE TIERRALTA</v>
          </cell>
        </row>
        <row r="639">
          <cell r="A639" t="str">
            <v>23MTGOB14</v>
          </cell>
          <cell r="G639" t="str">
            <v>ACCESO BOCAS DE URE</v>
          </cell>
        </row>
        <row r="640">
          <cell r="A640" t="str">
            <v>23MTGOB15</v>
          </cell>
          <cell r="G640" t="str">
            <v>AYAPEL - SEHEVE</v>
          </cell>
        </row>
        <row r="641">
          <cell r="A641" t="str">
            <v>23MTGOB16</v>
          </cell>
          <cell r="G641" t="str">
            <v>VÍA BELÉN - TIERRA SANTA</v>
          </cell>
        </row>
        <row r="642">
          <cell r="A642" t="str">
            <v>23MTGOB17</v>
          </cell>
          <cell r="G642" t="str">
            <v>SABANA LARGA - CARBONERO - PISA BONITO</v>
          </cell>
        </row>
        <row r="643">
          <cell r="A643" t="str">
            <v>23MTGOB18</v>
          </cell>
          <cell r="G643" t="str">
            <v>SAN ANDRÉS DE SOTAVENTO - EL BANCO – PUNTA DE YÁNEZ</v>
          </cell>
        </row>
        <row r="644">
          <cell r="A644" t="str">
            <v>23MTGOB19</v>
          </cell>
          <cell r="G644" t="str">
            <v>SABANETA - LÍMITE SUCRE</v>
          </cell>
        </row>
        <row r="645">
          <cell r="A645" t="str">
            <v>23MTGOB20</v>
          </cell>
          <cell r="G645" t="str">
            <v>PURÍSIMA - ASERRADERO</v>
          </cell>
        </row>
        <row r="646">
          <cell r="A646" t="str">
            <v>23MTGOB21</v>
          </cell>
          <cell r="G646" t="str">
            <v xml:space="preserve">LAS FLORES - PALO DE AGUA </v>
          </cell>
        </row>
        <row r="647">
          <cell r="A647" t="str">
            <v>23MTGOB22</v>
          </cell>
          <cell r="G647" t="str">
            <v>TIERRALTICA - LOS MONOS</v>
          </cell>
        </row>
        <row r="648">
          <cell r="A648" t="str">
            <v>23MTGOB23</v>
          </cell>
          <cell r="G648" t="str">
            <v>LA DOCTRINA - NUEVO AGRADO</v>
          </cell>
        </row>
        <row r="649">
          <cell r="A649" t="str">
            <v>23MTGOB24</v>
          </cell>
          <cell r="G649" t="str">
            <v>EL CHIQUI - LA CULEBRA - COTORRA</v>
          </cell>
        </row>
        <row r="650">
          <cell r="A650" t="str">
            <v>23MTGOB25</v>
          </cell>
          <cell r="G650" t="str">
            <v>SAN PELAYO - LA MADERA - CRUCE RUTA 74 Y RAMAL A BUENOS AIRES</v>
          </cell>
        </row>
        <row r="651">
          <cell r="A651" t="str">
            <v>23MTGOB26</v>
          </cell>
          <cell r="G651" t="str">
            <v>PASO DE LAS FLORES - PUERTO NUEVO</v>
          </cell>
        </row>
        <row r="652">
          <cell r="A652" t="str">
            <v>FE003</v>
          </cell>
          <cell r="G652" t="str">
            <v>TREN DEL CATATUMBO</v>
          </cell>
        </row>
        <row r="653">
          <cell r="A653" t="str">
            <v>GP616</v>
          </cell>
          <cell r="G653" t="str">
            <v>INTERVENCIÓN DEL AEROPUERTO DE AYAPEL</v>
          </cell>
        </row>
        <row r="654">
          <cell r="A654" t="str">
            <v>GP618</v>
          </cell>
          <cell r="G654" t="str">
            <v>TIERRALTA - SAN JOSÉ DE RALITO</v>
          </cell>
        </row>
        <row r="655">
          <cell r="A655" t="str">
            <v>GP619</v>
          </cell>
          <cell r="G655" t="str">
            <v>BATATA - TIERRALTA</v>
          </cell>
        </row>
        <row r="656">
          <cell r="A656" t="str">
            <v>GP620</v>
          </cell>
          <cell r="G656" t="str">
            <v xml:space="preserve"> AYAPEL - SAN MARCOS - CHINÚ</v>
          </cell>
        </row>
        <row r="657">
          <cell r="A657" t="str">
            <v>CA104</v>
          </cell>
          <cell r="G657" t="str">
            <v>VÍA TIBANÁ – TURMEQUÉ – VILLAPINZÓN</v>
          </cell>
        </row>
        <row r="658">
          <cell r="A658" t="str">
            <v>CA145</v>
          </cell>
          <cell r="G658" t="str">
            <v>DOBLE CALZADA DEL CORREDOR VILLETA - GUADUAS</v>
          </cell>
        </row>
        <row r="659">
          <cell r="A659" t="str">
            <v>CA148</v>
          </cell>
          <cell r="G659" t="str">
            <v>SOTERRAMIENTO DEL ACCESO A BOGOTÁ D.C. POR LA AUTOPISTA SUR</v>
          </cell>
        </row>
        <row r="660">
          <cell r="A660" t="str">
            <v>CA149</v>
          </cell>
          <cell r="G660" t="str">
            <v>VARIANTE CARTAGENITA</v>
          </cell>
        </row>
        <row r="661">
          <cell r="A661" t="str">
            <v>CA152</v>
          </cell>
          <cell r="G661" t="str">
            <v>GUADUAS — CHAGUANÍ</v>
          </cell>
        </row>
        <row r="662">
          <cell r="A662" t="str">
            <v>CA153</v>
          </cell>
          <cell r="G662" t="str">
            <v>TRONCAL DE LA ESMERALDA (PACHO, VILLAGÓMEZ, PAIME)</v>
          </cell>
        </row>
        <row r="663">
          <cell r="A663" t="str">
            <v>CA154</v>
          </cell>
          <cell r="G663" t="str">
            <v>SECTOR LA SHELL (FUSAGASUGÁ)-ARBELAEZ- SAN BERNARDO</v>
          </cell>
        </row>
        <row r="664">
          <cell r="A664" t="str">
            <v>FE004</v>
          </cell>
          <cell r="G664" t="str">
            <v>REGIOTRAM DEL NORTE</v>
          </cell>
        </row>
        <row r="665">
          <cell r="A665" t="str">
            <v>FE007-III</v>
          </cell>
          <cell r="G665" t="str">
            <v>CONEXIÓN FÉRREA BOGOTÁ - CORREDOR FÉRREO CENTRAL</v>
          </cell>
        </row>
        <row r="666">
          <cell r="A666" t="str">
            <v>FE009</v>
          </cell>
          <cell r="G666" t="str">
            <v>CORREDOR FERREO BELENCITO – LA CARO</v>
          </cell>
        </row>
        <row r="667">
          <cell r="A667" t="str">
            <v>FE014</v>
          </cell>
          <cell r="G667" t="str">
            <v>TREN DE ALTA VELOCIDAD SOGAMOSO – BOGOTÁ</v>
          </cell>
        </row>
        <row r="668">
          <cell r="A668" t="str">
            <v>FE015</v>
          </cell>
          <cell r="G668" t="str">
            <v>CORREDOR FERREO FACATATIVÁ – GIRARDOT</v>
          </cell>
        </row>
        <row r="669">
          <cell r="A669" t="str">
            <v>FE019</v>
          </cell>
          <cell r="G669" t="str">
            <v>REGIOTRAM DE OCCIDENTE</v>
          </cell>
        </row>
        <row r="670">
          <cell r="A670" t="str">
            <v>LO004</v>
          </cell>
          <cell r="G670" t="str">
            <v>BORDE LOGÍSTICO DE OCCIDENTE DE BOGOTÁ</v>
          </cell>
        </row>
        <row r="671">
          <cell r="A671" t="str">
            <v>UR017</v>
          </cell>
          <cell r="G671" t="str">
            <v>CORREDOR FÉRREO DEL SUR (BOGOTÁ - SOACHA)</v>
          </cell>
        </row>
        <row r="672">
          <cell r="A672" t="str">
            <v>25MTALC02</v>
          </cell>
          <cell r="G672" t="str">
            <v>IP ACCESO NORTE A BOGOTÁ</v>
          </cell>
        </row>
        <row r="673">
          <cell r="A673" t="str">
            <v>25MTALC03</v>
          </cell>
          <cell r="G673" t="str">
            <v>BOGOTÁ - PUENTE CORTIJO - SIBERIA - LA PUNTA - EL VINO - LA VEGA</v>
          </cell>
        </row>
        <row r="674">
          <cell r="A674" t="str">
            <v>25MTGOB03</v>
          </cell>
          <cell r="G674" t="str">
            <v>CABLE LA CALERA *</v>
          </cell>
        </row>
        <row r="675">
          <cell r="A675" t="str">
            <v>25MTGOB07</v>
          </cell>
          <cell r="G675" t="str">
            <v>ALO SUR</v>
          </cell>
        </row>
        <row r="676">
          <cell r="A676" t="str">
            <v>25MTGOB09-I</v>
          </cell>
          <cell r="G676" t="str">
            <v>SAMACA-GUACHETÁ-LENGUAZAQUE-UBATE</v>
          </cell>
        </row>
        <row r="677">
          <cell r="A677" t="str">
            <v>25MTGOB09-IV</v>
          </cell>
          <cell r="G677" t="str">
            <v>LA PALMA -CAPARRAPÍ-RUTA DEL SOL</v>
          </cell>
        </row>
        <row r="678">
          <cell r="A678" t="str">
            <v>25MTGOB11</v>
          </cell>
          <cell r="G678" t="str">
            <v>GUAYABETAL-MANZANARES-LA FORTALEZA-ACACÍAS *</v>
          </cell>
        </row>
        <row r="679">
          <cell r="A679" t="str">
            <v>25MTGOB15</v>
          </cell>
          <cell r="G679" t="str">
            <v>REPOSICIÓN DE FLOTA A ENERGÍAS LIMPIAS-SOACHA *</v>
          </cell>
        </row>
        <row r="680">
          <cell r="A680" t="str">
            <v>25MTGOB16</v>
          </cell>
          <cell r="G680" t="str">
            <v>SISTEMA INTEGRADO REGIONAL SABANA DE OCCIDENTE *</v>
          </cell>
        </row>
        <row r="681">
          <cell r="A681" t="str">
            <v>25MTGOB18</v>
          </cell>
          <cell r="G681" t="str">
            <v>TREN LIGERO INTERMUNICIPAL DE LA SABANA NORTE, CENTRO Y OCCIDENTE *</v>
          </cell>
        </row>
        <row r="682">
          <cell r="A682" t="str">
            <v>25MTGOB20</v>
          </cell>
          <cell r="G682" t="str">
            <v>PASO URBANO RICAURTE ACCESO GIRARDOT *</v>
          </cell>
        </row>
        <row r="683">
          <cell r="A683" t="str">
            <v>25MTGOB21</v>
          </cell>
          <cell r="G683" t="str">
            <v>SANTA TERESA - CHAGUANI - GUADUAS-NARIÑO - JERUSALEN - PULI - SAN JUAN DE RIOSECO *</v>
          </cell>
        </row>
        <row r="684">
          <cell r="A684" t="str">
            <v>25MTGOB22</v>
          </cell>
          <cell r="G684" t="str">
            <v>NAVEGABILIDAD PTO SALGAR *</v>
          </cell>
        </row>
        <row r="685">
          <cell r="A685" t="str">
            <v>25MTGOB25</v>
          </cell>
          <cell r="G685" t="str">
            <v>DOBLE CALZADA GIRARDOT BOGOTA</v>
          </cell>
        </row>
        <row r="686">
          <cell r="A686" t="str">
            <v>FE004</v>
          </cell>
          <cell r="G686" t="str">
            <v>REGIOTRAM DEL NORTE</v>
          </cell>
        </row>
        <row r="687">
          <cell r="A687" t="str">
            <v>25MTGOB27-I</v>
          </cell>
          <cell r="G687" t="str">
            <v>SUESCA Y SUS RAMALES (RAQUIRÁ)</v>
          </cell>
        </row>
        <row r="688">
          <cell r="A688" t="str">
            <v>FE009</v>
          </cell>
          <cell r="G688" t="str">
            <v>CORREDOR FERREO BELENCITO – LA CARO</v>
          </cell>
        </row>
        <row r="689">
          <cell r="A689" t="str">
            <v>25MTGOB27-II</v>
          </cell>
          <cell r="G689" t="str">
            <v>LENGUAZQUE-VILLAPINZÓN</v>
          </cell>
        </row>
        <row r="690">
          <cell r="A690" t="str">
            <v>CA049-VIII</v>
          </cell>
          <cell r="G690" t="str">
            <v>INTERVENCIÓN EN CORREDORES CARRETEROS MESETAS - GRANADA</v>
          </cell>
        </row>
        <row r="691">
          <cell r="A691" t="str">
            <v>25MTGOB28</v>
          </cell>
          <cell r="G691" t="str">
            <v>GACHETÁ-MANTA-SISGA</v>
          </cell>
        </row>
        <row r="692">
          <cell r="A692" t="str">
            <v>FL008</v>
          </cell>
          <cell r="G692" t="str">
            <v>NAVEGABILIDAD DEL RÍO META</v>
          </cell>
        </row>
        <row r="693">
          <cell r="A693" t="str">
            <v>25MTGOB29</v>
          </cell>
          <cell r="G693" t="str">
            <v>SOPÓ-COLPAPEL-CANAVITA-TOCANCIPÁ</v>
          </cell>
        </row>
        <row r="694">
          <cell r="A694" t="str">
            <v>CA049-X</v>
          </cell>
          <cell r="G694" t="str">
            <v>INTERVENCIÓN EN CORREDORES CARRETEROS PUERTO GAITÁN - PUENTE ARIMENA</v>
          </cell>
        </row>
        <row r="695">
          <cell r="A695" t="str">
            <v>MA002</v>
          </cell>
          <cell r="G695" t="str">
            <v>DRAGADO CANAL ACCESO AL PUERTO DE TUMACO</v>
          </cell>
        </row>
        <row r="696">
          <cell r="A696" t="str">
            <v>25MTGOB30</v>
          </cell>
          <cell r="G696" t="str">
            <v>TOCAIMA-JERUSALÉN-GUATAQUÍ-CONCESIÓN ALTO MAGDALENA</v>
          </cell>
        </row>
        <row r="697">
          <cell r="A697" t="str">
            <v>CA049-XI</v>
          </cell>
          <cell r="G697" t="str">
            <v>INTERVENCIÓN EN CORREDORES CARRETEROS PUENTE ARIMENA - EL VIENTO</v>
          </cell>
        </row>
        <row r="698">
          <cell r="A698" t="str">
            <v>CA246</v>
          </cell>
          <cell r="G698" t="str">
            <v>BARBOSA - PIEDECUESTA</v>
          </cell>
        </row>
        <row r="699">
          <cell r="A699" t="str">
            <v>25MTGOB31</v>
          </cell>
          <cell r="G699" t="str">
            <v>NARIÑO-JERUSALÉN-PULÍ</v>
          </cell>
        </row>
        <row r="700">
          <cell r="A700" t="str">
            <v>CA035</v>
          </cell>
          <cell r="G700" t="str">
            <v>PAIPA -PALERMO- GÁMBITA</v>
          </cell>
        </row>
        <row r="701">
          <cell r="A701" t="str">
            <v>15MTGOB18</v>
          </cell>
          <cell r="G701" t="str">
            <v>SOCOTÁ - GUTIERRES. VÍA ALTERNA HACIA CÚCUTA Y VÍA HACIA ONZAGA</v>
          </cell>
        </row>
        <row r="702">
          <cell r="A702" t="str">
            <v>25MTGOB32</v>
          </cell>
          <cell r="G702" t="str">
            <v>VILLETA-BAGAZAL-CHIMBE</v>
          </cell>
        </row>
        <row r="703">
          <cell r="A703" t="str">
            <v>CA050</v>
          </cell>
          <cell r="G703" t="str">
            <v>VILLAVICENCIO - AGUAZUL - YOPAL</v>
          </cell>
        </row>
        <row r="704">
          <cell r="A704" t="str">
            <v>CA200</v>
          </cell>
          <cell r="G704" t="str">
            <v>OCAÑA - LA YE DE ASTILLEROS - CÚCUTA / CÚCUTA - OCAÑA</v>
          </cell>
        </row>
        <row r="705">
          <cell r="A705" t="str">
            <v>15MTGOB21</v>
          </cell>
          <cell r="G705" t="str">
            <v>ACTUALIZACIÓN DEL INVENTARIO DE LA RED VIAL A CARGO DEL DEPARTAMENTO</v>
          </cell>
        </row>
        <row r="706">
          <cell r="A706" t="str">
            <v>25MTGOB33</v>
          </cell>
          <cell r="G706" t="str">
            <v>FUSAGASUGÁ-CUMACA-TIBACUY-VIOTÁ-TOCAIMA</v>
          </cell>
        </row>
        <row r="707">
          <cell r="A707" t="str">
            <v>25MTGOB34</v>
          </cell>
          <cell r="G707" t="str">
            <v>QUIPILE-TABACAL-LA SIERRA-CAJITAS</v>
          </cell>
        </row>
        <row r="708">
          <cell r="A708" t="str">
            <v>25MTGOB35</v>
          </cell>
          <cell r="G708" t="str">
            <v>UBATÉ-CUCUNUBÁ-LENGUAZAQUE</v>
          </cell>
        </row>
        <row r="709">
          <cell r="A709" t="str">
            <v>25MTGOB36</v>
          </cell>
          <cell r="G709" t="str">
            <v>VÍA LA MESA ANAPOIMA</v>
          </cell>
        </row>
        <row r="710">
          <cell r="A710" t="str">
            <v>GP621</v>
          </cell>
          <cell r="G710" t="str">
            <v>AYAPEL - PUEBLO NUEVO</v>
          </cell>
        </row>
        <row r="711">
          <cell r="A711" t="str">
            <v>GP464</v>
          </cell>
          <cell r="G711" t="str">
            <v>PUERTO DE AGUAS PROFUNDAS *</v>
          </cell>
        </row>
        <row r="712">
          <cell r="A712" t="str">
            <v>25MTGOB37</v>
          </cell>
          <cell r="G712" t="str">
            <v>FÓMEQUE-SAN JUANITO</v>
          </cell>
        </row>
        <row r="713">
          <cell r="A713" t="str">
            <v>25MTGOB38</v>
          </cell>
          <cell r="G713" t="str">
            <v>FÓMEQUE-QUETAME</v>
          </cell>
        </row>
        <row r="714">
          <cell r="A714" t="str">
            <v>25MTGOB39</v>
          </cell>
          <cell r="G714" t="str">
            <v>GOBERNACION FONDO CAMINOS VECINALES *</v>
          </cell>
        </row>
        <row r="715">
          <cell r="A715" t="str">
            <v>25MTGOB42</v>
          </cell>
          <cell r="G715" t="str">
            <v>PASOS URBANOS LA MESA Y GRAN VÍA BOGOTA ANAPOIMA *</v>
          </cell>
        </row>
        <row r="716">
          <cell r="A716" t="str">
            <v>25MTGOB43</v>
          </cell>
          <cell r="G716" t="str">
            <v>TRANSVERSAL DEL SISGA *</v>
          </cell>
        </row>
        <row r="717">
          <cell r="A717" t="str">
            <v>CA196-II</v>
          </cell>
          <cell r="G717" t="str">
            <v>INTERVENCIÓN VÍA TOLEDO - CHINÁCOTA</v>
          </cell>
        </row>
        <row r="718">
          <cell r="A718" t="str">
            <v>CA204</v>
          </cell>
          <cell r="G718" t="str">
            <v>PUENTE GÓMEZ, SALAZAR, ARBOLEDAS, CUCUTILLA, ALTAMIRA</v>
          </cell>
        </row>
        <row r="719">
          <cell r="A719" t="str">
            <v>FE014</v>
          </cell>
          <cell r="G719" t="str">
            <v>TREN DE ALTA VELOCIDAD SOGAMOSO – BOGOTÁ</v>
          </cell>
        </row>
        <row r="720">
          <cell r="A720" t="str">
            <v>25MTGOB47</v>
          </cell>
          <cell r="G720" t="str">
            <v>CAZUCABLE *</v>
          </cell>
        </row>
        <row r="721">
          <cell r="A721" t="str">
            <v>CA231</v>
          </cell>
          <cell r="G721" t="str">
            <v>BOQUERÓN - ICONONZO – MELGAR – CARMEN DE APICALÁ – CUNDAY – VILLARRICA</v>
          </cell>
        </row>
        <row r="722">
          <cell r="A722" t="str">
            <v>CA214-I</v>
          </cell>
          <cell r="G722" t="str">
            <v>VÍAS DEL SAMÁN: CERRITOS - EL POLLO</v>
          </cell>
        </row>
        <row r="723">
          <cell r="A723" t="str">
            <v>FE005</v>
          </cell>
          <cell r="G723" t="str">
            <v>TREN DEL EJE CAFETERO</v>
          </cell>
        </row>
        <row r="724">
          <cell r="A724" t="str">
            <v>63MTGOB04</v>
          </cell>
          <cell r="G724" t="str">
            <v>VARIANTE PERIMETRAL DEL CAFÉ</v>
          </cell>
        </row>
        <row r="725">
          <cell r="A725" t="str">
            <v>54MTGOB03</v>
          </cell>
          <cell r="G725" t="str">
            <v>LA YE ASTILLEROS - AGUALASAL - LA FLORIDA - ASTILLEROS - TIBU</v>
          </cell>
        </row>
        <row r="726">
          <cell r="A726" t="str">
            <v>25MTGOB48</v>
          </cell>
          <cell r="G726" t="str">
            <v>EXTENSIÓN DE LA AVENIDA CIUDAD DE CALI HASTA SOACHA *</v>
          </cell>
        </row>
        <row r="727">
          <cell r="A727" t="str">
            <v>CA217</v>
          </cell>
          <cell r="G727" t="str">
            <v>SABOYÁ - FLORIÁN - LA BELLEZA - VEREDAS DE PANTANO Y EL DIAMANTE</v>
          </cell>
        </row>
        <row r="728">
          <cell r="A728" t="str">
            <v>FE007-I</v>
          </cell>
          <cell r="G728" t="str">
            <v>CONEXIÓN FÉRREA BOGOTÁ - CORREDOR FÉRREO CENTRAL</v>
          </cell>
        </row>
        <row r="729">
          <cell r="A729" t="str">
            <v>15MTGOB22</v>
          </cell>
          <cell r="G729" t="str">
            <v xml:space="preserve">MANTENIMINETO Y REHABILITACION DE PUENTES </v>
          </cell>
        </row>
        <row r="730">
          <cell r="A730" t="str">
            <v>25MTGOB49</v>
          </cell>
          <cell r="G730" t="str">
            <v>VÍA A LA CALERA</v>
          </cell>
        </row>
        <row r="731">
          <cell r="A731" t="str">
            <v>CA232</v>
          </cell>
          <cell r="G731" t="str">
            <v>EL PASO - SUAREZ</v>
          </cell>
        </row>
        <row r="732">
          <cell r="A732" t="str">
            <v>CA123</v>
          </cell>
          <cell r="G732" t="str">
            <v>POPAYÁN - EL TAMBO - EL PLATEADO - ARGELÍA - GUAPI</v>
          </cell>
        </row>
        <row r="733">
          <cell r="A733" t="str">
            <v>CA124</v>
          </cell>
          <cell r="G733" t="str">
            <v>EL TAMBO - CAJIBÍO - MORALES - SUAREZ</v>
          </cell>
        </row>
        <row r="734">
          <cell r="A734" t="str">
            <v>GP605</v>
          </cell>
          <cell r="G734" t="str">
            <v>REVISIÓN DE COSTOS TIQUETES AÉREOS HACIA GUAPI</v>
          </cell>
        </row>
        <row r="735">
          <cell r="A735" t="str">
            <v>CA110</v>
          </cell>
          <cell r="G735" t="str">
            <v>SAN VICENTE DEL CAGUÁN - LA MACARENA</v>
          </cell>
        </row>
        <row r="736">
          <cell r="A736" t="str">
            <v>GP614</v>
          </cell>
          <cell r="G736" t="str">
            <v>PROYECTO DE MALECÓN DE GUAPI</v>
          </cell>
        </row>
        <row r="737">
          <cell r="A737" t="str">
            <v>CA167</v>
          </cell>
          <cell r="G737" t="str">
            <v>PARAGUACHÓN – SANTA MARTA</v>
          </cell>
        </row>
        <row r="738">
          <cell r="A738" t="str">
            <v>52MTGOB33</v>
          </cell>
          <cell r="G738" t="str">
            <v>CHACHAGÜÍ – LA CRUZ – PASIZARA – MERLO – SAN ANTONIO – VILLA MORENO Y EL CANO – YE DE CIMARRONES – PASIZARA</v>
          </cell>
        </row>
        <row r="739">
          <cell r="A739" t="str">
            <v>CA247-I</v>
          </cell>
          <cell r="G739" t="str">
            <v>CURUMANÍ - VALLEDUPAR - PARADERO - SAN JUAN DEL CESAR - CUESTECITAS</v>
          </cell>
        </row>
        <row r="740">
          <cell r="A740" t="str">
            <v>GP120</v>
          </cell>
          <cell r="G740" t="str">
            <v>INTERVENCIÓN AEROPORTUARIA EN URIBIA</v>
          </cell>
        </row>
        <row r="741">
          <cell r="A741" t="str">
            <v>GP173</v>
          </cell>
          <cell r="G741" t="str">
            <v>VÍAS ECR NAZARETH</v>
          </cell>
        </row>
        <row r="742">
          <cell r="A742" t="str">
            <v>GP174</v>
          </cell>
          <cell r="G742" t="str">
            <v>CUCURUMANA - PUNTA SIERRA (RIOHACHA)</v>
          </cell>
        </row>
        <row r="743">
          <cell r="A743" t="str">
            <v>GP174</v>
          </cell>
          <cell r="G743" t="str">
            <v>VÍAS RURALES EN LA VÍA PANAMÁ (MAICAO)</v>
          </cell>
        </row>
        <row r="744">
          <cell r="A744" t="str">
            <v>GP174</v>
          </cell>
          <cell r="G744" t="str">
            <v>VÍAS RURALES EN LA VÍA LA SABANA (MANAURE)</v>
          </cell>
        </row>
        <row r="745">
          <cell r="A745" t="str">
            <v>GP174</v>
          </cell>
          <cell r="G745" t="str">
            <v>VÍAS RURALES EN LA VÍA WATHCWALI - PUERTO LOPEZ (URIBIA)</v>
          </cell>
        </row>
        <row r="746">
          <cell r="A746" t="str">
            <v>GP175</v>
          </cell>
          <cell r="G746" t="str">
            <v>VÍA QUE COMUNICA LA VEREDA LA CULEBRERA</v>
          </cell>
        </row>
        <row r="747">
          <cell r="A747" t="str">
            <v>GP188</v>
          </cell>
          <cell r="G747" t="str">
            <v>VIA NUEVO ESPINAL</v>
          </cell>
        </row>
        <row r="748">
          <cell r="A748" t="str">
            <v>MA006</v>
          </cell>
          <cell r="G748" t="str">
            <v>SISTEMA DE MOVILIDAD DE CARGA Y PASAJEROS EN LOS ONCE MUNICIPIOS DE LA COSTA PACÍFICA DE NARIÑO</v>
          </cell>
        </row>
        <row r="749">
          <cell r="A749" t="str">
            <v>76MTGOB09</v>
          </cell>
          <cell r="G749" t="str">
            <v>TREN TURÍSTICO ​(CALI - PALMIRA - BUGA)</v>
          </cell>
        </row>
        <row r="750">
          <cell r="A750" t="str">
            <v>47MTGOB05</v>
          </cell>
          <cell r="G750" t="str">
            <v xml:space="preserve">GUAMAL - ASTREA </v>
          </cell>
        </row>
        <row r="751">
          <cell r="A751" t="str">
            <v>FE006</v>
          </cell>
          <cell r="G751" t="str">
            <v>RED FÉRREA LA DORADA – CHIRIGUANÁ</v>
          </cell>
        </row>
        <row r="752">
          <cell r="A752" t="str">
            <v>47MTGOB10</v>
          </cell>
          <cell r="G752" t="str">
            <v xml:space="preserve"> SAN SEBASTIÁN DE BUENAVISTA A LÍMITES CON EL DEPARTAMENTO DEL CESAR</v>
          </cell>
        </row>
        <row r="753">
          <cell r="A753" t="str">
            <v>CA247-II</v>
          </cell>
          <cell r="G753" t="str">
            <v>DOBLE CALZADA (PARADERO – MAICAO)</v>
          </cell>
        </row>
        <row r="754">
          <cell r="A754" t="str">
            <v>CA169-III</v>
          </cell>
          <cell r="G754" t="str">
            <v>SANTA MARTA - MINCA - EL CAMPANO</v>
          </cell>
        </row>
        <row r="755">
          <cell r="A755" t="str">
            <v>CA169-IV</v>
          </cell>
          <cell r="G755" t="str">
            <v>SAN JOSÉ DE KENNEDY - PALMOR</v>
          </cell>
        </row>
        <row r="756">
          <cell r="A756" t="str">
            <v>CA169-IX</v>
          </cell>
          <cell r="G756" t="str">
            <v>PUEBLO NUEVO - CARMEN DE ARIGUANÍ - LIMITE DEPARTAMENTAL</v>
          </cell>
        </row>
        <row r="757">
          <cell r="A757" t="str">
            <v>CA169-V</v>
          </cell>
          <cell r="G757" t="str">
            <v>ARACATACA - SEVILLA - RÍO FRIO</v>
          </cell>
        </row>
        <row r="758">
          <cell r="A758" t="str">
            <v>CA169-VI</v>
          </cell>
          <cell r="G758" t="str">
            <v>ARACATACA - EL RETÉN</v>
          </cell>
        </row>
        <row r="759">
          <cell r="A759" t="str">
            <v>CA169-VII</v>
          </cell>
          <cell r="G759" t="str">
            <v>SALAMINA - PIVIJAY - FUNDACIÓN</v>
          </cell>
        </row>
        <row r="760">
          <cell r="A760" t="str">
            <v>CA169-VIII</v>
          </cell>
          <cell r="G760" t="str">
            <v>PIVIJAY - CHIVOLO - APURE (PLAYÓN DE OROZCO - LA PALMA)</v>
          </cell>
        </row>
        <row r="761">
          <cell r="A761" t="str">
            <v>CA169-X</v>
          </cell>
          <cell r="G761" t="str">
            <v>NUEVA GRANADA - SABANAS DE SAN ANGEL</v>
          </cell>
        </row>
        <row r="762">
          <cell r="A762" t="str">
            <v>CA169-XI</v>
          </cell>
          <cell r="G762" t="str">
            <v>LOMA DEL BALSAMO - ALGARROBO</v>
          </cell>
        </row>
        <row r="763">
          <cell r="A763" t="str">
            <v>COLOMBIAVANZA11</v>
          </cell>
          <cell r="G763" t="str">
            <v>EL ESTANQUILLO - PASTO *</v>
          </cell>
        </row>
        <row r="764">
          <cell r="A764" t="str">
            <v>CA169-XII</v>
          </cell>
          <cell r="G764" t="str">
            <v>SANTA ANA - SAN SEBASTIÁN DE BUENAVISTA - SAN FERNARDO GUAMAL</v>
          </cell>
        </row>
        <row r="765">
          <cell r="A765" t="str">
            <v>CA170-I</v>
          </cell>
          <cell r="G765" t="str">
            <v>SAN BASILO -PLAYÓN DE OROZCO</v>
          </cell>
        </row>
        <row r="766">
          <cell r="A766" t="str">
            <v>FL134</v>
          </cell>
          <cell r="G766" t="str">
            <v>INTERVENCIÓN EMBARCADEROS FLUVIALES EN ZAMBRANO</v>
          </cell>
        </row>
        <row r="767">
          <cell r="A767" t="str">
            <v>FL135</v>
          </cell>
          <cell r="G767" t="str">
            <v>INTERVENCIÓN EMBARCADEROS FLUVIALES EN CALAMAR</v>
          </cell>
        </row>
        <row r="768">
          <cell r="A768" t="str">
            <v>CA170-II</v>
          </cell>
          <cell r="G768" t="str">
            <v>LA PALMA - VERANILLO</v>
          </cell>
        </row>
        <row r="769">
          <cell r="A769" t="str">
            <v>CA172</v>
          </cell>
          <cell r="G769" t="str">
            <v>SITIONUEVO – LA PUENTE</v>
          </cell>
        </row>
        <row r="770">
          <cell r="A770" t="str">
            <v>FE008</v>
          </cell>
          <cell r="G770" t="str">
            <v>TREN REGIONAL DEL CARIBE</v>
          </cell>
        </row>
        <row r="771">
          <cell r="A771" t="str">
            <v>FL004</v>
          </cell>
          <cell r="G771" t="str">
            <v>NAVEGABILIDAD DEL RÍO MAGDALENA</v>
          </cell>
        </row>
        <row r="772">
          <cell r="A772" t="str">
            <v>FL123</v>
          </cell>
          <cell r="G772" t="str">
            <v>INTERVENCIÓN EMBARCADEROS FLUVIALES EN SAN ZENÓN</v>
          </cell>
        </row>
        <row r="773">
          <cell r="A773" t="str">
            <v>FL129</v>
          </cell>
          <cell r="G773" t="str">
            <v>INTERVENCIÓN EMBARCADEROS FLUVIALES EN SALAMINA</v>
          </cell>
        </row>
        <row r="774">
          <cell r="A774" t="str">
            <v>FL132</v>
          </cell>
          <cell r="G774" t="str">
            <v>INTERVENCIÓN EMBARCADEROS FLUVIALES EN SANTA BÁRBARA DE PINTO</v>
          </cell>
        </row>
        <row r="775">
          <cell r="A775" t="str">
            <v>CA175</v>
          </cell>
          <cell r="G775" t="str">
            <v>PUENTE SOBRE EL RÍO ARIARI (GRANADA - EL CASTILLO)</v>
          </cell>
        </row>
        <row r="776">
          <cell r="A776" t="str">
            <v>CA176</v>
          </cell>
          <cell r="G776" t="str">
            <v>PUENTE SOBRE EL RÍO META (CABUYARO - PUERTO LÓPEZ) / CASATABLA - MUELLE DE CARGA LA BANQUETA EN CABUYARO</v>
          </cell>
        </row>
        <row r="777">
          <cell r="A777" t="str">
            <v>15MTGOB23</v>
          </cell>
          <cell r="G777" t="str">
            <v>CICLORUTA VILLA DE LEYVA</v>
          </cell>
        </row>
        <row r="778">
          <cell r="A778" t="str">
            <v>FE019</v>
          </cell>
          <cell r="G778" t="str">
            <v>REGIOTRAM DE OCCIDENTE</v>
          </cell>
        </row>
        <row r="779">
          <cell r="A779" t="str">
            <v>25MTGOB51</v>
          </cell>
          <cell r="G779" t="str">
            <v>RÍO BOGOTÁ</v>
          </cell>
        </row>
        <row r="780">
          <cell r="A780" t="str">
            <v>25MTGOB55</v>
          </cell>
          <cell r="G780" t="str">
            <v>TAUSA-LLANO GRANDE-REPRESA DEL NEUSA-CARDONAL-COGUA</v>
          </cell>
        </row>
        <row r="781">
          <cell r="A781" t="str">
            <v>FE007-II</v>
          </cell>
          <cell r="G781" t="str">
            <v>CORREDOR FERREO LA CARO – BARRANCABERMEJA</v>
          </cell>
        </row>
        <row r="782">
          <cell r="A782" t="str">
            <v>UR012</v>
          </cell>
          <cell r="G782" t="str">
            <v>CABLE AÉREO DE BOGOTÁ</v>
          </cell>
        </row>
        <row r="783">
          <cell r="A783" t="str">
            <v>76MTGOB10</v>
          </cell>
          <cell r="G783" t="str">
            <v>VÍA CAÑAS GORDAS - DOBLE CALZADA</v>
          </cell>
        </row>
        <row r="784">
          <cell r="A784" t="str">
            <v>CA179</v>
          </cell>
          <cell r="G784" t="str">
            <v>ACCESO VÍAL A LA CRISTALINA</v>
          </cell>
        </row>
        <row r="785">
          <cell r="A785" t="str">
            <v>CA177</v>
          </cell>
          <cell r="G785" t="str">
            <v>TRANSVERSAL DEL MANACACIAS *</v>
          </cell>
        </row>
        <row r="786">
          <cell r="A786" t="str">
            <v>CA181</v>
          </cell>
          <cell r="G786" t="str">
            <v>VÍA PRINCIPAL PORORIO</v>
          </cell>
        </row>
        <row r="787">
          <cell r="A787" t="str">
            <v>CA251</v>
          </cell>
          <cell r="G787" t="str">
            <v>BANCO DE MAQUINARIA AMARILLA *</v>
          </cell>
        </row>
        <row r="788">
          <cell r="A788" t="str">
            <v>FE001</v>
          </cell>
          <cell r="G788" t="str">
            <v>TREN PUERTO CARREÑO -VILLAVICENCIO</v>
          </cell>
        </row>
        <row r="789">
          <cell r="A789" t="str">
            <v>FL003</v>
          </cell>
          <cell r="G789" t="str">
            <v>CANAL DEL DIQUE</v>
          </cell>
        </row>
        <row r="790">
          <cell r="A790" t="str">
            <v>FL018</v>
          </cell>
          <cell r="G790" t="str">
            <v>MEJORAMIENTO DE MUELLE Y MALECÓN PUERTO LÓPEZ EN EL RÍO META</v>
          </cell>
        </row>
        <row r="791">
          <cell r="A791" t="str">
            <v>FL137</v>
          </cell>
          <cell r="G791" t="str">
            <v>MUELLE LA VICTORIA</v>
          </cell>
        </row>
        <row r="792">
          <cell r="A792" t="str">
            <v>FL023</v>
          </cell>
          <cell r="G792" t="str">
            <v>CORREDOR FLUVIAL META - ORINOCO (INCLUIDO RÍO VAUPÉS) *</v>
          </cell>
        </row>
        <row r="793">
          <cell r="A793" t="str">
            <v>FL050</v>
          </cell>
          <cell r="G793" t="str">
            <v>MEJORAMIENTO DE MUELLE DE MITÚ</v>
          </cell>
        </row>
        <row r="794">
          <cell r="A794" t="str">
            <v>FL032</v>
          </cell>
          <cell r="G794" t="str">
            <v>MEJORAMIENTO DE MUELLE PRINCIPAL PUERTO CONCORDIA</v>
          </cell>
        </row>
        <row r="795">
          <cell r="A795" t="str">
            <v>FL060</v>
          </cell>
          <cell r="G795" t="str">
            <v>CONSTRUCCIÓN DE MUELLE DE OROCUÉ</v>
          </cell>
        </row>
        <row r="796">
          <cell r="A796" t="str">
            <v>FL061</v>
          </cell>
          <cell r="G796" t="str">
            <v>MEJORAMIENTO DE MUELLE LA BANQUETA</v>
          </cell>
        </row>
        <row r="797">
          <cell r="A797" t="str">
            <v>FL062</v>
          </cell>
          <cell r="G797" t="str">
            <v>MEJORAMIENTO DE MUELLE PUERTO LLERAS</v>
          </cell>
        </row>
        <row r="798">
          <cell r="A798" t="str">
            <v>FL063</v>
          </cell>
          <cell r="G798" t="str">
            <v>CONSTRUCCIÓN DE MUELLE PUERTO GAITAN</v>
          </cell>
        </row>
        <row r="799">
          <cell r="A799" t="str">
            <v>52MTGOB37</v>
          </cell>
          <cell r="G799" t="str">
            <v>K85 - ROBERTO PAYÁN</v>
          </cell>
        </row>
        <row r="800">
          <cell r="A800" t="str">
            <v>FL054</v>
          </cell>
          <cell r="G800" t="str">
            <v>MANTENIMIENTO MUELLE EXISTENTE LA ESMERALDA</v>
          </cell>
        </row>
        <row r="801">
          <cell r="A801" t="str">
            <v>COLOMBIAVANZA5</v>
          </cell>
          <cell r="G801" t="str">
            <v>PUENTE TELEMBÍ (JUNIN - BARBACOAS)</v>
          </cell>
        </row>
        <row r="802">
          <cell r="A802" t="str">
            <v>52MTGOB36</v>
          </cell>
          <cell r="G802" t="str">
            <v xml:space="preserve"> VÍA DEPARTAMENTAL POTOSÍ - CORDOBÁ</v>
          </cell>
        </row>
        <row r="803">
          <cell r="A803" t="str">
            <v>FL055</v>
          </cell>
          <cell r="G803" t="str">
            <v>MEJORAMIENTO DE MUELLE CAMPESINO PUERTO LEGUÍZAMO</v>
          </cell>
        </row>
        <row r="804">
          <cell r="A804" t="str">
            <v>COLOMBIAVANZA11</v>
          </cell>
          <cell r="G804" t="str">
            <v>EL ESTANQUILLO - PASTO</v>
          </cell>
        </row>
        <row r="805">
          <cell r="A805" t="str">
            <v>GP609</v>
          </cell>
          <cell r="G805" t="str">
            <v xml:space="preserve">CAMINOS COMUNITARIOS PARA LA PAZ TOTAL MOSQUERA </v>
          </cell>
        </row>
        <row r="806">
          <cell r="A806" t="str">
            <v>GP228</v>
          </cell>
          <cell r="G806" t="str">
            <v>DESARROLLO DE PROYECTOS PORTUARIOS DE PUERTO HONDO EN EL MUNICIPIO DE TUMACO.</v>
          </cell>
        </row>
        <row r="807">
          <cell r="A807" t="str">
            <v>GP229</v>
          </cell>
          <cell r="G807" t="str">
            <v>JAC PARA COMUNIDADES NARP E ÍNDIGENAS</v>
          </cell>
        </row>
        <row r="808">
          <cell r="A808" t="str">
            <v>GP263</v>
          </cell>
          <cell r="G808" t="str">
            <v>CCPT PARA LOS MUNICIPIOS DEL TRIANGULO DEL TELEMBÍ</v>
          </cell>
        </row>
        <row r="809">
          <cell r="A809" t="str">
            <v>GP264</v>
          </cell>
          <cell r="G809" t="str">
            <v>REFORZAMIENTO DE 3 PUENTES DE ACCESO AL PUERTO PINDO EL MORRO Y AGUA CLARA</v>
          </cell>
        </row>
        <row r="810">
          <cell r="A810" t="str">
            <v>GP265</v>
          </cell>
          <cell r="G810" t="str">
            <v>VIABILIDAD DE AMPLIACIÓN DE CAPACIDAD DE PUENTE EL PINDO Y EL MORRO</v>
          </cell>
        </row>
        <row r="811">
          <cell r="A811" t="str">
            <v>GP266</v>
          </cell>
          <cell r="G811" t="str">
            <v>CCPT VÍAS RURALES</v>
          </cell>
        </row>
        <row r="812">
          <cell r="A812" t="str">
            <v>GP269</v>
          </cell>
          <cell r="G812" t="str">
            <v>AEROPUERTO DE TUMACO Y LA CONSTRUCCIÓN DEL TERMINAL NACIONAL</v>
          </cell>
        </row>
        <row r="813">
          <cell r="A813" t="str">
            <v>GP270</v>
          </cell>
          <cell r="G813" t="str">
            <v>VÍAS TERCIARIAS EN TUMACO</v>
          </cell>
        </row>
        <row r="814">
          <cell r="A814" t="str">
            <v>GP330</v>
          </cell>
          <cell r="G814" t="str">
            <v>ACELERACION DE VIA DE MAGUI -PAYAN</v>
          </cell>
        </row>
        <row r="815">
          <cell r="A815" t="str">
            <v>GP331</v>
          </cell>
          <cell r="G815" t="str">
            <v xml:space="preserve">INICIO DE OBRAS DE AEROPUERTO DE MAGUI PAYAN 
</v>
          </cell>
        </row>
        <row r="816">
          <cell r="A816" t="str">
            <v>GP332</v>
          </cell>
          <cell r="G816" t="str">
            <v>MANTENIMIENTO DE DRAGADOS DE LA OPERACIÓN FLUVIAL</v>
          </cell>
        </row>
        <row r="817">
          <cell r="A817" t="str">
            <v>GP334</v>
          </cell>
          <cell r="G817" t="str">
            <v>CONTRATACION CON CONSEJOS POPULARES, JAC, RESGUARDOS EN VÍAS TERCIARIAS</v>
          </cell>
        </row>
        <row r="818">
          <cell r="A818" t="str">
            <v>GP336</v>
          </cell>
          <cell r="G818" t="str">
            <v xml:space="preserve"> PUENTE SOBRE EL RIO TELEMBI  Y VIA JUNIN - BARBACOAS - MAGUI</v>
          </cell>
        </row>
        <row r="819">
          <cell r="A819" t="str">
            <v>GP388</v>
          </cell>
          <cell r="G819" t="str">
            <v>ECONOMIA PARA EL LITORAL PACIFICO EN PAZ</v>
          </cell>
        </row>
        <row r="820">
          <cell r="A820" t="str">
            <v>GP602</v>
          </cell>
          <cell r="G820" t="str">
            <v>PRIORIZACIÓN MANTENIMIENTO RED VIAL DEL TRIANGULO DE TELEMBI</v>
          </cell>
        </row>
        <row r="821">
          <cell r="A821" t="str">
            <v>FL004</v>
          </cell>
          <cell r="G821" t="str">
            <v>NAVEGABILIDAD DEL RÍO MAGDALENA</v>
          </cell>
        </row>
        <row r="822">
          <cell r="A822" t="str">
            <v>52MTGOB01</v>
          </cell>
          <cell r="G822" t="str">
            <v>ACCESO AL TERMINAL DE TRANSPORTES DEL MUNICIPIO DE TÚQUERRES</v>
          </cell>
        </row>
        <row r="823">
          <cell r="A823" t="str">
            <v>25MTGOB56</v>
          </cell>
          <cell r="G823" t="str">
            <v>CORREDOR FÉRREO LA CARO-BARRANCABERMEJA *</v>
          </cell>
        </row>
        <row r="824">
          <cell r="A824" t="str">
            <v>52MTGOB02</v>
          </cell>
          <cell r="G824" t="str">
            <v>VÍA SAPUYES - TÚQUERRES, SECTOR SAN JUAN</v>
          </cell>
        </row>
        <row r="825">
          <cell r="A825" t="str">
            <v>52MTGOB29</v>
          </cell>
          <cell r="G825" t="str">
            <v>VIA DEPARTAMENTAL SAMANIEGO LA LLANADA (INTERVENCIÓN FÍSICA)</v>
          </cell>
        </row>
        <row r="826">
          <cell r="A826" t="str">
            <v>52MTGOB30</v>
          </cell>
          <cell r="G826" t="str">
            <v>VIA DEPARTAMENTAL LA LLANADA SOTOMAYOR</v>
          </cell>
        </row>
        <row r="827">
          <cell r="A827" t="str">
            <v>52MTGOB03</v>
          </cell>
          <cell r="G827" t="str">
            <v>VÍA CHIRRISTES - GUAITARILLA</v>
          </cell>
        </row>
        <row r="828">
          <cell r="A828" t="str">
            <v>CA008-III</v>
          </cell>
          <cell r="G828" t="str">
            <v>ACCESO URBANO SANTA RITA</v>
          </cell>
        </row>
        <row r="829">
          <cell r="A829" t="str">
            <v>MA003</v>
          </cell>
          <cell r="G829" t="str">
            <v>DRAGADO CANAL ACCESO AL PUERTO DE BARRANQUILLA</v>
          </cell>
        </row>
        <row r="830">
          <cell r="A830" t="str">
            <v>FL051</v>
          </cell>
          <cell r="G830" t="str">
            <v>MEJORAMIENTO DE MUELLE PAPUNAHUA</v>
          </cell>
        </row>
        <row r="831">
          <cell r="A831" t="str">
            <v>52MTGOB04</v>
          </cell>
          <cell r="G831" t="str">
            <v>CUALQUIRAN - SAN JOSÉ</v>
          </cell>
        </row>
        <row r="832">
          <cell r="A832" t="str">
            <v>52MTGOB05</v>
          </cell>
          <cell r="G832" t="str">
            <v>SAN BERNARDO - LA CRUZ</v>
          </cell>
        </row>
        <row r="833">
          <cell r="A833" t="str">
            <v>52MTGOB06</v>
          </cell>
          <cell r="G833" t="str">
            <v>SAN JOSÉ DE ALBÁN - SAN BERNARDO</v>
          </cell>
        </row>
        <row r="834">
          <cell r="A834" t="str">
            <v>52MTGOB07</v>
          </cell>
          <cell r="G834" t="str">
            <v>BELÉN - PLAZUELAS</v>
          </cell>
        </row>
        <row r="835">
          <cell r="A835" t="str">
            <v>52MTGOB08</v>
          </cell>
          <cell r="G835" t="str">
            <v>VÍA PLAZUELAS - LA CRUZ</v>
          </cell>
        </row>
        <row r="836">
          <cell r="A836" t="str">
            <v>52MTGOB09</v>
          </cell>
          <cell r="G836" t="str">
            <v>SAN PABLO - LA PLAYA</v>
          </cell>
        </row>
        <row r="837">
          <cell r="A837" t="str">
            <v>FL133</v>
          </cell>
          <cell r="G837" t="str">
            <v>INTERVENCIÓN EMBARCADEROS FLUVIALES EN PLATO</v>
          </cell>
        </row>
        <row r="838">
          <cell r="A838" t="str">
            <v>FL136</v>
          </cell>
          <cell r="G838" t="str">
            <v>INTERVENCIÓN EMBARCADEROS FLUVIALES EN EL CERRO DE SAN ANTONIO</v>
          </cell>
        </row>
        <row r="839">
          <cell r="A839" t="str">
            <v>52MTGOB10</v>
          </cell>
          <cell r="G839" t="str">
            <v>VÍA TAJUMBINA - LA CRUZ</v>
          </cell>
        </row>
        <row r="840">
          <cell r="A840" t="str">
            <v>52MTGOB11</v>
          </cell>
          <cell r="G840" t="str">
            <v>VEREDA EL CEBADERO - PUENTE ALTILLO HASTA LA VEREDA BUENA VISTA</v>
          </cell>
        </row>
        <row r="841">
          <cell r="A841" t="str">
            <v>52MTGOB12</v>
          </cell>
          <cell r="G841" t="str">
            <v>ZONA URBANA BARRIO SUR ALBÁN</v>
          </cell>
        </row>
        <row r="842">
          <cell r="A842" t="str">
            <v>CA214-II</v>
          </cell>
          <cell r="G842" t="str">
            <v>VÍAS DEL SAMÁN: CERRITOS - PUERTO CALDAS</v>
          </cell>
        </row>
        <row r="843">
          <cell r="A843" t="str">
            <v>52MTGOB13</v>
          </cell>
          <cell r="G843" t="str">
            <v>RED VIAL TERCIARIA DE LA VEREDA LLANO ALTO (SAN PABLO)</v>
          </cell>
        </row>
        <row r="844">
          <cell r="A844" t="str">
            <v>52MTGOB14</v>
          </cell>
          <cell r="G844" t="str">
            <v xml:space="preserve">VÍA IPIALES - PUPIALES </v>
          </cell>
        </row>
        <row r="845">
          <cell r="A845" t="str">
            <v>52MTGOB16</v>
          </cell>
          <cell r="G845" t="str">
            <v>VÍA REGIONAL REMOLINO - PUENTE RÍO PATÍA</v>
          </cell>
        </row>
        <row r="846">
          <cell r="A846" t="str">
            <v>52MTGOB17</v>
          </cell>
          <cell r="G846" t="str">
            <v>VÍA EL ROSARIO - PUENTE SOBRE EL RIO PATIA</v>
          </cell>
        </row>
        <row r="847">
          <cell r="A847" t="str">
            <v>52MTGOB18</v>
          </cell>
          <cell r="G847" t="str">
            <v>VÍA CUMBITARA - POLICARPA</v>
          </cell>
        </row>
        <row r="848">
          <cell r="A848" t="str">
            <v>52MTGOB19</v>
          </cell>
          <cell r="G848" t="str">
            <v>VÍA REGIONAL LEIVA - MOJARRAS</v>
          </cell>
        </row>
        <row r="849">
          <cell r="A849" t="str">
            <v>52MTGOB22</v>
          </cell>
          <cell r="G849" t="str">
            <v xml:space="preserve">VÍA CUASPUD - CUMBAL (VDA. PUENTE TIERRA - VDA CHAVISNAN) </v>
          </cell>
        </row>
        <row r="850">
          <cell r="A850" t="str">
            <v>52MTGOB24</v>
          </cell>
          <cell r="G850" t="str">
            <v>MEJORAMIENTO DE LA VIA ILES - OSPINA</v>
          </cell>
        </row>
        <row r="851">
          <cell r="A851" t="str">
            <v>52MTGOB25</v>
          </cell>
          <cell r="G851" t="str">
            <v>VIA TUQUERRES -SAMANIEGO</v>
          </cell>
        </row>
        <row r="852">
          <cell r="A852" t="str">
            <v>52MTGOB27</v>
          </cell>
          <cell r="G852" t="str">
            <v xml:space="preserve"> VÍA SECTOR LINARES -SANDONA</v>
          </cell>
        </row>
        <row r="853">
          <cell r="A853" t="str">
            <v>52MTGOB28</v>
          </cell>
          <cell r="G853" t="str">
            <v>VÍA SECTOR LINARES -SAMANIEGO</v>
          </cell>
        </row>
        <row r="854">
          <cell r="A854" t="str">
            <v>52MTGOB29-II</v>
          </cell>
          <cell r="G854" t="str">
            <v>VÍA SAMANIEGO - LA LLANADA (E&amp;D)</v>
          </cell>
        </row>
        <row r="855">
          <cell r="A855" t="str">
            <v>AE003</v>
          </cell>
          <cell r="G855" t="str">
            <v>INTERVENCIÓN DEL AERÓDROMO DE TUMACO</v>
          </cell>
        </row>
        <row r="856">
          <cell r="A856" t="str">
            <v>AE015</v>
          </cell>
          <cell r="G856" t="str">
            <v>INTERVENCIÓN AEROPUERTO DE PASTO</v>
          </cell>
        </row>
        <row r="857">
          <cell r="A857" t="str">
            <v>AE024</v>
          </cell>
          <cell r="G857" t="str">
            <v>INTERVENCIÓN AERÓDROMO DE IPIALES</v>
          </cell>
        </row>
        <row r="858">
          <cell r="A858" t="str">
            <v>AE040</v>
          </cell>
          <cell r="G858" t="str">
            <v>INTERVENCIÓN AERÓDROMO DE MAGUI PAYÁN</v>
          </cell>
        </row>
        <row r="859">
          <cell r="A859" t="str">
            <v>CA026</v>
          </cell>
          <cell r="G859" t="str">
            <v>TRANSVERSAL DEL PACÍFICO SUR (LA ESPRIELLA - RÍO MATAJE)</v>
          </cell>
        </row>
        <row r="860">
          <cell r="A860" t="str">
            <v>CA184</v>
          </cell>
          <cell r="G860" t="str">
            <v>TANQUE NIDIA HASTA VÍA A PTO. SANTANDER</v>
          </cell>
        </row>
        <row r="861">
          <cell r="A861" t="str">
            <v>CA187</v>
          </cell>
          <cell r="G861" t="str">
            <v>MOJARRAS - VÍA ALTERNA A LA UNIÓN - BUESACO - DAZA</v>
          </cell>
        </row>
        <row r="862">
          <cell r="A862" t="str">
            <v>CA190</v>
          </cell>
          <cell r="G862" t="str">
            <v>SANDONÁ - ANCUYÁ - LINARES</v>
          </cell>
        </row>
        <row r="863">
          <cell r="A863" t="str">
            <v>FL004</v>
          </cell>
          <cell r="G863" t="str">
            <v>NAVEGABILIDAD DEL RÍO MAGDALENA</v>
          </cell>
        </row>
        <row r="864">
          <cell r="A864" t="str">
            <v>54MTGOB05</v>
          </cell>
          <cell r="G864" t="str">
            <v>LA GRAN ALIANZA</v>
          </cell>
        </row>
        <row r="865">
          <cell r="A865" t="str">
            <v>54MTGOB06</v>
          </cell>
          <cell r="G865" t="str">
            <v>ALTOCHIQUITO - CARMEN DE NAZARET - GRAMALOTE</v>
          </cell>
        </row>
        <row r="866">
          <cell r="A866" t="str">
            <v>54MTGOB07</v>
          </cell>
          <cell r="G866" t="str">
            <v>OCAÑA- AGUA DE LA VIRGEN -LIMITES</v>
          </cell>
        </row>
        <row r="867">
          <cell r="A867" t="str">
            <v>54MTGOB08</v>
          </cell>
          <cell r="G867" t="str">
            <v>CONVENCION - SOLEDAD</v>
          </cell>
        </row>
        <row r="868">
          <cell r="A868" t="str">
            <v>54MTGOB09</v>
          </cell>
          <cell r="G868" t="str">
            <v>RAMAL A CACOTA</v>
          </cell>
        </row>
        <row r="869">
          <cell r="A869" t="str">
            <v>AE035</v>
          </cell>
          <cell r="G869" t="str">
            <v>AMPLIACIÓN DEL AEROPUERTO DE CÚCUTA</v>
          </cell>
        </row>
        <row r="870">
          <cell r="A870" t="str">
            <v>CA006</v>
          </cell>
          <cell r="G870" t="str">
            <v>VÍA DE LA SOBERANÍA (LA LEJÍA - SARAVENA)</v>
          </cell>
        </row>
        <row r="871">
          <cell r="A871" t="str">
            <v>CA007</v>
          </cell>
          <cell r="G871" t="str">
            <v>TRONCAL CENTRAL DEL NORTE (SUSACÓN - CAPITANEJO) / DUITAMA - PAMPLONA</v>
          </cell>
        </row>
        <row r="872">
          <cell r="A872" t="str">
            <v>CA012-II</v>
          </cell>
          <cell r="G872" t="str">
            <v>OCAÑA - AGUACHICA</v>
          </cell>
        </row>
        <row r="873">
          <cell r="A873" t="str">
            <v>CA195</v>
          </cell>
          <cell r="G873" t="str">
            <v>TRANSVERSAL DEL CATATUMBO</v>
          </cell>
        </row>
        <row r="874">
          <cell r="A874" t="str">
            <v>CA199</v>
          </cell>
          <cell r="G874" t="str">
            <v>ANILLO VIAL DE PAZ</v>
          </cell>
        </row>
        <row r="875">
          <cell r="A875" t="str">
            <v>25MTGOB61</v>
          </cell>
          <cell r="G875" t="str">
            <v>ÚTICA-ZUMBE-LA PALMA</v>
          </cell>
        </row>
        <row r="876">
          <cell r="A876" t="str">
            <v>UR013</v>
          </cell>
          <cell r="G876" t="str">
            <v>METRO DE BOGOTÁ</v>
          </cell>
        </row>
        <row r="877">
          <cell r="A877" t="str">
            <v>LO002</v>
          </cell>
          <cell r="G877" t="str">
            <v>PLATAFORMA LOGÍSTICA (BOSCONIA)</v>
          </cell>
        </row>
        <row r="878">
          <cell r="A878" t="str">
            <v>CA201</v>
          </cell>
          <cell r="G878" t="str">
            <v>VÍA "LA GRAN ALIANZA"</v>
          </cell>
        </row>
        <row r="879">
          <cell r="A879" t="str">
            <v>FL056</v>
          </cell>
          <cell r="G879" t="str">
            <v>MEJORAMIENTO DE MUELLE LA TAGUA PUERTO LEGUÍZAMO</v>
          </cell>
        </row>
        <row r="880">
          <cell r="A880" t="str">
            <v>LO006</v>
          </cell>
          <cell r="G880" t="str">
            <v>MUELLE DE CARGA PARA DESARROLLO LOGÍSTICO (MANAOS - PUERTO ASÍS)</v>
          </cell>
        </row>
        <row r="881">
          <cell r="A881" t="str">
            <v>63MTGOB05</v>
          </cell>
          <cell r="G881" t="str">
            <v>AVENIDA LOS GUAYACANES</v>
          </cell>
        </row>
        <row r="882">
          <cell r="A882" t="str">
            <v>63MTGOB06</v>
          </cell>
          <cell r="G882" t="str">
            <v>CONEXIÓN RIO VERDE - AEROPUERTO</v>
          </cell>
        </row>
        <row r="883">
          <cell r="A883" t="str">
            <v>63MTGOB07</v>
          </cell>
          <cell r="G883" t="str">
            <v>RED TERCIARIA LOCALIZADA EN EL DEPARTAMENTO DEL QUINDÍO</v>
          </cell>
        </row>
        <row r="884">
          <cell r="A884" t="str">
            <v>FE005</v>
          </cell>
          <cell r="G884" t="str">
            <v>TREN DEL EJE CAFETERO</v>
          </cell>
        </row>
        <row r="885">
          <cell r="A885" t="str">
            <v>FE010</v>
          </cell>
          <cell r="G885" t="str">
            <v>CORREDOR FÉRREO DEL PACÍFICO (LA FELISA - MEDELLÍN)</v>
          </cell>
        </row>
        <row r="886">
          <cell r="A886" t="str">
            <v>76MTGOB11</v>
          </cell>
          <cell r="G886" t="str">
            <v>VÍA ALTERNA AL MAR</v>
          </cell>
        </row>
        <row r="887">
          <cell r="A887" t="str">
            <v>76MTGOB13</v>
          </cell>
          <cell r="G887" t="str">
            <v>BUENAVENTURA - MALAGUITA</v>
          </cell>
        </row>
        <row r="888">
          <cell r="A888" t="str">
            <v>CA192</v>
          </cell>
          <cell r="G888" t="str">
            <v>JUNÍN - BARBACOAS - ROBERTO PAYAN</v>
          </cell>
        </row>
        <row r="889">
          <cell r="A889" t="str">
            <v>UR005</v>
          </cell>
          <cell r="G889" t="str">
            <v>SISTEMA DE CABLE AÉREO Y DE TRANSPORTE PÚBLICO EN ARMENIA</v>
          </cell>
        </row>
        <row r="890">
          <cell r="A890" t="str">
            <v>UR006</v>
          </cell>
          <cell r="G890" t="str">
            <v>TELEFÉRICO DE SALENTO</v>
          </cell>
        </row>
        <row r="891">
          <cell r="A891" t="str">
            <v>CA214-IV</v>
          </cell>
          <cell r="G891" t="str">
            <v>VÍAS DEL SAMÁN: CERRITOS - LA VIRGINIA</v>
          </cell>
        </row>
        <row r="892">
          <cell r="A892" t="str">
            <v>CA214-VII</v>
          </cell>
          <cell r="G892" t="str">
            <v>VÍAS DEL SAMÁN: EL POLLO - LA ROMELIA</v>
          </cell>
        </row>
        <row r="893">
          <cell r="A893" t="str">
            <v>FE005</v>
          </cell>
          <cell r="G893" t="str">
            <v>TREN DEL EJE CAFETERO</v>
          </cell>
        </row>
        <row r="894">
          <cell r="A894" t="str">
            <v>FE010</v>
          </cell>
          <cell r="G894" t="str">
            <v>CORREDOR FÉRREO DEL PACÍFICO (LA FELISA - MEDELLÍN)</v>
          </cell>
        </row>
        <row r="895">
          <cell r="A895" t="str">
            <v>LO007</v>
          </cell>
          <cell r="G895" t="str">
            <v>PLEC (LA VIRGINIA - RISARALDA)</v>
          </cell>
        </row>
        <row r="896">
          <cell r="A896" t="str">
            <v>76MTGOB14</v>
          </cell>
          <cell r="G896" t="str">
            <v>RAMO 2 DE LA VÍA LADRILLEROS - LA BARRA</v>
          </cell>
        </row>
        <row r="897">
          <cell r="A897" t="str">
            <v>CA202</v>
          </cell>
          <cell r="G897" t="str">
            <v>LABATECA-POTERIOS-VALSA-LA UNIÓN-MORGUA-JOSE</v>
          </cell>
        </row>
        <row r="898">
          <cell r="A898" t="str">
            <v>CA249</v>
          </cell>
          <cell r="G898" t="str">
            <v>CONSTRUCCIÓN Y MEJORAMIENTO DE LA RED VIAL TERCIARIA</v>
          </cell>
        </row>
        <row r="899">
          <cell r="A899" t="str">
            <v>FE003</v>
          </cell>
          <cell r="G899" t="str">
            <v>TREN DEL CATATUMBO / CORREDORES FÉRREOS DE CONEXIÓN INTERNACIONAL</v>
          </cell>
        </row>
        <row r="900">
          <cell r="A900" t="str">
            <v>FL057</v>
          </cell>
          <cell r="G900" t="str">
            <v>CONSTRUCCIÓN DE MUELLE DE MAGUI PAYÁN</v>
          </cell>
        </row>
        <row r="901">
          <cell r="A901" t="str">
            <v>CA088-I</v>
          </cell>
          <cell r="G901" t="str">
            <v>INTERVENCIÓN EN CORREDORES CARRETEROS (BOGOTÁ - ZIPAQUIRÁ)</v>
          </cell>
        </row>
        <row r="902">
          <cell r="A902" t="str">
            <v>FL112</v>
          </cell>
          <cell r="G902" t="str">
            <v>MANTENIMIENTO Y MEJORAMIENTO DEL MUELLE FLUVIAL DE SAN FELIPE</v>
          </cell>
        </row>
        <row r="903">
          <cell r="A903" t="str">
            <v>UR014</v>
          </cell>
          <cell r="G903" t="str">
            <v>SITP BARRANQUILLA</v>
          </cell>
        </row>
        <row r="904">
          <cell r="A904" t="str">
            <v>FL126</v>
          </cell>
          <cell r="G904" t="str">
            <v>INTERVENCIÓN EMBARCADEROS FLUVIALES EN BARRANCABERMEJA</v>
          </cell>
        </row>
        <row r="905">
          <cell r="A905" t="str">
            <v>CA221</v>
          </cell>
          <cell r="G905" t="str">
            <v>JESÚS MARÍA -  SUCRE - EL CACINO - LA GRANJA (SANTANDER)</v>
          </cell>
        </row>
        <row r="906">
          <cell r="A906" t="str">
            <v>CA222-I</v>
          </cell>
          <cell r="G906" t="str">
            <v>TRAMO YARIMA A RUTA 4511</v>
          </cell>
        </row>
        <row r="907">
          <cell r="A907" t="str">
            <v>CA222-II</v>
          </cell>
          <cell r="G907" t="str">
            <v>TRAMO DE LA RUTA 4511 A INTERCAMBIADOR RANCHO CAMACHO</v>
          </cell>
        </row>
        <row r="908">
          <cell r="A908" t="str">
            <v>FL033</v>
          </cell>
          <cell r="G908" t="str">
            <v>INTERVENCIÓN EMBARCADEROS FLUVIALES EN PUERTO WILCHES</v>
          </cell>
        </row>
        <row r="909">
          <cell r="A909" t="str">
            <v>CA008-IV</v>
          </cell>
          <cell r="G909" t="str">
            <v>ACCESO URBANO GARCITAS</v>
          </cell>
        </row>
        <row r="910">
          <cell r="A910" t="str">
            <v>CA224</v>
          </cell>
          <cell r="G910" t="str">
            <v>TOLÚ VIEJO – SAN ONOFRE</v>
          </cell>
        </row>
        <row r="911">
          <cell r="A911" t="str">
            <v>CA160</v>
          </cell>
          <cell r="G911" t="str">
            <v>EL PATICO – PURACÉ – SANTA LETICIA – BELÉN – LA PLATA</v>
          </cell>
        </row>
        <row r="912">
          <cell r="A912" t="str">
            <v>CA226</v>
          </cell>
          <cell r="G912" t="str">
            <v>BREMEN - VÍA “SINCELEJO – TOLUVIEJO” *</v>
          </cell>
        </row>
        <row r="913">
          <cell r="A913" t="str">
            <v>FL119</v>
          </cell>
          <cell r="G913" t="str">
            <v>MEJORAMIENTO DE MUELLE CAIMITO (LAS GUADUAS)</v>
          </cell>
        </row>
        <row r="914">
          <cell r="A914" t="str">
            <v>FE014</v>
          </cell>
          <cell r="G914" t="str">
            <v>TREN DE ALTA VELOCIDAD SOGAMOSO – BOGOTÁ</v>
          </cell>
        </row>
        <row r="915">
          <cell r="A915" t="str">
            <v>73MTALC02</v>
          </cell>
          <cell r="G915" t="str">
            <v>VILLA HERMOSA - CASA BLANCA</v>
          </cell>
        </row>
        <row r="916">
          <cell r="A916" t="str">
            <v>73MTGOB13</v>
          </cell>
          <cell r="G916" t="str">
            <v>VÍAS URBANAS CHAPARRAL</v>
          </cell>
        </row>
        <row r="917">
          <cell r="A917" t="str">
            <v>73MTGOB14</v>
          </cell>
          <cell r="G917" t="str">
            <v>VIAS URBANAS HONDA</v>
          </cell>
        </row>
        <row r="918">
          <cell r="A918" t="str">
            <v>73MTGOB15</v>
          </cell>
          <cell r="G918" t="str">
            <v>LIBANO - SANTA TERESA</v>
          </cell>
        </row>
        <row r="919">
          <cell r="A919" t="str">
            <v>73MTGOB16</v>
          </cell>
          <cell r="G919" t="str">
            <v xml:space="preserve">MARIQUITA- VICTORIA </v>
          </cell>
        </row>
        <row r="920">
          <cell r="A920" t="str">
            <v>CA088-II</v>
          </cell>
          <cell r="G920" t="str">
            <v>INTERVENCIÓN EN CORREDORES CARRETEROS (ZIPAQUIRÁ - BARBOSA)</v>
          </cell>
        </row>
        <row r="921">
          <cell r="A921" t="str">
            <v>73MTGOB17</v>
          </cell>
          <cell r="G921" t="str">
            <v>VÍAS ROVIRA</v>
          </cell>
        </row>
        <row r="922">
          <cell r="A922" t="str">
            <v>73MTGOB19</v>
          </cell>
          <cell r="G922" t="str">
            <v xml:space="preserve">VIA HERVEO - DELGADITAS </v>
          </cell>
        </row>
        <row r="923">
          <cell r="A923" t="str">
            <v>73MTGOB20</v>
          </cell>
          <cell r="G923" t="str">
            <v xml:space="preserve">VIA NATAGAIMA - VELÚ </v>
          </cell>
        </row>
        <row r="924">
          <cell r="A924" t="str">
            <v>73MTGOB21</v>
          </cell>
          <cell r="G924" t="str">
            <v>VIA TOMOGÓ - PRADO</v>
          </cell>
        </row>
        <row r="925">
          <cell r="A925" t="str">
            <v>73MTGOB22</v>
          </cell>
          <cell r="G925" t="str">
            <v>VIA ESPINAL - SUAREZ</v>
          </cell>
        </row>
        <row r="926">
          <cell r="A926" t="str">
            <v>73MTGOB23</v>
          </cell>
          <cell r="G926" t="str">
            <v xml:space="preserve">VIA CABECERA DEL LLANO - ANZOATEGUI </v>
          </cell>
        </row>
        <row r="927">
          <cell r="A927" t="str">
            <v>73MTGOB24</v>
          </cell>
          <cell r="G927" t="str">
            <v>VIA LERIDA - DELICIAS</v>
          </cell>
        </row>
        <row r="928">
          <cell r="A928" t="str">
            <v>73MTGOB25</v>
          </cell>
          <cell r="G928" t="str">
            <v>VIA PIEDRAS - DOIMA</v>
          </cell>
        </row>
        <row r="929">
          <cell r="A929" t="str">
            <v>73MTGOB26</v>
          </cell>
          <cell r="G929" t="str">
            <v>VÍAS URBANAS ESPINAL</v>
          </cell>
        </row>
        <row r="930">
          <cell r="A930" t="str">
            <v>73MTGOB27</v>
          </cell>
          <cell r="G930" t="str">
            <v>VÍA JUNIN- LA SIERRITA-SANTA ISABEL</v>
          </cell>
        </row>
        <row r="931">
          <cell r="A931" t="str">
            <v>73MTGOB28</v>
          </cell>
          <cell r="G931" t="str">
            <v>VÍA FLANDES - CAMALAR</v>
          </cell>
        </row>
        <row r="932">
          <cell r="A932" t="str">
            <v>73MTGOB30</v>
          </cell>
          <cell r="G932" t="str">
            <v>VIAS URBANAS CHICORAL*</v>
          </cell>
        </row>
        <row r="933">
          <cell r="A933" t="str">
            <v>73MTGOB31</v>
          </cell>
          <cell r="G933" t="str">
            <v>VIAS MARIQUITA*</v>
          </cell>
        </row>
        <row r="934">
          <cell r="A934" t="str">
            <v>73MTGOB32</v>
          </cell>
          <cell r="G934" t="str">
            <v>VIAS PURIFICACION*</v>
          </cell>
        </row>
        <row r="935">
          <cell r="A935" t="str">
            <v>73MTGOB33</v>
          </cell>
          <cell r="G935" t="str">
            <v>VIA SAN ANTONIO - VILLAHERMOSA*</v>
          </cell>
        </row>
        <row r="936">
          <cell r="A936" t="str">
            <v>73MTGOB34</v>
          </cell>
          <cell r="G936" t="str">
            <v>PUENTE AMARILLO, GUAMO*</v>
          </cell>
        </row>
        <row r="937">
          <cell r="A937" t="str">
            <v>73MTGOB35</v>
          </cell>
          <cell r="G937" t="str">
            <v>VIA AEROPUERTO SANTIAGO VILLA - FLANDES*</v>
          </cell>
        </row>
        <row r="938">
          <cell r="A938" t="str">
            <v>73MTGOB36</v>
          </cell>
          <cell r="G938" t="str">
            <v>VIA VENADILLO - SANTA ISABEL*</v>
          </cell>
        </row>
        <row r="939">
          <cell r="A939" t="str">
            <v>73MTALC03</v>
          </cell>
          <cell r="G939" t="str">
            <v>RONCESVALLES – CORREGIMIENTO SANTA ELENA</v>
          </cell>
        </row>
        <row r="940">
          <cell r="A940" t="str">
            <v>73MTALC04</v>
          </cell>
          <cell r="G940" t="str">
            <v>AÉRODROMO PLANADAS</v>
          </cell>
        </row>
        <row r="941">
          <cell r="A941" t="str">
            <v>73MTALC05</v>
          </cell>
          <cell r="G941" t="str">
            <v>PUENTE DE FLANDES</v>
          </cell>
        </row>
        <row r="942">
          <cell r="A942" t="str">
            <v>AE042</v>
          </cell>
          <cell r="G942" t="str">
            <v>AEROPUERTO DE BUENAVENTURA</v>
          </cell>
        </row>
        <row r="943">
          <cell r="A943" t="str">
            <v>73MTALC06</v>
          </cell>
          <cell r="G943" t="str">
            <v>CONCESIÓN BOGOTÁ – GIRARDOT</v>
          </cell>
        </row>
        <row r="944">
          <cell r="A944" t="str">
            <v>73MTALC08</v>
          </cell>
          <cell r="G944" t="str">
            <v>ALVARADO (PEAJE CON TARIFA DIFERENCIAL)</v>
          </cell>
        </row>
        <row r="945">
          <cell r="A945" t="str">
            <v>73MTGOB37</v>
          </cell>
          <cell r="G945" t="str">
            <v>PAVIMENTACION LA MARINA - CHAPARRAL*</v>
          </cell>
        </row>
        <row r="946">
          <cell r="A946" t="str">
            <v>73MTGOB09</v>
          </cell>
          <cell r="G946" t="str">
            <v>PASO ELEVADO GLORIETA MIROLINDO – IBAGUÉ</v>
          </cell>
        </row>
        <row r="947">
          <cell r="A947" t="str">
            <v>73MTGOB10</v>
          </cell>
          <cell r="G947" t="str">
            <v>AEROPUERTO PERALES (IBAGUÉ)</v>
          </cell>
        </row>
        <row r="948">
          <cell r="A948" t="str">
            <v>73MTGOB11</v>
          </cell>
          <cell r="G948" t="str">
            <v>VÍAS TERCIARIAS PLACA HUELLA *</v>
          </cell>
        </row>
        <row r="949">
          <cell r="A949" t="str">
            <v>73MTGOB12</v>
          </cell>
          <cell r="G949" t="str">
            <v>GLORIETA MIROLINDO</v>
          </cell>
        </row>
        <row r="950">
          <cell r="A950" t="str">
            <v>UR019</v>
          </cell>
          <cell r="G950" t="str">
            <v>TERMINAL TERRESTRE INTERNACIONAL EN EL MUNICIPIO DE SAN MIGUEL *</v>
          </cell>
        </row>
        <row r="951">
          <cell r="A951" t="str">
            <v>CA236</v>
          </cell>
          <cell r="G951" t="str">
            <v>INTERVENCIÓN A PUENTE VEHICULAR AVERIADO DE COMUNICACIÓN INTERMUNICIPAL *</v>
          </cell>
        </row>
        <row r="952">
          <cell r="A952" t="str">
            <v>CA237</v>
          </cell>
          <cell r="G952" t="str">
            <v>CHAPARRAL - COYAIMA</v>
          </cell>
        </row>
        <row r="953">
          <cell r="A953" t="str">
            <v>FE007-III</v>
          </cell>
          <cell r="G953" t="str">
            <v>CONEXIÓN FÉRREA BOGOTÁ - CORREDOR FÉRREO CENTRAL</v>
          </cell>
        </row>
        <row r="954">
          <cell r="A954" t="str">
            <v>FE007-II</v>
          </cell>
          <cell r="G954" t="str">
            <v>CORREDOR FERREO LA CARO – BARRANCABERMEJA</v>
          </cell>
        </row>
        <row r="955">
          <cell r="A955" t="str">
            <v>FE018</v>
          </cell>
          <cell r="G955" t="str">
            <v>CONEXIÓN FÉRREA NEIVA - CORREDOR FÉRREO CENTRAL</v>
          </cell>
        </row>
        <row r="956">
          <cell r="A956" t="str">
            <v>UR001</v>
          </cell>
          <cell r="G956" t="str">
            <v>SITP MANIZALES</v>
          </cell>
        </row>
        <row r="957">
          <cell r="A957" t="str">
            <v>AE056</v>
          </cell>
          <cell r="G957" t="str">
            <v>ASAE - JUANCACHO</v>
          </cell>
        </row>
        <row r="958">
          <cell r="A958" t="str">
            <v>AE048</v>
          </cell>
          <cell r="G958" t="str">
            <v>ASAE - LÓPEZ DE MICAY</v>
          </cell>
        </row>
        <row r="959">
          <cell r="A959" t="str">
            <v>CA013</v>
          </cell>
          <cell r="G959" t="str">
            <v>GUADALEJO – BELALCÁZAR – NARANJAL – MOSOCO – SILVIA</v>
          </cell>
        </row>
        <row r="960">
          <cell r="A960" t="str">
            <v>CA041</v>
          </cell>
          <cell r="G960" t="str">
            <v>CALARCÁ - LA PAILA</v>
          </cell>
        </row>
        <row r="961">
          <cell r="A961" t="str">
            <v>CA014-I</v>
          </cell>
          <cell r="G961" t="str">
            <v>SANTIAGO - SANTA ROSA</v>
          </cell>
        </row>
        <row r="962">
          <cell r="A962" t="str">
            <v>FL058</v>
          </cell>
          <cell r="G962" t="str">
            <v>MEJORAMIENTO DE MUELLE ROBERTO PAYÁN</v>
          </cell>
        </row>
        <row r="963">
          <cell r="A963" t="str">
            <v>CA049-III</v>
          </cell>
          <cell r="G963" t="str">
            <v>INTERVENCIÓN EN CORREDORES CARRETEROS MULALÓ - PALMIRA</v>
          </cell>
        </row>
        <row r="964">
          <cell r="A964" t="str">
            <v>CA049-IV</v>
          </cell>
          <cell r="G964" t="str">
            <v>INTERVENCIÓN EN CORREDORES CARRETEROS PALMIRA - FLORIDA</v>
          </cell>
        </row>
        <row r="965">
          <cell r="A965" t="str">
            <v>LO008</v>
          </cell>
          <cell r="G965" t="str">
            <v>PUERTO MULTIMODAL AÉREO Y FLUVIAL CON DRAGADO DESDE BARRANCABERMEJA HASTA GUARINÓ</v>
          </cell>
        </row>
        <row r="966">
          <cell r="A966" t="str">
            <v>UR017</v>
          </cell>
          <cell r="G966" t="str">
            <v>CORREDOR FÉRREO DEL SUR (BOGOTÁ - SOACHA)</v>
          </cell>
        </row>
        <row r="967">
          <cell r="A967" t="str">
            <v>FL131</v>
          </cell>
          <cell r="G967" t="str">
            <v>INTERVENCIÓN EMBARCADEROS FLUVIALES EN HONDA</v>
          </cell>
        </row>
        <row r="968">
          <cell r="A968" t="str">
            <v>CA049-V</v>
          </cell>
          <cell r="G968" t="str">
            <v>PALMIRA - COLOMBIA</v>
          </cell>
        </row>
        <row r="969">
          <cell r="A969" t="str">
            <v>CA139-II</v>
          </cell>
          <cell r="G969" t="str">
            <v>ANSERMANUEVO - NÓVITA</v>
          </cell>
        </row>
        <row r="970">
          <cell r="A970" t="str">
            <v>CA034-II</v>
          </cell>
          <cell r="G970" t="str">
            <v>SAN AGUSTÍN - SAN JOSÉ DE ISNOS - COCONUCO</v>
          </cell>
        </row>
        <row r="971">
          <cell r="A971" t="str">
            <v>CA048-I</v>
          </cell>
          <cell r="G971" t="str">
            <v>POPAYÁN- SANTANDER DE QUILICHAO</v>
          </cell>
        </row>
        <row r="972">
          <cell r="A972" t="str">
            <v>CA131</v>
          </cell>
          <cell r="G972" t="str">
            <v>TRANSVERSAL EL LIBERTADOR</v>
          </cell>
        </row>
        <row r="973">
          <cell r="A973" t="str">
            <v>CA157</v>
          </cell>
          <cell r="G973" t="str">
            <v>NEIVA - MOCOA – SANTANA</v>
          </cell>
        </row>
        <row r="974">
          <cell r="A974" t="str">
            <v>CA187</v>
          </cell>
          <cell r="G974" t="str">
            <v>MOJARRAS - VÍA ALTERNA A LA UNIÓN - BUESACO - DAZA</v>
          </cell>
        </row>
        <row r="975">
          <cell r="A975" t="str">
            <v>CA254</v>
          </cell>
          <cell r="G975" t="str">
            <v>CARRERA 15 NORTE EN POPAYÁN</v>
          </cell>
        </row>
        <row r="976">
          <cell r="A976" t="str">
            <v>FE011</v>
          </cell>
          <cell r="G976" t="str">
            <v>TREN DE CERCANÍAS Y LÍNEA FERREA (SANTANDER DE QUILICHAO Y POPAYÁN</v>
          </cell>
        </row>
        <row r="977">
          <cell r="A977" t="str">
            <v>FL007</v>
          </cell>
          <cell r="G977" t="str">
            <v>ACUAPISTA DEL PACÍFICO (BUENAVENTURA-GUAPI)</v>
          </cell>
        </row>
        <row r="978">
          <cell r="A978" t="str">
            <v>FE020</v>
          </cell>
          <cell r="G978" t="str">
            <v>CONEXIÓN GOLFO DE URABÁ – PUERTO DE BUENAVENTURA</v>
          </cell>
        </row>
        <row r="979">
          <cell r="A979" t="str">
            <v>CA008-V</v>
          </cell>
          <cell r="G979" t="str">
            <v>ACCESO URBANO CASUARITO</v>
          </cell>
        </row>
        <row r="980">
          <cell r="A980" t="str">
            <v>UR011</v>
          </cell>
          <cell r="G980" t="str">
            <v>SETP TUNJA</v>
          </cell>
        </row>
        <row r="981">
          <cell r="A981" t="str">
            <v>UR003</v>
          </cell>
          <cell r="G981" t="str">
            <v>TELEFÉRICO DE FLORIDABLANCA</v>
          </cell>
        </row>
        <row r="982">
          <cell r="A982" t="str">
            <v>FL007</v>
          </cell>
          <cell r="G982" t="str">
            <v>ACUAPISTA DEL PACÍFICO (BUENAVENTURA-GUAPI)</v>
          </cell>
        </row>
        <row r="983">
          <cell r="A983" t="str">
            <v>CA049-XII</v>
          </cell>
          <cell r="G983" t="str">
            <v>INTERVENCIÓN EN CORREDORES CARRETEROS EL VIENTO - CAÑO JURIEPE</v>
          </cell>
        </row>
        <row r="984">
          <cell r="A984" t="str">
            <v>CA049-XIII</v>
          </cell>
          <cell r="G984" t="str">
            <v>INTERVENCIÓN EN CORREDORES CARRETEROS CAÑO JURIEPE - PUERTO CARREÑO</v>
          </cell>
        </row>
        <row r="985">
          <cell r="A985" t="str">
            <v>CA242-I</v>
          </cell>
          <cell r="G985" t="str">
            <v xml:space="preserve"> GUACACIAS - SANTA ROSALIA - LA PRIMAVERA</v>
          </cell>
        </row>
        <row r="986">
          <cell r="A986" t="str">
            <v>CA242-II</v>
          </cell>
          <cell r="G986" t="str">
            <v>LA PRIMAVERA - CAÑO JURIEPE</v>
          </cell>
        </row>
        <row r="987">
          <cell r="A987" t="str">
            <v>CA242-III</v>
          </cell>
          <cell r="G987" t="str">
            <v>LA PRIMAVERA - CUMARIBO</v>
          </cell>
        </row>
        <row r="988">
          <cell r="A988" t="str">
            <v>CA242-IV</v>
          </cell>
          <cell r="G988" t="str">
            <v>EL VIENTO - CUMARIBO - CHAPARRAL - PUERTO NARIÑO</v>
          </cell>
        </row>
        <row r="989">
          <cell r="A989" t="str">
            <v>CA242-IX</v>
          </cell>
          <cell r="G989" t="str">
            <v>LA VENTUROSA - RUTA 40</v>
          </cell>
        </row>
        <row r="990">
          <cell r="A990" t="str">
            <v>CA242-V</v>
          </cell>
          <cell r="G990" t="str">
            <v>PUERTO CARREÑO - TUPARRO</v>
          </cell>
        </row>
        <row r="991">
          <cell r="A991" t="str">
            <v>CA242-VI</v>
          </cell>
          <cell r="G991" t="str">
            <v>TRES MATAS - RÍO MUCO</v>
          </cell>
        </row>
        <row r="992">
          <cell r="A992" t="str">
            <v>CA242-VII</v>
          </cell>
          <cell r="G992" t="str">
            <v>SANTA BÁRBARA - RUTA 40</v>
          </cell>
        </row>
        <row r="993">
          <cell r="A993" t="str">
            <v>CA242-VIII</v>
          </cell>
          <cell r="G993" t="str">
            <v>NUEVA ANTIOQUIA - RUTA 40</v>
          </cell>
        </row>
        <row r="994">
          <cell r="A994" t="str">
            <v>CA242-X</v>
          </cell>
          <cell r="G994" t="str">
            <v>PUERTO MURILLO - RUTA 40</v>
          </cell>
        </row>
        <row r="995">
          <cell r="A995" t="str">
            <v>CA242-XI</v>
          </cell>
          <cell r="G995" t="str">
            <v>ACEITICO - MORICHADA - RUTA 40</v>
          </cell>
        </row>
        <row r="996">
          <cell r="A996" t="str">
            <v>CA251</v>
          </cell>
          <cell r="G996" t="str">
            <v>BANCO DE MAQUINARIA AMARILLA</v>
          </cell>
        </row>
        <row r="997">
          <cell r="A997" t="str">
            <v>FE001</v>
          </cell>
          <cell r="G997" t="str">
            <v>TREN PUERTO CARREÑO -VILLAVICENCIO</v>
          </cell>
        </row>
        <row r="998">
          <cell r="A998" t="str">
            <v>FL008</v>
          </cell>
          <cell r="G998" t="str">
            <v>NAVEGABILIDAD DEL RÍO META</v>
          </cell>
        </row>
        <row r="999">
          <cell r="A999" t="str">
            <v>FL019</v>
          </cell>
          <cell r="G999" t="str">
            <v>INFRAESTRUCTURA FLUVIAL EN LOS MUNICIPIOS DE CUMARIBO, PUERTO CARREÑO Y LA PRIMAVERA</v>
          </cell>
        </row>
        <row r="1000">
          <cell r="A1000" t="str">
            <v>UR008</v>
          </cell>
          <cell r="G1000" t="str">
            <v>SETP VILLAVICENCIO</v>
          </cell>
        </row>
        <row r="1001">
          <cell r="A1001" t="str">
            <v>UR007</v>
          </cell>
          <cell r="G1001" t="str">
            <v>SETP CÚCUTA</v>
          </cell>
        </row>
        <row r="1002">
          <cell r="A1002" t="str">
            <v>MA004</v>
          </cell>
          <cell r="G1002" t="str">
            <v>DRAGADO CANAL ACCESO AL PUERTO DE CARTAGENA</v>
          </cell>
        </row>
        <row r="1003">
          <cell r="A1003" t="str">
            <v>COLOMBIAVANZA3</v>
          </cell>
          <cell r="G1003" t="str">
            <v>MONTERREDONDO - EL TAMBO</v>
          </cell>
        </row>
        <row r="1004">
          <cell r="A1004" t="str">
            <v>GP313</v>
          </cell>
          <cell r="G1004" t="str">
            <v>PUERTO PARA EL CHOCO *</v>
          </cell>
        </row>
        <row r="1005">
          <cell r="A1005" t="str">
            <v>FL059</v>
          </cell>
          <cell r="G1005" t="str">
            <v>MEJORAMIENTO DE MUELLE MOSQUERA</v>
          </cell>
        </row>
        <row r="1006">
          <cell r="A1006" t="str">
            <v>UR002</v>
          </cell>
          <cell r="G1006" t="str">
            <v>SETP PALMIRA</v>
          </cell>
        </row>
        <row r="1007">
          <cell r="A1007" t="str">
            <v>COLOMBIAVANZA8</v>
          </cell>
          <cell r="G1007" t="str">
            <v>CIRCUNVALAR SAN ANDRÉS Y PROVIDENCIA</v>
          </cell>
        </row>
        <row r="1008">
          <cell r="A1008" t="str">
            <v>COLOMBIAVANZA9</v>
          </cell>
          <cell r="G1008" t="str">
            <v>PUENTE SOBRE EL RÍO CAQUETÁ PUTUMAYO - CAQUETÁ *</v>
          </cell>
        </row>
        <row r="1009">
          <cell r="A1009" t="str">
            <v>LO005</v>
          </cell>
          <cell r="G1009" t="str">
            <v>PLATAFORMA LOGÍSTICA MULTIMODAL</v>
          </cell>
        </row>
        <row r="1010">
          <cell r="A1010" t="str">
            <v>COLOMBIAVANZA10</v>
          </cell>
          <cell r="G1010" t="str">
            <v xml:space="preserve">PUENTES VÍAS NACIONALES </v>
          </cell>
        </row>
        <row r="1011">
          <cell r="A1011" t="str">
            <v>GP622</v>
          </cell>
          <cell r="G1011" t="str">
            <v>MALLA VIAL DEL URABÁ ANTIOQUEÑO</v>
          </cell>
        </row>
        <row r="1012">
          <cell r="A1012" t="str">
            <v>GP623</v>
          </cell>
          <cell r="G1012" t="str">
            <v>AEROPUERTO DE APARTADO</v>
          </cell>
        </row>
      </sheetData>
      <sheetData sheetId="7"/>
      <sheetData sheetId="8"/>
      <sheetData sheetId="9">
        <row r="1">
          <cell r="A1" t="str">
            <v>Código corredor</v>
          </cell>
          <cell r="C1" t="str">
            <v>Nombre corto del Proyecto</v>
          </cell>
          <cell r="D1" t="str">
            <v>Departamento</v>
          </cell>
        </row>
        <row r="2">
          <cell r="A2" t="str">
            <v>AE002</v>
          </cell>
          <cell r="C2" t="str">
            <v>INTERVENCIÓN AERÓDROMOS REGIONALES DE PUTUMAYO</v>
          </cell>
          <cell r="D2" t="str">
            <v>PUTUMAYO</v>
          </cell>
        </row>
        <row r="3">
          <cell r="A3" t="str">
            <v>AE003</v>
          </cell>
          <cell r="C3" t="str">
            <v>PROGRAMA DE MEJORAMIENTO, CONSTRUCCIÓN Y EXPANSIÓN DE LA INFRAESTRUCTURA AEROPORTUARIA A CARGO DE LA NACIÓN CON ESPECIAL ÉNFASIS EN TUMACO</v>
          </cell>
          <cell r="D3" t="str">
            <v>NARIÑO</v>
          </cell>
        </row>
        <row r="4">
          <cell r="A4" t="str">
            <v>AE004</v>
          </cell>
          <cell r="C4" t="str">
            <v>INTERVENCIÓN AEROPUERTO DE INÍRIDA</v>
          </cell>
          <cell r="D4" t="str">
            <v>GUAÍNIA</v>
          </cell>
        </row>
        <row r="5">
          <cell r="A5" t="str">
            <v>AE005</v>
          </cell>
          <cell r="C5" t="str">
            <v>PROGRAMA DE MEJORAMIENTO, CONSTRUCCIÓN Y EXPANSIÓN DE LA INFRAESTRUCTURA AEROPORTUARIA A CARGO DE LA NACIÓN CON ESPECIAL ÉNFASIS EN AEROCAFÉ EN PALESTINA (CALDAS)</v>
          </cell>
          <cell r="D5" t="str">
            <v>CALDAS</v>
          </cell>
        </row>
        <row r="6">
          <cell r="A6" t="str">
            <v>AE006</v>
          </cell>
          <cell r="C6" t="str">
            <v>INTERVENCIÓN AEROPUERTO RAFAEL NÚÑEZ</v>
          </cell>
          <cell r="D6" t="str">
            <v>BOLÍVAR</v>
          </cell>
        </row>
        <row r="7">
          <cell r="A7" t="str">
            <v>AE007</v>
          </cell>
          <cell r="C7" t="str">
            <v>INTERVENCIÓN AEROPUERTO JOSÉ MARÍA CÓRDOBA (MEDELLÍN)</v>
          </cell>
          <cell r="D7" t="str">
            <v>ANTIOQUIA</v>
          </cell>
        </row>
        <row r="8">
          <cell r="A8" t="str">
            <v>AE008</v>
          </cell>
          <cell r="C8" t="str">
            <v>AEROPUERTO INTERNACIONAL DE VILLAVICENCIO</v>
          </cell>
          <cell r="D8" t="str">
            <v>META</v>
          </cell>
        </row>
        <row r="9">
          <cell r="A9" t="str">
            <v>AE009</v>
          </cell>
          <cell r="C9" t="str">
            <v>RECONSTRUCCIÓN Y MODERNIZACIÓN AEROPORTUARIA EN LAS ZONAS FRONTERIZAS</v>
          </cell>
          <cell r="D9" t="str">
            <v>NACIONAL</v>
          </cell>
        </row>
        <row r="10">
          <cell r="A10" t="str">
            <v>AE010</v>
          </cell>
          <cell r="C10" t="str">
            <v>AEROPUERTO EL DORADO</v>
          </cell>
          <cell r="D10" t="str">
            <v>BOGOTÁ, D.C.</v>
          </cell>
        </row>
        <row r="11">
          <cell r="A11" t="str">
            <v>AE011</v>
          </cell>
          <cell r="C11" t="str">
            <v>PROGRAMA DE MEJORAMIENTO, CONSTRUCCIÓN Y EXPANSIÓN DE LA INFRAESTRUCTURA AEROPORTUARIA A CARGO DE LA NACIÓN CON ESPECIAL ÉNFASIS EN TOLÚ</v>
          </cell>
          <cell r="D11" t="str">
            <v>SUCRE</v>
          </cell>
        </row>
        <row r="12">
          <cell r="A12" t="str">
            <v>AE012</v>
          </cell>
          <cell r="C12" t="str">
            <v>PROGRAMA DE MEJORAMIENTO, CONSTRUCCIÓN Y EXPANSIÓN DE LA INFRAESTRUCTURA AEROPORTUARIA A CARGO DE LA NACIÓN CON ESPECIAL ÉNFASIS EN SAN ANDRÉS</v>
          </cell>
          <cell r="D12" t="str">
            <v>SAN ANDRÉS Y PROVIDENCIA</v>
          </cell>
        </row>
        <row r="13">
          <cell r="A13" t="str">
            <v>AE013</v>
          </cell>
          <cell r="C13" t="str">
            <v>PROGRAMA DE MEJORAMIENTO, CONSTRUCCIÓN Y EXPANSIÓN DE LA INFRAESTRUCTURA AEROPORTUARIA A CARGO DE LA NACIÓN CON ESPECIAL ÉNFASIS EN NUQUÍ</v>
          </cell>
          <cell r="D13" t="str">
            <v>CHOCÓ</v>
          </cell>
        </row>
        <row r="14">
          <cell r="A14" t="str">
            <v>AE014</v>
          </cell>
          <cell r="C14" t="str">
            <v>ASAE - BAHÍA SOLANO / PROGRAMA DE MEJORAMIENTO, CONSTRUCCIÓN Y EXPANSIÓN DE LA INFRAESTRUCTURA AEROPORTUARIA A CARGO DE LA NACIÓN CON ESPECIAL ÉNFASIS EN BAHÍA SOLANO</v>
          </cell>
          <cell r="D14" t="str">
            <v>CHOCÓ</v>
          </cell>
        </row>
        <row r="15">
          <cell r="A15" t="str">
            <v>AE015</v>
          </cell>
          <cell r="C15" t="str">
            <v>PROGRAMA DE MEJORAMIENTO, CONSTRUCCIÓN Y EXPANSIÓN DE LA INFRAESTRUCTURA AEROPORTUARIA A CARGO DE LA NACIÓN CON ESPECIAL ÉNFASIS EN PASTO</v>
          </cell>
          <cell r="D15" t="str">
            <v>NARIÑO</v>
          </cell>
        </row>
        <row r="16">
          <cell r="A16" t="str">
            <v>AE016</v>
          </cell>
          <cell r="C16" t="str">
            <v>PROGRAMA DE MEJORAMIENTO, CONSTRUCCIÓN Y EXPANSIÓN DE LA INFRAESTRUCTURA AEROPORTUARIA A CARGO DE LA NACIÓN CON ESPECIAL ÉNFASIS EN PITALITO</v>
          </cell>
          <cell r="D16" t="str">
            <v>HUILA</v>
          </cell>
        </row>
        <row r="17">
          <cell r="A17" t="str">
            <v>AE017</v>
          </cell>
          <cell r="C17" t="str">
            <v>PROGRAMA DE MEJORAMIENTO, CONSTRUCCIÓN Y EXPANSIÓN DE LA INFRAESTRUCTURA AEROPORTUARIA A CARGO DE LA NACIÓN CON ESPECIAL ÉNFASIS EN GUAPI</v>
          </cell>
          <cell r="D17" t="str">
            <v>CAUCA</v>
          </cell>
        </row>
        <row r="18">
          <cell r="A18" t="str">
            <v>AE018</v>
          </cell>
          <cell r="C18" t="str">
            <v>PROGRAMA DE MEJORAMIENTO, CONSTRUCCIÓN Y EXPANSIÓN DE LA INFRAESTRUCTURA AEROPORTUARIA A CARGO DE LA NACIÓN CON ESPECIAL ÉNFASIS EN ARAUCA</v>
          </cell>
          <cell r="D18" t="str">
            <v>ARAUCA</v>
          </cell>
        </row>
        <row r="19">
          <cell r="A19" t="str">
            <v>AE019</v>
          </cell>
          <cell r="C19" t="str">
            <v>PROGRAMA DE MEJORAMIENTO, CONSTRUCCIÓN Y EXPANSIÓN DE LA INFRAESTRUCTURA AEROPORTUARIA A CARGO DE LA NACIÓN CON ESPECIAL ÉNFASIS EN LETICIA</v>
          </cell>
          <cell r="D19" t="str">
            <v>AMAZONAS</v>
          </cell>
        </row>
        <row r="20">
          <cell r="A20" t="str">
            <v>AE020</v>
          </cell>
          <cell r="C20" t="str">
            <v>PROGRAMA DE MEJORAMIENTO, CONSTRUCCIÓN Y EXPANSIÓN DE LA INFRAESTRUCTURA AEROPORTUARIA A CARGO DE LA NACIÓN CON ESPECIAL ÉNFASIS EN LA ALTA GUAJIRA</v>
          </cell>
          <cell r="D20" t="str">
            <v>LA GUAJIRA</v>
          </cell>
        </row>
        <row r="21">
          <cell r="A21" t="str">
            <v>AE021</v>
          </cell>
          <cell r="C21" t="str">
            <v>PROGRAMA DE MEJORAMIENTO, CONSTRUCCIÓN Y EXPANSIÓN DE LA INFRAESTRUCTURA AEROPORTUARIA A CARGO DE LA NACIÓN CON ESPECIAL ÉNFASIS EN MITÚ / RESTAURACIÓN Y AMPLIACIÓN PISTAS DE ATERRIZAJE DEL DEPARTAMENTO DE VAUPÉS</v>
          </cell>
          <cell r="D21" t="str">
            <v>VAUPÉS</v>
          </cell>
        </row>
        <row r="22">
          <cell r="A22" t="str">
            <v>AE022</v>
          </cell>
          <cell r="C22" t="str">
            <v>PROGRAMA DE MEJORAMIENTO, CONSTRUCCIÓN Y EXPANSIÓN DE LA INFRAESTRUCTURA AEROPORTUARIA A CARGO DE LA NACIÓN CON ESPECIAL ÉNFASIS EN AGUACHICA</v>
          </cell>
          <cell r="D22" t="str">
            <v>CESAR</v>
          </cell>
        </row>
        <row r="23">
          <cell r="A23" t="str">
            <v>AE023</v>
          </cell>
          <cell r="C23" t="str">
            <v>PROGRAMA DE MEJORAMIENTO, CONSTRUCCIÓN Y EXPANSIÓN DE LA INFRAESTRUCTURA AEROPORTUARIA A CARGO DE LA NACIÓN CON ESPECIAL ÉNFASIS EN MONTELÍBANO</v>
          </cell>
          <cell r="D23" t="str">
            <v>CÓRDOBA</v>
          </cell>
        </row>
        <row r="24">
          <cell r="A24" t="str">
            <v>AE024</v>
          </cell>
          <cell r="C24" t="str">
            <v>PROGRAMA DE MEJORAMIENTO, CONSTRUCCIÓN Y EXPANSIÓN DE LA INFRAESTRUCTURA AEROPORTUARIA A CARGO DE LA NACIÓN CON ESPECIAL ÉNFASIS EN IPIALES</v>
          </cell>
          <cell r="D24" t="str">
            <v>NARIÑO</v>
          </cell>
        </row>
        <row r="25">
          <cell r="A25" t="str">
            <v>AE025</v>
          </cell>
          <cell r="C25" t="str">
            <v>PROGRAMA DE MEJORAMIENTO, CONSTRUCCIÓN Y EXPANSIÓN DE LA INFRAESTRUCTURA AEROPORTUARIA A CARGO DE LA NACIÓN CON ESPECIAL ÉNFASIS EN SAN JOSÉ DEL GUAVIARE CHIRIBIQUETE</v>
          </cell>
          <cell r="D25" t="str">
            <v>GUAVIARE</v>
          </cell>
        </row>
        <row r="26">
          <cell r="A26" t="str">
            <v>AE026</v>
          </cell>
          <cell r="C26" t="str">
            <v>OPERACIÓN INTERNACIONAL DEL AEROPUERTO EL YOPAL</v>
          </cell>
          <cell r="D26" t="str">
            <v>CASANARE</v>
          </cell>
        </row>
        <row r="27">
          <cell r="A27" t="str">
            <v>AE027</v>
          </cell>
          <cell r="C27" t="str">
            <v>ASAE - BAJO BAUDÓ</v>
          </cell>
          <cell r="D27" t="str">
            <v>CHOCÓ</v>
          </cell>
        </row>
        <row r="28">
          <cell r="A28" t="str">
            <v>AE028</v>
          </cell>
          <cell r="C28" t="str">
            <v>MEJORAMIENTO AEROPUERTO SARAVENA</v>
          </cell>
          <cell r="D28" t="str">
            <v>ARAUCA</v>
          </cell>
        </row>
        <row r="29">
          <cell r="A29" t="str">
            <v>AE029</v>
          </cell>
          <cell r="C29" t="str">
            <v>AEROPUERTO SOGAMOSO</v>
          </cell>
          <cell r="D29" t="str">
            <v>BOYACÁ</v>
          </cell>
        </row>
        <row r="30">
          <cell r="A30" t="str">
            <v>AE030</v>
          </cell>
          <cell r="C30" t="str">
            <v>MEJORAMIENTO DE LOS AEROPUERTOS DE TAME</v>
          </cell>
          <cell r="D30" t="str">
            <v>ARAUCA</v>
          </cell>
        </row>
        <row r="31">
          <cell r="A31" t="str">
            <v>AE031</v>
          </cell>
          <cell r="C31" t="str">
            <v>AERÓDROMO LA JAGUA EN ALTAMIRA, HUILA</v>
          </cell>
          <cell r="D31" t="str">
            <v>HUILA</v>
          </cell>
        </row>
        <row r="32">
          <cell r="A32" t="str">
            <v>AE032</v>
          </cell>
          <cell r="C32" t="str">
            <v>INTERVENCIÓN AEROPUERTO SIMÓN BOLÍVAR (SANTA MARTA)</v>
          </cell>
          <cell r="D32" t="str">
            <v>MAGDALENA</v>
          </cell>
        </row>
        <row r="33">
          <cell r="A33" t="str">
            <v>AE033</v>
          </cell>
          <cell r="C33" t="str">
            <v>ASAE - OROCUE</v>
          </cell>
          <cell r="D33" t="str">
            <v>CASANARE</v>
          </cell>
        </row>
        <row r="34">
          <cell r="A34" t="str">
            <v>AE034</v>
          </cell>
          <cell r="C34" t="str">
            <v>ASAE - VIGIA DEL FUERTE</v>
          </cell>
          <cell r="D34" t="str">
            <v>CHOCÓ</v>
          </cell>
        </row>
        <row r="35">
          <cell r="A35" t="str">
            <v>AE035</v>
          </cell>
          <cell r="C35" t="str">
            <v>AMPLIACIÓN DEL AEROPUERTO DE CÚCUTA</v>
          </cell>
          <cell r="D35" t="str">
            <v>NORTE DE SANTANDER</v>
          </cell>
        </row>
        <row r="36">
          <cell r="A36" t="str">
            <v>AE036</v>
          </cell>
          <cell r="C36" t="str">
            <v>CONSTRUCCIÓN AEROPUERTO  VALLE DEL GUAMUEZ</v>
          </cell>
          <cell r="D36" t="str">
            <v>PUTUMAYO</v>
          </cell>
        </row>
        <row r="37">
          <cell r="A37" t="str">
            <v>AE037</v>
          </cell>
          <cell r="C37" t="str">
            <v>MEJORAMIENTO AEROPUERTO INTERNACIONAL EL EDÉN (ARMENIA)</v>
          </cell>
          <cell r="D37" t="str">
            <v>QUINDIO</v>
          </cell>
        </row>
        <row r="38">
          <cell r="A38" t="str">
            <v>AE038</v>
          </cell>
          <cell r="C38" t="str">
            <v>ASAE - RIOSUCIO</v>
          </cell>
          <cell r="D38" t="str">
            <v>CHOCÓ</v>
          </cell>
        </row>
        <row r="39">
          <cell r="A39" t="str">
            <v>AE039</v>
          </cell>
          <cell r="C39" t="str">
            <v>AEROPUERTO INTERNACIONAL DE CARGA EN EL MAGDALENA MEDIO</v>
          </cell>
          <cell r="D39" t="str">
            <v>SANTANDER</v>
          </cell>
        </row>
        <row r="40">
          <cell r="A40" t="str">
            <v>AE040</v>
          </cell>
          <cell r="C40" t="str">
            <v>ASAE - MAGUI PAYÁN</v>
          </cell>
          <cell r="D40" t="str">
            <v>NARIÑO</v>
          </cell>
        </row>
        <row r="41">
          <cell r="A41" t="str">
            <v>AE041</v>
          </cell>
          <cell r="C41" t="str">
            <v>INTERVENCIÓN AEROPUERTO ALFONSO BONILLA ARAGÓN (CALI)</v>
          </cell>
          <cell r="D41" t="str">
            <v>VALLE DEL CAUCA</v>
          </cell>
        </row>
        <row r="42">
          <cell r="A42" t="str">
            <v>AE042</v>
          </cell>
          <cell r="C42" t="str">
            <v>AEROPUERTO DE BUENAVENTURA</v>
          </cell>
          <cell r="D42" t="str">
            <v>VALLE DEL CAUCA</v>
          </cell>
        </row>
        <row r="43">
          <cell r="A43" t="str">
            <v>AE044</v>
          </cell>
          <cell r="C43" t="str">
            <v>AEROPUERTO DE PUERTO CARREÑO</v>
          </cell>
          <cell r="D43" t="str">
            <v>VICHADA</v>
          </cell>
        </row>
        <row r="44">
          <cell r="A44" t="str">
            <v>AE045</v>
          </cell>
          <cell r="C44" t="str">
            <v>INTERVENCIÓN AÉROPUERTO ERNESTO CORTISSOZ</v>
          </cell>
          <cell r="D44" t="str">
            <v>ATLÁNTICO</v>
          </cell>
        </row>
        <row r="45">
          <cell r="A45" t="str">
            <v>AE046</v>
          </cell>
          <cell r="C45" t="str">
            <v>INTERVENCIÓN AERÓDROMOS REGIONALES DE VAUPÉS / ASAE - CARURU</v>
          </cell>
          <cell r="D45" t="str">
            <v>VAUPÉS</v>
          </cell>
        </row>
        <row r="46">
          <cell r="A46" t="str">
            <v>AE047</v>
          </cell>
          <cell r="C46" t="str">
            <v>PROGRAMA DE MEJORAMIENTO, CONSTRUCCIÓN Y EXPANSIÓN DE LA INFRAESTRUCTURA AEROPORTUARIA A CARGO DE LA NACIÓN CON ESPECIAL ÉNFASIS EN PROVIDENCIA</v>
          </cell>
          <cell r="D46" t="str">
            <v>SAN ANDRÉS Y PROVIDENCIA</v>
          </cell>
        </row>
        <row r="47">
          <cell r="A47" t="str">
            <v>AE048</v>
          </cell>
          <cell r="C47" t="str">
            <v>ASAE - LÓPEZ DE MICAY</v>
          </cell>
          <cell r="D47" t="str">
            <v>CAUCA</v>
          </cell>
        </row>
        <row r="48">
          <cell r="A48" t="str">
            <v>AE049</v>
          </cell>
          <cell r="C48" t="str">
            <v>ASAE - SAN FELIPE</v>
          </cell>
          <cell r="D48" t="str">
            <v>GUAÍNIA</v>
          </cell>
        </row>
        <row r="49">
          <cell r="A49" t="str">
            <v>AE050</v>
          </cell>
          <cell r="C49" t="str">
            <v>ASAE - BARRANCOMINAS</v>
          </cell>
          <cell r="D49" t="str">
            <v>GUAÍNIA</v>
          </cell>
        </row>
        <row r="50">
          <cell r="A50" t="str">
            <v>AE051</v>
          </cell>
          <cell r="C50" t="str">
            <v>ASAE - CUMARIBO</v>
          </cell>
          <cell r="D50" t="str">
            <v>VICHADA</v>
          </cell>
        </row>
        <row r="51">
          <cell r="A51" t="str">
            <v>AE052</v>
          </cell>
          <cell r="C51" t="str">
            <v>ASAE - LA PRIMAVERA</v>
          </cell>
          <cell r="D51" t="str">
            <v>VICHADA</v>
          </cell>
        </row>
        <row r="52">
          <cell r="A52" t="str">
            <v>AE053</v>
          </cell>
          <cell r="C52" t="str">
            <v>PISTAS QUIPAMA Y MUZO</v>
          </cell>
          <cell r="D52" t="str">
            <v>BOYACÁ</v>
          </cell>
        </row>
        <row r="53">
          <cell r="A53" t="str">
            <v>AE054</v>
          </cell>
          <cell r="C53" t="str">
            <v>INTERVENCIÓN AEROPUERTO BAYUNCA DE CARTAGENA</v>
          </cell>
          <cell r="D53" t="str">
            <v>BOLÍVAR</v>
          </cell>
        </row>
        <row r="54">
          <cell r="A54" t="str">
            <v>CA220</v>
          </cell>
          <cell r="C54" t="str">
            <v>LOS CUROS – MÁLAGA</v>
          </cell>
          <cell r="D54" t="str">
            <v>SANTANDER</v>
          </cell>
        </row>
        <row r="55">
          <cell r="A55" t="str">
            <v>AE056</v>
          </cell>
          <cell r="C55" t="str">
            <v>ASAE - JUANCACHO</v>
          </cell>
          <cell r="D55" t="str">
            <v>VALLE DEL CAUCA</v>
          </cell>
        </row>
        <row r="56">
          <cell r="A56" t="str">
            <v>CA001</v>
          </cell>
          <cell r="C56" t="str">
            <v>CAMINOS COMUNITARIOS</v>
          </cell>
          <cell r="D56" t="str">
            <v>NACIONAL</v>
          </cell>
        </row>
        <row r="57">
          <cell r="A57" t="str">
            <v>CA003</v>
          </cell>
          <cell r="C57" t="str">
            <v>COYAIMA - ATACO - PLANADAS / COYAIMA - ATACO - CORREGIMIENTO SANTIAGO PÉREZ</v>
          </cell>
          <cell r="D57" t="str">
            <v>TOLIMA</v>
          </cell>
        </row>
        <row r="58">
          <cell r="A58" t="str">
            <v>CA004-I</v>
          </cell>
          <cell r="C58" t="str">
            <v>CARTAGENA - BARRANQUILLA</v>
          </cell>
          <cell r="D58" t="str">
            <v>ATLÁNTICO, BOLÍVAR</v>
          </cell>
        </row>
        <row r="59">
          <cell r="A59" t="str">
            <v>CA004-II</v>
          </cell>
          <cell r="C59" t="str">
            <v>BARRANQUILLA - SANTA MARTA / CIÉNAGA – BARRANQUILLA</v>
          </cell>
          <cell r="D59" t="str">
            <v>MAGDALENA</v>
          </cell>
        </row>
        <row r="60">
          <cell r="A60" t="str">
            <v>CA005</v>
          </cell>
          <cell r="C60" t="str">
            <v>MONOPAMBA — ORITO</v>
          </cell>
          <cell r="D60" t="str">
            <v>PUTUMAYO, NARIÑO</v>
          </cell>
        </row>
        <row r="61">
          <cell r="A61" t="str">
            <v>CA006</v>
          </cell>
          <cell r="C61" t="str">
            <v>VÍA DE LA SOBERANÍA (LA LEJÍA - SARAVENA)</v>
          </cell>
          <cell r="D61" t="str">
            <v>ARAUCA, BOYACÁ, NORTE DE SANTANDER</v>
          </cell>
        </row>
        <row r="62">
          <cell r="A62" t="str">
            <v>CA007</v>
          </cell>
          <cell r="C62" t="str">
            <v>TRONCAL CENTRAL DEL NORTE (SUSACÓN - CAPITANEJO) / DUITAMA - PAMPLONA</v>
          </cell>
          <cell r="D62" t="str">
            <v>BOYACÁ, NORTE DE SANTANDER, SANTANDER</v>
          </cell>
        </row>
        <row r="63">
          <cell r="A63" t="str">
            <v>CA008-I</v>
          </cell>
          <cell r="C63" t="str">
            <v>PUERTO PRINCIPE - RIO MUCO - CHUPAVE</v>
          </cell>
          <cell r="D63" t="str">
            <v>VICHADA</v>
          </cell>
        </row>
        <row r="64">
          <cell r="A64" t="str">
            <v>CA008-II</v>
          </cell>
          <cell r="C64" t="str">
            <v>GUATURIBA - REMANSO - MATSULDANI - BRISA - CUMARIBO</v>
          </cell>
          <cell r="D64" t="str">
            <v>VICHADA</v>
          </cell>
        </row>
        <row r="65">
          <cell r="A65" t="str">
            <v>CA008-III</v>
          </cell>
          <cell r="C65" t="str">
            <v>ACCESO URBANO SANTA RITA</v>
          </cell>
          <cell r="D65" t="str">
            <v>VICHADA</v>
          </cell>
        </row>
        <row r="66">
          <cell r="A66" t="str">
            <v>CA008-IV</v>
          </cell>
          <cell r="C66" t="str">
            <v>ACCESO URBANO GARCITAS</v>
          </cell>
          <cell r="D66" t="str">
            <v>VICHADA</v>
          </cell>
        </row>
        <row r="67">
          <cell r="A67" t="str">
            <v>CA008-V</v>
          </cell>
          <cell r="C67" t="str">
            <v>ACCESO URBANO CASUARITO</v>
          </cell>
          <cell r="D67" t="str">
            <v>VICHADA</v>
          </cell>
        </row>
        <row r="68">
          <cell r="A68" t="str">
            <v>CA010</v>
          </cell>
          <cell r="C68" t="str">
            <v>INTERVENCIÓN EN CORREDORES CARRETEROS (LAS ÁNIMAS - NUQUÍ)</v>
          </cell>
          <cell r="D68" t="str">
            <v>CHOCÓ</v>
          </cell>
        </row>
        <row r="69">
          <cell r="A69" t="str">
            <v>CA011-I</v>
          </cell>
          <cell r="C69" t="str">
            <v>CORREDOR QUIBDÓ - PEÑALISA</v>
          </cell>
          <cell r="D69" t="str">
            <v>ANTIOQUIA, CHOCÓ</v>
          </cell>
        </row>
        <row r="70">
          <cell r="A70" t="str">
            <v>CA011-II</v>
          </cell>
          <cell r="C70" t="str">
            <v>CORREDOR PEÑALISA - BOLOMBOLO</v>
          </cell>
          <cell r="D70" t="str">
            <v>ANTIOQUIA</v>
          </cell>
        </row>
        <row r="71">
          <cell r="A71" t="str">
            <v>CA012-I</v>
          </cell>
          <cell r="C71" t="str">
            <v>INTERVENCIÓN EN CORREDORES CARRETEROS (AGUACHICA - GAMARRA)</v>
          </cell>
          <cell r="D71" t="str">
            <v>CESAR</v>
          </cell>
        </row>
        <row r="72">
          <cell r="A72" t="str">
            <v>CA012-II</v>
          </cell>
          <cell r="C72" t="str">
            <v>INTERVENCIÓN EN CORREDORES CARRETEROS (OCAÑA - AGUACHICA)</v>
          </cell>
          <cell r="D72" t="str">
            <v>CESAR, NORTE DE SANTANDER</v>
          </cell>
        </row>
        <row r="73">
          <cell r="A73" t="str">
            <v>CA013</v>
          </cell>
          <cell r="C73" t="str">
            <v>GUADALEJO – BELALCÁZAR – NARANJAL – MOSOCO – SILVIA / BELALCÁZAR - NARANJAL - MOSOCO - SILVIA</v>
          </cell>
          <cell r="D73" t="str">
            <v>CAUCA</v>
          </cell>
        </row>
        <row r="74">
          <cell r="A74" t="str">
            <v>CA014-I</v>
          </cell>
          <cell r="C74" t="str">
            <v>SANTIAGO - SANTA ROSA</v>
          </cell>
          <cell r="D74" t="str">
            <v>CAUCA</v>
          </cell>
        </row>
        <row r="75">
          <cell r="A75" t="str">
            <v>CA014-II</v>
          </cell>
          <cell r="C75" t="str">
            <v>SANTA ROSA - DESCANSE - YUNGUILLO - CONDAGUA</v>
          </cell>
          <cell r="D75" t="str">
            <v>CAUCA, PUTUMAYO</v>
          </cell>
        </row>
        <row r="76">
          <cell r="A76" t="str">
            <v>CA016-I</v>
          </cell>
          <cell r="C76" t="str">
            <v>RUTA DE LOS LIBERTADORES (BELÉN -Y HATO COROZAL CON TAME) / RUTA DE LOS LIBERTADORES (SOCHA - SÁCAMA - LA CABUYA) / RUTA LIBERTADORA (BELÉN - SOCHA - SÁCAMA - LA CABUYA - Y HATO COROZAL CON TAME) / RUTA DE LOS LIBERTADORES (SÁCAMA - LA SALINA - Y HATO COROZAL CON TAME) / RUTA DE LOS LIBERTADORES (BÉLEN - Y HATO COROZAL CON TAME)</v>
          </cell>
          <cell r="D76" t="str">
            <v>BOYACÁ, CASANARE</v>
          </cell>
        </row>
        <row r="77">
          <cell r="A77" t="str">
            <v>CA016-II</v>
          </cell>
          <cell r="C77" t="str">
            <v>RUTA DE LOS LIBERTADORES (Y HATO COROZAL CON TAME - PAZ DE ARIPORO) / RUTA LIBERTADORA (Y HATO COROZAL CON TAME - PAZ DE ARIPORO) / RUTA DE LOS LIBERTADORES (Y HATO COROZAL CON TAME - PAZ DE ARIPORO -HATO COROZAL) / MARGINAL DE LA SELVA (YOPAL - CASANARE)</v>
          </cell>
          <cell r="D77" t="str">
            <v>CASANARE</v>
          </cell>
        </row>
        <row r="78">
          <cell r="A78" t="str">
            <v>CA017-I</v>
          </cell>
          <cell r="C78" t="str">
            <v>TRANSVERSAL DEL CUSIANA (SOGAMOSO - AGUAZUL)</v>
          </cell>
          <cell r="D78" t="str">
            <v>BOYACÁ, CASANARE</v>
          </cell>
        </row>
        <row r="79">
          <cell r="A79" t="str">
            <v>CA017-II</v>
          </cell>
          <cell r="C79" t="str">
            <v>TRANSVERSAL DEL CUSIANA (AGUAZUL - MANI) / TRANSVERSAL DEL CUSIANA (AGUAZUL - PUERTO GAITÁN) / PUERTO GAITÁN - MANÍ</v>
          </cell>
          <cell r="D79" t="str">
            <v>CASANARE, META</v>
          </cell>
        </row>
        <row r="80">
          <cell r="A80" t="str">
            <v>CA018</v>
          </cell>
          <cell r="C80" t="str">
            <v>TRANSVERSAL DEL CARARE (MEJORAMIENTO DE LA VÍA TUNJA - BARBOSA) / TRANSVERSAL DEL CARARE (TUNJA - PUERTO ARAUJO) / TRANSVERSAL DEL CARARE (PUERTO ARAUJO - CIMITARRA - LANDÁZURI - BARBOSA)</v>
          </cell>
          <cell r="D80" t="str">
            <v>BOYACÁ, SANTANDER</v>
          </cell>
        </row>
        <row r="81">
          <cell r="A81" t="str">
            <v>CA019</v>
          </cell>
          <cell r="C81" t="str">
            <v>RUTA DE LOS LIBERTADORES (PUENTE PIEDRA BOLÍVAR) / RUTA DE LOS LIBERTADORES  (PUENTE PIEDRA BOLÍVAR) / CONECTIVIDAD ARAUCA - CASANARE (TAME - LA CABUYA) / CONECTIVIDAD ARAUCA - CASANARE (YOPAL - PAZ DE ARIPORO , CABUYA - SARAVENA, Y TAME - ARAUCA) / MARGINAL DE LA SELVA (YOPAL - CASANARE) / CONECTIVIDAD ARAUCA - CASANARE (TAME, FORTUL, SARAVENA) / ARAUCA - TAME</v>
          </cell>
          <cell r="D81" t="str">
            <v>ARAUCA, CASANARE</v>
          </cell>
        </row>
        <row r="82">
          <cell r="A82" t="str">
            <v>CA020</v>
          </cell>
          <cell r="C82" t="str">
            <v>DUITAMA – CHARALÁ - SAN GIL</v>
          </cell>
          <cell r="D82" t="str">
            <v>BOYACÁ, SANTANDER</v>
          </cell>
        </row>
        <row r="83">
          <cell r="A83" t="str">
            <v>CA022</v>
          </cell>
          <cell r="C83" t="str">
            <v>VÍA ANORÍ - ZARAGOZA / PLACA HUELLA CORREGIMIENTO LIBERIA CHARCÓN (ANORÍ)</v>
          </cell>
          <cell r="D83" t="str">
            <v>ANTIOQUIA</v>
          </cell>
        </row>
        <row r="84">
          <cell r="A84" t="str">
            <v>CA023</v>
          </cell>
          <cell r="C84" t="str">
            <v>VADO HONDO - YOPAL (VADO HONDO - LABRANZAGRANDE - YOPAL)</v>
          </cell>
          <cell r="D84" t="str">
            <v>BOYACÁ, CASANARE</v>
          </cell>
        </row>
        <row r="85">
          <cell r="A85" t="str">
            <v>CA024</v>
          </cell>
          <cell r="C85" t="str">
            <v>PASTO – MOCOA / INTERVENCIÓN EN CORREDORES CARRETEROS (SAN FRANCISCO - MOCOA) / SAN FRANCISCO - MOCOA</v>
          </cell>
          <cell r="D85" t="str">
            <v>PUTUMAYO, NARIÑO</v>
          </cell>
        </row>
        <row r="86">
          <cell r="A86" t="str">
            <v>CA025</v>
          </cell>
          <cell r="C86" t="str">
            <v>TRONCAL DE SUMAPAZ (SAN JUAN - LA UNIÓN - LA CABRERA - VENECIA - PANDI - BOQUERÓN)</v>
          </cell>
          <cell r="D86" t="str">
            <v>BOGOTÁ, D.C., CUNDINAMARCA</v>
          </cell>
        </row>
        <row r="87">
          <cell r="A87" t="str">
            <v>CA026</v>
          </cell>
          <cell r="C87" t="str">
            <v>TRANSVERSAL DEL PACÍFICO SUR (LA ESPRIELLA - RÍO MATAJE)</v>
          </cell>
          <cell r="D87" t="str">
            <v>NARIÑO</v>
          </cell>
        </row>
        <row r="88">
          <cell r="A88" t="str">
            <v>CA027</v>
          </cell>
          <cell r="C88" t="str">
            <v>TRANSVERSAL DE LAS AMÉRICAS (VIA CANTAGALLO -INTERSECCIÓN A LA VÍA INTERSECCIÓN SAN MIGUEL DE TIGRE)</v>
          </cell>
          <cell r="D88" t="str">
            <v>ANTIOQUIA, BOLÍVAR</v>
          </cell>
        </row>
        <row r="89">
          <cell r="A89" t="str">
            <v>CA031</v>
          </cell>
          <cell r="C89" t="str">
            <v>PUENTE REGIDOR (BOLÍVAR) - LA GLORIA (CESAR)</v>
          </cell>
          <cell r="D89" t="str">
            <v>BOLÍVAR, CESAR</v>
          </cell>
        </row>
        <row r="90">
          <cell r="A90" t="str">
            <v>CA032</v>
          </cell>
          <cell r="C90" t="str">
            <v>PUENTE LA HERMANDAD</v>
          </cell>
          <cell r="D90" t="str">
            <v>ATLÁNTICO, MAGDALENA</v>
          </cell>
        </row>
        <row r="91">
          <cell r="A91" t="str">
            <v>CA033</v>
          </cell>
          <cell r="C91" t="str">
            <v>POPAYÁN (CRUCERO) – TOTORÓ – GUADUALEJO – PUERTO VALENCIA – LA PLATA – LABERINTO Y ALTERNAS DE LA TRANSVERSAL</v>
          </cell>
          <cell r="D91" t="str">
            <v>CAUCA, HUILA</v>
          </cell>
        </row>
        <row r="92">
          <cell r="A92" t="str">
            <v>CA034-I</v>
          </cell>
          <cell r="C92" t="str">
            <v>CORREDOR VIAL PITALITO - SAN AGUSTÍN</v>
          </cell>
          <cell r="D92" t="str">
            <v>HUILA</v>
          </cell>
        </row>
        <row r="93">
          <cell r="A93" t="str">
            <v>CA034-II</v>
          </cell>
          <cell r="C93" t="str">
            <v>CORREDOR VIAL SAN AGUSTÍN - PATICO / CORREDOR VIAL COCONUCO – PALETARÁ - ISNOS</v>
          </cell>
          <cell r="D93" t="str">
            <v>CAUCA, HUILA</v>
          </cell>
        </row>
        <row r="94">
          <cell r="A94" t="str">
            <v>CA034-III</v>
          </cell>
          <cell r="C94" t="str">
            <v>CORREDOR VIAL PATICO - POPAYÁN</v>
          </cell>
          <cell r="D94" t="str">
            <v>CAUCA</v>
          </cell>
        </row>
        <row r="95">
          <cell r="A95" t="str">
            <v>CA035</v>
          </cell>
          <cell r="C95" t="str">
            <v>PAIPA -PALERMO- GÁMBITA</v>
          </cell>
          <cell r="D95" t="str">
            <v>BOYACÁ, SANTANDER</v>
          </cell>
        </row>
        <row r="96">
          <cell r="A96" t="str">
            <v>CA036</v>
          </cell>
          <cell r="C96" t="str">
            <v>CARAMANTA – TÁMESIS – VALPARAÍSO – JERICÓ - ANDES</v>
          </cell>
          <cell r="D96" t="str">
            <v>ANTIOQUIA</v>
          </cell>
        </row>
        <row r="97">
          <cell r="A97" t="str">
            <v>CA037</v>
          </cell>
          <cell r="C97" t="str">
            <v>"Y" FLORECIA, GUADALUPE - GABINETE - RESINAS - GUADALUPE</v>
          </cell>
          <cell r="D97" t="str">
            <v>CAQUETÁ, HUILA</v>
          </cell>
        </row>
        <row r="98">
          <cell r="A98" t="str">
            <v>CA038-I</v>
          </cell>
          <cell r="C98" t="str">
            <v>CORREDOR VIAL MONTENEGRO - ARMENIA - CALARCÁ</v>
          </cell>
          <cell r="D98" t="str">
            <v>QUINDIO</v>
          </cell>
        </row>
        <row r="99">
          <cell r="A99" t="str">
            <v>CA038-II</v>
          </cell>
          <cell r="C99" t="str">
            <v>CORREDOR VIAL ENTRE CALARCÁ - CAJAMARCA</v>
          </cell>
          <cell r="D99" t="str">
            <v>QUINDIO</v>
          </cell>
        </row>
        <row r="100">
          <cell r="A100" t="str">
            <v>CA038-III</v>
          </cell>
          <cell r="C100" t="str">
            <v>CORREDOR VIAL ENTRE CAJAMARCÁ - IBAGUÉ - GIRARDOT</v>
          </cell>
          <cell r="D100" t="str">
            <v>TOLIMA</v>
          </cell>
        </row>
        <row r="101">
          <cell r="A101" t="str">
            <v>CA039</v>
          </cell>
          <cell r="C101" t="str">
            <v>CUATRO VIENTOS – CHIMICHAGUA – EL BANCO</v>
          </cell>
          <cell r="D101" t="str">
            <v>CESAR, MAGDALENA</v>
          </cell>
        </row>
        <row r="102">
          <cell r="A102" t="str">
            <v>CA041</v>
          </cell>
          <cell r="C102" t="str">
            <v>CALARCÁ - LA PAILA</v>
          </cell>
          <cell r="D102" t="str">
            <v>QUINDIO, VALLE DEL CAUCA</v>
          </cell>
        </row>
        <row r="103">
          <cell r="A103" t="str">
            <v>CA042-I</v>
          </cell>
          <cell r="C103" t="str">
            <v>BOQUERÓN — EL TABLÓN / CHIRAJARA - FUNDADORES / PIPIRAL – VILLAVICENCIO / BOGOTÁ - VILLAVICENCIO</v>
          </cell>
          <cell r="D103" t="str">
            <v>BOGOTÁ, D.C., CUNDINAMARCA, META</v>
          </cell>
        </row>
        <row r="104">
          <cell r="A104" t="str">
            <v>CA042-II</v>
          </cell>
          <cell r="C104" t="str">
            <v>VILLAVICENCIO - ACACIAS</v>
          </cell>
          <cell r="D104" t="str">
            <v>META</v>
          </cell>
        </row>
        <row r="105">
          <cell r="A105" t="str">
            <v>CA043-I</v>
          </cell>
          <cell r="C105" t="str">
            <v>"Y" FLORECIA, GUADALUPE – FLORENCIA</v>
          </cell>
          <cell r="D105" t="str">
            <v>CAQUETÁ</v>
          </cell>
        </row>
        <row r="106">
          <cell r="A106" t="str">
            <v>CA043-II</v>
          </cell>
          <cell r="C106" t="str">
            <v>ALTAMIRA – "Y" FLORECIA, GUADALUPE</v>
          </cell>
          <cell r="D106" t="str">
            <v>CAQUETÁ, HUILA</v>
          </cell>
        </row>
        <row r="107">
          <cell r="A107" t="str">
            <v>CA047</v>
          </cell>
          <cell r="C107" t="str">
            <v>INTERVENCIÓN EN CORREDORES CARRETEROS (PERIMETRAL DE ORIENTE DE BOGOTÁ) / UBAQUE – CHOACHÍ</v>
          </cell>
          <cell r="D107" t="str">
            <v>CUNDINAMARCA</v>
          </cell>
        </row>
        <row r="108">
          <cell r="A108" t="str">
            <v>CA048-I</v>
          </cell>
          <cell r="C108" t="str">
            <v>POPAYÁN- SANTANDER DE QUILICHAO</v>
          </cell>
          <cell r="D108" t="str">
            <v>CAUCA</v>
          </cell>
        </row>
        <row r="109">
          <cell r="A109" t="str">
            <v>CA048-II</v>
          </cell>
          <cell r="C109" t="str">
            <v>INTERVENCIÓN EN CORREDORES CARRETEROS (PASTO - POPAYÁN) / TRANSVERSAL DEL PACÍFICO SUR (PASTO - EL REMOLINO)</v>
          </cell>
          <cell r="D109" t="str">
            <v>CAUCA, NARIÑO</v>
          </cell>
        </row>
        <row r="110">
          <cell r="A110" t="str">
            <v>CA048-III</v>
          </cell>
          <cell r="C110" t="str">
            <v>PEDREGAL - PASTO / TRANSVERSAL DEL PACÍFICO SUR (PEDREGAL - PASTO) / INTERVENCIÓN EN CORREDORES CARRETEROS (PASTO - RUMICHACA)</v>
          </cell>
          <cell r="D110" t="str">
            <v>NARIÑO</v>
          </cell>
        </row>
        <row r="111">
          <cell r="A111" t="str">
            <v>CA049-I</v>
          </cell>
          <cell r="C111" t="str">
            <v>INTERVENCIÓN EN CORREDORES CARRETEROS BUENAVENTURA - LOBOGUERRERO</v>
          </cell>
          <cell r="D111" t="str">
            <v>VALLE DEL CAUCA</v>
          </cell>
        </row>
        <row r="112">
          <cell r="A112" t="str">
            <v>CA049-II</v>
          </cell>
          <cell r="C112" t="str">
            <v>INTERVENCIÓN EN CORREDORES CARRETEROS LOBOGUERRERO - MULALÓ</v>
          </cell>
          <cell r="D112" t="str">
            <v>VALLE DEL CAUCA</v>
          </cell>
        </row>
        <row r="113">
          <cell r="A113" t="str">
            <v>CA049-III</v>
          </cell>
          <cell r="C113" t="str">
            <v>INTERVENCIÓN EN CORREDORES CARRETEROS MULALÓ - PALMIRA</v>
          </cell>
          <cell r="D113" t="str">
            <v>VALLE DEL CAUCA</v>
          </cell>
        </row>
        <row r="114">
          <cell r="A114" t="str">
            <v>CA049-IV</v>
          </cell>
          <cell r="C114" t="str">
            <v>INTERVENCIÓN EN CORREDORES CARRETEROS PALMIRA - FLORIDA</v>
          </cell>
          <cell r="D114" t="str">
            <v>VALLE DEL CAUCA</v>
          </cell>
        </row>
        <row r="115">
          <cell r="A115" t="str">
            <v>CA049-IX</v>
          </cell>
          <cell r="C115" t="str">
            <v>INTERVENCIÓN EN CORREDORES CARRETEROS GRANADA - ACACÍAS Y VILLAVICENCIO - PUERTO GAITÁN</v>
          </cell>
          <cell r="D115" t="str">
            <v>META</v>
          </cell>
        </row>
        <row r="116">
          <cell r="A116" t="str">
            <v>CA049-V</v>
          </cell>
          <cell r="C116" t="str">
            <v>INTERVENCIÓN EN CORREDORES CARRETEROS PALMIRA - COLOMBIA</v>
          </cell>
          <cell r="D116" t="str">
            <v>HUILA, TOLIMA, VALLE DEL CAUCA</v>
          </cell>
        </row>
        <row r="117">
          <cell r="A117" t="str">
            <v>CA049-VI</v>
          </cell>
          <cell r="C117" t="str">
            <v>INTERVENCIÓN EN CORREDORES CARRETEROS COLOMBIA - LA URIBE</v>
          </cell>
          <cell r="D117" t="str">
            <v>HUILA, META</v>
          </cell>
        </row>
        <row r="118">
          <cell r="A118" t="str">
            <v>CA049-VII</v>
          </cell>
          <cell r="C118" t="str">
            <v>INTERVENCIÓN EN CORREDORES CARRETEROS LA URIBE - MESETAS</v>
          </cell>
          <cell r="D118" t="str">
            <v>META</v>
          </cell>
        </row>
        <row r="119">
          <cell r="A119" t="str">
            <v>CA049-VIII</v>
          </cell>
          <cell r="C119" t="str">
            <v>INTERVENCIÓN EN CORREDORES CARRETEROS MESETAS - GRANADA</v>
          </cell>
          <cell r="D119" t="str">
            <v>META</v>
          </cell>
        </row>
        <row r="120">
          <cell r="A120" t="str">
            <v>CA049-X</v>
          </cell>
          <cell r="C120" t="str">
            <v>INTERVENCIÓN EN CORREDORES CARRETEROS PUERTO GAITÁN - PUENTE ARIMENA</v>
          </cell>
          <cell r="D120" t="str">
            <v>META</v>
          </cell>
        </row>
        <row r="121">
          <cell r="A121" t="str">
            <v>CA049-XI</v>
          </cell>
          <cell r="C121" t="str">
            <v>INTERVENCIÓN EN CORREDORES CARRETEROS PUENTE ARIMENA - EL VIENTO</v>
          </cell>
          <cell r="D121" t="str">
            <v>META</v>
          </cell>
        </row>
        <row r="122">
          <cell r="A122" t="str">
            <v>CA049-XII</v>
          </cell>
          <cell r="C122" t="str">
            <v>INTERVENCIÓN EN CORREDORES CARRETEROS EL VIENTO - CAÑO JURIEPE</v>
          </cell>
          <cell r="D122" t="str">
            <v>VICHADA</v>
          </cell>
        </row>
        <row r="123">
          <cell r="A123" t="str">
            <v>CA049-XIII</v>
          </cell>
          <cell r="C123" t="str">
            <v>INTERVENCIÓN EN CORREDORES CARRETEROS CAÑO JURIEPE - PUERTO CARREÑO</v>
          </cell>
          <cell r="D123" t="str">
            <v>VICHADA</v>
          </cell>
        </row>
        <row r="124">
          <cell r="A124" t="str">
            <v>CA050</v>
          </cell>
          <cell r="C124" t="str">
            <v>VILLAVICENCIO - AGUAZUL - YOPAL</v>
          </cell>
          <cell r="D124" t="str">
            <v>CASANARE, CUNDINAMARCA, META</v>
          </cell>
        </row>
        <row r="125">
          <cell r="A125" t="str">
            <v>CA052</v>
          </cell>
          <cell r="C125" t="str">
            <v>PUENTES VEHICULARES (2) SOBRE EL RÍO CASANARE (HATO COROZAL - PUERTO RONDÓN - CRAVO NORTE)</v>
          </cell>
          <cell r="D125" t="str">
            <v>CASANARE, ARAUCA</v>
          </cell>
        </row>
        <row r="126">
          <cell r="A126" t="str">
            <v>CA055</v>
          </cell>
          <cell r="C126" t="str">
            <v>SANTUARIO - CAÑO ALEGRE / PUERTO TRIUNFO - MEDELLÍN</v>
          </cell>
          <cell r="D126" t="str">
            <v>ANTIOQUIA, BOYACÁ</v>
          </cell>
        </row>
        <row r="127">
          <cell r="A127" t="str">
            <v>CA056-I</v>
          </cell>
          <cell r="C127" t="str">
            <v>HOYORRICO - YARUMAL</v>
          </cell>
          <cell r="D127" t="str">
            <v>ANTIOQUIA</v>
          </cell>
        </row>
        <row r="128">
          <cell r="A128" t="str">
            <v>CA056-II</v>
          </cell>
          <cell r="C128" t="str">
            <v>YARUMAL - "Y" BRICEÑO CON CAUCASIA</v>
          </cell>
          <cell r="D128" t="str">
            <v>ANTIOQUIA</v>
          </cell>
        </row>
        <row r="129">
          <cell r="A129" t="str">
            <v>CA056-III</v>
          </cell>
          <cell r="C129" t="str">
            <v>"Y" BRICEÑO CON CAUCASIA - CAUCASIA</v>
          </cell>
          <cell r="D129" t="str">
            <v>ANTIOQUIA</v>
          </cell>
        </row>
        <row r="130">
          <cell r="A130" t="str">
            <v>CA057-I</v>
          </cell>
          <cell r="C130" t="str">
            <v>CORREDOR TURBO A VÍA CONECTANTE DE SAN PEDRO DE URABÁ - TIERRAALTA</v>
          </cell>
          <cell r="D130" t="str">
            <v>ANTIOQUIA</v>
          </cell>
        </row>
        <row r="131">
          <cell r="A131" t="str">
            <v>CA057-II</v>
          </cell>
          <cell r="C131" t="str">
            <v>VÍA CONECTANTE DE SAN PEDRO DE URABÁ - TIERRAALTA</v>
          </cell>
          <cell r="D131" t="str">
            <v>ANTIOQUIA, CÓRDOBA</v>
          </cell>
        </row>
        <row r="132">
          <cell r="A132" t="str">
            <v>CA058</v>
          </cell>
          <cell r="C132" t="str">
            <v>CORREDOR ARBOLETES - NECOCLÍ</v>
          </cell>
          <cell r="D132" t="str">
            <v>ANTIOQUIA</v>
          </cell>
        </row>
        <row r="133">
          <cell r="A133" t="str">
            <v>CA059</v>
          </cell>
          <cell r="C133" t="str">
            <v>AUTOPISTA PACÍFICO I</v>
          </cell>
          <cell r="D133" t="str">
            <v>ANTIOQUIA</v>
          </cell>
        </row>
        <row r="134">
          <cell r="A134" t="str">
            <v>CA060</v>
          </cell>
          <cell r="C134" t="str">
            <v>TUNEL GUILLERMO GAVIRIA ECHEVERRI Y SUS VÍAS DE ACCESO</v>
          </cell>
          <cell r="D134" t="str">
            <v>ANTIOQUIA</v>
          </cell>
        </row>
        <row r="135">
          <cell r="A135" t="str">
            <v>CA061</v>
          </cell>
          <cell r="C135" t="str">
            <v>INTERCAMBIADOR VIAL QUEBRADA LA SECA</v>
          </cell>
          <cell r="D135" t="str">
            <v>ANTIOQUIA</v>
          </cell>
        </row>
        <row r="136">
          <cell r="A136" t="str">
            <v>CA062</v>
          </cell>
          <cell r="C136" t="str">
            <v>LLANOGRANDE - CAMPARRUSIA - URAMA</v>
          </cell>
          <cell r="D136" t="str">
            <v>ANTIOQUIA</v>
          </cell>
        </row>
        <row r="137">
          <cell r="A137" t="str">
            <v>CA063</v>
          </cell>
          <cell r="C137" t="str">
            <v>TOLEDO - SAN JOSÉ DE LA MONTAÑA</v>
          </cell>
          <cell r="D137" t="str">
            <v>ANTIOQUIA</v>
          </cell>
        </row>
        <row r="138">
          <cell r="A138" t="str">
            <v>CA064</v>
          </cell>
          <cell r="C138" t="str">
            <v>NECHÍ - CAUCASIA</v>
          </cell>
          <cell r="D138" t="str">
            <v>ANTIOQUIA</v>
          </cell>
        </row>
        <row r="139">
          <cell r="A139" t="str">
            <v>CA065</v>
          </cell>
          <cell r="C139" t="str">
            <v>Y YAMURAL CON BRICEÑO - BRICEÑO</v>
          </cell>
          <cell r="D139" t="str">
            <v>ANTIOQUIA</v>
          </cell>
        </row>
        <row r="140">
          <cell r="A140" t="str">
            <v>CA066</v>
          </cell>
          <cell r="C140" t="str">
            <v>ITUANGO . LA GRANJA - SANTA RITA</v>
          </cell>
          <cell r="D140" t="str">
            <v>ANTIOQUIA</v>
          </cell>
        </row>
        <row r="141">
          <cell r="A141" t="str">
            <v>CA067</v>
          </cell>
          <cell r="C141" t="str">
            <v>ACCESO VÍAL A PASCUITA</v>
          </cell>
          <cell r="D141" t="str">
            <v>ANTIOQUIA</v>
          </cell>
        </row>
        <row r="142">
          <cell r="A142" t="str">
            <v>CA068</v>
          </cell>
          <cell r="C142" t="str">
            <v>MEDELLÍN - SAN PEDRO DE LOS MILAGROS</v>
          </cell>
          <cell r="D142" t="str">
            <v>ANTIOQUIA</v>
          </cell>
        </row>
        <row r="143">
          <cell r="A143" t="str">
            <v>CA070</v>
          </cell>
          <cell r="C143" t="str">
            <v>APERTURA DE VÍA PARA EL CORREGIMIENTO EL ARO DEL MUNICIPIO DE ITUANGO (ANTIOQUIA) - COLOMBIA AVANZA</v>
          </cell>
          <cell r="D143" t="str">
            <v>ANTIOQUIA</v>
          </cell>
        </row>
        <row r="144">
          <cell r="A144" t="str">
            <v>CA071</v>
          </cell>
          <cell r="C144" t="str">
            <v>PIEDRAS BLANCAS - CAREPA</v>
          </cell>
          <cell r="D144" t="str">
            <v>ANTIOQUIA</v>
          </cell>
        </row>
        <row r="145">
          <cell r="A145" t="str">
            <v>CA072</v>
          </cell>
          <cell r="C145" t="str">
            <v>CORREGIMIENTO DE MELITO - LAS CHANGAS EN EL MUNICIPIO DE NECLOCLÍ</v>
          </cell>
          <cell r="D145" t="str">
            <v>ANTIOQUIA</v>
          </cell>
        </row>
        <row r="146">
          <cell r="A146" t="str">
            <v>CA073</v>
          </cell>
          <cell r="C146" t="str">
            <v>YÉ PAVARONDÓ - CHONTADURAL (MUTATÁ)</v>
          </cell>
          <cell r="D146" t="str">
            <v>ANTIOQUIA</v>
          </cell>
        </row>
        <row r="147">
          <cell r="A147" t="str">
            <v>CA074</v>
          </cell>
          <cell r="C147" t="str">
            <v>ARENAL - ZUMBIDO - QUEBRADA DEL MEDIO (SAN PEDRO DE URABÁ)</v>
          </cell>
          <cell r="D147" t="str">
            <v>ANTIOQUIA</v>
          </cell>
        </row>
        <row r="148">
          <cell r="A148" t="str">
            <v>CA075</v>
          </cell>
          <cell r="C148" t="str">
            <v>INTERCAMBIADOR VÍAL AVENIDA DEL POBLADO - PARALELAS DE LA QUEBRADA LA AYURÁ</v>
          </cell>
          <cell r="D148" t="str">
            <v>ANTIOQUIA</v>
          </cell>
        </row>
        <row r="149">
          <cell r="A149" t="str">
            <v>CA076</v>
          </cell>
          <cell r="C149" t="str">
            <v>TRANSVERSAL DE LA MONTAÑA (RM VALLE DE ABURRÁ)</v>
          </cell>
          <cell r="D149" t="str">
            <v>ANTIOQUIA</v>
          </cell>
        </row>
        <row r="150">
          <cell r="A150" t="str">
            <v>CA077</v>
          </cell>
          <cell r="C150" t="str">
            <v>INTERCAMBIADOR VÍAL CARRERA 48 CON CALLE 50 SUR (RM VALLE DE ABURRÁ)</v>
          </cell>
          <cell r="D150" t="str">
            <v>ANTIOQUIA</v>
          </cell>
        </row>
        <row r="151">
          <cell r="A151" t="str">
            <v>CA078</v>
          </cell>
          <cell r="C151" t="str">
            <v>PUENTE SIMON BOLIVAR (AM VALLE DE ABURRÁ)</v>
          </cell>
          <cell r="D151" t="str">
            <v>ANTIOQUIA</v>
          </cell>
        </row>
        <row r="152">
          <cell r="A152" t="str">
            <v>CA079</v>
          </cell>
          <cell r="C152" t="str">
            <v>AMPLIACIÓN DE LA LOMA DEL ESCOBERO EJE TRANSVERSAL INTERMEDIA CON TRANSVERSAL DE LA MONTAÑA</v>
          </cell>
          <cell r="D152" t="str">
            <v>ANTIOQUIA</v>
          </cell>
        </row>
        <row r="153">
          <cell r="A153" t="str">
            <v>CA081</v>
          </cell>
          <cell r="C153" t="str">
            <v>ARAUCA - ARAUQUITA - SARAVENA</v>
          </cell>
          <cell r="D153" t="str">
            <v>ARAUCA</v>
          </cell>
        </row>
        <row r="154">
          <cell r="A154" t="str">
            <v>CA082</v>
          </cell>
          <cell r="C154" t="str">
            <v>CONSTRUCCIÓN DEL PUENTE INTERNACIONAL RÍO ARAUCA, PUERTO CONTERAS — SARAVENA</v>
          </cell>
          <cell r="D154" t="str">
            <v>ARAUCA</v>
          </cell>
        </row>
        <row r="155">
          <cell r="A155" t="str">
            <v>CA083</v>
          </cell>
          <cell r="C155" t="str">
            <v>PUERTO RONDÓN - CRAVO NORTE</v>
          </cell>
          <cell r="D155" t="str">
            <v>ARAUCA</v>
          </cell>
        </row>
        <row r="156">
          <cell r="A156" t="str">
            <v>CA084</v>
          </cell>
          <cell r="C156" t="str">
            <v>TAME - PUERTO RONDÓN</v>
          </cell>
          <cell r="D156" t="str">
            <v>ARAUCA</v>
          </cell>
        </row>
        <row r="157">
          <cell r="A157" t="str">
            <v>CA086</v>
          </cell>
          <cell r="C157" t="str">
            <v>LAS PARCELAS - TAMARINDO - CASTOR (SANTO TOMÁS)</v>
          </cell>
          <cell r="D157" t="str">
            <v>ATLÁNTICO</v>
          </cell>
        </row>
        <row r="158">
          <cell r="A158" t="str">
            <v>CA087</v>
          </cell>
          <cell r="C158" t="str">
            <v>CONSTRUCCIÓN DE JARILLÓN CARRETEABLE EN MALAMBO</v>
          </cell>
          <cell r="D158" t="str">
            <v>ATLÁNTICO</v>
          </cell>
        </row>
        <row r="159">
          <cell r="A159" t="str">
            <v>CA088-I</v>
          </cell>
          <cell r="C159" t="str">
            <v>INTERVENCIÓN EN CORREDORES CARRETEROS (BOGOTÁ - ZIPAQUIRÁ)</v>
          </cell>
          <cell r="D159" t="str">
            <v>CUNDINAMARCA</v>
          </cell>
        </row>
        <row r="160">
          <cell r="A160" t="str">
            <v>CA088-II</v>
          </cell>
          <cell r="C160" t="str">
            <v>INTERVENCIÓN EN CORREDORES CARRETEROS (ZIPAQUIRÁ - BARBOSA)</v>
          </cell>
          <cell r="D160" t="str">
            <v>BOYACÁ, CUNDINAMARCA, SANTANDER</v>
          </cell>
        </row>
        <row r="161">
          <cell r="A161" t="str">
            <v>CA089</v>
          </cell>
          <cell r="C161" t="str">
            <v>VILLA DE LEYVA - ARCABUCO</v>
          </cell>
          <cell r="D161" t="str">
            <v>BOYACÁ</v>
          </cell>
        </row>
        <row r="162">
          <cell r="A162" t="str">
            <v>CA090-I</v>
          </cell>
          <cell r="C162" t="str">
            <v>TRAMO VIAL DE GUATEQUÉ (LAS JUNTAS) - SUTATENZA - GARAGOA</v>
          </cell>
          <cell r="D162" t="str">
            <v>BOYACÁ</v>
          </cell>
        </row>
        <row r="163">
          <cell r="A163" t="str">
            <v>CA090-II</v>
          </cell>
          <cell r="C163" t="str">
            <v>"Y" RAMIRIQUÍ Y JENESANO- JENESANO - GARAGOA / VÍA TIBANÁ - SISA - CHINAVITA - GARAGOA</v>
          </cell>
          <cell r="D163" t="str">
            <v>BOYACÁ</v>
          </cell>
        </row>
        <row r="164">
          <cell r="A164" t="str">
            <v>CA091</v>
          </cell>
          <cell r="C164" t="str">
            <v>MONGUA -GÁMEZA</v>
          </cell>
          <cell r="D164" t="str">
            <v>BOYACÁ</v>
          </cell>
        </row>
        <row r="165">
          <cell r="A165" t="str">
            <v>CA094</v>
          </cell>
          <cell r="C165" t="str">
            <v>BRICEÑO-TUNJA -SOGAMOSO</v>
          </cell>
          <cell r="D165" t="str">
            <v>BOYACÁ, CUNDINAMARCA</v>
          </cell>
        </row>
        <row r="166">
          <cell r="A166" t="str">
            <v>CA095</v>
          </cell>
          <cell r="C166" t="str">
            <v>SANTA MARÍA - PUENTE GUAVIO</v>
          </cell>
          <cell r="D166" t="str">
            <v>BOYACÁ</v>
          </cell>
        </row>
        <row r="167">
          <cell r="A167" t="str">
            <v>CA096-I</v>
          </cell>
          <cell r="C167" t="str">
            <v>TRANSVERSAL DE BOYACÁ (Y RAMIRIQUÍ Y JENESANO -MIRAFLORES - ZETAQUIRÁ) / TRANSVERSAL DE BOYACÁ (Y RAMIRIQUÍ Y JENESANO - RAMIRIQUÍ - ZETAQUIRÁ - MIRAFLORES - PAEZ) / TRANSVERSAL DE BOYACÁ (Y RAMIRIQUÍ Y JENESANO - RAMIRIQUÍ - MIRAFLORES - MONTERREY)</v>
          </cell>
          <cell r="D167" t="str">
            <v>BOYACÁ</v>
          </cell>
        </row>
        <row r="168">
          <cell r="A168" t="str">
            <v>CA096-II</v>
          </cell>
          <cell r="C168" t="str">
            <v>INTERVENCIÓN CARRETERO (TUNJA - "Y" RAMIRIQUÍ Y JENESANO)</v>
          </cell>
          <cell r="D168" t="str">
            <v>BOYACÁ</v>
          </cell>
        </row>
        <row r="169">
          <cell r="A169" t="str">
            <v>CA096-III</v>
          </cell>
          <cell r="C169" t="str">
            <v>TRANSVERSAL DE BOYACÁ (PUERTO BOYACÁ - CHIQUINQUIRÁ - VILLA DE LEYVA - TUNJA)</v>
          </cell>
          <cell r="D169" t="str">
            <v>BOYACÁ</v>
          </cell>
        </row>
        <row r="170">
          <cell r="A170" t="str">
            <v>CA098</v>
          </cell>
          <cell r="C170" t="str">
            <v>CRUCE TRAMO 6609 EL LLANO - SOTAQUIRÁ</v>
          </cell>
          <cell r="D170" t="str">
            <v>BOYACÁ</v>
          </cell>
        </row>
        <row r="171">
          <cell r="A171" t="str">
            <v>CA100</v>
          </cell>
          <cell r="C171" t="str">
            <v>BUENAVISTA – MUZO – QUIPAMA – LA VICTORIA</v>
          </cell>
          <cell r="D171" t="str">
            <v>BOYACÁ</v>
          </cell>
        </row>
        <row r="172">
          <cell r="A172" t="str">
            <v>CA102</v>
          </cell>
          <cell r="C172" t="str">
            <v>VÍA SOATÁ – BOAVITA – LA UVITA - SAN MATEO – GUACAMAYAS - EL EMPALME Y VÍA EL COCUY – EL PANQUEBA – EL ESPINO - CHISCAS</v>
          </cell>
          <cell r="D172" t="str">
            <v>BOYACÁ</v>
          </cell>
        </row>
        <row r="173">
          <cell r="A173" t="str">
            <v>CA103</v>
          </cell>
          <cell r="C173" t="str">
            <v>VÍA CRUCE TIERRA NEGRA - APOSENTOS</v>
          </cell>
          <cell r="D173" t="str">
            <v>BOYACÁ</v>
          </cell>
        </row>
        <row r="174">
          <cell r="A174" t="str">
            <v>CA104</v>
          </cell>
          <cell r="C174" t="str">
            <v>VÍA TIBANÁ - TURMEQUÉ / VÍA TIBANÁ – TURMEQUÉ – VILLAPINZÓN</v>
          </cell>
          <cell r="D174" t="str">
            <v>BOYACÁ, CUNDINAMARCA</v>
          </cell>
        </row>
        <row r="175">
          <cell r="A175" t="str">
            <v>CA105</v>
          </cell>
          <cell r="C175" t="str">
            <v>PUENTE EMBALSE LA ESMERALDA</v>
          </cell>
          <cell r="D175" t="str">
            <v>BOYACÁ</v>
          </cell>
        </row>
        <row r="176">
          <cell r="A176" t="str">
            <v>CA106</v>
          </cell>
          <cell r="C176" t="str">
            <v>VÍA EL CRUCERO – TENZA – SUTATENZA – GUATEQUE – GUAYATÁ</v>
          </cell>
          <cell r="D176" t="str">
            <v>BOYACÁ</v>
          </cell>
        </row>
        <row r="177">
          <cell r="A177" t="str">
            <v>CA108-I</v>
          </cell>
          <cell r="C177" t="str">
            <v>CORREDOR VIAL CHINCHINÁ - MARIQUITA</v>
          </cell>
          <cell r="D177" t="str">
            <v>CALDAS, TOLIMA</v>
          </cell>
        </row>
        <row r="178">
          <cell r="A178" t="str">
            <v>CA108-II</v>
          </cell>
          <cell r="C178" t="str">
            <v>CORREDOR VIAL MARIQUITA - HONDA</v>
          </cell>
          <cell r="D178" t="str">
            <v>TOLIMA</v>
          </cell>
        </row>
        <row r="179">
          <cell r="A179" t="str">
            <v>CA109</v>
          </cell>
          <cell r="C179" t="str">
            <v>NEIVA - SAN VICENTE DEL CAGUÁN / NEIVA – BALSILLAS - SAN VICENTE DEL CAGUÁN</v>
          </cell>
          <cell r="D179" t="str">
            <v>CAQUETÁ, HUILA</v>
          </cell>
        </row>
        <row r="180">
          <cell r="A180" t="str">
            <v>CA110</v>
          </cell>
          <cell r="C180" t="str">
            <v>SAN VICENTE DEL CAGUÁN - LA MACARENA</v>
          </cell>
          <cell r="D180" t="str">
            <v>CAQUETÁ, META</v>
          </cell>
        </row>
        <row r="181">
          <cell r="A181" t="str">
            <v>CA111</v>
          </cell>
          <cell r="C181" t="str">
            <v>CURILLO - VALPARAISO - VEREDA LA ESPANA</v>
          </cell>
          <cell r="D181" t="str">
            <v>CAQUETÁ</v>
          </cell>
        </row>
        <row r="182">
          <cell r="A182" t="str">
            <v>CA112</v>
          </cell>
          <cell r="C182" t="str">
            <v>SAN VICENTE - CAMPO HERMOSO</v>
          </cell>
          <cell r="D182" t="str">
            <v>CAQUETÁ</v>
          </cell>
        </row>
        <row r="183">
          <cell r="A183" t="str">
            <v>CA113</v>
          </cell>
          <cell r="C183" t="str">
            <v>LA NIÑA - LA UNION PENEYA</v>
          </cell>
          <cell r="D183" t="str">
            <v>CAQUETÁ</v>
          </cell>
        </row>
        <row r="184">
          <cell r="A184" t="str">
            <v>CA114</v>
          </cell>
          <cell r="C184" t="str">
            <v>NORCACIA - EL PARÁ</v>
          </cell>
          <cell r="D184" t="str">
            <v>CAQUETÁ</v>
          </cell>
        </row>
        <row r="185">
          <cell r="A185" t="str">
            <v>CA115</v>
          </cell>
          <cell r="C185" t="str">
            <v>LA YÉ - MATAGUADUA - SAN ANTONIO DE GETUCHÁ</v>
          </cell>
          <cell r="D185" t="str">
            <v>CAQUETÁ</v>
          </cell>
        </row>
        <row r="186">
          <cell r="A186" t="str">
            <v>CA116</v>
          </cell>
          <cell r="C186" t="str">
            <v>LA CEIBA - TRONCALES – GUACAMAYAS (SAN VICENTE DEL CAGUÁN)</v>
          </cell>
          <cell r="D186" t="str">
            <v>CAQUETÁ</v>
          </cell>
        </row>
        <row r="187">
          <cell r="A187" t="str">
            <v>CA117</v>
          </cell>
          <cell r="C187" t="str">
            <v>DONCELLO - MAGUARÉ - RIONEGRO</v>
          </cell>
          <cell r="D187" t="str">
            <v>CAQUETÁ</v>
          </cell>
        </row>
        <row r="188">
          <cell r="A188" t="str">
            <v>CA118</v>
          </cell>
          <cell r="C188" t="str">
            <v>MORELIA - BOLIVIA - LIBERIA (MORELIA, CAQUETÁ)</v>
          </cell>
          <cell r="D188" t="str">
            <v>CAQUETÁ</v>
          </cell>
        </row>
        <row r="189">
          <cell r="A189" t="str">
            <v>CA119</v>
          </cell>
          <cell r="C189" t="str">
            <v>PUENTE CARTAGENA DE CHAIRÁ - SAN VICENTE</v>
          </cell>
          <cell r="D189" t="str">
            <v>CAQUETÁ</v>
          </cell>
        </row>
        <row r="190">
          <cell r="A190" t="str">
            <v>CA120</v>
          </cell>
          <cell r="C190" t="str">
            <v>VARIANTE YOPAL (VIA TRONCAL DEL LLANO)</v>
          </cell>
          <cell r="D190" t="str">
            <v>CASANARE</v>
          </cell>
        </row>
        <row r="191">
          <cell r="A191" t="str">
            <v>CA121</v>
          </cell>
          <cell r="C191" t="str">
            <v>RUTA DEL CAFÉ (TAMARA - NUCHIA)</v>
          </cell>
          <cell r="D191" t="str">
            <v>CASANARE</v>
          </cell>
        </row>
        <row r="192">
          <cell r="A192" t="str">
            <v>CA123</v>
          </cell>
          <cell r="C192" t="str">
            <v>POPAYÁN - EL TAMBO - EL PLATEADO - ARGELÍA - GUAPI</v>
          </cell>
          <cell r="D192" t="str">
            <v>CAUCA</v>
          </cell>
        </row>
        <row r="193">
          <cell r="A193" t="str">
            <v>CA124</v>
          </cell>
          <cell r="C193" t="str">
            <v>MARGINAL DEL RÍO CAUCA (EL TAMBO - CAJIBÍO - MORALES - SUAREZ)</v>
          </cell>
          <cell r="D193" t="str">
            <v>CAUCA</v>
          </cell>
        </row>
        <row r="194">
          <cell r="A194" t="str">
            <v>CA126</v>
          </cell>
          <cell r="C194" t="str">
            <v>HUISITÓ - HONDURAS - LÓPEZ DE MICAY</v>
          </cell>
          <cell r="D194" t="str">
            <v>CAUCA</v>
          </cell>
        </row>
        <row r="195">
          <cell r="A195" t="str">
            <v>CA127</v>
          </cell>
          <cell r="C195" t="str">
            <v>EL TAMBO - EL HOYO - PIEDRA SENTADA - LOS UVOS - EL RECREO</v>
          </cell>
          <cell r="D195" t="str">
            <v>CAUCA</v>
          </cell>
        </row>
        <row r="196">
          <cell r="A196" t="str">
            <v>CA128</v>
          </cell>
          <cell r="C196" t="str">
            <v>SILVIA - HAMBALÓ - TORIBÍO</v>
          </cell>
          <cell r="D196" t="str">
            <v>CAUCA</v>
          </cell>
        </row>
        <row r="197">
          <cell r="A197" t="str">
            <v>CA130</v>
          </cell>
          <cell r="C197" t="str">
            <v>SUAREZ - BUENOS AIRES - SANTANDER DE QUILICHAO</v>
          </cell>
          <cell r="D197" t="str">
            <v>CAUCA</v>
          </cell>
        </row>
        <row r="198">
          <cell r="A198" t="str">
            <v>CA131</v>
          </cell>
          <cell r="C198" t="str">
            <v>TRANSVERSAL EL LIBERTADOR</v>
          </cell>
          <cell r="D198" t="str">
            <v>CAUCA</v>
          </cell>
        </row>
        <row r="199">
          <cell r="A199" t="str">
            <v>CA133</v>
          </cell>
          <cell r="C199" t="str">
            <v>BELALCÁZAR – NARANJAL – TOEZ – IRLANDA – EL PALO – TACUEYÓ / PÁEZ - CALOTO (HUILA) - TACUEYÓ - EL PALO</v>
          </cell>
          <cell r="D199" t="str">
            <v>CAUCA</v>
          </cell>
        </row>
        <row r="200">
          <cell r="A200" t="str">
            <v>CA134</v>
          </cell>
          <cell r="C200" t="str">
            <v>"Y" DE MORALES – EL MESÓN – CHIMBORAZAZO</v>
          </cell>
          <cell r="D200" t="str">
            <v>CAUCA</v>
          </cell>
        </row>
        <row r="201">
          <cell r="A201" t="str">
            <v>CA138</v>
          </cell>
          <cell r="C201" t="str">
            <v>TAMALAMEQUE - PALESTINA - EL BURRO</v>
          </cell>
          <cell r="D201" t="str">
            <v>CESAR</v>
          </cell>
        </row>
        <row r="202">
          <cell r="A202" t="str">
            <v>CA139-I</v>
          </cell>
          <cell r="C202" t="str">
            <v>LOBOGUERRERO - MEDIACANOA</v>
          </cell>
          <cell r="D202" t="str">
            <v>VALLE DEL CAUCA</v>
          </cell>
        </row>
        <row r="203">
          <cell r="A203" t="str">
            <v>CA139-II</v>
          </cell>
          <cell r="C203" t="str">
            <v>ANSERMANUEVO - NÓVITA</v>
          </cell>
          <cell r="D203" t="str">
            <v>CHOCÓ, VALLE DEL CAUCA</v>
          </cell>
        </row>
        <row r="204">
          <cell r="A204" t="str">
            <v>CA140</v>
          </cell>
          <cell r="C204" t="str">
            <v>RIOSUCIO - CAUCHERAS</v>
          </cell>
          <cell r="D204" t="str">
            <v>ANTIOQUIA, CHOCÓ</v>
          </cell>
        </row>
        <row r="205">
          <cell r="A205" t="str">
            <v>CA141</v>
          </cell>
          <cell r="C205" t="str">
            <v>TRANSVERSAL DEL SUR</v>
          </cell>
          <cell r="D205" t="str">
            <v>CÓRDOBA</v>
          </cell>
        </row>
        <row r="206">
          <cell r="A206" t="str">
            <v>CA142</v>
          </cell>
          <cell r="C206" t="str">
            <v>CHINÚ – LORICA / LORICA - SAN BERNARDO DEL VIENTO – MOÑITOS</v>
          </cell>
          <cell r="D206" t="str">
            <v>CÓRDOBA</v>
          </cell>
        </row>
        <row r="207">
          <cell r="A207" t="str">
            <v>CA144</v>
          </cell>
          <cell r="C207" t="str">
            <v>CONSTRUCCIÓN DE LA NUEVA RUTA PARA LA TRONCAL DEL RÍO NEGRO</v>
          </cell>
          <cell r="D207" t="str">
            <v>CUNDINAMARCA</v>
          </cell>
        </row>
        <row r="208">
          <cell r="A208" t="str">
            <v>CA145</v>
          </cell>
          <cell r="C208" t="str">
            <v>INTERVENCIÓN EN CORREDORES CARRETEROS (VILLETA - GUADUAS) / DOBLE CALZADA DEL CORREDOR VILLETA - GUADUAS</v>
          </cell>
          <cell r="D208" t="str">
            <v>CUNDINAMARCA</v>
          </cell>
        </row>
        <row r="209">
          <cell r="A209" t="str">
            <v>CA147</v>
          </cell>
          <cell r="C209" t="str">
            <v>GUASCA - GACHETÁ - UBALÁ - GACHALÁ - PALOMAS - MÁMBITA - SAN PEDRO DE JAGUA - MEDINA - EL JAPÓN, Y LOS RAMALES HACIA JUNÍN Y GAMA - GACHALÁ</v>
          </cell>
          <cell r="D209" t="str">
            <v>CUNDINAMARCA</v>
          </cell>
        </row>
        <row r="210">
          <cell r="A210" t="str">
            <v>CA148</v>
          </cell>
          <cell r="C210" t="str">
            <v>SOTERRAMIENTO DEL ACCESO A BOGOTÁ D.C. POR LA AUTOPISTA SUR</v>
          </cell>
          <cell r="D210" t="str">
            <v>CUNDINAMARCA</v>
          </cell>
        </row>
        <row r="211">
          <cell r="A211" t="str">
            <v>CA149</v>
          </cell>
          <cell r="C211" t="str">
            <v>SEGUNDA CALZADA ENTRE CARTAGENITA HASTA EL EMPALME CON LA CARRERA PRIMERA DE FACATATIVÁ / VARIANTE DE CARTAGENITA</v>
          </cell>
          <cell r="D211" t="str">
            <v>CUNDINAMARCA</v>
          </cell>
        </row>
        <row r="212">
          <cell r="A212" t="str">
            <v>CA152</v>
          </cell>
          <cell r="C212" t="str">
            <v>GUADUAS — CHAGUANÍ</v>
          </cell>
          <cell r="D212" t="str">
            <v>CUNDINAMARCA</v>
          </cell>
        </row>
        <row r="213">
          <cell r="A213" t="str">
            <v>CA153</v>
          </cell>
          <cell r="C213" t="str">
            <v>TRONCAL DE LA ESMERALDA (PACHO, VILLAGÓMEZ, PAIME)</v>
          </cell>
          <cell r="D213" t="str">
            <v>CUNDINAMARCA</v>
          </cell>
        </row>
        <row r="214">
          <cell r="A214" t="str">
            <v>CA154</v>
          </cell>
          <cell r="C214" t="str">
            <v>SECTOR LA SHELL (FUSAGASUGÁ)-ARBELAEZ- SAN BERNARDO</v>
          </cell>
          <cell r="D214" t="str">
            <v>CUNDINAMARCA</v>
          </cell>
        </row>
        <row r="215">
          <cell r="A215" t="str">
            <v>CA155</v>
          </cell>
          <cell r="C215" t="str">
            <v>CALAMAR - SAN JOSÉ DEL GUAVIARE</v>
          </cell>
          <cell r="D215" t="str">
            <v>GUAVIARE</v>
          </cell>
        </row>
        <row r="216">
          <cell r="A216" t="str">
            <v>CA157</v>
          </cell>
          <cell r="C216" t="str">
            <v>NEIVA - MOCOA – SANTANA</v>
          </cell>
          <cell r="D216" t="str">
            <v>CAUCA, HUILA, PUTUMAYO</v>
          </cell>
        </row>
        <row r="217">
          <cell r="A217" t="str">
            <v>CA158</v>
          </cell>
          <cell r="C217" t="str">
            <v>COLOMBIA – BARAYA</v>
          </cell>
          <cell r="D217" t="str">
            <v>HUILA</v>
          </cell>
        </row>
        <row r="218">
          <cell r="A218" t="str">
            <v>CA160</v>
          </cell>
          <cell r="C218" t="str">
            <v>EL PATICO – PURACÉ – SANTA LETICIA – BELÉN – LA PLATA</v>
          </cell>
          <cell r="D218" t="str">
            <v>CAUCA, HUILA</v>
          </cell>
        </row>
        <row r="219">
          <cell r="A219" t="str">
            <v>CA165</v>
          </cell>
          <cell r="C219" t="str">
            <v>URIBIA - PUERTO BOLÍVAR / URIBIA - NAZARETH</v>
          </cell>
          <cell r="D219" t="str">
            <v>LA GUAJIRA</v>
          </cell>
        </row>
        <row r="220">
          <cell r="A220" t="str">
            <v>CA166</v>
          </cell>
          <cell r="C220" t="str">
            <v>TOMARRAZÓN - DISTRACCIÓN</v>
          </cell>
          <cell r="D220" t="str">
            <v>LA GUAJIRA</v>
          </cell>
        </row>
        <row r="221">
          <cell r="A221" t="str">
            <v>CA167</v>
          </cell>
          <cell r="C221" t="str">
            <v>PARAGUACHÓN – SANTA MARTA</v>
          </cell>
          <cell r="D221" t="str">
            <v>LA GUAJIRA, MAGDALENA</v>
          </cell>
        </row>
        <row r="222">
          <cell r="A222" t="str">
            <v>CA169-I</v>
          </cell>
          <cell r="C222" t="str">
            <v>CAÑAVERAL - CODIGO VÍA 9008</v>
          </cell>
          <cell r="D222" t="str">
            <v>MAGDALENA</v>
          </cell>
        </row>
        <row r="223">
          <cell r="A223" t="str">
            <v>CA169-II</v>
          </cell>
          <cell r="C223" t="str">
            <v>NENGUANJE - CODIGO VÍA 9008</v>
          </cell>
          <cell r="D223" t="str">
            <v>MAGDALENA</v>
          </cell>
        </row>
        <row r="224">
          <cell r="A224" t="str">
            <v>CA169-III</v>
          </cell>
          <cell r="C224" t="str">
            <v>SANTA MARTA - MINCA - EL CAMPANO</v>
          </cell>
          <cell r="D224" t="str">
            <v>MAGDALENA</v>
          </cell>
        </row>
        <row r="225">
          <cell r="A225" t="str">
            <v>CA169-IV</v>
          </cell>
          <cell r="C225" t="str">
            <v>SAN JOSÉ DE KENNEDY - PALMOR</v>
          </cell>
          <cell r="D225" t="str">
            <v>MAGDALENA</v>
          </cell>
        </row>
        <row r="226">
          <cell r="A226" t="str">
            <v>CA169-IX</v>
          </cell>
          <cell r="C226" t="str">
            <v>PUEBLO NUEVO - CARMEN DE ARIGUANÍ - LIMITE DEPARTAMENTAL</v>
          </cell>
          <cell r="D226" t="str">
            <v>MAGDALENA</v>
          </cell>
        </row>
        <row r="227">
          <cell r="A227" t="str">
            <v>CA169-V</v>
          </cell>
          <cell r="C227" t="str">
            <v>ARACATACA - SEVILLA - RÍO FRIO</v>
          </cell>
          <cell r="D227" t="str">
            <v>MAGDALENA</v>
          </cell>
        </row>
        <row r="228">
          <cell r="A228" t="str">
            <v>CA169-VI</v>
          </cell>
          <cell r="C228" t="str">
            <v>ARACATACA - EL RETÉN</v>
          </cell>
          <cell r="D228" t="str">
            <v>MAGDALENA</v>
          </cell>
        </row>
        <row r="229">
          <cell r="A229" t="str">
            <v>CA169-VII</v>
          </cell>
          <cell r="C229" t="str">
            <v>SALAMINA - PIVIJAY - FUNDACIÓN</v>
          </cell>
          <cell r="D229" t="str">
            <v>MAGDALENA</v>
          </cell>
        </row>
        <row r="230">
          <cell r="A230" t="str">
            <v>CA169-VIII</v>
          </cell>
          <cell r="C230" t="str">
            <v>PIVIJAY - CHIVOLO - APURE / PIVIJAY - CHIVOLO - APURE (PLAYÓN DE OROZCO - LA PALMA)</v>
          </cell>
          <cell r="D230" t="str">
            <v>MAGDALENA</v>
          </cell>
        </row>
        <row r="231">
          <cell r="A231" t="str">
            <v>CA169-X</v>
          </cell>
          <cell r="C231" t="str">
            <v>NUEVA GRANADA - SABANAS DE SAN ANGEL</v>
          </cell>
          <cell r="D231" t="str">
            <v>MAGDALENA</v>
          </cell>
        </row>
        <row r="232">
          <cell r="A232" t="str">
            <v>CA169-XI</v>
          </cell>
          <cell r="C232" t="str">
            <v>LOMA DEL BALSAMO - ALGARROBO</v>
          </cell>
          <cell r="D232" t="str">
            <v>MAGDALENA</v>
          </cell>
        </row>
        <row r="233">
          <cell r="A233" t="str">
            <v>CA169-XII</v>
          </cell>
          <cell r="C233" t="str">
            <v>SANTA ANA - SAN SEBASTIÁN DE BUENAVISTA - GUAMAL / SANTA ANA – SAN FERNANDO</v>
          </cell>
          <cell r="D233" t="str">
            <v>MAGDALENA</v>
          </cell>
        </row>
        <row r="234">
          <cell r="A234" t="str">
            <v>CA170-I</v>
          </cell>
          <cell r="C234" t="str">
            <v>SAN BASILO -PLAYÓN DE OROZCO</v>
          </cell>
          <cell r="D234" t="str">
            <v>MAGDALENA</v>
          </cell>
        </row>
        <row r="235">
          <cell r="A235" t="str">
            <v>CA170-II</v>
          </cell>
          <cell r="C235" t="str">
            <v>LA PALMA - VERANILLO</v>
          </cell>
          <cell r="D235" t="str">
            <v>MAGDALENA</v>
          </cell>
        </row>
        <row r="236">
          <cell r="A236" t="str">
            <v>CA172</v>
          </cell>
          <cell r="C236" t="str">
            <v>SITIONUEVO – LA PUENTE</v>
          </cell>
          <cell r="D236" t="str">
            <v>MAGDALENA</v>
          </cell>
        </row>
        <row r="237">
          <cell r="A237" t="str">
            <v>CA175</v>
          </cell>
          <cell r="C237" t="str">
            <v>PUENTE SOBRE EL RÍO ARIARI (GRANADA - EL CASTILLO)</v>
          </cell>
          <cell r="D237" t="str">
            <v>META</v>
          </cell>
        </row>
        <row r="238">
          <cell r="A238" t="str">
            <v>CA176</v>
          </cell>
          <cell r="C238" t="str">
            <v>PUENTE SOBRE EL RÍO META (CABUYARO - PUERTO LÓPEZ) / CASATABLA - MUELLE DE CARGA LA BANQUETA EN CABUYARO</v>
          </cell>
          <cell r="D238" t="str">
            <v>META</v>
          </cell>
        </row>
        <row r="239">
          <cell r="A239" t="str">
            <v>CA177</v>
          </cell>
          <cell r="C239" t="str">
            <v>TRANSVERSAL DEL MANACACIAS</v>
          </cell>
          <cell r="D239" t="str">
            <v>META</v>
          </cell>
        </row>
        <row r="240">
          <cell r="A240" t="str">
            <v>CA179</v>
          </cell>
          <cell r="C240" t="str">
            <v>ACCESO VÍAL A LA CRISTALINA</v>
          </cell>
          <cell r="D240" t="str">
            <v>META</v>
          </cell>
        </row>
        <row r="241">
          <cell r="A241" t="str">
            <v>CA181</v>
          </cell>
          <cell r="C241" t="str">
            <v>VÍA PRINCIPAL PORORIO</v>
          </cell>
          <cell r="D241" t="str">
            <v>META</v>
          </cell>
        </row>
        <row r="242">
          <cell r="A242" t="str">
            <v>CA184</v>
          </cell>
          <cell r="C242" t="str">
            <v>TANQUE NIDIA HASTA VÍA A PTO. SANTANDER</v>
          </cell>
          <cell r="D242" t="str">
            <v>NARIÑO</v>
          </cell>
        </row>
        <row r="243">
          <cell r="A243" t="str">
            <v>CA185</v>
          </cell>
          <cell r="C243" t="str">
            <v>TUMACO - PEDREGAL / TRANSVERSAL DEL PACÍFICO SUR (LA ESPRIELLA - PEDREGAL) / TRAMO PUENTE EL PINDO - PUERTO (TUMACO) / JUNÍN -TUMACO / TUMACO - JUNÍN</v>
          </cell>
          <cell r="D243" t="str">
            <v>NARIÑO</v>
          </cell>
        </row>
        <row r="244">
          <cell r="A244" t="str">
            <v>CA186</v>
          </cell>
          <cell r="C244" t="str">
            <v>VÍA PERIMETRAL POR TÚQUERRES</v>
          </cell>
          <cell r="D244" t="str">
            <v>NARIÑO</v>
          </cell>
        </row>
        <row r="245">
          <cell r="A245" t="str">
            <v>CA187</v>
          </cell>
          <cell r="C245" t="str">
            <v>MOJARRAS - VÍA ALTERNA A LA UNIÓN - BUESACO - DAZA(ANTIGUO CAMINO DE LOS LIBERTADORES)</v>
          </cell>
          <cell r="D245" t="str">
            <v>CAUCA, NARIÑO</v>
          </cell>
        </row>
        <row r="246">
          <cell r="A246" t="str">
            <v>CA189</v>
          </cell>
          <cell r="C246" t="str">
            <v>TUMACO - FRANCISCO PIZARRO</v>
          </cell>
          <cell r="D246" t="str">
            <v>NARIÑO</v>
          </cell>
        </row>
        <row r="247">
          <cell r="A247" t="str">
            <v>CA190</v>
          </cell>
          <cell r="C247" t="str">
            <v>SANDONÁ - ANCUYÁ - LINARES</v>
          </cell>
          <cell r="D247" t="str">
            <v>NARIÑO</v>
          </cell>
        </row>
        <row r="248">
          <cell r="A248" t="str">
            <v>CA192</v>
          </cell>
          <cell r="C248" t="str">
            <v>JUNÍN - BARBACOAS - ROBERTO PAYAN</v>
          </cell>
          <cell r="D248" t="str">
            <v>NARIÑO</v>
          </cell>
        </row>
        <row r="249">
          <cell r="A249" t="str">
            <v>CA193</v>
          </cell>
          <cell r="C249" t="str">
            <v>SAMANIEGO - PROVIDENCIA - GUAITARILLA</v>
          </cell>
          <cell r="D249" t="str">
            <v>NARIÑO</v>
          </cell>
        </row>
        <row r="250">
          <cell r="A250" t="str">
            <v>CA195</v>
          </cell>
          <cell r="C250" t="str">
            <v>TRANSVERSAL DEL CATATUMBO</v>
          </cell>
          <cell r="D250" t="str">
            <v>NORTE DE SANTANDER</v>
          </cell>
        </row>
        <row r="251">
          <cell r="A251" t="str">
            <v>CA196-I</v>
          </cell>
          <cell r="C251" t="str">
            <v>INTERVENCIÓN VÍA TOLEDO - PUENTE MÓNOGA</v>
          </cell>
          <cell r="D251" t="str">
            <v>NORTE DE SANTANDER</v>
          </cell>
        </row>
        <row r="252">
          <cell r="A252" t="str">
            <v>CA196-II</v>
          </cell>
          <cell r="C252" t="str">
            <v>INTERVENCIÓN VÍA TOLEDO - CHINÁCOTA</v>
          </cell>
          <cell r="D252" t="str">
            <v>NORTE DE SANTANDER</v>
          </cell>
        </row>
        <row r="253">
          <cell r="A253" t="str">
            <v>CA197-I</v>
          </cell>
          <cell r="C253" t="str">
            <v>INTERVENCIÓN DONJUANA – CHINÁCOTA</v>
          </cell>
          <cell r="D253" t="str">
            <v>NORTE DE SANTANDER</v>
          </cell>
        </row>
        <row r="254">
          <cell r="A254" t="str">
            <v>CA197-II</v>
          </cell>
          <cell r="C254" t="str">
            <v>INTERVENCIÓN VIA CHINÁCOTA - RAGONVALIA</v>
          </cell>
          <cell r="D254" t="str">
            <v>NORTE DE SANTANDER</v>
          </cell>
        </row>
        <row r="255">
          <cell r="A255" t="str">
            <v>CA197-III</v>
          </cell>
          <cell r="C255" t="str">
            <v>INTERVENCIÓN VIA RANGOVALIA - HERRÁN</v>
          </cell>
          <cell r="D255" t="str">
            <v>NORTE DE SANTANDER</v>
          </cell>
        </row>
        <row r="256">
          <cell r="A256" t="str">
            <v>CA198-I</v>
          </cell>
          <cell r="C256" t="str">
            <v>INTERVENCIÓN DE LA VÍA LA CABUYA - LABATECA</v>
          </cell>
          <cell r="D256" t="str">
            <v>NORTE DE SANTANDER</v>
          </cell>
        </row>
        <row r="257">
          <cell r="A257" t="str">
            <v>CA198-II</v>
          </cell>
          <cell r="C257" t="str">
            <v>INTERVENCIÓN DE LA VÍA LABATECA - TOLEDO</v>
          </cell>
          <cell r="D257" t="str">
            <v>NORTE DE SANTANDER</v>
          </cell>
        </row>
        <row r="258">
          <cell r="A258" t="str">
            <v>CA199</v>
          </cell>
          <cell r="C258" t="str">
            <v>ANILLO VIAL DE PAZ</v>
          </cell>
          <cell r="D258" t="str">
            <v>NORTE DE SANTANDER</v>
          </cell>
        </row>
        <row r="259">
          <cell r="A259" t="str">
            <v>CA200</v>
          </cell>
          <cell r="C259" t="str">
            <v>OCAÑA - LA YE DE ASTILLEROS - CÚCUTA / CÚCUTA - OCAÑA</v>
          </cell>
          <cell r="D259" t="str">
            <v>NORTE DE SANTANDER</v>
          </cell>
        </row>
        <row r="260">
          <cell r="A260" t="str">
            <v>CA201</v>
          </cell>
          <cell r="C260" t="str">
            <v>VÍA "LA GRAN ALIANZA"</v>
          </cell>
          <cell r="D260" t="str">
            <v>NORTE DE SANTANDER</v>
          </cell>
        </row>
        <row r="261">
          <cell r="A261" t="str">
            <v>CA202</v>
          </cell>
          <cell r="C261" t="str">
            <v>LABATECA-POTERIOS-VALSA-LA UNIÓN-MORGUA-JOSE</v>
          </cell>
          <cell r="D261" t="str">
            <v>NORTE DE SANTANDER</v>
          </cell>
        </row>
        <row r="262">
          <cell r="A262" t="str">
            <v>CA204</v>
          </cell>
          <cell r="C262" t="str">
            <v>MEJORAMIENTO Y MANTENIMIENTO DE LA VÍA PUENTE GÓMEZ, SALAZAR, ARBOLEDAS, CUCUTILLA, ALTAMIRA</v>
          </cell>
          <cell r="D262" t="str">
            <v>NORTE DE SANTANDER</v>
          </cell>
        </row>
        <row r="263">
          <cell r="A263" t="str">
            <v>CA205</v>
          </cell>
          <cell r="C263" t="str">
            <v>PUERTO LEGUÍZAMO - LA TAGUA</v>
          </cell>
          <cell r="D263" t="str">
            <v>PUTUMAYO</v>
          </cell>
        </row>
        <row r="264">
          <cell r="A264" t="str">
            <v>CA206</v>
          </cell>
          <cell r="C264" t="str">
            <v>SANTANA - SAN MIGUEL</v>
          </cell>
          <cell r="D264" t="str">
            <v>PUTUMAYO</v>
          </cell>
        </row>
        <row r="265">
          <cell r="A265" t="str">
            <v>CA207</v>
          </cell>
          <cell r="C265" t="str">
            <v>PUENTE SOBRE EL RÍO PUTUMAYO</v>
          </cell>
          <cell r="D265" t="str">
            <v>PUTUMAYO</v>
          </cell>
        </row>
        <row r="266">
          <cell r="A266" t="str">
            <v>CA209</v>
          </cell>
          <cell r="C266" t="str">
            <v>PUENTE PUERTO AMOR</v>
          </cell>
          <cell r="D266" t="str">
            <v>PUTUMAYO</v>
          </cell>
        </row>
        <row r="267">
          <cell r="A267" t="str">
            <v>CA210</v>
          </cell>
          <cell r="C267" t="str">
            <v>VEREDA LA KOFANIA - VILLAGARZÓN</v>
          </cell>
          <cell r="D267" t="str">
            <v>PUTUMAYO</v>
          </cell>
        </row>
        <row r="268">
          <cell r="A268" t="str">
            <v>CA211</v>
          </cell>
          <cell r="C268" t="str">
            <v>SANTA LUCÍA - VEREDA LOS MANGOS</v>
          </cell>
          <cell r="D268" t="str">
            <v>PUTUMAYO</v>
          </cell>
        </row>
        <row r="269">
          <cell r="A269" t="str">
            <v>CA212</v>
          </cell>
          <cell r="C269" t="str">
            <v>CONEXIÓN PEREIRA - DOSQUEBRADAS</v>
          </cell>
          <cell r="D269" t="str">
            <v>RISARALDA</v>
          </cell>
        </row>
        <row r="270">
          <cell r="A270" t="str">
            <v>CA213</v>
          </cell>
          <cell r="C270" t="str">
            <v>CONSTRUCCIÓN DE LOS CONECTORES ENTRE LAS VÍAS DEL SAMÁN- CERRITOS Y LA AVENIDA DE LOS COLIBRÍES</v>
          </cell>
          <cell r="D270" t="str">
            <v>RISARALDA</v>
          </cell>
        </row>
        <row r="271">
          <cell r="A271" t="str">
            <v>CA214-I</v>
          </cell>
          <cell r="C271" t="str">
            <v>VÍAS DEL SAMÁN: CERRITOS - EL POLLO</v>
          </cell>
          <cell r="D271" t="str">
            <v>RISARALDA</v>
          </cell>
        </row>
        <row r="272">
          <cell r="A272" t="str">
            <v>CA214-II</v>
          </cell>
          <cell r="C272" t="str">
            <v>VÍAS DEL SAMÁN: CERRITOS - PUERTO CALDAS</v>
          </cell>
          <cell r="D272" t="str">
            <v>RISARALDA</v>
          </cell>
        </row>
        <row r="273">
          <cell r="A273" t="str">
            <v>CA214-III</v>
          </cell>
          <cell r="C273" t="str">
            <v>VÍAS DEL SAMÁN: CARTAGO - LA VICTORIA</v>
          </cell>
          <cell r="D273" t="str">
            <v>VALLE DEL CAUCA</v>
          </cell>
        </row>
        <row r="274">
          <cell r="A274" t="str">
            <v>CA214-IV</v>
          </cell>
          <cell r="C274" t="str">
            <v>VÍAS DEL SAMÁN: CERRITOS - LA VIRGINIA</v>
          </cell>
          <cell r="D274" t="str">
            <v>RISARALDA</v>
          </cell>
        </row>
        <row r="275">
          <cell r="A275" t="str">
            <v>CA214-V</v>
          </cell>
          <cell r="C275" t="str">
            <v>VÍAS DEL SÁMAN: MEDIACANOA - ANSERMANUEVO / VÍAS DEL SAMÁN: LA VIRGINIA - ANSERMANUEVO - MEDIACANOA</v>
          </cell>
          <cell r="D275" t="str">
            <v>RISARALDA, VALLE DEL CAUCA</v>
          </cell>
        </row>
        <row r="276">
          <cell r="A276" t="str">
            <v>CA214-VI</v>
          </cell>
          <cell r="C276" t="str">
            <v>VÍAS DEL SAMÁN: ANSERMANUEVO - CARTAGO - ALCALÁ</v>
          </cell>
          <cell r="D276" t="str">
            <v>VALLE DEL CAUCA</v>
          </cell>
        </row>
        <row r="277">
          <cell r="A277" t="str">
            <v>CA214-VII</v>
          </cell>
          <cell r="C277" t="str">
            <v>VÍAS DEL SAMÁN: EL POLLO - LA ROMELIA</v>
          </cell>
          <cell r="D277" t="str">
            <v>RISARALDA</v>
          </cell>
        </row>
        <row r="278">
          <cell r="A278" t="str">
            <v>CA215</v>
          </cell>
          <cell r="C278" t="str">
            <v>PEREIRA - MARSELLA</v>
          </cell>
          <cell r="D278" t="str">
            <v>RISARALDA</v>
          </cell>
        </row>
        <row r="279">
          <cell r="A279" t="str">
            <v>CA217</v>
          </cell>
          <cell r="C279" t="str">
            <v>SABOYÁ - FLORIÁN - LA BELLEZA - VEREDAS DE PANTANO Y EL DIAMANTE</v>
          </cell>
          <cell r="D279" t="str">
            <v>BOYACÁ, SANTANDER</v>
          </cell>
        </row>
        <row r="280">
          <cell r="A280" t="str">
            <v>CA218</v>
          </cell>
          <cell r="C280" t="str">
            <v>TRANSVERSAL DE LAS AMÉRICAS (CONEXIÓN YONDÓ-INTERSECCIÓN A LA VÍA INTERSECCIÓN SAN MIGUEL DE TIGRE) / RUTA DEL CACAO (BUCARAMANGA - BARRANCABERMEJA - YONDÓ) / INTERCAMBIADOR RANCHO CAMACHO A LA RUTA 6601 / DOBLE CALZADA YUMA</v>
          </cell>
          <cell r="D280" t="str">
            <v>ANTIOQUIA, SANTANDER</v>
          </cell>
        </row>
        <row r="281">
          <cell r="A281" t="str">
            <v>AE055</v>
          </cell>
          <cell r="C281" t="str">
            <v>ASAE - MÁLAGA</v>
          </cell>
          <cell r="D281" t="str">
            <v>SANTANDER</v>
          </cell>
        </row>
        <row r="282">
          <cell r="A282" t="str">
            <v>CA221</v>
          </cell>
          <cell r="C282" t="str">
            <v>JESÚS MARÍA -  SUCRE - EL CACINO - LA GRANJA (SANTANDER)</v>
          </cell>
          <cell r="D282" t="str">
            <v>SANTANDER</v>
          </cell>
        </row>
        <row r="283">
          <cell r="A283" t="str">
            <v>CA222-I</v>
          </cell>
          <cell r="C283" t="str">
            <v>TRAMO YARIMA A RUTA 4511</v>
          </cell>
          <cell r="D283" t="str">
            <v>SANTANDER</v>
          </cell>
        </row>
        <row r="284">
          <cell r="A284" t="str">
            <v>CA222-II</v>
          </cell>
          <cell r="C284" t="str">
            <v>TRAMO DE LA RUTA 4511 A INTERCAMBIADOR RANCHO CAMACHO</v>
          </cell>
          <cell r="D284" t="str">
            <v>SANTANDER</v>
          </cell>
        </row>
        <row r="285">
          <cell r="A285" t="str">
            <v>CA223</v>
          </cell>
          <cell r="C285" t="str">
            <v>LA GALLERA - VÍA “SINCELEJO – TOLUVIEJO”</v>
          </cell>
          <cell r="D285" t="str">
            <v>SUCRE</v>
          </cell>
        </row>
        <row r="286">
          <cell r="A286" t="str">
            <v>CA224</v>
          </cell>
          <cell r="C286" t="str">
            <v>TOLÚ VIEJO – SAN ONOFRE</v>
          </cell>
          <cell r="D286" t="str">
            <v>SUCRE</v>
          </cell>
        </row>
        <row r="287">
          <cell r="A287" t="str">
            <v>CA225</v>
          </cell>
          <cell r="C287" t="str">
            <v>GALERAS - SANTIAGO APÓSTOL</v>
          </cell>
          <cell r="D287" t="str">
            <v>SUCRE</v>
          </cell>
        </row>
        <row r="288">
          <cell r="A288" t="str">
            <v>CA226</v>
          </cell>
          <cell r="C288" t="str">
            <v>BREMEN - VÍA “SINCELEJO – TOLUVIEJO”</v>
          </cell>
          <cell r="D288" t="str">
            <v>SUCRE</v>
          </cell>
        </row>
        <row r="289">
          <cell r="A289" t="str">
            <v>CA229</v>
          </cell>
          <cell r="C289" t="str">
            <v>LOS GUAYABO -RONCESVALLES Y SAN ANTONIO- ROVIRA</v>
          </cell>
          <cell r="D289" t="str">
            <v>TOLIMA</v>
          </cell>
        </row>
        <row r="290">
          <cell r="A290" t="str">
            <v>CA230</v>
          </cell>
          <cell r="C290" t="str">
            <v>SAN PEDRO(ARMERO) - FRÍAS</v>
          </cell>
          <cell r="D290" t="str">
            <v>TOLIMA</v>
          </cell>
        </row>
        <row r="291">
          <cell r="A291" t="str">
            <v>CA231</v>
          </cell>
          <cell r="C291" t="str">
            <v>BOQUERÓN - ICONONZO – MELGAR – CARMEN DE APICALÁ – CUNDAY – VILLARRICA</v>
          </cell>
          <cell r="D291" t="str">
            <v>TOLIMA</v>
          </cell>
        </row>
        <row r="292">
          <cell r="A292" t="str">
            <v>CA232</v>
          </cell>
          <cell r="C292" t="str">
            <v>EL PASO - SUAREZ</v>
          </cell>
          <cell r="D292" t="str">
            <v>TOLIMA</v>
          </cell>
        </row>
        <row r="293">
          <cell r="A293" t="str">
            <v>CA233</v>
          </cell>
          <cell r="C293" t="str">
            <v>SAN FELIPE — FALAN — PALOCABILDO</v>
          </cell>
          <cell r="D293" t="str">
            <v>TOLIMA</v>
          </cell>
        </row>
        <row r="294">
          <cell r="A294" t="str">
            <v>CA234</v>
          </cell>
          <cell r="C294" t="str">
            <v>CHAPARRAL- SAN ANTONIO</v>
          </cell>
          <cell r="D294" t="str">
            <v>TOLIMA</v>
          </cell>
        </row>
        <row r="295">
          <cell r="A295" t="str">
            <v>CA235</v>
          </cell>
          <cell r="C295" t="str">
            <v>LÍBANO - VILLAHERMOSA</v>
          </cell>
          <cell r="D295" t="str">
            <v>TOLIMA</v>
          </cell>
        </row>
        <row r="296">
          <cell r="A296" t="str">
            <v>CA236</v>
          </cell>
          <cell r="C296" t="str">
            <v>INTERVENCIÓN A PUENTE VEHICULAR AVERIADO DE COMUNICACIÓN INTERMUNICIPAL</v>
          </cell>
          <cell r="D296" t="str">
            <v>TOLIMA</v>
          </cell>
        </row>
        <row r="297">
          <cell r="A297" t="str">
            <v>CA237</v>
          </cell>
          <cell r="C297" t="str">
            <v>CHAPARRAL - COYAIMA</v>
          </cell>
          <cell r="D297" t="str">
            <v>TOLIMA</v>
          </cell>
        </row>
        <row r="298">
          <cell r="A298" t="str">
            <v>CA239</v>
          </cell>
          <cell r="C298" t="str">
            <v>VÍAS REGIONALES DE LA ZONA RURAL DE BUENAVENTURA</v>
          </cell>
          <cell r="D298" t="str">
            <v>VALLE DEL CAUCA</v>
          </cell>
        </row>
        <row r="299">
          <cell r="A299" t="str">
            <v>CA240</v>
          </cell>
          <cell r="C299" t="str">
            <v>POTEDO - SAN JOSÉ DEL RÍO ANCHICAYA</v>
          </cell>
          <cell r="D299" t="str">
            <v>VALLE DEL CAUCA</v>
          </cell>
        </row>
        <row r="300">
          <cell r="A300" t="str">
            <v>CA241</v>
          </cell>
          <cell r="C300" t="str">
            <v>MITÚ- MONFORT</v>
          </cell>
          <cell r="D300" t="str">
            <v>VAUPÉS</v>
          </cell>
        </row>
        <row r="301">
          <cell r="A301" t="str">
            <v>CA242-I</v>
          </cell>
          <cell r="C301" t="str">
            <v>SANTA ROSALIA - LA PRIMAVERA / GUACACIAS - SANTA ROSALIA - LA PRIMAVERA</v>
          </cell>
          <cell r="D301" t="str">
            <v>VICHADA</v>
          </cell>
        </row>
        <row r="302">
          <cell r="A302" t="str">
            <v>CA242-II</v>
          </cell>
          <cell r="C302" t="str">
            <v>LA PRIMAVERA - CAÑO JURIEPE</v>
          </cell>
          <cell r="D302" t="str">
            <v>VICHADA</v>
          </cell>
        </row>
        <row r="303">
          <cell r="A303" t="str">
            <v>CA242-III</v>
          </cell>
          <cell r="C303" t="str">
            <v>LA PRIMAVERA - CUMARIBO</v>
          </cell>
          <cell r="D303" t="str">
            <v>VICHADA</v>
          </cell>
        </row>
        <row r="304">
          <cell r="A304" t="str">
            <v>CA242-IV</v>
          </cell>
          <cell r="C304" t="str">
            <v>EL VIENTO - CUMARIBO - CHAPARRAL - PUERTO NARIÑO</v>
          </cell>
          <cell r="D304" t="str">
            <v>VICHADA</v>
          </cell>
        </row>
        <row r="305">
          <cell r="A305" t="str">
            <v>CA242-IX</v>
          </cell>
          <cell r="C305" t="str">
            <v>LA VENTUROSA - RUTA 40</v>
          </cell>
          <cell r="D305" t="str">
            <v>VICHADA</v>
          </cell>
        </row>
        <row r="306">
          <cell r="A306" t="str">
            <v>CA242-V</v>
          </cell>
          <cell r="C306" t="str">
            <v>PUERTO CARREÑO - TUPARRO</v>
          </cell>
          <cell r="D306" t="str">
            <v>VICHADA</v>
          </cell>
        </row>
        <row r="307">
          <cell r="A307" t="str">
            <v>CA242-VI</v>
          </cell>
          <cell r="C307" t="str">
            <v>TRES MATAS - RÍO MUCO</v>
          </cell>
          <cell r="D307" t="str">
            <v>VICHADA</v>
          </cell>
        </row>
        <row r="308">
          <cell r="A308" t="str">
            <v>CA242-VII</v>
          </cell>
          <cell r="C308" t="str">
            <v>SANTA BÁRBARA - RUTA 40</v>
          </cell>
          <cell r="D308" t="str">
            <v>VICHADA</v>
          </cell>
        </row>
        <row r="309">
          <cell r="A309" t="str">
            <v>CA242-VIII</v>
          </cell>
          <cell r="C309" t="str">
            <v>NUEVA ANTIOQUIA - RUTA 40</v>
          </cell>
          <cell r="D309" t="str">
            <v>VICHADA</v>
          </cell>
        </row>
        <row r="310">
          <cell r="A310" t="str">
            <v>CA242-X</v>
          </cell>
          <cell r="C310" t="str">
            <v>PUERTO MURILLO - RUTA 40</v>
          </cell>
          <cell r="D310" t="str">
            <v>VICHADA</v>
          </cell>
        </row>
        <row r="311">
          <cell r="A311" t="str">
            <v>CA242-XI</v>
          </cell>
          <cell r="C311" t="str">
            <v>ACEITICO - MORICHADA - RUTA 40</v>
          </cell>
          <cell r="D311" t="str">
            <v>VICHADA</v>
          </cell>
        </row>
        <row r="312">
          <cell r="A312" t="str">
            <v>CA246</v>
          </cell>
          <cell r="C312" t="str">
            <v>DOBLE CALZADA BARBOSA - PIEDECUESTA</v>
          </cell>
          <cell r="D312" t="str">
            <v>BOYACÁ, SANTANDER</v>
          </cell>
        </row>
        <row r="313">
          <cell r="A313" t="str">
            <v>CA247-I</v>
          </cell>
          <cell r="C313" t="str">
            <v>VALLEDUPAR - SAN JUAN DEL CESAR / SAN ROQUE – CUESTECITAS / SAN JUAN DEL CESAR - PARADERO / DOBLES CALZADAS (CURUMANÍ - VALLEDUPAR - PARADERO)</v>
          </cell>
          <cell r="D313" t="str">
            <v>CESAR, LA GUAJIRA</v>
          </cell>
        </row>
        <row r="314">
          <cell r="A314" t="str">
            <v>CA247-II</v>
          </cell>
          <cell r="C314" t="str">
            <v>PARADERO - MAICAO / DOBLES CALZADAS (PARADERO – MAICAO)</v>
          </cell>
          <cell r="D314" t="str">
            <v>LA GUAJIRA</v>
          </cell>
        </row>
        <row r="315">
          <cell r="A315" t="str">
            <v>CA248</v>
          </cell>
          <cell r="C315" t="str">
            <v>PUENTE SOBRE EL RÍO GUAMUEZ</v>
          </cell>
          <cell r="D315" t="str">
            <v>PUTUMAYO</v>
          </cell>
        </row>
        <row r="316">
          <cell r="A316" t="str">
            <v>CA249</v>
          </cell>
          <cell r="C316" t="str">
            <v>CONSTRUCCIÓN Y MEJORAMIENTO DE LA RED VIAL TERCIARIA</v>
          </cell>
          <cell r="D316" t="str">
            <v>NORTE DE SANTANDER</v>
          </cell>
        </row>
        <row r="317">
          <cell r="A317" t="str">
            <v>CA251</v>
          </cell>
          <cell r="C317" t="str">
            <v>BANCO DE MAQUINARIA AMARILLA</v>
          </cell>
          <cell r="D317" t="str">
            <v>CASANARE, ARAUCA, VICHADA, META, CAQUETÁ, PUTUMAYO, GUAVIARE, GUAÍNIA, VAUPÉS, AMAZONAS</v>
          </cell>
        </row>
        <row r="318">
          <cell r="A318" t="str">
            <v>CA252</v>
          </cell>
          <cell r="C318" t="str">
            <v>AMPLIACIÓN Y CONEXIÓN TERRESTRE ENTRE LA ZONA URBANA DEL MUNICIPIO DE LETICIA Y LA COMUNIDAD INDÍGENA ARARA</v>
          </cell>
          <cell r="D318" t="str">
            <v>AMAZONAS</v>
          </cell>
        </row>
        <row r="319">
          <cell r="A319" t="str">
            <v>CA254</v>
          </cell>
          <cell r="C319" t="str">
            <v>CARRERA 15 NORTE (COLEGIO COLOMBO – FRANCES BARRIO EL HORTIGAL PARALELA PANAMERICANA) EN POPAYÁN</v>
          </cell>
          <cell r="D319" t="str">
            <v>CAUCA</v>
          </cell>
        </row>
        <row r="320">
          <cell r="A320" t="str">
            <v>FE001</v>
          </cell>
          <cell r="C320" t="str">
            <v>TREN PUERTO CARREÑO -VILLAVICENCIO</v>
          </cell>
          <cell r="D320" t="str">
            <v>VICHADA, META</v>
          </cell>
        </row>
        <row r="321">
          <cell r="A321" t="str">
            <v>FE002</v>
          </cell>
          <cell r="C321" t="str">
            <v>TREN DE CERCANÍAS DEL VALLE DEL CAUCA</v>
          </cell>
          <cell r="D321" t="str">
            <v>VALLE DEL CAUCA</v>
          </cell>
        </row>
        <row r="322">
          <cell r="A322" t="str">
            <v>FE003</v>
          </cell>
          <cell r="C322" t="str">
            <v>TREN DEL CATATUMBO / CORREDORES FÉRREOS DE CONEXIÓN INTERNACIONAL</v>
          </cell>
          <cell r="D322" t="str">
            <v>NORTE DE SANTANDER, CESAR</v>
          </cell>
        </row>
        <row r="323">
          <cell r="A323" t="str">
            <v>FE004</v>
          </cell>
          <cell r="C323" t="str">
            <v>REGIOTRAM DEL NORTE</v>
          </cell>
          <cell r="D323" t="str">
            <v>BOGOTÁ, D.C., CUNDINAMARCA</v>
          </cell>
        </row>
        <row r="324">
          <cell r="A324" t="str">
            <v>FE005</v>
          </cell>
          <cell r="C324" t="str">
            <v>TREN DEL EJE CAFETERO</v>
          </cell>
          <cell r="D324" t="str">
            <v>RISARALDA, CALDAS, QUINDIO</v>
          </cell>
        </row>
        <row r="325">
          <cell r="A325" t="str">
            <v>FE006</v>
          </cell>
          <cell r="C325" t="str">
            <v>RED FÉRREA LA DORADA – CHIRIGUANÁ</v>
          </cell>
          <cell r="D325" t="str">
            <v>CESAR, CALDAS, ANTIOQUIA, SANTANDER</v>
          </cell>
        </row>
        <row r="326">
          <cell r="A326" t="str">
            <v>FE007-I</v>
          </cell>
          <cell r="C326" t="str">
            <v>CONEXIÓN FÉRREA ENTRE BOGOTÁ Y EL CORREDOR FÉRREO CENTRAL</v>
          </cell>
          <cell r="D326" t="str">
            <v>SANTANDER, BOYACÁ</v>
          </cell>
        </row>
        <row r="327">
          <cell r="A327" t="str">
            <v>FE007-II</v>
          </cell>
          <cell r="C327" t="str">
            <v>CORREDOR FERREO LA CARO – BARRANCABERMEJA</v>
          </cell>
          <cell r="D327" t="str">
            <v>CUNDINAMARCA, SANTANDER, BOYACÁ</v>
          </cell>
        </row>
        <row r="328">
          <cell r="A328" t="str">
            <v>FE007-III</v>
          </cell>
          <cell r="C328" t="str">
            <v>CONEXIÓN FÉRREA ENTRE BOGOTÁ Y EL CORREDOR FÉRREO CENTRAL</v>
          </cell>
          <cell r="D328" t="str">
            <v>CUNDINAMARCA, TOLIMA</v>
          </cell>
        </row>
        <row r="329">
          <cell r="A329" t="str">
            <v>FE008</v>
          </cell>
          <cell r="C329" t="str">
            <v>TREN REGIONAL DEL CARIBE</v>
          </cell>
          <cell r="D329" t="str">
            <v>MAGDALENA, ATLÁNTICO, BOLÍVAR</v>
          </cell>
        </row>
        <row r="330">
          <cell r="A330" t="str">
            <v>FE009</v>
          </cell>
          <cell r="C330" t="str">
            <v>CORREDOR FERREO BELENCITO – LA CARO / CORREDOR FÉRREO BOGOTÁ - BELENCITO</v>
          </cell>
          <cell r="D330" t="str">
            <v>BOYACÁ, BOGOTÁ, D.C., CUNDINAMARCA</v>
          </cell>
        </row>
        <row r="331">
          <cell r="A331" t="str">
            <v>FE010</v>
          </cell>
          <cell r="C331" t="str">
            <v>CORREDOR FÉRREO DEL PACÍFICO / CORREDOR FÉRREO DEL PACÍFICO (LA FELISA - MEDELLÍN)</v>
          </cell>
          <cell r="D331" t="str">
            <v>RISARALDA, VALLE DEL CAUCA, CALDAS, QUINDIO</v>
          </cell>
        </row>
        <row r="332">
          <cell r="A332" t="str">
            <v>FE011</v>
          </cell>
          <cell r="C332" t="str">
            <v>TREN DE CERCANÍAS Y LÍNEA FERREA (SANTANDER DE QUILICHAO Y POPAYÁN</v>
          </cell>
          <cell r="D332" t="str">
            <v>CAUCA</v>
          </cell>
        </row>
        <row r="333">
          <cell r="A333" t="str">
            <v>FE012</v>
          </cell>
          <cell r="C333" t="str">
            <v>LÍNEA FÉRREA MEDELLÍN - URABÁ</v>
          </cell>
          <cell r="D333" t="str">
            <v>ANTIOQUIA</v>
          </cell>
        </row>
        <row r="334">
          <cell r="A334" t="str">
            <v>FE014</v>
          </cell>
          <cell r="C334" t="str">
            <v>TREN DE ALTA VELOCIDAD SOGAMOSO – BOGOTÁ</v>
          </cell>
          <cell r="D334" t="str">
            <v>CUNDINAMARCA, BOYACÁ, BOGOTÁ, D.C.</v>
          </cell>
        </row>
        <row r="335">
          <cell r="A335" t="str">
            <v>FE015</v>
          </cell>
          <cell r="C335" t="str">
            <v>CORREDOR FERREO FACATATIVÁ – GIRARDOT</v>
          </cell>
          <cell r="D335" t="str">
            <v>CUNDINAMARCA</v>
          </cell>
        </row>
        <row r="336">
          <cell r="A336" t="str">
            <v>FE017</v>
          </cell>
          <cell r="C336" t="str">
            <v>TREN DE CERCANÍAS DEL RÍO</v>
          </cell>
          <cell r="D336" t="str">
            <v>ANTIOQUIA</v>
          </cell>
        </row>
        <row r="337">
          <cell r="A337" t="str">
            <v>FE018</v>
          </cell>
          <cell r="C337" t="str">
            <v>CONEXIÓN FÉRREA ENTRE NEIVA Y EL CORREDOR FÉRREO CENTRAL</v>
          </cell>
          <cell r="D337" t="str">
            <v>TOLIMA, CALDAS, HUILA</v>
          </cell>
        </row>
        <row r="338">
          <cell r="A338" t="str">
            <v>FE019</v>
          </cell>
          <cell r="C338" t="str">
            <v>REGIOTRAM DE OCCIDENTE</v>
          </cell>
          <cell r="D338" t="str">
            <v>CUNDINAMARCA, BOGOTÁ, D.C.</v>
          </cell>
        </row>
        <row r="339">
          <cell r="A339" t="str">
            <v>FE020</v>
          </cell>
          <cell r="C339" t="str">
            <v>CONEXIÓN GOLFO DE URABÁ – PUERTO DE BUENAVENTURA</v>
          </cell>
          <cell r="D339" t="str">
            <v>CHOCÓ, ANTIOQUIA, VALLE DEL CAUCA</v>
          </cell>
        </row>
        <row r="340">
          <cell r="A340" t="str">
            <v>FE021</v>
          </cell>
          <cell r="C340" t="str">
            <v>CORREDOR FERREO DEL VALLE DE ABURRÁ</v>
          </cell>
          <cell r="D340" t="str">
            <v>ANTIOQUIA</v>
          </cell>
        </row>
        <row r="341">
          <cell r="A341" t="str">
            <v>FL002</v>
          </cell>
          <cell r="C341" t="str">
            <v>NAVEGABILIDAD DEL RÍO ATRATO</v>
          </cell>
          <cell r="D341" t="str">
            <v>ANTIOQUIA, CHOCÓ</v>
          </cell>
        </row>
        <row r="342">
          <cell r="A342" t="str">
            <v>FL003</v>
          </cell>
          <cell r="C342" t="str">
            <v>CANAL DEL DIQUE</v>
          </cell>
          <cell r="D342" t="str">
            <v>BOLÍVAR, ATLÁNTICO</v>
          </cell>
        </row>
        <row r="343">
          <cell r="A343" t="str">
            <v>FL004</v>
          </cell>
          <cell r="C343" t="str">
            <v>NAVEGABILIDAD DEL RÍO MAGDALENA</v>
          </cell>
          <cell r="D343" t="str">
            <v>BOLÍVAR, ANTIOQUIA, ATLÁNTICO, CESAR, SANTANDER, MAGDALENA</v>
          </cell>
        </row>
        <row r="344">
          <cell r="A344" t="str">
            <v>FL005</v>
          </cell>
          <cell r="C344" t="str">
            <v>NAVEGABILIDAD DEL BRAZO MOMPOX DEL RÍO MAGDALENA</v>
          </cell>
          <cell r="D344" t="str">
            <v>BOLÍVAR</v>
          </cell>
        </row>
        <row r="345">
          <cell r="A345" t="str">
            <v>FL006</v>
          </cell>
          <cell r="C345" t="str">
            <v>NAVEGABILIDAD DEL RÍO PUTUMAYO</v>
          </cell>
          <cell r="D345" t="str">
            <v>AMAZONAS</v>
          </cell>
        </row>
        <row r="346">
          <cell r="A346" t="str">
            <v>FL007</v>
          </cell>
          <cell r="C346" t="str">
            <v>ACUAPISTA DEL PACÍFICO (BUENAVENTURA-GUAPI)</v>
          </cell>
          <cell r="D346" t="str">
            <v>CAUCA, VALLE DEL CAUCA</v>
          </cell>
        </row>
        <row r="347">
          <cell r="A347" t="str">
            <v>FL008</v>
          </cell>
          <cell r="C347" t="str">
            <v>NAVEGABILIDAD DEL RÍO META</v>
          </cell>
          <cell r="D347" t="str">
            <v>ARAUCA, VICHADA, CASANARE</v>
          </cell>
        </row>
        <row r="348">
          <cell r="A348" t="str">
            <v>FL009</v>
          </cell>
          <cell r="C348" t="str">
            <v>CONSTRUCCIÓN DE MUELLE DE PUERTO SANTANDER</v>
          </cell>
          <cell r="D348" t="str">
            <v>AMAZONAS</v>
          </cell>
        </row>
        <row r="349">
          <cell r="A349" t="str">
            <v>FL011</v>
          </cell>
          <cell r="C349" t="str">
            <v>MANTENIMIENTO Y MEJORAMIENTO DEL MUELLE FLUVIAL DEL MUNICIPIO DE VIGÍA DEL FUERTE</v>
          </cell>
          <cell r="D349" t="str">
            <v>ANTIOQUIA</v>
          </cell>
        </row>
        <row r="350">
          <cell r="A350" t="str">
            <v>FL012</v>
          </cell>
          <cell r="C350" t="str">
            <v>MALECON SOBRE EL RÍO HACHA CIUDAD DE FLORENCIA (LA FORESTA - BARRIO YARUPA SUR)</v>
          </cell>
          <cell r="D350" t="str">
            <v>CAQUETÁ</v>
          </cell>
        </row>
        <row r="351">
          <cell r="A351" t="str">
            <v>FL013</v>
          </cell>
          <cell r="C351" t="str">
            <v>MEJORAMIENTO DE MUELLE MURINDÓ</v>
          </cell>
          <cell r="D351" t="str">
            <v>ANTIOQUIA</v>
          </cell>
        </row>
        <row r="352">
          <cell r="A352" t="str">
            <v>FL014</v>
          </cell>
          <cell r="C352" t="str">
            <v>MUELLE TIMBIQUÍ</v>
          </cell>
          <cell r="D352" t="str">
            <v>CAUCA</v>
          </cell>
        </row>
        <row r="353">
          <cell r="A353" t="str">
            <v>FL015</v>
          </cell>
          <cell r="C353" t="str">
            <v>MEJORAMIENTO DE MUELLE DE NECHÍ</v>
          </cell>
          <cell r="D353" t="str">
            <v>ANTIOQUIA</v>
          </cell>
        </row>
        <row r="354">
          <cell r="A354" t="str">
            <v>FL016</v>
          </cell>
          <cell r="C354" t="str">
            <v>NAVEGABILIDAD DEL RÍO SAN JUAN</v>
          </cell>
          <cell r="D354" t="str">
            <v>CHOCÓ</v>
          </cell>
        </row>
        <row r="355">
          <cell r="A355" t="str">
            <v>FL017</v>
          </cell>
          <cell r="C355" t="str">
            <v>MEJORAMIENTO DE MUELLE LA GUADALUPE</v>
          </cell>
          <cell r="D355" t="str">
            <v>GUAÍNIA</v>
          </cell>
        </row>
        <row r="356">
          <cell r="A356" t="str">
            <v>FL018</v>
          </cell>
          <cell r="C356" t="str">
            <v>MEJORAMIENTO DE MUELLE PUERTO LÓPEZ / MALECÓN DE PUERTO LÓPEZ EN EL RÍO META</v>
          </cell>
          <cell r="D356" t="str">
            <v>META</v>
          </cell>
        </row>
        <row r="357">
          <cell r="A357" t="str">
            <v>FL019</v>
          </cell>
          <cell r="C357" t="str">
            <v>INFRAESTRUCTURA FLUVIAL EN LOS MUNICIPIOS DE CUMARIBO, PUERTO CARREÑO Y LA PRIMAVERA</v>
          </cell>
          <cell r="D357" t="str">
            <v>VICHADA</v>
          </cell>
        </row>
        <row r="358">
          <cell r="A358" t="str">
            <v>FL020</v>
          </cell>
          <cell r="C358" t="str">
            <v>MEJORAMIENTO DE MUELLE DE CARGA CALAMAR</v>
          </cell>
          <cell r="D358" t="str">
            <v>GUAVIARE</v>
          </cell>
        </row>
        <row r="359">
          <cell r="A359" t="str">
            <v>FL021</v>
          </cell>
          <cell r="C359" t="str">
            <v>MANTENIMIENTO Y MEJORAMIENTO DE MUELLE EN EL ÁREA NO MUNICIPALIZADA DE PUERTO ALEGRÍA</v>
          </cell>
          <cell r="D359" t="str">
            <v>AMAZONAS</v>
          </cell>
        </row>
        <row r="360">
          <cell r="A360" t="str">
            <v>FL022</v>
          </cell>
          <cell r="C360" t="str">
            <v>MEJORAMIENTO DE MUELLE PUERTO BETANIA</v>
          </cell>
          <cell r="D360" t="str">
            <v>CAQUETÁ</v>
          </cell>
        </row>
        <row r="361">
          <cell r="A361" t="str">
            <v>FL023</v>
          </cell>
          <cell r="C361" t="str">
            <v>CORREDOR FLUVIAL META - ORINOCO (INCLUIDO RÍO VAUPÉS)</v>
          </cell>
          <cell r="D361" t="str">
            <v>META, VAUPÉS</v>
          </cell>
        </row>
        <row r="362">
          <cell r="A362" t="str">
            <v>FL024</v>
          </cell>
          <cell r="C362" t="str">
            <v>MEJORAMIENTO DE MUELLE PRINCIPAL SOLITA</v>
          </cell>
          <cell r="D362" t="str">
            <v>CAQUETÁ</v>
          </cell>
        </row>
        <row r="363">
          <cell r="A363" t="str">
            <v>FL026</v>
          </cell>
          <cell r="C363" t="str">
            <v>CONSTRUCCIÓN DE MUELLE EN CARTAGENA DEL CHAIRÁ - ZAPATICOS</v>
          </cell>
          <cell r="D363" t="str">
            <v>CAQUETÁ</v>
          </cell>
        </row>
        <row r="364">
          <cell r="A364" t="str">
            <v>FL027</v>
          </cell>
          <cell r="C364" t="str">
            <v>CONSTRUCCIÓN DE MUELLE EN CARTAGENA DEL CHAIRÁ -MUELLE PRINCIPAL</v>
          </cell>
          <cell r="D364" t="str">
            <v>CAQUETÁ</v>
          </cell>
        </row>
        <row r="365">
          <cell r="A365" t="str">
            <v>FL028</v>
          </cell>
          <cell r="C365" t="str">
            <v>MANTENIMIENTO DEL MUELLE FLUVIAL DE CURILLO</v>
          </cell>
          <cell r="D365" t="str">
            <v>CAQUETÁ</v>
          </cell>
        </row>
        <row r="366">
          <cell r="A366" t="str">
            <v>FL029</v>
          </cell>
          <cell r="C366" t="str">
            <v>MEJORAMIENTO DE MUELLE SANTUARIO</v>
          </cell>
          <cell r="D366" t="str">
            <v>CAQUETÁ</v>
          </cell>
        </row>
        <row r="367">
          <cell r="A367" t="str">
            <v>FL030</v>
          </cell>
          <cell r="C367" t="str">
            <v>MANTENIMIENTO DEL MUELLE FLUVIAL DE PUERTO ARANGO</v>
          </cell>
          <cell r="D367" t="str">
            <v>CAQUETÁ</v>
          </cell>
        </row>
        <row r="368">
          <cell r="A368" t="str">
            <v>FL031</v>
          </cell>
          <cell r="C368" t="str">
            <v>MEJORAMIENTO DE MUELLE SOLANO</v>
          </cell>
          <cell r="D368" t="str">
            <v>CAQUETÁ</v>
          </cell>
        </row>
        <row r="369">
          <cell r="A369" t="str">
            <v>FL032</v>
          </cell>
          <cell r="C369" t="str">
            <v>MEJORAMIENTO DE MUELLE PRINCIPAL PUERTO CONCORDIA</v>
          </cell>
          <cell r="D369" t="str">
            <v>META</v>
          </cell>
        </row>
        <row r="370">
          <cell r="A370" t="str">
            <v>FL033</v>
          </cell>
          <cell r="C370" t="str">
            <v>INTERVENCIÓN EMBARCADEROS FLUVIALES EN PUERTO WILCHES</v>
          </cell>
          <cell r="D370" t="str">
            <v>SANTANDER</v>
          </cell>
        </row>
        <row r="371">
          <cell r="A371" t="str">
            <v>FL034</v>
          </cell>
          <cell r="C371" t="str">
            <v>MEJORAMIENTO DE MUELLE MACEDONIA</v>
          </cell>
          <cell r="D371" t="str">
            <v>AMAZONAS</v>
          </cell>
        </row>
        <row r="372">
          <cell r="A372" t="str">
            <v>FL035</v>
          </cell>
          <cell r="C372" t="str">
            <v>CONSTRUCCIÓN DEL MALECON DE LETICIA</v>
          </cell>
          <cell r="D372" t="str">
            <v>AMAZONAS</v>
          </cell>
        </row>
        <row r="373">
          <cell r="A373" t="str">
            <v>FL036</v>
          </cell>
          <cell r="C373" t="str">
            <v>MUELLE DE SANTAFÉ</v>
          </cell>
          <cell r="D373" t="str">
            <v>CAQUETÁ</v>
          </cell>
        </row>
        <row r="374">
          <cell r="A374" t="str">
            <v>FL037</v>
          </cell>
          <cell r="C374" t="str">
            <v>CONSTRUCCIÓN DE DIQUES PARA LA QUEBRADA LA MONTAÑITA</v>
          </cell>
          <cell r="D374" t="str">
            <v>CAQUETÁ</v>
          </cell>
        </row>
        <row r="375">
          <cell r="A375" t="str">
            <v>FL038</v>
          </cell>
          <cell r="C375" t="str">
            <v>CONSTRUCCIÓN DE DIQUES PARA LA QUEBRADA MARGARITAS</v>
          </cell>
          <cell r="D375" t="str">
            <v>CAQUETÁ</v>
          </cell>
        </row>
        <row r="376">
          <cell r="A376" t="str">
            <v>FL039</v>
          </cell>
          <cell r="C376" t="str">
            <v>CONSTRUCCIÓN DE DIQUE PARA EL RÍO SAN PEDRO</v>
          </cell>
          <cell r="D376" t="str">
            <v>CAQUETÁ</v>
          </cell>
        </row>
        <row r="377">
          <cell r="A377" t="str">
            <v>FL040</v>
          </cell>
          <cell r="C377" t="str">
            <v>MANTENIMIENTO Y MEJORAMIENTO DE MUELLE EN EL ÁREA NO MUNICIPALIZADA DE EL ENCANTO</v>
          </cell>
          <cell r="D377" t="str">
            <v>AMAZONAS</v>
          </cell>
        </row>
        <row r="378">
          <cell r="A378" t="str">
            <v>FL041</v>
          </cell>
          <cell r="C378" t="str">
            <v>MANTENIMIENTO Y MEJORAMIENTO DE MUELLE EN EL ÁREA NO MUNICIPALIZADA DE PUERTO ARICA</v>
          </cell>
          <cell r="D378" t="str">
            <v>AMAZONAS</v>
          </cell>
        </row>
        <row r="379">
          <cell r="A379" t="str">
            <v>FL042</v>
          </cell>
          <cell r="C379" t="str">
            <v>ISLA DE LOS MICOS</v>
          </cell>
          <cell r="D379" t="str">
            <v>AMAZONAS</v>
          </cell>
        </row>
        <row r="380">
          <cell r="A380" t="str">
            <v>FL043</v>
          </cell>
          <cell r="C380" t="str">
            <v>MEJORAMIENTO DE MUELLE MIRITÍ - PARANÁ</v>
          </cell>
          <cell r="D380" t="str">
            <v>AMAZONAS</v>
          </cell>
        </row>
        <row r="381">
          <cell r="A381" t="str">
            <v>FL044</v>
          </cell>
          <cell r="C381" t="str">
            <v>MEJORAMIENTO DE MUELLE TARAIRA</v>
          </cell>
          <cell r="D381" t="str">
            <v>VAUPÉS</v>
          </cell>
        </row>
        <row r="382">
          <cell r="A382" t="str">
            <v>FL045</v>
          </cell>
          <cell r="C382" t="str">
            <v>MEJORAMIENTO DE MUELLE DE YAVARATÉ</v>
          </cell>
          <cell r="D382" t="str">
            <v>VAUPÉS</v>
          </cell>
        </row>
        <row r="383">
          <cell r="A383" t="str">
            <v>FL046</v>
          </cell>
          <cell r="C383" t="str">
            <v>MEJORAMIENTO DE MUELLE PACOA</v>
          </cell>
          <cell r="D383" t="str">
            <v>VAUPÉS</v>
          </cell>
        </row>
        <row r="384">
          <cell r="A384" t="str">
            <v>FL047</v>
          </cell>
          <cell r="C384" t="str">
            <v>MEJORAMIENTO DE MUELLE ALCALDÍA</v>
          </cell>
          <cell r="D384" t="str">
            <v>VAUPÉS</v>
          </cell>
        </row>
        <row r="385">
          <cell r="A385" t="str">
            <v>FL048</v>
          </cell>
          <cell r="C385" t="str">
            <v>MEJORAMIENTO DE MUELLE ALTERNO YUPURARÍ/PUCARÓN</v>
          </cell>
          <cell r="D385" t="str">
            <v>VAUPÉS</v>
          </cell>
        </row>
        <row r="386">
          <cell r="A386" t="str">
            <v>FL049</v>
          </cell>
          <cell r="C386" t="str">
            <v>MEJORAMIENTO DE MUELLE DE CARURÚ</v>
          </cell>
          <cell r="D386" t="str">
            <v>VAUPÉS</v>
          </cell>
        </row>
        <row r="387">
          <cell r="A387" t="str">
            <v>FL050</v>
          </cell>
          <cell r="C387" t="str">
            <v>MEJORAMIENTO DE MUELLE DE MITÚ</v>
          </cell>
          <cell r="D387" t="str">
            <v>VAUPÉS</v>
          </cell>
        </row>
        <row r="388">
          <cell r="A388" t="str">
            <v>FL051</v>
          </cell>
          <cell r="C388" t="str">
            <v>MEJORAMIENTO DE MUELLE PAPUNAHUA</v>
          </cell>
          <cell r="D388" t="str">
            <v>VAUPÉS</v>
          </cell>
        </row>
        <row r="389">
          <cell r="A389" t="str">
            <v>FL052</v>
          </cell>
          <cell r="C389" t="str">
            <v>CONSTRUCCIÓN DE MUELLE DE PUERTO SILENCIO</v>
          </cell>
          <cell r="D389" t="str">
            <v>PUTUMAYO</v>
          </cell>
        </row>
        <row r="390">
          <cell r="A390" t="str">
            <v>FL053</v>
          </cell>
          <cell r="C390" t="str">
            <v>CONSTRUCCIÓN MUELLE LA ESMERALDA</v>
          </cell>
          <cell r="D390" t="str">
            <v>PUTUMAYO</v>
          </cell>
        </row>
        <row r="391">
          <cell r="A391" t="str">
            <v>FL054</v>
          </cell>
          <cell r="C391" t="str">
            <v>MANTENIMIENTO MUELLE EXISTENTE LA ESMERALDA</v>
          </cell>
          <cell r="D391" t="str">
            <v>PUTUMAYO</v>
          </cell>
        </row>
        <row r="392">
          <cell r="A392" t="str">
            <v>FL055</v>
          </cell>
          <cell r="C392" t="str">
            <v>MEJORAMIENTO DE MUELLE CAMPESINO PUERTO LEGUÍZAMO</v>
          </cell>
          <cell r="D392" t="str">
            <v>PUTUMAYO</v>
          </cell>
        </row>
        <row r="393">
          <cell r="A393" t="str">
            <v>FL056</v>
          </cell>
          <cell r="C393" t="str">
            <v>MEJORAMIENTO DE MUELLE LA TAGUA PUERTO LEGUÍZAMO</v>
          </cell>
          <cell r="D393" t="str">
            <v>PUTUMAYO</v>
          </cell>
        </row>
        <row r="394">
          <cell r="A394" t="str">
            <v>FL057</v>
          </cell>
          <cell r="C394" t="str">
            <v>CONSTRUCCIÓN DE MUELLE DE MAGUI PAYÁN</v>
          </cell>
          <cell r="D394" t="str">
            <v>NARIÑO</v>
          </cell>
        </row>
        <row r="395">
          <cell r="A395" t="str">
            <v>FL058</v>
          </cell>
          <cell r="C395" t="str">
            <v>MEJORAMIENTO DE MUELLE ROBERTO PAYÁN</v>
          </cell>
          <cell r="D395" t="str">
            <v>NARIÑO</v>
          </cell>
        </row>
        <row r="396">
          <cell r="A396" t="str">
            <v>FL059</v>
          </cell>
          <cell r="C396" t="str">
            <v>MEJORAMIENTO DE MUELLE MOSQUERA</v>
          </cell>
          <cell r="D396" t="str">
            <v>NARIÑO</v>
          </cell>
        </row>
        <row r="397">
          <cell r="A397" t="str">
            <v>FL060</v>
          </cell>
          <cell r="C397" t="str">
            <v>CONSTRUCCIÓN DE MUELLE DE OROCUÉ</v>
          </cell>
          <cell r="D397" t="str">
            <v>CASANARE</v>
          </cell>
        </row>
        <row r="398">
          <cell r="A398" t="str">
            <v>FL061</v>
          </cell>
          <cell r="C398" t="str">
            <v>MEJORAMIENTO DE MUELLE LA BANQUETA</v>
          </cell>
          <cell r="D398" t="str">
            <v>META</v>
          </cell>
        </row>
        <row r="399">
          <cell r="A399" t="str">
            <v>FL062</v>
          </cell>
          <cell r="C399" t="str">
            <v>MEJORAMIENTO DE MUELLE PUERTO LLERAS</v>
          </cell>
          <cell r="D399" t="str">
            <v>META</v>
          </cell>
        </row>
        <row r="400">
          <cell r="A400" t="str">
            <v>FL063</v>
          </cell>
          <cell r="C400" t="str">
            <v>CONSTRUCCIÓN DE MUELLE PUERTO GAITAN</v>
          </cell>
          <cell r="D400" t="str">
            <v>META</v>
          </cell>
        </row>
        <row r="401">
          <cell r="A401" t="str">
            <v>FL064</v>
          </cell>
          <cell r="C401" t="str">
            <v>CONSTRUCCIÓN DE MUELLE - PANAMACITO</v>
          </cell>
          <cell r="D401" t="str">
            <v>CHOCÓ</v>
          </cell>
        </row>
        <row r="402">
          <cell r="A402" t="str">
            <v>FL065</v>
          </cell>
          <cell r="C402" t="str">
            <v>CONSTRUCCIÓN DE MUELLE - MONTE BRAVO</v>
          </cell>
          <cell r="D402" t="str">
            <v>CHOCÓ</v>
          </cell>
        </row>
        <row r="403">
          <cell r="A403" t="str">
            <v>FL066</v>
          </cell>
          <cell r="C403" t="str">
            <v>CONSTRUCCIÓN DE MUELLE - COCOVÉ</v>
          </cell>
          <cell r="D403" t="str">
            <v>CHOCÓ</v>
          </cell>
        </row>
        <row r="404">
          <cell r="A404" t="str">
            <v>FL067</v>
          </cell>
          <cell r="C404" t="str">
            <v>CONTRUCCIÓN DE MUELLE - POTEDÓ</v>
          </cell>
          <cell r="D404" t="str">
            <v>CHOCÓ</v>
          </cell>
        </row>
        <row r="405">
          <cell r="A405" t="str">
            <v>FL068</v>
          </cell>
          <cell r="C405" t="str">
            <v>CONSTRUCCIÓN DE MUELLE - TRAPICHE</v>
          </cell>
          <cell r="D405" t="str">
            <v>CHOCÓ</v>
          </cell>
        </row>
        <row r="406">
          <cell r="A406" t="str">
            <v>FL069</v>
          </cell>
          <cell r="C406" t="str">
            <v>CONSTRUCCIÓN DE MUELLE - PERRÚ</v>
          </cell>
          <cell r="D406" t="str">
            <v>CHOCÓ</v>
          </cell>
        </row>
        <row r="407">
          <cell r="A407" t="str">
            <v>FL070</v>
          </cell>
          <cell r="C407" t="str">
            <v>CONSTRUCCIÓN DE MUELLE - LERMA</v>
          </cell>
          <cell r="D407" t="str">
            <v>CHOCÓ</v>
          </cell>
        </row>
        <row r="408">
          <cell r="A408" t="str">
            <v>FL071</v>
          </cell>
          <cell r="C408" t="str">
            <v>CONSTRUCCIÓN DE MUELLE - NOAMANÁ</v>
          </cell>
          <cell r="D408" t="str">
            <v>CHOCÓ</v>
          </cell>
        </row>
        <row r="409">
          <cell r="A409" t="str">
            <v>FL072</v>
          </cell>
          <cell r="C409" t="str">
            <v>CONSTRUCCIÓN DE MUELLE - DOIDÓ</v>
          </cell>
          <cell r="D409" t="str">
            <v>CHOCÓ</v>
          </cell>
        </row>
        <row r="410">
          <cell r="A410" t="str">
            <v>FL073</v>
          </cell>
          <cell r="C410" t="str">
            <v>CONSTRUCCIÓN DE MUELLE - BOCA DE CURUNDO</v>
          </cell>
          <cell r="D410" t="str">
            <v>CHOCÓ</v>
          </cell>
        </row>
        <row r="411">
          <cell r="A411" t="str">
            <v>FL074</v>
          </cell>
          <cell r="C411" t="str">
            <v>CONSTRUCCIÓN DE MUELLE - ANDAGOYA</v>
          </cell>
          <cell r="D411" t="str">
            <v>CHOCÓ</v>
          </cell>
        </row>
        <row r="412">
          <cell r="A412" t="str">
            <v>FL075</v>
          </cell>
          <cell r="C412" t="str">
            <v>MEJORAMIENTO DE MUELLE AGUAS NEGRAS</v>
          </cell>
          <cell r="D412" t="str">
            <v>CHOCÓ</v>
          </cell>
        </row>
        <row r="413">
          <cell r="A413" t="str">
            <v>FL076</v>
          </cell>
          <cell r="C413" t="str">
            <v>CONSTRUCCIÓN DE MUELLE - PUERTO PIZARRO</v>
          </cell>
          <cell r="D413" t="str">
            <v>CHOCÓ</v>
          </cell>
        </row>
        <row r="414">
          <cell r="A414" t="str">
            <v>FL077</v>
          </cell>
          <cell r="C414" t="str">
            <v>CONSTRUCCIÓN DE MUELLE - NAUCÁ</v>
          </cell>
          <cell r="D414" t="str">
            <v>CHOCÓ</v>
          </cell>
        </row>
        <row r="415">
          <cell r="A415" t="str">
            <v>FL078</v>
          </cell>
          <cell r="C415" t="str">
            <v>CONSTRUCCIÓN DE MUELLE - PLAYITA</v>
          </cell>
          <cell r="D415" t="str">
            <v>CHOCÓ</v>
          </cell>
        </row>
        <row r="416">
          <cell r="A416" t="str">
            <v>FL079</v>
          </cell>
          <cell r="C416" t="str">
            <v>CONSTRUCCIÓN DE MUELLE - AMPARRADO</v>
          </cell>
          <cell r="D416" t="str">
            <v>CHOCÓ</v>
          </cell>
        </row>
        <row r="417">
          <cell r="A417" t="str">
            <v>FL080</v>
          </cell>
          <cell r="C417" t="str">
            <v>CONSTRUCCIÓN DE MUELLE - LAS DELICIAS</v>
          </cell>
          <cell r="D417" t="str">
            <v>CHOCÓ</v>
          </cell>
        </row>
        <row r="418">
          <cell r="A418" t="str">
            <v>FL081</v>
          </cell>
          <cell r="C418" t="str">
            <v>CONSTRUCCIÓN DE MUELLE - BATATAL</v>
          </cell>
          <cell r="D418" t="str">
            <v>CHOCÓ</v>
          </cell>
        </row>
        <row r="419">
          <cell r="A419" t="str">
            <v>FL082</v>
          </cell>
          <cell r="C419" t="str">
            <v>CONSTRUCCIÓN DE MUELLE - PUERTO MISAEL</v>
          </cell>
          <cell r="D419" t="str">
            <v>CHOCÓ</v>
          </cell>
        </row>
        <row r="420">
          <cell r="A420" t="str">
            <v>FL083</v>
          </cell>
          <cell r="C420" t="str">
            <v>MEJORAMIENTO DE MUELLE DE PIE DE PATÓ</v>
          </cell>
          <cell r="D420" t="str">
            <v>CHOCÓ</v>
          </cell>
        </row>
        <row r="421">
          <cell r="A421" t="str">
            <v>FL084</v>
          </cell>
          <cell r="C421" t="str">
            <v>CONSTRUCCIÓN DE MUELLE - PUERTO LIVIO</v>
          </cell>
          <cell r="D421" t="str">
            <v>CHOCÓ</v>
          </cell>
        </row>
        <row r="422">
          <cell r="A422" t="str">
            <v>FL085</v>
          </cell>
          <cell r="C422" t="str">
            <v>MEJORAMIENTO DE MUELLE PAIMADÓ</v>
          </cell>
          <cell r="D422" t="str">
            <v>CHOCÓ</v>
          </cell>
        </row>
        <row r="423">
          <cell r="A423" t="str">
            <v>FL086</v>
          </cell>
          <cell r="C423" t="str">
            <v>MEJORAMIENTO DE MUELLE LA UNIÓN</v>
          </cell>
          <cell r="D423" t="str">
            <v>CHOCÓ</v>
          </cell>
        </row>
        <row r="424">
          <cell r="A424" t="str">
            <v>FL087</v>
          </cell>
          <cell r="C424" t="str">
            <v>CONSTRUCCIÓN DEL MUELLE DE RÍOSUCIO</v>
          </cell>
          <cell r="D424" t="str">
            <v>CHOCÓ</v>
          </cell>
        </row>
        <row r="425">
          <cell r="A425" t="str">
            <v>FL088</v>
          </cell>
          <cell r="C425" t="str">
            <v>MEJORAMIENTO DE EMBARCADERO ESCOLAR - RIOSUCIO CHOCÓ</v>
          </cell>
          <cell r="D425" t="str">
            <v>CHOCÓ</v>
          </cell>
        </row>
        <row r="426">
          <cell r="A426" t="str">
            <v>FL089</v>
          </cell>
          <cell r="C426" t="str">
            <v>MEJORAMIENTO DE MUELLE UNGUÍA</v>
          </cell>
          <cell r="D426" t="str">
            <v>CHOCÓ</v>
          </cell>
        </row>
        <row r="427">
          <cell r="A427" t="str">
            <v>FL090</v>
          </cell>
          <cell r="C427" t="str">
            <v>MEJORAMIENTO DE MUELLE JURADÓ</v>
          </cell>
          <cell r="D427" t="str">
            <v>CHOCÓ</v>
          </cell>
        </row>
        <row r="428">
          <cell r="A428" t="str">
            <v>FL091</v>
          </cell>
          <cell r="C428" t="str">
            <v>MEJORAMIENTO DE MUELLE CARMEN DEL DARÍEN</v>
          </cell>
          <cell r="D428" t="str">
            <v>CHOCÓ</v>
          </cell>
        </row>
        <row r="429">
          <cell r="A429" t="str">
            <v>FL092</v>
          </cell>
          <cell r="C429" t="str">
            <v>MANTENIMIENTO DEL MUELLE DEL MUNICIPIO DE MEDIO ATRATO</v>
          </cell>
          <cell r="D429" t="str">
            <v>CHOCÓ</v>
          </cell>
        </row>
        <row r="430">
          <cell r="A430" t="str">
            <v>FL093</v>
          </cell>
          <cell r="C430" t="str">
            <v>MUELLE DE BELÉN DE DOCAMPADÓ</v>
          </cell>
          <cell r="D430" t="str">
            <v>CHOCÓ</v>
          </cell>
        </row>
        <row r="431">
          <cell r="A431" t="str">
            <v>FL094</v>
          </cell>
          <cell r="C431" t="str">
            <v>MUELLE DE VIRUDÓ</v>
          </cell>
          <cell r="D431" t="str">
            <v>CHOCÓ</v>
          </cell>
        </row>
        <row r="432">
          <cell r="A432" t="str">
            <v>FL095</v>
          </cell>
          <cell r="C432" t="str">
            <v>CONSTRUCCIÓN DE MUELLE DE CARGA  - NUQUI</v>
          </cell>
          <cell r="D432" t="str">
            <v>CHOCÓ</v>
          </cell>
        </row>
        <row r="433">
          <cell r="A433" t="str">
            <v>FL096</v>
          </cell>
          <cell r="C433" t="str">
            <v>MANTENIMIENTO Y MEJORAMIENTO DEL MUELLE FLUVIAL EN LA COMUNIDAD DE SANTA GENOVEVA DE DOCORDÓ, EN EL DEPARTAMENTO DE CHOCÓ.</v>
          </cell>
          <cell r="D433" t="str">
            <v>CHOCÓ</v>
          </cell>
        </row>
        <row r="434">
          <cell r="A434" t="str">
            <v>FL097</v>
          </cell>
          <cell r="C434" t="str">
            <v>MEJORAMIENTO DE MUELLE COMUNIDAD DE PAVASÁ</v>
          </cell>
          <cell r="D434" t="str">
            <v>CHOCÓ</v>
          </cell>
        </row>
        <row r="435">
          <cell r="A435" t="str">
            <v>FL098</v>
          </cell>
          <cell r="C435" t="str">
            <v>CONSTRUCCIÓN DE MUELLE - ITSMINA</v>
          </cell>
          <cell r="D435" t="str">
            <v>CHOCÓ</v>
          </cell>
        </row>
        <row r="436">
          <cell r="A436" t="str">
            <v>FL099</v>
          </cell>
          <cell r="C436" t="str">
            <v>MEJORAMIENTO DE MUELLE SANTA RITA</v>
          </cell>
          <cell r="D436" t="str">
            <v>CHOCÓ</v>
          </cell>
        </row>
        <row r="437">
          <cell r="A437" t="str">
            <v>FL100</v>
          </cell>
          <cell r="C437" t="str">
            <v>MEJORAMIENTO DE MUELLE BAGADÓ</v>
          </cell>
          <cell r="D437" t="str">
            <v>CHOCÓ</v>
          </cell>
        </row>
        <row r="438">
          <cell r="A438" t="str">
            <v>FL101</v>
          </cell>
          <cell r="C438" t="str">
            <v>CONSTRUCCIÓN DEL MUELLE DE CARGA DE QUIBDÓ</v>
          </cell>
          <cell r="D438" t="str">
            <v>CHOCÓ</v>
          </cell>
        </row>
        <row r="439">
          <cell r="A439" t="str">
            <v>FL102</v>
          </cell>
          <cell r="C439" t="str">
            <v>MEJORAMIENTO DE MUELLE MARGINAL QUIBDÓ (PASAJEROS)</v>
          </cell>
          <cell r="D439" t="str">
            <v>CHOCÓ</v>
          </cell>
        </row>
        <row r="440">
          <cell r="A440" t="str">
            <v>FL103</v>
          </cell>
          <cell r="C440" t="str">
            <v>INTERVENCIÓN MUELLE DE PASAJEROS DE PUERTO BERRIO</v>
          </cell>
          <cell r="D440" t="str">
            <v>ANTIOQUIA</v>
          </cell>
        </row>
        <row r="441">
          <cell r="A441" t="str">
            <v>FL104</v>
          </cell>
          <cell r="C441" t="str">
            <v>EMBARCADERO PUERTO DE ABAJO LA PESCA</v>
          </cell>
          <cell r="D441" t="str">
            <v>ANTIOQUIA</v>
          </cell>
        </row>
        <row r="442">
          <cell r="A442" t="str">
            <v>FL105</v>
          </cell>
          <cell r="C442" t="str">
            <v>INTERVENCIÓN EMBARCADERO MALECÓN, PUERTO NARE</v>
          </cell>
          <cell r="D442" t="str">
            <v>ANTIOQUIA</v>
          </cell>
        </row>
        <row r="443">
          <cell r="A443" t="str">
            <v>FL106</v>
          </cell>
          <cell r="C443" t="str">
            <v>INTERVENCIÓN EMBARCADEROS FLUVIALES EN PUERTO TRIUNFO</v>
          </cell>
          <cell r="D443" t="str">
            <v>ANTIOQUIA</v>
          </cell>
        </row>
        <row r="444">
          <cell r="A444" t="str">
            <v>FL107</v>
          </cell>
          <cell r="C444" t="str">
            <v>MEJORAMIENTO DE MUELLE CORREGIMIENTO SAPUARA</v>
          </cell>
          <cell r="D444" t="str">
            <v>GUAÍNIA</v>
          </cell>
        </row>
        <row r="445">
          <cell r="A445" t="str">
            <v>FL108</v>
          </cell>
          <cell r="C445" t="str">
            <v>MEJORAMIENTO DE MUELLE DE MAPIRIPANA</v>
          </cell>
          <cell r="D445" t="str">
            <v>GUAÍNIA</v>
          </cell>
        </row>
        <row r="446">
          <cell r="A446" t="str">
            <v>FL109</v>
          </cell>
          <cell r="C446" t="str">
            <v>MEJORAMIENTO DE MUELLE MORICHAL</v>
          </cell>
          <cell r="D446" t="str">
            <v>GUAÍNIA</v>
          </cell>
        </row>
        <row r="447">
          <cell r="A447" t="str">
            <v>FL110</v>
          </cell>
          <cell r="C447" t="str">
            <v>MEJORAMIENTO DE MUELLE CACAHUAL</v>
          </cell>
          <cell r="D447" t="str">
            <v>GUAÍNIA</v>
          </cell>
        </row>
        <row r="448">
          <cell r="A448" t="str">
            <v>FL111</v>
          </cell>
          <cell r="C448" t="str">
            <v>MEJORAMIENTO DE MUELLE PUERTO COLOMBIA</v>
          </cell>
          <cell r="D448" t="str">
            <v>GUAÍNIA</v>
          </cell>
        </row>
        <row r="449">
          <cell r="A449" t="str">
            <v>FL112</v>
          </cell>
          <cell r="C449" t="str">
            <v>MANTENIMIENTO Y MEJORAMIENTO DEL MUELLE FLUVIAL DE SAN FELIPE</v>
          </cell>
          <cell r="D449" t="str">
            <v>GUAÍNIA</v>
          </cell>
        </row>
        <row r="450">
          <cell r="A450" t="str">
            <v>FL113</v>
          </cell>
          <cell r="C450" t="str">
            <v>MUELLE PUERTO NUEVO</v>
          </cell>
          <cell r="D450" t="str">
            <v>GUAVIARE</v>
          </cell>
        </row>
        <row r="451">
          <cell r="A451" t="str">
            <v>FL114</v>
          </cell>
          <cell r="C451" t="str">
            <v>MEJORAMIENTO DE MUELLE SAN JOSÉ DEL GUAVIARE - CARGA</v>
          </cell>
          <cell r="D451" t="str">
            <v>GUAVIARE</v>
          </cell>
        </row>
        <row r="452">
          <cell r="A452" t="str">
            <v>FL115</v>
          </cell>
          <cell r="C452" t="str">
            <v>MANTENIMIENTO DEL MUELLE FLUVIAL DE EL RETORNO</v>
          </cell>
          <cell r="D452" t="str">
            <v>GUAVIARE</v>
          </cell>
        </row>
        <row r="453">
          <cell r="A453" t="str">
            <v>FL116</v>
          </cell>
          <cell r="C453" t="str">
            <v>MEJORAMIENTO DE MUELLE DE CRAVO NORTE</v>
          </cell>
          <cell r="D453" t="str">
            <v>ARAUCA</v>
          </cell>
        </row>
        <row r="454">
          <cell r="A454" t="str">
            <v>FL117</v>
          </cell>
          <cell r="C454" t="str">
            <v>MUELLE PUERTO RONDÓN</v>
          </cell>
          <cell r="D454" t="str">
            <v>ARAUCA</v>
          </cell>
        </row>
        <row r="455">
          <cell r="A455" t="str">
            <v>FL118</v>
          </cell>
          <cell r="C455" t="str">
            <v>MEJORAMIENTO DE MUELLE DE EMBARCACIONES MAYORES - GUAPI</v>
          </cell>
          <cell r="D455" t="str">
            <v>CAUCA</v>
          </cell>
        </row>
        <row r="456">
          <cell r="A456" t="str">
            <v>FL119</v>
          </cell>
          <cell r="C456" t="str">
            <v>MEJORAMIENTO DE MUELLE CAIMITO (LAS GUADUAS)</v>
          </cell>
          <cell r="D456" t="str">
            <v>SUCRE</v>
          </cell>
        </row>
        <row r="457">
          <cell r="A457" t="str">
            <v>FL120</v>
          </cell>
          <cell r="C457" t="str">
            <v>INTERVENCIÓN EMBARCADEROS FLUVIALES EN CANTAGALLO</v>
          </cell>
          <cell r="D457" t="str">
            <v>BOLÍVAR</v>
          </cell>
        </row>
        <row r="458">
          <cell r="A458" t="str">
            <v>FL123</v>
          </cell>
          <cell r="C458" t="str">
            <v>INTERVENCIÓN EMBARCADEROS FLUVIALES EN SAN ZENÓN</v>
          </cell>
          <cell r="D458" t="str">
            <v>MAGDALENA</v>
          </cell>
        </row>
        <row r="459">
          <cell r="A459" t="str">
            <v>FL124</v>
          </cell>
          <cell r="C459" t="str">
            <v>INTERVENCIÓN EMBARCADEROS FLUVIALES EN EL PEÑÓN</v>
          </cell>
          <cell r="D459" t="str">
            <v>BOLÍVAR</v>
          </cell>
        </row>
        <row r="460">
          <cell r="A460" t="str">
            <v>FL125</v>
          </cell>
          <cell r="C460" t="str">
            <v>INTERVENCIÓN EMBARCADEROS FLUVIALES EN REGIDOR</v>
          </cell>
          <cell r="D460" t="str">
            <v>BOLÍVAR</v>
          </cell>
        </row>
        <row r="461">
          <cell r="A461" t="str">
            <v>FL126</v>
          </cell>
          <cell r="C461" t="str">
            <v>INTERVENCIÓN EMBARCADEROS FLUVIALES EN BARRANCABERMEJA</v>
          </cell>
          <cell r="D461" t="str">
            <v>BOLÍVAR, SANTANDER</v>
          </cell>
        </row>
        <row r="462">
          <cell r="A462" t="str">
            <v>FL127</v>
          </cell>
          <cell r="C462" t="str">
            <v>INTERVENCIÓN EMBARCADEROS FLUVIALES EN PINILLOS</v>
          </cell>
          <cell r="D462" t="str">
            <v>BOLÍVAR</v>
          </cell>
        </row>
        <row r="463">
          <cell r="A463" t="str">
            <v>FL128</v>
          </cell>
          <cell r="C463" t="str">
            <v>INTERVENCIÓN EMBARCADEROS FLUVIALES EN MOMPÓX</v>
          </cell>
          <cell r="D463" t="str">
            <v>BOLÍVAR</v>
          </cell>
        </row>
        <row r="464">
          <cell r="A464" t="str">
            <v>FL129</v>
          </cell>
          <cell r="C464" t="str">
            <v>INTERVENCIÓN EMBARCADEROS FLUVIALES EN SALAMINA</v>
          </cell>
          <cell r="D464" t="str">
            <v>MAGDALENA</v>
          </cell>
        </row>
        <row r="465">
          <cell r="A465" t="str">
            <v>FL130</v>
          </cell>
          <cell r="C465" t="str">
            <v>INTERVENCIÓN EMBARCADEROS FLUVIALES EN SAN FERNANDO</v>
          </cell>
          <cell r="D465" t="str">
            <v>BOLÍVAR</v>
          </cell>
        </row>
        <row r="466">
          <cell r="A466" t="str">
            <v>FL131</v>
          </cell>
          <cell r="C466" t="str">
            <v>INTERVENCIÓN EMBARCADEROS FLUVIALES EN HONDA</v>
          </cell>
          <cell r="D466" t="str">
            <v>CUNDINAMARCA</v>
          </cell>
        </row>
        <row r="467">
          <cell r="A467" t="str">
            <v>FL132</v>
          </cell>
          <cell r="C467" t="str">
            <v>INTERVENCIÓN EMBARCADEROS FLUVIALES EN SANTA BÁRBARA DE PINTO</v>
          </cell>
          <cell r="D467" t="str">
            <v>MAGDALENA</v>
          </cell>
        </row>
        <row r="468">
          <cell r="A468" t="str">
            <v>FL133</v>
          </cell>
          <cell r="C468" t="str">
            <v>INTERVENCIÓN EMBARCADEROS FLUVIALES EN PLATO</v>
          </cell>
          <cell r="D468" t="str">
            <v>MAGDALENA</v>
          </cell>
        </row>
        <row r="469">
          <cell r="A469" t="str">
            <v>FL134</v>
          </cell>
          <cell r="C469" t="str">
            <v>INTERVENCIÓN EMBARCADEROS FLUVIALES EN ZAMBRANO</v>
          </cell>
          <cell r="D469" t="str">
            <v>BOLÍVAR</v>
          </cell>
        </row>
        <row r="470">
          <cell r="A470" t="str">
            <v>FL135</v>
          </cell>
          <cell r="C470" t="str">
            <v>INTERVENCIÓN EMBARCADEROS FLUVIALES EN CALAMAR</v>
          </cell>
          <cell r="D470" t="str">
            <v>BOLÍVAR</v>
          </cell>
        </row>
        <row r="471">
          <cell r="A471" t="str">
            <v>FL136</v>
          </cell>
          <cell r="C471" t="str">
            <v>INTERVENCIÓN EMBARCADEROS FLUVIALES EN EL CERRO DE SAN ANTONIO</v>
          </cell>
          <cell r="D471" t="str">
            <v>MAGDALENA</v>
          </cell>
        </row>
        <row r="472">
          <cell r="A472" t="str">
            <v>FL137</v>
          </cell>
          <cell r="C472" t="str">
            <v>MEJORAMIENTO DE MUELLE LA VICTORIA</v>
          </cell>
          <cell r="D472" t="str">
            <v>AMAZONAS</v>
          </cell>
        </row>
        <row r="473">
          <cell r="A473" t="str">
            <v>LO001</v>
          </cell>
          <cell r="C473" t="str">
            <v>INFRAESTRUCTURA LOGÍSTICA Y HUB DE CARGA EN URABÁ</v>
          </cell>
          <cell r="D473" t="str">
            <v>ANTIOQUIA</v>
          </cell>
        </row>
        <row r="474">
          <cell r="A474" t="str">
            <v>LO002</v>
          </cell>
          <cell r="C474" t="str">
            <v>PLATAFORMA LOGÍSTICA (BOSCONIA)</v>
          </cell>
          <cell r="D474" t="str">
            <v>CESAR</v>
          </cell>
        </row>
        <row r="475">
          <cell r="A475" t="str">
            <v>LO003</v>
          </cell>
          <cell r="C475" t="str">
            <v>INFRAESTRUCTURA LOGÍSTICA Y HUB DE CARGA EN QUIBDÓ</v>
          </cell>
          <cell r="D475" t="str">
            <v>CHOCÓ</v>
          </cell>
        </row>
        <row r="476">
          <cell r="A476" t="str">
            <v>LO004</v>
          </cell>
          <cell r="C476" t="str">
            <v>BORDE LOGÍSTICO DE OCCIDENTE DE BOGOTÁ</v>
          </cell>
          <cell r="D476" t="str">
            <v>CUNDINAMARCA</v>
          </cell>
        </row>
        <row r="477">
          <cell r="A477" t="str">
            <v>LO005</v>
          </cell>
          <cell r="C477" t="str">
            <v>PLATAFORMA LOGÍSTICA MULTIMODAL</v>
          </cell>
          <cell r="D477" t="str">
            <v>NARIÑO</v>
          </cell>
        </row>
        <row r="478">
          <cell r="A478" t="str">
            <v>LO006</v>
          </cell>
          <cell r="C478" t="str">
            <v>MUELLE DE CARGA PARA DESARROLLO LOGÍSTICO (MANAOS - PUERTO ASÍS)</v>
          </cell>
          <cell r="D478" t="str">
            <v>PUTUMAYO</v>
          </cell>
        </row>
        <row r="479">
          <cell r="A479" t="str">
            <v>LO007</v>
          </cell>
          <cell r="C479" t="str">
            <v>PLEC (LA VIRGINIA - RISARALDA)</v>
          </cell>
          <cell r="D479" t="str">
            <v>RISARALDA</v>
          </cell>
        </row>
        <row r="480">
          <cell r="A480" t="str">
            <v>LO008</v>
          </cell>
          <cell r="C480" t="str">
            <v>CONSTRUIR PUERTO MULTIMODAL AÉREO Y FLUVIAL CON DRAGADO DESDE BARRANCABERMEJA HASTA GUARINÓ</v>
          </cell>
          <cell r="D480" t="str">
            <v>TOLIMA</v>
          </cell>
        </row>
        <row r="481">
          <cell r="A481" t="str">
            <v>LO009</v>
          </cell>
          <cell r="C481" t="str">
            <v>PLATAFORMA INTERMODAL LOGÍSTICA DE LA DORADA (CALDAS)</v>
          </cell>
          <cell r="D481" t="str">
            <v>CALDAS</v>
          </cell>
        </row>
        <row r="482">
          <cell r="A482" t="str">
            <v>MA001</v>
          </cell>
          <cell r="C482" t="str">
            <v>DRAGADO CANAL ACCESO AL PUERTO DE BUENAVENTURA</v>
          </cell>
          <cell r="D482" t="str">
            <v>VALLE DEL CAUCA</v>
          </cell>
        </row>
        <row r="483">
          <cell r="A483" t="str">
            <v>MA002</v>
          </cell>
          <cell r="C483" t="str">
            <v>DRAGADO CANAL ACCESO AL PUERTO DE TUMACO</v>
          </cell>
          <cell r="D483" t="str">
            <v>NARIÑO</v>
          </cell>
        </row>
        <row r="484">
          <cell r="A484" t="str">
            <v>MA003</v>
          </cell>
          <cell r="C484" t="str">
            <v>DRAGADO CANAL ACCESO AL PUERTO DE BARRANQUILLA</v>
          </cell>
          <cell r="D484" t="str">
            <v>ATLÁNTICO</v>
          </cell>
        </row>
        <row r="485">
          <cell r="A485" t="str">
            <v>MA004</v>
          </cell>
          <cell r="C485" t="str">
            <v>DRAGADO CANAL ACCESO AL PUERTO DE CARTAGENA</v>
          </cell>
          <cell r="D485" t="str">
            <v>BOLÍVAR</v>
          </cell>
        </row>
        <row r="486">
          <cell r="A486" t="str">
            <v>MA006</v>
          </cell>
          <cell r="C486" t="str">
            <v>ESTUDIO, DISEÑO, CONSTRUCCIÓN Y EJECUCIÓN DE VÍAS MARÍTIMAS, TERRESTRES Y FLUVIALES QUE PERMITAN MEJORAR EL SISTEMA DE MOVILIDAD DE CARGA Y PASAJEROS EN LOS ONCE MUNICIPIOS DE LA COSTA PACÍFICA DE NARIÑO</v>
          </cell>
          <cell r="D486" t="str">
            <v>NARIÑO</v>
          </cell>
        </row>
        <row r="487">
          <cell r="A487" t="str">
            <v>MA007</v>
          </cell>
          <cell r="C487" t="str">
            <v>TRANSPORTE NAVIERO SOSTENIBLE EN EL DEPARTAMENTO DE CHOCÓ</v>
          </cell>
          <cell r="D487" t="str">
            <v>CHOCÓ</v>
          </cell>
        </row>
        <row r="488">
          <cell r="A488" t="str">
            <v>UR001</v>
          </cell>
          <cell r="C488" t="str">
            <v>SITP MANIZALES</v>
          </cell>
          <cell r="D488" t="str">
            <v>CALDAS</v>
          </cell>
        </row>
        <row r="489">
          <cell r="A489" t="str">
            <v>UR002</v>
          </cell>
          <cell r="C489" t="str">
            <v>SETP PALMIRA</v>
          </cell>
          <cell r="D489" t="str">
            <v>VALLE DEL CAUCA</v>
          </cell>
        </row>
        <row r="490">
          <cell r="A490" t="str">
            <v>UR003</v>
          </cell>
          <cell r="C490" t="str">
            <v>TELEFÉRICO DE FLORIDABLANCA</v>
          </cell>
          <cell r="D490" t="str">
            <v>SANTANDER</v>
          </cell>
        </row>
        <row r="491">
          <cell r="A491" t="str">
            <v>UR004</v>
          </cell>
          <cell r="C491" t="str">
            <v>SETP SAN ANDRÉS Y PROVIDENCIA</v>
          </cell>
          <cell r="D491" t="str">
            <v>SAN ANDRÉS Y PROVIDENCIA</v>
          </cell>
        </row>
        <row r="492">
          <cell r="A492" t="str">
            <v>UR005</v>
          </cell>
          <cell r="C492" t="str">
            <v>SISTEMA DE CABLE AÉREO Y DE TRANSPORTE PÚBLICO EN ARMENIA</v>
          </cell>
          <cell r="D492" t="str">
            <v>QUINDIO</v>
          </cell>
        </row>
        <row r="493">
          <cell r="A493" t="str">
            <v>UR006</v>
          </cell>
          <cell r="C493" t="str">
            <v>TELEFÉRICO DE SALENTO</v>
          </cell>
          <cell r="D493" t="str">
            <v>QUINDIO</v>
          </cell>
        </row>
        <row r="494">
          <cell r="A494" t="str">
            <v>UR007</v>
          </cell>
          <cell r="C494" t="str">
            <v>SETP CÚCUTA</v>
          </cell>
          <cell r="D494" t="str">
            <v>NORTE DE SANTANDER</v>
          </cell>
        </row>
        <row r="495">
          <cell r="A495" t="str">
            <v>UR008</v>
          </cell>
          <cell r="C495" t="str">
            <v>SETP VILLAVICENCIO</v>
          </cell>
          <cell r="D495" t="str">
            <v>META</v>
          </cell>
        </row>
        <row r="496">
          <cell r="A496" t="str">
            <v>UR009</v>
          </cell>
          <cell r="C496" t="str">
            <v>CABLE AÉREO DE PASAJEROS SOACHA</v>
          </cell>
          <cell r="D496" t="str">
            <v>CUNDINAMARCA</v>
          </cell>
        </row>
        <row r="497">
          <cell r="A497" t="str">
            <v>UR010</v>
          </cell>
          <cell r="C497" t="str">
            <v>GLORIETA DE TUNJA</v>
          </cell>
          <cell r="D497" t="str">
            <v>BOYACÁ</v>
          </cell>
        </row>
        <row r="498">
          <cell r="A498" t="str">
            <v>UR011</v>
          </cell>
          <cell r="C498" t="str">
            <v>SETP TUNJA</v>
          </cell>
          <cell r="D498" t="str">
            <v>BOYACÁ</v>
          </cell>
        </row>
        <row r="499">
          <cell r="A499" t="str">
            <v>UR012</v>
          </cell>
          <cell r="C499" t="str">
            <v>CABLE AÉREO DE BOGOTÁ</v>
          </cell>
          <cell r="D499" t="str">
            <v>BOGOTÁ, D.C.</v>
          </cell>
        </row>
        <row r="500">
          <cell r="A500" t="str">
            <v>UR013</v>
          </cell>
          <cell r="C500" t="str">
            <v>METRO DE BOGOTÁ</v>
          </cell>
          <cell r="D500" t="str">
            <v>BOGOTÁ, D.C.</v>
          </cell>
        </row>
        <row r="501">
          <cell r="A501" t="str">
            <v>UR014</v>
          </cell>
          <cell r="C501" t="str">
            <v>SITP BARRANQUILLA</v>
          </cell>
          <cell r="D501" t="str">
            <v>ATLÁNTICO</v>
          </cell>
        </row>
        <row r="502">
          <cell r="A502" t="str">
            <v>UR015</v>
          </cell>
          <cell r="C502" t="str">
            <v>CABLE AÉREO (LA ESTRELLA - SAN ANTONIO DE PRADA)</v>
          </cell>
          <cell r="D502" t="str">
            <v>ANTIOQUIA</v>
          </cell>
        </row>
        <row r="503">
          <cell r="A503" t="str">
            <v>UR016</v>
          </cell>
          <cell r="C503" t="str">
            <v>INTERVENCIÓN CABLE AÉREO VALLE DE ABURRÁ</v>
          </cell>
          <cell r="D503" t="str">
            <v>ANTIOQUIA</v>
          </cell>
        </row>
        <row r="504">
          <cell r="A504" t="str">
            <v>UR017</v>
          </cell>
          <cell r="C504" t="str">
            <v>CORREDOR FÉRREO DEL SUR (BOGOTÁ - SOACHA)</v>
          </cell>
          <cell r="D504" t="str">
            <v>BOGOTÁ, D.C., CUNDINAMARCA</v>
          </cell>
        </row>
        <row r="505">
          <cell r="A505" t="str">
            <v>UR018</v>
          </cell>
          <cell r="C505" t="str">
            <v>CONSTRUCCIÓN, MODERNIZACIÓN Y MANTENIMIENTO DE LOS TERMINALES TERRESTRES DE ARAUCA, SARAVENA, FORTUL Y TAME</v>
          </cell>
          <cell r="D505" t="str">
            <v>ARAUCA</v>
          </cell>
        </row>
        <row r="506">
          <cell r="A506" t="str">
            <v>UR019</v>
          </cell>
          <cell r="C506" t="str">
            <v>TERMINAL TERRESTRE INTERNACIONAL EN EL MUNICIPIO DE SAN MIGUEL</v>
          </cell>
          <cell r="D506" t="str">
            <v>PUTUMAYO</v>
          </cell>
        </row>
        <row r="507">
          <cell r="A507" t="str">
            <v>UR020</v>
          </cell>
          <cell r="C507" t="str">
            <v>CONSTRUCCIÓN DE PASOS URBANOS ENTRE COROZAL Y SAMPUÉS</v>
          </cell>
          <cell r="D507" t="str">
            <v>SUCRE</v>
          </cell>
        </row>
        <row r="508">
          <cell r="A508" t="str">
            <v>CA019-I</v>
          </cell>
          <cell r="C508" t="str">
            <v>CONECTIVIDAD ARAUCA - CASANARE (YOPAL - PAZ DE ARIPORO)</v>
          </cell>
          <cell r="D508" t="str">
            <v>ARAUCA, CASANARE</v>
          </cell>
        </row>
        <row r="509">
          <cell r="A509" t="str">
            <v>CA019-II</v>
          </cell>
          <cell r="C509" t="str">
            <v>RUTA DE LOS LIBERTADORES  (PUENTE PIEDRA BOLÍVAR)</v>
          </cell>
          <cell r="D509" t="str">
            <v>ARAUCA, CASANARE</v>
          </cell>
        </row>
        <row r="510">
          <cell r="A510" t="str">
            <v>CA019-III</v>
          </cell>
          <cell r="C510" t="str">
            <v>CONECTIVIDAD ARAUCA - CASANARE (CABUYA - SARAVENA)</v>
          </cell>
          <cell r="D510" t="str">
            <v>ARAUCA, CASANARE</v>
          </cell>
        </row>
      </sheetData>
      <sheetData sheetId="10"/>
      <sheetData sheetId="11"/>
      <sheetData sheetId="12">
        <row r="1">
          <cell r="A1" t="str">
            <v>Código corredor</v>
          </cell>
          <cell r="B1" t="str">
            <v>Geográfico</v>
          </cell>
        </row>
        <row r="2">
          <cell r="A2" t="str">
            <v>AE002</v>
          </cell>
          <cell r="B2" t="str">
            <v>NO</v>
          </cell>
        </row>
        <row r="3">
          <cell r="A3" t="str">
            <v>AE003</v>
          </cell>
          <cell r="B3" t="str">
            <v>SI</v>
          </cell>
        </row>
        <row r="4">
          <cell r="A4" t="str">
            <v>AE004</v>
          </cell>
          <cell r="B4" t="str">
            <v>SI</v>
          </cell>
        </row>
        <row r="5">
          <cell r="A5" t="str">
            <v>AE005</v>
          </cell>
          <cell r="B5" t="str">
            <v>SI</v>
          </cell>
        </row>
        <row r="6">
          <cell r="A6" t="str">
            <v>AE006</v>
          </cell>
          <cell r="B6" t="str">
            <v>SI</v>
          </cell>
        </row>
        <row r="7">
          <cell r="A7" t="str">
            <v>AE007</v>
          </cell>
          <cell r="B7" t="str">
            <v>SI</v>
          </cell>
        </row>
        <row r="8">
          <cell r="A8" t="str">
            <v>AE008</v>
          </cell>
          <cell r="B8" t="str">
            <v>SI</v>
          </cell>
        </row>
        <row r="9">
          <cell r="A9" t="str">
            <v>AE009</v>
          </cell>
          <cell r="B9" t="str">
            <v>NO</v>
          </cell>
        </row>
        <row r="10">
          <cell r="A10" t="str">
            <v>AE010</v>
          </cell>
          <cell r="B10" t="str">
            <v>SI</v>
          </cell>
        </row>
        <row r="11">
          <cell r="A11" t="str">
            <v>AE011</v>
          </cell>
          <cell r="B11" t="str">
            <v>SI</v>
          </cell>
        </row>
        <row r="12">
          <cell r="A12" t="str">
            <v>AE012</v>
          </cell>
          <cell r="B12" t="str">
            <v>SI</v>
          </cell>
        </row>
        <row r="13">
          <cell r="A13" t="str">
            <v>AE013</v>
          </cell>
          <cell r="B13" t="str">
            <v>SI</v>
          </cell>
        </row>
        <row r="14">
          <cell r="A14" t="str">
            <v>AE014</v>
          </cell>
          <cell r="B14" t="str">
            <v>SI</v>
          </cell>
        </row>
        <row r="15">
          <cell r="A15" t="str">
            <v>AE015</v>
          </cell>
          <cell r="B15" t="str">
            <v>SI</v>
          </cell>
        </row>
        <row r="16">
          <cell r="A16" t="str">
            <v>AE016</v>
          </cell>
          <cell r="B16" t="str">
            <v>SI</v>
          </cell>
        </row>
        <row r="17">
          <cell r="A17" t="str">
            <v>AE017</v>
          </cell>
          <cell r="B17" t="str">
            <v>SI</v>
          </cell>
        </row>
        <row r="18">
          <cell r="A18" t="str">
            <v>AE018</v>
          </cell>
          <cell r="B18" t="str">
            <v>SI</v>
          </cell>
        </row>
        <row r="19">
          <cell r="A19" t="str">
            <v>AE019</v>
          </cell>
          <cell r="B19" t="str">
            <v>SI</v>
          </cell>
        </row>
        <row r="20">
          <cell r="A20" t="str">
            <v>AE020</v>
          </cell>
          <cell r="B20" t="str">
            <v>SI</v>
          </cell>
        </row>
        <row r="21">
          <cell r="A21" t="str">
            <v>AE021</v>
          </cell>
          <cell r="B21" t="str">
            <v>SI</v>
          </cell>
        </row>
        <row r="22">
          <cell r="A22" t="str">
            <v>AE022</v>
          </cell>
          <cell r="B22" t="str">
            <v>SI</v>
          </cell>
        </row>
        <row r="23">
          <cell r="A23" t="str">
            <v>AE023</v>
          </cell>
          <cell r="B23" t="str">
            <v>SI</v>
          </cell>
        </row>
        <row r="24">
          <cell r="A24" t="str">
            <v>AE024</v>
          </cell>
          <cell r="B24" t="str">
            <v>SI</v>
          </cell>
        </row>
        <row r="25">
          <cell r="A25" t="str">
            <v>AE025</v>
          </cell>
          <cell r="B25" t="str">
            <v>SI</v>
          </cell>
        </row>
        <row r="26">
          <cell r="A26" t="str">
            <v>AE026</v>
          </cell>
          <cell r="B26" t="str">
            <v>SI</v>
          </cell>
        </row>
        <row r="27">
          <cell r="A27" t="str">
            <v>AE027</v>
          </cell>
          <cell r="B27" t="str">
            <v>SI</v>
          </cell>
        </row>
        <row r="28">
          <cell r="A28" t="str">
            <v>AE028</v>
          </cell>
          <cell r="B28" t="str">
            <v>SI</v>
          </cell>
        </row>
        <row r="29">
          <cell r="A29" t="str">
            <v>AE029</v>
          </cell>
          <cell r="B29" t="str">
            <v>SI</v>
          </cell>
        </row>
        <row r="30">
          <cell r="A30" t="str">
            <v>AE030</v>
          </cell>
          <cell r="B30" t="str">
            <v>SI</v>
          </cell>
        </row>
        <row r="31">
          <cell r="A31" t="str">
            <v>AE031</v>
          </cell>
          <cell r="B31" t="str">
            <v>SI</v>
          </cell>
        </row>
        <row r="32">
          <cell r="A32" t="str">
            <v>AE032</v>
          </cell>
          <cell r="B32" t="str">
            <v>SI</v>
          </cell>
        </row>
        <row r="33">
          <cell r="A33" t="str">
            <v>AE033</v>
          </cell>
          <cell r="B33" t="str">
            <v>SI</v>
          </cell>
        </row>
        <row r="34">
          <cell r="A34" t="str">
            <v>AE034</v>
          </cell>
          <cell r="B34" t="str">
            <v>SI</v>
          </cell>
        </row>
        <row r="35">
          <cell r="A35" t="str">
            <v>AE035</v>
          </cell>
          <cell r="B35" t="str">
            <v>SI</v>
          </cell>
        </row>
        <row r="36">
          <cell r="A36" t="str">
            <v>AE036</v>
          </cell>
          <cell r="B36" t="str">
            <v>SI</v>
          </cell>
        </row>
        <row r="37">
          <cell r="A37" t="str">
            <v>AE037</v>
          </cell>
          <cell r="B37" t="str">
            <v>SI</v>
          </cell>
        </row>
        <row r="38">
          <cell r="A38" t="str">
            <v>AE038</v>
          </cell>
          <cell r="B38" t="str">
            <v>SI</v>
          </cell>
        </row>
        <row r="39">
          <cell r="A39" t="str">
            <v>AE039</v>
          </cell>
          <cell r="B39" t="str">
            <v>NO</v>
          </cell>
        </row>
        <row r="40">
          <cell r="A40" t="str">
            <v>AE040</v>
          </cell>
          <cell r="B40" t="str">
            <v>SI</v>
          </cell>
        </row>
        <row r="41">
          <cell r="A41" t="str">
            <v>AE041</v>
          </cell>
          <cell r="B41" t="str">
            <v>SI</v>
          </cell>
        </row>
        <row r="42">
          <cell r="A42" t="str">
            <v>AE042</v>
          </cell>
          <cell r="B42" t="str">
            <v>SI</v>
          </cell>
        </row>
        <row r="43">
          <cell r="A43" t="str">
            <v>AE044</v>
          </cell>
          <cell r="B43" t="str">
            <v>SI</v>
          </cell>
        </row>
        <row r="44">
          <cell r="A44" t="str">
            <v>AE045</v>
          </cell>
          <cell r="B44" t="str">
            <v>SI</v>
          </cell>
        </row>
        <row r="45">
          <cell r="A45" t="str">
            <v>AE046</v>
          </cell>
          <cell r="B45" t="str">
            <v>SI</v>
          </cell>
        </row>
        <row r="46">
          <cell r="A46" t="str">
            <v>AE047</v>
          </cell>
          <cell r="B46" t="str">
            <v>SI</v>
          </cell>
        </row>
        <row r="47">
          <cell r="A47" t="str">
            <v>AE048</v>
          </cell>
          <cell r="B47" t="str">
            <v>SI</v>
          </cell>
        </row>
        <row r="48">
          <cell r="A48" t="str">
            <v>AE049</v>
          </cell>
          <cell r="B48" t="str">
            <v>SI</v>
          </cell>
        </row>
        <row r="49">
          <cell r="A49" t="str">
            <v>AE050</v>
          </cell>
          <cell r="B49" t="str">
            <v>SI</v>
          </cell>
        </row>
        <row r="50">
          <cell r="A50" t="str">
            <v>AE051</v>
          </cell>
          <cell r="B50" t="str">
            <v>SI</v>
          </cell>
        </row>
        <row r="51">
          <cell r="A51" t="str">
            <v>AE052</v>
          </cell>
          <cell r="B51" t="str">
            <v>SI</v>
          </cell>
        </row>
        <row r="52">
          <cell r="A52" t="str">
            <v>AE053</v>
          </cell>
          <cell r="B52" t="str">
            <v>SI</v>
          </cell>
        </row>
        <row r="53">
          <cell r="A53" t="str">
            <v>AE054</v>
          </cell>
          <cell r="B53" t="str">
            <v>NO</v>
          </cell>
        </row>
        <row r="54">
          <cell r="A54" t="str">
            <v>AE055</v>
          </cell>
          <cell r="B54" t="str">
            <v>NO</v>
          </cell>
        </row>
        <row r="55">
          <cell r="A55" t="str">
            <v>AE056</v>
          </cell>
          <cell r="B55" t="str">
            <v>NO</v>
          </cell>
        </row>
        <row r="56">
          <cell r="A56" t="str">
            <v>CA001</v>
          </cell>
          <cell r="B56" t="str">
            <v>NO</v>
          </cell>
        </row>
        <row r="57">
          <cell r="A57" t="str">
            <v>CA003</v>
          </cell>
          <cell r="B57" t="str">
            <v>SI</v>
          </cell>
        </row>
        <row r="58">
          <cell r="A58" t="str">
            <v>CA004-I</v>
          </cell>
          <cell r="B58" t="str">
            <v>SI</v>
          </cell>
        </row>
        <row r="59">
          <cell r="A59" t="str">
            <v>CA004-I</v>
          </cell>
          <cell r="B59" t="str">
            <v>SI</v>
          </cell>
        </row>
        <row r="60">
          <cell r="A60" t="str">
            <v>CA004-II</v>
          </cell>
          <cell r="B60" t="str">
            <v>SI</v>
          </cell>
        </row>
        <row r="61">
          <cell r="A61" t="str">
            <v>CA005</v>
          </cell>
          <cell r="B61" t="str">
            <v>SI</v>
          </cell>
        </row>
        <row r="62">
          <cell r="A62" t="str">
            <v>CA005</v>
          </cell>
          <cell r="B62" t="str">
            <v>SI</v>
          </cell>
        </row>
        <row r="63">
          <cell r="A63" t="str">
            <v>CA006</v>
          </cell>
          <cell r="B63" t="str">
            <v>SI</v>
          </cell>
        </row>
        <row r="64">
          <cell r="A64" t="str">
            <v>CA006</v>
          </cell>
          <cell r="B64" t="str">
            <v>SI</v>
          </cell>
        </row>
        <row r="65">
          <cell r="A65" t="str">
            <v>CA006</v>
          </cell>
          <cell r="B65" t="str">
            <v>SI</v>
          </cell>
        </row>
        <row r="66">
          <cell r="A66" t="str">
            <v>CA007</v>
          </cell>
          <cell r="B66" t="str">
            <v>SI</v>
          </cell>
        </row>
        <row r="67">
          <cell r="A67" t="str">
            <v>CA007</v>
          </cell>
          <cell r="B67" t="str">
            <v>SI</v>
          </cell>
        </row>
        <row r="68">
          <cell r="A68" t="str">
            <v>CA007</v>
          </cell>
          <cell r="B68" t="str">
            <v>SI</v>
          </cell>
        </row>
        <row r="69">
          <cell r="A69" t="str">
            <v>CA008-I</v>
          </cell>
          <cell r="B69" t="str">
            <v>SI</v>
          </cell>
        </row>
        <row r="70">
          <cell r="A70" t="str">
            <v>CA008-II</v>
          </cell>
          <cell r="B70" t="str">
            <v>SI</v>
          </cell>
        </row>
        <row r="71">
          <cell r="A71" t="str">
            <v>CA008-III</v>
          </cell>
          <cell r="B71" t="str">
            <v>SI</v>
          </cell>
        </row>
        <row r="72">
          <cell r="A72" t="str">
            <v>CA008-IV</v>
          </cell>
          <cell r="B72" t="str">
            <v>SI</v>
          </cell>
        </row>
        <row r="73">
          <cell r="A73" t="str">
            <v>CA008-V</v>
          </cell>
          <cell r="B73" t="str">
            <v>SI</v>
          </cell>
        </row>
        <row r="74">
          <cell r="A74" t="str">
            <v>CA010</v>
          </cell>
          <cell r="B74" t="str">
            <v>SI</v>
          </cell>
        </row>
        <row r="75">
          <cell r="A75" t="str">
            <v>CA011-I</v>
          </cell>
          <cell r="B75" t="str">
            <v>SI</v>
          </cell>
        </row>
        <row r="76">
          <cell r="A76" t="str">
            <v>CA011-I</v>
          </cell>
          <cell r="B76" t="str">
            <v>SI</v>
          </cell>
        </row>
        <row r="77">
          <cell r="A77" t="str">
            <v>CA011-II</v>
          </cell>
          <cell r="B77" t="str">
            <v>SI</v>
          </cell>
        </row>
        <row r="78">
          <cell r="A78" t="str">
            <v>CA012-I</v>
          </cell>
          <cell r="B78" t="str">
            <v>SI</v>
          </cell>
        </row>
        <row r="79">
          <cell r="A79" t="str">
            <v>CA012-II</v>
          </cell>
          <cell r="B79" t="str">
            <v>SI</v>
          </cell>
        </row>
        <row r="80">
          <cell r="A80" t="str">
            <v>CA012-II</v>
          </cell>
          <cell r="B80" t="str">
            <v>SI</v>
          </cell>
        </row>
        <row r="81">
          <cell r="A81" t="str">
            <v>CA013</v>
          </cell>
          <cell r="B81" t="str">
            <v>SI</v>
          </cell>
        </row>
        <row r="82">
          <cell r="A82" t="str">
            <v>CA014-I</v>
          </cell>
          <cell r="B82" t="str">
            <v>SI</v>
          </cell>
        </row>
        <row r="83">
          <cell r="A83" t="str">
            <v>CA014-II</v>
          </cell>
          <cell r="B83" t="str">
            <v>SI</v>
          </cell>
        </row>
        <row r="84">
          <cell r="A84" t="str">
            <v>CA014-II</v>
          </cell>
          <cell r="B84" t="str">
            <v>SI</v>
          </cell>
        </row>
        <row r="85">
          <cell r="A85" t="str">
            <v>CA016-I</v>
          </cell>
          <cell r="B85" t="str">
            <v>SI</v>
          </cell>
        </row>
        <row r="86">
          <cell r="A86" t="str">
            <v>CA016-I</v>
          </cell>
          <cell r="B86" t="str">
            <v>SI</v>
          </cell>
        </row>
        <row r="87">
          <cell r="A87" t="str">
            <v>CA016-II</v>
          </cell>
          <cell r="B87" t="str">
            <v>SI</v>
          </cell>
        </row>
        <row r="88">
          <cell r="A88" t="str">
            <v>CA017-I</v>
          </cell>
          <cell r="B88" t="str">
            <v>SI</v>
          </cell>
        </row>
        <row r="89">
          <cell r="A89" t="str">
            <v>CA017-I</v>
          </cell>
          <cell r="B89" t="str">
            <v>SI</v>
          </cell>
        </row>
        <row r="90">
          <cell r="A90" t="str">
            <v>CA017-II</v>
          </cell>
          <cell r="B90" t="str">
            <v>SI</v>
          </cell>
        </row>
        <row r="91">
          <cell r="A91" t="str">
            <v>CA017-II</v>
          </cell>
          <cell r="B91" t="str">
            <v>SI</v>
          </cell>
        </row>
        <row r="92">
          <cell r="A92" t="str">
            <v>CA018</v>
          </cell>
          <cell r="B92" t="str">
            <v>SI</v>
          </cell>
        </row>
        <row r="93">
          <cell r="A93" t="str">
            <v>CA018</v>
          </cell>
          <cell r="B93" t="str">
            <v>SI</v>
          </cell>
        </row>
        <row r="94">
          <cell r="A94" t="str">
            <v>CA019</v>
          </cell>
          <cell r="B94" t="str">
            <v>SI</v>
          </cell>
        </row>
        <row r="95">
          <cell r="A95" t="str">
            <v>CA019</v>
          </cell>
          <cell r="B95" t="str">
            <v>SI</v>
          </cell>
        </row>
        <row r="96">
          <cell r="A96" t="str">
            <v>CA020</v>
          </cell>
          <cell r="B96" t="str">
            <v>SI</v>
          </cell>
        </row>
        <row r="97">
          <cell r="A97" t="str">
            <v>CA020</v>
          </cell>
          <cell r="B97" t="str">
            <v>SI</v>
          </cell>
        </row>
        <row r="98">
          <cell r="A98" t="str">
            <v>CA022</v>
          </cell>
          <cell r="B98" t="str">
            <v>SI</v>
          </cell>
        </row>
        <row r="99">
          <cell r="A99" t="str">
            <v>CA023</v>
          </cell>
          <cell r="B99" t="str">
            <v>SI</v>
          </cell>
        </row>
        <row r="100">
          <cell r="A100" t="str">
            <v>CA023</v>
          </cell>
          <cell r="B100" t="str">
            <v>SI</v>
          </cell>
        </row>
        <row r="101">
          <cell r="A101" t="str">
            <v>CA024</v>
          </cell>
          <cell r="B101" t="str">
            <v>SI</v>
          </cell>
        </row>
        <row r="102">
          <cell r="A102" t="str">
            <v>CA024</v>
          </cell>
          <cell r="B102" t="str">
            <v>SI</v>
          </cell>
        </row>
        <row r="103">
          <cell r="A103" t="str">
            <v>CA025</v>
          </cell>
          <cell r="B103" t="str">
            <v>SI</v>
          </cell>
        </row>
        <row r="104">
          <cell r="A104" t="str">
            <v>CA025</v>
          </cell>
          <cell r="B104" t="str">
            <v>SI</v>
          </cell>
        </row>
        <row r="105">
          <cell r="A105" t="str">
            <v>CA026</v>
          </cell>
          <cell r="B105" t="str">
            <v>SI</v>
          </cell>
        </row>
        <row r="106">
          <cell r="A106" t="str">
            <v>CA027</v>
          </cell>
          <cell r="B106" t="str">
            <v>SI</v>
          </cell>
        </row>
        <row r="107">
          <cell r="A107" t="str">
            <v>CA027</v>
          </cell>
          <cell r="B107" t="str">
            <v>SI</v>
          </cell>
        </row>
        <row r="108">
          <cell r="A108" t="str">
            <v>CA031</v>
          </cell>
          <cell r="B108" t="str">
            <v>NO</v>
          </cell>
        </row>
        <row r="109">
          <cell r="A109" t="str">
            <v>CA031</v>
          </cell>
          <cell r="B109" t="str">
            <v>NO</v>
          </cell>
        </row>
        <row r="110">
          <cell r="A110" t="str">
            <v>CA032</v>
          </cell>
          <cell r="B110" t="str">
            <v>SI</v>
          </cell>
        </row>
        <row r="111">
          <cell r="A111" t="str">
            <v>CA032</v>
          </cell>
          <cell r="B111" t="str">
            <v>SI</v>
          </cell>
        </row>
        <row r="112">
          <cell r="A112" t="str">
            <v>CA033</v>
          </cell>
          <cell r="B112" t="str">
            <v>SI</v>
          </cell>
        </row>
        <row r="113">
          <cell r="A113" t="str">
            <v>CA033</v>
          </cell>
          <cell r="B113" t="str">
            <v>SI</v>
          </cell>
        </row>
        <row r="114">
          <cell r="A114" t="str">
            <v>CA034-I</v>
          </cell>
          <cell r="B114" t="str">
            <v>SI</v>
          </cell>
        </row>
        <row r="115">
          <cell r="A115" t="str">
            <v>CA034-II</v>
          </cell>
          <cell r="B115" t="str">
            <v>SI</v>
          </cell>
        </row>
        <row r="116">
          <cell r="A116" t="str">
            <v>CA034-II</v>
          </cell>
          <cell r="B116" t="str">
            <v>SI</v>
          </cell>
        </row>
        <row r="117">
          <cell r="A117" t="str">
            <v>CA034-III</v>
          </cell>
          <cell r="B117" t="str">
            <v>SI</v>
          </cell>
        </row>
        <row r="118">
          <cell r="A118" t="str">
            <v>CA035</v>
          </cell>
          <cell r="B118" t="str">
            <v>SI</v>
          </cell>
        </row>
        <row r="119">
          <cell r="A119" t="str">
            <v>CA035</v>
          </cell>
          <cell r="B119" t="str">
            <v>SI</v>
          </cell>
        </row>
        <row r="120">
          <cell r="A120" t="str">
            <v>CA036</v>
          </cell>
          <cell r="B120" t="str">
            <v>SI</v>
          </cell>
        </row>
        <row r="121">
          <cell r="A121" t="str">
            <v>CA037</v>
          </cell>
          <cell r="B121" t="str">
            <v>SI</v>
          </cell>
        </row>
        <row r="122">
          <cell r="A122" t="str">
            <v>CA037</v>
          </cell>
          <cell r="B122" t="str">
            <v>SI</v>
          </cell>
        </row>
        <row r="123">
          <cell r="A123" t="str">
            <v>CA038-I</v>
          </cell>
          <cell r="B123" t="str">
            <v>SI</v>
          </cell>
        </row>
        <row r="124">
          <cell r="A124" t="str">
            <v>CA038-II</v>
          </cell>
          <cell r="B124" t="str">
            <v>SI</v>
          </cell>
        </row>
        <row r="125">
          <cell r="A125" t="str">
            <v>CA038-III</v>
          </cell>
          <cell r="B125" t="str">
            <v>SI</v>
          </cell>
        </row>
        <row r="126">
          <cell r="A126" t="str">
            <v>CA039</v>
          </cell>
          <cell r="B126" t="str">
            <v>SI</v>
          </cell>
        </row>
        <row r="127">
          <cell r="A127" t="str">
            <v>CA039</v>
          </cell>
          <cell r="B127" t="str">
            <v>SI</v>
          </cell>
        </row>
        <row r="128">
          <cell r="A128" t="str">
            <v>CA041</v>
          </cell>
          <cell r="B128" t="str">
            <v>SI</v>
          </cell>
        </row>
        <row r="129">
          <cell r="A129" t="str">
            <v>CA041</v>
          </cell>
          <cell r="B129" t="str">
            <v>SI</v>
          </cell>
        </row>
        <row r="130">
          <cell r="A130" t="str">
            <v>CA042-I</v>
          </cell>
          <cell r="B130" t="str">
            <v>SI</v>
          </cell>
        </row>
        <row r="131">
          <cell r="A131" t="str">
            <v>CA042-I</v>
          </cell>
          <cell r="B131" t="str">
            <v>SI</v>
          </cell>
        </row>
        <row r="132">
          <cell r="A132" t="str">
            <v>CA042-I</v>
          </cell>
          <cell r="B132" t="str">
            <v>SI</v>
          </cell>
        </row>
        <row r="133">
          <cell r="A133" t="str">
            <v>CA042-II</v>
          </cell>
          <cell r="B133" t="str">
            <v>SI</v>
          </cell>
        </row>
        <row r="134">
          <cell r="A134" t="str">
            <v>CA043-I</v>
          </cell>
          <cell r="B134" t="str">
            <v>SI</v>
          </cell>
        </row>
        <row r="135">
          <cell r="A135" t="str">
            <v>CA043-II</v>
          </cell>
          <cell r="B135" t="str">
            <v>SI</v>
          </cell>
        </row>
        <row r="136">
          <cell r="A136" t="str">
            <v>CA043-II</v>
          </cell>
          <cell r="B136" t="str">
            <v>SI</v>
          </cell>
        </row>
        <row r="137">
          <cell r="A137" t="str">
            <v>CA047</v>
          </cell>
          <cell r="B137" t="str">
            <v>SI</v>
          </cell>
        </row>
        <row r="138">
          <cell r="A138" t="str">
            <v>CA048-I</v>
          </cell>
          <cell r="B138" t="str">
            <v>SI</v>
          </cell>
        </row>
        <row r="139">
          <cell r="A139" t="str">
            <v>CA048-II</v>
          </cell>
          <cell r="B139" t="str">
            <v>SI</v>
          </cell>
        </row>
        <row r="140">
          <cell r="A140" t="str">
            <v>CA048-II</v>
          </cell>
          <cell r="B140" t="str">
            <v>SI</v>
          </cell>
        </row>
        <row r="141">
          <cell r="A141" t="str">
            <v>CA048-III</v>
          </cell>
          <cell r="B141" t="str">
            <v>SI</v>
          </cell>
        </row>
        <row r="142">
          <cell r="A142" t="str">
            <v>CA049-I</v>
          </cell>
          <cell r="B142" t="str">
            <v>SI</v>
          </cell>
        </row>
        <row r="143">
          <cell r="A143" t="str">
            <v>CA049-II</v>
          </cell>
          <cell r="B143" t="str">
            <v>SI</v>
          </cell>
        </row>
        <row r="144">
          <cell r="A144" t="str">
            <v>CA049-III</v>
          </cell>
          <cell r="B144" t="str">
            <v>SI</v>
          </cell>
        </row>
        <row r="145">
          <cell r="A145" t="str">
            <v>CA049-IV</v>
          </cell>
          <cell r="B145" t="str">
            <v>SI</v>
          </cell>
        </row>
        <row r="146">
          <cell r="A146" t="str">
            <v>CA049-IX</v>
          </cell>
          <cell r="B146" t="str">
            <v>SI</v>
          </cell>
        </row>
        <row r="147">
          <cell r="A147" t="str">
            <v>CA049-V</v>
          </cell>
          <cell r="B147" t="str">
            <v>SI</v>
          </cell>
        </row>
        <row r="148">
          <cell r="A148" t="str">
            <v>CA049-V</v>
          </cell>
          <cell r="B148" t="str">
            <v>SI</v>
          </cell>
        </row>
        <row r="149">
          <cell r="A149" t="str">
            <v>CA049-V</v>
          </cell>
          <cell r="B149" t="str">
            <v>SI</v>
          </cell>
        </row>
        <row r="150">
          <cell r="A150" t="str">
            <v>CA049-VI</v>
          </cell>
          <cell r="B150" t="str">
            <v>SI</v>
          </cell>
        </row>
        <row r="151">
          <cell r="A151" t="str">
            <v>CA049-VI</v>
          </cell>
          <cell r="B151" t="str">
            <v>SI</v>
          </cell>
        </row>
        <row r="152">
          <cell r="A152" t="str">
            <v>CA049-VII</v>
          </cell>
          <cell r="B152" t="str">
            <v>SI</v>
          </cell>
        </row>
        <row r="153">
          <cell r="A153" t="str">
            <v>CA049-VIII</v>
          </cell>
          <cell r="B153" t="str">
            <v>SI</v>
          </cell>
        </row>
        <row r="154">
          <cell r="A154" t="str">
            <v>CA049-X</v>
          </cell>
          <cell r="B154" t="str">
            <v>SI</v>
          </cell>
        </row>
        <row r="155">
          <cell r="A155" t="str">
            <v>CA049-XI</v>
          </cell>
          <cell r="B155" t="str">
            <v>SI</v>
          </cell>
        </row>
        <row r="156">
          <cell r="A156" t="str">
            <v>CA049-XII</v>
          </cell>
          <cell r="B156" t="str">
            <v>SI</v>
          </cell>
        </row>
        <row r="157">
          <cell r="A157" t="str">
            <v>CA049-XIII</v>
          </cell>
          <cell r="B157" t="str">
            <v>SI</v>
          </cell>
        </row>
        <row r="158">
          <cell r="A158" t="str">
            <v>CA050</v>
          </cell>
          <cell r="B158" t="str">
            <v>SI</v>
          </cell>
        </row>
        <row r="159">
          <cell r="A159" t="str">
            <v>CA050</v>
          </cell>
          <cell r="B159" t="str">
            <v>SI</v>
          </cell>
        </row>
        <row r="160">
          <cell r="A160" t="str">
            <v>CA050</v>
          </cell>
          <cell r="B160" t="str">
            <v>SI</v>
          </cell>
        </row>
        <row r="161">
          <cell r="A161" t="str">
            <v>CA052</v>
          </cell>
          <cell r="B161" t="str">
            <v>NO</v>
          </cell>
        </row>
        <row r="162">
          <cell r="A162" t="str">
            <v>CA052</v>
          </cell>
          <cell r="B162" t="str">
            <v>NO</v>
          </cell>
        </row>
        <row r="163">
          <cell r="A163" t="str">
            <v>CA055</v>
          </cell>
          <cell r="B163" t="str">
            <v>SI</v>
          </cell>
        </row>
        <row r="164">
          <cell r="A164" t="str">
            <v>CA055</v>
          </cell>
          <cell r="B164" t="str">
            <v>SI</v>
          </cell>
        </row>
        <row r="165">
          <cell r="A165" t="str">
            <v>CA056-I</v>
          </cell>
          <cell r="B165" t="str">
            <v>SI</v>
          </cell>
        </row>
        <row r="166">
          <cell r="A166" t="str">
            <v>CA056-II</v>
          </cell>
          <cell r="B166" t="str">
            <v>SI</v>
          </cell>
        </row>
        <row r="167">
          <cell r="A167" t="str">
            <v>CA056-III</v>
          </cell>
          <cell r="B167" t="str">
            <v>SI</v>
          </cell>
        </row>
        <row r="168">
          <cell r="A168" t="str">
            <v>CA057-I</v>
          </cell>
          <cell r="B168" t="str">
            <v>SI</v>
          </cell>
        </row>
        <row r="169">
          <cell r="A169" t="str">
            <v>CA057-II</v>
          </cell>
          <cell r="B169" t="str">
            <v>SI</v>
          </cell>
        </row>
        <row r="170">
          <cell r="A170" t="str">
            <v>CA057-II</v>
          </cell>
          <cell r="B170" t="str">
            <v>SI</v>
          </cell>
        </row>
        <row r="171">
          <cell r="A171" t="str">
            <v>CA058</v>
          </cell>
          <cell r="B171" t="str">
            <v>SI</v>
          </cell>
        </row>
        <row r="172">
          <cell r="A172" t="str">
            <v>CA059</v>
          </cell>
          <cell r="B172" t="str">
            <v>SI</v>
          </cell>
        </row>
        <row r="173">
          <cell r="A173" t="str">
            <v>CA060</v>
          </cell>
          <cell r="B173" t="str">
            <v>SI</v>
          </cell>
        </row>
        <row r="174">
          <cell r="A174" t="str">
            <v>CA061</v>
          </cell>
          <cell r="B174" t="str">
            <v>SI</v>
          </cell>
        </row>
        <row r="175">
          <cell r="A175" t="str">
            <v>CA062</v>
          </cell>
          <cell r="B175" t="str">
            <v>SI</v>
          </cell>
        </row>
        <row r="176">
          <cell r="A176" t="str">
            <v>CA063</v>
          </cell>
          <cell r="B176" t="str">
            <v>SI</v>
          </cell>
        </row>
        <row r="177">
          <cell r="A177" t="str">
            <v>CA064</v>
          </cell>
          <cell r="B177" t="str">
            <v>SI</v>
          </cell>
        </row>
        <row r="178">
          <cell r="A178" t="str">
            <v>CA065</v>
          </cell>
          <cell r="B178" t="str">
            <v>SI</v>
          </cell>
        </row>
        <row r="179">
          <cell r="A179" t="str">
            <v>CA066</v>
          </cell>
          <cell r="B179" t="str">
            <v>SI</v>
          </cell>
        </row>
        <row r="180">
          <cell r="A180" t="str">
            <v>CA067</v>
          </cell>
          <cell r="B180" t="str">
            <v>SI</v>
          </cell>
        </row>
        <row r="181">
          <cell r="A181" t="str">
            <v>CA068</v>
          </cell>
          <cell r="B181" t="str">
            <v>SI</v>
          </cell>
        </row>
        <row r="182">
          <cell r="A182" t="str">
            <v>CA070</v>
          </cell>
          <cell r="B182" t="str">
            <v>NO</v>
          </cell>
        </row>
        <row r="183">
          <cell r="A183" t="str">
            <v>CA071</v>
          </cell>
          <cell r="B183" t="str">
            <v>SI</v>
          </cell>
        </row>
        <row r="184">
          <cell r="A184" t="str">
            <v>CA072</v>
          </cell>
          <cell r="B184" t="str">
            <v>SI</v>
          </cell>
        </row>
        <row r="185">
          <cell r="A185" t="str">
            <v>CA073</v>
          </cell>
          <cell r="B185" t="str">
            <v>SI</v>
          </cell>
        </row>
        <row r="186">
          <cell r="A186" t="str">
            <v>CA074</v>
          </cell>
          <cell r="B186" t="str">
            <v>NO</v>
          </cell>
        </row>
        <row r="187">
          <cell r="A187" t="str">
            <v>CA075</v>
          </cell>
          <cell r="B187" t="str">
            <v>SI</v>
          </cell>
        </row>
        <row r="188">
          <cell r="A188" t="str">
            <v>CA076</v>
          </cell>
          <cell r="B188" t="str">
            <v>SI</v>
          </cell>
        </row>
        <row r="189">
          <cell r="A189" t="str">
            <v>CA077</v>
          </cell>
          <cell r="B189" t="str">
            <v>SI</v>
          </cell>
        </row>
        <row r="190">
          <cell r="A190" t="str">
            <v>CA078</v>
          </cell>
          <cell r="B190" t="str">
            <v>SI</v>
          </cell>
        </row>
        <row r="191">
          <cell r="A191" t="str">
            <v>CA079</v>
          </cell>
          <cell r="B191" t="str">
            <v>SI</v>
          </cell>
        </row>
        <row r="192">
          <cell r="A192" t="str">
            <v>CA081</v>
          </cell>
          <cell r="B192" t="str">
            <v>SI</v>
          </cell>
        </row>
        <row r="193">
          <cell r="A193" t="str">
            <v>CA082</v>
          </cell>
          <cell r="B193" t="str">
            <v>SI</v>
          </cell>
        </row>
        <row r="194">
          <cell r="A194" t="str">
            <v>CA083</v>
          </cell>
          <cell r="B194" t="str">
            <v>SI</v>
          </cell>
        </row>
        <row r="195">
          <cell r="A195" t="str">
            <v>CA084</v>
          </cell>
          <cell r="B195" t="str">
            <v>SI</v>
          </cell>
        </row>
        <row r="196">
          <cell r="A196" t="str">
            <v>CA086</v>
          </cell>
          <cell r="B196" t="str">
            <v>SI</v>
          </cell>
        </row>
        <row r="197">
          <cell r="A197" t="str">
            <v>CA087</v>
          </cell>
          <cell r="B197" t="str">
            <v>SI</v>
          </cell>
        </row>
        <row r="198">
          <cell r="A198" t="str">
            <v>CA088-I</v>
          </cell>
          <cell r="B198" t="str">
            <v>SI</v>
          </cell>
        </row>
        <row r="199">
          <cell r="A199" t="str">
            <v>CA088-II</v>
          </cell>
          <cell r="B199" t="str">
            <v>SI</v>
          </cell>
        </row>
        <row r="200">
          <cell r="A200" t="str">
            <v>CA088-II</v>
          </cell>
          <cell r="B200" t="str">
            <v>SI</v>
          </cell>
        </row>
        <row r="201">
          <cell r="A201" t="str">
            <v>CA088-II</v>
          </cell>
          <cell r="B201" t="str">
            <v>SI</v>
          </cell>
        </row>
        <row r="202">
          <cell r="A202" t="str">
            <v>CA089</v>
          </cell>
          <cell r="B202" t="str">
            <v>SI</v>
          </cell>
        </row>
        <row r="203">
          <cell r="A203" t="str">
            <v>CA090-I</v>
          </cell>
          <cell r="B203" t="str">
            <v>SI</v>
          </cell>
        </row>
        <row r="204">
          <cell r="A204" t="str">
            <v>CA090-II</v>
          </cell>
          <cell r="B204" t="str">
            <v>SI</v>
          </cell>
        </row>
        <row r="205">
          <cell r="A205" t="str">
            <v>CA091</v>
          </cell>
          <cell r="B205" t="str">
            <v>SI</v>
          </cell>
        </row>
        <row r="206">
          <cell r="A206" t="str">
            <v>CA094</v>
          </cell>
          <cell r="B206" t="str">
            <v>SI</v>
          </cell>
        </row>
        <row r="207">
          <cell r="A207" t="str">
            <v>CA094</v>
          </cell>
          <cell r="B207" t="str">
            <v>SI</v>
          </cell>
        </row>
        <row r="208">
          <cell r="A208" t="str">
            <v>CA095</v>
          </cell>
          <cell r="B208" t="str">
            <v>SI</v>
          </cell>
        </row>
        <row r="209">
          <cell r="A209" t="str">
            <v>CA096-I</v>
          </cell>
          <cell r="B209" t="str">
            <v>SI</v>
          </cell>
        </row>
        <row r="210">
          <cell r="A210" t="str">
            <v>CA096-II</v>
          </cell>
          <cell r="B210" t="str">
            <v>SI</v>
          </cell>
        </row>
        <row r="211">
          <cell r="A211" t="str">
            <v>CA096-III</v>
          </cell>
          <cell r="B211" t="str">
            <v>SI</v>
          </cell>
        </row>
        <row r="212">
          <cell r="A212" t="str">
            <v>CA098</v>
          </cell>
          <cell r="B212" t="str">
            <v>SI</v>
          </cell>
        </row>
        <row r="213">
          <cell r="A213" t="str">
            <v>CA100</v>
          </cell>
          <cell r="B213" t="str">
            <v>SI</v>
          </cell>
        </row>
        <row r="214">
          <cell r="A214" t="str">
            <v>CA102</v>
          </cell>
          <cell r="B214" t="str">
            <v>SI</v>
          </cell>
        </row>
        <row r="215">
          <cell r="A215" t="str">
            <v>CA103</v>
          </cell>
          <cell r="B215" t="str">
            <v>SI</v>
          </cell>
        </row>
        <row r="216">
          <cell r="A216" t="str">
            <v>CA104</v>
          </cell>
          <cell r="B216" t="str">
            <v>SI</v>
          </cell>
        </row>
        <row r="217">
          <cell r="A217" t="str">
            <v>CA104</v>
          </cell>
          <cell r="B217" t="str">
            <v>SI</v>
          </cell>
        </row>
        <row r="218">
          <cell r="A218" t="str">
            <v>CA105</v>
          </cell>
          <cell r="B218" t="str">
            <v>SI</v>
          </cell>
        </row>
        <row r="219">
          <cell r="A219" t="str">
            <v>CA106</v>
          </cell>
          <cell r="B219" t="str">
            <v>SI</v>
          </cell>
        </row>
        <row r="220">
          <cell r="A220" t="str">
            <v>CA108-I</v>
          </cell>
          <cell r="B220" t="str">
            <v>SI</v>
          </cell>
        </row>
        <row r="221">
          <cell r="A221" t="str">
            <v>CA108-I</v>
          </cell>
          <cell r="B221" t="str">
            <v>SI</v>
          </cell>
        </row>
        <row r="222">
          <cell r="A222" t="str">
            <v>CA108-II</v>
          </cell>
          <cell r="B222" t="str">
            <v>SI</v>
          </cell>
        </row>
        <row r="223">
          <cell r="A223" t="str">
            <v>CA109</v>
          </cell>
          <cell r="B223" t="str">
            <v>SI</v>
          </cell>
        </row>
        <row r="224">
          <cell r="A224" t="str">
            <v>CA109</v>
          </cell>
          <cell r="B224" t="str">
            <v>SI</v>
          </cell>
        </row>
        <row r="225">
          <cell r="A225" t="str">
            <v>CA110</v>
          </cell>
          <cell r="B225" t="str">
            <v>SI</v>
          </cell>
        </row>
        <row r="226">
          <cell r="A226" t="str">
            <v>CA110</v>
          </cell>
          <cell r="B226" t="str">
            <v>SI</v>
          </cell>
        </row>
        <row r="227">
          <cell r="A227" t="str">
            <v>CA111</v>
          </cell>
          <cell r="B227" t="str">
            <v>SI</v>
          </cell>
        </row>
        <row r="228">
          <cell r="A228" t="str">
            <v>CA112</v>
          </cell>
          <cell r="B228" t="str">
            <v>SI</v>
          </cell>
        </row>
        <row r="229">
          <cell r="A229" t="str">
            <v>CA113</v>
          </cell>
          <cell r="B229" t="str">
            <v>SI</v>
          </cell>
        </row>
        <row r="230">
          <cell r="A230" t="str">
            <v>CA114</v>
          </cell>
          <cell r="B230" t="str">
            <v>SI</v>
          </cell>
        </row>
        <row r="231">
          <cell r="A231" t="str">
            <v>CA115</v>
          </cell>
          <cell r="B231" t="str">
            <v>SI</v>
          </cell>
        </row>
        <row r="232">
          <cell r="A232" t="str">
            <v>CA116</v>
          </cell>
          <cell r="B232" t="str">
            <v>SI</v>
          </cell>
        </row>
        <row r="233">
          <cell r="A233" t="str">
            <v>CA117</v>
          </cell>
          <cell r="B233" t="str">
            <v>SI</v>
          </cell>
        </row>
        <row r="234">
          <cell r="A234" t="str">
            <v>CA118</v>
          </cell>
          <cell r="B234" t="str">
            <v>SI</v>
          </cell>
        </row>
        <row r="235">
          <cell r="A235" t="str">
            <v>CA119</v>
          </cell>
          <cell r="B235" t="str">
            <v>SI</v>
          </cell>
        </row>
        <row r="236">
          <cell r="A236" t="str">
            <v>CA120</v>
          </cell>
          <cell r="B236" t="str">
            <v>SI</v>
          </cell>
        </row>
        <row r="237">
          <cell r="A237" t="str">
            <v>CA121</v>
          </cell>
          <cell r="B237" t="str">
            <v>SI</v>
          </cell>
        </row>
        <row r="238">
          <cell r="A238" t="str">
            <v>CA123</v>
          </cell>
          <cell r="B238" t="str">
            <v>SI</v>
          </cell>
        </row>
        <row r="239">
          <cell r="A239" t="str">
            <v>CA124</v>
          </cell>
          <cell r="B239" t="str">
            <v>SI</v>
          </cell>
        </row>
        <row r="240">
          <cell r="A240" t="str">
            <v>CA126</v>
          </cell>
          <cell r="B240" t="str">
            <v>SI</v>
          </cell>
        </row>
        <row r="241">
          <cell r="A241" t="str">
            <v>CA127</v>
          </cell>
          <cell r="B241" t="str">
            <v>SI</v>
          </cell>
        </row>
        <row r="242">
          <cell r="A242" t="str">
            <v>CA128</v>
          </cell>
          <cell r="B242" t="str">
            <v>SI</v>
          </cell>
        </row>
        <row r="243">
          <cell r="A243" t="str">
            <v>CA130</v>
          </cell>
          <cell r="B243" t="str">
            <v>SI</v>
          </cell>
        </row>
        <row r="244">
          <cell r="A244" t="str">
            <v>CA131</v>
          </cell>
          <cell r="B244" t="str">
            <v>NO</v>
          </cell>
        </row>
        <row r="245">
          <cell r="A245" t="str">
            <v>CA133</v>
          </cell>
          <cell r="B245" t="str">
            <v>SI</v>
          </cell>
        </row>
        <row r="246">
          <cell r="A246" t="str">
            <v>CA134</v>
          </cell>
          <cell r="B246" t="str">
            <v>SI</v>
          </cell>
        </row>
        <row r="247">
          <cell r="A247" t="str">
            <v>CA138</v>
          </cell>
          <cell r="B247" t="str">
            <v>SI</v>
          </cell>
        </row>
        <row r="248">
          <cell r="A248" t="str">
            <v>CA139-I</v>
          </cell>
          <cell r="B248" t="str">
            <v>SI</v>
          </cell>
        </row>
        <row r="249">
          <cell r="A249" t="str">
            <v>CA139-II</v>
          </cell>
          <cell r="B249" t="str">
            <v>SI</v>
          </cell>
        </row>
        <row r="250">
          <cell r="A250" t="str">
            <v>CA139-II</v>
          </cell>
          <cell r="B250" t="str">
            <v>SI</v>
          </cell>
        </row>
        <row r="251">
          <cell r="A251" t="str">
            <v>CA140</v>
          </cell>
          <cell r="B251" t="str">
            <v>SI</v>
          </cell>
        </row>
        <row r="252">
          <cell r="A252" t="str">
            <v>CA140</v>
          </cell>
          <cell r="B252" t="str">
            <v>SI</v>
          </cell>
        </row>
        <row r="253">
          <cell r="A253" t="str">
            <v>CA141</v>
          </cell>
          <cell r="B253" t="str">
            <v>SI</v>
          </cell>
        </row>
        <row r="254">
          <cell r="A254" t="str">
            <v>CA142</v>
          </cell>
          <cell r="B254" t="str">
            <v>SI</v>
          </cell>
        </row>
        <row r="255">
          <cell r="A255" t="str">
            <v>CA144</v>
          </cell>
          <cell r="B255" t="str">
            <v>SI</v>
          </cell>
        </row>
        <row r="256">
          <cell r="A256" t="str">
            <v>CA145</v>
          </cell>
          <cell r="B256" t="str">
            <v>SI</v>
          </cell>
        </row>
        <row r="257">
          <cell r="A257" t="str">
            <v>CA147</v>
          </cell>
          <cell r="B257" t="str">
            <v>SI</v>
          </cell>
        </row>
        <row r="258">
          <cell r="A258" t="str">
            <v>CA148</v>
          </cell>
          <cell r="B258" t="str">
            <v>SI</v>
          </cell>
        </row>
        <row r="259">
          <cell r="A259" t="str">
            <v>CA149</v>
          </cell>
          <cell r="B259" t="str">
            <v>SI</v>
          </cell>
        </row>
        <row r="260">
          <cell r="A260" t="str">
            <v>CA152</v>
          </cell>
          <cell r="B260" t="str">
            <v>SI</v>
          </cell>
        </row>
        <row r="261">
          <cell r="A261" t="str">
            <v>CA153</v>
          </cell>
          <cell r="B261" t="str">
            <v>SI</v>
          </cell>
        </row>
        <row r="262">
          <cell r="A262" t="str">
            <v>CA154</v>
          </cell>
          <cell r="B262" t="str">
            <v>SI</v>
          </cell>
        </row>
        <row r="263">
          <cell r="A263" t="str">
            <v>CA155</v>
          </cell>
          <cell r="B263" t="str">
            <v>SI</v>
          </cell>
        </row>
        <row r="264">
          <cell r="A264" t="str">
            <v>CA157</v>
          </cell>
          <cell r="B264" t="str">
            <v>SI</v>
          </cell>
        </row>
        <row r="265">
          <cell r="A265" t="str">
            <v>CA157</v>
          </cell>
          <cell r="B265" t="str">
            <v>SI</v>
          </cell>
        </row>
        <row r="266">
          <cell r="A266" t="str">
            <v>CA157</v>
          </cell>
          <cell r="B266" t="str">
            <v>SI</v>
          </cell>
        </row>
        <row r="267">
          <cell r="A267" t="str">
            <v>CA158</v>
          </cell>
          <cell r="B267" t="str">
            <v>SI</v>
          </cell>
        </row>
        <row r="268">
          <cell r="A268" t="str">
            <v>CA160</v>
          </cell>
          <cell r="B268" t="str">
            <v>SI</v>
          </cell>
        </row>
        <row r="269">
          <cell r="A269" t="str">
            <v>CA160</v>
          </cell>
          <cell r="B269" t="str">
            <v>SI</v>
          </cell>
        </row>
        <row r="270">
          <cell r="A270" t="str">
            <v>CA165</v>
          </cell>
          <cell r="B270" t="str">
            <v>SI</v>
          </cell>
        </row>
        <row r="271">
          <cell r="A271" t="str">
            <v>CA166</v>
          </cell>
          <cell r="B271" t="str">
            <v>SI</v>
          </cell>
        </row>
        <row r="272">
          <cell r="A272" t="str">
            <v>CA167</v>
          </cell>
          <cell r="B272" t="str">
            <v>SI</v>
          </cell>
        </row>
        <row r="273">
          <cell r="A273" t="str">
            <v>CA167</v>
          </cell>
          <cell r="B273" t="str">
            <v>SI</v>
          </cell>
        </row>
        <row r="274">
          <cell r="A274" t="str">
            <v>CA169-I</v>
          </cell>
          <cell r="B274" t="str">
            <v>SI</v>
          </cell>
        </row>
        <row r="275">
          <cell r="A275" t="str">
            <v>CA169-II</v>
          </cell>
          <cell r="B275" t="str">
            <v>SI</v>
          </cell>
        </row>
        <row r="276">
          <cell r="A276" t="str">
            <v>CA169-III</v>
          </cell>
          <cell r="B276" t="str">
            <v>SI</v>
          </cell>
        </row>
        <row r="277">
          <cell r="A277" t="str">
            <v>CA169-IV</v>
          </cell>
          <cell r="B277" t="str">
            <v>SI</v>
          </cell>
        </row>
        <row r="278">
          <cell r="A278" t="str">
            <v>CA169-IX</v>
          </cell>
          <cell r="B278" t="str">
            <v>SI</v>
          </cell>
        </row>
        <row r="279">
          <cell r="A279" t="str">
            <v>CA169-V</v>
          </cell>
          <cell r="B279" t="str">
            <v>SI</v>
          </cell>
        </row>
        <row r="280">
          <cell r="A280" t="str">
            <v>CA169-VI</v>
          </cell>
          <cell r="B280" t="str">
            <v>SI</v>
          </cell>
        </row>
        <row r="281">
          <cell r="A281" t="str">
            <v>CA169-VII</v>
          </cell>
          <cell r="B281" t="str">
            <v>SI</v>
          </cell>
        </row>
        <row r="282">
          <cell r="A282" t="str">
            <v>CA169-VIII</v>
          </cell>
          <cell r="B282" t="str">
            <v>SI</v>
          </cell>
        </row>
        <row r="283">
          <cell r="A283" t="str">
            <v>CA169-X</v>
          </cell>
          <cell r="B283" t="str">
            <v>SI</v>
          </cell>
        </row>
        <row r="284">
          <cell r="A284" t="str">
            <v>CA169-XI</v>
          </cell>
          <cell r="B284" t="str">
            <v>SI</v>
          </cell>
        </row>
        <row r="285">
          <cell r="A285" t="str">
            <v>CA169-XII</v>
          </cell>
          <cell r="B285" t="str">
            <v>SI</v>
          </cell>
        </row>
        <row r="286">
          <cell r="A286" t="str">
            <v>CA170-I</v>
          </cell>
          <cell r="B286" t="str">
            <v>SI</v>
          </cell>
        </row>
        <row r="287">
          <cell r="A287" t="str">
            <v>CA170-II</v>
          </cell>
          <cell r="B287" t="str">
            <v>SI</v>
          </cell>
        </row>
        <row r="288">
          <cell r="A288" t="str">
            <v>CA172</v>
          </cell>
          <cell r="B288" t="str">
            <v>NO</v>
          </cell>
        </row>
        <row r="289">
          <cell r="A289" t="str">
            <v>CA175</v>
          </cell>
          <cell r="B289" t="str">
            <v>SI</v>
          </cell>
        </row>
        <row r="290">
          <cell r="A290" t="str">
            <v>CA176</v>
          </cell>
          <cell r="B290" t="str">
            <v>SI</v>
          </cell>
        </row>
        <row r="291">
          <cell r="A291" t="str">
            <v>CA177</v>
          </cell>
          <cell r="B291" t="str">
            <v>NO</v>
          </cell>
        </row>
        <row r="292">
          <cell r="A292" t="str">
            <v>CA179</v>
          </cell>
          <cell r="B292" t="str">
            <v>SI</v>
          </cell>
        </row>
        <row r="293">
          <cell r="A293" t="str">
            <v>CA181</v>
          </cell>
          <cell r="B293" t="str">
            <v>SI</v>
          </cell>
        </row>
        <row r="294">
          <cell r="A294" t="str">
            <v>CA184</v>
          </cell>
          <cell r="B294" t="str">
            <v>NO</v>
          </cell>
        </row>
        <row r="295">
          <cell r="A295" t="str">
            <v>CA185</v>
          </cell>
          <cell r="B295" t="str">
            <v>SI</v>
          </cell>
        </row>
        <row r="296">
          <cell r="A296" t="str">
            <v>CA186</v>
          </cell>
          <cell r="B296" t="str">
            <v>NO</v>
          </cell>
        </row>
        <row r="297">
          <cell r="A297" t="str">
            <v>CA187</v>
          </cell>
          <cell r="B297" t="str">
            <v>SI</v>
          </cell>
        </row>
        <row r="298">
          <cell r="A298" t="str">
            <v>CA187</v>
          </cell>
          <cell r="B298" t="str">
            <v>SI</v>
          </cell>
        </row>
        <row r="299">
          <cell r="A299" t="str">
            <v>CA189</v>
          </cell>
          <cell r="B299" t="str">
            <v>SI</v>
          </cell>
        </row>
        <row r="300">
          <cell r="A300" t="str">
            <v>CA190</v>
          </cell>
          <cell r="B300" t="str">
            <v>SI</v>
          </cell>
        </row>
        <row r="301">
          <cell r="A301" t="str">
            <v>CA192</v>
          </cell>
          <cell r="B301" t="str">
            <v>SI</v>
          </cell>
        </row>
        <row r="302">
          <cell r="A302" t="str">
            <v>CA193</v>
          </cell>
          <cell r="B302" t="str">
            <v>SI</v>
          </cell>
        </row>
        <row r="303">
          <cell r="A303" t="str">
            <v>CA195</v>
          </cell>
          <cell r="B303" t="str">
            <v>SI</v>
          </cell>
        </row>
        <row r="304">
          <cell r="A304" t="str">
            <v>CA196-I</v>
          </cell>
          <cell r="B304" t="str">
            <v>SI</v>
          </cell>
        </row>
        <row r="305">
          <cell r="A305" t="str">
            <v>CA196-II</v>
          </cell>
          <cell r="B305" t="str">
            <v>SI</v>
          </cell>
        </row>
        <row r="306">
          <cell r="A306" t="str">
            <v>CA197-I</v>
          </cell>
          <cell r="B306" t="str">
            <v>SI</v>
          </cell>
        </row>
        <row r="307">
          <cell r="A307" t="str">
            <v>CA197-II</v>
          </cell>
          <cell r="B307" t="str">
            <v>SI</v>
          </cell>
        </row>
        <row r="308">
          <cell r="A308" t="str">
            <v>CA197-III</v>
          </cell>
          <cell r="B308" t="str">
            <v>SI</v>
          </cell>
        </row>
        <row r="309">
          <cell r="A309" t="str">
            <v>CA198-I</v>
          </cell>
          <cell r="B309" t="str">
            <v>SI</v>
          </cell>
        </row>
        <row r="310">
          <cell r="A310" t="str">
            <v>CA198-II</v>
          </cell>
          <cell r="B310" t="str">
            <v>SI</v>
          </cell>
        </row>
        <row r="311">
          <cell r="A311" t="str">
            <v>CA199</v>
          </cell>
          <cell r="B311" t="str">
            <v>SI</v>
          </cell>
        </row>
        <row r="312">
          <cell r="A312" t="str">
            <v>CA200</v>
          </cell>
          <cell r="B312" t="str">
            <v>SI</v>
          </cell>
        </row>
        <row r="313">
          <cell r="A313" t="str">
            <v>CA201</v>
          </cell>
          <cell r="B313" t="str">
            <v>SI</v>
          </cell>
        </row>
        <row r="314">
          <cell r="A314" t="str">
            <v>CA202</v>
          </cell>
          <cell r="B314" t="str">
            <v>NO</v>
          </cell>
        </row>
        <row r="315">
          <cell r="A315" t="str">
            <v>CA204</v>
          </cell>
          <cell r="B315" t="str">
            <v>SI</v>
          </cell>
        </row>
        <row r="316">
          <cell r="A316" t="str">
            <v>CA205</v>
          </cell>
          <cell r="B316" t="str">
            <v>SI</v>
          </cell>
        </row>
        <row r="317">
          <cell r="A317" t="str">
            <v>CA206</v>
          </cell>
          <cell r="B317" t="str">
            <v>SI</v>
          </cell>
        </row>
        <row r="318">
          <cell r="A318" t="str">
            <v>CA207</v>
          </cell>
          <cell r="B318" t="str">
            <v>SI</v>
          </cell>
        </row>
        <row r="319">
          <cell r="A319" t="str">
            <v>CA209</v>
          </cell>
          <cell r="B319" t="str">
            <v>SI</v>
          </cell>
        </row>
        <row r="320">
          <cell r="A320" t="str">
            <v>CA210</v>
          </cell>
          <cell r="B320" t="str">
            <v>SI</v>
          </cell>
        </row>
        <row r="321">
          <cell r="A321" t="str">
            <v>CA211</v>
          </cell>
          <cell r="B321" t="str">
            <v>NO</v>
          </cell>
        </row>
        <row r="322">
          <cell r="A322" t="str">
            <v>CA212</v>
          </cell>
          <cell r="B322" t="str">
            <v>SI</v>
          </cell>
        </row>
        <row r="323">
          <cell r="A323" t="str">
            <v>CA213</v>
          </cell>
          <cell r="B323" t="str">
            <v>SI</v>
          </cell>
        </row>
        <row r="324">
          <cell r="A324" t="str">
            <v>CA214-I</v>
          </cell>
          <cell r="B324" t="str">
            <v>SI</v>
          </cell>
        </row>
        <row r="325">
          <cell r="A325" t="str">
            <v>CA214-II</v>
          </cell>
          <cell r="B325" t="str">
            <v>SI</v>
          </cell>
        </row>
        <row r="326">
          <cell r="A326" t="str">
            <v>CA214-III</v>
          </cell>
          <cell r="B326" t="str">
            <v>SI</v>
          </cell>
        </row>
        <row r="327">
          <cell r="A327" t="str">
            <v>CA214-IV</v>
          </cell>
          <cell r="B327" t="str">
            <v>SI</v>
          </cell>
        </row>
        <row r="328">
          <cell r="A328" t="str">
            <v>CA214-V</v>
          </cell>
          <cell r="B328" t="str">
            <v>SI</v>
          </cell>
        </row>
        <row r="329">
          <cell r="A329" t="str">
            <v>CA214-V</v>
          </cell>
          <cell r="B329" t="str">
            <v>SI</v>
          </cell>
        </row>
        <row r="330">
          <cell r="A330" t="str">
            <v>CA214-VI</v>
          </cell>
          <cell r="B330" t="str">
            <v>SI</v>
          </cell>
        </row>
        <row r="331">
          <cell r="A331" t="str">
            <v>CA214-VII</v>
          </cell>
          <cell r="B331" t="str">
            <v>SI</v>
          </cell>
        </row>
        <row r="332">
          <cell r="A332" t="str">
            <v>CA215</v>
          </cell>
          <cell r="B332" t="str">
            <v>SI</v>
          </cell>
        </row>
        <row r="333">
          <cell r="A333" t="str">
            <v>CA217</v>
          </cell>
          <cell r="B333" t="str">
            <v>SI</v>
          </cell>
        </row>
        <row r="334">
          <cell r="A334" t="str">
            <v>CA217</v>
          </cell>
          <cell r="B334" t="str">
            <v>SI</v>
          </cell>
        </row>
        <row r="335">
          <cell r="A335" t="str">
            <v>CA218</v>
          </cell>
          <cell r="B335" t="str">
            <v>SI</v>
          </cell>
        </row>
        <row r="336">
          <cell r="A336" t="str">
            <v>CA218</v>
          </cell>
          <cell r="B336" t="str">
            <v>SI</v>
          </cell>
        </row>
        <row r="337">
          <cell r="A337" t="str">
            <v>CA220</v>
          </cell>
          <cell r="B337" t="str">
            <v>SI</v>
          </cell>
        </row>
        <row r="338">
          <cell r="A338" t="str">
            <v>CA221</v>
          </cell>
          <cell r="B338" t="str">
            <v>SI</v>
          </cell>
        </row>
        <row r="339">
          <cell r="A339" t="str">
            <v>CA222-I</v>
          </cell>
          <cell r="B339" t="str">
            <v>SI</v>
          </cell>
        </row>
        <row r="340">
          <cell r="A340" t="str">
            <v>CA222-II</v>
          </cell>
          <cell r="B340" t="str">
            <v>SI</v>
          </cell>
        </row>
        <row r="341">
          <cell r="A341" t="str">
            <v>CA223</v>
          </cell>
          <cell r="B341" t="str">
            <v>SI</v>
          </cell>
        </row>
        <row r="342">
          <cell r="A342" t="str">
            <v>CA224</v>
          </cell>
          <cell r="B342" t="str">
            <v>SI</v>
          </cell>
        </row>
        <row r="343">
          <cell r="A343" t="str">
            <v>CA225</v>
          </cell>
          <cell r="B343" t="str">
            <v>SI</v>
          </cell>
        </row>
        <row r="344">
          <cell r="A344" t="str">
            <v>CA226</v>
          </cell>
          <cell r="B344" t="str">
            <v>NO</v>
          </cell>
        </row>
        <row r="345">
          <cell r="A345" t="str">
            <v>CA229</v>
          </cell>
          <cell r="B345" t="str">
            <v>SI</v>
          </cell>
        </row>
        <row r="346">
          <cell r="A346" t="str">
            <v>CA230</v>
          </cell>
          <cell r="B346" t="str">
            <v>SI</v>
          </cell>
        </row>
        <row r="347">
          <cell r="A347" t="str">
            <v>CA231</v>
          </cell>
          <cell r="B347" t="str">
            <v>SI</v>
          </cell>
        </row>
        <row r="348">
          <cell r="A348" t="str">
            <v>CA232</v>
          </cell>
          <cell r="B348" t="str">
            <v>SI</v>
          </cell>
        </row>
        <row r="349">
          <cell r="A349" t="str">
            <v>CA233</v>
          </cell>
          <cell r="B349" t="str">
            <v>SI</v>
          </cell>
        </row>
        <row r="350">
          <cell r="A350" t="str">
            <v>CA234</v>
          </cell>
          <cell r="B350" t="str">
            <v>SI</v>
          </cell>
        </row>
        <row r="351">
          <cell r="A351" t="str">
            <v>CA235</v>
          </cell>
          <cell r="B351" t="str">
            <v>SI</v>
          </cell>
        </row>
        <row r="352">
          <cell r="A352" t="str">
            <v>CA236</v>
          </cell>
          <cell r="B352" t="str">
            <v>NO</v>
          </cell>
        </row>
        <row r="353">
          <cell r="A353" t="str">
            <v>CA237</v>
          </cell>
          <cell r="B353" t="str">
            <v>SI</v>
          </cell>
        </row>
        <row r="354">
          <cell r="A354" t="str">
            <v>CA239</v>
          </cell>
          <cell r="B354" t="str">
            <v>NO</v>
          </cell>
        </row>
        <row r="355">
          <cell r="A355" t="str">
            <v>CA240</v>
          </cell>
          <cell r="B355" t="str">
            <v>SI</v>
          </cell>
        </row>
        <row r="356">
          <cell r="A356" t="str">
            <v>CA241</v>
          </cell>
          <cell r="B356" t="str">
            <v>SI</v>
          </cell>
        </row>
        <row r="357">
          <cell r="A357" t="str">
            <v>CA242-I</v>
          </cell>
          <cell r="B357" t="str">
            <v>SI</v>
          </cell>
        </row>
        <row r="358">
          <cell r="A358" t="str">
            <v>CA242-II</v>
          </cell>
          <cell r="B358" t="str">
            <v>SI</v>
          </cell>
        </row>
        <row r="359">
          <cell r="A359" t="str">
            <v>CA242-III</v>
          </cell>
          <cell r="B359" t="str">
            <v>SI</v>
          </cell>
        </row>
        <row r="360">
          <cell r="A360" t="str">
            <v>CA242-IV</v>
          </cell>
          <cell r="B360" t="str">
            <v>SI</v>
          </cell>
        </row>
        <row r="361">
          <cell r="A361" t="str">
            <v>CA242-IX</v>
          </cell>
          <cell r="B361" t="str">
            <v>SI</v>
          </cell>
        </row>
        <row r="362">
          <cell r="A362" t="str">
            <v>CA242-V</v>
          </cell>
          <cell r="B362" t="str">
            <v>SI</v>
          </cell>
        </row>
        <row r="363">
          <cell r="A363" t="str">
            <v>CA242-VI</v>
          </cell>
          <cell r="B363" t="str">
            <v>SI</v>
          </cell>
        </row>
        <row r="364">
          <cell r="A364" t="str">
            <v>CA242-VII</v>
          </cell>
          <cell r="B364" t="str">
            <v>SI</v>
          </cell>
        </row>
        <row r="365">
          <cell r="A365" t="str">
            <v>CA242-VIII</v>
          </cell>
          <cell r="B365" t="str">
            <v>SI</v>
          </cell>
        </row>
        <row r="366">
          <cell r="A366" t="str">
            <v>CA242-X</v>
          </cell>
          <cell r="B366" t="str">
            <v>SI</v>
          </cell>
        </row>
        <row r="367">
          <cell r="A367" t="str">
            <v>CA242-XI</v>
          </cell>
          <cell r="B367" t="str">
            <v>SI</v>
          </cell>
        </row>
        <row r="368">
          <cell r="A368" t="str">
            <v>CA246</v>
          </cell>
          <cell r="B368" t="str">
            <v>SI</v>
          </cell>
        </row>
        <row r="369">
          <cell r="A369" t="str">
            <v>CA246</v>
          </cell>
          <cell r="B369" t="str">
            <v>SI</v>
          </cell>
        </row>
        <row r="370">
          <cell r="A370" t="str">
            <v>CA247-I</v>
          </cell>
          <cell r="B370" t="str">
            <v>SI</v>
          </cell>
        </row>
        <row r="371">
          <cell r="A371" t="str">
            <v>CA247-I</v>
          </cell>
          <cell r="B371" t="str">
            <v>SI</v>
          </cell>
        </row>
        <row r="372">
          <cell r="A372" t="str">
            <v>CA247-I</v>
          </cell>
          <cell r="B372" t="str">
            <v>SI</v>
          </cell>
        </row>
        <row r="373">
          <cell r="A373" t="str">
            <v>CA247-II</v>
          </cell>
          <cell r="B373" t="str">
            <v>SI</v>
          </cell>
        </row>
        <row r="374">
          <cell r="A374" t="str">
            <v>CA248</v>
          </cell>
          <cell r="B374" t="str">
            <v>NO</v>
          </cell>
        </row>
        <row r="375">
          <cell r="A375" t="str">
            <v>CA249</v>
          </cell>
          <cell r="B375" t="str">
            <v>NO</v>
          </cell>
        </row>
        <row r="376">
          <cell r="A376" t="str">
            <v>CA251</v>
          </cell>
          <cell r="B376" t="str">
            <v>NO</v>
          </cell>
        </row>
        <row r="377">
          <cell r="A377" t="str">
            <v>CA251</v>
          </cell>
          <cell r="B377" t="str">
            <v>NO</v>
          </cell>
        </row>
        <row r="378">
          <cell r="A378" t="str">
            <v>CA251</v>
          </cell>
          <cell r="B378" t="str">
            <v>NO</v>
          </cell>
        </row>
        <row r="379">
          <cell r="A379" t="str">
            <v>CA251</v>
          </cell>
          <cell r="B379" t="str">
            <v>NO</v>
          </cell>
        </row>
        <row r="380">
          <cell r="A380" t="str">
            <v>CA251</v>
          </cell>
          <cell r="B380" t="str">
            <v>NO</v>
          </cell>
        </row>
        <row r="381">
          <cell r="A381" t="str">
            <v>CA251</v>
          </cell>
          <cell r="B381" t="str">
            <v>NO</v>
          </cell>
        </row>
        <row r="382">
          <cell r="A382" t="str">
            <v>CA251</v>
          </cell>
          <cell r="B382" t="str">
            <v>NO</v>
          </cell>
        </row>
        <row r="383">
          <cell r="A383" t="str">
            <v>CA251</v>
          </cell>
          <cell r="B383" t="str">
            <v>NO</v>
          </cell>
        </row>
        <row r="384">
          <cell r="A384" t="str">
            <v>CA251</v>
          </cell>
          <cell r="B384" t="str">
            <v>NO</v>
          </cell>
        </row>
        <row r="385">
          <cell r="A385" t="str">
            <v>CA251</v>
          </cell>
          <cell r="B385" t="str">
            <v>NO</v>
          </cell>
        </row>
        <row r="386">
          <cell r="A386" t="str">
            <v>CA252</v>
          </cell>
          <cell r="B386" t="str">
            <v>SI</v>
          </cell>
        </row>
        <row r="387">
          <cell r="A387" t="str">
            <v>CA254</v>
          </cell>
          <cell r="B387" t="str">
            <v>NO</v>
          </cell>
        </row>
        <row r="388">
          <cell r="A388" t="str">
            <v>FE001</v>
          </cell>
          <cell r="B388" t="str">
            <v>SI</v>
          </cell>
        </row>
        <row r="389">
          <cell r="A389" t="str">
            <v>FE001</v>
          </cell>
          <cell r="B389" t="str">
            <v>SI</v>
          </cell>
        </row>
        <row r="390">
          <cell r="A390" t="str">
            <v>FE002</v>
          </cell>
          <cell r="B390" t="str">
            <v>SI</v>
          </cell>
        </row>
        <row r="391">
          <cell r="A391" t="str">
            <v>FE003</v>
          </cell>
          <cell r="B391" t="str">
            <v>SI</v>
          </cell>
        </row>
        <row r="392">
          <cell r="A392" t="str">
            <v>FE003</v>
          </cell>
          <cell r="B392" t="str">
            <v>SI</v>
          </cell>
        </row>
        <row r="393">
          <cell r="A393" t="str">
            <v>FE004</v>
          </cell>
          <cell r="B393" t="str">
            <v>SI</v>
          </cell>
        </row>
        <row r="394">
          <cell r="A394" t="str">
            <v>FE004</v>
          </cell>
          <cell r="B394" t="str">
            <v>SI</v>
          </cell>
        </row>
        <row r="395">
          <cell r="A395" t="str">
            <v>FE005</v>
          </cell>
          <cell r="B395" t="str">
            <v>SI</v>
          </cell>
        </row>
        <row r="396">
          <cell r="A396" t="str">
            <v>FE005</v>
          </cell>
          <cell r="B396" t="str">
            <v>SI</v>
          </cell>
        </row>
        <row r="397">
          <cell r="A397" t="str">
            <v>FE005</v>
          </cell>
          <cell r="B397" t="str">
            <v>SI</v>
          </cell>
        </row>
        <row r="398">
          <cell r="A398" t="str">
            <v>FE006</v>
          </cell>
          <cell r="B398" t="str">
            <v>SI</v>
          </cell>
        </row>
        <row r="399">
          <cell r="A399" t="str">
            <v>FE006</v>
          </cell>
          <cell r="B399" t="str">
            <v>SI</v>
          </cell>
        </row>
        <row r="400">
          <cell r="A400" t="str">
            <v>FE006</v>
          </cell>
          <cell r="B400" t="str">
            <v>SI</v>
          </cell>
        </row>
        <row r="401">
          <cell r="A401" t="str">
            <v>FE006</v>
          </cell>
          <cell r="B401" t="str">
            <v>SI</v>
          </cell>
        </row>
        <row r="402">
          <cell r="A402" t="str">
            <v>FE007-I</v>
          </cell>
          <cell r="B402" t="str">
            <v>SI</v>
          </cell>
        </row>
        <row r="403">
          <cell r="A403" t="str">
            <v>FE007-I</v>
          </cell>
          <cell r="B403" t="str">
            <v>SI</v>
          </cell>
        </row>
        <row r="404">
          <cell r="A404" t="str">
            <v>FE007-II</v>
          </cell>
          <cell r="B404" t="str">
            <v>SI</v>
          </cell>
        </row>
        <row r="405">
          <cell r="A405" t="str">
            <v>FE007-II</v>
          </cell>
          <cell r="B405" t="str">
            <v>SI</v>
          </cell>
        </row>
        <row r="406">
          <cell r="A406" t="str">
            <v>FE007-II</v>
          </cell>
          <cell r="B406" t="str">
            <v>SI</v>
          </cell>
        </row>
        <row r="407">
          <cell r="A407" t="str">
            <v>FE007-III</v>
          </cell>
          <cell r="B407" t="str">
            <v>SI</v>
          </cell>
        </row>
        <row r="408">
          <cell r="A408" t="str">
            <v>FE007-III</v>
          </cell>
          <cell r="B408" t="str">
            <v>SI</v>
          </cell>
        </row>
        <row r="409">
          <cell r="A409" t="str">
            <v>FE008</v>
          </cell>
          <cell r="B409" t="str">
            <v>SI</v>
          </cell>
        </row>
        <row r="410">
          <cell r="A410" t="str">
            <v>FE008</v>
          </cell>
          <cell r="B410" t="str">
            <v>SI</v>
          </cell>
        </row>
        <row r="411">
          <cell r="A411" t="str">
            <v>FE008</v>
          </cell>
          <cell r="B411" t="str">
            <v>SI</v>
          </cell>
        </row>
        <row r="412">
          <cell r="A412" t="str">
            <v>FE009</v>
          </cell>
          <cell r="B412" t="str">
            <v>SI</v>
          </cell>
        </row>
        <row r="413">
          <cell r="A413" t="str">
            <v>FE009</v>
          </cell>
          <cell r="B413" t="str">
            <v>SI</v>
          </cell>
        </row>
        <row r="414">
          <cell r="A414" t="str">
            <v>FE009</v>
          </cell>
          <cell r="B414" t="str">
            <v>SI</v>
          </cell>
        </row>
        <row r="415">
          <cell r="A415" t="str">
            <v>FE010</v>
          </cell>
          <cell r="B415" t="str">
            <v>SI</v>
          </cell>
        </row>
        <row r="416">
          <cell r="A416" t="str">
            <v>FE010</v>
          </cell>
          <cell r="B416" t="str">
            <v>SI</v>
          </cell>
        </row>
        <row r="417">
          <cell r="A417" t="str">
            <v>FE010</v>
          </cell>
          <cell r="B417" t="str">
            <v>SI</v>
          </cell>
        </row>
        <row r="418">
          <cell r="A418" t="str">
            <v>FE010</v>
          </cell>
          <cell r="B418" t="str">
            <v>SI</v>
          </cell>
        </row>
        <row r="419">
          <cell r="A419" t="str">
            <v>FE011</v>
          </cell>
          <cell r="B419" t="str">
            <v>SI</v>
          </cell>
        </row>
        <row r="420">
          <cell r="A420" t="str">
            <v>FE012</v>
          </cell>
          <cell r="B420" t="str">
            <v>SI</v>
          </cell>
        </row>
        <row r="421">
          <cell r="A421" t="str">
            <v>FE014</v>
          </cell>
          <cell r="B421" t="str">
            <v>SI</v>
          </cell>
        </row>
        <row r="422">
          <cell r="A422" t="str">
            <v>FE014</v>
          </cell>
          <cell r="B422" t="str">
            <v>SI</v>
          </cell>
        </row>
        <row r="423">
          <cell r="A423" t="str">
            <v>FE014</v>
          </cell>
          <cell r="B423" t="str">
            <v>SI</v>
          </cell>
        </row>
        <row r="424">
          <cell r="A424" t="str">
            <v>FE015</v>
          </cell>
          <cell r="B424" t="str">
            <v>SI</v>
          </cell>
        </row>
        <row r="425">
          <cell r="A425" t="str">
            <v>FE017</v>
          </cell>
          <cell r="B425" t="str">
            <v>NO</v>
          </cell>
        </row>
        <row r="426">
          <cell r="A426" t="str">
            <v>FE018</v>
          </cell>
          <cell r="B426" t="str">
            <v>SI</v>
          </cell>
        </row>
        <row r="427">
          <cell r="A427" t="str">
            <v>FE018</v>
          </cell>
          <cell r="B427" t="str">
            <v>SI</v>
          </cell>
        </row>
        <row r="428">
          <cell r="A428" t="str">
            <v>FE018</v>
          </cell>
          <cell r="B428" t="str">
            <v>SI</v>
          </cell>
        </row>
        <row r="429">
          <cell r="A429" t="str">
            <v>FE019</v>
          </cell>
          <cell r="B429" t="str">
            <v>SI</v>
          </cell>
        </row>
        <row r="430">
          <cell r="A430" t="str">
            <v>FE019</v>
          </cell>
          <cell r="B430" t="str">
            <v>SI</v>
          </cell>
        </row>
        <row r="431">
          <cell r="A431" t="str">
            <v>FE020</v>
          </cell>
          <cell r="B431" t="str">
            <v>SI</v>
          </cell>
        </row>
        <row r="432">
          <cell r="A432" t="str">
            <v>FE020</v>
          </cell>
          <cell r="B432" t="str">
            <v>SI</v>
          </cell>
        </row>
        <row r="433">
          <cell r="A433" t="str">
            <v>FE020</v>
          </cell>
          <cell r="B433" t="str">
            <v>SI</v>
          </cell>
        </row>
        <row r="434">
          <cell r="A434" t="str">
            <v>FE021</v>
          </cell>
          <cell r="B434" t="str">
            <v>NO</v>
          </cell>
        </row>
        <row r="435">
          <cell r="A435" t="str">
            <v>FL002</v>
          </cell>
          <cell r="B435" t="str">
            <v>SI</v>
          </cell>
        </row>
        <row r="436">
          <cell r="A436" t="str">
            <v>FL002</v>
          </cell>
          <cell r="B436" t="str">
            <v>SI</v>
          </cell>
        </row>
        <row r="437">
          <cell r="A437" t="str">
            <v>FL003</v>
          </cell>
          <cell r="B437" t="str">
            <v>SI</v>
          </cell>
        </row>
        <row r="438">
          <cell r="A438" t="str">
            <v>FL003</v>
          </cell>
          <cell r="B438" t="str">
            <v>SI</v>
          </cell>
        </row>
        <row r="439">
          <cell r="A439" t="str">
            <v>FL004</v>
          </cell>
          <cell r="B439" t="str">
            <v>SI</v>
          </cell>
        </row>
        <row r="440">
          <cell r="A440" t="str">
            <v>FL004</v>
          </cell>
          <cell r="B440" t="str">
            <v>SI</v>
          </cell>
        </row>
        <row r="441">
          <cell r="A441" t="str">
            <v>FL004</v>
          </cell>
          <cell r="B441" t="str">
            <v>SI</v>
          </cell>
        </row>
        <row r="442">
          <cell r="A442" t="str">
            <v>FL004</v>
          </cell>
          <cell r="B442" t="str">
            <v>SI</v>
          </cell>
        </row>
        <row r="443">
          <cell r="A443" t="str">
            <v>FL004</v>
          </cell>
          <cell r="B443" t="str">
            <v>SI</v>
          </cell>
        </row>
        <row r="444">
          <cell r="A444" t="str">
            <v>FL004</v>
          </cell>
          <cell r="B444" t="str">
            <v>SI</v>
          </cell>
        </row>
        <row r="445">
          <cell r="A445" t="str">
            <v>FL005</v>
          </cell>
          <cell r="B445" t="str">
            <v>SI</v>
          </cell>
        </row>
        <row r="446">
          <cell r="A446" t="str">
            <v>FL006</v>
          </cell>
          <cell r="B446" t="str">
            <v>SI</v>
          </cell>
        </row>
        <row r="447">
          <cell r="A447" t="str">
            <v>FL007</v>
          </cell>
          <cell r="B447" t="str">
            <v>SI</v>
          </cell>
        </row>
        <row r="448">
          <cell r="A448" t="str">
            <v>FL007</v>
          </cell>
          <cell r="B448" t="str">
            <v>SI</v>
          </cell>
        </row>
        <row r="449">
          <cell r="A449" t="str">
            <v>FL008</v>
          </cell>
          <cell r="B449" t="str">
            <v>SI</v>
          </cell>
        </row>
        <row r="450">
          <cell r="A450" t="str">
            <v>FL008</v>
          </cell>
          <cell r="B450" t="str">
            <v>SI</v>
          </cell>
        </row>
        <row r="451">
          <cell r="A451" t="str">
            <v>FL008</v>
          </cell>
          <cell r="B451" t="str">
            <v>SI</v>
          </cell>
        </row>
        <row r="452">
          <cell r="A452" t="str">
            <v>FL009</v>
          </cell>
          <cell r="B452" t="str">
            <v>SI</v>
          </cell>
        </row>
        <row r="453">
          <cell r="A453" t="str">
            <v>FL011</v>
          </cell>
          <cell r="B453" t="str">
            <v>SI</v>
          </cell>
        </row>
        <row r="454">
          <cell r="A454" t="str">
            <v>FL012</v>
          </cell>
          <cell r="B454" t="str">
            <v>SI</v>
          </cell>
        </row>
        <row r="455">
          <cell r="A455" t="str">
            <v>FL013</v>
          </cell>
          <cell r="B455" t="str">
            <v>SI</v>
          </cell>
        </row>
        <row r="456">
          <cell r="A456" t="str">
            <v>FL014</v>
          </cell>
          <cell r="B456" t="str">
            <v>SI</v>
          </cell>
        </row>
        <row r="457">
          <cell r="A457" t="str">
            <v>FL015</v>
          </cell>
          <cell r="B457" t="str">
            <v>SI</v>
          </cell>
        </row>
        <row r="458">
          <cell r="A458" t="str">
            <v>FL016</v>
          </cell>
          <cell r="B458" t="str">
            <v>SI</v>
          </cell>
        </row>
        <row r="459">
          <cell r="A459" t="str">
            <v>FL017</v>
          </cell>
          <cell r="B459" t="str">
            <v>SI</v>
          </cell>
        </row>
        <row r="460">
          <cell r="A460" t="str">
            <v>FL018</v>
          </cell>
          <cell r="B460" t="str">
            <v>SI</v>
          </cell>
        </row>
        <row r="461">
          <cell r="A461" t="str">
            <v>FL019</v>
          </cell>
          <cell r="B461" t="str">
            <v>SI</v>
          </cell>
        </row>
        <row r="462">
          <cell r="A462" t="str">
            <v>FL020</v>
          </cell>
          <cell r="B462" t="str">
            <v>SI</v>
          </cell>
        </row>
        <row r="463">
          <cell r="A463" t="str">
            <v>FL021</v>
          </cell>
          <cell r="B463" t="str">
            <v>SI</v>
          </cell>
        </row>
        <row r="464">
          <cell r="A464" t="str">
            <v>FL022</v>
          </cell>
          <cell r="B464" t="str">
            <v>SI</v>
          </cell>
        </row>
        <row r="465">
          <cell r="A465" t="str">
            <v>FL023</v>
          </cell>
          <cell r="B465" t="str">
            <v>NO</v>
          </cell>
        </row>
        <row r="466">
          <cell r="A466" t="str">
            <v>FL023</v>
          </cell>
          <cell r="B466" t="str">
            <v>NO</v>
          </cell>
        </row>
        <row r="467">
          <cell r="A467" t="str">
            <v>FL024</v>
          </cell>
          <cell r="B467" t="str">
            <v>SI</v>
          </cell>
        </row>
        <row r="468">
          <cell r="A468" t="str">
            <v>FL026</v>
          </cell>
          <cell r="B468" t="str">
            <v>SI</v>
          </cell>
        </row>
        <row r="469">
          <cell r="A469" t="str">
            <v>FL027</v>
          </cell>
          <cell r="B469" t="str">
            <v>SI</v>
          </cell>
        </row>
        <row r="470">
          <cell r="A470" t="str">
            <v>FL028</v>
          </cell>
          <cell r="B470" t="str">
            <v>SI</v>
          </cell>
        </row>
        <row r="471">
          <cell r="A471" t="str">
            <v>FL029</v>
          </cell>
          <cell r="B471" t="str">
            <v>SI</v>
          </cell>
        </row>
        <row r="472">
          <cell r="A472" t="str">
            <v>FL030</v>
          </cell>
          <cell r="B472" t="str">
            <v>SI</v>
          </cell>
        </row>
        <row r="473">
          <cell r="A473" t="str">
            <v>FL031</v>
          </cell>
          <cell r="B473" t="str">
            <v>SI</v>
          </cell>
        </row>
        <row r="474">
          <cell r="A474" t="str">
            <v>FL032</v>
          </cell>
          <cell r="B474" t="str">
            <v>SI</v>
          </cell>
        </row>
        <row r="475">
          <cell r="A475" t="str">
            <v>FL033</v>
          </cell>
          <cell r="B475" t="str">
            <v>SI</v>
          </cell>
        </row>
        <row r="476">
          <cell r="A476" t="str">
            <v>FL034</v>
          </cell>
          <cell r="B476" t="str">
            <v>SI</v>
          </cell>
        </row>
        <row r="477">
          <cell r="A477" t="str">
            <v>FL035</v>
          </cell>
          <cell r="B477" t="str">
            <v>SI</v>
          </cell>
        </row>
        <row r="478">
          <cell r="A478" t="str">
            <v>FL036</v>
          </cell>
          <cell r="B478" t="str">
            <v>SI</v>
          </cell>
        </row>
        <row r="479">
          <cell r="A479" t="str">
            <v>FL037</v>
          </cell>
          <cell r="B479" t="str">
            <v>SI</v>
          </cell>
        </row>
        <row r="480">
          <cell r="A480" t="str">
            <v>FL038</v>
          </cell>
          <cell r="B480" t="str">
            <v>SI</v>
          </cell>
        </row>
        <row r="481">
          <cell r="A481" t="str">
            <v>FL039</v>
          </cell>
          <cell r="B481" t="str">
            <v>SI</v>
          </cell>
        </row>
        <row r="482">
          <cell r="A482" t="str">
            <v>FL040</v>
          </cell>
          <cell r="B482" t="str">
            <v>SI</v>
          </cell>
        </row>
        <row r="483">
          <cell r="A483" t="str">
            <v>FL041</v>
          </cell>
          <cell r="B483" t="str">
            <v>SI</v>
          </cell>
        </row>
        <row r="484">
          <cell r="A484" t="str">
            <v>FL042</v>
          </cell>
          <cell r="B484" t="str">
            <v>SI</v>
          </cell>
        </row>
        <row r="485">
          <cell r="A485" t="str">
            <v>FL043</v>
          </cell>
          <cell r="B485" t="str">
            <v>SI</v>
          </cell>
        </row>
        <row r="486">
          <cell r="A486" t="str">
            <v>FL044</v>
          </cell>
          <cell r="B486" t="str">
            <v>SI</v>
          </cell>
        </row>
        <row r="487">
          <cell r="A487" t="str">
            <v>FL045</v>
          </cell>
          <cell r="B487" t="str">
            <v>SI</v>
          </cell>
        </row>
        <row r="488">
          <cell r="A488" t="str">
            <v>FL046</v>
          </cell>
          <cell r="B488" t="str">
            <v>SI</v>
          </cell>
        </row>
        <row r="489">
          <cell r="A489" t="str">
            <v>FL047</v>
          </cell>
          <cell r="B489" t="str">
            <v>SI</v>
          </cell>
        </row>
        <row r="490">
          <cell r="A490" t="str">
            <v>FL048</v>
          </cell>
          <cell r="B490" t="str">
            <v>SI</v>
          </cell>
        </row>
        <row r="491">
          <cell r="A491" t="str">
            <v>FL049</v>
          </cell>
          <cell r="B491" t="str">
            <v>SI</v>
          </cell>
        </row>
        <row r="492">
          <cell r="A492" t="str">
            <v>FL050</v>
          </cell>
          <cell r="B492" t="str">
            <v>SI</v>
          </cell>
        </row>
        <row r="493">
          <cell r="A493" t="str">
            <v>FL051</v>
          </cell>
          <cell r="B493" t="str">
            <v>SI</v>
          </cell>
        </row>
        <row r="494">
          <cell r="A494" t="str">
            <v>FL052</v>
          </cell>
          <cell r="B494" t="str">
            <v>SI</v>
          </cell>
        </row>
        <row r="495">
          <cell r="A495" t="str">
            <v>FL053</v>
          </cell>
          <cell r="B495" t="str">
            <v>SI</v>
          </cell>
        </row>
        <row r="496">
          <cell r="A496" t="str">
            <v>FL054</v>
          </cell>
          <cell r="B496" t="str">
            <v>SI</v>
          </cell>
        </row>
        <row r="497">
          <cell r="A497" t="str">
            <v>FL055</v>
          </cell>
          <cell r="B497" t="str">
            <v>SI</v>
          </cell>
        </row>
        <row r="498">
          <cell r="A498" t="str">
            <v>FL056</v>
          </cell>
          <cell r="B498" t="str">
            <v>SI</v>
          </cell>
        </row>
        <row r="499">
          <cell r="A499" t="str">
            <v>FL057</v>
          </cell>
          <cell r="B499" t="str">
            <v>SI</v>
          </cell>
        </row>
        <row r="500">
          <cell r="A500" t="str">
            <v>FL058</v>
          </cell>
          <cell r="B500" t="str">
            <v>SI</v>
          </cell>
        </row>
        <row r="501">
          <cell r="A501" t="str">
            <v>FL059</v>
          </cell>
          <cell r="B501" t="str">
            <v>SI</v>
          </cell>
        </row>
        <row r="502">
          <cell r="A502" t="str">
            <v>FL060</v>
          </cell>
          <cell r="B502" t="str">
            <v>SI</v>
          </cell>
        </row>
        <row r="503">
          <cell r="A503" t="str">
            <v>FL061</v>
          </cell>
          <cell r="B503" t="str">
            <v>SI</v>
          </cell>
        </row>
        <row r="504">
          <cell r="A504" t="str">
            <v>FL062</v>
          </cell>
          <cell r="B504" t="str">
            <v>SI</v>
          </cell>
        </row>
        <row r="505">
          <cell r="A505" t="str">
            <v>FL063</v>
          </cell>
          <cell r="B505" t="str">
            <v>SI</v>
          </cell>
        </row>
        <row r="506">
          <cell r="A506" t="str">
            <v>FL064</v>
          </cell>
          <cell r="B506" t="str">
            <v>SI</v>
          </cell>
        </row>
        <row r="507">
          <cell r="A507" t="str">
            <v>FL065</v>
          </cell>
          <cell r="B507" t="str">
            <v>SI</v>
          </cell>
        </row>
        <row r="508">
          <cell r="A508" t="str">
            <v>FL066</v>
          </cell>
          <cell r="B508" t="str">
            <v>SI</v>
          </cell>
        </row>
        <row r="509">
          <cell r="A509" t="str">
            <v>FL067</v>
          </cell>
          <cell r="B509" t="str">
            <v>SI</v>
          </cell>
        </row>
        <row r="510">
          <cell r="A510" t="str">
            <v>FL068</v>
          </cell>
          <cell r="B510" t="str">
            <v>SI</v>
          </cell>
        </row>
        <row r="511">
          <cell r="A511" t="str">
            <v>FL069</v>
          </cell>
          <cell r="B511" t="str">
            <v>SI</v>
          </cell>
        </row>
        <row r="512">
          <cell r="A512" t="str">
            <v>FL070</v>
          </cell>
          <cell r="B512" t="str">
            <v>SI</v>
          </cell>
        </row>
        <row r="513">
          <cell r="A513" t="str">
            <v>FL071</v>
          </cell>
          <cell r="B513" t="str">
            <v>SI</v>
          </cell>
        </row>
        <row r="514">
          <cell r="A514" t="str">
            <v>FL072</v>
          </cell>
          <cell r="B514" t="str">
            <v>SI</v>
          </cell>
        </row>
        <row r="515">
          <cell r="A515" t="str">
            <v>FL073</v>
          </cell>
          <cell r="B515" t="str">
            <v>SI</v>
          </cell>
        </row>
        <row r="516">
          <cell r="A516" t="str">
            <v>FL074</v>
          </cell>
          <cell r="B516" t="str">
            <v>SI</v>
          </cell>
        </row>
        <row r="517">
          <cell r="A517" t="str">
            <v>FL075</v>
          </cell>
          <cell r="B517" t="str">
            <v>SI</v>
          </cell>
        </row>
        <row r="518">
          <cell r="A518" t="str">
            <v>FL076</v>
          </cell>
          <cell r="B518" t="str">
            <v>SI</v>
          </cell>
        </row>
        <row r="519">
          <cell r="A519" t="str">
            <v>FL077</v>
          </cell>
          <cell r="B519" t="str">
            <v>SI</v>
          </cell>
        </row>
        <row r="520">
          <cell r="A520" t="str">
            <v>FL078</v>
          </cell>
          <cell r="B520" t="str">
            <v>SI</v>
          </cell>
        </row>
        <row r="521">
          <cell r="A521" t="str">
            <v>FL079</v>
          </cell>
          <cell r="B521" t="str">
            <v>SI</v>
          </cell>
        </row>
        <row r="522">
          <cell r="A522" t="str">
            <v>FL080</v>
          </cell>
          <cell r="B522" t="str">
            <v>SI</v>
          </cell>
        </row>
        <row r="523">
          <cell r="A523" t="str">
            <v>FL081</v>
          </cell>
          <cell r="B523" t="str">
            <v>SI</v>
          </cell>
        </row>
        <row r="524">
          <cell r="A524" t="str">
            <v>FL082</v>
          </cell>
          <cell r="B524" t="str">
            <v>SI</v>
          </cell>
        </row>
        <row r="525">
          <cell r="A525" t="str">
            <v>FL083</v>
          </cell>
          <cell r="B525" t="str">
            <v>SI</v>
          </cell>
        </row>
        <row r="526">
          <cell r="A526" t="str">
            <v>FL084</v>
          </cell>
          <cell r="B526" t="str">
            <v>SI</v>
          </cell>
        </row>
        <row r="527">
          <cell r="A527" t="str">
            <v>FL085</v>
          </cell>
          <cell r="B527" t="str">
            <v>SI</v>
          </cell>
        </row>
        <row r="528">
          <cell r="A528" t="str">
            <v>FL086</v>
          </cell>
          <cell r="B528" t="str">
            <v>SI</v>
          </cell>
        </row>
        <row r="529">
          <cell r="A529" t="str">
            <v>FL087</v>
          </cell>
          <cell r="B529" t="str">
            <v>SI</v>
          </cell>
        </row>
        <row r="530">
          <cell r="A530" t="str">
            <v>FL088</v>
          </cell>
          <cell r="B530" t="str">
            <v>SI</v>
          </cell>
        </row>
        <row r="531">
          <cell r="A531" t="str">
            <v>FL089</v>
          </cell>
          <cell r="B531" t="str">
            <v>SI</v>
          </cell>
        </row>
        <row r="532">
          <cell r="A532" t="str">
            <v>FL090</v>
          </cell>
          <cell r="B532" t="str">
            <v>SI</v>
          </cell>
        </row>
        <row r="533">
          <cell r="A533" t="str">
            <v>FL091</v>
          </cell>
          <cell r="B533" t="str">
            <v>SI</v>
          </cell>
        </row>
        <row r="534">
          <cell r="A534" t="str">
            <v>FL092</v>
          </cell>
          <cell r="B534" t="str">
            <v>SI</v>
          </cell>
        </row>
        <row r="535">
          <cell r="A535" t="str">
            <v>FL093</v>
          </cell>
          <cell r="B535" t="str">
            <v>SI</v>
          </cell>
        </row>
        <row r="536">
          <cell r="A536" t="str">
            <v>FL094</v>
          </cell>
          <cell r="B536" t="str">
            <v>SI</v>
          </cell>
        </row>
        <row r="537">
          <cell r="A537" t="str">
            <v>FL095</v>
          </cell>
          <cell r="B537" t="str">
            <v>SI</v>
          </cell>
        </row>
        <row r="538">
          <cell r="A538" t="str">
            <v>FL096</v>
          </cell>
          <cell r="B538" t="str">
            <v>SI</v>
          </cell>
        </row>
        <row r="539">
          <cell r="A539" t="str">
            <v>FL097</v>
          </cell>
          <cell r="B539" t="str">
            <v>SI</v>
          </cell>
        </row>
        <row r="540">
          <cell r="A540" t="str">
            <v>FL098</v>
          </cell>
          <cell r="B540" t="str">
            <v>SI</v>
          </cell>
        </row>
        <row r="541">
          <cell r="A541" t="str">
            <v>FL099</v>
          </cell>
          <cell r="B541" t="str">
            <v>SI</v>
          </cell>
        </row>
        <row r="542">
          <cell r="A542" t="str">
            <v>FL100</v>
          </cell>
          <cell r="B542" t="str">
            <v>SI</v>
          </cell>
        </row>
        <row r="543">
          <cell r="A543" t="str">
            <v>FL101</v>
          </cell>
          <cell r="B543" t="str">
            <v>SI</v>
          </cell>
        </row>
        <row r="544">
          <cell r="A544" t="str">
            <v>FL102</v>
          </cell>
          <cell r="B544" t="str">
            <v>SI</v>
          </cell>
        </row>
        <row r="545">
          <cell r="A545" t="str">
            <v>FL103</v>
          </cell>
          <cell r="B545" t="str">
            <v>SI</v>
          </cell>
        </row>
        <row r="546">
          <cell r="A546" t="str">
            <v>FL104</v>
          </cell>
          <cell r="B546" t="str">
            <v>SI</v>
          </cell>
        </row>
        <row r="547">
          <cell r="A547" t="str">
            <v>FL105</v>
          </cell>
          <cell r="B547" t="str">
            <v>SI</v>
          </cell>
        </row>
        <row r="548">
          <cell r="A548" t="str">
            <v>FL106</v>
          </cell>
          <cell r="B548" t="str">
            <v>SI</v>
          </cell>
        </row>
        <row r="549">
          <cell r="A549" t="str">
            <v>FL107</v>
          </cell>
          <cell r="B549" t="str">
            <v>SI</v>
          </cell>
        </row>
        <row r="550">
          <cell r="A550" t="str">
            <v>FL108</v>
          </cell>
          <cell r="B550" t="str">
            <v>SI</v>
          </cell>
        </row>
        <row r="551">
          <cell r="A551" t="str">
            <v>FL109</v>
          </cell>
          <cell r="B551" t="str">
            <v>SI</v>
          </cell>
        </row>
        <row r="552">
          <cell r="A552" t="str">
            <v>FL110</v>
          </cell>
          <cell r="B552" t="str">
            <v>SI</v>
          </cell>
        </row>
        <row r="553">
          <cell r="A553" t="str">
            <v>FL111</v>
          </cell>
          <cell r="B553" t="str">
            <v>SI</v>
          </cell>
        </row>
        <row r="554">
          <cell r="A554" t="str">
            <v>FL112</v>
          </cell>
          <cell r="B554" t="str">
            <v>SI</v>
          </cell>
        </row>
        <row r="555">
          <cell r="A555" t="str">
            <v>FL113</v>
          </cell>
          <cell r="B555" t="str">
            <v>SI</v>
          </cell>
        </row>
        <row r="556">
          <cell r="A556" t="str">
            <v>FL114</v>
          </cell>
          <cell r="B556" t="str">
            <v>SI</v>
          </cell>
        </row>
        <row r="557">
          <cell r="A557" t="str">
            <v>FL115</v>
          </cell>
          <cell r="B557" t="str">
            <v>SI</v>
          </cell>
        </row>
        <row r="558">
          <cell r="A558" t="str">
            <v>FL116</v>
          </cell>
          <cell r="B558" t="str">
            <v>SI</v>
          </cell>
        </row>
        <row r="559">
          <cell r="A559" t="str">
            <v>FL117</v>
          </cell>
          <cell r="B559" t="str">
            <v>SI</v>
          </cell>
        </row>
        <row r="560">
          <cell r="A560" t="str">
            <v>FL118</v>
          </cell>
          <cell r="B560" t="str">
            <v>SI</v>
          </cell>
        </row>
        <row r="561">
          <cell r="A561" t="str">
            <v>FL119</v>
          </cell>
          <cell r="B561" t="str">
            <v>SI</v>
          </cell>
        </row>
        <row r="562">
          <cell r="A562" t="str">
            <v>FL120</v>
          </cell>
          <cell r="B562" t="str">
            <v>SI</v>
          </cell>
        </row>
        <row r="563">
          <cell r="A563" t="str">
            <v>FL123</v>
          </cell>
          <cell r="B563" t="str">
            <v>SI</v>
          </cell>
        </row>
        <row r="564">
          <cell r="A564" t="str">
            <v>FL124</v>
          </cell>
          <cell r="B564" t="str">
            <v>SI</v>
          </cell>
        </row>
        <row r="565">
          <cell r="A565" t="str">
            <v>FL125</v>
          </cell>
          <cell r="B565" t="str">
            <v>SI</v>
          </cell>
        </row>
        <row r="566">
          <cell r="A566" t="str">
            <v>FL126</v>
          </cell>
          <cell r="B566" t="str">
            <v>SI</v>
          </cell>
        </row>
        <row r="567">
          <cell r="A567" t="str">
            <v>FL126</v>
          </cell>
          <cell r="B567" t="str">
            <v>SI</v>
          </cell>
        </row>
        <row r="568">
          <cell r="A568" t="str">
            <v>FL127</v>
          </cell>
          <cell r="B568" t="str">
            <v>SI</v>
          </cell>
        </row>
        <row r="569">
          <cell r="A569" t="str">
            <v>FL128</v>
          </cell>
          <cell r="B569" t="str">
            <v>SI</v>
          </cell>
        </row>
        <row r="570">
          <cell r="A570" t="str">
            <v>FL129</v>
          </cell>
          <cell r="B570" t="str">
            <v>SI</v>
          </cell>
        </row>
        <row r="571">
          <cell r="A571" t="str">
            <v>FL130</v>
          </cell>
          <cell r="B571" t="str">
            <v>SI</v>
          </cell>
        </row>
        <row r="572">
          <cell r="A572" t="str">
            <v>FL131</v>
          </cell>
          <cell r="B572" t="str">
            <v>SI</v>
          </cell>
        </row>
        <row r="573">
          <cell r="A573" t="str">
            <v>FL132</v>
          </cell>
          <cell r="B573" t="str">
            <v>SI</v>
          </cell>
        </row>
        <row r="574">
          <cell r="A574" t="str">
            <v>FL133</v>
          </cell>
          <cell r="B574" t="str">
            <v>SI</v>
          </cell>
        </row>
        <row r="575">
          <cell r="A575" t="str">
            <v>FL134</v>
          </cell>
          <cell r="B575" t="str">
            <v>SI</v>
          </cell>
        </row>
        <row r="576">
          <cell r="A576" t="str">
            <v>FL135</v>
          </cell>
          <cell r="B576" t="str">
            <v>SI</v>
          </cell>
        </row>
        <row r="577">
          <cell r="A577" t="str">
            <v>FL136</v>
          </cell>
          <cell r="B577" t="str">
            <v>SI</v>
          </cell>
        </row>
        <row r="578">
          <cell r="A578" t="str">
            <v>FL137</v>
          </cell>
          <cell r="B578" t="str">
            <v>SI</v>
          </cell>
        </row>
        <row r="579">
          <cell r="A579" t="str">
            <v>LO001</v>
          </cell>
          <cell r="B579" t="str">
            <v>SI</v>
          </cell>
        </row>
        <row r="580">
          <cell r="A580" t="str">
            <v>LO002</v>
          </cell>
          <cell r="B580" t="str">
            <v>SI</v>
          </cell>
        </row>
        <row r="581">
          <cell r="A581" t="str">
            <v>LO003</v>
          </cell>
          <cell r="B581" t="str">
            <v>SI</v>
          </cell>
        </row>
        <row r="582">
          <cell r="A582" t="str">
            <v>LO004</v>
          </cell>
          <cell r="B582" t="str">
            <v>SI</v>
          </cell>
        </row>
        <row r="583">
          <cell r="A583" t="str">
            <v>LO005</v>
          </cell>
          <cell r="B583" t="str">
            <v>SI</v>
          </cell>
        </row>
        <row r="584">
          <cell r="A584" t="str">
            <v>LO006</v>
          </cell>
          <cell r="B584" t="str">
            <v>SI</v>
          </cell>
        </row>
        <row r="585">
          <cell r="A585" t="str">
            <v>LO007</v>
          </cell>
          <cell r="B585" t="str">
            <v>SI</v>
          </cell>
        </row>
        <row r="586">
          <cell r="A586" t="str">
            <v>LO008</v>
          </cell>
          <cell r="B586" t="str">
            <v>SI</v>
          </cell>
        </row>
        <row r="587">
          <cell r="A587" t="str">
            <v>LO009</v>
          </cell>
          <cell r="B587" t="str">
            <v>SI</v>
          </cell>
        </row>
        <row r="588">
          <cell r="A588" t="str">
            <v>MA001</v>
          </cell>
          <cell r="B588" t="str">
            <v>SI</v>
          </cell>
        </row>
        <row r="589">
          <cell r="A589" t="str">
            <v>MA002</v>
          </cell>
          <cell r="B589" t="str">
            <v>SI</v>
          </cell>
        </row>
        <row r="590">
          <cell r="A590" t="str">
            <v>MA003</v>
          </cell>
          <cell r="B590" t="str">
            <v>SI</v>
          </cell>
        </row>
        <row r="591">
          <cell r="A591" t="str">
            <v>MA004</v>
          </cell>
          <cell r="B591" t="str">
            <v>SI</v>
          </cell>
        </row>
        <row r="592">
          <cell r="A592" t="str">
            <v>MA006</v>
          </cell>
          <cell r="B592" t="str">
            <v>NO</v>
          </cell>
        </row>
        <row r="593">
          <cell r="A593" t="str">
            <v>MA007</v>
          </cell>
          <cell r="B593" t="str">
            <v>NO</v>
          </cell>
        </row>
        <row r="594">
          <cell r="A594" t="str">
            <v>UR001</v>
          </cell>
          <cell r="B594" t="str">
            <v>SI</v>
          </cell>
        </row>
        <row r="595">
          <cell r="A595" t="str">
            <v>UR002</v>
          </cell>
          <cell r="B595" t="str">
            <v>SI</v>
          </cell>
        </row>
        <row r="596">
          <cell r="A596" t="str">
            <v>UR003</v>
          </cell>
          <cell r="B596" t="str">
            <v>SI</v>
          </cell>
        </row>
        <row r="597">
          <cell r="A597" t="str">
            <v>UR004</v>
          </cell>
          <cell r="B597" t="str">
            <v>SI</v>
          </cell>
        </row>
        <row r="598">
          <cell r="A598" t="str">
            <v>UR005</v>
          </cell>
          <cell r="B598" t="str">
            <v>SI</v>
          </cell>
        </row>
        <row r="599">
          <cell r="A599" t="str">
            <v>UR006</v>
          </cell>
          <cell r="B599" t="str">
            <v>SI</v>
          </cell>
        </row>
        <row r="600">
          <cell r="A600" t="str">
            <v>UR007</v>
          </cell>
          <cell r="B600" t="str">
            <v>SI</v>
          </cell>
        </row>
        <row r="601">
          <cell r="A601" t="str">
            <v>UR008</v>
          </cell>
          <cell r="B601" t="str">
            <v>SI</v>
          </cell>
        </row>
        <row r="602">
          <cell r="A602" t="str">
            <v>UR009</v>
          </cell>
          <cell r="B602" t="str">
            <v>SI</v>
          </cell>
        </row>
        <row r="603">
          <cell r="A603" t="str">
            <v>UR010</v>
          </cell>
          <cell r="B603" t="str">
            <v>SI</v>
          </cell>
        </row>
        <row r="604">
          <cell r="A604" t="str">
            <v>UR011</v>
          </cell>
          <cell r="B604" t="str">
            <v>SI</v>
          </cell>
        </row>
        <row r="605">
          <cell r="A605" t="str">
            <v>UR012</v>
          </cell>
          <cell r="B605" t="str">
            <v>SI</v>
          </cell>
        </row>
        <row r="606">
          <cell r="A606" t="str">
            <v>UR013</v>
          </cell>
          <cell r="B606" t="str">
            <v>SI</v>
          </cell>
        </row>
        <row r="607">
          <cell r="A607" t="str">
            <v>UR014</v>
          </cell>
          <cell r="B607" t="str">
            <v>SI</v>
          </cell>
        </row>
        <row r="608">
          <cell r="A608" t="str">
            <v>UR015</v>
          </cell>
          <cell r="B608" t="str">
            <v>SI</v>
          </cell>
        </row>
        <row r="609">
          <cell r="A609" t="str">
            <v>UR016</v>
          </cell>
          <cell r="B609" t="str">
            <v>SI</v>
          </cell>
        </row>
        <row r="610">
          <cell r="A610" t="str">
            <v>UR017</v>
          </cell>
          <cell r="B610" t="str">
            <v>SI</v>
          </cell>
        </row>
        <row r="611">
          <cell r="A611" t="str">
            <v>UR017</v>
          </cell>
          <cell r="B611" t="str">
            <v>SI</v>
          </cell>
        </row>
        <row r="612">
          <cell r="A612" t="str">
            <v>UR018</v>
          </cell>
          <cell r="B612" t="str">
            <v>NO</v>
          </cell>
        </row>
        <row r="613">
          <cell r="A613" t="str">
            <v>UR019</v>
          </cell>
          <cell r="B613" t="str">
            <v>NO</v>
          </cell>
        </row>
        <row r="614">
          <cell r="A614" t="str">
            <v>UR020</v>
          </cell>
          <cell r="B614" t="str">
            <v>NO</v>
          </cell>
        </row>
      </sheetData>
      <sheetData sheetId="13"/>
      <sheetData sheetId="14">
        <row r="4">
          <cell r="D4" t="str">
            <v>AE002</v>
          </cell>
          <cell r="E4">
            <v>71010</v>
          </cell>
        </row>
        <row r="5">
          <cell r="D5" t="str">
            <v>AE003</v>
          </cell>
          <cell r="E5">
            <v>85837</v>
          </cell>
        </row>
        <row r="6">
          <cell r="D6" t="str">
            <v>AE004</v>
          </cell>
          <cell r="E6">
            <v>0</v>
          </cell>
        </row>
        <row r="7">
          <cell r="D7" t="str">
            <v>AE011</v>
          </cell>
          <cell r="E7">
            <v>273740</v>
          </cell>
        </row>
        <row r="8">
          <cell r="D8" t="str">
            <v>AE012</v>
          </cell>
          <cell r="E8">
            <v>40452</v>
          </cell>
        </row>
        <row r="9">
          <cell r="D9" t="str">
            <v>AE013</v>
          </cell>
          <cell r="E9">
            <v>14390.512033999999</v>
          </cell>
        </row>
        <row r="10">
          <cell r="D10" t="str">
            <v>AE014</v>
          </cell>
          <cell r="E10">
            <v>0</v>
          </cell>
        </row>
        <row r="11">
          <cell r="D11" t="str">
            <v>AE015</v>
          </cell>
          <cell r="E11">
            <v>115727</v>
          </cell>
        </row>
        <row r="12">
          <cell r="D12" t="str">
            <v>AE017</v>
          </cell>
          <cell r="E12">
            <v>90631</v>
          </cell>
        </row>
        <row r="13">
          <cell r="D13" t="str">
            <v>AE018</v>
          </cell>
          <cell r="E13">
            <v>2098.9984103333336</v>
          </cell>
        </row>
        <row r="14">
          <cell r="D14" t="str">
            <v>AE019</v>
          </cell>
          <cell r="E14">
            <v>9461.0110000000004</v>
          </cell>
        </row>
        <row r="15">
          <cell r="D15" t="str">
            <v>AE020</v>
          </cell>
        </row>
        <row r="16">
          <cell r="D16" t="str">
            <v>AE021</v>
          </cell>
          <cell r="E16">
            <v>38291.684395999997</v>
          </cell>
        </row>
        <row r="17">
          <cell r="D17" t="str">
            <v>AE023</v>
          </cell>
          <cell r="E17">
            <v>804.97076600000003</v>
          </cell>
        </row>
        <row r="18">
          <cell r="D18" t="str">
            <v>AE024</v>
          </cell>
          <cell r="E18">
            <v>250057</v>
          </cell>
        </row>
        <row r="19">
          <cell r="D19" t="str">
            <v>AE025</v>
          </cell>
          <cell r="E19">
            <v>235000</v>
          </cell>
        </row>
        <row r="20">
          <cell r="D20" t="str">
            <v>AE027</v>
          </cell>
          <cell r="E20">
            <v>0</v>
          </cell>
        </row>
        <row r="21">
          <cell r="D21" t="str">
            <v>AE033</v>
          </cell>
          <cell r="E21">
            <v>41638.802666000003</v>
          </cell>
        </row>
        <row r="22">
          <cell r="D22" t="str">
            <v>AE034</v>
          </cell>
          <cell r="E22">
            <v>57062.551338999998</v>
          </cell>
        </row>
        <row r="23">
          <cell r="D23" t="str">
            <v>AE037</v>
          </cell>
          <cell r="E23">
            <v>0</v>
          </cell>
        </row>
        <row r="24">
          <cell r="D24" t="str">
            <v>AE038</v>
          </cell>
          <cell r="E24">
            <v>56347.606871000004</v>
          </cell>
        </row>
        <row r="25">
          <cell r="D25" t="str">
            <v>AE040</v>
          </cell>
          <cell r="E25">
            <v>0</v>
          </cell>
        </row>
        <row r="26">
          <cell r="D26" t="str">
            <v>AE041</v>
          </cell>
          <cell r="E26">
            <v>4200000</v>
          </cell>
        </row>
        <row r="27">
          <cell r="D27" t="str">
            <v>AE042</v>
          </cell>
          <cell r="E27">
            <v>39364</v>
          </cell>
        </row>
        <row r="28">
          <cell r="D28" t="str">
            <v>AE044</v>
          </cell>
          <cell r="E28">
            <v>66920</v>
          </cell>
        </row>
        <row r="29">
          <cell r="D29" t="str">
            <v>AE046</v>
          </cell>
          <cell r="E29">
            <v>255000</v>
          </cell>
        </row>
        <row r="30">
          <cell r="D30" t="str">
            <v>AE048</v>
          </cell>
          <cell r="E30">
            <v>69483.814205999995</v>
          </cell>
        </row>
        <row r="31">
          <cell r="D31" t="str">
            <v>AE049</v>
          </cell>
          <cell r="E31">
            <v>243987.316674</v>
          </cell>
        </row>
        <row r="32">
          <cell r="D32" t="str">
            <v>AE050</v>
          </cell>
          <cell r="E32">
            <v>0</v>
          </cell>
        </row>
        <row r="33">
          <cell r="D33" t="str">
            <v>AE051</v>
          </cell>
          <cell r="E33">
            <v>0</v>
          </cell>
        </row>
        <row r="34">
          <cell r="D34" t="str">
            <v>AE052</v>
          </cell>
          <cell r="E34">
            <v>0</v>
          </cell>
        </row>
        <row r="35">
          <cell r="D35" t="str">
            <v>AE054</v>
          </cell>
          <cell r="E35">
            <v>490000</v>
          </cell>
        </row>
        <row r="36">
          <cell r="D36" t="str">
            <v>CA003</v>
          </cell>
          <cell r="E36">
            <v>0</v>
          </cell>
        </row>
        <row r="37">
          <cell r="D37" t="str">
            <v>CA005</v>
          </cell>
          <cell r="E37">
            <v>105077</v>
          </cell>
        </row>
        <row r="38">
          <cell r="D38" t="str">
            <v>CA007</v>
          </cell>
          <cell r="E38">
            <v>180000</v>
          </cell>
        </row>
        <row r="39">
          <cell r="D39" t="str">
            <v>CA010</v>
          </cell>
          <cell r="E39">
            <v>250000</v>
          </cell>
        </row>
        <row r="40">
          <cell r="D40" t="str">
            <v>CA013</v>
          </cell>
          <cell r="E40">
            <v>0</v>
          </cell>
        </row>
        <row r="41">
          <cell r="D41" t="str">
            <v>CA018</v>
          </cell>
          <cell r="E41">
            <v>350000</v>
          </cell>
        </row>
        <row r="42">
          <cell r="D42" t="str">
            <v>CA019</v>
          </cell>
          <cell r="E42">
            <v>0</v>
          </cell>
        </row>
        <row r="43">
          <cell r="D43" t="str">
            <v>CA022</v>
          </cell>
          <cell r="E43">
            <v>56488.6</v>
          </cell>
        </row>
        <row r="44">
          <cell r="D44" t="str">
            <v>CA023</v>
          </cell>
          <cell r="E44">
            <v>0</v>
          </cell>
        </row>
        <row r="45">
          <cell r="D45" t="str">
            <v>CA024</v>
          </cell>
          <cell r="E45">
            <v>2200000</v>
          </cell>
        </row>
        <row r="46">
          <cell r="D46" t="str">
            <v>CA025</v>
          </cell>
          <cell r="E46">
            <v>322804.77176285698</v>
          </cell>
        </row>
        <row r="47">
          <cell r="D47" t="str">
            <v>CA027</v>
          </cell>
          <cell r="E47">
            <v>530000</v>
          </cell>
        </row>
        <row r="48">
          <cell r="D48" t="str">
            <v>CA032</v>
          </cell>
          <cell r="E48">
            <v>500000</v>
          </cell>
        </row>
        <row r="49">
          <cell r="D49" t="str">
            <v>CA033</v>
          </cell>
          <cell r="E49">
            <v>500000</v>
          </cell>
        </row>
        <row r="50">
          <cell r="D50" t="str">
            <v>CA035</v>
          </cell>
          <cell r="E50">
            <v>92608.6</v>
          </cell>
        </row>
        <row r="51">
          <cell r="D51" t="str">
            <v>CA036</v>
          </cell>
          <cell r="E51">
            <v>107510.14750000001</v>
          </cell>
        </row>
        <row r="52">
          <cell r="D52" t="str">
            <v>CA039</v>
          </cell>
          <cell r="E52">
            <v>0</v>
          </cell>
        </row>
        <row r="53">
          <cell r="D53" t="str">
            <v>CA041</v>
          </cell>
          <cell r="E53">
            <v>1541860.5</v>
          </cell>
        </row>
        <row r="54">
          <cell r="D54" t="str">
            <v>CA048-I</v>
          </cell>
          <cell r="E54">
            <v>0</v>
          </cell>
        </row>
        <row r="55">
          <cell r="D55" t="str">
            <v>CA048-II</v>
          </cell>
          <cell r="E55">
            <v>6500000</v>
          </cell>
        </row>
        <row r="56">
          <cell r="D56" t="str">
            <v>CA048-III</v>
          </cell>
          <cell r="E56">
            <v>730000</v>
          </cell>
        </row>
        <row r="57">
          <cell r="D57" t="str">
            <v>CA049-I</v>
          </cell>
          <cell r="E57">
            <v>0</v>
          </cell>
        </row>
        <row r="58">
          <cell r="D58" t="str">
            <v>CA049-II</v>
          </cell>
          <cell r="E58">
            <v>0</v>
          </cell>
        </row>
        <row r="59">
          <cell r="D59" t="str">
            <v>CA049-III</v>
          </cell>
          <cell r="E59">
            <v>0</v>
          </cell>
        </row>
        <row r="60">
          <cell r="D60" t="str">
            <v>CA049-IV</v>
          </cell>
          <cell r="E60">
            <v>0</v>
          </cell>
        </row>
        <row r="61">
          <cell r="D61" t="str">
            <v>CA049-IX</v>
          </cell>
          <cell r="E61">
            <v>0</v>
          </cell>
        </row>
        <row r="62">
          <cell r="D62" t="str">
            <v>CA049-V</v>
          </cell>
          <cell r="E62">
            <v>0</v>
          </cell>
        </row>
        <row r="63">
          <cell r="D63" t="str">
            <v>CA049-VI</v>
          </cell>
          <cell r="E63">
            <v>0</v>
          </cell>
        </row>
        <row r="64">
          <cell r="D64" t="str">
            <v>CA049-VII</v>
          </cell>
          <cell r="E64">
            <v>115000</v>
          </cell>
        </row>
        <row r="65">
          <cell r="D65" t="str">
            <v>CA049-VIII</v>
          </cell>
          <cell r="E65">
            <v>0</v>
          </cell>
        </row>
        <row r="66">
          <cell r="D66" t="str">
            <v>CA049-X</v>
          </cell>
          <cell r="E66">
            <v>285716.02841942821</v>
          </cell>
        </row>
        <row r="67">
          <cell r="D67" t="str">
            <v>CA049-XI</v>
          </cell>
          <cell r="E67">
            <v>282090.90557464201</v>
          </cell>
        </row>
        <row r="68">
          <cell r="D68" t="str">
            <v>CA049-XII</v>
          </cell>
          <cell r="E68">
            <v>4300000</v>
          </cell>
        </row>
        <row r="69">
          <cell r="D69" t="str">
            <v>CA049-XIII</v>
          </cell>
          <cell r="E69">
            <v>152193.06600592984</v>
          </cell>
        </row>
        <row r="70">
          <cell r="D70" t="str">
            <v>CA050</v>
          </cell>
          <cell r="E70">
            <v>0</v>
          </cell>
        </row>
        <row r="71">
          <cell r="D71" t="str">
            <v>CA055</v>
          </cell>
          <cell r="E71">
            <v>8800000</v>
          </cell>
        </row>
        <row r="72">
          <cell r="D72" t="str">
            <v>CA058</v>
          </cell>
          <cell r="E72">
            <v>90000</v>
          </cell>
        </row>
        <row r="73">
          <cell r="D73" t="str">
            <v>CA060</v>
          </cell>
          <cell r="E73">
            <v>0</v>
          </cell>
        </row>
        <row r="74">
          <cell r="D74" t="str">
            <v>CA062</v>
          </cell>
          <cell r="E74">
            <v>24178.764724000001</v>
          </cell>
        </row>
        <row r="75">
          <cell r="D75" t="str">
            <v>CA063</v>
          </cell>
          <cell r="E75">
            <v>54000</v>
          </cell>
        </row>
        <row r="76">
          <cell r="D76" t="str">
            <v>CA064</v>
          </cell>
          <cell r="E76">
            <v>71280</v>
          </cell>
        </row>
        <row r="77">
          <cell r="D77" t="str">
            <v>CA065</v>
          </cell>
          <cell r="E77">
            <v>46440</v>
          </cell>
        </row>
        <row r="78">
          <cell r="D78" t="str">
            <v>CA066</v>
          </cell>
          <cell r="E78">
            <v>259200</v>
          </cell>
        </row>
        <row r="79">
          <cell r="D79" t="str">
            <v>CA067</v>
          </cell>
          <cell r="E79">
            <v>207360</v>
          </cell>
        </row>
        <row r="80">
          <cell r="D80" t="str">
            <v>CA068</v>
          </cell>
          <cell r="E80">
            <v>70200</v>
          </cell>
        </row>
        <row r="81">
          <cell r="D81" t="str">
            <v>CA083</v>
          </cell>
          <cell r="E81">
            <v>112038.3731</v>
          </cell>
        </row>
        <row r="82">
          <cell r="D82" t="str">
            <v>CA084</v>
          </cell>
          <cell r="E82">
            <v>87480</v>
          </cell>
        </row>
        <row r="83">
          <cell r="D83" t="str">
            <v>CA089</v>
          </cell>
          <cell r="E83">
            <v>80163.8</v>
          </cell>
        </row>
        <row r="84">
          <cell r="D84" t="str">
            <v>CA091</v>
          </cell>
          <cell r="E84">
            <v>35923</v>
          </cell>
        </row>
        <row r="85">
          <cell r="D85" t="str">
            <v>CA098</v>
          </cell>
          <cell r="E85">
            <v>74862</v>
          </cell>
        </row>
        <row r="86">
          <cell r="D86" t="str">
            <v>CA100</v>
          </cell>
          <cell r="E86">
            <v>311130.8</v>
          </cell>
        </row>
        <row r="87">
          <cell r="D87" t="str">
            <v>CA102</v>
          </cell>
          <cell r="E87">
            <v>241910</v>
          </cell>
        </row>
        <row r="88">
          <cell r="D88" t="str">
            <v>CA103</v>
          </cell>
          <cell r="E88">
            <v>36019</v>
          </cell>
        </row>
        <row r="89">
          <cell r="D89" t="str">
            <v>CA104</v>
          </cell>
          <cell r="E89">
            <v>89602.559999999998</v>
          </cell>
        </row>
        <row r="90">
          <cell r="D90" t="str">
            <v>CA105</v>
          </cell>
          <cell r="E90">
            <v>0</v>
          </cell>
        </row>
        <row r="91">
          <cell r="D91" t="str">
            <v>CA106</v>
          </cell>
          <cell r="E91">
            <v>112438</v>
          </cell>
        </row>
        <row r="92">
          <cell r="D92" t="str">
            <v>CA109</v>
          </cell>
          <cell r="E92">
            <v>200000</v>
          </cell>
        </row>
        <row r="93">
          <cell r="D93" t="str">
            <v>CA110</v>
          </cell>
          <cell r="E93">
            <v>108174</v>
          </cell>
        </row>
        <row r="94">
          <cell r="D94" t="str">
            <v>CA111</v>
          </cell>
          <cell r="E94">
            <v>119880</v>
          </cell>
        </row>
        <row r="95">
          <cell r="D95" t="str">
            <v>CA112</v>
          </cell>
          <cell r="E95">
            <v>28080</v>
          </cell>
        </row>
        <row r="96">
          <cell r="D96" t="str">
            <v>CA113</v>
          </cell>
          <cell r="E96">
            <v>36720</v>
          </cell>
        </row>
        <row r="97">
          <cell r="D97" t="str">
            <v>CA114</v>
          </cell>
          <cell r="E97">
            <v>37800</v>
          </cell>
        </row>
        <row r="98">
          <cell r="D98" t="str">
            <v>CA115</v>
          </cell>
          <cell r="E98">
            <v>37800</v>
          </cell>
        </row>
        <row r="99">
          <cell r="D99" t="str">
            <v>CA116</v>
          </cell>
          <cell r="E99">
            <v>18360</v>
          </cell>
        </row>
        <row r="100">
          <cell r="D100" t="str">
            <v>CA117</v>
          </cell>
          <cell r="E100">
            <v>47254.117200000001</v>
          </cell>
        </row>
        <row r="101">
          <cell r="D101" t="str">
            <v>CA118</v>
          </cell>
          <cell r="E101">
            <v>20520</v>
          </cell>
        </row>
        <row r="102">
          <cell r="D102" t="str">
            <v>CA119</v>
          </cell>
          <cell r="E102">
            <v>1196.4100000000001</v>
          </cell>
        </row>
        <row r="103">
          <cell r="D103" t="str">
            <v>CA120</v>
          </cell>
          <cell r="E103">
            <v>700000</v>
          </cell>
        </row>
        <row r="104">
          <cell r="D104" t="str">
            <v>CA121</v>
          </cell>
          <cell r="E104">
            <v>2300</v>
          </cell>
        </row>
        <row r="105">
          <cell r="D105" t="str">
            <v>CA123</v>
          </cell>
          <cell r="E105">
            <v>180000</v>
          </cell>
        </row>
        <row r="106">
          <cell r="D106" t="str">
            <v>CA124</v>
          </cell>
          <cell r="E106">
            <v>76152.570480928698</v>
          </cell>
        </row>
        <row r="107">
          <cell r="D107" t="str">
            <v>CA126</v>
          </cell>
          <cell r="E107">
            <v>24840</v>
          </cell>
        </row>
        <row r="108">
          <cell r="D108" t="str">
            <v>CA127</v>
          </cell>
          <cell r="E108">
            <v>85320</v>
          </cell>
        </row>
        <row r="109">
          <cell r="D109" t="str">
            <v>CA128</v>
          </cell>
          <cell r="E109">
            <v>55690.2955</v>
          </cell>
        </row>
        <row r="110">
          <cell r="D110" t="str">
            <v>CA130</v>
          </cell>
          <cell r="E110">
            <v>63847.429519071316</v>
          </cell>
        </row>
        <row r="111">
          <cell r="D111" t="str">
            <v>CA131</v>
          </cell>
          <cell r="E111">
            <v>100000</v>
          </cell>
        </row>
        <row r="112">
          <cell r="D112" t="str">
            <v>CA133</v>
          </cell>
          <cell r="E112">
            <v>275000</v>
          </cell>
        </row>
        <row r="113">
          <cell r="D113" t="str">
            <v>CA134</v>
          </cell>
          <cell r="E113">
            <v>52920</v>
          </cell>
        </row>
        <row r="114">
          <cell r="D114" t="str">
            <v>CA138</v>
          </cell>
          <cell r="E114">
            <v>0</v>
          </cell>
        </row>
        <row r="115">
          <cell r="D115" t="str">
            <v>CA140</v>
          </cell>
          <cell r="E115">
            <v>140000</v>
          </cell>
        </row>
        <row r="116">
          <cell r="D116" t="str">
            <v>CA141</v>
          </cell>
          <cell r="E116">
            <v>453917.38520999998</v>
          </cell>
        </row>
        <row r="117">
          <cell r="D117" t="str">
            <v>CA142</v>
          </cell>
          <cell r="E117">
            <v>213535.44741992091</v>
          </cell>
        </row>
        <row r="118">
          <cell r="D118" t="str">
            <v>CA144</v>
          </cell>
          <cell r="E118">
            <v>329500</v>
          </cell>
        </row>
        <row r="119">
          <cell r="D119" t="str">
            <v>CA145</v>
          </cell>
          <cell r="E119">
            <v>7124723.974246853</v>
          </cell>
        </row>
        <row r="120">
          <cell r="D120" t="str">
            <v>CA147</v>
          </cell>
          <cell r="E120">
            <v>1586326.114296</v>
          </cell>
        </row>
        <row r="121">
          <cell r="D121" t="str">
            <v>CA148</v>
          </cell>
          <cell r="E121">
            <v>0</v>
          </cell>
        </row>
        <row r="122">
          <cell r="D122" t="str">
            <v>CA149</v>
          </cell>
          <cell r="E122">
            <v>14000</v>
          </cell>
        </row>
        <row r="123">
          <cell r="D123" t="str">
            <v>CA153</v>
          </cell>
          <cell r="E123">
            <v>255000</v>
          </cell>
        </row>
        <row r="124">
          <cell r="D124" t="str">
            <v>CA154</v>
          </cell>
          <cell r="E124">
            <v>173434.42636375001</v>
          </cell>
        </row>
        <row r="125">
          <cell r="D125" t="str">
            <v>CA155</v>
          </cell>
          <cell r="E125">
            <v>200000</v>
          </cell>
        </row>
        <row r="126">
          <cell r="D126" t="str">
            <v>CA158</v>
          </cell>
          <cell r="E126">
            <v>51840</v>
          </cell>
        </row>
        <row r="127">
          <cell r="D127" t="str">
            <v>CA160</v>
          </cell>
          <cell r="E127">
            <v>200000</v>
          </cell>
        </row>
        <row r="128">
          <cell r="D128" t="str">
            <v>CA166</v>
          </cell>
          <cell r="E128">
            <v>91800</v>
          </cell>
        </row>
        <row r="129">
          <cell r="D129" t="str">
            <v>CA172</v>
          </cell>
          <cell r="E129">
            <v>0</v>
          </cell>
        </row>
        <row r="130">
          <cell r="D130" t="str">
            <v>CA176</v>
          </cell>
          <cell r="E130">
            <v>24840</v>
          </cell>
        </row>
        <row r="131">
          <cell r="D131" t="str">
            <v>CA177</v>
          </cell>
          <cell r="E131">
            <v>172800</v>
          </cell>
        </row>
        <row r="132">
          <cell r="D132" t="str">
            <v>CA179</v>
          </cell>
          <cell r="E132">
            <v>77760</v>
          </cell>
        </row>
        <row r="133">
          <cell r="D133" t="str">
            <v>CA181</v>
          </cell>
          <cell r="E133">
            <v>0</v>
          </cell>
        </row>
        <row r="134">
          <cell r="D134" t="str">
            <v>CA184</v>
          </cell>
          <cell r="E134">
            <v>0</v>
          </cell>
        </row>
        <row r="135">
          <cell r="D135" t="str">
            <v>CA190</v>
          </cell>
          <cell r="E135">
            <v>30</v>
          </cell>
        </row>
        <row r="136">
          <cell r="D136" t="str">
            <v>CA192</v>
          </cell>
          <cell r="E136">
            <v>0</v>
          </cell>
        </row>
        <row r="137">
          <cell r="D137" t="str">
            <v>CA195</v>
          </cell>
          <cell r="E137">
            <v>0</v>
          </cell>
        </row>
        <row r="138">
          <cell r="D138" t="str">
            <v>CA199</v>
          </cell>
          <cell r="E138">
            <v>1299977.3500000001</v>
          </cell>
        </row>
        <row r="139">
          <cell r="D139" t="str">
            <v>CA200</v>
          </cell>
          <cell r="E139">
            <v>20990.413851537665</v>
          </cell>
        </row>
        <row r="140">
          <cell r="D140" t="str">
            <v>CA201</v>
          </cell>
          <cell r="E140">
            <v>960143.13</v>
          </cell>
        </row>
        <row r="141">
          <cell r="D141" t="str">
            <v>CA202</v>
          </cell>
          <cell r="E141">
            <v>162000</v>
          </cell>
        </row>
        <row r="142">
          <cell r="D142" t="str">
            <v>CA204</v>
          </cell>
          <cell r="E142">
            <v>617100</v>
          </cell>
        </row>
        <row r="143">
          <cell r="D143" t="str">
            <v>CA205</v>
          </cell>
          <cell r="E143">
            <v>23760</v>
          </cell>
        </row>
        <row r="144">
          <cell r="D144" t="str">
            <v>CA206</v>
          </cell>
          <cell r="E144">
            <v>0</v>
          </cell>
        </row>
        <row r="145">
          <cell r="D145" t="str">
            <v>CA207</v>
          </cell>
          <cell r="E145">
            <v>150000</v>
          </cell>
        </row>
        <row r="146">
          <cell r="D146" t="str">
            <v>CA209</v>
          </cell>
          <cell r="E146">
            <v>0</v>
          </cell>
        </row>
        <row r="147">
          <cell r="D147" t="str">
            <v>CA210</v>
          </cell>
          <cell r="E147">
            <v>0</v>
          </cell>
        </row>
        <row r="148">
          <cell r="D148" t="str">
            <v>CA211</v>
          </cell>
          <cell r="E148">
            <v>0</v>
          </cell>
        </row>
        <row r="149">
          <cell r="D149" t="str">
            <v>CA213</v>
          </cell>
          <cell r="E149">
            <v>139000</v>
          </cell>
        </row>
        <row r="150">
          <cell r="D150" t="str">
            <v>CA215</v>
          </cell>
          <cell r="E150">
            <v>34560</v>
          </cell>
        </row>
        <row r="151">
          <cell r="D151" t="str">
            <v>CA217</v>
          </cell>
          <cell r="E151">
            <v>81547.8</v>
          </cell>
        </row>
        <row r="152">
          <cell r="D152" t="str">
            <v>CA218</v>
          </cell>
          <cell r="E152">
            <v>0</v>
          </cell>
        </row>
        <row r="153">
          <cell r="D153" t="str">
            <v>CA220</v>
          </cell>
          <cell r="E153">
            <v>700000</v>
          </cell>
        </row>
        <row r="154">
          <cell r="D154" t="str">
            <v>CA221</v>
          </cell>
          <cell r="E154">
            <v>0</v>
          </cell>
        </row>
        <row r="155">
          <cell r="D155" t="str">
            <v>CA223</v>
          </cell>
          <cell r="E155">
            <v>31320</v>
          </cell>
        </row>
        <row r="156">
          <cell r="D156" t="str">
            <v>CA224</v>
          </cell>
          <cell r="E156">
            <v>530869.56521739135</v>
          </cell>
        </row>
        <row r="157">
          <cell r="D157" t="str">
            <v>CA225</v>
          </cell>
          <cell r="E157">
            <v>21600</v>
          </cell>
        </row>
        <row r="158">
          <cell r="D158" t="str">
            <v>CA226</v>
          </cell>
          <cell r="E158">
            <v>31320</v>
          </cell>
        </row>
        <row r="159">
          <cell r="D159" t="str">
            <v>CA229</v>
          </cell>
          <cell r="E159">
            <v>85920</v>
          </cell>
        </row>
        <row r="160">
          <cell r="D160" t="str">
            <v>CA230</v>
          </cell>
          <cell r="E160">
            <v>30000</v>
          </cell>
        </row>
        <row r="161">
          <cell r="D161" t="str">
            <v>CA231</v>
          </cell>
          <cell r="E161">
            <v>37000</v>
          </cell>
        </row>
        <row r="162">
          <cell r="D162" t="str">
            <v>CA232</v>
          </cell>
          <cell r="E162">
            <v>28080</v>
          </cell>
        </row>
        <row r="163">
          <cell r="D163" t="str">
            <v>CA233</v>
          </cell>
          <cell r="E163">
            <v>15000</v>
          </cell>
        </row>
        <row r="164">
          <cell r="D164" t="str">
            <v>CA234</v>
          </cell>
          <cell r="E164">
            <v>28080</v>
          </cell>
        </row>
        <row r="165">
          <cell r="D165" t="str">
            <v>CA235</v>
          </cell>
          <cell r="E165">
            <v>50760</v>
          </cell>
        </row>
        <row r="166">
          <cell r="D166" t="str">
            <v>CA236</v>
          </cell>
          <cell r="E166">
            <v>0</v>
          </cell>
        </row>
        <row r="167">
          <cell r="D167" t="str">
            <v>CA237</v>
          </cell>
          <cell r="E167">
            <v>136080</v>
          </cell>
        </row>
        <row r="168">
          <cell r="D168" t="str">
            <v>CA240</v>
          </cell>
          <cell r="E168">
            <v>0</v>
          </cell>
        </row>
        <row r="169">
          <cell r="D169" t="str">
            <v>CA241</v>
          </cell>
          <cell r="E169">
            <v>83490</v>
          </cell>
        </row>
        <row r="170">
          <cell r="D170" t="str">
            <v>CA246</v>
          </cell>
          <cell r="E170">
            <v>6300</v>
          </cell>
        </row>
        <row r="171">
          <cell r="D171" t="str">
            <v>CA248</v>
          </cell>
          <cell r="E171">
            <v>0</v>
          </cell>
        </row>
        <row r="172">
          <cell r="D172" t="str">
            <v>FE001</v>
          </cell>
          <cell r="E172">
            <v>0</v>
          </cell>
        </row>
        <row r="173">
          <cell r="D173" t="str">
            <v>FE002</v>
          </cell>
          <cell r="E173">
            <v>1590873.533086</v>
          </cell>
        </row>
        <row r="174">
          <cell r="D174" t="str">
            <v>FE003</v>
          </cell>
          <cell r="E174">
            <v>23000</v>
          </cell>
        </row>
        <row r="175">
          <cell r="D175" t="str">
            <v>FE004</v>
          </cell>
          <cell r="E175">
            <v>9100000</v>
          </cell>
        </row>
        <row r="176">
          <cell r="D176" t="str">
            <v>FE005</v>
          </cell>
          <cell r="E176">
            <v>8600</v>
          </cell>
        </row>
        <row r="177">
          <cell r="D177" t="str">
            <v>FE006</v>
          </cell>
          <cell r="E177">
            <v>2900000</v>
          </cell>
        </row>
        <row r="178">
          <cell r="D178" t="str">
            <v>FE008</v>
          </cell>
          <cell r="E178">
            <v>42335.207908999997</v>
          </cell>
        </row>
        <row r="179">
          <cell r="D179" t="str">
            <v>FE009</v>
          </cell>
          <cell r="E179">
            <v>1500000</v>
          </cell>
        </row>
        <row r="180">
          <cell r="D180" t="str">
            <v>FE010</v>
          </cell>
          <cell r="E180">
            <v>18000000</v>
          </cell>
        </row>
        <row r="181">
          <cell r="D181" t="str">
            <v>FE011</v>
          </cell>
          <cell r="E181">
            <v>0</v>
          </cell>
        </row>
        <row r="182">
          <cell r="D182" t="str">
            <v>FE012</v>
          </cell>
          <cell r="E182">
            <v>28430000</v>
          </cell>
        </row>
        <row r="183">
          <cell r="D183" t="str">
            <v>FE014</v>
          </cell>
          <cell r="E183">
            <v>0</v>
          </cell>
        </row>
        <row r="184">
          <cell r="D184" t="str">
            <v>FE015</v>
          </cell>
          <cell r="E184">
            <v>0</v>
          </cell>
        </row>
        <row r="185">
          <cell r="D185" t="str">
            <v>FE016</v>
          </cell>
          <cell r="E185">
            <v>0</v>
          </cell>
        </row>
        <row r="186">
          <cell r="D186" t="str">
            <v>FE017</v>
          </cell>
          <cell r="E186">
            <v>7000000</v>
          </cell>
        </row>
        <row r="187">
          <cell r="D187" t="str">
            <v>FE018</v>
          </cell>
          <cell r="E187">
            <v>0</v>
          </cell>
        </row>
        <row r="188">
          <cell r="D188" t="str">
            <v>FE019</v>
          </cell>
          <cell r="E188">
            <v>0</v>
          </cell>
        </row>
        <row r="189">
          <cell r="D189" t="str">
            <v>FE020</v>
          </cell>
          <cell r="E189">
            <v>0</v>
          </cell>
        </row>
        <row r="190">
          <cell r="D190" t="str">
            <v>FE021</v>
          </cell>
          <cell r="E190">
            <v>0</v>
          </cell>
        </row>
        <row r="191">
          <cell r="D191" t="str">
            <v>FL002</v>
          </cell>
          <cell r="E191">
            <v>1317</v>
          </cell>
        </row>
        <row r="192">
          <cell r="D192" t="str">
            <v>FL003</v>
          </cell>
          <cell r="E192">
            <v>0</v>
          </cell>
        </row>
        <row r="193">
          <cell r="D193" t="str">
            <v>FL004</v>
          </cell>
          <cell r="E193">
            <v>1369171</v>
          </cell>
        </row>
        <row r="194">
          <cell r="D194" t="str">
            <v>FL005</v>
          </cell>
          <cell r="E194">
            <v>0</v>
          </cell>
        </row>
        <row r="195">
          <cell r="D195" t="str">
            <v>FL006</v>
          </cell>
          <cell r="E195">
            <v>810000</v>
          </cell>
        </row>
        <row r="196">
          <cell r="D196" t="str">
            <v>FL007</v>
          </cell>
          <cell r="E196">
            <v>15000</v>
          </cell>
        </row>
        <row r="197">
          <cell r="D197" t="str">
            <v>FL008</v>
          </cell>
          <cell r="E197">
            <v>2170000</v>
          </cell>
        </row>
        <row r="198">
          <cell r="D198" t="str">
            <v>FL009</v>
          </cell>
          <cell r="E198">
            <v>1417</v>
          </cell>
        </row>
        <row r="199">
          <cell r="D199" t="str">
            <v>FL011</v>
          </cell>
          <cell r="E199">
            <v>0</v>
          </cell>
        </row>
        <row r="200">
          <cell r="D200" t="str">
            <v>FL012</v>
          </cell>
          <cell r="E200">
            <v>4000</v>
          </cell>
        </row>
        <row r="201">
          <cell r="D201" t="str">
            <v>FL013</v>
          </cell>
          <cell r="E201">
            <v>3040</v>
          </cell>
        </row>
        <row r="202">
          <cell r="D202" t="str">
            <v>FL014</v>
          </cell>
          <cell r="E202">
            <v>12000</v>
          </cell>
        </row>
        <row r="203">
          <cell r="D203" t="str">
            <v>FL015</v>
          </cell>
          <cell r="E203">
            <v>70.774767999999995</v>
          </cell>
        </row>
        <row r="204">
          <cell r="D204" t="str">
            <v>FL016</v>
          </cell>
          <cell r="E204">
            <v>181044</v>
          </cell>
        </row>
        <row r="205">
          <cell r="D205" t="str">
            <v>FL017</v>
          </cell>
          <cell r="E205">
            <v>3040</v>
          </cell>
        </row>
        <row r="206">
          <cell r="D206" t="str">
            <v>FL018</v>
          </cell>
          <cell r="E206">
            <v>3040</v>
          </cell>
        </row>
        <row r="207">
          <cell r="D207" t="str">
            <v>FL019</v>
          </cell>
          <cell r="E207">
            <v>8330</v>
          </cell>
        </row>
        <row r="208">
          <cell r="D208" t="str">
            <v>FL020</v>
          </cell>
          <cell r="E208">
            <v>2442.131026</v>
          </cell>
        </row>
        <row r="209">
          <cell r="D209" t="str">
            <v>FL021</v>
          </cell>
          <cell r="E209">
            <v>450</v>
          </cell>
        </row>
        <row r="210">
          <cell r="D210" t="str">
            <v>FL022</v>
          </cell>
          <cell r="E210">
            <v>0</v>
          </cell>
        </row>
        <row r="211">
          <cell r="D211" t="str">
            <v>FL023</v>
          </cell>
          <cell r="E211">
            <v>710000</v>
          </cell>
        </row>
        <row r="212">
          <cell r="D212" t="str">
            <v>LO001</v>
          </cell>
          <cell r="E212">
            <v>0</v>
          </cell>
        </row>
        <row r="213">
          <cell r="D213" t="str">
            <v>LO002</v>
          </cell>
          <cell r="E213">
            <v>85485</v>
          </cell>
        </row>
        <row r="214">
          <cell r="D214" t="str">
            <v>LO003</v>
          </cell>
          <cell r="E214">
            <v>0</v>
          </cell>
        </row>
        <row r="215">
          <cell r="D215" t="str">
            <v>LO004</v>
          </cell>
          <cell r="E215">
            <v>0</v>
          </cell>
        </row>
        <row r="216">
          <cell r="D216" t="str">
            <v>LO005</v>
          </cell>
          <cell r="E216">
            <v>0</v>
          </cell>
        </row>
        <row r="217">
          <cell r="D217" t="str">
            <v>LO006</v>
          </cell>
          <cell r="E217">
            <v>15000</v>
          </cell>
        </row>
        <row r="218">
          <cell r="D218" t="str">
            <v>LO007</v>
          </cell>
          <cell r="E218">
            <v>427617</v>
          </cell>
        </row>
        <row r="219">
          <cell r="D219" t="str">
            <v>LO008</v>
          </cell>
          <cell r="E219">
            <v>0</v>
          </cell>
        </row>
        <row r="220">
          <cell r="D220" t="str">
            <v>LO009</v>
          </cell>
          <cell r="E220">
            <v>686000</v>
          </cell>
        </row>
        <row r="221">
          <cell r="D221" t="str">
            <v>MA001</v>
          </cell>
          <cell r="E221">
            <v>1200000</v>
          </cell>
        </row>
        <row r="222">
          <cell r="D222" t="str">
            <v>MA002</v>
          </cell>
          <cell r="E222">
            <v>60800</v>
          </cell>
        </row>
        <row r="223">
          <cell r="D223" t="str">
            <v>MA003</v>
          </cell>
          <cell r="E223">
            <v>2470000</v>
          </cell>
        </row>
        <row r="224">
          <cell r="D224" t="str">
            <v>MA004</v>
          </cell>
          <cell r="E224">
            <v>8000</v>
          </cell>
        </row>
        <row r="225">
          <cell r="D225" t="str">
            <v>UR001</v>
          </cell>
          <cell r="E225">
            <v>725000</v>
          </cell>
        </row>
        <row r="226">
          <cell r="D226" t="str">
            <v>UR002</v>
          </cell>
          <cell r="E226">
            <v>0</v>
          </cell>
        </row>
        <row r="227">
          <cell r="D227" t="str">
            <v>UR003</v>
          </cell>
          <cell r="E227">
            <v>186000</v>
          </cell>
        </row>
        <row r="228">
          <cell r="D228" t="str">
            <v>UR004</v>
          </cell>
          <cell r="E228">
            <v>144162</v>
          </cell>
        </row>
        <row r="229">
          <cell r="D229" t="str">
            <v>UR005</v>
          </cell>
          <cell r="E229">
            <v>95160</v>
          </cell>
        </row>
        <row r="230">
          <cell r="D230" t="str">
            <v>UR006</v>
          </cell>
          <cell r="E230">
            <v>250000</v>
          </cell>
        </row>
        <row r="231">
          <cell r="D231" t="str">
            <v>UR007</v>
          </cell>
          <cell r="E231">
            <v>781000</v>
          </cell>
        </row>
        <row r="232">
          <cell r="D232" t="str">
            <v>UR008</v>
          </cell>
          <cell r="E232">
            <v>908300</v>
          </cell>
        </row>
        <row r="233">
          <cell r="D233" t="str">
            <v>UR009</v>
          </cell>
          <cell r="E233">
            <v>4000</v>
          </cell>
        </row>
        <row r="234">
          <cell r="D234" t="str">
            <v>UR010</v>
          </cell>
          <cell r="E234">
            <v>140000</v>
          </cell>
        </row>
        <row r="235">
          <cell r="D235" t="str">
            <v>UR011</v>
          </cell>
          <cell r="E235">
            <v>554000</v>
          </cell>
        </row>
        <row r="236">
          <cell r="D236" t="str">
            <v>UR012</v>
          </cell>
          <cell r="E236">
            <v>860000</v>
          </cell>
        </row>
        <row r="237">
          <cell r="D237" t="str">
            <v>UR013</v>
          </cell>
          <cell r="E237">
            <v>24450000</v>
          </cell>
        </row>
        <row r="238">
          <cell r="D238" t="str">
            <v>UR014</v>
          </cell>
          <cell r="E238">
            <v>0</v>
          </cell>
        </row>
        <row r="239">
          <cell r="D239" t="str">
            <v>UR015</v>
          </cell>
          <cell r="E239">
            <v>550000</v>
          </cell>
        </row>
        <row r="240">
          <cell r="D240" t="str">
            <v>UR016</v>
          </cell>
          <cell r="E240">
            <v>4000000</v>
          </cell>
        </row>
        <row r="241">
          <cell r="D241" t="str">
            <v>UR017</v>
          </cell>
          <cell r="E241">
            <v>24400000</v>
          </cell>
        </row>
        <row r="242">
          <cell r="D242" t="str">
            <v>UR018</v>
          </cell>
          <cell r="E242">
            <v>68000</v>
          </cell>
        </row>
        <row r="243">
          <cell r="D243" t="str">
            <v>UR019</v>
          </cell>
          <cell r="E243">
            <v>0</v>
          </cell>
        </row>
        <row r="244">
          <cell r="D244" t="str">
            <v>AE005</v>
          </cell>
          <cell r="E244">
            <v>0</v>
          </cell>
        </row>
        <row r="245">
          <cell r="D245" t="str">
            <v>AE006</v>
          </cell>
          <cell r="E245">
            <v>5049</v>
          </cell>
        </row>
        <row r="246">
          <cell r="D246" t="str">
            <v>AE007</v>
          </cell>
          <cell r="E246">
            <v>0</v>
          </cell>
        </row>
        <row r="247">
          <cell r="D247" t="str">
            <v>AE008</v>
          </cell>
          <cell r="E247">
            <v>0</v>
          </cell>
        </row>
        <row r="248">
          <cell r="D248" t="str">
            <v>AE009</v>
          </cell>
          <cell r="E248">
            <v>0</v>
          </cell>
        </row>
        <row r="249">
          <cell r="D249" t="str">
            <v>AE010</v>
          </cell>
          <cell r="E249">
            <v>0</v>
          </cell>
        </row>
        <row r="250">
          <cell r="D250" t="str">
            <v>AE016</v>
          </cell>
          <cell r="E250">
            <v>0</v>
          </cell>
        </row>
        <row r="251">
          <cell r="D251" t="str">
            <v>AE022</v>
          </cell>
          <cell r="E251">
            <v>0</v>
          </cell>
        </row>
        <row r="252">
          <cell r="D252" t="str">
            <v>AE026</v>
          </cell>
          <cell r="E252">
            <v>0</v>
          </cell>
        </row>
        <row r="253">
          <cell r="D253" t="str">
            <v>AE028</v>
          </cell>
          <cell r="E253">
            <v>1618.4321843333335</v>
          </cell>
        </row>
        <row r="254">
          <cell r="D254" t="str">
            <v>AE029</v>
          </cell>
          <cell r="E254">
            <v>0</v>
          </cell>
        </row>
        <row r="255">
          <cell r="D255" t="str">
            <v>AE030</v>
          </cell>
          <cell r="E255">
            <v>1862.5</v>
          </cell>
        </row>
        <row r="256">
          <cell r="D256" t="str">
            <v>AE031</v>
          </cell>
          <cell r="E256">
            <v>0</v>
          </cell>
        </row>
        <row r="257">
          <cell r="D257" t="str">
            <v>AE032</v>
          </cell>
          <cell r="E257">
            <v>76000</v>
          </cell>
        </row>
        <row r="258">
          <cell r="D258" t="str">
            <v>AE035</v>
          </cell>
          <cell r="E258">
            <v>0</v>
          </cell>
        </row>
        <row r="259">
          <cell r="D259" t="str">
            <v>AE036</v>
          </cell>
          <cell r="E259">
            <v>0</v>
          </cell>
        </row>
        <row r="260">
          <cell r="D260" t="str">
            <v>AE039</v>
          </cell>
          <cell r="E260">
            <v>0</v>
          </cell>
        </row>
        <row r="261">
          <cell r="D261" t="str">
            <v>AE045</v>
          </cell>
          <cell r="E261">
            <v>25044.634214999998</v>
          </cell>
        </row>
        <row r="262">
          <cell r="D262" t="str">
            <v>AE047</v>
          </cell>
          <cell r="E262">
            <v>0</v>
          </cell>
        </row>
        <row r="263">
          <cell r="D263" t="str">
            <v>AE053</v>
          </cell>
          <cell r="E263">
            <v>0</v>
          </cell>
        </row>
        <row r="264">
          <cell r="D264" t="str">
            <v>CA001</v>
          </cell>
          <cell r="E264">
            <v>0</v>
          </cell>
        </row>
        <row r="265">
          <cell r="D265" t="str">
            <v>CA006</v>
          </cell>
          <cell r="E265">
            <v>500000</v>
          </cell>
        </row>
        <row r="266">
          <cell r="D266" t="str">
            <v>CA008-I</v>
          </cell>
          <cell r="E266">
            <v>0</v>
          </cell>
        </row>
        <row r="267">
          <cell r="D267" t="str">
            <v>CA008-II</v>
          </cell>
          <cell r="E267">
            <v>320</v>
          </cell>
        </row>
        <row r="268">
          <cell r="D268" t="str">
            <v>CA008-III</v>
          </cell>
          <cell r="E268">
            <v>0</v>
          </cell>
        </row>
        <row r="269">
          <cell r="D269" t="str">
            <v>CA008-IV</v>
          </cell>
          <cell r="E269">
            <v>0</v>
          </cell>
        </row>
        <row r="270">
          <cell r="D270" t="str">
            <v>CA008-V</v>
          </cell>
          <cell r="E270">
            <v>0</v>
          </cell>
        </row>
        <row r="271">
          <cell r="D271" t="str">
            <v>CA020</v>
          </cell>
          <cell r="E271">
            <v>0</v>
          </cell>
        </row>
        <row r="272">
          <cell r="D272" t="str">
            <v>CA026</v>
          </cell>
          <cell r="E272">
            <v>0</v>
          </cell>
        </row>
        <row r="273">
          <cell r="D273" t="str">
            <v>CA031</v>
          </cell>
          <cell r="E273">
            <v>150000</v>
          </cell>
        </row>
        <row r="274">
          <cell r="D274" t="str">
            <v>CA037</v>
          </cell>
          <cell r="E274">
            <v>0</v>
          </cell>
        </row>
        <row r="275">
          <cell r="D275" t="str">
            <v>CA047</v>
          </cell>
          <cell r="E275">
            <v>0</v>
          </cell>
        </row>
        <row r="276">
          <cell r="D276" t="str">
            <v>CA052</v>
          </cell>
          <cell r="E276">
            <v>1562.76</v>
          </cell>
        </row>
        <row r="277">
          <cell r="D277" t="str">
            <v>CA059</v>
          </cell>
          <cell r="E277">
            <v>0</v>
          </cell>
        </row>
        <row r="278">
          <cell r="D278" t="str">
            <v>CA061</v>
          </cell>
          <cell r="E278">
            <v>0</v>
          </cell>
        </row>
        <row r="279">
          <cell r="D279" t="str">
            <v>CA070</v>
          </cell>
          <cell r="E279">
            <v>56000</v>
          </cell>
        </row>
        <row r="280">
          <cell r="D280" t="str">
            <v>CA071</v>
          </cell>
          <cell r="E280">
            <v>13443.58</v>
          </cell>
        </row>
        <row r="281">
          <cell r="D281" t="str">
            <v>CA072</v>
          </cell>
          <cell r="E281">
            <v>0</v>
          </cell>
        </row>
        <row r="282">
          <cell r="D282" t="str">
            <v>CA073</v>
          </cell>
          <cell r="E282">
            <v>22291.54</v>
          </cell>
        </row>
        <row r="283">
          <cell r="D283" t="str">
            <v>CA074</v>
          </cell>
          <cell r="E283">
            <v>5339.74</v>
          </cell>
        </row>
        <row r="284">
          <cell r="D284" t="str">
            <v>CA075</v>
          </cell>
          <cell r="E284">
            <v>0</v>
          </cell>
        </row>
        <row r="285">
          <cell r="D285" t="str">
            <v>CA076</v>
          </cell>
          <cell r="E285">
            <v>0</v>
          </cell>
        </row>
        <row r="286">
          <cell r="D286" t="str">
            <v>CA077</v>
          </cell>
          <cell r="E286">
            <v>0</v>
          </cell>
        </row>
        <row r="287">
          <cell r="D287" t="str">
            <v>CA078</v>
          </cell>
          <cell r="E287">
            <v>0</v>
          </cell>
        </row>
        <row r="288">
          <cell r="D288" t="str">
            <v>CA079</v>
          </cell>
          <cell r="E288">
            <v>0</v>
          </cell>
        </row>
        <row r="289">
          <cell r="D289" t="str">
            <v>CA081</v>
          </cell>
          <cell r="E289">
            <v>150000</v>
          </cell>
        </row>
        <row r="290">
          <cell r="D290" t="str">
            <v>CA082</v>
          </cell>
          <cell r="E290">
            <v>110000</v>
          </cell>
        </row>
        <row r="291">
          <cell r="D291" t="str">
            <v>CA086</v>
          </cell>
          <cell r="E291">
            <v>0</v>
          </cell>
        </row>
        <row r="292">
          <cell r="D292" t="str">
            <v>CA087</v>
          </cell>
          <cell r="E292">
            <v>3000</v>
          </cell>
        </row>
        <row r="293">
          <cell r="D293" t="str">
            <v>CA094</v>
          </cell>
          <cell r="E293">
            <v>0</v>
          </cell>
        </row>
        <row r="294">
          <cell r="D294" t="str">
            <v>CA095</v>
          </cell>
          <cell r="E294">
            <v>89958.2</v>
          </cell>
        </row>
        <row r="295">
          <cell r="D295" t="str">
            <v>CA152</v>
          </cell>
          <cell r="E295">
            <v>38943.642659727302</v>
          </cell>
        </row>
        <row r="296">
          <cell r="D296" t="str">
            <v>CA157</v>
          </cell>
          <cell r="E296">
            <v>0</v>
          </cell>
        </row>
        <row r="297">
          <cell r="D297" t="str">
            <v>CA165</v>
          </cell>
          <cell r="E297">
            <v>0</v>
          </cell>
        </row>
        <row r="298">
          <cell r="D298" t="str">
            <v>CA167</v>
          </cell>
          <cell r="E298">
            <v>4999</v>
          </cell>
        </row>
        <row r="299">
          <cell r="D299" t="str">
            <v>CA169-I</v>
          </cell>
          <cell r="E299">
            <v>0</v>
          </cell>
        </row>
        <row r="300">
          <cell r="D300" t="str">
            <v>CA169-II</v>
          </cell>
          <cell r="E300">
            <v>0</v>
          </cell>
        </row>
        <row r="301">
          <cell r="D301" t="str">
            <v>CA169-III</v>
          </cell>
          <cell r="E301">
            <v>0</v>
          </cell>
        </row>
        <row r="302">
          <cell r="D302" t="str">
            <v>CA169-IV</v>
          </cell>
          <cell r="E302">
            <v>0</v>
          </cell>
        </row>
        <row r="303">
          <cell r="D303" t="str">
            <v>CA169-IX</v>
          </cell>
          <cell r="E303">
            <v>0</v>
          </cell>
        </row>
        <row r="304">
          <cell r="D304" t="str">
            <v>CA169-V</v>
          </cell>
          <cell r="E304">
            <v>0</v>
          </cell>
        </row>
        <row r="305">
          <cell r="D305" t="str">
            <v>CA169-VI</v>
          </cell>
          <cell r="E305">
            <v>0</v>
          </cell>
        </row>
        <row r="306">
          <cell r="D306" t="str">
            <v>CA169-VII</v>
          </cell>
          <cell r="E306">
            <v>27215.131469600001</v>
          </cell>
        </row>
        <row r="307">
          <cell r="D307" t="str">
            <v>CA169-VIII</v>
          </cell>
          <cell r="E307">
            <v>373610.8215436</v>
          </cell>
        </row>
        <row r="308">
          <cell r="D308" t="str">
            <v>CA169-X</v>
          </cell>
          <cell r="E308">
            <v>0</v>
          </cell>
        </row>
        <row r="309">
          <cell r="D309" t="str">
            <v>CA169-XI</v>
          </cell>
          <cell r="E309">
            <v>0</v>
          </cell>
        </row>
        <row r="310">
          <cell r="D310" t="str">
            <v>CA169-XII</v>
          </cell>
          <cell r="E310">
            <v>163166.14500419999</v>
          </cell>
        </row>
        <row r="311">
          <cell r="D311" t="str">
            <v>CA175</v>
          </cell>
          <cell r="E311">
            <v>1655.44</v>
          </cell>
        </row>
        <row r="312">
          <cell r="D312" t="str">
            <v>CA185</v>
          </cell>
          <cell r="E312">
            <v>118576</v>
          </cell>
        </row>
        <row r="313">
          <cell r="D313" t="str">
            <v>CA186</v>
          </cell>
          <cell r="E313">
            <v>5000</v>
          </cell>
        </row>
        <row r="314">
          <cell r="D314" t="str">
            <v>CA187</v>
          </cell>
          <cell r="E314">
            <v>0</v>
          </cell>
        </row>
        <row r="315">
          <cell r="D315" t="str">
            <v>CA189</v>
          </cell>
          <cell r="E315">
            <v>0</v>
          </cell>
        </row>
        <row r="316">
          <cell r="D316" t="str">
            <v>CA193</v>
          </cell>
          <cell r="E316">
            <v>15000</v>
          </cell>
        </row>
        <row r="317">
          <cell r="D317" t="str">
            <v>CA212</v>
          </cell>
          <cell r="E317">
            <v>0</v>
          </cell>
        </row>
        <row r="318">
          <cell r="D318" t="str">
            <v>CA239</v>
          </cell>
          <cell r="E318">
            <v>0</v>
          </cell>
        </row>
        <row r="319">
          <cell r="D319" t="str">
            <v>CA242-I</v>
          </cell>
          <cell r="E319">
            <v>0</v>
          </cell>
        </row>
        <row r="320">
          <cell r="D320" t="str">
            <v>CA242-II</v>
          </cell>
          <cell r="E320">
            <v>0</v>
          </cell>
        </row>
        <row r="321">
          <cell r="D321" t="str">
            <v>CA242-III</v>
          </cell>
          <cell r="E321">
            <v>0</v>
          </cell>
        </row>
        <row r="322">
          <cell r="D322" t="str">
            <v>CA242-IV</v>
          </cell>
          <cell r="E322">
            <v>0</v>
          </cell>
        </row>
        <row r="323">
          <cell r="D323" t="str">
            <v>CA242-IX</v>
          </cell>
          <cell r="E323">
            <v>0</v>
          </cell>
        </row>
        <row r="324">
          <cell r="D324" t="str">
            <v>CA242-V</v>
          </cell>
          <cell r="E324">
            <v>0</v>
          </cell>
        </row>
        <row r="325">
          <cell r="D325" t="str">
            <v>CA242-VI</v>
          </cell>
          <cell r="E325">
            <v>0</v>
          </cell>
        </row>
        <row r="326">
          <cell r="D326" t="str">
            <v>CA242-VII</v>
          </cell>
          <cell r="E326">
            <v>0</v>
          </cell>
        </row>
        <row r="327">
          <cell r="D327" t="str">
            <v>CA242-VIII</v>
          </cell>
          <cell r="E327">
            <v>0</v>
          </cell>
        </row>
        <row r="328">
          <cell r="D328" t="str">
            <v>CA242-X</v>
          </cell>
          <cell r="E328">
            <v>0</v>
          </cell>
        </row>
        <row r="329">
          <cell r="D329" t="str">
            <v>CA242-XI</v>
          </cell>
          <cell r="E329">
            <v>0</v>
          </cell>
        </row>
        <row r="330">
          <cell r="D330" t="str">
            <v>CA249</v>
          </cell>
          <cell r="E330">
            <v>0</v>
          </cell>
        </row>
        <row r="331">
          <cell r="D331" t="str">
            <v>CA251</v>
          </cell>
          <cell r="E331">
            <v>0</v>
          </cell>
        </row>
        <row r="332">
          <cell r="D332" t="str">
            <v>CA252</v>
          </cell>
          <cell r="E332">
            <v>22000</v>
          </cell>
        </row>
        <row r="333">
          <cell r="D333" t="str">
            <v>CA254</v>
          </cell>
          <cell r="E333">
            <v>0</v>
          </cell>
        </row>
        <row r="334">
          <cell r="D334" t="str">
            <v>MA006</v>
          </cell>
          <cell r="E334">
            <v>0</v>
          </cell>
        </row>
        <row r="335">
          <cell r="D335" t="str">
            <v>MA007</v>
          </cell>
          <cell r="E335">
            <v>0</v>
          </cell>
        </row>
        <row r="336">
          <cell r="D336" t="str">
            <v>CA222-II</v>
          </cell>
          <cell r="E336">
            <v>0</v>
          </cell>
        </row>
        <row r="337">
          <cell r="D337" t="str">
            <v>CA222-I</v>
          </cell>
          <cell r="E337">
            <v>0</v>
          </cell>
        </row>
        <row r="338">
          <cell r="D338" t="str">
            <v>FL024</v>
          </cell>
          <cell r="E338">
            <v>0</v>
          </cell>
        </row>
        <row r="339">
          <cell r="D339" t="str">
            <v>FL026</v>
          </cell>
          <cell r="E339">
            <v>1215</v>
          </cell>
        </row>
        <row r="340">
          <cell r="D340" t="str">
            <v>FL027</v>
          </cell>
          <cell r="E340">
            <v>0</v>
          </cell>
        </row>
        <row r="341">
          <cell r="D341" t="str">
            <v>FL028</v>
          </cell>
          <cell r="E341">
            <v>105</v>
          </cell>
        </row>
        <row r="342">
          <cell r="D342" t="str">
            <v>FL029</v>
          </cell>
          <cell r="E342">
            <v>32</v>
          </cell>
        </row>
        <row r="343">
          <cell r="D343" t="str">
            <v>FL030</v>
          </cell>
          <cell r="E343">
            <v>105</v>
          </cell>
        </row>
        <row r="344">
          <cell r="D344" t="str">
            <v>FL031</v>
          </cell>
          <cell r="E344">
            <v>3040</v>
          </cell>
        </row>
        <row r="345">
          <cell r="D345" t="str">
            <v>FL032</v>
          </cell>
          <cell r="E345">
            <v>76</v>
          </cell>
        </row>
        <row r="346">
          <cell r="D346" t="str">
            <v>FL033</v>
          </cell>
          <cell r="E346">
            <v>1785</v>
          </cell>
        </row>
        <row r="347">
          <cell r="D347" t="str">
            <v>FL034</v>
          </cell>
          <cell r="E347">
            <v>1369</v>
          </cell>
        </row>
        <row r="348">
          <cell r="D348" t="str">
            <v>FL035</v>
          </cell>
          <cell r="E348">
            <v>150000</v>
          </cell>
        </row>
        <row r="349">
          <cell r="D349" t="str">
            <v>FL037</v>
          </cell>
          <cell r="E349">
            <v>0</v>
          </cell>
        </row>
        <row r="350">
          <cell r="D350" t="str">
            <v>FL036</v>
          </cell>
          <cell r="E350">
            <v>0</v>
          </cell>
        </row>
        <row r="351">
          <cell r="D351" t="str">
            <v>FL038</v>
          </cell>
          <cell r="E351">
            <v>0</v>
          </cell>
        </row>
        <row r="352">
          <cell r="D352" t="str">
            <v>FL039</v>
          </cell>
          <cell r="E352">
            <v>0</v>
          </cell>
        </row>
        <row r="353">
          <cell r="D353" t="str">
            <v>FL040</v>
          </cell>
          <cell r="E353">
            <v>450</v>
          </cell>
        </row>
        <row r="354">
          <cell r="D354" t="str">
            <v>FL041</v>
          </cell>
          <cell r="E354">
            <v>450</v>
          </cell>
        </row>
        <row r="355">
          <cell r="D355" t="str">
            <v>FL042</v>
          </cell>
          <cell r="E355">
            <v>0</v>
          </cell>
        </row>
        <row r="356">
          <cell r="D356" t="str">
            <v>FL043</v>
          </cell>
          <cell r="E356">
            <v>1040</v>
          </cell>
        </row>
        <row r="357">
          <cell r="D357" t="str">
            <v>FL044</v>
          </cell>
          <cell r="E357">
            <v>3040</v>
          </cell>
        </row>
        <row r="358">
          <cell r="D358" t="str">
            <v>FL045</v>
          </cell>
          <cell r="E358">
            <v>172.89652400000023</v>
          </cell>
        </row>
        <row r="359">
          <cell r="D359" t="str">
            <v>FL046</v>
          </cell>
          <cell r="E359">
            <v>3040</v>
          </cell>
        </row>
        <row r="360">
          <cell r="D360" t="str">
            <v>FL047</v>
          </cell>
          <cell r="E360">
            <v>3249.4193580000001</v>
          </cell>
        </row>
        <row r="361">
          <cell r="D361" t="str">
            <v>FL048</v>
          </cell>
          <cell r="E361">
            <v>208</v>
          </cell>
        </row>
        <row r="362">
          <cell r="D362" t="str">
            <v>FL049</v>
          </cell>
          <cell r="E362">
            <v>1569</v>
          </cell>
        </row>
        <row r="363">
          <cell r="D363" t="str">
            <v>FL050</v>
          </cell>
          <cell r="E363">
            <v>123.49373199999991</v>
          </cell>
        </row>
        <row r="364">
          <cell r="D364" t="str">
            <v>FL051</v>
          </cell>
          <cell r="E364">
            <v>3040</v>
          </cell>
        </row>
        <row r="365">
          <cell r="D365" t="str">
            <v>FL052</v>
          </cell>
          <cell r="E365">
            <v>0</v>
          </cell>
        </row>
        <row r="366">
          <cell r="D366" t="str">
            <v>FL053</v>
          </cell>
          <cell r="E366">
            <v>0</v>
          </cell>
        </row>
        <row r="367">
          <cell r="D367" t="str">
            <v>FL054</v>
          </cell>
          <cell r="E367">
            <v>0</v>
          </cell>
        </row>
        <row r="368">
          <cell r="D368" t="str">
            <v>FL055</v>
          </cell>
          <cell r="E368">
            <v>0</v>
          </cell>
        </row>
        <row r="369">
          <cell r="D369" t="str">
            <v>FL056</v>
          </cell>
          <cell r="E369">
            <v>0</v>
          </cell>
        </row>
        <row r="370">
          <cell r="D370" t="str">
            <v>FL057</v>
          </cell>
          <cell r="E370">
            <v>1401</v>
          </cell>
        </row>
        <row r="371">
          <cell r="D371" t="str">
            <v>FL058</v>
          </cell>
          <cell r="E371">
            <v>1200</v>
          </cell>
        </row>
        <row r="372">
          <cell r="D372" t="str">
            <v>FL059</v>
          </cell>
          <cell r="E372">
            <v>946</v>
          </cell>
        </row>
        <row r="373">
          <cell r="D373" t="str">
            <v>FL060</v>
          </cell>
          <cell r="E373">
            <v>0</v>
          </cell>
        </row>
        <row r="374">
          <cell r="D374" t="str">
            <v>FL061</v>
          </cell>
          <cell r="E374">
            <v>37</v>
          </cell>
        </row>
        <row r="375">
          <cell r="D375" t="str">
            <v>FL062</v>
          </cell>
          <cell r="E375">
            <v>113</v>
          </cell>
        </row>
        <row r="376">
          <cell r="D376" t="str">
            <v>FL063</v>
          </cell>
          <cell r="E376">
            <v>530</v>
          </cell>
        </row>
        <row r="377">
          <cell r="D377" t="str">
            <v>FL064</v>
          </cell>
          <cell r="E377">
            <v>2878</v>
          </cell>
        </row>
        <row r="378">
          <cell r="D378" t="str">
            <v>FL065</v>
          </cell>
          <cell r="E378">
            <v>2943</v>
          </cell>
        </row>
        <row r="379">
          <cell r="D379" t="str">
            <v>FL066</v>
          </cell>
          <cell r="E379">
            <v>3072.7168160000001</v>
          </cell>
        </row>
        <row r="380">
          <cell r="D380" t="str">
            <v>FL067</v>
          </cell>
          <cell r="E380">
            <v>2872.0140929999998</v>
          </cell>
        </row>
        <row r="381">
          <cell r="D381" t="str">
            <v>FL068</v>
          </cell>
          <cell r="E381">
            <v>3065.7822550000001</v>
          </cell>
        </row>
        <row r="382">
          <cell r="D382" t="str">
            <v>FL069</v>
          </cell>
          <cell r="E382">
            <v>2887.8329520000002</v>
          </cell>
        </row>
        <row r="383">
          <cell r="D383" t="str">
            <v>FL070</v>
          </cell>
          <cell r="E383">
            <v>2929.6892910000001</v>
          </cell>
        </row>
        <row r="384">
          <cell r="D384" t="str">
            <v>FL071</v>
          </cell>
          <cell r="E384">
            <v>2904.8051820000001</v>
          </cell>
        </row>
        <row r="385">
          <cell r="D385" t="str">
            <v>FL072</v>
          </cell>
          <cell r="E385">
            <v>3113.0507859999998</v>
          </cell>
        </row>
        <row r="386">
          <cell r="D386" t="str">
            <v>FL073</v>
          </cell>
          <cell r="E386">
            <v>3000</v>
          </cell>
        </row>
        <row r="387">
          <cell r="D387" t="str">
            <v>FL074</v>
          </cell>
          <cell r="E387">
            <v>2695</v>
          </cell>
        </row>
        <row r="388">
          <cell r="D388" t="str">
            <v>FL075</v>
          </cell>
          <cell r="E388">
            <v>0</v>
          </cell>
        </row>
        <row r="389">
          <cell r="D389" t="str">
            <v>FL076</v>
          </cell>
          <cell r="E389">
            <v>3000</v>
          </cell>
        </row>
        <row r="390">
          <cell r="D390" t="str">
            <v>FL077</v>
          </cell>
          <cell r="E390">
            <v>3000</v>
          </cell>
        </row>
        <row r="391">
          <cell r="D391" t="str">
            <v>FL078</v>
          </cell>
          <cell r="E391">
            <v>3000</v>
          </cell>
        </row>
        <row r="392">
          <cell r="D392" t="str">
            <v>FL079</v>
          </cell>
          <cell r="E392">
            <v>3000</v>
          </cell>
        </row>
        <row r="393">
          <cell r="D393" t="str">
            <v>FL080</v>
          </cell>
          <cell r="E393">
            <v>3000</v>
          </cell>
        </row>
        <row r="394">
          <cell r="D394" t="str">
            <v>FL081</v>
          </cell>
          <cell r="E394">
            <v>3000</v>
          </cell>
        </row>
        <row r="395">
          <cell r="D395" t="str">
            <v>FL082</v>
          </cell>
          <cell r="E395">
            <v>3000</v>
          </cell>
        </row>
        <row r="396">
          <cell r="D396" t="str">
            <v>FL083</v>
          </cell>
          <cell r="E396">
            <v>3943</v>
          </cell>
        </row>
        <row r="397">
          <cell r="D397" t="str">
            <v>FL084</v>
          </cell>
          <cell r="E397">
            <v>3000</v>
          </cell>
        </row>
        <row r="398">
          <cell r="D398" t="str">
            <v>FL085</v>
          </cell>
          <cell r="E398">
            <v>5399</v>
          </cell>
        </row>
        <row r="399">
          <cell r="D399" t="str">
            <v>FL086</v>
          </cell>
          <cell r="E399">
            <v>0</v>
          </cell>
        </row>
        <row r="400">
          <cell r="D400" t="str">
            <v>FL087</v>
          </cell>
          <cell r="E400">
            <v>31944.166884999999</v>
          </cell>
        </row>
        <row r="401">
          <cell r="D401" t="str">
            <v>FL088</v>
          </cell>
          <cell r="E401">
            <v>0</v>
          </cell>
        </row>
        <row r="402">
          <cell r="D402" t="str">
            <v>FL089</v>
          </cell>
          <cell r="E402">
            <v>3040</v>
          </cell>
        </row>
        <row r="403">
          <cell r="D403" t="str">
            <v>FL090</v>
          </cell>
          <cell r="E403">
            <v>3040</v>
          </cell>
        </row>
        <row r="404">
          <cell r="D404" t="str">
            <v>FL091</v>
          </cell>
          <cell r="E404">
            <v>3040</v>
          </cell>
        </row>
        <row r="405">
          <cell r="D405" t="str">
            <v>FL092</v>
          </cell>
          <cell r="E405">
            <v>287</v>
          </cell>
        </row>
        <row r="406">
          <cell r="D406" t="str">
            <v>FL093</v>
          </cell>
          <cell r="E406">
            <v>0</v>
          </cell>
        </row>
        <row r="407">
          <cell r="D407" t="str">
            <v>FL094</v>
          </cell>
          <cell r="E407">
            <v>0</v>
          </cell>
        </row>
        <row r="408">
          <cell r="D408" t="str">
            <v>FL095</v>
          </cell>
          <cell r="E408">
            <v>3449</v>
          </cell>
        </row>
        <row r="409">
          <cell r="D409" t="str">
            <v>FL096</v>
          </cell>
          <cell r="E409">
            <v>0</v>
          </cell>
        </row>
        <row r="410">
          <cell r="D410" t="str">
            <v>FL097</v>
          </cell>
          <cell r="E410">
            <v>1200</v>
          </cell>
        </row>
        <row r="411">
          <cell r="D411" t="str">
            <v>FL098</v>
          </cell>
          <cell r="E411">
            <v>2676.2404179999999</v>
          </cell>
        </row>
        <row r="412">
          <cell r="D412" t="str">
            <v>FL099</v>
          </cell>
          <cell r="E412">
            <v>3040</v>
          </cell>
        </row>
        <row r="413">
          <cell r="D413" t="str">
            <v>FL100</v>
          </cell>
          <cell r="E413">
            <v>0</v>
          </cell>
        </row>
        <row r="414">
          <cell r="D414" t="str">
            <v>FL101</v>
          </cell>
          <cell r="E414">
            <v>75000</v>
          </cell>
        </row>
        <row r="415">
          <cell r="D415" t="str">
            <v>FL102</v>
          </cell>
          <cell r="E415">
            <v>265</v>
          </cell>
        </row>
        <row r="416">
          <cell r="D416" t="str">
            <v>FL103</v>
          </cell>
          <cell r="E416">
            <v>1785</v>
          </cell>
        </row>
        <row r="417">
          <cell r="D417" t="str">
            <v>FL104</v>
          </cell>
          <cell r="E417">
            <v>0</v>
          </cell>
        </row>
        <row r="418">
          <cell r="D418" t="str">
            <v>FL105</v>
          </cell>
          <cell r="E418">
            <v>0</v>
          </cell>
        </row>
        <row r="419">
          <cell r="D419" t="str">
            <v>FL106</v>
          </cell>
          <cell r="E419">
            <v>0</v>
          </cell>
        </row>
        <row r="420">
          <cell r="D420" t="str">
            <v>FL107</v>
          </cell>
          <cell r="E420">
            <v>2</v>
          </cell>
        </row>
        <row r="421">
          <cell r="D421" t="str">
            <v>FL108</v>
          </cell>
          <cell r="E421">
            <v>1200</v>
          </cell>
        </row>
        <row r="422">
          <cell r="D422" t="str">
            <v>FL109</v>
          </cell>
          <cell r="E422">
            <v>3040</v>
          </cell>
        </row>
        <row r="423">
          <cell r="D423" t="str">
            <v>FL110</v>
          </cell>
          <cell r="E423">
            <v>3040</v>
          </cell>
        </row>
        <row r="424">
          <cell r="D424" t="str">
            <v>FL111</v>
          </cell>
          <cell r="E424">
            <v>3040</v>
          </cell>
        </row>
        <row r="425">
          <cell r="D425" t="str">
            <v>FL112</v>
          </cell>
          <cell r="E425">
            <v>1027</v>
          </cell>
        </row>
        <row r="426">
          <cell r="D426" t="str">
            <v>FL113</v>
          </cell>
          <cell r="E426">
            <v>0</v>
          </cell>
        </row>
        <row r="427">
          <cell r="D427" t="str">
            <v>FL114</v>
          </cell>
          <cell r="E427">
            <v>639.76925600000004</v>
          </cell>
        </row>
        <row r="428">
          <cell r="D428" t="str">
            <v>FL115</v>
          </cell>
          <cell r="E428">
            <v>250</v>
          </cell>
        </row>
        <row r="429">
          <cell r="D429" t="str">
            <v>FL116</v>
          </cell>
          <cell r="E429">
            <v>735.91931799999998</v>
          </cell>
        </row>
        <row r="430">
          <cell r="D430" t="str">
            <v>FL117</v>
          </cell>
          <cell r="E430">
            <v>735.91931799999998</v>
          </cell>
        </row>
        <row r="431">
          <cell r="D431" t="str">
            <v>FL118</v>
          </cell>
          <cell r="E431">
            <v>67.660323999999946</v>
          </cell>
        </row>
        <row r="432">
          <cell r="D432" t="str">
            <v>FL119</v>
          </cell>
          <cell r="E432">
            <v>794.06786199999999</v>
          </cell>
        </row>
        <row r="433">
          <cell r="D433" t="str">
            <v>FL120</v>
          </cell>
          <cell r="E433">
            <v>521.22</v>
          </cell>
        </row>
        <row r="434">
          <cell r="D434" t="str">
            <v>FL123</v>
          </cell>
          <cell r="E434">
            <v>521.22</v>
          </cell>
        </row>
        <row r="435">
          <cell r="D435" t="str">
            <v>FL124</v>
          </cell>
          <cell r="E435">
            <v>521.22</v>
          </cell>
        </row>
        <row r="436">
          <cell r="D436" t="str">
            <v>FL125</v>
          </cell>
          <cell r="E436">
            <v>521.22</v>
          </cell>
        </row>
        <row r="437">
          <cell r="D437" t="str">
            <v>FL126</v>
          </cell>
          <cell r="E437">
            <v>1860.327</v>
          </cell>
        </row>
        <row r="438">
          <cell r="D438" t="str">
            <v>FL127</v>
          </cell>
          <cell r="E438">
            <v>1428</v>
          </cell>
        </row>
        <row r="439">
          <cell r="D439" t="str">
            <v>FL128</v>
          </cell>
          <cell r="E439">
            <v>1785</v>
          </cell>
        </row>
        <row r="440">
          <cell r="D440" t="str">
            <v>FL137</v>
          </cell>
          <cell r="E440">
            <v>1040</v>
          </cell>
        </row>
        <row r="441">
          <cell r="D441" t="str">
            <v>FL129</v>
          </cell>
          <cell r="E441">
            <v>521.22</v>
          </cell>
        </row>
        <row r="442">
          <cell r="D442" t="str">
            <v>FL130</v>
          </cell>
          <cell r="E442">
            <v>521.22</v>
          </cell>
        </row>
        <row r="443">
          <cell r="D443" t="str">
            <v>FL131</v>
          </cell>
          <cell r="E443">
            <v>1428</v>
          </cell>
        </row>
        <row r="444">
          <cell r="D444" t="str">
            <v>FL132</v>
          </cell>
          <cell r="E444">
            <v>521.22</v>
          </cell>
        </row>
        <row r="445">
          <cell r="D445" t="str">
            <v>FL133</v>
          </cell>
          <cell r="E445">
            <v>1785</v>
          </cell>
        </row>
        <row r="446">
          <cell r="D446" t="str">
            <v>FL134</v>
          </cell>
          <cell r="E446">
            <v>521.22</v>
          </cell>
        </row>
        <row r="447">
          <cell r="D447" t="str">
            <v>FL135</v>
          </cell>
          <cell r="E447">
            <v>1428</v>
          </cell>
        </row>
        <row r="448">
          <cell r="D448" t="str">
            <v>FL136</v>
          </cell>
          <cell r="E448">
            <v>521.22</v>
          </cell>
        </row>
        <row r="449">
          <cell r="D449" t="str">
            <v>CA038-I</v>
          </cell>
          <cell r="E449">
            <v>300000</v>
          </cell>
        </row>
        <row r="450">
          <cell r="D450" t="str">
            <v>CA038-II</v>
          </cell>
          <cell r="E450">
            <v>0</v>
          </cell>
        </row>
        <row r="451">
          <cell r="D451" t="str">
            <v>CA038-III</v>
          </cell>
          <cell r="E451">
            <v>0</v>
          </cell>
        </row>
        <row r="452">
          <cell r="D452" t="str">
            <v>CA214-I</v>
          </cell>
          <cell r="E452">
            <v>26652.347432143677</v>
          </cell>
        </row>
        <row r="453">
          <cell r="D453" t="str">
            <v>CA214-II</v>
          </cell>
          <cell r="E453">
            <v>22442.0873941672</v>
          </cell>
        </row>
        <row r="454">
          <cell r="D454" t="str">
            <v>CA214-III</v>
          </cell>
          <cell r="E454">
            <v>71163.942095187231</v>
          </cell>
        </row>
        <row r="455">
          <cell r="D455" t="str">
            <v>CA214-IV</v>
          </cell>
          <cell r="E455">
            <v>45146.945677647687</v>
          </cell>
        </row>
        <row r="456">
          <cell r="D456" t="str">
            <v>CA214-V</v>
          </cell>
          <cell r="E456">
            <v>451203.96584565489</v>
          </cell>
        </row>
        <row r="457">
          <cell r="D457" t="str">
            <v>CA214-VI</v>
          </cell>
          <cell r="E457">
            <v>88113.490128694102</v>
          </cell>
        </row>
        <row r="458">
          <cell r="D458" t="str">
            <v>CA214-VII</v>
          </cell>
          <cell r="E458">
            <v>41581.221426505188</v>
          </cell>
        </row>
        <row r="459">
          <cell r="D459" t="str">
            <v>CA004-I</v>
          </cell>
          <cell r="E459">
            <v>0</v>
          </cell>
        </row>
        <row r="460">
          <cell r="D460" t="str">
            <v>CA004-II</v>
          </cell>
          <cell r="E460">
            <v>0</v>
          </cell>
        </row>
        <row r="461">
          <cell r="D461" t="str">
            <v>CA012-I</v>
          </cell>
          <cell r="E461">
            <v>0</v>
          </cell>
        </row>
        <row r="462">
          <cell r="D462" t="str">
            <v>CA012-II</v>
          </cell>
          <cell r="E462">
            <v>5509.5861484623338</v>
          </cell>
        </row>
        <row r="463">
          <cell r="D463" t="str">
            <v>CA016-I</v>
          </cell>
          <cell r="E463">
            <v>600000</v>
          </cell>
        </row>
        <row r="464">
          <cell r="D464" t="str">
            <v>CA016-II</v>
          </cell>
          <cell r="E464">
            <v>50167.40088105727</v>
          </cell>
        </row>
        <row r="465">
          <cell r="D465" t="str">
            <v>CA017-II</v>
          </cell>
          <cell r="E465">
            <v>0</v>
          </cell>
        </row>
        <row r="466">
          <cell r="D466" t="str">
            <v>CA017-I</v>
          </cell>
          <cell r="E466">
            <v>0</v>
          </cell>
        </row>
        <row r="467">
          <cell r="D467" t="str">
            <v>CA034-I</v>
          </cell>
          <cell r="E467">
            <v>0</v>
          </cell>
        </row>
        <row r="468">
          <cell r="D468" t="str">
            <v>CA034-II</v>
          </cell>
          <cell r="E468">
            <v>0</v>
          </cell>
        </row>
        <row r="469">
          <cell r="D469" t="str">
            <v>CA034-III</v>
          </cell>
          <cell r="E469">
            <v>0</v>
          </cell>
        </row>
        <row r="470">
          <cell r="D470" t="str">
            <v>CA042-I</v>
          </cell>
          <cell r="E470">
            <v>0</v>
          </cell>
        </row>
        <row r="471">
          <cell r="D471" t="str">
            <v>CA042-II</v>
          </cell>
          <cell r="E471">
            <v>0</v>
          </cell>
        </row>
        <row r="472">
          <cell r="D472" t="str">
            <v>CA043-I</v>
          </cell>
          <cell r="E472">
            <v>36830.309498399147</v>
          </cell>
        </row>
        <row r="473">
          <cell r="D473" t="str">
            <v>CA043-II</v>
          </cell>
          <cell r="E473">
            <v>133169.69050160088</v>
          </cell>
        </row>
        <row r="474">
          <cell r="D474" t="str">
            <v>CA056-I</v>
          </cell>
          <cell r="E474">
            <v>59737.991266375546</v>
          </cell>
        </row>
        <row r="475">
          <cell r="D475" t="str">
            <v>CA056-II</v>
          </cell>
          <cell r="E475">
            <v>23056.768558951964</v>
          </cell>
        </row>
        <row r="476">
          <cell r="D476" t="str">
            <v>CA056-III</v>
          </cell>
          <cell r="E476">
            <v>157205.24017467248</v>
          </cell>
        </row>
        <row r="477">
          <cell r="D477" t="str">
            <v>CA88-II</v>
          </cell>
          <cell r="E477">
            <v>0</v>
          </cell>
        </row>
        <row r="478">
          <cell r="D478" t="str">
            <v>CA088-II</v>
          </cell>
          <cell r="E478">
            <v>2325</v>
          </cell>
        </row>
        <row r="479">
          <cell r="D479" t="str">
            <v>CA088-I</v>
          </cell>
          <cell r="E479">
            <v>0</v>
          </cell>
        </row>
        <row r="480">
          <cell r="D480" t="str">
            <v>CA090-I</v>
          </cell>
          <cell r="E480">
            <v>0</v>
          </cell>
        </row>
        <row r="481">
          <cell r="D481" t="str">
            <v>CA090-II</v>
          </cell>
          <cell r="E481">
            <v>497308</v>
          </cell>
        </row>
        <row r="482">
          <cell r="D482" t="str">
            <v>CA096-I</v>
          </cell>
          <cell r="E482">
            <v>528813.55932203401</v>
          </cell>
        </row>
        <row r="483">
          <cell r="D483" t="str">
            <v>CA096-II</v>
          </cell>
          <cell r="E483">
            <v>71186.440677966006</v>
          </cell>
        </row>
        <row r="484">
          <cell r="D484" t="str">
            <v>CA096-III</v>
          </cell>
          <cell r="E484">
            <v>0</v>
          </cell>
        </row>
        <row r="485">
          <cell r="D485" t="str">
            <v>CA108-I</v>
          </cell>
          <cell r="E485">
            <v>0</v>
          </cell>
        </row>
        <row r="486">
          <cell r="D486" t="str">
            <v>CA108-II</v>
          </cell>
          <cell r="E486">
            <v>0</v>
          </cell>
        </row>
        <row r="487">
          <cell r="D487" t="str">
            <v>CA139-I</v>
          </cell>
          <cell r="E487">
            <v>0</v>
          </cell>
        </row>
        <row r="488">
          <cell r="D488" t="str">
            <v>CA139-II</v>
          </cell>
          <cell r="E488">
            <v>500000</v>
          </cell>
        </row>
        <row r="489">
          <cell r="D489" t="str">
            <v>CA170-I</v>
          </cell>
          <cell r="E489">
            <v>0</v>
          </cell>
        </row>
        <row r="490">
          <cell r="D490" t="str">
            <v>CA170-II</v>
          </cell>
          <cell r="E490">
            <v>0</v>
          </cell>
        </row>
        <row r="491">
          <cell r="D491" t="str">
            <v>CA196-I</v>
          </cell>
          <cell r="E491">
            <v>58650</v>
          </cell>
        </row>
        <row r="492">
          <cell r="D492" t="str">
            <v>CA196-II</v>
          </cell>
          <cell r="E492">
            <v>212500</v>
          </cell>
        </row>
        <row r="493">
          <cell r="D493" t="str">
            <v>CA197-I</v>
          </cell>
          <cell r="E493">
            <v>0</v>
          </cell>
        </row>
        <row r="494">
          <cell r="D494" t="str">
            <v>CA197-II</v>
          </cell>
          <cell r="E494">
            <v>263500</v>
          </cell>
        </row>
        <row r="495">
          <cell r="D495" t="str">
            <v>CA198-I</v>
          </cell>
          <cell r="E495">
            <v>56950</v>
          </cell>
        </row>
        <row r="496">
          <cell r="D496" t="str">
            <v>CA198-II</v>
          </cell>
          <cell r="E496">
            <v>51000</v>
          </cell>
        </row>
        <row r="497">
          <cell r="D497" t="str">
            <v>UR020</v>
          </cell>
          <cell r="E497">
            <v>0</v>
          </cell>
        </row>
        <row r="498">
          <cell r="D498" t="str">
            <v>CA197-III</v>
          </cell>
          <cell r="E498">
            <v>93500</v>
          </cell>
        </row>
        <row r="499">
          <cell r="D499" t="str">
            <v>CA247-II</v>
          </cell>
          <cell r="E499">
            <v>0</v>
          </cell>
        </row>
        <row r="500">
          <cell r="D500" t="str">
            <v>CA247-I</v>
          </cell>
          <cell r="E500">
            <v>80000</v>
          </cell>
        </row>
        <row r="501">
          <cell r="D501" t="str">
            <v>CA011-I</v>
          </cell>
          <cell r="E501">
            <v>198768</v>
          </cell>
        </row>
        <row r="502">
          <cell r="D502" t="str">
            <v>CA011-II</v>
          </cell>
          <cell r="E502">
            <v>0</v>
          </cell>
        </row>
        <row r="503">
          <cell r="D503" t="str">
            <v>CA014-I</v>
          </cell>
          <cell r="E503">
            <v>100000</v>
          </cell>
        </row>
        <row r="504">
          <cell r="D504" t="str">
            <v>CA014-II</v>
          </cell>
          <cell r="E504">
            <v>0</v>
          </cell>
        </row>
        <row r="505">
          <cell r="D505" t="str">
            <v>CA057-I</v>
          </cell>
          <cell r="E505">
            <v>0</v>
          </cell>
        </row>
        <row r="506">
          <cell r="D506" t="str">
            <v>CA057-II</v>
          </cell>
          <cell r="E506">
            <v>134414.189644</v>
          </cell>
        </row>
        <row r="507">
          <cell r="D507" t="str">
            <v>FE007-I</v>
          </cell>
          <cell r="E507">
            <v>25800000</v>
          </cell>
        </row>
        <row r="508">
          <cell r="D508" t="str">
            <v>FE007-II</v>
          </cell>
          <cell r="E508">
            <v>18400000</v>
          </cell>
        </row>
        <row r="509">
          <cell r="D509" t="str">
            <v>FE007-III</v>
          </cell>
          <cell r="E509">
            <v>17600000</v>
          </cell>
        </row>
        <row r="510">
          <cell r="D510" t="str">
            <v>AE056</v>
          </cell>
          <cell r="E510">
            <v>15000</v>
          </cell>
        </row>
        <row r="511">
          <cell r="D511" t="str">
            <v>AE055</v>
          </cell>
          <cell r="E511">
            <v>67688.318136999995</v>
          </cell>
        </row>
        <row r="512">
          <cell r="D512" t="str">
            <v>Total general</v>
          </cell>
          <cell r="E512">
            <v>261524902.07480058</v>
          </cell>
        </row>
      </sheetData>
      <sheetData sheetId="15"/>
      <sheetData sheetId="16"/>
      <sheetData sheetId="17"/>
      <sheetData sheetId="18">
        <row r="2">
          <cell r="A2" t="str">
            <v>AE044</v>
          </cell>
          <cell r="B2">
            <v>1</v>
          </cell>
          <cell r="C2">
            <v>0</v>
          </cell>
          <cell r="D2">
            <v>0</v>
          </cell>
          <cell r="E2">
            <v>0</v>
          </cell>
          <cell r="F2">
            <v>1</v>
          </cell>
          <cell r="G2" t="str">
            <v>VICHADA</v>
          </cell>
          <cell r="H2" t="str">
            <v>PUERTO CARREÑO</v>
          </cell>
        </row>
        <row r="3">
          <cell r="A3" t="str">
            <v>AE028</v>
          </cell>
          <cell r="B3">
            <v>0</v>
          </cell>
          <cell r="C3">
            <v>1</v>
          </cell>
          <cell r="D3">
            <v>1</v>
          </cell>
          <cell r="E3">
            <v>0</v>
          </cell>
          <cell r="F3">
            <v>1</v>
          </cell>
          <cell r="G3" t="str">
            <v>ARAUCA</v>
          </cell>
          <cell r="H3" t="str">
            <v>SARAVENA</v>
          </cell>
        </row>
        <row r="4">
          <cell r="A4" t="str">
            <v>AE030</v>
          </cell>
          <cell r="B4">
            <v>1</v>
          </cell>
          <cell r="C4">
            <v>1</v>
          </cell>
          <cell r="D4">
            <v>1</v>
          </cell>
          <cell r="E4">
            <v>0</v>
          </cell>
          <cell r="F4">
            <v>1</v>
          </cell>
          <cell r="G4" t="str">
            <v>ARAUCA</v>
          </cell>
          <cell r="H4" t="str">
            <v>TAME</v>
          </cell>
        </row>
        <row r="5">
          <cell r="A5" t="str">
            <v>AE018</v>
          </cell>
          <cell r="B5">
            <v>0</v>
          </cell>
          <cell r="C5">
            <v>0</v>
          </cell>
          <cell r="D5">
            <v>1</v>
          </cell>
          <cell r="E5">
            <v>0</v>
          </cell>
          <cell r="F5">
            <v>1</v>
          </cell>
          <cell r="G5" t="str">
            <v>ARAUCA</v>
          </cell>
          <cell r="H5" t="str">
            <v>ARAUCA</v>
          </cell>
        </row>
        <row r="6">
          <cell r="A6" t="str">
            <v>AE020</v>
          </cell>
          <cell r="B6">
            <v>1</v>
          </cell>
          <cell r="C6">
            <v>0</v>
          </cell>
          <cell r="D6">
            <v>1</v>
          </cell>
          <cell r="E6">
            <v>1</v>
          </cell>
          <cell r="F6">
            <v>1</v>
          </cell>
          <cell r="G6" t="str">
            <v>LA GUAJIRA</v>
          </cell>
          <cell r="H6" t="str">
            <v>RIOHACHA</v>
          </cell>
        </row>
        <row r="7">
          <cell r="A7" t="str">
            <v>AE052</v>
          </cell>
          <cell r="B7">
            <v>1</v>
          </cell>
          <cell r="C7">
            <v>0</v>
          </cell>
          <cell r="D7">
            <v>0</v>
          </cell>
          <cell r="E7">
            <v>0</v>
          </cell>
          <cell r="F7">
            <v>1</v>
          </cell>
          <cell r="G7" t="str">
            <v>VICHADA</v>
          </cell>
          <cell r="H7" t="str">
            <v>LA PRIMAVERA</v>
          </cell>
        </row>
        <row r="8">
          <cell r="A8" t="str">
            <v>AE032</v>
          </cell>
          <cell r="B8">
            <v>1</v>
          </cell>
          <cell r="C8">
            <v>1</v>
          </cell>
          <cell r="D8">
            <v>0</v>
          </cell>
          <cell r="E8">
            <v>0</v>
          </cell>
          <cell r="F8">
            <v>1</v>
          </cell>
          <cell r="G8" t="str">
            <v>MAGDALENA</v>
          </cell>
          <cell r="H8" t="str">
            <v>SANTA MARTA</v>
          </cell>
        </row>
        <row r="9">
          <cell r="A9" t="str">
            <v>AE035</v>
          </cell>
          <cell r="B9">
            <v>1</v>
          </cell>
          <cell r="C9">
            <v>0</v>
          </cell>
          <cell r="D9">
            <v>0</v>
          </cell>
          <cell r="E9">
            <v>0</v>
          </cell>
          <cell r="F9">
            <v>0</v>
          </cell>
          <cell r="G9" t="str">
            <v>NORTE DE SANTANDER</v>
          </cell>
          <cell r="H9" t="str">
            <v>SAN JOSÉ DE CÚCUTA</v>
          </cell>
        </row>
        <row r="10">
          <cell r="A10" t="str">
            <v>AE026</v>
          </cell>
          <cell r="B10">
            <v>0</v>
          </cell>
          <cell r="C10">
            <v>0</v>
          </cell>
          <cell r="D10">
            <v>0</v>
          </cell>
          <cell r="E10">
            <v>0</v>
          </cell>
          <cell r="F10">
            <v>0</v>
          </cell>
          <cell r="G10" t="str">
            <v>CASANARE</v>
          </cell>
          <cell r="H10" t="str">
            <v>YOPAL</v>
          </cell>
        </row>
        <row r="11">
          <cell r="A11" t="str">
            <v>AE029</v>
          </cell>
          <cell r="B11">
            <v>0</v>
          </cell>
          <cell r="C11">
            <v>0</v>
          </cell>
          <cell r="D11">
            <v>0</v>
          </cell>
          <cell r="E11">
            <v>0</v>
          </cell>
          <cell r="F11">
            <v>0</v>
          </cell>
          <cell r="G11" t="str">
            <v>BOYACÁ</v>
          </cell>
          <cell r="H11" t="str">
            <v>FIRAVITOBA</v>
          </cell>
        </row>
        <row r="12">
          <cell r="A12" t="str">
            <v>AE022</v>
          </cell>
          <cell r="B12">
            <v>0</v>
          </cell>
          <cell r="C12">
            <v>0</v>
          </cell>
          <cell r="D12">
            <v>1</v>
          </cell>
          <cell r="E12">
            <v>0</v>
          </cell>
          <cell r="F12">
            <v>0</v>
          </cell>
          <cell r="G12" t="str">
            <v>CESAR</v>
          </cell>
          <cell r="H12" t="str">
            <v>AGUACHICA</v>
          </cell>
        </row>
        <row r="13">
          <cell r="A13" t="str">
            <v>AE007</v>
          </cell>
          <cell r="B13">
            <v>0</v>
          </cell>
          <cell r="C13">
            <v>0</v>
          </cell>
          <cell r="D13">
            <v>0</v>
          </cell>
          <cell r="E13">
            <v>0</v>
          </cell>
          <cell r="F13">
            <v>0</v>
          </cell>
          <cell r="G13" t="str">
            <v>ANTIOQUIA</v>
          </cell>
          <cell r="H13" t="str">
            <v>RIONEGRO</v>
          </cell>
        </row>
        <row r="14">
          <cell r="A14" t="str">
            <v>AE005</v>
          </cell>
          <cell r="B14">
            <v>0</v>
          </cell>
          <cell r="C14">
            <v>0</v>
          </cell>
          <cell r="D14">
            <v>1</v>
          </cell>
          <cell r="E14">
            <v>0</v>
          </cell>
          <cell r="F14">
            <v>0</v>
          </cell>
          <cell r="G14" t="str">
            <v>CALDAS</v>
          </cell>
          <cell r="H14" t="str">
            <v>PALESTINA</v>
          </cell>
        </row>
        <row r="15">
          <cell r="A15" t="str">
            <v>AE053</v>
          </cell>
          <cell r="B15">
            <v>1</v>
          </cell>
          <cell r="C15">
            <v>0</v>
          </cell>
          <cell r="D15">
            <v>0</v>
          </cell>
          <cell r="E15">
            <v>0</v>
          </cell>
          <cell r="F15">
            <v>0</v>
          </cell>
          <cell r="G15" t="str">
            <v>BOYACÁ</v>
          </cell>
          <cell r="H15" t="str">
            <v>MUZO, QUÍPAMA</v>
          </cell>
        </row>
        <row r="16">
          <cell r="A16" t="str">
            <v>AE045</v>
          </cell>
          <cell r="B16">
            <v>0</v>
          </cell>
          <cell r="C16">
            <v>0</v>
          </cell>
          <cell r="D16">
            <v>0</v>
          </cell>
          <cell r="E16">
            <v>0</v>
          </cell>
          <cell r="F16">
            <v>0</v>
          </cell>
          <cell r="G16" t="str">
            <v>ATLÁNTICO</v>
          </cell>
          <cell r="H16" t="str">
            <v>SOLEDAD</v>
          </cell>
        </row>
        <row r="17">
          <cell r="A17" t="str">
            <v>AE006</v>
          </cell>
          <cell r="B17">
            <v>0</v>
          </cell>
          <cell r="C17">
            <v>0</v>
          </cell>
          <cell r="D17">
            <v>0</v>
          </cell>
          <cell r="E17">
            <v>1</v>
          </cell>
          <cell r="F17">
            <v>0</v>
          </cell>
          <cell r="G17" t="str">
            <v>BOLÍVAR</v>
          </cell>
          <cell r="H17" t="str">
            <v>CARTAGENA DE INDIAS</v>
          </cell>
        </row>
        <row r="18">
          <cell r="A18" t="str">
            <v>AE037</v>
          </cell>
          <cell r="B18">
            <v>0</v>
          </cell>
          <cell r="C18">
            <v>0</v>
          </cell>
          <cell r="D18">
            <v>0</v>
          </cell>
          <cell r="E18">
            <v>0</v>
          </cell>
          <cell r="F18">
            <v>0</v>
          </cell>
          <cell r="G18" t="str">
            <v>QUINDIO</v>
          </cell>
          <cell r="H18" t="str">
            <v>ARMENIA</v>
          </cell>
        </row>
        <row r="19">
          <cell r="A19" t="str">
            <v>AE023</v>
          </cell>
          <cell r="B19">
            <v>1</v>
          </cell>
          <cell r="C19">
            <v>1</v>
          </cell>
          <cell r="D19">
            <v>1</v>
          </cell>
          <cell r="E19">
            <v>0</v>
          </cell>
          <cell r="F19">
            <v>1</v>
          </cell>
          <cell r="G19" t="str">
            <v>CÓRDOBA</v>
          </cell>
          <cell r="H19" t="str">
            <v>MONTELÍBANO</v>
          </cell>
        </row>
        <row r="20">
          <cell r="A20" t="str">
            <v>AE027</v>
          </cell>
          <cell r="B20">
            <v>1</v>
          </cell>
          <cell r="C20">
            <v>0</v>
          </cell>
          <cell r="D20">
            <v>1</v>
          </cell>
          <cell r="E20">
            <v>1</v>
          </cell>
          <cell r="F20">
            <v>1</v>
          </cell>
          <cell r="G20" t="str">
            <v>CHOCÓ</v>
          </cell>
          <cell r="H20" t="str">
            <v>BAJO BAUDÓ</v>
          </cell>
        </row>
        <row r="21">
          <cell r="A21" t="str">
            <v>AE047</v>
          </cell>
          <cell r="B21">
            <v>1</v>
          </cell>
          <cell r="C21">
            <v>0</v>
          </cell>
          <cell r="D21">
            <v>0</v>
          </cell>
          <cell r="E21">
            <v>0</v>
          </cell>
          <cell r="F21">
            <v>0</v>
          </cell>
          <cell r="G21" t="str">
            <v>ARCHIPIÉLAGO DE SAN ANDRÉS, PROVIDENCIA Y SANTA CATALINA</v>
          </cell>
          <cell r="H21" t="str">
            <v>PROVIDENCIA</v>
          </cell>
        </row>
        <row r="22">
          <cell r="A22" t="str">
            <v>AE012</v>
          </cell>
          <cell r="B22">
            <v>0</v>
          </cell>
          <cell r="C22">
            <v>0</v>
          </cell>
          <cell r="D22">
            <v>0</v>
          </cell>
          <cell r="E22">
            <v>0</v>
          </cell>
          <cell r="F22">
            <v>0</v>
          </cell>
          <cell r="G22" t="str">
            <v>ARCHIPIÉLAGO DE SAN ANDRÉS, PROVIDENCIA Y SANTA CATALINA</v>
          </cell>
          <cell r="H22" t="str">
            <v>SAN ANDRÉS</v>
          </cell>
        </row>
        <row r="23">
          <cell r="A23" t="str">
            <v>AE011</v>
          </cell>
          <cell r="B23">
            <v>0</v>
          </cell>
          <cell r="C23">
            <v>0</v>
          </cell>
          <cell r="D23">
            <v>0</v>
          </cell>
          <cell r="E23">
            <v>0</v>
          </cell>
          <cell r="F23">
            <v>0</v>
          </cell>
          <cell r="G23" t="str">
            <v>SUCRE</v>
          </cell>
          <cell r="H23" t="str">
            <v>SANTIAGO DE TOLÚ</v>
          </cell>
        </row>
        <row r="24">
          <cell r="A24" t="str">
            <v>AE034</v>
          </cell>
          <cell r="B24">
            <v>1</v>
          </cell>
          <cell r="C24">
            <v>1</v>
          </cell>
          <cell r="D24">
            <v>1</v>
          </cell>
          <cell r="E24">
            <v>1</v>
          </cell>
          <cell r="F24">
            <v>1</v>
          </cell>
          <cell r="G24" t="str">
            <v>CHOCÓ</v>
          </cell>
          <cell r="H24" t="str">
            <v>ACANDÍ</v>
          </cell>
        </row>
        <row r="25">
          <cell r="A25" t="str">
            <v>AE033</v>
          </cell>
          <cell r="B25">
            <v>1</v>
          </cell>
          <cell r="C25">
            <v>0</v>
          </cell>
          <cell r="D25">
            <v>0</v>
          </cell>
          <cell r="E25">
            <v>1</v>
          </cell>
          <cell r="F25">
            <v>1</v>
          </cell>
          <cell r="G25" t="str">
            <v>CHOCÓ</v>
          </cell>
          <cell r="H25" t="str">
            <v>JURADÓ</v>
          </cell>
        </row>
        <row r="26">
          <cell r="A26" t="str">
            <v>AE014</v>
          </cell>
          <cell r="B26">
            <v>1</v>
          </cell>
          <cell r="C26">
            <v>0</v>
          </cell>
          <cell r="D26">
            <v>0</v>
          </cell>
          <cell r="E26">
            <v>1</v>
          </cell>
          <cell r="F26">
            <v>1</v>
          </cell>
          <cell r="G26" t="str">
            <v>CHOCÓ</v>
          </cell>
          <cell r="H26" t="str">
            <v>BAHÍA SOLANO</v>
          </cell>
        </row>
        <row r="27">
          <cell r="A27" t="str">
            <v>AE008</v>
          </cell>
          <cell r="B27">
            <v>0</v>
          </cell>
          <cell r="C27">
            <v>0</v>
          </cell>
          <cell r="D27">
            <v>0</v>
          </cell>
          <cell r="E27">
            <v>0</v>
          </cell>
          <cell r="F27">
            <v>1</v>
          </cell>
          <cell r="G27" t="str">
            <v>META</v>
          </cell>
          <cell r="H27" t="str">
            <v>VILLAVICENCIO</v>
          </cell>
        </row>
        <row r="28">
          <cell r="A28" t="str">
            <v>AE013</v>
          </cell>
          <cell r="B28">
            <v>1</v>
          </cell>
          <cell r="C28">
            <v>0</v>
          </cell>
          <cell r="D28">
            <v>0</v>
          </cell>
          <cell r="E28">
            <v>1</v>
          </cell>
          <cell r="F28">
            <v>1</v>
          </cell>
          <cell r="G28" t="str">
            <v>CHOCÓ</v>
          </cell>
          <cell r="H28" t="str">
            <v>NUQUÍ</v>
          </cell>
        </row>
        <row r="29">
          <cell r="A29" t="str">
            <v>AE049</v>
          </cell>
          <cell r="B29">
            <v>1</v>
          </cell>
          <cell r="C29">
            <v>0</v>
          </cell>
          <cell r="D29">
            <v>0</v>
          </cell>
          <cell r="E29">
            <v>0</v>
          </cell>
          <cell r="F29">
            <v>1</v>
          </cell>
          <cell r="G29" t="str">
            <v>GUAINÍA</v>
          </cell>
          <cell r="H29" t="str">
            <v>SAN FELIPE</v>
          </cell>
        </row>
        <row r="30">
          <cell r="A30" t="str">
            <v>AE004</v>
          </cell>
          <cell r="B30">
            <v>1</v>
          </cell>
          <cell r="C30">
            <v>0</v>
          </cell>
          <cell r="D30">
            <v>0</v>
          </cell>
          <cell r="E30">
            <v>0</v>
          </cell>
          <cell r="F30">
            <v>1</v>
          </cell>
          <cell r="G30" t="str">
            <v>GUAINÍA</v>
          </cell>
          <cell r="H30" t="str">
            <v>INÍRIDA</v>
          </cell>
        </row>
        <row r="31">
          <cell r="A31" t="str">
            <v>AE025</v>
          </cell>
          <cell r="B31">
            <v>1</v>
          </cell>
          <cell r="C31">
            <v>1</v>
          </cell>
          <cell r="D31">
            <v>1</v>
          </cell>
          <cell r="E31">
            <v>0</v>
          </cell>
          <cell r="F31">
            <v>1</v>
          </cell>
          <cell r="G31" t="str">
            <v>GUAVIARE</v>
          </cell>
          <cell r="H31" t="str">
            <v>SAN JOSÉ DEL GUAVIARE</v>
          </cell>
        </row>
        <row r="32">
          <cell r="A32" t="str">
            <v>AE050</v>
          </cell>
          <cell r="B32">
            <v>1</v>
          </cell>
          <cell r="C32">
            <v>0</v>
          </cell>
          <cell r="D32">
            <v>0</v>
          </cell>
          <cell r="E32">
            <v>0</v>
          </cell>
          <cell r="F32">
            <v>1</v>
          </cell>
          <cell r="G32" t="str">
            <v>GUAINÍA</v>
          </cell>
          <cell r="H32" t="str">
            <v>BARRANCOMINAS</v>
          </cell>
        </row>
        <row r="33">
          <cell r="A33" t="str">
            <v>AE041</v>
          </cell>
          <cell r="B33">
            <v>0</v>
          </cell>
          <cell r="C33">
            <v>0</v>
          </cell>
          <cell r="D33">
            <v>0</v>
          </cell>
          <cell r="E33">
            <v>0</v>
          </cell>
          <cell r="F33">
            <v>0</v>
          </cell>
          <cell r="G33" t="str">
            <v>VALLE DEL CAUCA</v>
          </cell>
          <cell r="H33" t="str">
            <v>PALMIRA</v>
          </cell>
        </row>
        <row r="34">
          <cell r="A34" t="str">
            <v>AE031</v>
          </cell>
          <cell r="B34">
            <v>0</v>
          </cell>
          <cell r="C34">
            <v>0</v>
          </cell>
          <cell r="D34">
            <v>0</v>
          </cell>
          <cell r="E34">
            <v>0</v>
          </cell>
          <cell r="F34">
            <v>0</v>
          </cell>
          <cell r="G34" t="str">
            <v>HUILA</v>
          </cell>
          <cell r="H34" t="str">
            <v>ALTAMIRA</v>
          </cell>
        </row>
        <row r="35">
          <cell r="A35" t="str">
            <v>AE042</v>
          </cell>
          <cell r="B35">
            <v>0</v>
          </cell>
          <cell r="C35">
            <v>1</v>
          </cell>
          <cell r="D35">
            <v>0</v>
          </cell>
          <cell r="E35">
            <v>1</v>
          </cell>
          <cell r="F35">
            <v>1</v>
          </cell>
          <cell r="G35" t="str">
            <v>VALLE DEL CAUCA</v>
          </cell>
          <cell r="H35" t="str">
            <v>BUENAVENTURA</v>
          </cell>
        </row>
        <row r="36">
          <cell r="A36" t="str">
            <v>AE019</v>
          </cell>
          <cell r="B36">
            <v>1</v>
          </cell>
          <cell r="C36">
            <v>0</v>
          </cell>
          <cell r="D36">
            <v>0</v>
          </cell>
          <cell r="E36">
            <v>0</v>
          </cell>
          <cell r="F36">
            <v>1</v>
          </cell>
          <cell r="G36" t="str">
            <v>AMAZONAS</v>
          </cell>
          <cell r="H36" t="str">
            <v>LETICIA</v>
          </cell>
        </row>
        <row r="37">
          <cell r="A37" t="str">
            <v>AE016</v>
          </cell>
          <cell r="B37">
            <v>0</v>
          </cell>
          <cell r="C37">
            <v>0</v>
          </cell>
          <cell r="D37">
            <v>0</v>
          </cell>
          <cell r="E37">
            <v>0</v>
          </cell>
          <cell r="F37">
            <v>0</v>
          </cell>
          <cell r="G37" t="str">
            <v>HUILA</v>
          </cell>
          <cell r="H37" t="str">
            <v>PITALITO</v>
          </cell>
        </row>
        <row r="38">
          <cell r="A38" t="str">
            <v>AE036</v>
          </cell>
          <cell r="B38">
            <v>1</v>
          </cell>
          <cell r="C38">
            <v>1</v>
          </cell>
          <cell r="D38">
            <v>1</v>
          </cell>
          <cell r="E38">
            <v>1</v>
          </cell>
          <cell r="F38">
            <v>1</v>
          </cell>
          <cell r="G38" t="str">
            <v>PUTUMAYO</v>
          </cell>
          <cell r="H38" t="str">
            <v>VALLE DEL GUAMUEZ</v>
          </cell>
        </row>
        <row r="39">
          <cell r="A39" t="str">
            <v>AE024</v>
          </cell>
          <cell r="B39">
            <v>0</v>
          </cell>
          <cell r="C39">
            <v>0</v>
          </cell>
          <cell r="D39">
            <v>0</v>
          </cell>
          <cell r="E39">
            <v>0</v>
          </cell>
          <cell r="F39">
            <v>0</v>
          </cell>
          <cell r="G39" t="str">
            <v>NARIÑO</v>
          </cell>
          <cell r="H39" t="str">
            <v>ALDANA</v>
          </cell>
        </row>
        <row r="40">
          <cell r="A40" t="str">
            <v>AE015</v>
          </cell>
          <cell r="B40">
            <v>0</v>
          </cell>
          <cell r="C40">
            <v>0</v>
          </cell>
          <cell r="D40">
            <v>0</v>
          </cell>
          <cell r="E40">
            <v>0</v>
          </cell>
          <cell r="F40">
            <v>0</v>
          </cell>
          <cell r="G40" t="str">
            <v>NARIÑO</v>
          </cell>
          <cell r="H40" t="str">
            <v>CHACHAGÜÍ</v>
          </cell>
        </row>
        <row r="41">
          <cell r="A41" t="str">
            <v>AE010</v>
          </cell>
          <cell r="B41">
            <v>1</v>
          </cell>
          <cell r="C41">
            <v>0</v>
          </cell>
          <cell r="D41">
            <v>0</v>
          </cell>
          <cell r="E41">
            <v>0</v>
          </cell>
          <cell r="F41">
            <v>0</v>
          </cell>
          <cell r="G41" t="str">
            <v>BOGOTÁ, D.C.</v>
          </cell>
          <cell r="H41" t="str">
            <v>BOGOTÁ, D.C.</v>
          </cell>
        </row>
        <row r="42">
          <cell r="A42" t="str">
            <v>AE021</v>
          </cell>
          <cell r="B42">
            <v>1</v>
          </cell>
          <cell r="C42">
            <v>0</v>
          </cell>
          <cell r="D42">
            <v>0</v>
          </cell>
          <cell r="E42">
            <v>0</v>
          </cell>
          <cell r="F42">
            <v>1</v>
          </cell>
          <cell r="G42" t="str">
            <v>VAUPÉS</v>
          </cell>
          <cell r="H42" t="str">
            <v>MITÚ</v>
          </cell>
        </row>
        <row r="43">
          <cell r="A43" t="str">
            <v>AE051</v>
          </cell>
          <cell r="B43">
            <v>1</v>
          </cell>
          <cell r="C43">
            <v>0</v>
          </cell>
          <cell r="D43">
            <v>1</v>
          </cell>
          <cell r="E43">
            <v>0</v>
          </cell>
          <cell r="F43">
            <v>1</v>
          </cell>
          <cell r="G43" t="str">
            <v>VICHADA</v>
          </cell>
          <cell r="H43" t="str">
            <v>CUMARIBO</v>
          </cell>
        </row>
        <row r="44">
          <cell r="A44" t="str">
            <v>AE048</v>
          </cell>
          <cell r="B44">
            <v>1</v>
          </cell>
          <cell r="C44">
            <v>1</v>
          </cell>
          <cell r="D44">
            <v>1</v>
          </cell>
          <cell r="E44">
            <v>0</v>
          </cell>
          <cell r="F44">
            <v>1</v>
          </cell>
          <cell r="G44" t="str">
            <v>GUAVIARE</v>
          </cell>
          <cell r="H44" t="str">
            <v>MIRAFLORES</v>
          </cell>
        </row>
        <row r="45">
          <cell r="A45" t="str">
            <v>AE046</v>
          </cell>
          <cell r="B45">
            <v>1</v>
          </cell>
          <cell r="C45">
            <v>1</v>
          </cell>
          <cell r="D45">
            <v>1</v>
          </cell>
          <cell r="E45">
            <v>0</v>
          </cell>
          <cell r="F45">
            <v>1</v>
          </cell>
          <cell r="G45" t="str">
            <v>PUTUMAYO</v>
          </cell>
          <cell r="H45" t="str">
            <v>PUERTO LEGUÍZAMO</v>
          </cell>
        </row>
        <row r="46">
          <cell r="A46" t="str">
            <v>AE017</v>
          </cell>
          <cell r="B46">
            <v>1</v>
          </cell>
          <cell r="C46">
            <v>1</v>
          </cell>
          <cell r="D46">
            <v>1</v>
          </cell>
          <cell r="E46">
            <v>1</v>
          </cell>
          <cell r="F46">
            <v>1</v>
          </cell>
          <cell r="G46" t="str">
            <v>CAUCA</v>
          </cell>
          <cell r="H46" t="str">
            <v>GUAPI</v>
          </cell>
        </row>
        <row r="47">
          <cell r="A47" t="str">
            <v>AE003</v>
          </cell>
          <cell r="B47">
            <v>0</v>
          </cell>
          <cell r="C47">
            <v>1</v>
          </cell>
          <cell r="D47">
            <v>0</v>
          </cell>
          <cell r="E47">
            <v>1</v>
          </cell>
          <cell r="F47">
            <v>1</v>
          </cell>
          <cell r="G47" t="str">
            <v>NARIÑO</v>
          </cell>
          <cell r="H47" t="str">
            <v>SAN ANDRÉS DE TUMACO</v>
          </cell>
        </row>
        <row r="48">
          <cell r="A48" t="str">
            <v>AE040</v>
          </cell>
          <cell r="B48">
            <v>1</v>
          </cell>
          <cell r="C48">
            <v>1</v>
          </cell>
          <cell r="D48">
            <v>1</v>
          </cell>
          <cell r="E48">
            <v>1</v>
          </cell>
          <cell r="F48">
            <v>0</v>
          </cell>
          <cell r="G48" t="str">
            <v>NARIÑO</v>
          </cell>
          <cell r="H48" t="str">
            <v>MAGÜÍ</v>
          </cell>
        </row>
        <row r="49">
          <cell r="A49" t="str">
            <v>AE038</v>
          </cell>
          <cell r="B49">
            <v>1</v>
          </cell>
          <cell r="C49">
            <v>1</v>
          </cell>
          <cell r="D49">
            <v>1</v>
          </cell>
          <cell r="E49">
            <v>1</v>
          </cell>
          <cell r="F49">
            <v>1</v>
          </cell>
          <cell r="G49" t="str">
            <v>NARIÑO</v>
          </cell>
          <cell r="H49" t="str">
            <v>SANTA BÁRBARA</v>
          </cell>
        </row>
        <row r="50">
          <cell r="A50" t="str">
            <v>FE008</v>
          </cell>
          <cell r="B50">
            <v>1</v>
          </cell>
          <cell r="C50">
            <v>1</v>
          </cell>
          <cell r="D50">
            <v>1</v>
          </cell>
          <cell r="E50">
            <v>1</v>
          </cell>
          <cell r="F50">
            <v>1</v>
          </cell>
          <cell r="G50" t="str">
            <v>ATLÁNTICO, BOLÍVAR, MAGDALENA</v>
          </cell>
          <cell r="H50" t="str">
            <v>ARACATACA, BARANOA, BARRANQUILLA, CAMPO DE LA CRUZ, CANDELARIA, CARTAGENA DE INDIAS, CIÉNAGA, CLEMENCIA, EL PIÑÓN, EL RETÉN, FUNDACIÓN, GALAPA, LURUACO, PIVIJAY, PONEDERA, PUERTO COLOMBIA, REPELÓN, SABANALARGA, SALAMINA, SANTA CATALINA, SANTA MARTA, SANTA ROSA, SOLEDAD, TURBACO, TURBANA, ZONA BANANERA</v>
          </cell>
        </row>
        <row r="51">
          <cell r="A51" t="str">
            <v>FE003</v>
          </cell>
          <cell r="B51">
            <v>1</v>
          </cell>
          <cell r="C51">
            <v>1</v>
          </cell>
          <cell r="D51">
            <v>1</v>
          </cell>
          <cell r="E51">
            <v>0</v>
          </cell>
          <cell r="F51">
            <v>1</v>
          </cell>
          <cell r="G51" t="str">
            <v>CESAR, NORTE DE SANTANDER</v>
          </cell>
          <cell r="H51" t="str">
            <v>CONVENCIÓN, EL CARMEN, EL TARRA, LA GLORIA, PUERTO SANTANDER, SAN JOSÉ DE CÚCUTA, TEORAMA, TIBÚ</v>
          </cell>
        </row>
        <row r="52">
          <cell r="A52" t="str">
            <v>FE006</v>
          </cell>
          <cell r="B52">
            <v>1</v>
          </cell>
          <cell r="C52">
            <v>0</v>
          </cell>
          <cell r="D52">
            <v>1</v>
          </cell>
          <cell r="E52">
            <v>0</v>
          </cell>
          <cell r="F52">
            <v>0</v>
          </cell>
          <cell r="G52" t="str">
            <v>ANTIOQUIA, CALDAS, CESAR, NORTE DE SANTANDER, SANTANDER</v>
          </cell>
          <cell r="H52" t="str">
            <v>AGUACHICA, BARRANCABERMEJA, CHIMICHAGUA, CHIRIGUANÁ, CIMITARRA, CURUMANÍ, GAMARRA, LA DORADA, LA ESPERANZA, LA GLORIA, PAILITAS, PELAYA, PUERTO BERRÍO, PUERTO NARE, PUERTO PARRA, PUERTO TRIUNFO, PUERTO WILCHES, RIONEGRO, SABANA DE TORRES, SAN ALBERTO, SAN MARTÍN, SIMACOTA, SONSÓN, TAMALAMEQUE</v>
          </cell>
        </row>
        <row r="53">
          <cell r="A53" t="str">
            <v>FE001</v>
          </cell>
          <cell r="B53">
            <v>1</v>
          </cell>
          <cell r="C53">
            <v>0</v>
          </cell>
          <cell r="D53">
            <v>1</v>
          </cell>
          <cell r="E53">
            <v>0</v>
          </cell>
          <cell r="F53">
            <v>1</v>
          </cell>
          <cell r="G53" t="str">
            <v>CASANARE, META, VICHADA</v>
          </cell>
          <cell r="H53" t="str">
            <v>CUMARIBO, LA PRIMAVERA, MANÍ, PUERTO CARREÑO, PUERTO GAITÁN, PUERTO LÓPEZ, RESTREPO, SANTA ROSALÍA, VILLAVICENCIO</v>
          </cell>
        </row>
        <row r="54">
          <cell r="A54" t="str">
            <v>FE007-I</v>
          </cell>
          <cell r="B54">
            <v>1</v>
          </cell>
          <cell r="C54">
            <v>0</v>
          </cell>
          <cell r="D54">
            <v>1</v>
          </cell>
          <cell r="E54">
            <v>0</v>
          </cell>
          <cell r="F54">
            <v>0</v>
          </cell>
          <cell r="G54" t="str">
            <v>BOYACÁ, SANTANDER</v>
          </cell>
          <cell r="H54" t="str">
            <v>BOAVITA, CAPITANEJO, CEPITÁ, CORRALES, FLORIDABLANCA, GÁMEZA, GIRÓN, JERICÓ, LA UVITA, LEBRIJA, MOLAGAVITA, NOBSA, PAZ DE RÍO, PIEDECUESTA, PUERTO WILCHES, RIONEGRO, SABANA DE TORRES, SAN ANDRÉS, SAN JOSÉ DE MIRANDA, SOCHA, SOCOTÁ, TASCO, TÓPAGA</v>
          </cell>
        </row>
        <row r="55">
          <cell r="A55" t="str">
            <v>FE007-II</v>
          </cell>
          <cell r="B55">
            <v>0</v>
          </cell>
          <cell r="C55">
            <v>0</v>
          </cell>
          <cell r="D55">
            <v>0</v>
          </cell>
          <cell r="E55">
            <v>0</v>
          </cell>
          <cell r="F55">
            <v>0</v>
          </cell>
          <cell r="G55" t="str">
            <v>BOYACÁ, CUNDINAMARCA, SANTANDER</v>
          </cell>
          <cell r="H55" t="str">
            <v>AGUADA, BARBOSA, BARRANCABERMEJA, CHIPATÁ, CHIQUINQUIRÁ, COGUA, CONTRATACIÓN, EL CARMEN DE CHUCURÍ, EL GUACAMAYO, FÚQUENE, GACHANTIVÁ, GUACHETÁ, GÜEPSA, LA PAZ, MONIQUIRÁ, NEMOCÓN, PUENTE NACIONAL, SABOYÁ, SÁCHICA, SAN JOSÉ DE PARE, SAN VICENTE DE CHUCURÍ, SANTA HELENA DEL OPÓN, SANTA SOFÍA, SIMACOTA, SIMIJACA, SOPÓ, SUSA, SUTAMARCHÁN, SUTATAUSA, TAUSA, TINJACÁ, TOGÜÍ, VÉLEZ, VILLA DE LEYVA, VILLA DE SAN DIEGO DE UBATÉ, ZIPAQUIRÁ</v>
          </cell>
        </row>
        <row r="56">
          <cell r="A56" t="str">
            <v>FE009</v>
          </cell>
          <cell r="B56">
            <v>1</v>
          </cell>
          <cell r="C56">
            <v>0</v>
          </cell>
          <cell r="D56">
            <v>0</v>
          </cell>
          <cell r="E56">
            <v>0</v>
          </cell>
          <cell r="F56">
            <v>1</v>
          </cell>
          <cell r="G56" t="str">
            <v>BOGOTÁ, D.C., BOYACÁ, CUNDINAMARCA</v>
          </cell>
          <cell r="H56" t="str">
            <v>BOGOTÁ, D.C., CHÍA, CHOCONTÁ, CORRALES, DUITAMA, GACHANCIPÁ, NOBSA, OICATÁ, PAIPA, SAMACÁ, SESQUILÉ, SOGAMOSO, SOPÓ, SOTAQUIRÁ, SUESCA, TIBASOSA, TOCANCIPÁ, TUNJA, TURMEQUÉ, TUTA, VENTAQUEMADA, VILLAPINZÓN</v>
          </cell>
        </row>
        <row r="57">
          <cell r="A57" t="str">
            <v>FE014</v>
          </cell>
          <cell r="B57">
            <v>1</v>
          </cell>
          <cell r="C57">
            <v>0</v>
          </cell>
          <cell r="D57">
            <v>0</v>
          </cell>
          <cell r="E57">
            <v>0</v>
          </cell>
          <cell r="F57">
            <v>0</v>
          </cell>
          <cell r="G57" t="str">
            <v>BOGOTÁ, D.C., BOYACÁ, CUNDINAMARCA</v>
          </cell>
          <cell r="H57" t="str">
            <v>BOGOTÁ, D.C., CHOCONTÁ, CIÉNEGA, FIRAVITOBA, GUASCA, GUATAVITA, JENESANO, LA CALERA, MACHETÁ, PESCA, RAMIRIQUÍ, SESQUILÉ, SIACHOQUE, SOGAMOSO, TIBANÁ, TOCA, ÚMBITA, VILLAPINZÓN, VIRACACHÁ</v>
          </cell>
        </row>
        <row r="58">
          <cell r="A58" t="str">
            <v>FE010</v>
          </cell>
          <cell r="B58">
            <v>1</v>
          </cell>
          <cell r="C58">
            <v>1</v>
          </cell>
          <cell r="D58">
            <v>1</v>
          </cell>
          <cell r="E58">
            <v>1</v>
          </cell>
          <cell r="F58">
            <v>1</v>
          </cell>
          <cell r="G58" t="str">
            <v>CALDAS, RISARALDA, VALLE DEL CAUCA</v>
          </cell>
          <cell r="H58" t="str">
            <v>ANDALUCÍA, ARANZAZU, BUENAVENTURA, BUGALAGRANDE, CALI, CARTAGO, CHINCHINÁ, DAGUA, EL CERRITO, GINEBRA, GUACARÍ, GUADALAJARA DE BUGA, LA CUMBRE, LA DORADA, LA VICTORIA, LA VIRGINIA, MANIZALES, MARSELLA, MARULANDA, NEIRA, OBANDO, PALESTINA, PALMIRA, PENSILVANIA, PEREIRA, SALAMINA, SAMANÁ, SAN PEDRO, TULUÁ, VICTORIA, YUMBO, ZARZAL</v>
          </cell>
        </row>
        <row r="59">
          <cell r="A59" t="str">
            <v>FE018</v>
          </cell>
          <cell r="B59">
            <v>1</v>
          </cell>
          <cell r="C59">
            <v>0</v>
          </cell>
          <cell r="D59">
            <v>1</v>
          </cell>
          <cell r="E59">
            <v>0</v>
          </cell>
          <cell r="F59">
            <v>1</v>
          </cell>
          <cell r="G59" t="str">
            <v>CALDAS, HUILA, TOLIMA</v>
          </cell>
          <cell r="H59" t="str">
            <v>ALVARADO, AMBALEMA, ARMERO, COELLO, COYAIMA, ESPINAL, GUAMO, HONDA, IBAGUÉ, LA DORADA, NATAGAIMA, NEIVA, PIEDRAS, SALDAÑA, SAN SEBASTIÁN DE MARIQUITA, TELLO, VENADILLO, VILLAVIEJA</v>
          </cell>
        </row>
        <row r="60">
          <cell r="A60" t="str">
            <v>FE005</v>
          </cell>
          <cell r="B60">
            <v>0</v>
          </cell>
          <cell r="C60">
            <v>0</v>
          </cell>
          <cell r="D60">
            <v>0</v>
          </cell>
          <cell r="E60">
            <v>0</v>
          </cell>
          <cell r="F60">
            <v>0</v>
          </cell>
          <cell r="G60" t="str">
            <v>CALDAS, QUINDIO, RISARALDA</v>
          </cell>
          <cell r="H60" t="str">
            <v>ARMENIA, CHINCHINÁ, CIRCASIA, DOSQUEBRADAS, FILANDIA, MANIZALES, PEREIRA, SANTA ROSA DE CABAL, VILLAMARÍA</v>
          </cell>
        </row>
        <row r="61">
          <cell r="A61" t="str">
            <v>FE012</v>
          </cell>
          <cell r="B61">
            <v>1</v>
          </cell>
          <cell r="C61">
            <v>1</v>
          </cell>
          <cell r="D61">
            <v>1</v>
          </cell>
          <cell r="E61">
            <v>1</v>
          </cell>
          <cell r="F61">
            <v>1</v>
          </cell>
          <cell r="G61" t="str">
            <v>ANTIOQUIA</v>
          </cell>
          <cell r="H61" t="str">
            <v>ABRIAQUÍ, APARTADÓ, CALDAS, CAREPA, CHIGORODÓ, DABEIBA, EBÉJICO, FREDONIA, FRONTINO, LA ESTRELLA, LA PINTADA, MEDELLÍN, MUTATÁ, SAN JERÓNIMO, SANTA BÁRBARA, SANTA FÉ DE ANTIOQUIA, SOPETRÁN, TURBO, URAMITA</v>
          </cell>
        </row>
        <row r="62">
          <cell r="A62" t="str">
            <v>FE020</v>
          </cell>
          <cell r="B62">
            <v>1</v>
          </cell>
          <cell r="C62">
            <v>1</v>
          </cell>
          <cell r="D62">
            <v>1</v>
          </cell>
          <cell r="E62">
            <v>1</v>
          </cell>
          <cell r="F62">
            <v>1</v>
          </cell>
          <cell r="G62" t="str">
            <v>ANTIOQUIA, CHOCÓ, VALLE DEL CAUCA</v>
          </cell>
          <cell r="H62" t="str">
            <v>ALTO BAUDÓ, BAJO BAUDÓ, BOJAYÁ, BUENAVENTURA, CARMEN DEL DARIÉN, EL LITORAL DEL SAN JUAN, ISTMINA, MEDIO ATRATO, MEDIO BAUDÓ, MURINDÓ, QUIBDÓ, RIOSUCIO, TURBO, VIGÍA DEL FUERTE</v>
          </cell>
        </row>
        <row r="63">
          <cell r="A63" t="str">
            <v>FE004</v>
          </cell>
          <cell r="B63">
            <v>1</v>
          </cell>
          <cell r="C63">
            <v>0</v>
          </cell>
          <cell r="D63">
            <v>0</v>
          </cell>
          <cell r="E63">
            <v>0</v>
          </cell>
          <cell r="F63">
            <v>1</v>
          </cell>
          <cell r="G63" t="str">
            <v>BOGOTÁ, D.C., CUNDINAMARCA</v>
          </cell>
          <cell r="H63" t="str">
            <v>BOGOTÁ, D.C., CAJICÁ, CHÍA, ZIPAQUIRÁ</v>
          </cell>
        </row>
        <row r="64">
          <cell r="A64" t="str">
            <v>FE019</v>
          </cell>
          <cell r="B64">
            <v>1</v>
          </cell>
          <cell r="C64">
            <v>0</v>
          </cell>
          <cell r="D64">
            <v>0</v>
          </cell>
          <cell r="E64">
            <v>0</v>
          </cell>
          <cell r="F64">
            <v>0</v>
          </cell>
          <cell r="G64" t="str">
            <v>BOGOTÁ, D.C., CUNDINAMARCA</v>
          </cell>
          <cell r="H64" t="str">
            <v>BOGOTÁ, D.C., FACATATIVÁ, FUNZA, MADRID, MOSQUERA</v>
          </cell>
        </row>
        <row r="65">
          <cell r="A65" t="str">
            <v>FE007-III</v>
          </cell>
          <cell r="B65">
            <v>0</v>
          </cell>
          <cell r="C65">
            <v>0</v>
          </cell>
          <cell r="D65">
            <v>1</v>
          </cell>
          <cell r="E65">
            <v>0</v>
          </cell>
          <cell r="F65">
            <v>0</v>
          </cell>
          <cell r="G65" t="str">
            <v>CUNDINAMARCA, TOLIMA</v>
          </cell>
          <cell r="H65" t="str">
            <v>ALVARADO, ARBELÁEZ, EL COLEGIO, FUNZA, FUSAGASUGÁ, GIRARDOT, GRANADA, GUATAQUÍ, LA MESA, MOSQUERA, NARIÑO, NILO, PANDI, PASCA, PIEDRAS, SAN ANTONIO DEL TEQUENDAMA, SAN BERNARDO, SIBATÉ, SILVANIA, SOACHA, TENA, TIBACUY, VIOTÁ</v>
          </cell>
        </row>
        <row r="66">
          <cell r="A66" t="str">
            <v>FE015</v>
          </cell>
          <cell r="B66">
            <v>0</v>
          </cell>
          <cell r="C66">
            <v>0</v>
          </cell>
          <cell r="D66">
            <v>0</v>
          </cell>
          <cell r="E66">
            <v>0</v>
          </cell>
          <cell r="F66">
            <v>0</v>
          </cell>
          <cell r="G66" t="str">
            <v>CUNDINAMARCA</v>
          </cell>
          <cell r="H66" t="str">
            <v>ANAPOIMA, ANOLAIMA, APULO, CACHIPAY, FACATATIVÁ, GIRARDOT, LA MESA, TOCAIMA, ZIPACÓN</v>
          </cell>
        </row>
        <row r="67">
          <cell r="A67" t="str">
            <v>FE002</v>
          </cell>
          <cell r="B67">
            <v>0</v>
          </cell>
          <cell r="C67">
            <v>0</v>
          </cell>
          <cell r="D67">
            <v>0</v>
          </cell>
          <cell r="E67">
            <v>0</v>
          </cell>
          <cell r="F67">
            <v>1</v>
          </cell>
          <cell r="G67" t="str">
            <v>VALLE DEL CAUCA</v>
          </cell>
          <cell r="H67" t="str">
            <v>CALI, JAMUNDÍ, PALMIRA</v>
          </cell>
        </row>
        <row r="68">
          <cell r="A68" t="str">
            <v>FE011</v>
          </cell>
          <cell r="B68">
            <v>1</v>
          </cell>
          <cell r="C68">
            <v>1</v>
          </cell>
          <cell r="D68">
            <v>1</v>
          </cell>
          <cell r="E68">
            <v>0</v>
          </cell>
          <cell r="F68">
            <v>1</v>
          </cell>
          <cell r="G68" t="str">
            <v>CAUCA</v>
          </cell>
          <cell r="H68" t="str">
            <v>CAJIBÍO, CALDONO, PIENDAMÓ - TUNÍA, POPAYÁN, SANTANDER DE QUILICHAO</v>
          </cell>
        </row>
        <row r="69">
          <cell r="A69" t="str">
            <v>FL019</v>
          </cell>
          <cell r="B69">
            <v>1</v>
          </cell>
          <cell r="C69">
            <v>0</v>
          </cell>
          <cell r="D69">
            <v>0</v>
          </cell>
          <cell r="E69">
            <v>0</v>
          </cell>
          <cell r="F69">
            <v>1</v>
          </cell>
          <cell r="G69" t="str">
            <v>VICHADA</v>
          </cell>
          <cell r="H69" t="str">
            <v>LA PRIMAVERA, PUERTO CARREÑO</v>
          </cell>
        </row>
        <row r="70">
          <cell r="A70" t="str">
            <v>FL116</v>
          </cell>
          <cell r="B70">
            <v>1</v>
          </cell>
          <cell r="C70">
            <v>0</v>
          </cell>
          <cell r="D70">
            <v>1</v>
          </cell>
          <cell r="E70">
            <v>0</v>
          </cell>
          <cell r="F70">
            <v>1</v>
          </cell>
          <cell r="G70" t="str">
            <v>ARAUCA</v>
          </cell>
          <cell r="H70" t="str">
            <v>CRAVO NORTE</v>
          </cell>
        </row>
        <row r="71">
          <cell r="A71" t="str">
            <v>FL117</v>
          </cell>
          <cell r="B71">
            <v>1</v>
          </cell>
          <cell r="C71">
            <v>0</v>
          </cell>
          <cell r="D71">
            <v>1</v>
          </cell>
          <cell r="E71">
            <v>0</v>
          </cell>
          <cell r="F71">
            <v>1</v>
          </cell>
          <cell r="G71" t="str">
            <v>ARAUCA</v>
          </cell>
          <cell r="H71" t="str">
            <v>PUERTO RONDÓN</v>
          </cell>
        </row>
        <row r="72">
          <cell r="A72" t="str">
            <v>FL120</v>
          </cell>
          <cell r="B72">
            <v>1</v>
          </cell>
          <cell r="C72">
            <v>1</v>
          </cell>
          <cell r="D72">
            <v>1</v>
          </cell>
          <cell r="E72">
            <v>0</v>
          </cell>
          <cell r="F72">
            <v>0</v>
          </cell>
          <cell r="G72" t="str">
            <v>BOLÍVAR</v>
          </cell>
          <cell r="H72" t="str">
            <v>CANTAGALLO</v>
          </cell>
        </row>
        <row r="73">
          <cell r="A73" t="str">
            <v>FL104</v>
          </cell>
          <cell r="B73">
            <v>0</v>
          </cell>
          <cell r="C73">
            <v>0</v>
          </cell>
          <cell r="D73">
            <v>0</v>
          </cell>
          <cell r="E73">
            <v>0</v>
          </cell>
          <cell r="F73">
            <v>0</v>
          </cell>
          <cell r="G73" t="str">
            <v>ANTIOQUIA</v>
          </cell>
          <cell r="H73" t="str">
            <v>PUERTO NARE</v>
          </cell>
        </row>
        <row r="74">
          <cell r="A74" t="str">
            <v>FL102</v>
          </cell>
          <cell r="B74">
            <v>1</v>
          </cell>
          <cell r="C74">
            <v>0</v>
          </cell>
          <cell r="D74">
            <v>1</v>
          </cell>
          <cell r="E74">
            <v>1</v>
          </cell>
          <cell r="F74">
            <v>1</v>
          </cell>
          <cell r="G74" t="str">
            <v>CHOCÓ</v>
          </cell>
          <cell r="H74" t="str">
            <v>QUIBDÓ</v>
          </cell>
        </row>
        <row r="75">
          <cell r="A75" t="str">
            <v>FL101</v>
          </cell>
          <cell r="B75">
            <v>1</v>
          </cell>
          <cell r="C75">
            <v>0</v>
          </cell>
          <cell r="D75">
            <v>1</v>
          </cell>
          <cell r="E75">
            <v>1</v>
          </cell>
          <cell r="F75">
            <v>1</v>
          </cell>
          <cell r="G75" t="str">
            <v>CHOCÓ</v>
          </cell>
          <cell r="H75" t="str">
            <v>QUIBDÓ</v>
          </cell>
        </row>
        <row r="76">
          <cell r="A76" t="str">
            <v>FL011</v>
          </cell>
          <cell r="B76">
            <v>1</v>
          </cell>
          <cell r="C76">
            <v>1</v>
          </cell>
          <cell r="D76">
            <v>1</v>
          </cell>
          <cell r="E76">
            <v>1</v>
          </cell>
          <cell r="F76">
            <v>1</v>
          </cell>
          <cell r="G76" t="str">
            <v>ANTIOQUIA</v>
          </cell>
          <cell r="H76" t="str">
            <v>VIGÍA DEL FUERTE</v>
          </cell>
        </row>
        <row r="77">
          <cell r="A77" t="str">
            <v>FL106</v>
          </cell>
          <cell r="B77">
            <v>0</v>
          </cell>
          <cell r="C77">
            <v>0</v>
          </cell>
          <cell r="D77">
            <v>0</v>
          </cell>
          <cell r="E77">
            <v>0</v>
          </cell>
          <cell r="F77">
            <v>0</v>
          </cell>
          <cell r="G77" t="str">
            <v>ANTIOQUIA</v>
          </cell>
          <cell r="H77" t="str">
            <v>PUERTO TRIUNFO</v>
          </cell>
        </row>
        <row r="78">
          <cell r="A78" t="str">
            <v>FL105</v>
          </cell>
          <cell r="B78">
            <v>0</v>
          </cell>
          <cell r="C78">
            <v>0</v>
          </cell>
          <cell r="D78">
            <v>0</v>
          </cell>
          <cell r="E78">
            <v>0</v>
          </cell>
          <cell r="F78">
            <v>0</v>
          </cell>
          <cell r="G78" t="str">
            <v>ANTIOQUIA</v>
          </cell>
          <cell r="H78" t="str">
            <v>PUERTO NARE</v>
          </cell>
        </row>
        <row r="79">
          <cell r="A79" t="str">
            <v>FL103</v>
          </cell>
          <cell r="B79">
            <v>0</v>
          </cell>
          <cell r="C79">
            <v>0</v>
          </cell>
          <cell r="D79">
            <v>1</v>
          </cell>
          <cell r="E79">
            <v>0</v>
          </cell>
          <cell r="F79">
            <v>0</v>
          </cell>
          <cell r="G79" t="str">
            <v>ANTIOQUIA</v>
          </cell>
          <cell r="H79" t="str">
            <v>PUERTO BERRÍO</v>
          </cell>
        </row>
        <row r="80">
          <cell r="A80" t="str">
            <v>FL126</v>
          </cell>
          <cell r="B80">
            <v>0</v>
          </cell>
          <cell r="C80">
            <v>0</v>
          </cell>
          <cell r="D80">
            <v>0</v>
          </cell>
          <cell r="E80">
            <v>0</v>
          </cell>
          <cell r="F80">
            <v>0</v>
          </cell>
          <cell r="G80" t="str">
            <v>SANTANDER</v>
          </cell>
          <cell r="H80" t="str">
            <v>BARRANCABERMEJA</v>
          </cell>
        </row>
        <row r="81">
          <cell r="A81" t="str">
            <v>FL077</v>
          </cell>
          <cell r="B81">
            <v>1</v>
          </cell>
          <cell r="C81">
            <v>0</v>
          </cell>
          <cell r="D81">
            <v>0</v>
          </cell>
          <cell r="E81">
            <v>1</v>
          </cell>
          <cell r="F81">
            <v>1</v>
          </cell>
          <cell r="G81" t="str">
            <v>CHOCÓ</v>
          </cell>
          <cell r="H81" t="str">
            <v>ALTO BAUDÓ</v>
          </cell>
        </row>
        <row r="82">
          <cell r="A82" t="str">
            <v>FL078</v>
          </cell>
          <cell r="B82">
            <v>1</v>
          </cell>
          <cell r="C82">
            <v>0</v>
          </cell>
          <cell r="D82">
            <v>0</v>
          </cell>
          <cell r="E82">
            <v>1</v>
          </cell>
          <cell r="F82">
            <v>1</v>
          </cell>
          <cell r="G82" t="str">
            <v>CHOCÓ</v>
          </cell>
          <cell r="H82" t="str">
            <v>ALTO BAUDÓ</v>
          </cell>
        </row>
        <row r="83">
          <cell r="A83" t="str">
            <v>FL079</v>
          </cell>
          <cell r="B83">
            <v>1</v>
          </cell>
          <cell r="C83">
            <v>0</v>
          </cell>
          <cell r="D83">
            <v>0</v>
          </cell>
          <cell r="E83">
            <v>1</v>
          </cell>
          <cell r="F83">
            <v>1</v>
          </cell>
          <cell r="G83" t="str">
            <v>CHOCÓ</v>
          </cell>
          <cell r="H83" t="str">
            <v>ALTO BAUDÓ</v>
          </cell>
        </row>
        <row r="84">
          <cell r="A84" t="str">
            <v>FL080</v>
          </cell>
          <cell r="B84">
            <v>1</v>
          </cell>
          <cell r="C84">
            <v>0</v>
          </cell>
          <cell r="D84">
            <v>0</v>
          </cell>
          <cell r="E84">
            <v>1</v>
          </cell>
          <cell r="F84">
            <v>1</v>
          </cell>
          <cell r="G84" t="str">
            <v>CHOCÓ</v>
          </cell>
          <cell r="H84" t="str">
            <v>ALTO BAUDÓ</v>
          </cell>
        </row>
        <row r="85">
          <cell r="A85" t="str">
            <v>FL081</v>
          </cell>
          <cell r="B85">
            <v>1</v>
          </cell>
          <cell r="C85">
            <v>0</v>
          </cell>
          <cell r="D85">
            <v>0</v>
          </cell>
          <cell r="E85">
            <v>1</v>
          </cell>
          <cell r="F85">
            <v>1</v>
          </cell>
          <cell r="G85" t="str">
            <v>CHOCÓ</v>
          </cell>
          <cell r="H85" t="str">
            <v>ALTO BAUDÓ</v>
          </cell>
        </row>
        <row r="86">
          <cell r="A86" t="str">
            <v>FL082</v>
          </cell>
          <cell r="B86">
            <v>1</v>
          </cell>
          <cell r="C86">
            <v>0</v>
          </cell>
          <cell r="D86">
            <v>0</v>
          </cell>
          <cell r="E86">
            <v>1</v>
          </cell>
          <cell r="F86">
            <v>1</v>
          </cell>
          <cell r="G86" t="str">
            <v>CHOCÓ</v>
          </cell>
          <cell r="H86" t="str">
            <v>ALTO BAUDÓ</v>
          </cell>
        </row>
        <row r="87">
          <cell r="A87" t="str">
            <v>FL083</v>
          </cell>
          <cell r="B87">
            <v>1</v>
          </cell>
          <cell r="C87">
            <v>0</v>
          </cell>
          <cell r="D87">
            <v>0</v>
          </cell>
          <cell r="E87">
            <v>1</v>
          </cell>
          <cell r="F87">
            <v>1</v>
          </cell>
          <cell r="G87" t="str">
            <v>CHOCÓ</v>
          </cell>
          <cell r="H87" t="str">
            <v>ALTO BAUDÓ</v>
          </cell>
        </row>
        <row r="88">
          <cell r="A88" t="str">
            <v>FL085</v>
          </cell>
          <cell r="B88">
            <v>1</v>
          </cell>
          <cell r="C88">
            <v>0</v>
          </cell>
          <cell r="D88">
            <v>0</v>
          </cell>
          <cell r="E88">
            <v>1</v>
          </cell>
          <cell r="F88">
            <v>1</v>
          </cell>
          <cell r="G88" t="str">
            <v>CHOCÓ</v>
          </cell>
          <cell r="H88" t="str">
            <v>RÍO QUITO</v>
          </cell>
        </row>
        <row r="89">
          <cell r="A89" t="str">
            <v>FL092</v>
          </cell>
          <cell r="B89">
            <v>1</v>
          </cell>
          <cell r="C89">
            <v>1</v>
          </cell>
          <cell r="D89">
            <v>1</v>
          </cell>
          <cell r="E89">
            <v>1</v>
          </cell>
          <cell r="F89">
            <v>1</v>
          </cell>
          <cell r="G89" t="str">
            <v>CHOCÓ</v>
          </cell>
          <cell r="H89" t="str">
            <v>MEDIO ATRATO</v>
          </cell>
        </row>
        <row r="90">
          <cell r="A90" t="str">
            <v>FL095</v>
          </cell>
          <cell r="B90">
            <v>1</v>
          </cell>
          <cell r="C90">
            <v>0</v>
          </cell>
          <cell r="D90">
            <v>0</v>
          </cell>
          <cell r="E90">
            <v>1</v>
          </cell>
          <cell r="F90">
            <v>1</v>
          </cell>
          <cell r="G90" t="str">
            <v>CHOCÓ</v>
          </cell>
          <cell r="H90" t="str">
            <v>NUQUÍ</v>
          </cell>
        </row>
        <row r="91">
          <cell r="A91" t="str">
            <v>FL100</v>
          </cell>
          <cell r="B91">
            <v>1</v>
          </cell>
          <cell r="C91">
            <v>0</v>
          </cell>
          <cell r="D91">
            <v>1</v>
          </cell>
          <cell r="E91">
            <v>1</v>
          </cell>
          <cell r="F91">
            <v>1</v>
          </cell>
          <cell r="G91" t="str">
            <v>CHOCÓ</v>
          </cell>
          <cell r="H91" t="str">
            <v>BAGADÓ</v>
          </cell>
        </row>
        <row r="92">
          <cell r="A92" t="str">
            <v>FL129</v>
          </cell>
          <cell r="B92">
            <v>0</v>
          </cell>
          <cell r="C92">
            <v>0</v>
          </cell>
          <cell r="D92">
            <v>0</v>
          </cell>
          <cell r="E92">
            <v>0</v>
          </cell>
          <cell r="F92">
            <v>0</v>
          </cell>
          <cell r="G92" t="str">
            <v>MAGDALENA</v>
          </cell>
          <cell r="H92" t="str">
            <v>SALAMINA</v>
          </cell>
        </row>
        <row r="93">
          <cell r="A93" t="str">
            <v>FL135</v>
          </cell>
          <cell r="B93">
            <v>1</v>
          </cell>
          <cell r="C93">
            <v>0</v>
          </cell>
          <cell r="D93">
            <v>0</v>
          </cell>
          <cell r="E93">
            <v>0</v>
          </cell>
          <cell r="F93">
            <v>0</v>
          </cell>
          <cell r="G93" t="str">
            <v>BOLÍVAR</v>
          </cell>
          <cell r="H93" t="str">
            <v>CALAMAR</v>
          </cell>
        </row>
        <row r="94">
          <cell r="A94" t="str">
            <v>FL136</v>
          </cell>
          <cell r="B94">
            <v>1</v>
          </cell>
          <cell r="C94">
            <v>0</v>
          </cell>
          <cell r="D94">
            <v>0</v>
          </cell>
          <cell r="E94">
            <v>0</v>
          </cell>
          <cell r="F94">
            <v>0</v>
          </cell>
          <cell r="G94" t="str">
            <v>MAGDALENA</v>
          </cell>
          <cell r="H94" t="str">
            <v>CERRO DE SAN ANTONIO</v>
          </cell>
        </row>
        <row r="95">
          <cell r="A95" t="str">
            <v>FL124</v>
          </cell>
          <cell r="B95">
            <v>1</v>
          </cell>
          <cell r="C95">
            <v>0</v>
          </cell>
          <cell r="D95">
            <v>0</v>
          </cell>
          <cell r="E95">
            <v>0</v>
          </cell>
          <cell r="F95">
            <v>0</v>
          </cell>
          <cell r="G95" t="str">
            <v>BOLÍVAR</v>
          </cell>
          <cell r="H95" t="str">
            <v>EL PEÑÓN</v>
          </cell>
        </row>
        <row r="96">
          <cell r="A96" t="str">
            <v>FL127</v>
          </cell>
          <cell r="B96">
            <v>1</v>
          </cell>
          <cell r="C96">
            <v>0</v>
          </cell>
          <cell r="D96">
            <v>0</v>
          </cell>
          <cell r="E96">
            <v>0</v>
          </cell>
          <cell r="F96">
            <v>0</v>
          </cell>
          <cell r="G96" t="str">
            <v>BOLÍVAR</v>
          </cell>
          <cell r="H96" t="str">
            <v>PINILLOS</v>
          </cell>
        </row>
        <row r="97">
          <cell r="A97" t="str">
            <v>FL128</v>
          </cell>
          <cell r="B97">
            <v>0</v>
          </cell>
          <cell r="C97">
            <v>0</v>
          </cell>
          <cell r="D97">
            <v>0</v>
          </cell>
          <cell r="E97">
            <v>0</v>
          </cell>
          <cell r="F97">
            <v>0</v>
          </cell>
          <cell r="G97" t="str">
            <v>BOLÍVAR</v>
          </cell>
          <cell r="H97" t="str">
            <v>SANTA CRUZ DE MOMPOX</v>
          </cell>
        </row>
        <row r="98">
          <cell r="A98" t="str">
            <v>FL125</v>
          </cell>
          <cell r="B98">
            <v>1</v>
          </cell>
          <cell r="C98">
            <v>0</v>
          </cell>
          <cell r="D98">
            <v>0</v>
          </cell>
          <cell r="E98">
            <v>0</v>
          </cell>
          <cell r="F98">
            <v>0</v>
          </cell>
          <cell r="G98" t="str">
            <v>BOLÍVAR</v>
          </cell>
          <cell r="H98" t="str">
            <v>REGIDOR</v>
          </cell>
        </row>
        <row r="99">
          <cell r="A99" t="str">
            <v>FL130</v>
          </cell>
          <cell r="B99">
            <v>1</v>
          </cell>
          <cell r="C99">
            <v>0</v>
          </cell>
          <cell r="D99">
            <v>0</v>
          </cell>
          <cell r="E99">
            <v>0</v>
          </cell>
          <cell r="F99">
            <v>0</v>
          </cell>
          <cell r="G99" t="str">
            <v>BOLÍVAR</v>
          </cell>
          <cell r="H99" t="str">
            <v>SAN FERNANDO</v>
          </cell>
        </row>
        <row r="100">
          <cell r="A100" t="str">
            <v>FL134</v>
          </cell>
          <cell r="B100">
            <v>1</v>
          </cell>
          <cell r="C100">
            <v>1</v>
          </cell>
          <cell r="D100">
            <v>1</v>
          </cell>
          <cell r="E100">
            <v>0</v>
          </cell>
          <cell r="F100">
            <v>0</v>
          </cell>
          <cell r="G100" t="str">
            <v>BOLÍVAR</v>
          </cell>
          <cell r="H100" t="str">
            <v>ZAMBRANO</v>
          </cell>
        </row>
        <row r="101">
          <cell r="A101" t="str">
            <v>FL033</v>
          </cell>
          <cell r="B101">
            <v>1</v>
          </cell>
          <cell r="C101">
            <v>0</v>
          </cell>
          <cell r="D101">
            <v>0</v>
          </cell>
          <cell r="E101">
            <v>0</v>
          </cell>
          <cell r="F101">
            <v>0</v>
          </cell>
          <cell r="G101" t="str">
            <v>SANTANDER</v>
          </cell>
          <cell r="H101" t="str">
            <v>PUERTO WILCHES</v>
          </cell>
        </row>
        <row r="102">
          <cell r="A102" t="str">
            <v>FL013</v>
          </cell>
          <cell r="B102">
            <v>1</v>
          </cell>
          <cell r="C102">
            <v>1</v>
          </cell>
          <cell r="D102">
            <v>1</v>
          </cell>
          <cell r="E102">
            <v>1</v>
          </cell>
          <cell r="F102">
            <v>1</v>
          </cell>
          <cell r="G102" t="str">
            <v>ANTIOQUIA</v>
          </cell>
          <cell r="H102" t="str">
            <v>MURINDÓ</v>
          </cell>
        </row>
        <row r="103">
          <cell r="A103" t="str">
            <v>FL015</v>
          </cell>
          <cell r="B103">
            <v>1</v>
          </cell>
          <cell r="C103">
            <v>1</v>
          </cell>
          <cell r="D103">
            <v>1</v>
          </cell>
          <cell r="E103">
            <v>0</v>
          </cell>
          <cell r="F103">
            <v>1</v>
          </cell>
          <cell r="G103" t="str">
            <v>ANTIOQUIA</v>
          </cell>
          <cell r="H103" t="str">
            <v>NECHÍ</v>
          </cell>
        </row>
        <row r="104">
          <cell r="A104" t="str">
            <v>FL119</v>
          </cell>
          <cell r="B104">
            <v>0</v>
          </cell>
          <cell r="C104">
            <v>0</v>
          </cell>
          <cell r="D104">
            <v>0</v>
          </cell>
          <cell r="E104">
            <v>0</v>
          </cell>
          <cell r="F104">
            <v>0</v>
          </cell>
          <cell r="G104" t="str">
            <v>SUCRE</v>
          </cell>
          <cell r="H104" t="str">
            <v>CAIMITO</v>
          </cell>
        </row>
        <row r="105">
          <cell r="A105" t="str">
            <v>FL132</v>
          </cell>
          <cell r="B105">
            <v>1</v>
          </cell>
          <cell r="C105">
            <v>0</v>
          </cell>
          <cell r="D105">
            <v>0</v>
          </cell>
          <cell r="E105">
            <v>0</v>
          </cell>
          <cell r="F105">
            <v>0</v>
          </cell>
          <cell r="G105" t="str">
            <v>MAGDALENA</v>
          </cell>
          <cell r="H105" t="str">
            <v>SANTA BÁRBARA DE PINTO</v>
          </cell>
        </row>
        <row r="106">
          <cell r="A106" t="str">
            <v>FL133</v>
          </cell>
          <cell r="B106">
            <v>1</v>
          </cell>
          <cell r="C106">
            <v>0</v>
          </cell>
          <cell r="D106">
            <v>0</v>
          </cell>
          <cell r="E106">
            <v>0</v>
          </cell>
          <cell r="F106">
            <v>0</v>
          </cell>
          <cell r="G106" t="str">
            <v>MAGDALENA</v>
          </cell>
          <cell r="H106" t="str">
            <v>PLATO</v>
          </cell>
        </row>
        <row r="107">
          <cell r="A107" t="str">
            <v>FL123</v>
          </cell>
          <cell r="B107">
            <v>0</v>
          </cell>
          <cell r="C107">
            <v>0</v>
          </cell>
          <cell r="D107">
            <v>0</v>
          </cell>
          <cell r="E107">
            <v>0</v>
          </cell>
          <cell r="F107">
            <v>0</v>
          </cell>
          <cell r="G107" t="str">
            <v>MAGDALENA</v>
          </cell>
          <cell r="H107" t="str">
            <v>SAN ZENÓN</v>
          </cell>
        </row>
        <row r="108">
          <cell r="A108" t="str">
            <v>FL060</v>
          </cell>
          <cell r="B108">
            <v>0</v>
          </cell>
          <cell r="C108">
            <v>0</v>
          </cell>
          <cell r="D108">
            <v>0</v>
          </cell>
          <cell r="E108">
            <v>0</v>
          </cell>
          <cell r="F108">
            <v>1</v>
          </cell>
          <cell r="G108" t="str">
            <v>CASANARE</v>
          </cell>
          <cell r="H108" t="str">
            <v>OROCUÉ</v>
          </cell>
        </row>
        <row r="109">
          <cell r="A109" t="str">
            <v>FL086</v>
          </cell>
          <cell r="B109">
            <v>1</v>
          </cell>
          <cell r="C109">
            <v>1</v>
          </cell>
          <cell r="D109">
            <v>1</v>
          </cell>
          <cell r="E109">
            <v>1</v>
          </cell>
          <cell r="F109">
            <v>1</v>
          </cell>
          <cell r="G109" t="str">
            <v>CHOCÓ</v>
          </cell>
          <cell r="H109" t="str">
            <v>RIOSUCIO</v>
          </cell>
        </row>
        <row r="110">
          <cell r="A110" t="str">
            <v>FL087</v>
          </cell>
          <cell r="B110">
            <v>1</v>
          </cell>
          <cell r="C110">
            <v>1</v>
          </cell>
          <cell r="D110">
            <v>1</v>
          </cell>
          <cell r="E110">
            <v>1</v>
          </cell>
          <cell r="F110">
            <v>1</v>
          </cell>
          <cell r="G110" t="str">
            <v>CHOCÓ</v>
          </cell>
          <cell r="H110" t="str">
            <v>RIOSUCIO</v>
          </cell>
        </row>
        <row r="111">
          <cell r="A111" t="str">
            <v>FL088</v>
          </cell>
          <cell r="B111">
            <v>1</v>
          </cell>
          <cell r="C111">
            <v>1</v>
          </cell>
          <cell r="D111">
            <v>1</v>
          </cell>
          <cell r="E111">
            <v>1</v>
          </cell>
          <cell r="F111">
            <v>1</v>
          </cell>
          <cell r="G111" t="str">
            <v>CHOCÓ</v>
          </cell>
          <cell r="H111" t="str">
            <v>RIOSUCIO</v>
          </cell>
        </row>
        <row r="112">
          <cell r="A112" t="str">
            <v>FL089</v>
          </cell>
          <cell r="B112">
            <v>1</v>
          </cell>
          <cell r="C112">
            <v>1</v>
          </cell>
          <cell r="D112">
            <v>1</v>
          </cell>
          <cell r="E112">
            <v>1</v>
          </cell>
          <cell r="F112">
            <v>1</v>
          </cell>
          <cell r="G112" t="str">
            <v>CHOCÓ</v>
          </cell>
          <cell r="H112" t="str">
            <v>UNGUÍA</v>
          </cell>
        </row>
        <row r="113">
          <cell r="A113" t="str">
            <v>FL090</v>
          </cell>
          <cell r="B113">
            <v>1</v>
          </cell>
          <cell r="C113">
            <v>0</v>
          </cell>
          <cell r="D113">
            <v>0</v>
          </cell>
          <cell r="E113">
            <v>1</v>
          </cell>
          <cell r="F113">
            <v>1</v>
          </cell>
          <cell r="G113" t="str">
            <v>CHOCÓ</v>
          </cell>
          <cell r="H113" t="str">
            <v>JURADÓ</v>
          </cell>
        </row>
        <row r="114">
          <cell r="A114" t="str">
            <v>FL091</v>
          </cell>
          <cell r="B114">
            <v>1</v>
          </cell>
          <cell r="C114">
            <v>1</v>
          </cell>
          <cell r="D114">
            <v>1</v>
          </cell>
          <cell r="E114">
            <v>1</v>
          </cell>
          <cell r="F114">
            <v>1</v>
          </cell>
          <cell r="G114" t="str">
            <v>CHOCÓ</v>
          </cell>
          <cell r="H114" t="str">
            <v>CARMEN DEL DARIÉN</v>
          </cell>
        </row>
        <row r="115">
          <cell r="A115" t="str">
            <v>FL131</v>
          </cell>
          <cell r="B115">
            <v>0</v>
          </cell>
          <cell r="C115">
            <v>0</v>
          </cell>
          <cell r="D115">
            <v>0</v>
          </cell>
          <cell r="E115">
            <v>0</v>
          </cell>
          <cell r="F115">
            <v>0</v>
          </cell>
          <cell r="G115" t="str">
            <v>CUNDINAMARCA</v>
          </cell>
          <cell r="H115" t="str">
            <v>GUADUAS</v>
          </cell>
        </row>
        <row r="116">
          <cell r="A116" t="str">
            <v>FL093</v>
          </cell>
          <cell r="B116">
            <v>1</v>
          </cell>
          <cell r="C116">
            <v>0</v>
          </cell>
          <cell r="D116">
            <v>1</v>
          </cell>
          <cell r="E116">
            <v>1</v>
          </cell>
          <cell r="F116">
            <v>1</v>
          </cell>
          <cell r="G116" t="str">
            <v>CHOCÓ</v>
          </cell>
          <cell r="H116" t="str">
            <v>BAJO BAUDÓ</v>
          </cell>
        </row>
        <row r="117">
          <cell r="A117" t="str">
            <v>FL094</v>
          </cell>
          <cell r="B117">
            <v>1</v>
          </cell>
          <cell r="C117">
            <v>0</v>
          </cell>
          <cell r="D117">
            <v>1</v>
          </cell>
          <cell r="E117">
            <v>1</v>
          </cell>
          <cell r="F117">
            <v>1</v>
          </cell>
          <cell r="G117" t="str">
            <v>CHOCÓ</v>
          </cell>
          <cell r="H117" t="str">
            <v>BAJO BAUDÓ</v>
          </cell>
        </row>
        <row r="118">
          <cell r="A118" t="str">
            <v>FL064</v>
          </cell>
          <cell r="B118">
            <v>1</v>
          </cell>
          <cell r="C118">
            <v>1</v>
          </cell>
          <cell r="D118">
            <v>1</v>
          </cell>
          <cell r="E118">
            <v>1</v>
          </cell>
          <cell r="F118">
            <v>1</v>
          </cell>
          <cell r="G118" t="str">
            <v>CHOCÓ</v>
          </cell>
          <cell r="H118" t="str">
            <v>ISTMINA</v>
          </cell>
        </row>
        <row r="119">
          <cell r="A119" t="str">
            <v>FL065</v>
          </cell>
          <cell r="B119">
            <v>1</v>
          </cell>
          <cell r="C119">
            <v>1</v>
          </cell>
          <cell r="D119">
            <v>1</v>
          </cell>
          <cell r="E119">
            <v>1</v>
          </cell>
          <cell r="F119">
            <v>1</v>
          </cell>
          <cell r="G119" t="str">
            <v>CHOCÓ</v>
          </cell>
          <cell r="H119" t="str">
            <v>ISTMINA</v>
          </cell>
        </row>
        <row r="120">
          <cell r="A120" t="str">
            <v>FL066</v>
          </cell>
          <cell r="B120">
            <v>1</v>
          </cell>
          <cell r="C120">
            <v>1</v>
          </cell>
          <cell r="D120">
            <v>1</v>
          </cell>
          <cell r="E120">
            <v>1</v>
          </cell>
          <cell r="F120">
            <v>1</v>
          </cell>
          <cell r="G120" t="str">
            <v>CHOCÓ</v>
          </cell>
          <cell r="H120" t="str">
            <v>ISTMINA</v>
          </cell>
        </row>
        <row r="121">
          <cell r="A121" t="str">
            <v>FL067</v>
          </cell>
          <cell r="B121">
            <v>1</v>
          </cell>
          <cell r="C121">
            <v>1</v>
          </cell>
          <cell r="D121">
            <v>1</v>
          </cell>
          <cell r="E121">
            <v>1</v>
          </cell>
          <cell r="F121">
            <v>1</v>
          </cell>
          <cell r="G121" t="str">
            <v>CHOCÓ</v>
          </cell>
          <cell r="H121" t="str">
            <v>ISTMINA</v>
          </cell>
        </row>
        <row r="122">
          <cell r="A122" t="str">
            <v>FL068</v>
          </cell>
          <cell r="B122">
            <v>1</v>
          </cell>
          <cell r="C122">
            <v>1</v>
          </cell>
          <cell r="D122">
            <v>1</v>
          </cell>
          <cell r="E122">
            <v>1</v>
          </cell>
          <cell r="F122">
            <v>1</v>
          </cell>
          <cell r="G122" t="str">
            <v>CHOCÓ</v>
          </cell>
          <cell r="H122" t="str">
            <v>ISTMINA</v>
          </cell>
        </row>
        <row r="123">
          <cell r="A123" t="str">
            <v>FL069</v>
          </cell>
          <cell r="B123">
            <v>1</v>
          </cell>
          <cell r="C123">
            <v>1</v>
          </cell>
          <cell r="D123">
            <v>1</v>
          </cell>
          <cell r="E123">
            <v>1</v>
          </cell>
          <cell r="F123">
            <v>1</v>
          </cell>
          <cell r="G123" t="str">
            <v>CHOCÓ</v>
          </cell>
          <cell r="H123" t="str">
            <v>ISTMINA</v>
          </cell>
        </row>
        <row r="124">
          <cell r="A124" t="str">
            <v>FL070</v>
          </cell>
          <cell r="B124">
            <v>1</v>
          </cell>
          <cell r="C124">
            <v>1</v>
          </cell>
          <cell r="D124">
            <v>1</v>
          </cell>
          <cell r="E124">
            <v>1</v>
          </cell>
          <cell r="F124">
            <v>1</v>
          </cell>
          <cell r="G124" t="str">
            <v>CHOCÓ</v>
          </cell>
          <cell r="H124" t="str">
            <v>MEDIO SAN JUAN</v>
          </cell>
        </row>
        <row r="125">
          <cell r="A125" t="str">
            <v>FL071</v>
          </cell>
          <cell r="B125">
            <v>1</v>
          </cell>
          <cell r="C125">
            <v>1</v>
          </cell>
          <cell r="D125">
            <v>1</v>
          </cell>
          <cell r="E125">
            <v>1</v>
          </cell>
          <cell r="F125">
            <v>1</v>
          </cell>
          <cell r="G125" t="str">
            <v>CHOCÓ</v>
          </cell>
          <cell r="H125" t="str">
            <v>MEDIO SAN JUAN</v>
          </cell>
        </row>
        <row r="126">
          <cell r="A126" t="str">
            <v>FL072</v>
          </cell>
          <cell r="B126">
            <v>1</v>
          </cell>
          <cell r="C126">
            <v>1</v>
          </cell>
          <cell r="D126">
            <v>1</v>
          </cell>
          <cell r="E126">
            <v>1</v>
          </cell>
          <cell r="F126">
            <v>1</v>
          </cell>
          <cell r="G126" t="str">
            <v>CHOCÓ</v>
          </cell>
          <cell r="H126" t="str">
            <v>MEDIO SAN JUAN</v>
          </cell>
        </row>
        <row r="127">
          <cell r="A127" t="str">
            <v>FL074</v>
          </cell>
          <cell r="B127">
            <v>1</v>
          </cell>
          <cell r="C127">
            <v>1</v>
          </cell>
          <cell r="D127">
            <v>1</v>
          </cell>
          <cell r="E127">
            <v>1</v>
          </cell>
          <cell r="F127">
            <v>1</v>
          </cell>
          <cell r="G127" t="str">
            <v>CHOCÓ</v>
          </cell>
          <cell r="H127" t="str">
            <v>MEDIO SAN JUAN</v>
          </cell>
        </row>
        <row r="128">
          <cell r="A128" t="str">
            <v>FL075</v>
          </cell>
          <cell r="B128">
            <v>1</v>
          </cell>
          <cell r="C128">
            <v>0</v>
          </cell>
          <cell r="D128">
            <v>0</v>
          </cell>
          <cell r="E128">
            <v>1</v>
          </cell>
          <cell r="F128">
            <v>1</v>
          </cell>
          <cell r="G128" t="str">
            <v>CHOCÓ</v>
          </cell>
          <cell r="H128" t="str">
            <v>MEDIO BAUDÓ</v>
          </cell>
        </row>
        <row r="129">
          <cell r="A129" t="str">
            <v>FL076</v>
          </cell>
          <cell r="B129">
            <v>1</v>
          </cell>
          <cell r="C129">
            <v>0</v>
          </cell>
          <cell r="D129">
            <v>1</v>
          </cell>
          <cell r="E129">
            <v>1</v>
          </cell>
          <cell r="F129">
            <v>1</v>
          </cell>
          <cell r="G129" t="str">
            <v>CHOCÓ</v>
          </cell>
          <cell r="H129" t="str">
            <v>BAJO BAUDÓ</v>
          </cell>
        </row>
        <row r="130">
          <cell r="A130" t="str">
            <v>FL084</v>
          </cell>
          <cell r="B130">
            <v>1</v>
          </cell>
          <cell r="C130">
            <v>0</v>
          </cell>
          <cell r="D130">
            <v>0</v>
          </cell>
          <cell r="E130">
            <v>1</v>
          </cell>
          <cell r="F130">
            <v>1</v>
          </cell>
          <cell r="G130" t="str">
            <v>CHOCÓ</v>
          </cell>
          <cell r="H130" t="str">
            <v>MEDIO BAUDÓ</v>
          </cell>
        </row>
        <row r="131">
          <cell r="A131" t="str">
            <v>FL097</v>
          </cell>
          <cell r="B131">
            <v>1</v>
          </cell>
          <cell r="C131">
            <v>0</v>
          </cell>
          <cell r="D131">
            <v>1</v>
          </cell>
          <cell r="E131">
            <v>1</v>
          </cell>
          <cell r="F131">
            <v>1</v>
          </cell>
          <cell r="G131" t="str">
            <v>CHOCÓ</v>
          </cell>
          <cell r="H131" t="str">
            <v>BAJO BAUDÓ</v>
          </cell>
        </row>
        <row r="132">
          <cell r="A132" t="str">
            <v>FL098</v>
          </cell>
          <cell r="B132">
            <v>1</v>
          </cell>
          <cell r="C132">
            <v>1</v>
          </cell>
          <cell r="D132">
            <v>1</v>
          </cell>
          <cell r="E132">
            <v>1</v>
          </cell>
          <cell r="F132">
            <v>1</v>
          </cell>
          <cell r="G132" t="str">
            <v>CHOCÓ</v>
          </cell>
          <cell r="H132" t="str">
            <v>ISTMINA</v>
          </cell>
        </row>
        <row r="133">
          <cell r="A133" t="str">
            <v>FL099</v>
          </cell>
          <cell r="B133">
            <v>1</v>
          </cell>
          <cell r="C133">
            <v>0</v>
          </cell>
          <cell r="D133">
            <v>0</v>
          </cell>
          <cell r="E133">
            <v>1</v>
          </cell>
          <cell r="F133">
            <v>0</v>
          </cell>
          <cell r="G133" t="str">
            <v>CHOCÓ</v>
          </cell>
          <cell r="H133" t="str">
            <v>RÍO IRÓ</v>
          </cell>
        </row>
        <row r="134">
          <cell r="A134" t="str">
            <v>FL018</v>
          </cell>
          <cell r="B134">
            <v>1</v>
          </cell>
          <cell r="C134">
            <v>0</v>
          </cell>
          <cell r="D134">
            <v>0</v>
          </cell>
          <cell r="E134">
            <v>0</v>
          </cell>
          <cell r="F134">
            <v>1</v>
          </cell>
          <cell r="G134" t="str">
            <v>META</v>
          </cell>
          <cell r="H134" t="str">
            <v>PUERTO LÓPEZ</v>
          </cell>
        </row>
        <row r="135">
          <cell r="A135" t="str">
            <v>FL061</v>
          </cell>
          <cell r="B135">
            <v>1</v>
          </cell>
          <cell r="C135">
            <v>0</v>
          </cell>
          <cell r="D135">
            <v>0</v>
          </cell>
          <cell r="E135">
            <v>0</v>
          </cell>
          <cell r="F135">
            <v>1</v>
          </cell>
          <cell r="G135" t="str">
            <v>META</v>
          </cell>
          <cell r="H135" t="str">
            <v>PUERTO LÓPEZ</v>
          </cell>
        </row>
        <row r="136">
          <cell r="A136" t="str">
            <v>FL063</v>
          </cell>
          <cell r="B136">
            <v>0</v>
          </cell>
          <cell r="C136">
            <v>0</v>
          </cell>
          <cell r="D136">
            <v>1</v>
          </cell>
          <cell r="E136">
            <v>0</v>
          </cell>
          <cell r="F136">
            <v>1</v>
          </cell>
          <cell r="G136" t="str">
            <v>META</v>
          </cell>
          <cell r="H136" t="str">
            <v>PUERTO GAITÁN</v>
          </cell>
        </row>
        <row r="137">
          <cell r="A137" t="str">
            <v>FL073</v>
          </cell>
          <cell r="B137">
            <v>1</v>
          </cell>
          <cell r="C137">
            <v>0</v>
          </cell>
          <cell r="D137">
            <v>1</v>
          </cell>
          <cell r="E137">
            <v>1</v>
          </cell>
          <cell r="F137">
            <v>1</v>
          </cell>
          <cell r="G137" t="str">
            <v>CHOCÓ</v>
          </cell>
          <cell r="H137" t="str">
            <v>SAN JOSÉ DEL PALMAR</v>
          </cell>
        </row>
        <row r="138">
          <cell r="A138" t="str">
            <v>FL096</v>
          </cell>
          <cell r="B138">
            <v>1</v>
          </cell>
          <cell r="C138">
            <v>1</v>
          </cell>
          <cell r="D138">
            <v>1</v>
          </cell>
          <cell r="E138">
            <v>1</v>
          </cell>
          <cell r="F138">
            <v>1</v>
          </cell>
          <cell r="G138" t="str">
            <v>CHOCÓ</v>
          </cell>
          <cell r="H138" t="str">
            <v>EL LITORAL DEL SAN JUAN</v>
          </cell>
        </row>
        <row r="139">
          <cell r="A139" t="str">
            <v>FL110</v>
          </cell>
          <cell r="B139">
            <v>1</v>
          </cell>
          <cell r="C139">
            <v>0</v>
          </cell>
          <cell r="D139">
            <v>0</v>
          </cell>
          <cell r="E139">
            <v>0</v>
          </cell>
          <cell r="F139">
            <v>1</v>
          </cell>
          <cell r="G139" t="str">
            <v>GUAINÍA</v>
          </cell>
          <cell r="H139" t="str">
            <v>CACAHUAL</v>
          </cell>
        </row>
        <row r="140">
          <cell r="A140" t="str">
            <v>FL108</v>
          </cell>
          <cell r="B140">
            <v>1</v>
          </cell>
          <cell r="C140">
            <v>0</v>
          </cell>
          <cell r="D140">
            <v>0</v>
          </cell>
          <cell r="E140">
            <v>0</v>
          </cell>
          <cell r="F140">
            <v>1</v>
          </cell>
          <cell r="G140" t="str">
            <v>GUAINÍA</v>
          </cell>
          <cell r="H140" t="str">
            <v>BARRANCOMINAS</v>
          </cell>
        </row>
        <row r="141">
          <cell r="A141" t="str">
            <v>FL032</v>
          </cell>
          <cell r="B141">
            <v>1</v>
          </cell>
          <cell r="C141">
            <v>1</v>
          </cell>
          <cell r="D141">
            <v>1</v>
          </cell>
          <cell r="E141">
            <v>0</v>
          </cell>
          <cell r="F141">
            <v>1</v>
          </cell>
          <cell r="G141" t="str">
            <v>META</v>
          </cell>
          <cell r="H141" t="str">
            <v>PUERTO CONCORDIA</v>
          </cell>
        </row>
        <row r="142">
          <cell r="A142" t="str">
            <v>FL051</v>
          </cell>
          <cell r="B142">
            <v>1</v>
          </cell>
          <cell r="C142">
            <v>0</v>
          </cell>
          <cell r="D142">
            <v>0</v>
          </cell>
          <cell r="E142">
            <v>0</v>
          </cell>
          <cell r="F142">
            <v>1</v>
          </cell>
          <cell r="G142" t="str">
            <v>VAUPÉS</v>
          </cell>
          <cell r="H142" t="str">
            <v>PAPUNAHUA</v>
          </cell>
        </row>
        <row r="143">
          <cell r="A143" t="str">
            <v>FL062</v>
          </cell>
          <cell r="B143">
            <v>0</v>
          </cell>
          <cell r="C143">
            <v>1</v>
          </cell>
          <cell r="D143">
            <v>1</v>
          </cell>
          <cell r="E143">
            <v>0</v>
          </cell>
          <cell r="F143">
            <v>0</v>
          </cell>
          <cell r="G143" t="str">
            <v>META</v>
          </cell>
          <cell r="H143" t="str">
            <v>PUERTO LLERAS</v>
          </cell>
        </row>
        <row r="144">
          <cell r="A144" t="str">
            <v>FL107</v>
          </cell>
          <cell r="B144">
            <v>1</v>
          </cell>
          <cell r="C144">
            <v>0</v>
          </cell>
          <cell r="D144">
            <v>0</v>
          </cell>
          <cell r="E144">
            <v>0</v>
          </cell>
          <cell r="F144">
            <v>1</v>
          </cell>
          <cell r="G144" t="str">
            <v>GUAINÍA</v>
          </cell>
          <cell r="H144" t="str">
            <v>BARRANCOMINAS</v>
          </cell>
        </row>
        <row r="145">
          <cell r="A145" t="str">
            <v>FL022</v>
          </cell>
          <cell r="B145">
            <v>1</v>
          </cell>
          <cell r="C145">
            <v>1</v>
          </cell>
          <cell r="D145">
            <v>1</v>
          </cell>
          <cell r="E145">
            <v>0</v>
          </cell>
          <cell r="F145">
            <v>1</v>
          </cell>
          <cell r="G145" t="str">
            <v>CAQUETÁ</v>
          </cell>
          <cell r="H145" t="str">
            <v>SAN VICENTE DEL CAGUÁN</v>
          </cell>
        </row>
        <row r="146">
          <cell r="A146" t="str">
            <v>FL113</v>
          </cell>
          <cell r="B146">
            <v>1</v>
          </cell>
          <cell r="C146">
            <v>1</v>
          </cell>
          <cell r="D146">
            <v>1</v>
          </cell>
          <cell r="E146">
            <v>0</v>
          </cell>
          <cell r="F146">
            <v>1</v>
          </cell>
          <cell r="G146" t="str">
            <v>GUAVIARE</v>
          </cell>
          <cell r="H146" t="str">
            <v>SAN JOSÉ DEL GUAVIARE</v>
          </cell>
        </row>
        <row r="147">
          <cell r="A147" t="str">
            <v>FL109</v>
          </cell>
          <cell r="B147">
            <v>1</v>
          </cell>
          <cell r="C147">
            <v>0</v>
          </cell>
          <cell r="D147">
            <v>0</v>
          </cell>
          <cell r="E147">
            <v>0</v>
          </cell>
          <cell r="F147">
            <v>1</v>
          </cell>
          <cell r="G147" t="str">
            <v>GUAINÍA</v>
          </cell>
          <cell r="H147" t="str">
            <v>MORICHAL</v>
          </cell>
        </row>
        <row r="148">
          <cell r="A148" t="str">
            <v>FL111</v>
          </cell>
          <cell r="B148">
            <v>1</v>
          </cell>
          <cell r="C148">
            <v>0</v>
          </cell>
          <cell r="D148">
            <v>0</v>
          </cell>
          <cell r="E148">
            <v>0</v>
          </cell>
          <cell r="F148">
            <v>1</v>
          </cell>
          <cell r="G148" t="str">
            <v>GUAINÍA</v>
          </cell>
          <cell r="H148" t="str">
            <v>PUERTO COLOMBIA</v>
          </cell>
        </row>
        <row r="149">
          <cell r="A149" t="str">
            <v>FL112</v>
          </cell>
          <cell r="B149">
            <v>1</v>
          </cell>
          <cell r="C149">
            <v>0</v>
          </cell>
          <cell r="D149">
            <v>0</v>
          </cell>
          <cell r="E149">
            <v>0</v>
          </cell>
          <cell r="F149">
            <v>1</v>
          </cell>
          <cell r="G149" t="str">
            <v>GUAINÍA</v>
          </cell>
          <cell r="H149" t="str">
            <v>SAN FELIPE</v>
          </cell>
        </row>
        <row r="150">
          <cell r="A150" t="str">
            <v>FL114</v>
          </cell>
          <cell r="B150">
            <v>1</v>
          </cell>
          <cell r="C150">
            <v>1</v>
          </cell>
          <cell r="D150">
            <v>1</v>
          </cell>
          <cell r="E150">
            <v>0</v>
          </cell>
          <cell r="F150">
            <v>1</v>
          </cell>
          <cell r="G150" t="str">
            <v>GUAVIARE</v>
          </cell>
          <cell r="H150" t="str">
            <v>SAN JOSÉ DEL GUAVIARE</v>
          </cell>
        </row>
        <row r="151">
          <cell r="A151" t="str">
            <v>FL115</v>
          </cell>
          <cell r="B151">
            <v>1</v>
          </cell>
          <cell r="C151">
            <v>1</v>
          </cell>
          <cell r="D151">
            <v>1</v>
          </cell>
          <cell r="E151">
            <v>0</v>
          </cell>
          <cell r="F151">
            <v>1</v>
          </cell>
          <cell r="G151" t="str">
            <v>GUAVIARE</v>
          </cell>
          <cell r="H151" t="str">
            <v>EL RETORNO</v>
          </cell>
        </row>
        <row r="152">
          <cell r="A152" t="str">
            <v>FL020</v>
          </cell>
          <cell r="B152">
            <v>1</v>
          </cell>
          <cell r="C152">
            <v>1</v>
          </cell>
          <cell r="D152">
            <v>1</v>
          </cell>
          <cell r="E152">
            <v>0</v>
          </cell>
          <cell r="F152">
            <v>1</v>
          </cell>
          <cell r="G152" t="str">
            <v>GUAVIARE</v>
          </cell>
          <cell r="H152" t="str">
            <v>CALAMAR</v>
          </cell>
        </row>
        <row r="153">
          <cell r="A153" t="str">
            <v>FL036</v>
          </cell>
          <cell r="B153">
            <v>1</v>
          </cell>
          <cell r="C153">
            <v>1</v>
          </cell>
          <cell r="D153">
            <v>1</v>
          </cell>
          <cell r="E153">
            <v>0</v>
          </cell>
          <cell r="F153">
            <v>1</v>
          </cell>
          <cell r="G153" t="str">
            <v>CAQUETÁ</v>
          </cell>
          <cell r="H153" t="str">
            <v>CARTAGENA DEL CHAIRÁ</v>
          </cell>
        </row>
        <row r="154">
          <cell r="A154" t="str">
            <v>FL012</v>
          </cell>
          <cell r="B154">
            <v>1</v>
          </cell>
          <cell r="C154">
            <v>1</v>
          </cell>
          <cell r="D154">
            <v>1</v>
          </cell>
          <cell r="E154">
            <v>0</v>
          </cell>
          <cell r="F154">
            <v>1</v>
          </cell>
          <cell r="G154" t="str">
            <v>CAQUETÁ</v>
          </cell>
          <cell r="H154" t="str">
            <v>LA MONTAÑITA</v>
          </cell>
        </row>
        <row r="155">
          <cell r="A155" t="str">
            <v>FL037</v>
          </cell>
          <cell r="B155">
            <v>1</v>
          </cell>
          <cell r="C155">
            <v>1</v>
          </cell>
          <cell r="D155">
            <v>1</v>
          </cell>
          <cell r="E155">
            <v>0</v>
          </cell>
          <cell r="F155">
            <v>1</v>
          </cell>
          <cell r="G155" t="str">
            <v>CAQUETÁ</v>
          </cell>
          <cell r="H155" t="str">
            <v>LA MONTAÑITA</v>
          </cell>
        </row>
        <row r="156">
          <cell r="A156" t="str">
            <v>FL038</v>
          </cell>
          <cell r="B156">
            <v>1</v>
          </cell>
          <cell r="C156">
            <v>1</v>
          </cell>
          <cell r="D156">
            <v>1</v>
          </cell>
          <cell r="E156">
            <v>0</v>
          </cell>
          <cell r="F156">
            <v>1</v>
          </cell>
          <cell r="G156" t="str">
            <v>CAQUETÁ</v>
          </cell>
          <cell r="H156" t="str">
            <v>LA MONTAÑITA</v>
          </cell>
        </row>
        <row r="157">
          <cell r="A157" t="str">
            <v>FL039</v>
          </cell>
          <cell r="B157">
            <v>1</v>
          </cell>
          <cell r="C157">
            <v>1</v>
          </cell>
          <cell r="D157">
            <v>1</v>
          </cell>
          <cell r="E157">
            <v>0</v>
          </cell>
          <cell r="F157">
            <v>1</v>
          </cell>
          <cell r="G157" t="str">
            <v>CAQUETÁ</v>
          </cell>
          <cell r="H157" t="str">
            <v>LA MONTAÑITA</v>
          </cell>
        </row>
        <row r="158">
          <cell r="A158" t="str">
            <v>FL026</v>
          </cell>
          <cell r="B158">
            <v>1</v>
          </cell>
          <cell r="C158">
            <v>1</v>
          </cell>
          <cell r="D158">
            <v>1</v>
          </cell>
          <cell r="E158">
            <v>0</v>
          </cell>
          <cell r="F158">
            <v>1</v>
          </cell>
          <cell r="G158" t="str">
            <v>CAQUETÁ</v>
          </cell>
          <cell r="H158" t="str">
            <v>CARTAGENA DEL CHAIRÁ</v>
          </cell>
        </row>
        <row r="159">
          <cell r="A159" t="str">
            <v>FL027</v>
          </cell>
          <cell r="B159">
            <v>1</v>
          </cell>
          <cell r="C159">
            <v>1</v>
          </cell>
          <cell r="D159">
            <v>1</v>
          </cell>
          <cell r="E159">
            <v>0</v>
          </cell>
          <cell r="F159">
            <v>1</v>
          </cell>
          <cell r="G159" t="str">
            <v>CAQUETÁ</v>
          </cell>
          <cell r="H159" t="str">
            <v>CARTAGENA DEL CHAIRÁ</v>
          </cell>
        </row>
        <row r="160">
          <cell r="A160" t="str">
            <v>FL029</v>
          </cell>
          <cell r="B160">
            <v>1</v>
          </cell>
          <cell r="C160">
            <v>1</v>
          </cell>
          <cell r="D160">
            <v>1</v>
          </cell>
          <cell r="E160">
            <v>0</v>
          </cell>
          <cell r="F160">
            <v>1</v>
          </cell>
          <cell r="G160" t="str">
            <v>CAQUETÁ</v>
          </cell>
          <cell r="H160" t="str">
            <v>LA MONTAÑITA</v>
          </cell>
        </row>
        <row r="161">
          <cell r="A161" t="str">
            <v>FL048</v>
          </cell>
          <cell r="B161">
            <v>1</v>
          </cell>
          <cell r="C161">
            <v>0</v>
          </cell>
          <cell r="D161">
            <v>0</v>
          </cell>
          <cell r="E161">
            <v>0</v>
          </cell>
          <cell r="F161">
            <v>1</v>
          </cell>
          <cell r="G161" t="str">
            <v>VAUPÉS</v>
          </cell>
          <cell r="H161" t="str">
            <v>MITÚ</v>
          </cell>
        </row>
        <row r="162">
          <cell r="A162" t="str">
            <v>FL047</v>
          </cell>
          <cell r="B162">
            <v>1</v>
          </cell>
          <cell r="C162">
            <v>0</v>
          </cell>
          <cell r="D162">
            <v>0</v>
          </cell>
          <cell r="E162">
            <v>0</v>
          </cell>
          <cell r="F162">
            <v>1</v>
          </cell>
          <cell r="G162" t="str">
            <v>VAUPÉS</v>
          </cell>
          <cell r="H162" t="str">
            <v>MITÚ</v>
          </cell>
        </row>
        <row r="163">
          <cell r="A163" t="str">
            <v>FL049</v>
          </cell>
          <cell r="B163">
            <v>1</v>
          </cell>
          <cell r="C163">
            <v>0</v>
          </cell>
          <cell r="D163">
            <v>1</v>
          </cell>
          <cell r="E163">
            <v>0</v>
          </cell>
          <cell r="F163">
            <v>1</v>
          </cell>
          <cell r="G163" t="str">
            <v>VAUPÉS</v>
          </cell>
          <cell r="H163" t="str">
            <v>CARURÚ</v>
          </cell>
        </row>
        <row r="164">
          <cell r="A164" t="str">
            <v>FL050</v>
          </cell>
          <cell r="B164">
            <v>1</v>
          </cell>
          <cell r="C164">
            <v>0</v>
          </cell>
          <cell r="D164">
            <v>0</v>
          </cell>
          <cell r="E164">
            <v>0</v>
          </cell>
          <cell r="F164">
            <v>1</v>
          </cell>
          <cell r="G164" t="str">
            <v>VAUPÉS</v>
          </cell>
          <cell r="H164" t="str">
            <v>MITÚ</v>
          </cell>
        </row>
        <row r="165">
          <cell r="A165" t="str">
            <v>FL045</v>
          </cell>
          <cell r="B165">
            <v>1</v>
          </cell>
          <cell r="C165">
            <v>0</v>
          </cell>
          <cell r="D165">
            <v>0</v>
          </cell>
          <cell r="E165">
            <v>0</v>
          </cell>
          <cell r="F165">
            <v>1</v>
          </cell>
          <cell r="G165" t="str">
            <v>VAUPÉS</v>
          </cell>
          <cell r="H165" t="str">
            <v>YAVARATÉ</v>
          </cell>
        </row>
        <row r="166">
          <cell r="A166" t="str">
            <v>FL044</v>
          </cell>
          <cell r="B166">
            <v>1</v>
          </cell>
          <cell r="C166">
            <v>0</v>
          </cell>
          <cell r="D166">
            <v>0</v>
          </cell>
          <cell r="E166">
            <v>0</v>
          </cell>
          <cell r="F166">
            <v>1</v>
          </cell>
          <cell r="G166" t="str">
            <v>VAUPÉS</v>
          </cell>
          <cell r="H166" t="str">
            <v>TARAIRA</v>
          </cell>
        </row>
        <row r="167">
          <cell r="A167" t="str">
            <v>FL046</v>
          </cell>
          <cell r="B167">
            <v>1</v>
          </cell>
          <cell r="C167">
            <v>0</v>
          </cell>
          <cell r="D167">
            <v>0</v>
          </cell>
          <cell r="E167">
            <v>0</v>
          </cell>
          <cell r="F167">
            <v>1</v>
          </cell>
          <cell r="G167" t="str">
            <v>VAUPÉS</v>
          </cell>
          <cell r="H167" t="str">
            <v>PACOA</v>
          </cell>
        </row>
        <row r="168">
          <cell r="A168" t="str">
            <v>FL056</v>
          </cell>
          <cell r="B168">
            <v>1</v>
          </cell>
          <cell r="C168">
            <v>1</v>
          </cell>
          <cell r="D168">
            <v>1</v>
          </cell>
          <cell r="E168">
            <v>0</v>
          </cell>
          <cell r="F168">
            <v>1</v>
          </cell>
          <cell r="G168" t="str">
            <v>PUTUMAYO</v>
          </cell>
          <cell r="H168" t="str">
            <v>PUERTO LEGUÍZAMO</v>
          </cell>
        </row>
        <row r="169">
          <cell r="A169" t="str">
            <v>FL055</v>
          </cell>
          <cell r="B169">
            <v>1</v>
          </cell>
          <cell r="C169">
            <v>1</v>
          </cell>
          <cell r="D169">
            <v>1</v>
          </cell>
          <cell r="E169">
            <v>0</v>
          </cell>
          <cell r="F169">
            <v>1</v>
          </cell>
          <cell r="G169" t="str">
            <v>PUTUMAYO</v>
          </cell>
          <cell r="H169" t="str">
            <v>PUERTO LEGUÍZAMO</v>
          </cell>
        </row>
        <row r="170">
          <cell r="A170" t="str">
            <v>FL017</v>
          </cell>
          <cell r="B170">
            <v>1</v>
          </cell>
          <cell r="C170">
            <v>0</v>
          </cell>
          <cell r="D170">
            <v>0</v>
          </cell>
          <cell r="E170">
            <v>0</v>
          </cell>
          <cell r="F170">
            <v>1</v>
          </cell>
          <cell r="G170" t="str">
            <v>GUAINÍA</v>
          </cell>
          <cell r="H170" t="str">
            <v>LA GUADALUPE</v>
          </cell>
        </row>
        <row r="171">
          <cell r="A171" t="str">
            <v>FL137</v>
          </cell>
          <cell r="B171">
            <v>1</v>
          </cell>
          <cell r="C171">
            <v>0</v>
          </cell>
          <cell r="D171">
            <v>0</v>
          </cell>
          <cell r="E171">
            <v>0</v>
          </cell>
          <cell r="F171">
            <v>1</v>
          </cell>
          <cell r="G171" t="str">
            <v>AMAZONAS</v>
          </cell>
          <cell r="H171" t="str">
            <v>LA VICTORIA</v>
          </cell>
        </row>
        <row r="172">
          <cell r="A172" t="str">
            <v>FL042</v>
          </cell>
          <cell r="B172">
            <v>1</v>
          </cell>
          <cell r="C172">
            <v>0</v>
          </cell>
          <cell r="D172">
            <v>0</v>
          </cell>
          <cell r="E172">
            <v>0</v>
          </cell>
          <cell r="F172">
            <v>1</v>
          </cell>
          <cell r="G172" t="str">
            <v>AMAZONAS</v>
          </cell>
          <cell r="H172" t="str">
            <v>LETICIA</v>
          </cell>
        </row>
        <row r="173">
          <cell r="A173" t="str">
            <v>FL031</v>
          </cell>
          <cell r="B173">
            <v>1</v>
          </cell>
          <cell r="C173">
            <v>1</v>
          </cell>
          <cell r="D173">
            <v>1</v>
          </cell>
          <cell r="E173">
            <v>0</v>
          </cell>
          <cell r="F173">
            <v>1</v>
          </cell>
          <cell r="G173" t="str">
            <v>CAQUETÁ</v>
          </cell>
          <cell r="H173" t="str">
            <v>SOLANO</v>
          </cell>
        </row>
        <row r="174">
          <cell r="A174" t="str">
            <v>FL034</v>
          </cell>
          <cell r="B174">
            <v>1</v>
          </cell>
          <cell r="C174">
            <v>0</v>
          </cell>
          <cell r="D174">
            <v>0</v>
          </cell>
          <cell r="E174">
            <v>0</v>
          </cell>
          <cell r="F174">
            <v>1</v>
          </cell>
          <cell r="G174" t="str">
            <v>AMAZONAS</v>
          </cell>
          <cell r="H174" t="str">
            <v>LETICIA</v>
          </cell>
        </row>
        <row r="175">
          <cell r="A175" t="str">
            <v>FL035</v>
          </cell>
          <cell r="B175">
            <v>1</v>
          </cell>
          <cell r="C175">
            <v>0</v>
          </cell>
          <cell r="D175">
            <v>0</v>
          </cell>
          <cell r="E175">
            <v>0</v>
          </cell>
          <cell r="F175">
            <v>1</v>
          </cell>
          <cell r="G175" t="str">
            <v>AMAZONAS</v>
          </cell>
          <cell r="H175" t="str">
            <v>LETICIA</v>
          </cell>
        </row>
        <row r="176">
          <cell r="A176" t="str">
            <v>FL040</v>
          </cell>
          <cell r="B176">
            <v>1</v>
          </cell>
          <cell r="C176">
            <v>0</v>
          </cell>
          <cell r="D176">
            <v>0</v>
          </cell>
          <cell r="E176">
            <v>0</v>
          </cell>
          <cell r="F176">
            <v>0</v>
          </cell>
          <cell r="G176" t="str">
            <v>AMAZONAS</v>
          </cell>
          <cell r="H176" t="str">
            <v>EL ENCANTO</v>
          </cell>
        </row>
        <row r="177">
          <cell r="A177" t="str">
            <v>FL014</v>
          </cell>
          <cell r="B177">
            <v>1</v>
          </cell>
          <cell r="C177">
            <v>1</v>
          </cell>
          <cell r="D177">
            <v>1</v>
          </cell>
          <cell r="E177">
            <v>1</v>
          </cell>
          <cell r="F177">
            <v>1</v>
          </cell>
          <cell r="G177" t="str">
            <v>CAUCA</v>
          </cell>
          <cell r="H177" t="str">
            <v>TIMBIQUÍ</v>
          </cell>
        </row>
        <row r="178">
          <cell r="A178" t="str">
            <v>FL021</v>
          </cell>
          <cell r="B178">
            <v>1</v>
          </cell>
          <cell r="C178">
            <v>0</v>
          </cell>
          <cell r="D178">
            <v>0</v>
          </cell>
          <cell r="E178">
            <v>0</v>
          </cell>
          <cell r="F178">
            <v>0</v>
          </cell>
          <cell r="G178" t="str">
            <v>AMAZONAS</v>
          </cell>
          <cell r="H178" t="str">
            <v>PUERTO ALEGRÍA</v>
          </cell>
        </row>
        <row r="179">
          <cell r="A179" t="str">
            <v>FL009</v>
          </cell>
          <cell r="B179">
            <v>1</v>
          </cell>
          <cell r="C179">
            <v>0</v>
          </cell>
          <cell r="D179">
            <v>0</v>
          </cell>
          <cell r="E179">
            <v>0</v>
          </cell>
          <cell r="F179">
            <v>1</v>
          </cell>
          <cell r="G179" t="str">
            <v>AMAZONAS</v>
          </cell>
          <cell r="H179" t="str">
            <v>PUERTO SANTANDER</v>
          </cell>
        </row>
        <row r="180">
          <cell r="A180" t="str">
            <v>FL041</v>
          </cell>
          <cell r="B180">
            <v>1</v>
          </cell>
          <cell r="C180">
            <v>0</v>
          </cell>
          <cell r="D180">
            <v>0</v>
          </cell>
          <cell r="E180">
            <v>0</v>
          </cell>
          <cell r="F180">
            <v>0</v>
          </cell>
          <cell r="G180" t="str">
            <v>AMAZONAS</v>
          </cell>
          <cell r="H180" t="str">
            <v>PUERTO ARICA</v>
          </cell>
        </row>
        <row r="181">
          <cell r="A181" t="str">
            <v>FL043</v>
          </cell>
          <cell r="B181">
            <v>1</v>
          </cell>
          <cell r="C181">
            <v>0</v>
          </cell>
          <cell r="D181">
            <v>0</v>
          </cell>
          <cell r="E181">
            <v>0</v>
          </cell>
          <cell r="F181">
            <v>1</v>
          </cell>
          <cell r="G181" t="str">
            <v>AMAZONAS</v>
          </cell>
          <cell r="H181" t="str">
            <v>MIRITÍ - PARANÁ</v>
          </cell>
        </row>
        <row r="182">
          <cell r="A182" t="str">
            <v>FL059</v>
          </cell>
          <cell r="B182">
            <v>1</v>
          </cell>
          <cell r="C182">
            <v>1</v>
          </cell>
          <cell r="D182">
            <v>1</v>
          </cell>
          <cell r="E182">
            <v>1</v>
          </cell>
          <cell r="F182">
            <v>0</v>
          </cell>
          <cell r="G182" t="str">
            <v>NARIÑO</v>
          </cell>
          <cell r="H182" t="str">
            <v>MOSQUERA</v>
          </cell>
        </row>
        <row r="183">
          <cell r="A183" t="str">
            <v>FL118</v>
          </cell>
          <cell r="B183">
            <v>1</v>
          </cell>
          <cell r="C183">
            <v>1</v>
          </cell>
          <cell r="D183">
            <v>1</v>
          </cell>
          <cell r="E183">
            <v>1</v>
          </cell>
          <cell r="F183">
            <v>1</v>
          </cell>
          <cell r="G183" t="str">
            <v>CAUCA</v>
          </cell>
          <cell r="H183" t="str">
            <v>GUAPI</v>
          </cell>
        </row>
        <row r="184">
          <cell r="A184" t="str">
            <v>FL024</v>
          </cell>
          <cell r="B184">
            <v>1</v>
          </cell>
          <cell r="C184">
            <v>1</v>
          </cell>
          <cell r="D184">
            <v>1</v>
          </cell>
          <cell r="E184">
            <v>0</v>
          </cell>
          <cell r="F184">
            <v>1</v>
          </cell>
          <cell r="G184" t="str">
            <v>CAQUETÁ</v>
          </cell>
          <cell r="H184" t="str">
            <v>SOLITA</v>
          </cell>
        </row>
        <row r="185">
          <cell r="A185" t="str">
            <v>FL028</v>
          </cell>
          <cell r="B185">
            <v>1</v>
          </cell>
          <cell r="C185">
            <v>1</v>
          </cell>
          <cell r="D185">
            <v>1</v>
          </cell>
          <cell r="E185">
            <v>0</v>
          </cell>
          <cell r="F185">
            <v>0</v>
          </cell>
          <cell r="G185" t="str">
            <v>CAQUETÁ</v>
          </cell>
          <cell r="H185" t="str">
            <v>CURILLO</v>
          </cell>
        </row>
        <row r="186">
          <cell r="A186" t="str">
            <v>FL030</v>
          </cell>
          <cell r="B186">
            <v>1</v>
          </cell>
          <cell r="C186">
            <v>1</v>
          </cell>
          <cell r="D186">
            <v>1</v>
          </cell>
          <cell r="E186">
            <v>0</v>
          </cell>
          <cell r="F186">
            <v>1</v>
          </cell>
          <cell r="G186" t="str">
            <v>CAQUETÁ</v>
          </cell>
          <cell r="H186" t="str">
            <v>FLORENCIA</v>
          </cell>
        </row>
        <row r="187">
          <cell r="A187" t="str">
            <v>FL053</v>
          </cell>
          <cell r="B187">
            <v>1</v>
          </cell>
          <cell r="C187">
            <v>1</v>
          </cell>
          <cell r="D187">
            <v>1</v>
          </cell>
          <cell r="E187">
            <v>1</v>
          </cell>
          <cell r="F187">
            <v>1</v>
          </cell>
          <cell r="G187" t="str">
            <v>PUTUMAYO</v>
          </cell>
          <cell r="H187" t="str">
            <v>PUERTO ASÍS</v>
          </cell>
        </row>
        <row r="188">
          <cell r="A188" t="str">
            <v>FL052</v>
          </cell>
          <cell r="B188">
            <v>1</v>
          </cell>
          <cell r="C188">
            <v>1</v>
          </cell>
          <cell r="D188">
            <v>1</v>
          </cell>
          <cell r="E188">
            <v>1</v>
          </cell>
          <cell r="F188">
            <v>1</v>
          </cell>
          <cell r="G188" t="str">
            <v>PUTUMAYO</v>
          </cell>
          <cell r="H188" t="str">
            <v>PUERTO ASÍS</v>
          </cell>
        </row>
        <row r="189">
          <cell r="A189" t="str">
            <v>FL054</v>
          </cell>
          <cell r="B189">
            <v>1</v>
          </cell>
          <cell r="C189">
            <v>1</v>
          </cell>
          <cell r="D189">
            <v>1</v>
          </cell>
          <cell r="E189">
            <v>1</v>
          </cell>
          <cell r="F189">
            <v>1</v>
          </cell>
          <cell r="G189" t="str">
            <v>PUTUMAYO</v>
          </cell>
          <cell r="H189" t="str">
            <v>PUERTO ASÍS</v>
          </cell>
        </row>
        <row r="190">
          <cell r="A190" t="str">
            <v>FL057</v>
          </cell>
          <cell r="B190">
            <v>1</v>
          </cell>
          <cell r="C190">
            <v>1</v>
          </cell>
          <cell r="D190">
            <v>1</v>
          </cell>
          <cell r="E190">
            <v>1</v>
          </cell>
          <cell r="F190">
            <v>0</v>
          </cell>
          <cell r="G190" t="str">
            <v>NARIÑO</v>
          </cell>
          <cell r="H190" t="str">
            <v>MAGÜÍ</v>
          </cell>
        </row>
        <row r="191">
          <cell r="A191" t="str">
            <v>FL058</v>
          </cell>
          <cell r="B191">
            <v>1</v>
          </cell>
          <cell r="C191">
            <v>1</v>
          </cell>
          <cell r="D191">
            <v>1</v>
          </cell>
          <cell r="E191">
            <v>1</v>
          </cell>
          <cell r="F191">
            <v>1</v>
          </cell>
          <cell r="G191" t="str">
            <v>NARIÑO</v>
          </cell>
          <cell r="H191" t="str">
            <v>ROBERTO PAYÁN</v>
          </cell>
        </row>
        <row r="192">
          <cell r="A192" t="str">
            <v>FL008</v>
          </cell>
          <cell r="B192">
            <v>1</v>
          </cell>
          <cell r="C192">
            <v>0</v>
          </cell>
          <cell r="D192">
            <v>1</v>
          </cell>
          <cell r="E192">
            <v>0</v>
          </cell>
          <cell r="F192">
            <v>1</v>
          </cell>
          <cell r="G192" t="str">
            <v>ARAUCA, CASANARE, META, VICHADA</v>
          </cell>
          <cell r="H192" t="str">
            <v>CRAVO NORTE, LA PRIMAVERA, MANÍ, OROCUÉ, PAZ DE ARIPORO, PUERTO CARREÑO, PUERTO GAITÁN, PUERTO LÓPEZ, SAN LUIS DE PALENQUE, SANTA ROSALÍA, TAURAMENA, TRINIDAD</v>
          </cell>
        </row>
        <row r="193">
          <cell r="A193" t="str">
            <v>FL002</v>
          </cell>
          <cell r="B193">
            <v>1</v>
          </cell>
          <cell r="C193">
            <v>1</v>
          </cell>
          <cell r="D193">
            <v>1</v>
          </cell>
          <cell r="E193">
            <v>1</v>
          </cell>
          <cell r="F193">
            <v>1</v>
          </cell>
          <cell r="G193" t="str">
            <v>ANTIOQUIA, CHOCÓ</v>
          </cell>
          <cell r="H193" t="str">
            <v>ATRATO, BOJAYÁ, CARMEN DEL DARIÉN, CÉRTEGUI, DABEIBA, EL CANTÓN DEL SAN PABLO, LLORÓ, MEDIO ATRATO, MURINDÓ, MUTATÁ, QUIBDÓ, RÍO QUITO, RIOSUCIO, TURBO, UNGUÍA, VIGÍA DEL FUERTE</v>
          </cell>
        </row>
        <row r="194">
          <cell r="A194" t="str">
            <v>FL004</v>
          </cell>
          <cell r="B194">
            <v>1</v>
          </cell>
          <cell r="C194">
            <v>1</v>
          </cell>
          <cell r="D194">
            <v>1</v>
          </cell>
          <cell r="E194">
            <v>1</v>
          </cell>
          <cell r="F194">
            <v>0</v>
          </cell>
          <cell r="G194" t="str">
            <v>ANTIOQUIA, ATLÁNTICO, BOLÍVAR, CESAR, MAGDALENA, SANTANDER</v>
          </cell>
          <cell r="H194" t="str">
            <v>BARRANCABERMEJA, BARRANQUILLA, CALAMAR, CAMPO DE LA CRUZ, CANTAGALLO, CERRO DE SAN ANTONIO, CÓRDOBA, EL BANCO, EL GUAMO, EL PEÑÓN, EL PIÑÓN, GAMARRA, GUAMAL, HATILLO DE LOBA, LA GLORIA, MAGANGUÉ, MALAMBO, MARGARITA, MORALES, PALMAR DE VARELA, PEDRAZA, PLATO, PONEDERA, PUERTO WILCHES, REGIDOR, REMOLINO, RÍO VIEJO, SABANAGRANDE, SALAMINA, SAN FERNANDO, SAN JUAN NEPOMUCENO, SAN PABLO, SAN SEBASTIÁN DE BUENAVISTA, SAN ZENÓN, SANTA ANA, SANTA BÁRBARA DE PINTO, SANTA CRUZ DE MOMPOX, SANTO TOMÁS, SIMITÍ, SITIONUEVO, SOLEDAD, SUAN, TALAIGUA NUEVO, TAMALAMEQUE, TENERIFE, YONDÓ, ZAMBRANO, ZAPAYÁN</v>
          </cell>
        </row>
        <row r="195">
          <cell r="A195" t="str">
            <v>FL003</v>
          </cell>
          <cell r="B195">
            <v>1</v>
          </cell>
          <cell r="C195">
            <v>1</v>
          </cell>
          <cell r="D195">
            <v>1</v>
          </cell>
          <cell r="E195">
            <v>1</v>
          </cell>
          <cell r="F195">
            <v>0</v>
          </cell>
          <cell r="G195" t="str">
            <v>ATLÁNTICO, BOLÍVAR</v>
          </cell>
          <cell r="H195" t="str">
            <v>ARJONA, CALAMAR, CARTAGENA DE INDIAS, MAHATES, MANATÍ, MARÍA LA BAJA, REPELÓN, SAN CRISTÓBAL, SAN ESTANISLAO, SANTA LUCÍA, SOPLAVIENTO, SUAN, TURBANA</v>
          </cell>
        </row>
        <row r="196">
          <cell r="A196" t="str">
            <v>FL016</v>
          </cell>
          <cell r="B196">
            <v>1</v>
          </cell>
          <cell r="C196">
            <v>1</v>
          </cell>
          <cell r="D196">
            <v>1</v>
          </cell>
          <cell r="E196">
            <v>1</v>
          </cell>
          <cell r="F196">
            <v>1</v>
          </cell>
          <cell r="G196" t="str">
            <v>CHOCÓ, VALLE DEL CAUCA</v>
          </cell>
          <cell r="H196" t="str">
            <v>BUENAVENTURA, EL LITORAL DEL SAN JUAN, ISTMINA, MEDIO SAN JUAN, TADÓ, UNIÓN PANAMERICANA</v>
          </cell>
        </row>
        <row r="197">
          <cell r="A197" t="str">
            <v>FL006</v>
          </cell>
          <cell r="B197">
            <v>1</v>
          </cell>
          <cell r="C197">
            <v>1</v>
          </cell>
          <cell r="D197">
            <v>1</v>
          </cell>
          <cell r="E197">
            <v>1</v>
          </cell>
          <cell r="F197">
            <v>1</v>
          </cell>
          <cell r="G197" t="str">
            <v>AMAZONAS, PUTUMAYO</v>
          </cell>
          <cell r="H197" t="str">
            <v>EL ENCANTO, PUERTO ALEGRÍA, PUERTO ARICA, PUERTO ASÍS, PUERTO CAICEDO, PUERTO LEGUÍZAMO, TARAPACÁ</v>
          </cell>
        </row>
        <row r="198">
          <cell r="A198" t="str">
            <v>FL005</v>
          </cell>
          <cell r="B198">
            <v>1</v>
          </cell>
          <cell r="C198">
            <v>0</v>
          </cell>
          <cell r="D198">
            <v>0</v>
          </cell>
          <cell r="E198">
            <v>1</v>
          </cell>
          <cell r="F198">
            <v>0</v>
          </cell>
          <cell r="G198" t="str">
            <v>BOLÍVAR, MAGDALENA</v>
          </cell>
          <cell r="H198" t="str">
            <v>ALTOS DEL ROSARIO, BARRANCO DE LOBA, CICUCO, EL BANCO, HATILLO DE LOBA, MAGANGUÉ, PINILLOS, SAN MARTÍN DE LOBA, SANTA CRUZ DE MOMPOX, TALAIGUA NUEVO</v>
          </cell>
        </row>
        <row r="199">
          <cell r="A199" t="str">
            <v>FL007</v>
          </cell>
          <cell r="B199">
            <v>1</v>
          </cell>
          <cell r="C199">
            <v>1</v>
          </cell>
          <cell r="D199">
            <v>1</v>
          </cell>
          <cell r="E199">
            <v>1</v>
          </cell>
          <cell r="F199">
            <v>1</v>
          </cell>
          <cell r="G199" t="str">
            <v>CAUCA, VALLE DEL CAUCA</v>
          </cell>
          <cell r="H199" t="str">
            <v>BUENAVENTURA, GUAPI, LÓPEZ DE MICAY, TIMBIQUÍ</v>
          </cell>
        </row>
        <row r="200">
          <cell r="A200" t="str">
            <v>LO001</v>
          </cell>
          <cell r="B200">
            <v>1</v>
          </cell>
          <cell r="C200">
            <v>0</v>
          </cell>
          <cell r="D200">
            <v>1</v>
          </cell>
          <cell r="E200">
            <v>0</v>
          </cell>
          <cell r="F200">
            <v>0</v>
          </cell>
          <cell r="G200" t="str">
            <v>ANTIOQUIA</v>
          </cell>
          <cell r="H200" t="str">
            <v>YARUMAL</v>
          </cell>
        </row>
        <row r="201">
          <cell r="A201" t="str">
            <v>LO002</v>
          </cell>
          <cell r="B201">
            <v>1</v>
          </cell>
          <cell r="C201">
            <v>0</v>
          </cell>
          <cell r="D201">
            <v>1</v>
          </cell>
          <cell r="E201">
            <v>0</v>
          </cell>
          <cell r="F201">
            <v>0</v>
          </cell>
          <cell r="G201" t="str">
            <v>CESAR</v>
          </cell>
          <cell r="H201" t="str">
            <v>BOSCONIA</v>
          </cell>
        </row>
        <row r="202">
          <cell r="A202" t="str">
            <v>LO003</v>
          </cell>
          <cell r="B202">
            <v>1</v>
          </cell>
          <cell r="C202">
            <v>0</v>
          </cell>
          <cell r="D202">
            <v>1</v>
          </cell>
          <cell r="E202">
            <v>1</v>
          </cell>
          <cell r="F202">
            <v>1</v>
          </cell>
          <cell r="G202" t="str">
            <v>CHOCÓ</v>
          </cell>
          <cell r="H202" t="str">
            <v>QUIBDÓ</v>
          </cell>
        </row>
        <row r="203">
          <cell r="A203" t="str">
            <v>LO008</v>
          </cell>
          <cell r="B203">
            <v>0</v>
          </cell>
          <cell r="C203">
            <v>0</v>
          </cell>
          <cell r="D203">
            <v>0</v>
          </cell>
          <cell r="E203">
            <v>0</v>
          </cell>
          <cell r="F203">
            <v>0</v>
          </cell>
          <cell r="G203" t="str">
            <v>TOLIMA</v>
          </cell>
          <cell r="H203" t="str">
            <v>HONDA</v>
          </cell>
        </row>
        <row r="204">
          <cell r="A204" t="str">
            <v>LO009</v>
          </cell>
          <cell r="B204">
            <v>0</v>
          </cell>
          <cell r="C204">
            <v>0</v>
          </cell>
          <cell r="D204">
            <v>0</v>
          </cell>
          <cell r="E204">
            <v>0</v>
          </cell>
          <cell r="F204">
            <v>0</v>
          </cell>
          <cell r="G204" t="str">
            <v>CALDAS</v>
          </cell>
          <cell r="H204" t="str">
            <v>LA DORADA</v>
          </cell>
        </row>
        <row r="205">
          <cell r="A205" t="str">
            <v>LO007</v>
          </cell>
          <cell r="B205">
            <v>0</v>
          </cell>
          <cell r="C205">
            <v>0</v>
          </cell>
          <cell r="D205">
            <v>0</v>
          </cell>
          <cell r="E205">
            <v>0</v>
          </cell>
          <cell r="F205">
            <v>0</v>
          </cell>
          <cell r="G205" t="str">
            <v>RISARALDA</v>
          </cell>
          <cell r="H205" t="str">
            <v>LA VIRGINIA, PEREIRA</v>
          </cell>
        </row>
        <row r="206">
          <cell r="A206" t="str">
            <v>LO004</v>
          </cell>
          <cell r="B206">
            <v>1</v>
          </cell>
          <cell r="C206">
            <v>0</v>
          </cell>
          <cell r="D206">
            <v>0</v>
          </cell>
          <cell r="E206">
            <v>0</v>
          </cell>
          <cell r="F206">
            <v>0</v>
          </cell>
          <cell r="G206" t="str">
            <v>BOGOTÁ, D.C.</v>
          </cell>
          <cell r="H206" t="str">
            <v>BOGOTÁ, D.C.</v>
          </cell>
        </row>
        <row r="207">
          <cell r="A207" t="str">
            <v>LO005</v>
          </cell>
          <cell r="B207">
            <v>0</v>
          </cell>
          <cell r="C207">
            <v>0</v>
          </cell>
          <cell r="D207">
            <v>0</v>
          </cell>
          <cell r="E207">
            <v>0</v>
          </cell>
          <cell r="F207">
            <v>1</v>
          </cell>
          <cell r="G207" t="str">
            <v>NARIÑO</v>
          </cell>
          <cell r="H207" t="str">
            <v>PASTO</v>
          </cell>
        </row>
        <row r="208">
          <cell r="A208" t="str">
            <v>LO006</v>
          </cell>
          <cell r="B208">
            <v>1</v>
          </cell>
          <cell r="C208">
            <v>1</v>
          </cell>
          <cell r="D208">
            <v>1</v>
          </cell>
          <cell r="E208">
            <v>1</v>
          </cell>
          <cell r="F208">
            <v>1</v>
          </cell>
          <cell r="G208" t="str">
            <v>PUTUMAYO</v>
          </cell>
          <cell r="H208" t="str">
            <v>PUERTO ASÍS</v>
          </cell>
        </row>
        <row r="209">
          <cell r="A209" t="str">
            <v>MA004</v>
          </cell>
          <cell r="B209">
            <v>0</v>
          </cell>
          <cell r="C209">
            <v>0</v>
          </cell>
          <cell r="D209">
            <v>0</v>
          </cell>
          <cell r="E209">
            <v>1</v>
          </cell>
          <cell r="F209">
            <v>0</v>
          </cell>
          <cell r="G209" t="str">
            <v>BOLÍVAR</v>
          </cell>
          <cell r="H209" t="str">
            <v>CARTAGENA DE INDIAS</v>
          </cell>
        </row>
        <row r="210">
          <cell r="A210" t="str">
            <v>MA003</v>
          </cell>
          <cell r="B210">
            <v>0</v>
          </cell>
          <cell r="C210">
            <v>0</v>
          </cell>
          <cell r="D210">
            <v>0</v>
          </cell>
          <cell r="E210">
            <v>0</v>
          </cell>
          <cell r="F210">
            <v>0</v>
          </cell>
          <cell r="G210" t="str">
            <v>ATLÁNTICO</v>
          </cell>
          <cell r="H210" t="str">
            <v>BARRANQUILLA</v>
          </cell>
        </row>
        <row r="211">
          <cell r="A211" t="str">
            <v>MA001</v>
          </cell>
          <cell r="B211">
            <v>0</v>
          </cell>
          <cell r="C211">
            <v>1</v>
          </cell>
          <cell r="D211">
            <v>0</v>
          </cell>
          <cell r="E211">
            <v>1</v>
          </cell>
          <cell r="F211">
            <v>1</v>
          </cell>
          <cell r="G211" t="str">
            <v>VALLE DEL CAUCA</v>
          </cell>
          <cell r="H211" t="str">
            <v>BUENAVENTURA</v>
          </cell>
        </row>
        <row r="212">
          <cell r="A212" t="str">
            <v>MA002</v>
          </cell>
          <cell r="B212">
            <v>0</v>
          </cell>
          <cell r="C212">
            <v>1</v>
          </cell>
          <cell r="D212">
            <v>0</v>
          </cell>
          <cell r="E212">
            <v>1</v>
          </cell>
          <cell r="F212">
            <v>1</v>
          </cell>
          <cell r="G212" t="str">
            <v>NARIÑO</v>
          </cell>
          <cell r="H212" t="str">
            <v>SAN ANDRÉS DE TUMACO</v>
          </cell>
        </row>
        <row r="213">
          <cell r="A213" t="str">
            <v>UR010</v>
          </cell>
          <cell r="B213">
            <v>0</v>
          </cell>
          <cell r="C213">
            <v>0</v>
          </cell>
          <cell r="D213">
            <v>0</v>
          </cell>
          <cell r="E213">
            <v>0</v>
          </cell>
          <cell r="F213">
            <v>0</v>
          </cell>
          <cell r="G213" t="str">
            <v>BOYACÁ</v>
          </cell>
          <cell r="H213" t="str">
            <v>TUNJA</v>
          </cell>
        </row>
        <row r="214">
          <cell r="A214" t="str">
            <v>UR015</v>
          </cell>
          <cell r="B214">
            <v>0</v>
          </cell>
          <cell r="C214">
            <v>0</v>
          </cell>
          <cell r="D214">
            <v>0</v>
          </cell>
          <cell r="E214">
            <v>0</v>
          </cell>
          <cell r="F214">
            <v>0</v>
          </cell>
          <cell r="G214" t="str">
            <v>ANTIOQUIA</v>
          </cell>
          <cell r="H214" t="str">
            <v>ITAGÜÍ, LA ESTRELLA, MEDELLÍN, SABANETA</v>
          </cell>
        </row>
        <row r="215">
          <cell r="A215" t="str">
            <v>UR003</v>
          </cell>
          <cell r="B215">
            <v>0</v>
          </cell>
          <cell r="C215">
            <v>0</v>
          </cell>
          <cell r="D215">
            <v>0</v>
          </cell>
          <cell r="E215">
            <v>0</v>
          </cell>
          <cell r="F215">
            <v>0</v>
          </cell>
          <cell r="G215" t="str">
            <v>SANTANDER</v>
          </cell>
          <cell r="H215" t="str">
            <v>FLORIDABLANCA</v>
          </cell>
        </row>
        <row r="216">
          <cell r="A216" t="str">
            <v>UR011</v>
          </cell>
          <cell r="B216">
            <v>0</v>
          </cell>
          <cell r="C216">
            <v>0</v>
          </cell>
          <cell r="D216">
            <v>0</v>
          </cell>
          <cell r="E216">
            <v>0</v>
          </cell>
          <cell r="F216">
            <v>0</v>
          </cell>
          <cell r="G216" t="str">
            <v>BOYACÁ</v>
          </cell>
          <cell r="H216" t="str">
            <v>TUNJA</v>
          </cell>
        </row>
        <row r="217">
          <cell r="A217" t="str">
            <v>UR016</v>
          </cell>
          <cell r="B217">
            <v>0</v>
          </cell>
          <cell r="C217">
            <v>0</v>
          </cell>
          <cell r="D217">
            <v>0</v>
          </cell>
          <cell r="E217">
            <v>0</v>
          </cell>
          <cell r="F217">
            <v>0</v>
          </cell>
          <cell r="G217" t="str">
            <v>ANTIOQUIA</v>
          </cell>
          <cell r="H217" t="str">
            <v>MEDELLÍN</v>
          </cell>
        </row>
        <row r="218">
          <cell r="A218" t="str">
            <v>UR007</v>
          </cell>
          <cell r="B218">
            <v>1</v>
          </cell>
          <cell r="C218">
            <v>0</v>
          </cell>
          <cell r="D218">
            <v>0</v>
          </cell>
          <cell r="E218">
            <v>0</v>
          </cell>
          <cell r="F218">
            <v>0</v>
          </cell>
          <cell r="G218" t="str">
            <v>NORTE DE SANTANDER</v>
          </cell>
          <cell r="H218" t="str">
            <v>SAN JOSÉ DE CÚCUTA</v>
          </cell>
        </row>
        <row r="219">
          <cell r="A219" t="str">
            <v>UR014</v>
          </cell>
          <cell r="B219">
            <v>0</v>
          </cell>
          <cell r="C219">
            <v>0</v>
          </cell>
          <cell r="D219">
            <v>0</v>
          </cell>
          <cell r="E219">
            <v>0</v>
          </cell>
          <cell r="F219">
            <v>0</v>
          </cell>
          <cell r="G219" t="str">
            <v>ATLÁNTICO</v>
          </cell>
          <cell r="H219" t="str">
            <v>BARRANQUILLA</v>
          </cell>
        </row>
        <row r="220">
          <cell r="A220" t="str">
            <v>UR006</v>
          </cell>
          <cell r="B220">
            <v>0</v>
          </cell>
          <cell r="C220">
            <v>0</v>
          </cell>
          <cell r="D220">
            <v>1</v>
          </cell>
          <cell r="E220">
            <v>0</v>
          </cell>
          <cell r="F220">
            <v>0</v>
          </cell>
          <cell r="G220" t="str">
            <v>QUINDIO</v>
          </cell>
          <cell r="H220" t="str">
            <v>SALENTO</v>
          </cell>
        </row>
        <row r="221">
          <cell r="A221" t="str">
            <v>UR001</v>
          </cell>
          <cell r="B221">
            <v>0</v>
          </cell>
          <cell r="C221">
            <v>0</v>
          </cell>
          <cell r="D221">
            <v>0</v>
          </cell>
          <cell r="E221">
            <v>0</v>
          </cell>
          <cell r="F221">
            <v>0</v>
          </cell>
          <cell r="G221" t="str">
            <v>CALDAS</v>
          </cell>
          <cell r="H221" t="str">
            <v>MANIZALES</v>
          </cell>
        </row>
        <row r="222">
          <cell r="A222" t="str">
            <v>UR004</v>
          </cell>
          <cell r="B222">
            <v>1</v>
          </cell>
          <cell r="C222">
            <v>0</v>
          </cell>
          <cell r="D222">
            <v>0</v>
          </cell>
          <cell r="E222">
            <v>0</v>
          </cell>
          <cell r="F222">
            <v>0</v>
          </cell>
          <cell r="G222" t="str">
            <v>ARCHIPIÉLAGO DE SAN ANDRÉS, PROVIDENCIA Y SANTA CATALINA</v>
          </cell>
          <cell r="H222" t="str">
            <v>PROVIDENCIA, SAN ANDRÉS</v>
          </cell>
        </row>
        <row r="223">
          <cell r="A223" t="str">
            <v>UR008</v>
          </cell>
          <cell r="B223">
            <v>0</v>
          </cell>
          <cell r="C223">
            <v>0</v>
          </cell>
          <cell r="D223">
            <v>0</v>
          </cell>
          <cell r="E223">
            <v>0</v>
          </cell>
          <cell r="F223">
            <v>1</v>
          </cell>
          <cell r="G223" t="str">
            <v>META</v>
          </cell>
          <cell r="H223" t="str">
            <v>VILLAVICENCIO</v>
          </cell>
        </row>
        <row r="224">
          <cell r="A224" t="str">
            <v>UR013</v>
          </cell>
          <cell r="B224">
            <v>1</v>
          </cell>
          <cell r="C224">
            <v>0</v>
          </cell>
          <cell r="D224">
            <v>0</v>
          </cell>
          <cell r="E224">
            <v>0</v>
          </cell>
          <cell r="F224">
            <v>0</v>
          </cell>
          <cell r="G224" t="str">
            <v>BOGOTÁ, D.C.</v>
          </cell>
          <cell r="H224" t="str">
            <v>BOGOTÁ, D.C.</v>
          </cell>
        </row>
        <row r="225">
          <cell r="A225" t="str">
            <v>UR012</v>
          </cell>
          <cell r="B225">
            <v>1</v>
          </cell>
          <cell r="C225">
            <v>0</v>
          </cell>
          <cell r="D225">
            <v>0</v>
          </cell>
          <cell r="E225">
            <v>0</v>
          </cell>
          <cell r="F225">
            <v>0</v>
          </cell>
          <cell r="G225" t="str">
            <v>BOGOTÁ, D.C., CUNDINAMARCA</v>
          </cell>
          <cell r="H225" t="str">
            <v>BOGOTÁ, D.C., SOACHA</v>
          </cell>
        </row>
        <row r="226">
          <cell r="A226" t="str">
            <v>UR017</v>
          </cell>
          <cell r="B226">
            <v>1</v>
          </cell>
          <cell r="C226">
            <v>0</v>
          </cell>
          <cell r="D226">
            <v>0</v>
          </cell>
          <cell r="E226">
            <v>0</v>
          </cell>
          <cell r="F226">
            <v>0</v>
          </cell>
          <cell r="G226" t="str">
            <v>BOGOTÁ, D.C.</v>
          </cell>
          <cell r="H226" t="str">
            <v>BOGOTÁ, D.C.</v>
          </cell>
        </row>
        <row r="227">
          <cell r="A227" t="str">
            <v>UR009</v>
          </cell>
          <cell r="B227">
            <v>1</v>
          </cell>
          <cell r="C227">
            <v>0</v>
          </cell>
          <cell r="D227">
            <v>0</v>
          </cell>
          <cell r="E227">
            <v>0</v>
          </cell>
          <cell r="F227">
            <v>0</v>
          </cell>
          <cell r="G227" t="str">
            <v>BOGOTÁ, D.C., CUNDINAMARCA</v>
          </cell>
          <cell r="H227" t="str">
            <v>BOGOTÁ, D.C., SOACHA</v>
          </cell>
        </row>
        <row r="228">
          <cell r="A228" t="str">
            <v>UR005</v>
          </cell>
          <cell r="B228">
            <v>0</v>
          </cell>
          <cell r="C228">
            <v>0</v>
          </cell>
          <cell r="D228">
            <v>0</v>
          </cell>
          <cell r="E228">
            <v>0</v>
          </cell>
          <cell r="F228">
            <v>0</v>
          </cell>
          <cell r="G228" t="str">
            <v>QUINDIO</v>
          </cell>
          <cell r="H228" t="str">
            <v>ARMENIA</v>
          </cell>
        </row>
        <row r="229">
          <cell r="A229" t="str">
            <v>UR002</v>
          </cell>
          <cell r="B229">
            <v>0</v>
          </cell>
          <cell r="C229">
            <v>0</v>
          </cell>
          <cell r="D229">
            <v>0</v>
          </cell>
          <cell r="E229">
            <v>0</v>
          </cell>
          <cell r="F229">
            <v>0</v>
          </cell>
          <cell r="G229" t="str">
            <v>VALLE DEL CAUCA</v>
          </cell>
          <cell r="H229" t="str">
            <v>PALMIRA</v>
          </cell>
        </row>
        <row r="230">
          <cell r="A230" t="str">
            <v>CA102</v>
          </cell>
          <cell r="B230">
            <v>0</v>
          </cell>
          <cell r="C230">
            <v>0</v>
          </cell>
          <cell r="D230">
            <v>0</v>
          </cell>
          <cell r="E230">
            <v>0</v>
          </cell>
          <cell r="F230">
            <v>1</v>
          </cell>
          <cell r="G230" t="str">
            <v>BOYACÁ</v>
          </cell>
          <cell r="H230" t="str">
            <v>BOAVITA, CHISCAS, EL COCUY, EL ESPINO, GUACAMAYAS, LA UVITA, PANQUEBA, SAN MATEO, SOATÁ</v>
          </cell>
        </row>
        <row r="231">
          <cell r="A231" t="str">
            <v>CA083</v>
          </cell>
          <cell r="B231">
            <v>1</v>
          </cell>
          <cell r="C231">
            <v>0</v>
          </cell>
          <cell r="D231">
            <v>1</v>
          </cell>
          <cell r="E231">
            <v>0</v>
          </cell>
          <cell r="F231">
            <v>1</v>
          </cell>
          <cell r="G231" t="str">
            <v>ARAUCA</v>
          </cell>
          <cell r="H231" t="str">
            <v>CRAVO NORTE, PUERTO RONDÓN</v>
          </cell>
        </row>
        <row r="232">
          <cell r="A232" t="str">
            <v>CA084</v>
          </cell>
          <cell r="B232">
            <v>1</v>
          </cell>
          <cell r="C232">
            <v>1</v>
          </cell>
          <cell r="D232">
            <v>1</v>
          </cell>
          <cell r="E232">
            <v>0</v>
          </cell>
          <cell r="F232">
            <v>1</v>
          </cell>
          <cell r="G232" t="str">
            <v>ARAUCA</v>
          </cell>
          <cell r="H232" t="str">
            <v>PUERTO RONDÓN, TAME</v>
          </cell>
        </row>
        <row r="233">
          <cell r="A233" t="str">
            <v>CA081</v>
          </cell>
          <cell r="B233">
            <v>1</v>
          </cell>
          <cell r="C233">
            <v>1</v>
          </cell>
          <cell r="D233">
            <v>1</v>
          </cell>
          <cell r="E233">
            <v>0</v>
          </cell>
          <cell r="F233">
            <v>1</v>
          </cell>
          <cell r="G233" t="str">
            <v>ARAUCA</v>
          </cell>
          <cell r="H233" t="str">
            <v>ARAUCA, ARAUQUITA, SARAVENA</v>
          </cell>
        </row>
        <row r="234">
          <cell r="A234" t="str">
            <v>CA019</v>
          </cell>
          <cell r="B234">
            <v>1</v>
          </cell>
          <cell r="C234">
            <v>1</v>
          </cell>
          <cell r="D234">
            <v>1</v>
          </cell>
          <cell r="E234">
            <v>0</v>
          </cell>
          <cell r="F234">
            <v>1</v>
          </cell>
          <cell r="G234" t="str">
            <v>ARAUCA</v>
          </cell>
          <cell r="H234" t="str">
            <v>ARAUCA, ARAUQUITA, FORTUL, SARAVENA, TAME</v>
          </cell>
        </row>
        <row r="235">
          <cell r="A235" t="str">
            <v>CA016-I</v>
          </cell>
          <cell r="B235">
            <v>1</v>
          </cell>
          <cell r="C235">
            <v>0</v>
          </cell>
          <cell r="D235">
            <v>1</v>
          </cell>
          <cell r="E235">
            <v>0</v>
          </cell>
          <cell r="F235">
            <v>1</v>
          </cell>
          <cell r="G235" t="str">
            <v>BOYACÁ, CASANARE</v>
          </cell>
          <cell r="H235" t="str">
            <v>BELÉN, CHITA, HATO COROZAL, LA SALINA, PAZ DE RÍO, SÁCAMA, SOCHA, SOCOTÁ, TUTAZÁ</v>
          </cell>
        </row>
        <row r="236">
          <cell r="A236" t="str">
            <v>CA121</v>
          </cell>
          <cell r="B236">
            <v>1</v>
          </cell>
          <cell r="C236">
            <v>0</v>
          </cell>
          <cell r="D236">
            <v>1</v>
          </cell>
          <cell r="E236">
            <v>0</v>
          </cell>
          <cell r="F236">
            <v>1</v>
          </cell>
          <cell r="G236" t="str">
            <v>CASANARE</v>
          </cell>
          <cell r="H236" t="str">
            <v>NUNCHÍA, TÁMARA</v>
          </cell>
        </row>
        <row r="237">
          <cell r="A237" t="str">
            <v>CA016-II</v>
          </cell>
          <cell r="B237">
            <v>1</v>
          </cell>
          <cell r="C237">
            <v>0</v>
          </cell>
          <cell r="D237">
            <v>1</v>
          </cell>
          <cell r="E237">
            <v>0</v>
          </cell>
          <cell r="F237">
            <v>1</v>
          </cell>
          <cell r="G237" t="str">
            <v>CASANARE</v>
          </cell>
          <cell r="H237" t="str">
            <v>HATO COROZAL, PAZ DE ARIPORO</v>
          </cell>
        </row>
        <row r="238">
          <cell r="A238" t="str">
            <v>CA019-III</v>
          </cell>
          <cell r="B238">
            <v>1</v>
          </cell>
          <cell r="C238">
            <v>1</v>
          </cell>
          <cell r="D238">
            <v>1</v>
          </cell>
          <cell r="E238">
            <v>0</v>
          </cell>
          <cell r="F238">
            <v>1</v>
          </cell>
          <cell r="G238" t="str">
            <v>ARAUCA</v>
          </cell>
          <cell r="H238" t="str">
            <v>FORTUL, SARAVENA, TAME</v>
          </cell>
        </row>
        <row r="239">
          <cell r="A239" t="str">
            <v>CA019-II</v>
          </cell>
          <cell r="B239">
            <v>1</v>
          </cell>
          <cell r="C239">
            <v>0</v>
          </cell>
          <cell r="D239">
            <v>0</v>
          </cell>
          <cell r="E239">
            <v>0</v>
          </cell>
          <cell r="F239">
            <v>0</v>
          </cell>
          <cell r="G239" t="str">
            <v>CASANARE</v>
          </cell>
          <cell r="H239" t="str">
            <v>NUNCHÍA</v>
          </cell>
        </row>
        <row r="240">
          <cell r="A240" t="str">
            <v>CA052</v>
          </cell>
          <cell r="B240">
            <v>1</v>
          </cell>
          <cell r="C240">
            <v>1</v>
          </cell>
          <cell r="D240">
            <v>1</v>
          </cell>
          <cell r="E240">
            <v>0</v>
          </cell>
          <cell r="F240">
            <v>1</v>
          </cell>
          <cell r="G240" t="str">
            <v>ARAUCA</v>
          </cell>
          <cell r="H240" t="str">
            <v>CRAVO NORTE, TAME</v>
          </cell>
        </row>
        <row r="241">
          <cell r="A241" t="str">
            <v>CA197-II</v>
          </cell>
          <cell r="B241">
            <v>1</v>
          </cell>
          <cell r="C241">
            <v>0</v>
          </cell>
          <cell r="D241">
            <v>0</v>
          </cell>
          <cell r="E241">
            <v>0</v>
          </cell>
          <cell r="F241">
            <v>0</v>
          </cell>
          <cell r="G241" t="str">
            <v>NORTE DE SANTANDER</v>
          </cell>
          <cell r="H241" t="str">
            <v>CHINÁCOTA, RAGONVALIA</v>
          </cell>
        </row>
        <row r="242">
          <cell r="A242" t="str">
            <v>CA197-III</v>
          </cell>
          <cell r="B242">
            <v>1</v>
          </cell>
          <cell r="C242">
            <v>0</v>
          </cell>
          <cell r="D242">
            <v>0</v>
          </cell>
          <cell r="E242">
            <v>0</v>
          </cell>
          <cell r="F242">
            <v>0</v>
          </cell>
          <cell r="G242" t="str">
            <v>NORTE DE SANTANDER</v>
          </cell>
          <cell r="H242" t="str">
            <v>HERRÁN, RAGONVALIA</v>
          </cell>
        </row>
        <row r="243">
          <cell r="A243" t="str">
            <v>CA198-II</v>
          </cell>
          <cell r="B243">
            <v>1</v>
          </cell>
          <cell r="C243">
            <v>0</v>
          </cell>
          <cell r="D243">
            <v>0</v>
          </cell>
          <cell r="E243">
            <v>0</v>
          </cell>
          <cell r="F243">
            <v>1</v>
          </cell>
          <cell r="G243" t="str">
            <v>NORTE DE SANTANDER</v>
          </cell>
          <cell r="H243" t="str">
            <v>LABATECA, TOLEDO</v>
          </cell>
        </row>
        <row r="244">
          <cell r="A244" t="str">
            <v>CA204</v>
          </cell>
          <cell r="B244">
            <v>1</v>
          </cell>
          <cell r="C244">
            <v>0</v>
          </cell>
          <cell r="D244">
            <v>1</v>
          </cell>
          <cell r="E244">
            <v>0</v>
          </cell>
          <cell r="F244">
            <v>0</v>
          </cell>
          <cell r="G244" t="str">
            <v>NORTE DE SANTANDER</v>
          </cell>
          <cell r="H244" t="str">
            <v>ARBOLEDAS, CUCUTILLA, PAMPLONA, SALAZAR, SANTIAGO</v>
          </cell>
        </row>
        <row r="245">
          <cell r="A245" t="str">
            <v>CA007</v>
          </cell>
          <cell r="B245">
            <v>1</v>
          </cell>
          <cell r="C245">
            <v>0</v>
          </cell>
          <cell r="D245">
            <v>0</v>
          </cell>
          <cell r="E245">
            <v>0</v>
          </cell>
          <cell r="F245">
            <v>1</v>
          </cell>
          <cell r="G245" t="str">
            <v>BOYACÁ, NORTE DE SANTANDER, SANTANDER</v>
          </cell>
          <cell r="H245" t="str">
            <v>BELÉN, CÁCOTA, CAPITANEJO, CERINZA, CERRITO, CHITAGÁ, CONCEPCIÓN, COVARACHÍA, DUITAMA, ENCISO, MÁLAGA, PAMPLONA, SAN JOSÉ DE MIRANDA, SANTA ROSA DE VITERBO, SATIVANORTE, SOATÁ, SUSACÓN, TIPACOQUE, TUTAZÁ</v>
          </cell>
        </row>
        <row r="246">
          <cell r="A246" t="str">
            <v>CA198-I</v>
          </cell>
          <cell r="B246">
            <v>0</v>
          </cell>
          <cell r="C246">
            <v>0</v>
          </cell>
          <cell r="D246">
            <v>0</v>
          </cell>
          <cell r="E246">
            <v>0</v>
          </cell>
          <cell r="F246">
            <v>0</v>
          </cell>
          <cell r="G246" t="str">
            <v>NORTE DE SANTANDER</v>
          </cell>
          <cell r="H246" t="str">
            <v>LABATECA</v>
          </cell>
        </row>
        <row r="247">
          <cell r="A247" t="str">
            <v>CA006</v>
          </cell>
          <cell r="B247">
            <v>1</v>
          </cell>
          <cell r="C247">
            <v>1</v>
          </cell>
          <cell r="D247">
            <v>1</v>
          </cell>
          <cell r="E247">
            <v>0</v>
          </cell>
          <cell r="F247">
            <v>1</v>
          </cell>
          <cell r="G247" t="str">
            <v>ARAUCA, BOYACÁ, NORTE DE SANTANDER</v>
          </cell>
          <cell r="H247" t="str">
            <v>CUBARÁ, LABATECA, PAMPLONA, SARAVENA, TOLEDO</v>
          </cell>
        </row>
        <row r="248">
          <cell r="A248" t="str">
            <v>CA049-XIII</v>
          </cell>
          <cell r="B248">
            <v>1</v>
          </cell>
          <cell r="C248">
            <v>0</v>
          </cell>
          <cell r="D248">
            <v>0</v>
          </cell>
          <cell r="E248">
            <v>0</v>
          </cell>
          <cell r="F248">
            <v>1</v>
          </cell>
          <cell r="G248" t="str">
            <v>VICHADA</v>
          </cell>
          <cell r="H248" t="str">
            <v>PUERTO CARREÑO</v>
          </cell>
        </row>
        <row r="249">
          <cell r="A249" t="str">
            <v>CA242-VII</v>
          </cell>
          <cell r="B249">
            <v>1</v>
          </cell>
          <cell r="C249">
            <v>0</v>
          </cell>
          <cell r="D249">
            <v>0</v>
          </cell>
          <cell r="E249">
            <v>0</v>
          </cell>
          <cell r="F249">
            <v>1</v>
          </cell>
          <cell r="G249" t="str">
            <v>VICHADA</v>
          </cell>
          <cell r="H249" t="str">
            <v>LA PRIMAVERA</v>
          </cell>
        </row>
        <row r="250">
          <cell r="A250" t="str">
            <v>CA242-VIII</v>
          </cell>
          <cell r="B250">
            <v>1</v>
          </cell>
          <cell r="C250">
            <v>0</v>
          </cell>
          <cell r="D250">
            <v>0</v>
          </cell>
          <cell r="E250">
            <v>0</v>
          </cell>
          <cell r="F250">
            <v>1</v>
          </cell>
          <cell r="G250" t="str">
            <v>VICHADA</v>
          </cell>
          <cell r="H250" t="str">
            <v>LA PRIMAVERA</v>
          </cell>
        </row>
        <row r="251">
          <cell r="A251" t="str">
            <v>CA242-XI</v>
          </cell>
          <cell r="B251">
            <v>1</v>
          </cell>
          <cell r="C251">
            <v>0</v>
          </cell>
          <cell r="D251">
            <v>0</v>
          </cell>
          <cell r="E251">
            <v>0</v>
          </cell>
          <cell r="F251">
            <v>1</v>
          </cell>
          <cell r="G251" t="str">
            <v>VICHADA</v>
          </cell>
          <cell r="H251" t="str">
            <v>PUERTO CARREÑO</v>
          </cell>
        </row>
        <row r="252">
          <cell r="A252" t="str">
            <v>CA242-X</v>
          </cell>
          <cell r="B252">
            <v>1</v>
          </cell>
          <cell r="C252">
            <v>0</v>
          </cell>
          <cell r="D252">
            <v>0</v>
          </cell>
          <cell r="E252">
            <v>0</v>
          </cell>
          <cell r="F252">
            <v>1</v>
          </cell>
          <cell r="G252" t="str">
            <v>VICHADA</v>
          </cell>
          <cell r="H252" t="str">
            <v>PUERTO CARREÑO</v>
          </cell>
        </row>
        <row r="253">
          <cell r="A253" t="str">
            <v>CA242-V</v>
          </cell>
          <cell r="B253">
            <v>1</v>
          </cell>
          <cell r="C253">
            <v>0</v>
          </cell>
          <cell r="D253">
            <v>0</v>
          </cell>
          <cell r="E253">
            <v>0</v>
          </cell>
          <cell r="F253">
            <v>1</v>
          </cell>
          <cell r="G253" t="str">
            <v>VICHADA</v>
          </cell>
          <cell r="H253" t="str">
            <v>PUERTO CARREÑO</v>
          </cell>
        </row>
        <row r="254">
          <cell r="A254" t="str">
            <v>CA242-II</v>
          </cell>
          <cell r="B254">
            <v>1</v>
          </cell>
          <cell r="C254">
            <v>0</v>
          </cell>
          <cell r="D254">
            <v>0</v>
          </cell>
          <cell r="E254">
            <v>0</v>
          </cell>
          <cell r="F254">
            <v>1</v>
          </cell>
          <cell r="G254" t="str">
            <v>VICHADA</v>
          </cell>
          <cell r="H254" t="str">
            <v>LA PRIMAVERA, PUERTO CARREÑO</v>
          </cell>
        </row>
        <row r="255">
          <cell r="A255" t="str">
            <v>CA242-IX</v>
          </cell>
          <cell r="B255">
            <v>1</v>
          </cell>
          <cell r="C255">
            <v>0</v>
          </cell>
          <cell r="D255">
            <v>0</v>
          </cell>
          <cell r="E255">
            <v>0</v>
          </cell>
          <cell r="F255">
            <v>1</v>
          </cell>
          <cell r="G255" t="str">
            <v>VICHADA</v>
          </cell>
          <cell r="H255" t="str">
            <v>PUERTO CARREÑO</v>
          </cell>
        </row>
        <row r="256">
          <cell r="A256" t="str">
            <v>CA242-I</v>
          </cell>
          <cell r="B256">
            <v>1</v>
          </cell>
          <cell r="C256">
            <v>0</v>
          </cell>
          <cell r="D256">
            <v>0</v>
          </cell>
          <cell r="E256">
            <v>0</v>
          </cell>
          <cell r="F256">
            <v>1</v>
          </cell>
          <cell r="G256" t="str">
            <v>VICHADA</v>
          </cell>
          <cell r="H256" t="str">
            <v>LA PRIMAVERA, SANTA ROSALÍA</v>
          </cell>
        </row>
        <row r="257">
          <cell r="A257" t="str">
            <v>CA197-I</v>
          </cell>
          <cell r="B257">
            <v>0</v>
          </cell>
          <cell r="C257">
            <v>0</v>
          </cell>
          <cell r="D257">
            <v>0</v>
          </cell>
          <cell r="E257">
            <v>0</v>
          </cell>
          <cell r="F257">
            <v>0</v>
          </cell>
          <cell r="G257" t="str">
            <v>NORTE DE SANTANDER</v>
          </cell>
          <cell r="H257" t="str">
            <v>CHINÁCOTA</v>
          </cell>
        </row>
        <row r="258">
          <cell r="A258" t="str">
            <v>CA023</v>
          </cell>
          <cell r="B258">
            <v>1</v>
          </cell>
          <cell r="C258">
            <v>0</v>
          </cell>
          <cell r="D258">
            <v>1</v>
          </cell>
          <cell r="E258">
            <v>0</v>
          </cell>
          <cell r="F258">
            <v>0</v>
          </cell>
          <cell r="G258" t="str">
            <v>BOYACÁ, CASANARE</v>
          </cell>
          <cell r="H258" t="str">
            <v>AQUITANIA, LABRANZAGRANDE, YOPAL</v>
          </cell>
        </row>
        <row r="259">
          <cell r="A259" t="str">
            <v>CA019-I</v>
          </cell>
          <cell r="B259">
            <v>1</v>
          </cell>
          <cell r="C259">
            <v>0</v>
          </cell>
          <cell r="D259">
            <v>1</v>
          </cell>
          <cell r="E259">
            <v>0</v>
          </cell>
          <cell r="F259">
            <v>1</v>
          </cell>
          <cell r="G259" t="str">
            <v>CASANARE</v>
          </cell>
          <cell r="H259" t="str">
            <v>NUNCHÍA, PAZ DE ARIPORO, PORE, YOPAL</v>
          </cell>
        </row>
        <row r="260">
          <cell r="A260" t="str">
            <v>CA049-XII</v>
          </cell>
          <cell r="B260">
            <v>1</v>
          </cell>
          <cell r="C260">
            <v>0</v>
          </cell>
          <cell r="D260">
            <v>1</v>
          </cell>
          <cell r="E260">
            <v>0</v>
          </cell>
          <cell r="F260">
            <v>1</v>
          </cell>
          <cell r="G260" t="str">
            <v>VICHADA</v>
          </cell>
          <cell r="H260" t="str">
            <v>CUMARIBO, LA PRIMAVERA, PUERTO CARREÑO, SANTA ROSALÍA</v>
          </cell>
        </row>
        <row r="261">
          <cell r="A261" t="str">
            <v>CA196-II</v>
          </cell>
          <cell r="B261">
            <v>1</v>
          </cell>
          <cell r="C261">
            <v>0</v>
          </cell>
          <cell r="D261">
            <v>0</v>
          </cell>
          <cell r="E261">
            <v>0</v>
          </cell>
          <cell r="F261">
            <v>1</v>
          </cell>
          <cell r="G261" t="str">
            <v>NORTE DE SANTANDER</v>
          </cell>
          <cell r="H261" t="str">
            <v>CHINÁCOTA, TOLEDO</v>
          </cell>
        </row>
        <row r="262">
          <cell r="A262" t="str">
            <v>CA008-IV</v>
          </cell>
          <cell r="B262">
            <v>1</v>
          </cell>
          <cell r="C262">
            <v>0</v>
          </cell>
          <cell r="D262">
            <v>0</v>
          </cell>
          <cell r="E262">
            <v>0</v>
          </cell>
          <cell r="F262">
            <v>1</v>
          </cell>
          <cell r="G262" t="str">
            <v>VICHADA</v>
          </cell>
          <cell r="H262" t="str">
            <v>PUERTO CARREÑO</v>
          </cell>
        </row>
        <row r="263">
          <cell r="A263" t="str">
            <v>CA008-V</v>
          </cell>
          <cell r="B263">
            <v>1</v>
          </cell>
          <cell r="C263">
            <v>0</v>
          </cell>
          <cell r="D263">
            <v>0</v>
          </cell>
          <cell r="E263">
            <v>0</v>
          </cell>
          <cell r="F263">
            <v>1</v>
          </cell>
          <cell r="G263" t="str">
            <v>VICHADA</v>
          </cell>
          <cell r="H263" t="str">
            <v>PUERTO CARREÑO</v>
          </cell>
        </row>
        <row r="264">
          <cell r="A264" t="str">
            <v>CA242-III</v>
          </cell>
          <cell r="B264">
            <v>1</v>
          </cell>
          <cell r="C264">
            <v>0</v>
          </cell>
          <cell r="D264">
            <v>0</v>
          </cell>
          <cell r="E264">
            <v>0</v>
          </cell>
          <cell r="F264">
            <v>1</v>
          </cell>
          <cell r="G264" t="str">
            <v>VICHADA</v>
          </cell>
          <cell r="H264" t="str">
            <v>LA PRIMAVERA, SANTA ROSALÍA</v>
          </cell>
        </row>
        <row r="265">
          <cell r="A265" t="str">
            <v>CA196-I</v>
          </cell>
          <cell r="B265">
            <v>1</v>
          </cell>
          <cell r="C265">
            <v>0</v>
          </cell>
          <cell r="D265">
            <v>0</v>
          </cell>
          <cell r="E265">
            <v>0</v>
          </cell>
          <cell r="F265">
            <v>1</v>
          </cell>
          <cell r="G265" t="str">
            <v>NORTE DE SANTANDER</v>
          </cell>
          <cell r="H265" t="str">
            <v>TOLEDO</v>
          </cell>
        </row>
        <row r="266">
          <cell r="A266" t="str">
            <v>CA220</v>
          </cell>
          <cell r="B266">
            <v>1</v>
          </cell>
          <cell r="C266">
            <v>0</v>
          </cell>
          <cell r="D266">
            <v>0</v>
          </cell>
          <cell r="E266">
            <v>0</v>
          </cell>
          <cell r="F266">
            <v>0</v>
          </cell>
          <cell r="G266" t="str">
            <v>SANTANDER</v>
          </cell>
          <cell r="H266" t="str">
            <v>GUACA, MÁLAGA, MOLAGAVITA, PIEDECUESTA, SAN ANDRÉS, SAN JOSÉ DE MIRANDA, SANTA BÁRBARA</v>
          </cell>
        </row>
        <row r="267">
          <cell r="A267" t="str">
            <v>CA082</v>
          </cell>
          <cell r="B267">
            <v>0</v>
          </cell>
          <cell r="C267">
            <v>1</v>
          </cell>
          <cell r="D267">
            <v>1</v>
          </cell>
          <cell r="E267">
            <v>0</v>
          </cell>
          <cell r="F267">
            <v>1</v>
          </cell>
          <cell r="G267" t="str">
            <v>ARAUCA</v>
          </cell>
          <cell r="H267" t="str">
            <v>SARAVENA</v>
          </cell>
        </row>
        <row r="268">
          <cell r="A268" t="str">
            <v>CA091</v>
          </cell>
          <cell r="B268">
            <v>1</v>
          </cell>
          <cell r="C268">
            <v>0</v>
          </cell>
          <cell r="D268">
            <v>0</v>
          </cell>
          <cell r="E268">
            <v>0</v>
          </cell>
          <cell r="F268">
            <v>0</v>
          </cell>
          <cell r="G268" t="str">
            <v>BOYACÁ</v>
          </cell>
          <cell r="H268" t="str">
            <v>GÁMEZA, MONGUA</v>
          </cell>
        </row>
        <row r="269">
          <cell r="A269" t="str">
            <v>CA246</v>
          </cell>
          <cell r="B269">
            <v>0</v>
          </cell>
          <cell r="C269">
            <v>0</v>
          </cell>
          <cell r="D269">
            <v>0</v>
          </cell>
          <cell r="E269">
            <v>0</v>
          </cell>
          <cell r="F269">
            <v>0</v>
          </cell>
          <cell r="G269" t="str">
            <v>BOYACÁ, SANTANDER</v>
          </cell>
          <cell r="H269" t="str">
            <v>ARATOCA, BARBOSA, CHITARAQUE, CONFINES, CURITÍ, GÜEPSA, OIBA, PALMAS DEL SOCORRO, PIEDECUESTA, PINCHOTE, SAN GIL, SAN JOSÉ DE PARE, SANTANA, SOCORRO, SUAITA</v>
          </cell>
        </row>
        <row r="270">
          <cell r="A270" t="str">
            <v>CA022</v>
          </cell>
          <cell r="B270">
            <v>1</v>
          </cell>
          <cell r="C270">
            <v>1</v>
          </cell>
          <cell r="D270">
            <v>1</v>
          </cell>
          <cell r="E270">
            <v>1</v>
          </cell>
          <cell r="F270">
            <v>1</v>
          </cell>
          <cell r="G270" t="str">
            <v>ANTIOQUIA</v>
          </cell>
          <cell r="H270" t="str">
            <v>ANORÍ, ZARAGOZA</v>
          </cell>
        </row>
        <row r="271">
          <cell r="A271" t="str">
            <v>CA056-I</v>
          </cell>
          <cell r="B271">
            <v>1</v>
          </cell>
          <cell r="C271">
            <v>0</v>
          </cell>
          <cell r="D271">
            <v>1</v>
          </cell>
          <cell r="E271">
            <v>0</v>
          </cell>
          <cell r="F271">
            <v>0</v>
          </cell>
          <cell r="G271" t="str">
            <v>ANTIOQUIA</v>
          </cell>
          <cell r="H271" t="str">
            <v>ANGOSTURA, SANTA ROSA DE OSOS, YARUMAL</v>
          </cell>
        </row>
        <row r="272">
          <cell r="A272" t="str">
            <v>CA056-III</v>
          </cell>
          <cell r="B272">
            <v>1</v>
          </cell>
          <cell r="C272">
            <v>1</v>
          </cell>
          <cell r="D272">
            <v>1</v>
          </cell>
          <cell r="E272">
            <v>0</v>
          </cell>
          <cell r="F272">
            <v>1</v>
          </cell>
          <cell r="G272" t="str">
            <v>ANTIOQUIA</v>
          </cell>
          <cell r="H272" t="str">
            <v>CÁCERES, CAUCASIA, TARAZÁ, VALDIVIA</v>
          </cell>
        </row>
        <row r="273">
          <cell r="A273" t="str">
            <v>CA063</v>
          </cell>
          <cell r="B273">
            <v>1</v>
          </cell>
          <cell r="C273">
            <v>0</v>
          </cell>
          <cell r="D273">
            <v>1</v>
          </cell>
          <cell r="E273">
            <v>0</v>
          </cell>
          <cell r="F273">
            <v>0</v>
          </cell>
          <cell r="G273" t="str">
            <v>ANTIOQUIA</v>
          </cell>
          <cell r="H273" t="str">
            <v>SAN ANDRÉS DE CUERQUÍA, SAN JOSÉ DE LA MONTAÑA, TOLEDO</v>
          </cell>
        </row>
        <row r="274">
          <cell r="A274" t="str">
            <v>CA067</v>
          </cell>
          <cell r="B274">
            <v>1</v>
          </cell>
          <cell r="C274">
            <v>1</v>
          </cell>
          <cell r="D274">
            <v>1</v>
          </cell>
          <cell r="E274">
            <v>0</v>
          </cell>
          <cell r="F274">
            <v>1</v>
          </cell>
          <cell r="G274" t="str">
            <v>ANTIOQUIA</v>
          </cell>
          <cell r="H274" t="str">
            <v>ITUANGO</v>
          </cell>
        </row>
        <row r="275">
          <cell r="A275" t="str">
            <v>CA066</v>
          </cell>
          <cell r="B275">
            <v>1</v>
          </cell>
          <cell r="C275">
            <v>1</v>
          </cell>
          <cell r="D275">
            <v>1</v>
          </cell>
          <cell r="E275">
            <v>0</v>
          </cell>
          <cell r="F275">
            <v>1</v>
          </cell>
          <cell r="G275" t="str">
            <v>ANTIOQUIA</v>
          </cell>
          <cell r="H275" t="str">
            <v>ITUANGO</v>
          </cell>
        </row>
        <row r="276">
          <cell r="A276" t="str">
            <v>CA065</v>
          </cell>
          <cell r="B276">
            <v>1</v>
          </cell>
          <cell r="C276">
            <v>1</v>
          </cell>
          <cell r="D276">
            <v>1</v>
          </cell>
          <cell r="E276">
            <v>0</v>
          </cell>
          <cell r="F276">
            <v>0</v>
          </cell>
          <cell r="G276" t="str">
            <v>ANTIOQUIA</v>
          </cell>
          <cell r="H276" t="str">
            <v>BRICEÑO, VALDIVIA</v>
          </cell>
        </row>
        <row r="277">
          <cell r="A277" t="str">
            <v>CA222-I</v>
          </cell>
          <cell r="B277">
            <v>0</v>
          </cell>
          <cell r="C277">
            <v>0</v>
          </cell>
          <cell r="D277">
            <v>0</v>
          </cell>
          <cell r="E277">
            <v>0</v>
          </cell>
          <cell r="F277">
            <v>0</v>
          </cell>
          <cell r="G277" t="str">
            <v>SANTANDER</v>
          </cell>
          <cell r="H277" t="str">
            <v>BARRANCABERMEJA, SAN VICENTE DE CHUCURÍ</v>
          </cell>
        </row>
        <row r="278">
          <cell r="A278" t="str">
            <v>CA027</v>
          </cell>
          <cell r="B278">
            <v>1</v>
          </cell>
          <cell r="C278">
            <v>1</v>
          </cell>
          <cell r="D278">
            <v>1</v>
          </cell>
          <cell r="E278">
            <v>1</v>
          </cell>
          <cell r="F278">
            <v>0</v>
          </cell>
          <cell r="G278" t="str">
            <v>ANTIOQUIA, BOLÍVAR</v>
          </cell>
          <cell r="H278" t="str">
            <v>CANTAGALLO, YONDÓ</v>
          </cell>
        </row>
        <row r="279">
          <cell r="A279" t="str">
            <v>CA222-II</v>
          </cell>
          <cell r="B279">
            <v>0</v>
          </cell>
          <cell r="C279">
            <v>0</v>
          </cell>
          <cell r="D279">
            <v>0</v>
          </cell>
          <cell r="E279">
            <v>0</v>
          </cell>
          <cell r="F279">
            <v>0</v>
          </cell>
          <cell r="G279" t="str">
            <v>SANTANDER</v>
          </cell>
          <cell r="H279" t="str">
            <v>BARRANCABERMEJA</v>
          </cell>
        </row>
        <row r="280">
          <cell r="A280" t="str">
            <v>CA218</v>
          </cell>
          <cell r="B280">
            <v>0</v>
          </cell>
          <cell r="C280">
            <v>1</v>
          </cell>
          <cell r="D280">
            <v>1</v>
          </cell>
          <cell r="E280">
            <v>1</v>
          </cell>
          <cell r="F280">
            <v>0</v>
          </cell>
          <cell r="G280" t="str">
            <v>ANTIOQUIA, SANTANDER</v>
          </cell>
          <cell r="H280" t="str">
            <v>BARRANCABERMEJA, BETULIA, GIRÓN, LEBRIJA, SAN VICENTE DE CHUCURÍ, YONDÓ</v>
          </cell>
        </row>
        <row r="281">
          <cell r="A281" t="str">
            <v>CA056-II</v>
          </cell>
          <cell r="B281">
            <v>1</v>
          </cell>
          <cell r="C281">
            <v>1</v>
          </cell>
          <cell r="D281">
            <v>1</v>
          </cell>
          <cell r="E281">
            <v>0</v>
          </cell>
          <cell r="F281">
            <v>0</v>
          </cell>
          <cell r="G281" t="str">
            <v>ANTIOQUIA</v>
          </cell>
          <cell r="H281" t="str">
            <v>VALDIVIA, YARUMAL</v>
          </cell>
        </row>
        <row r="282">
          <cell r="A282" t="str">
            <v>CA141</v>
          </cell>
          <cell r="B282">
            <v>1</v>
          </cell>
          <cell r="C282">
            <v>1</v>
          </cell>
          <cell r="D282">
            <v>1</v>
          </cell>
          <cell r="E282">
            <v>1</v>
          </cell>
          <cell r="F282">
            <v>1</v>
          </cell>
          <cell r="G282" t="str">
            <v>CÓRDOBA</v>
          </cell>
          <cell r="H282" t="str">
            <v>MONTELÍBANO, PLANETA RICA, PUERTO LIBERTADOR, SAN JOSÉ DE URÉ, TIERRALTA</v>
          </cell>
        </row>
        <row r="283">
          <cell r="A283" t="str">
            <v>CA020</v>
          </cell>
          <cell r="B283">
            <v>1</v>
          </cell>
          <cell r="C283">
            <v>0</v>
          </cell>
          <cell r="D283">
            <v>0</v>
          </cell>
          <cell r="E283">
            <v>0</v>
          </cell>
          <cell r="F283">
            <v>0</v>
          </cell>
          <cell r="G283" t="str">
            <v>BOYACÁ, SANTANDER</v>
          </cell>
          <cell r="H283" t="str">
            <v>CHARALÁ, DUITAMA, GÁMBITA, PAIPA, PÁRAMO, SAN GIL</v>
          </cell>
        </row>
        <row r="284">
          <cell r="A284" t="str">
            <v>CA018</v>
          </cell>
          <cell r="B284">
            <v>0</v>
          </cell>
          <cell r="C284">
            <v>0</v>
          </cell>
          <cell r="D284">
            <v>1</v>
          </cell>
          <cell r="E284">
            <v>0</v>
          </cell>
          <cell r="F284">
            <v>0</v>
          </cell>
          <cell r="G284" t="str">
            <v>BOYACÁ, SANTANDER</v>
          </cell>
          <cell r="H284" t="str">
            <v>ARCABUCO, BARBOSA, CIMITARRA, CÓMBITA, LANDÁZURI, MONIQUIRÁ, MOTAVITA, TUNJA, VÉLEZ</v>
          </cell>
        </row>
        <row r="285">
          <cell r="A285" t="str">
            <v>CA089</v>
          </cell>
          <cell r="B285">
            <v>0</v>
          </cell>
          <cell r="C285">
            <v>0</v>
          </cell>
          <cell r="D285">
            <v>0</v>
          </cell>
          <cell r="E285">
            <v>0</v>
          </cell>
          <cell r="F285">
            <v>0</v>
          </cell>
          <cell r="G285" t="str">
            <v>BOYACÁ</v>
          </cell>
          <cell r="H285" t="str">
            <v>ARCABUCO, VILLA DE LEYVA</v>
          </cell>
        </row>
        <row r="286">
          <cell r="A286" t="str">
            <v>CA098</v>
          </cell>
          <cell r="B286">
            <v>0</v>
          </cell>
          <cell r="C286">
            <v>0</v>
          </cell>
          <cell r="D286">
            <v>0</v>
          </cell>
          <cell r="E286">
            <v>0</v>
          </cell>
          <cell r="F286">
            <v>0</v>
          </cell>
          <cell r="G286" t="str">
            <v>BOYACÁ</v>
          </cell>
          <cell r="H286" t="str">
            <v>ARCABUCO, CÓMBITA, SOTAQUIRÁ</v>
          </cell>
        </row>
        <row r="287">
          <cell r="A287" t="str">
            <v>CA094</v>
          </cell>
          <cell r="B287">
            <v>0</v>
          </cell>
          <cell r="C287">
            <v>0</v>
          </cell>
          <cell r="D287">
            <v>0</v>
          </cell>
          <cell r="E287">
            <v>0</v>
          </cell>
          <cell r="F287">
            <v>0</v>
          </cell>
          <cell r="G287" t="str">
            <v>BOYACÁ, CUNDINAMARCA</v>
          </cell>
          <cell r="H287" t="str">
            <v>CHOCONTÁ, CÓMBITA, DUITAMA, GACHANCIPÁ, NOBSA, OICATÁ, PAIPA, SANTA ROSA DE VITERBO, SESQUILÉ, SOGAMOSO, SOTAQUIRÁ, SUESCA, TIBASOSA, TOCANCIPÁ, TUNJA, TUTA, VENTAQUEMADA, VILLAPINZÓN</v>
          </cell>
        </row>
        <row r="288">
          <cell r="A288" t="str">
            <v>CA035</v>
          </cell>
          <cell r="B288">
            <v>1</v>
          </cell>
          <cell r="C288">
            <v>0</v>
          </cell>
          <cell r="D288">
            <v>0</v>
          </cell>
          <cell r="E288">
            <v>0</v>
          </cell>
          <cell r="F288">
            <v>0</v>
          </cell>
          <cell r="G288" t="str">
            <v>BOYACÁ, SANTANDER</v>
          </cell>
          <cell r="H288" t="str">
            <v>GÁMBITA, PAIPA, SOTAQUIRÁ</v>
          </cell>
        </row>
        <row r="289">
          <cell r="A289" t="str">
            <v>CA088-II</v>
          </cell>
          <cell r="B289">
            <v>0</v>
          </cell>
          <cell r="C289">
            <v>0</v>
          </cell>
          <cell r="D289">
            <v>0</v>
          </cell>
          <cell r="E289">
            <v>0</v>
          </cell>
          <cell r="F289">
            <v>0</v>
          </cell>
          <cell r="G289" t="str">
            <v>BOYACÁ, CUNDINAMARCA, SANTANDER</v>
          </cell>
          <cell r="H289" t="str">
            <v>BARBOSA, CHIQUINQUIRÁ, COGUA, FÚQUENE, NEMOCÓN, PUENTE NACIONAL, SABOYÁ, SIMIJACA, SUSA, SUTATAUSA, TAUSA, VILLA DE SAN DIEGO DE UBATÉ, ZIPAQUIRÁ</v>
          </cell>
        </row>
        <row r="290">
          <cell r="A290" t="str">
            <v>CA217</v>
          </cell>
          <cell r="B290">
            <v>0</v>
          </cell>
          <cell r="C290">
            <v>0</v>
          </cell>
          <cell r="D290">
            <v>1</v>
          </cell>
          <cell r="E290">
            <v>0</v>
          </cell>
          <cell r="F290">
            <v>0</v>
          </cell>
          <cell r="G290" t="str">
            <v>BOYACÁ, SANTANDER</v>
          </cell>
          <cell r="H290" t="str">
            <v>ALBANIA, FLORIÁN, LA BELLEZA, SABOYÁ</v>
          </cell>
        </row>
        <row r="291">
          <cell r="A291" t="str">
            <v>CA096-III</v>
          </cell>
          <cell r="B291">
            <v>1</v>
          </cell>
          <cell r="C291">
            <v>0</v>
          </cell>
          <cell r="D291">
            <v>0</v>
          </cell>
          <cell r="E291">
            <v>0</v>
          </cell>
          <cell r="F291">
            <v>0</v>
          </cell>
          <cell r="G291" t="str">
            <v>BOYACÁ</v>
          </cell>
          <cell r="H291" t="str">
            <v>BRICEÑO, CALDAS, CHIQUINQUIRÁ, CUCAITA, OTANCHE, PAUNA, PUERTO BOYACÁ, SÁCHICA, SAMACÁ, SAN PABLO DE BORBUR, SORA, SUTAMARCHÁN, TINJACÁ, TUNJA, VILLA DE LEYVA</v>
          </cell>
        </row>
        <row r="292">
          <cell r="A292" t="str">
            <v>CA055</v>
          </cell>
          <cell r="B292">
            <v>1</v>
          </cell>
          <cell r="C292">
            <v>0</v>
          </cell>
          <cell r="D292">
            <v>1</v>
          </cell>
          <cell r="E292">
            <v>0</v>
          </cell>
          <cell r="F292">
            <v>0</v>
          </cell>
          <cell r="G292" t="str">
            <v>ANTIOQUIA, BOYACÁ</v>
          </cell>
          <cell r="H292" t="str">
            <v>BELLO, COCORNÁ, COPACABANA, EL CARMEN DE VIBORAL, EL SANTUARIO, GUARNE, MARINILLA, PUERTO BOYACÁ, PUERTO TRIUNFO, RIONEGRO, SAN FRANCISCO, SAN LUIS, SONSÓN</v>
          </cell>
        </row>
        <row r="293">
          <cell r="A293" t="str">
            <v>CA221</v>
          </cell>
          <cell r="B293">
            <v>0</v>
          </cell>
          <cell r="C293">
            <v>0</v>
          </cell>
          <cell r="D293">
            <v>1</v>
          </cell>
          <cell r="E293">
            <v>0</v>
          </cell>
          <cell r="F293">
            <v>0</v>
          </cell>
          <cell r="G293" t="str">
            <v>SANTANDER</v>
          </cell>
          <cell r="H293" t="str">
            <v>JESÚS MARÍA, LA BELLEZA, SUCRE</v>
          </cell>
        </row>
        <row r="294">
          <cell r="A294" t="str">
            <v>CA068</v>
          </cell>
          <cell r="B294">
            <v>0</v>
          </cell>
          <cell r="C294">
            <v>0</v>
          </cell>
          <cell r="D294">
            <v>0</v>
          </cell>
          <cell r="E294">
            <v>0</v>
          </cell>
          <cell r="F294">
            <v>0</v>
          </cell>
          <cell r="G294" t="str">
            <v>ANTIOQUIA</v>
          </cell>
          <cell r="H294" t="str">
            <v>BELLO, MEDELLÍN, SAN PEDRO DE LOS MILAGROS</v>
          </cell>
        </row>
        <row r="295">
          <cell r="A295" t="str">
            <v>CA061</v>
          </cell>
          <cell r="B295">
            <v>0</v>
          </cell>
          <cell r="C295">
            <v>0</v>
          </cell>
          <cell r="D295">
            <v>0</v>
          </cell>
          <cell r="E295">
            <v>0</v>
          </cell>
          <cell r="F295">
            <v>0</v>
          </cell>
          <cell r="G295" t="str">
            <v>ANTIOQUIA</v>
          </cell>
          <cell r="H295" t="str">
            <v>BELLO</v>
          </cell>
        </row>
        <row r="296">
          <cell r="A296" t="str">
            <v>CA060</v>
          </cell>
          <cell r="B296">
            <v>0</v>
          </cell>
          <cell r="C296">
            <v>0</v>
          </cell>
          <cell r="D296">
            <v>1</v>
          </cell>
          <cell r="E296">
            <v>0</v>
          </cell>
          <cell r="F296">
            <v>0</v>
          </cell>
          <cell r="G296" t="str">
            <v>ANTIOQUIA</v>
          </cell>
          <cell r="H296" t="str">
            <v>CAÑASGORDAS, GIRALDO, SANTA FÉ DE ANTIOQUIA</v>
          </cell>
        </row>
        <row r="297">
          <cell r="A297" t="str">
            <v>CA059</v>
          </cell>
          <cell r="B297">
            <v>0</v>
          </cell>
          <cell r="C297">
            <v>0</v>
          </cell>
          <cell r="D297">
            <v>0</v>
          </cell>
          <cell r="E297">
            <v>0</v>
          </cell>
          <cell r="F297">
            <v>0</v>
          </cell>
          <cell r="G297" t="str">
            <v>ANTIOQUIA</v>
          </cell>
          <cell r="H297" t="str">
            <v>AMAGÁ, CALDAS, LA ESTRELLA, SABANETA, TITIRIBÍ, VENECIA</v>
          </cell>
        </row>
        <row r="298">
          <cell r="A298" t="str">
            <v>CA077</v>
          </cell>
          <cell r="B298">
            <v>0</v>
          </cell>
          <cell r="C298">
            <v>0</v>
          </cell>
          <cell r="D298">
            <v>0</v>
          </cell>
          <cell r="E298">
            <v>0</v>
          </cell>
          <cell r="F298">
            <v>0</v>
          </cell>
          <cell r="G298" t="str">
            <v>ANTIOQUIA</v>
          </cell>
          <cell r="H298" t="str">
            <v>ENVIGADO, ITAGÜÍ</v>
          </cell>
        </row>
        <row r="299">
          <cell r="A299" t="str">
            <v>CA078</v>
          </cell>
          <cell r="B299">
            <v>0</v>
          </cell>
          <cell r="C299">
            <v>0</v>
          </cell>
          <cell r="D299">
            <v>0</v>
          </cell>
          <cell r="E299">
            <v>0</v>
          </cell>
          <cell r="F299">
            <v>0</v>
          </cell>
          <cell r="G299" t="str">
            <v>ANTIOQUIA</v>
          </cell>
          <cell r="H299" t="str">
            <v>ENVIGADO, ITAGÜÍ</v>
          </cell>
        </row>
        <row r="300">
          <cell r="A300" t="str">
            <v>CA010</v>
          </cell>
          <cell r="B300">
            <v>1</v>
          </cell>
          <cell r="C300">
            <v>0</v>
          </cell>
          <cell r="D300">
            <v>0</v>
          </cell>
          <cell r="E300">
            <v>1</v>
          </cell>
          <cell r="F300">
            <v>1</v>
          </cell>
          <cell r="G300" t="str">
            <v>CHOCÓ</v>
          </cell>
          <cell r="H300" t="str">
            <v>ALTO BAUDÓ, EL CANTÓN DEL SAN PABLO, NUQUÍ, RÍO QUITO, UNIÓN PANAMERICANA</v>
          </cell>
        </row>
        <row r="301">
          <cell r="A301" t="str">
            <v>CA011-I</v>
          </cell>
          <cell r="B301">
            <v>1</v>
          </cell>
          <cell r="C301">
            <v>0</v>
          </cell>
          <cell r="D301">
            <v>1</v>
          </cell>
          <cell r="E301">
            <v>1</v>
          </cell>
          <cell r="F301">
            <v>1</v>
          </cell>
          <cell r="G301" t="str">
            <v>ANTIOQUIA, CHOCÓ</v>
          </cell>
          <cell r="H301" t="str">
            <v>CIUDAD BOLÍVAR, EL CARMEN DE ATRATO, LLORÓ, QUIBDÓ, SALGAR</v>
          </cell>
        </row>
        <row r="302">
          <cell r="A302" t="str">
            <v>CA011-II</v>
          </cell>
          <cell r="B302">
            <v>1</v>
          </cell>
          <cell r="C302">
            <v>0</v>
          </cell>
          <cell r="D302">
            <v>1</v>
          </cell>
          <cell r="E302">
            <v>0</v>
          </cell>
          <cell r="F302">
            <v>0</v>
          </cell>
          <cell r="G302" t="str">
            <v>ANTIOQUIA</v>
          </cell>
          <cell r="H302" t="str">
            <v>CONCORDIA, SALGAR, VENECIA</v>
          </cell>
        </row>
        <row r="303">
          <cell r="A303" t="str">
            <v>CA247-I</v>
          </cell>
          <cell r="B303">
            <v>1</v>
          </cell>
          <cell r="C303">
            <v>1</v>
          </cell>
          <cell r="D303">
            <v>1</v>
          </cell>
          <cell r="E303">
            <v>0</v>
          </cell>
          <cell r="F303">
            <v>1</v>
          </cell>
          <cell r="G303" t="str">
            <v>CESAR, LA GUAJIRA</v>
          </cell>
          <cell r="H303" t="str">
            <v>AGUSTÍN CODAZZI, ALBANIA, BARRANCAS, BECERRIL, CHIRIGUANÁ, CURUMANÍ, DISTRACCIÓN, EL MOLINO, FONSECA, HATONUEVO, LA JAGUA DE IBIRICO, LA JAGUA DEL PILAR, LA PAZ, SAN DIEGO, SAN JUAN DEL CESAR, URUMITA, VALLEDUPAR, VILLANUEVA</v>
          </cell>
        </row>
        <row r="304">
          <cell r="A304" t="str">
            <v>CA166</v>
          </cell>
          <cell r="B304">
            <v>1</v>
          </cell>
          <cell r="C304">
            <v>0</v>
          </cell>
          <cell r="D304">
            <v>1</v>
          </cell>
          <cell r="E304">
            <v>1</v>
          </cell>
          <cell r="F304">
            <v>1</v>
          </cell>
          <cell r="G304" t="str">
            <v>LA GUAJIRA</v>
          </cell>
          <cell r="H304" t="str">
            <v>DISTRACCIÓN, RIOHACHA</v>
          </cell>
        </row>
        <row r="305">
          <cell r="A305" t="str">
            <v>CA165</v>
          </cell>
          <cell r="B305">
            <v>1</v>
          </cell>
          <cell r="C305">
            <v>0</v>
          </cell>
          <cell r="D305">
            <v>0</v>
          </cell>
          <cell r="E305">
            <v>0</v>
          </cell>
          <cell r="F305">
            <v>1</v>
          </cell>
          <cell r="G305" t="str">
            <v>LA GUAJIRA</v>
          </cell>
          <cell r="H305" t="str">
            <v>URIBIA</v>
          </cell>
        </row>
        <row r="306">
          <cell r="A306" t="str">
            <v>CA167</v>
          </cell>
          <cell r="B306">
            <v>1</v>
          </cell>
          <cell r="C306">
            <v>1</v>
          </cell>
          <cell r="D306">
            <v>1</v>
          </cell>
          <cell r="E306">
            <v>1</v>
          </cell>
          <cell r="F306">
            <v>1</v>
          </cell>
          <cell r="G306" t="str">
            <v>LA GUAJIRA, MAGDALENA</v>
          </cell>
          <cell r="H306" t="str">
            <v>DIBULLA, MAICAO, RIOHACHA, SANTA MARTA</v>
          </cell>
        </row>
        <row r="307">
          <cell r="A307" t="str">
            <v>CA247-II</v>
          </cell>
          <cell r="B307">
            <v>1</v>
          </cell>
          <cell r="C307">
            <v>0</v>
          </cell>
          <cell r="D307">
            <v>1</v>
          </cell>
          <cell r="E307">
            <v>0</v>
          </cell>
          <cell r="F307">
            <v>1</v>
          </cell>
          <cell r="G307" t="str">
            <v>LA GUAJIRA</v>
          </cell>
          <cell r="H307" t="str">
            <v>ALBANIA, MAICAO</v>
          </cell>
        </row>
        <row r="308">
          <cell r="A308" t="str">
            <v>CA087</v>
          </cell>
          <cell r="B308">
            <v>0</v>
          </cell>
          <cell r="C308">
            <v>0</v>
          </cell>
          <cell r="D308">
            <v>0</v>
          </cell>
          <cell r="E308">
            <v>0</v>
          </cell>
          <cell r="F308">
            <v>0</v>
          </cell>
          <cell r="G308" t="str">
            <v>ATLÁNTICO</v>
          </cell>
          <cell r="H308" t="str">
            <v>MALAMBO, SOLEDAD</v>
          </cell>
        </row>
        <row r="309">
          <cell r="A309" t="str">
            <v>CA169-VI</v>
          </cell>
          <cell r="B309">
            <v>1</v>
          </cell>
          <cell r="C309">
            <v>1</v>
          </cell>
          <cell r="D309">
            <v>1</v>
          </cell>
          <cell r="E309">
            <v>0</v>
          </cell>
          <cell r="F309">
            <v>1</v>
          </cell>
          <cell r="G309" t="str">
            <v>MAGDALENA</v>
          </cell>
          <cell r="H309" t="str">
            <v>ARACATACA, EL RETÉN</v>
          </cell>
        </row>
        <row r="310">
          <cell r="A310" t="str">
            <v>CA169-VIII</v>
          </cell>
          <cell r="B310">
            <v>1</v>
          </cell>
          <cell r="C310">
            <v>0</v>
          </cell>
          <cell r="D310">
            <v>0</v>
          </cell>
          <cell r="E310">
            <v>0</v>
          </cell>
          <cell r="F310">
            <v>0</v>
          </cell>
          <cell r="G310" t="str">
            <v>MAGDALENA</v>
          </cell>
          <cell r="H310" t="str">
            <v>CHIVOLO, EL PIÑÓN, PIVIJAY, PLATO, TENERIFE</v>
          </cell>
        </row>
        <row r="311">
          <cell r="A311" t="str">
            <v>CA169-VII</v>
          </cell>
          <cell r="B311">
            <v>0</v>
          </cell>
          <cell r="C311">
            <v>1</v>
          </cell>
          <cell r="D311">
            <v>1</v>
          </cell>
          <cell r="E311">
            <v>0</v>
          </cell>
          <cell r="F311">
            <v>1</v>
          </cell>
          <cell r="G311" t="str">
            <v>MAGDALENA</v>
          </cell>
          <cell r="H311" t="str">
            <v>EL PIÑÓN, FUNDACIÓN, PIVIJAY, SALAMINA</v>
          </cell>
        </row>
        <row r="312">
          <cell r="A312" t="str">
            <v>CA169-XI</v>
          </cell>
          <cell r="B312">
            <v>1</v>
          </cell>
          <cell r="C312">
            <v>0</v>
          </cell>
          <cell r="D312">
            <v>0</v>
          </cell>
          <cell r="E312">
            <v>0</v>
          </cell>
          <cell r="F312">
            <v>0</v>
          </cell>
          <cell r="G312" t="str">
            <v>MAGDALENA</v>
          </cell>
          <cell r="H312" t="str">
            <v>ALGARROBO</v>
          </cell>
        </row>
        <row r="313">
          <cell r="A313" t="str">
            <v>CA170-I</v>
          </cell>
          <cell r="B313">
            <v>0</v>
          </cell>
          <cell r="C313">
            <v>0</v>
          </cell>
          <cell r="D313">
            <v>0</v>
          </cell>
          <cell r="E313">
            <v>0</v>
          </cell>
          <cell r="F313">
            <v>0</v>
          </cell>
          <cell r="G313" t="str">
            <v>MAGDALENA</v>
          </cell>
          <cell r="H313" t="str">
            <v>EL PIÑÓN, PIVIJAY</v>
          </cell>
        </row>
        <row r="314">
          <cell r="A314" t="str">
            <v>CA170-II</v>
          </cell>
          <cell r="B314">
            <v>0</v>
          </cell>
          <cell r="C314">
            <v>0</v>
          </cell>
          <cell r="D314">
            <v>0</v>
          </cell>
          <cell r="E314">
            <v>0</v>
          </cell>
          <cell r="F314">
            <v>0</v>
          </cell>
          <cell r="G314" t="str">
            <v>MAGDALENA</v>
          </cell>
          <cell r="H314" t="str">
            <v>EL PIÑÓN</v>
          </cell>
        </row>
        <row r="315">
          <cell r="A315" t="str">
            <v>CA169-V</v>
          </cell>
          <cell r="B315">
            <v>1</v>
          </cell>
          <cell r="C315">
            <v>1</v>
          </cell>
          <cell r="D315">
            <v>1</v>
          </cell>
          <cell r="E315">
            <v>0</v>
          </cell>
          <cell r="F315">
            <v>1</v>
          </cell>
          <cell r="G315" t="str">
            <v>MAGDALENA</v>
          </cell>
          <cell r="H315" t="str">
            <v>ARACATACA, PUEBLOVIEJO, ZONA BANANERA</v>
          </cell>
        </row>
        <row r="316">
          <cell r="A316" t="str">
            <v>CA169-X</v>
          </cell>
          <cell r="B316">
            <v>1</v>
          </cell>
          <cell r="C316">
            <v>0</v>
          </cell>
          <cell r="D316">
            <v>0</v>
          </cell>
          <cell r="E316">
            <v>0</v>
          </cell>
          <cell r="F316">
            <v>1</v>
          </cell>
          <cell r="G316" t="str">
            <v>MAGDALENA</v>
          </cell>
          <cell r="H316" t="str">
            <v>NUEVA GRANADA, PLATO, SABANAS DE SAN ÁNGEL</v>
          </cell>
        </row>
        <row r="317">
          <cell r="A317" t="str">
            <v>CA032</v>
          </cell>
          <cell r="B317">
            <v>0</v>
          </cell>
          <cell r="C317">
            <v>0</v>
          </cell>
          <cell r="D317">
            <v>0</v>
          </cell>
          <cell r="E317">
            <v>0</v>
          </cell>
          <cell r="F317">
            <v>0</v>
          </cell>
          <cell r="G317" t="str">
            <v>ATLÁNTICO, MAGDALENA</v>
          </cell>
          <cell r="H317" t="str">
            <v>PONEDERA, SALAMINA</v>
          </cell>
        </row>
        <row r="318">
          <cell r="A318" t="str">
            <v>CA169-IV</v>
          </cell>
          <cell r="B318">
            <v>1</v>
          </cell>
          <cell r="C318">
            <v>1</v>
          </cell>
          <cell r="D318">
            <v>0</v>
          </cell>
          <cell r="E318">
            <v>0</v>
          </cell>
          <cell r="F318">
            <v>1</v>
          </cell>
          <cell r="G318" t="str">
            <v>MAGDALENA</v>
          </cell>
          <cell r="H318" t="str">
            <v>CIÉNAGA, ZONA BANANERA</v>
          </cell>
        </row>
        <row r="319">
          <cell r="A319" t="str">
            <v>CA004-II</v>
          </cell>
          <cell r="B319">
            <v>1</v>
          </cell>
          <cell r="C319">
            <v>1</v>
          </cell>
          <cell r="D319">
            <v>0</v>
          </cell>
          <cell r="E319">
            <v>0</v>
          </cell>
          <cell r="F319">
            <v>1</v>
          </cell>
          <cell r="G319" t="str">
            <v>ATLÁNTICO, MAGDALENA</v>
          </cell>
          <cell r="H319" t="str">
            <v>BARRANQUILLA, CIÉNAGA, PUEBLOVIEJO, SANTA MARTA, SITIONUEVO</v>
          </cell>
        </row>
        <row r="320">
          <cell r="A320" t="str">
            <v>CA169-III</v>
          </cell>
          <cell r="B320">
            <v>1</v>
          </cell>
          <cell r="C320">
            <v>1</v>
          </cell>
          <cell r="D320">
            <v>0</v>
          </cell>
          <cell r="E320">
            <v>0</v>
          </cell>
          <cell r="F320">
            <v>1</v>
          </cell>
          <cell r="G320" t="str">
            <v>MAGDALENA</v>
          </cell>
          <cell r="H320" t="str">
            <v>SANTA MARTA</v>
          </cell>
        </row>
        <row r="321">
          <cell r="A321" t="str">
            <v>CA169-II</v>
          </cell>
          <cell r="B321">
            <v>1</v>
          </cell>
          <cell r="C321">
            <v>1</v>
          </cell>
          <cell r="D321">
            <v>0</v>
          </cell>
          <cell r="E321">
            <v>0</v>
          </cell>
          <cell r="F321">
            <v>1</v>
          </cell>
          <cell r="G321" t="str">
            <v>MAGDALENA</v>
          </cell>
          <cell r="H321" t="str">
            <v>SANTA MARTA</v>
          </cell>
        </row>
        <row r="322">
          <cell r="A322" t="str">
            <v>CA169-I</v>
          </cell>
          <cell r="B322">
            <v>1</v>
          </cell>
          <cell r="C322">
            <v>1</v>
          </cell>
          <cell r="D322">
            <v>0</v>
          </cell>
          <cell r="E322">
            <v>0</v>
          </cell>
          <cell r="F322">
            <v>1</v>
          </cell>
          <cell r="G322" t="str">
            <v>MAGDALENA</v>
          </cell>
          <cell r="H322" t="str">
            <v>SANTA MARTA</v>
          </cell>
        </row>
        <row r="323">
          <cell r="A323" t="str">
            <v>CA004-I</v>
          </cell>
          <cell r="B323">
            <v>1</v>
          </cell>
          <cell r="C323">
            <v>0</v>
          </cell>
          <cell r="D323">
            <v>0</v>
          </cell>
          <cell r="E323">
            <v>1</v>
          </cell>
          <cell r="F323">
            <v>0</v>
          </cell>
          <cell r="G323" t="str">
            <v>ATLÁNTICO, BOLÍVAR</v>
          </cell>
          <cell r="H323" t="str">
            <v>BARRANQUILLA, CARTAGENA DE INDIAS, JUAN DE ACOSTA, PIOJÓ, PUERTO COLOMBIA, SANTA CATALINA, TUBARÁ</v>
          </cell>
        </row>
        <row r="324">
          <cell r="A324" t="str">
            <v>CA086</v>
          </cell>
          <cell r="B324">
            <v>0</v>
          </cell>
          <cell r="C324">
            <v>0</v>
          </cell>
          <cell r="D324">
            <v>0</v>
          </cell>
          <cell r="E324">
            <v>0</v>
          </cell>
          <cell r="F324">
            <v>0</v>
          </cell>
          <cell r="G324" t="str">
            <v>ATLÁNTICO</v>
          </cell>
          <cell r="H324" t="str">
            <v>POLONUEVO, SANTO TOMÁS</v>
          </cell>
        </row>
        <row r="325">
          <cell r="A325" t="str">
            <v>CA142</v>
          </cell>
          <cell r="B325">
            <v>1</v>
          </cell>
          <cell r="C325">
            <v>0</v>
          </cell>
          <cell r="D325">
            <v>0</v>
          </cell>
          <cell r="E325">
            <v>0</v>
          </cell>
          <cell r="F325">
            <v>1</v>
          </cell>
          <cell r="G325" t="str">
            <v>CÓRDOBA</v>
          </cell>
          <cell r="H325" t="str">
            <v>CHIMÁ, CHINÚ, LORICA, MOMIL, MOÑITOS, PURÍSIMA DE LA CONCEPCIÓN, SAN ANDRÉS DE SOTAVENTO, SAN BERNARDO DEL VIENTO, TUCHÍN</v>
          </cell>
        </row>
        <row r="326">
          <cell r="A326" t="str">
            <v>CA224</v>
          </cell>
          <cell r="B326">
            <v>1</v>
          </cell>
          <cell r="C326">
            <v>1</v>
          </cell>
          <cell r="D326">
            <v>1</v>
          </cell>
          <cell r="E326">
            <v>0</v>
          </cell>
          <cell r="F326">
            <v>0</v>
          </cell>
          <cell r="G326" t="str">
            <v>SUCRE</v>
          </cell>
          <cell r="H326" t="str">
            <v>COLOSÓ, SAN JOSÉ DE TOLUVIEJO, SAN ONOFRE, SANTIAGO DE TOLÚ</v>
          </cell>
        </row>
        <row r="327">
          <cell r="A327" t="str">
            <v>CA200</v>
          </cell>
          <cell r="B327">
            <v>1</v>
          </cell>
          <cell r="C327">
            <v>1</v>
          </cell>
          <cell r="D327">
            <v>1</v>
          </cell>
          <cell r="E327">
            <v>0</v>
          </cell>
          <cell r="F327">
            <v>0</v>
          </cell>
          <cell r="G327" t="str">
            <v>NORTE DE SANTANDER</v>
          </cell>
          <cell r="H327" t="str">
            <v>ÁBREGO, BUCARASICA, EL ZULIA, OCAÑA, SAN JOSÉ DE CÚCUTA, SARDINATA, VILLA CARO</v>
          </cell>
        </row>
        <row r="328">
          <cell r="A328" t="str">
            <v>CA199</v>
          </cell>
          <cell r="B328">
            <v>1</v>
          </cell>
          <cell r="C328">
            <v>1</v>
          </cell>
          <cell r="D328">
            <v>1</v>
          </cell>
          <cell r="E328">
            <v>0</v>
          </cell>
          <cell r="F328">
            <v>0</v>
          </cell>
          <cell r="G328" t="str">
            <v>NORTE DE SANTANDER</v>
          </cell>
          <cell r="H328" t="str">
            <v>HACARÍ, SAN CALIXTO</v>
          </cell>
        </row>
        <row r="329">
          <cell r="A329" t="str">
            <v>CA201</v>
          </cell>
          <cell r="B329">
            <v>1</v>
          </cell>
          <cell r="C329">
            <v>1</v>
          </cell>
          <cell r="D329">
            <v>1</v>
          </cell>
          <cell r="E329">
            <v>0</v>
          </cell>
          <cell r="F329">
            <v>1</v>
          </cell>
          <cell r="G329" t="str">
            <v>NORTE DE SANTANDER</v>
          </cell>
          <cell r="H329" t="str">
            <v>EL TARRA, SARDINATA, TIBÚ</v>
          </cell>
        </row>
        <row r="330">
          <cell r="A330" t="str">
            <v>CA195</v>
          </cell>
          <cell r="B330">
            <v>1</v>
          </cell>
          <cell r="C330">
            <v>1</v>
          </cell>
          <cell r="D330">
            <v>1</v>
          </cell>
          <cell r="E330">
            <v>0</v>
          </cell>
          <cell r="F330">
            <v>1</v>
          </cell>
          <cell r="G330" t="str">
            <v>CESAR, NORTE DE SANTANDER</v>
          </cell>
          <cell r="H330" t="str">
            <v>CONVENCIÓN, EL TARRA, GONZÁLEZ, OCAÑA, TEORAMA, TIBÚ</v>
          </cell>
        </row>
        <row r="331">
          <cell r="A331" t="str">
            <v>CA138</v>
          </cell>
          <cell r="B331">
            <v>0</v>
          </cell>
          <cell r="C331">
            <v>0</v>
          </cell>
          <cell r="D331">
            <v>1</v>
          </cell>
          <cell r="E331">
            <v>0</v>
          </cell>
          <cell r="F331">
            <v>0</v>
          </cell>
          <cell r="G331" t="str">
            <v>CESAR</v>
          </cell>
          <cell r="H331" t="str">
            <v>PAILITAS, TAMALAMEQUE</v>
          </cell>
        </row>
        <row r="332">
          <cell r="A332" t="str">
            <v>CA039</v>
          </cell>
          <cell r="B332">
            <v>1</v>
          </cell>
          <cell r="C332">
            <v>0</v>
          </cell>
          <cell r="D332">
            <v>0</v>
          </cell>
          <cell r="E332">
            <v>0</v>
          </cell>
          <cell r="F332">
            <v>0</v>
          </cell>
          <cell r="G332" t="str">
            <v>CESAR, MAGDALENA</v>
          </cell>
          <cell r="H332" t="str">
            <v>ASTREA, CHIMICHAGUA, EL BANCO, EL PASO, PIJIÑO DEL CARMEN</v>
          </cell>
        </row>
        <row r="333">
          <cell r="A333" t="str">
            <v>CA169-IX</v>
          </cell>
          <cell r="B333">
            <v>1</v>
          </cell>
          <cell r="C333">
            <v>0</v>
          </cell>
          <cell r="D333">
            <v>0</v>
          </cell>
          <cell r="E333">
            <v>0</v>
          </cell>
          <cell r="F333">
            <v>0</v>
          </cell>
          <cell r="G333" t="str">
            <v>MAGDALENA</v>
          </cell>
          <cell r="H333" t="str">
            <v>ARIGUANÍ, PIJIÑO DEL CARMEN, SANTA ANA</v>
          </cell>
        </row>
        <row r="334">
          <cell r="A334" t="str">
            <v>CA169-XII</v>
          </cell>
          <cell r="B334">
            <v>1</v>
          </cell>
          <cell r="C334">
            <v>0</v>
          </cell>
          <cell r="D334">
            <v>0</v>
          </cell>
          <cell r="E334">
            <v>0</v>
          </cell>
          <cell r="F334">
            <v>0</v>
          </cell>
          <cell r="G334" t="str">
            <v>MAGDALENA</v>
          </cell>
          <cell r="H334" t="str">
            <v>GUAMAL, SAN SEBASTIÁN DE BUENAVISTA, SAN ZENÓN, SANTA ANA</v>
          </cell>
        </row>
        <row r="335">
          <cell r="A335" t="str">
            <v>CA012-II</v>
          </cell>
          <cell r="B335">
            <v>0</v>
          </cell>
          <cell r="C335">
            <v>0</v>
          </cell>
          <cell r="D335">
            <v>1</v>
          </cell>
          <cell r="E335">
            <v>0</v>
          </cell>
          <cell r="F335">
            <v>0</v>
          </cell>
          <cell r="G335" t="str">
            <v>CESAR, NORTE DE SANTANDER</v>
          </cell>
          <cell r="H335" t="str">
            <v>AGUACHICA, OCAÑA, RÍO DE ORO</v>
          </cell>
        </row>
        <row r="336">
          <cell r="A336" t="str">
            <v>CA012-I</v>
          </cell>
          <cell r="B336">
            <v>0</v>
          </cell>
          <cell r="C336">
            <v>0</v>
          </cell>
          <cell r="D336">
            <v>1</v>
          </cell>
          <cell r="E336">
            <v>0</v>
          </cell>
          <cell r="F336">
            <v>0</v>
          </cell>
          <cell r="G336" t="str">
            <v>CESAR</v>
          </cell>
          <cell r="H336" t="str">
            <v>AGUACHICA, GAMARRA</v>
          </cell>
        </row>
        <row r="337">
          <cell r="A337" t="str">
            <v>CA064</v>
          </cell>
          <cell r="B337">
            <v>1</v>
          </cell>
          <cell r="C337">
            <v>1</v>
          </cell>
          <cell r="D337">
            <v>1</v>
          </cell>
          <cell r="E337">
            <v>0</v>
          </cell>
          <cell r="F337">
            <v>1</v>
          </cell>
          <cell r="G337" t="str">
            <v>ANTIOQUIA, CÓRDOBA</v>
          </cell>
          <cell r="H337" t="str">
            <v>AYAPEL, CAUCASIA, LA APARTADA, NECHÍ</v>
          </cell>
        </row>
        <row r="338">
          <cell r="A338" t="str">
            <v>CA225</v>
          </cell>
          <cell r="B338">
            <v>1</v>
          </cell>
          <cell r="C338">
            <v>0</v>
          </cell>
          <cell r="D338">
            <v>0</v>
          </cell>
          <cell r="E338">
            <v>0</v>
          </cell>
          <cell r="F338">
            <v>0</v>
          </cell>
          <cell r="G338" t="str">
            <v>SUCRE</v>
          </cell>
          <cell r="H338" t="str">
            <v>GALERAS, SAN BENITO ABAD</v>
          </cell>
        </row>
        <row r="339">
          <cell r="A339" t="str">
            <v>CA058</v>
          </cell>
          <cell r="B339">
            <v>1</v>
          </cell>
          <cell r="C339">
            <v>1</v>
          </cell>
          <cell r="D339">
            <v>1</v>
          </cell>
          <cell r="E339">
            <v>0</v>
          </cell>
          <cell r="F339">
            <v>1</v>
          </cell>
          <cell r="G339" t="str">
            <v>ANTIOQUIA</v>
          </cell>
          <cell r="H339" t="str">
            <v>ARBOLETES, NECOCLÍ, SAN JUAN DE URABÁ</v>
          </cell>
        </row>
        <row r="340">
          <cell r="A340" t="str">
            <v>CA071</v>
          </cell>
          <cell r="B340">
            <v>0</v>
          </cell>
          <cell r="C340">
            <v>1</v>
          </cell>
          <cell r="D340">
            <v>1</v>
          </cell>
          <cell r="E340">
            <v>0</v>
          </cell>
          <cell r="F340">
            <v>0</v>
          </cell>
          <cell r="G340" t="str">
            <v>ANTIOQUIA</v>
          </cell>
          <cell r="H340" t="str">
            <v>CAREPA</v>
          </cell>
        </row>
        <row r="341">
          <cell r="A341" t="str">
            <v>CA073</v>
          </cell>
          <cell r="B341">
            <v>1</v>
          </cell>
          <cell r="C341">
            <v>1</v>
          </cell>
          <cell r="D341">
            <v>1</v>
          </cell>
          <cell r="E341">
            <v>0</v>
          </cell>
          <cell r="F341">
            <v>1</v>
          </cell>
          <cell r="G341" t="str">
            <v>ANTIOQUIA</v>
          </cell>
          <cell r="H341" t="str">
            <v>MUTATÁ</v>
          </cell>
        </row>
        <row r="342">
          <cell r="A342" t="str">
            <v>CA140</v>
          </cell>
          <cell r="B342">
            <v>1</v>
          </cell>
          <cell r="C342">
            <v>1</v>
          </cell>
          <cell r="D342">
            <v>1</v>
          </cell>
          <cell r="E342">
            <v>1</v>
          </cell>
          <cell r="F342">
            <v>1</v>
          </cell>
          <cell r="G342" t="str">
            <v>ANTIOQUIA, CHOCÓ</v>
          </cell>
          <cell r="H342" t="str">
            <v>MUTATÁ, RIOSUCIO</v>
          </cell>
        </row>
        <row r="343">
          <cell r="A343" t="str">
            <v>CA062</v>
          </cell>
          <cell r="B343">
            <v>1</v>
          </cell>
          <cell r="C343">
            <v>1</v>
          </cell>
          <cell r="D343">
            <v>1</v>
          </cell>
          <cell r="E343">
            <v>1</v>
          </cell>
          <cell r="F343">
            <v>1</v>
          </cell>
          <cell r="G343" t="str">
            <v>ANTIOQUIA</v>
          </cell>
          <cell r="H343" t="str">
            <v>DABEIBA</v>
          </cell>
        </row>
        <row r="344">
          <cell r="A344" t="str">
            <v>CA057-II</v>
          </cell>
          <cell r="B344">
            <v>1</v>
          </cell>
          <cell r="C344">
            <v>1</v>
          </cell>
          <cell r="D344">
            <v>1</v>
          </cell>
          <cell r="E344">
            <v>1</v>
          </cell>
          <cell r="F344">
            <v>1</v>
          </cell>
          <cell r="G344" t="str">
            <v>ANTIOQUIA, CÓRDOBA</v>
          </cell>
          <cell r="H344" t="str">
            <v>SAN PEDRO DE URABÁ, TIERRALTA, TURBO, VALENCIA</v>
          </cell>
        </row>
        <row r="345">
          <cell r="A345" t="str">
            <v>CA072</v>
          </cell>
          <cell r="B345">
            <v>1</v>
          </cell>
          <cell r="C345">
            <v>1</v>
          </cell>
          <cell r="D345">
            <v>1</v>
          </cell>
          <cell r="E345">
            <v>0</v>
          </cell>
          <cell r="F345">
            <v>1</v>
          </cell>
          <cell r="G345" t="str">
            <v>ANTIOQUIA</v>
          </cell>
          <cell r="H345" t="str">
            <v>NECOCLÍ</v>
          </cell>
        </row>
        <row r="346">
          <cell r="A346" t="str">
            <v>CA057-I</v>
          </cell>
          <cell r="B346">
            <v>1</v>
          </cell>
          <cell r="C346">
            <v>1</v>
          </cell>
          <cell r="D346">
            <v>1</v>
          </cell>
          <cell r="E346">
            <v>1</v>
          </cell>
          <cell r="F346">
            <v>1</v>
          </cell>
          <cell r="G346" t="str">
            <v>ANTIOQUIA</v>
          </cell>
          <cell r="H346" t="str">
            <v>TURBO</v>
          </cell>
        </row>
        <row r="347">
          <cell r="A347" t="str">
            <v>CA017-I</v>
          </cell>
          <cell r="B347">
            <v>1</v>
          </cell>
          <cell r="C347">
            <v>0</v>
          </cell>
          <cell r="D347">
            <v>1</v>
          </cell>
          <cell r="E347">
            <v>0</v>
          </cell>
          <cell r="F347">
            <v>0</v>
          </cell>
          <cell r="G347" t="str">
            <v>BOYACÁ, CASANARE</v>
          </cell>
          <cell r="H347" t="str">
            <v>AGUAZUL, AQUITANIA, CUÍTIVA, PAJARITO, SOGAMOSO</v>
          </cell>
        </row>
        <row r="348">
          <cell r="A348" t="str">
            <v>CA096-I</v>
          </cell>
          <cell r="B348">
            <v>1</v>
          </cell>
          <cell r="C348">
            <v>0</v>
          </cell>
          <cell r="D348">
            <v>1</v>
          </cell>
          <cell r="E348">
            <v>0</v>
          </cell>
          <cell r="F348">
            <v>0</v>
          </cell>
          <cell r="G348" t="str">
            <v>BOYACÁ, CASANARE</v>
          </cell>
          <cell r="H348" t="str">
            <v>BERBEO, CIÉNEGA, MIRAFLORES, MONTERREY, PÁEZ, RAMIRIQUÍ, RONDÓN, SABANALARGA, ZETAQUIRA</v>
          </cell>
        </row>
        <row r="349">
          <cell r="A349" t="str">
            <v>CA050</v>
          </cell>
          <cell r="B349">
            <v>0</v>
          </cell>
          <cell r="C349">
            <v>0</v>
          </cell>
          <cell r="D349">
            <v>1</v>
          </cell>
          <cell r="E349">
            <v>0</v>
          </cell>
          <cell r="F349">
            <v>1</v>
          </cell>
          <cell r="G349" t="str">
            <v>CASANARE, CUNDINAMARCA, META</v>
          </cell>
          <cell r="H349" t="str">
            <v>AGUAZUL, BARRANCA DE UPÍA, CUMARAL, MONTERREY, PARATEBUENO, RESTREPO, SABANALARGA, TAURAMENA, VILLANUEVA, VILLAVICENCIO, YOPAL</v>
          </cell>
        </row>
        <row r="350">
          <cell r="A350" t="str">
            <v>CA017-II</v>
          </cell>
          <cell r="B350">
            <v>1</v>
          </cell>
          <cell r="C350">
            <v>0</v>
          </cell>
          <cell r="D350">
            <v>1</v>
          </cell>
          <cell r="E350">
            <v>0</v>
          </cell>
          <cell r="F350">
            <v>1</v>
          </cell>
          <cell r="G350" t="str">
            <v>CASANARE, META</v>
          </cell>
          <cell r="H350" t="str">
            <v>AGUAZUL, MANÍ, PUERTO GAITÁN, PUERTO LÓPEZ</v>
          </cell>
        </row>
        <row r="351">
          <cell r="A351" t="str">
            <v>CA120</v>
          </cell>
          <cell r="B351">
            <v>0</v>
          </cell>
          <cell r="C351">
            <v>0</v>
          </cell>
          <cell r="D351">
            <v>0</v>
          </cell>
          <cell r="E351">
            <v>0</v>
          </cell>
          <cell r="F351">
            <v>0</v>
          </cell>
          <cell r="G351" t="str">
            <v>CASANARE</v>
          </cell>
          <cell r="H351" t="str">
            <v>YOPAL</v>
          </cell>
        </row>
        <row r="352">
          <cell r="A352" t="str">
            <v>CA096-II</v>
          </cell>
          <cell r="B352">
            <v>0</v>
          </cell>
          <cell r="C352">
            <v>0</v>
          </cell>
          <cell r="D352">
            <v>0</v>
          </cell>
          <cell r="E352">
            <v>0</v>
          </cell>
          <cell r="F352">
            <v>0</v>
          </cell>
          <cell r="G352" t="str">
            <v>BOYACÁ</v>
          </cell>
          <cell r="H352" t="str">
            <v>BOYACÁ, RAMIRIQUÍ, SORACÁ, TUNJA</v>
          </cell>
        </row>
        <row r="353">
          <cell r="A353" t="str">
            <v>CA090-II</v>
          </cell>
          <cell r="B353">
            <v>0</v>
          </cell>
          <cell r="C353">
            <v>0</v>
          </cell>
          <cell r="D353">
            <v>0</v>
          </cell>
          <cell r="E353">
            <v>0</v>
          </cell>
          <cell r="F353">
            <v>0</v>
          </cell>
          <cell r="G353" t="str">
            <v>BOYACÁ</v>
          </cell>
          <cell r="H353" t="str">
            <v>CHINAVITA, GARAGOA, JENESANO, PACHAVITA, RAMIRIQUÍ, TIBANÁ, ÚMBITA</v>
          </cell>
        </row>
        <row r="354">
          <cell r="A354" t="str">
            <v>CA106</v>
          </cell>
          <cell r="B354">
            <v>0</v>
          </cell>
          <cell r="C354">
            <v>0</v>
          </cell>
          <cell r="D354">
            <v>0</v>
          </cell>
          <cell r="E354">
            <v>0</v>
          </cell>
          <cell r="F354">
            <v>0</v>
          </cell>
          <cell r="G354" t="str">
            <v>BOYACÁ</v>
          </cell>
          <cell r="H354" t="str">
            <v>GARAGOA, GUATEQUE, GUAYATÁ, PACHAVITA, SUTATENZA, TENZA</v>
          </cell>
        </row>
        <row r="355">
          <cell r="A355" t="str">
            <v>CA090-I</v>
          </cell>
          <cell r="B355">
            <v>0</v>
          </cell>
          <cell r="C355">
            <v>0</v>
          </cell>
          <cell r="D355">
            <v>0</v>
          </cell>
          <cell r="E355">
            <v>0</v>
          </cell>
          <cell r="F355">
            <v>0</v>
          </cell>
          <cell r="G355" t="str">
            <v>BOYACÁ</v>
          </cell>
          <cell r="H355" t="str">
            <v>GARAGOA, GUATEQUE, SUTATENZA</v>
          </cell>
        </row>
        <row r="356">
          <cell r="A356" t="str">
            <v>CA105</v>
          </cell>
          <cell r="B356">
            <v>0</v>
          </cell>
          <cell r="C356">
            <v>0</v>
          </cell>
          <cell r="D356">
            <v>0</v>
          </cell>
          <cell r="E356">
            <v>0</v>
          </cell>
          <cell r="F356">
            <v>0</v>
          </cell>
          <cell r="G356" t="str">
            <v>BOYACÁ</v>
          </cell>
          <cell r="H356" t="str">
            <v>GARAGOA, SUTATENZA</v>
          </cell>
        </row>
        <row r="357">
          <cell r="A357" t="str">
            <v>CA103</v>
          </cell>
          <cell r="B357">
            <v>0</v>
          </cell>
          <cell r="C357">
            <v>0</v>
          </cell>
          <cell r="D357">
            <v>0</v>
          </cell>
          <cell r="E357">
            <v>0</v>
          </cell>
          <cell r="F357">
            <v>0</v>
          </cell>
          <cell r="G357" t="str">
            <v>BOYACÁ</v>
          </cell>
          <cell r="H357" t="str">
            <v>NUEVO COLÓN, VENTAQUEMADA</v>
          </cell>
        </row>
        <row r="358">
          <cell r="A358" t="str">
            <v>CA104</v>
          </cell>
          <cell r="B358">
            <v>0</v>
          </cell>
          <cell r="C358">
            <v>0</v>
          </cell>
          <cell r="D358">
            <v>0</v>
          </cell>
          <cell r="E358">
            <v>0</v>
          </cell>
          <cell r="F358">
            <v>0</v>
          </cell>
          <cell r="G358" t="str">
            <v>BOYACÁ, CUNDINAMARCA</v>
          </cell>
          <cell r="H358" t="str">
            <v>NUEVO COLÓN, TIBANÁ, TURMEQUÉ, VILLAPINZÓN</v>
          </cell>
        </row>
        <row r="359">
          <cell r="A359" t="str">
            <v>CA095</v>
          </cell>
          <cell r="B359">
            <v>0</v>
          </cell>
          <cell r="C359">
            <v>0</v>
          </cell>
          <cell r="D359">
            <v>0</v>
          </cell>
          <cell r="E359">
            <v>0</v>
          </cell>
          <cell r="F359">
            <v>0</v>
          </cell>
          <cell r="G359" t="str">
            <v>BOYACÁ</v>
          </cell>
          <cell r="H359" t="str">
            <v>SANTA MARÍA</v>
          </cell>
        </row>
        <row r="360">
          <cell r="A360" t="str">
            <v>CA147</v>
          </cell>
          <cell r="B360">
            <v>1</v>
          </cell>
          <cell r="C360">
            <v>0</v>
          </cell>
          <cell r="D360">
            <v>1</v>
          </cell>
          <cell r="E360">
            <v>0</v>
          </cell>
          <cell r="F360">
            <v>0</v>
          </cell>
          <cell r="G360" t="str">
            <v>CUNDINAMARCA</v>
          </cell>
          <cell r="H360" t="str">
            <v>GACHALÁ, GACHETÁ, GAMA, GUASCA, GUATAVITA, JUNÍN, MEDINA, PARATEBUENO, UBALÁ</v>
          </cell>
        </row>
        <row r="361">
          <cell r="A361" t="str">
            <v>CA100</v>
          </cell>
          <cell r="B361">
            <v>1</v>
          </cell>
          <cell r="C361">
            <v>0</v>
          </cell>
          <cell r="D361">
            <v>0</v>
          </cell>
          <cell r="E361">
            <v>0</v>
          </cell>
          <cell r="F361">
            <v>0</v>
          </cell>
          <cell r="G361" t="str">
            <v>BOYACÁ</v>
          </cell>
          <cell r="H361" t="str">
            <v>BUENAVISTA, COPER, LA VICTORIA, MARIPÍ, MUZO, QUÍPAMA</v>
          </cell>
        </row>
        <row r="362">
          <cell r="A362" t="str">
            <v>CA152</v>
          </cell>
          <cell r="B362">
            <v>0</v>
          </cell>
          <cell r="C362">
            <v>0</v>
          </cell>
          <cell r="D362">
            <v>1</v>
          </cell>
          <cell r="E362">
            <v>0</v>
          </cell>
          <cell r="F362">
            <v>0</v>
          </cell>
          <cell r="G362" t="str">
            <v>CUNDINAMARCA</v>
          </cell>
          <cell r="H362" t="str">
            <v>CHAGUANÍ, GUADUAS</v>
          </cell>
        </row>
        <row r="363">
          <cell r="A363" t="str">
            <v>CA145</v>
          </cell>
          <cell r="B363">
            <v>0</v>
          </cell>
          <cell r="C363">
            <v>0</v>
          </cell>
          <cell r="D363">
            <v>0</v>
          </cell>
          <cell r="E363">
            <v>0</v>
          </cell>
          <cell r="F363">
            <v>0</v>
          </cell>
          <cell r="G363" t="str">
            <v>CUNDINAMARCA</v>
          </cell>
          <cell r="H363" t="str">
            <v>GUADUAS, VILLETA</v>
          </cell>
        </row>
        <row r="364">
          <cell r="A364" t="str">
            <v>CA144</v>
          </cell>
          <cell r="B364">
            <v>1</v>
          </cell>
          <cell r="C364">
            <v>0</v>
          </cell>
          <cell r="D364">
            <v>1</v>
          </cell>
          <cell r="E364">
            <v>0</v>
          </cell>
          <cell r="F364">
            <v>0</v>
          </cell>
          <cell r="G364" t="str">
            <v>CUNDINAMARCA</v>
          </cell>
          <cell r="H364" t="str">
            <v>EL PEÑÓN, LA PALMA, PACHO, SUBACHOQUE, ZIPAQUIRÁ</v>
          </cell>
        </row>
        <row r="365">
          <cell r="A365" t="str">
            <v>CA153</v>
          </cell>
          <cell r="B365">
            <v>1</v>
          </cell>
          <cell r="C365">
            <v>0</v>
          </cell>
          <cell r="D365">
            <v>0</v>
          </cell>
          <cell r="E365">
            <v>0</v>
          </cell>
          <cell r="F365">
            <v>0</v>
          </cell>
          <cell r="G365" t="str">
            <v>CUNDINAMARCA</v>
          </cell>
          <cell r="H365" t="str">
            <v>PACHO, PAIME, VILLAGÓMEZ</v>
          </cell>
        </row>
        <row r="366">
          <cell r="A366" t="str">
            <v>CA075</v>
          </cell>
          <cell r="B366">
            <v>0</v>
          </cell>
          <cell r="C366">
            <v>0</v>
          </cell>
          <cell r="D366">
            <v>0</v>
          </cell>
          <cell r="E366">
            <v>0</v>
          </cell>
          <cell r="F366">
            <v>0</v>
          </cell>
          <cell r="G366" t="str">
            <v>ANTIOQUIA</v>
          </cell>
          <cell r="H366" t="str">
            <v>ENVIGADO</v>
          </cell>
        </row>
        <row r="367">
          <cell r="A367" t="str">
            <v>CA079</v>
          </cell>
          <cell r="B367">
            <v>0</v>
          </cell>
          <cell r="C367">
            <v>0</v>
          </cell>
          <cell r="D367">
            <v>0</v>
          </cell>
          <cell r="E367">
            <v>0</v>
          </cell>
          <cell r="F367">
            <v>0</v>
          </cell>
          <cell r="G367" t="str">
            <v>ANTIOQUIA</v>
          </cell>
          <cell r="H367" t="str">
            <v>ENVIGADO</v>
          </cell>
        </row>
        <row r="368">
          <cell r="A368" t="str">
            <v>CA233</v>
          </cell>
          <cell r="B368">
            <v>1</v>
          </cell>
          <cell r="C368">
            <v>0</v>
          </cell>
          <cell r="D368">
            <v>0</v>
          </cell>
          <cell r="E368">
            <v>0</v>
          </cell>
          <cell r="F368">
            <v>0</v>
          </cell>
          <cell r="G368" t="str">
            <v>TOLIMA</v>
          </cell>
          <cell r="H368" t="str">
            <v>ARMERO, FALAN, PALOCABILDO</v>
          </cell>
        </row>
        <row r="369">
          <cell r="A369" t="str">
            <v>CA230</v>
          </cell>
          <cell r="B369">
            <v>1</v>
          </cell>
          <cell r="C369">
            <v>0</v>
          </cell>
          <cell r="D369">
            <v>1</v>
          </cell>
          <cell r="E369">
            <v>0</v>
          </cell>
          <cell r="F369">
            <v>0</v>
          </cell>
          <cell r="G369" t="str">
            <v>TOLIMA</v>
          </cell>
          <cell r="H369" t="str">
            <v>ARMERO, FALAN, VILLAHERMOSA</v>
          </cell>
        </row>
        <row r="370">
          <cell r="A370" t="str">
            <v>CA108-I</v>
          </cell>
          <cell r="B370">
            <v>1</v>
          </cell>
          <cell r="C370">
            <v>0</v>
          </cell>
          <cell r="D370">
            <v>1</v>
          </cell>
          <cell r="E370">
            <v>0</v>
          </cell>
          <cell r="F370">
            <v>0</v>
          </cell>
          <cell r="G370" t="str">
            <v>CALDAS, TOLIMA</v>
          </cell>
          <cell r="H370" t="str">
            <v>CHINCHINÁ, FRESNO, HERVEO, MANIZALES, SAN SEBASTIÁN DE MARIQUITA, VILLAMARÍA</v>
          </cell>
        </row>
        <row r="371">
          <cell r="A371" t="str">
            <v>CA108-II</v>
          </cell>
          <cell r="B371">
            <v>0</v>
          </cell>
          <cell r="C371">
            <v>0</v>
          </cell>
          <cell r="D371">
            <v>0</v>
          </cell>
          <cell r="E371">
            <v>0</v>
          </cell>
          <cell r="F371">
            <v>0</v>
          </cell>
          <cell r="G371" t="str">
            <v>TOLIMA</v>
          </cell>
          <cell r="H371" t="str">
            <v>HONDA, SAN SEBASTIÁN DE MARIQUITA</v>
          </cell>
        </row>
        <row r="372">
          <cell r="A372" t="str">
            <v>CA036</v>
          </cell>
          <cell r="B372">
            <v>0</v>
          </cell>
          <cell r="C372">
            <v>0</v>
          </cell>
          <cell r="D372">
            <v>0</v>
          </cell>
          <cell r="E372">
            <v>0</v>
          </cell>
          <cell r="F372">
            <v>1</v>
          </cell>
          <cell r="G372" t="str">
            <v>ANTIOQUIA</v>
          </cell>
          <cell r="H372" t="str">
            <v>ANDES, CARAMANTA, JERICÓ, TÁMESIS, VALPARAÍSO</v>
          </cell>
        </row>
        <row r="373">
          <cell r="A373" t="str">
            <v>CA215</v>
          </cell>
          <cell r="B373">
            <v>0</v>
          </cell>
          <cell r="C373">
            <v>0</v>
          </cell>
          <cell r="D373">
            <v>0</v>
          </cell>
          <cell r="E373">
            <v>0</v>
          </cell>
          <cell r="F373">
            <v>1</v>
          </cell>
          <cell r="G373" t="str">
            <v>RISARALDA</v>
          </cell>
          <cell r="H373" t="str">
            <v>MARSELLA, PEREIRA</v>
          </cell>
        </row>
        <row r="374">
          <cell r="A374" t="str">
            <v>CA139-II</v>
          </cell>
          <cell r="B374">
            <v>1</v>
          </cell>
          <cell r="C374">
            <v>1</v>
          </cell>
          <cell r="D374">
            <v>1</v>
          </cell>
          <cell r="E374">
            <v>1</v>
          </cell>
          <cell r="F374">
            <v>1</v>
          </cell>
          <cell r="G374" t="str">
            <v>CHOCÓ, VALLE DEL CAUCA</v>
          </cell>
          <cell r="H374" t="str">
            <v>ANSERMANUEVO, EL CAIRO, NÓVITA, SAN JOSÉ DEL PALMAR</v>
          </cell>
        </row>
        <row r="375">
          <cell r="A375" t="str">
            <v>CA047</v>
          </cell>
          <cell r="B375">
            <v>1</v>
          </cell>
          <cell r="C375">
            <v>0</v>
          </cell>
          <cell r="D375">
            <v>0</v>
          </cell>
          <cell r="E375">
            <v>0</v>
          </cell>
          <cell r="F375">
            <v>0</v>
          </cell>
          <cell r="G375" t="str">
            <v>BOGOTÁ, D.C., CUNDINAMARCA</v>
          </cell>
          <cell r="H375" t="str">
            <v>BOGOTÁ, D.C., CÁQUEZA, CHOACHÍ, GUASCA, GUATAVITA, LA CALERA, SESQUILÉ, SOPÓ, UBAQUE</v>
          </cell>
        </row>
        <row r="376">
          <cell r="A376" t="str">
            <v>CA212</v>
          </cell>
          <cell r="B376">
            <v>0</v>
          </cell>
          <cell r="C376">
            <v>0</v>
          </cell>
          <cell r="D376">
            <v>0</v>
          </cell>
          <cell r="E376">
            <v>0</v>
          </cell>
          <cell r="F376">
            <v>0</v>
          </cell>
          <cell r="G376" t="str">
            <v>RISARALDA</v>
          </cell>
          <cell r="H376" t="str">
            <v>DOSQUEBRADAS, PEREIRA</v>
          </cell>
        </row>
        <row r="377">
          <cell r="A377" t="str">
            <v>CA213</v>
          </cell>
          <cell r="B377">
            <v>0</v>
          </cell>
          <cell r="C377">
            <v>0</v>
          </cell>
          <cell r="D377">
            <v>0</v>
          </cell>
          <cell r="E377">
            <v>0</v>
          </cell>
          <cell r="F377">
            <v>0</v>
          </cell>
          <cell r="G377" t="str">
            <v>RISARALDA</v>
          </cell>
          <cell r="H377" t="str">
            <v>PEREIRA</v>
          </cell>
        </row>
        <row r="378">
          <cell r="A378" t="str">
            <v>CA214-II</v>
          </cell>
          <cell r="B378">
            <v>0</v>
          </cell>
          <cell r="C378">
            <v>0</v>
          </cell>
          <cell r="D378">
            <v>0</v>
          </cell>
          <cell r="E378">
            <v>0</v>
          </cell>
          <cell r="F378">
            <v>0</v>
          </cell>
          <cell r="G378" t="str">
            <v>RISARALDA</v>
          </cell>
          <cell r="H378" t="str">
            <v>PEREIRA</v>
          </cell>
        </row>
        <row r="379">
          <cell r="A379" t="str">
            <v>CA214-VII</v>
          </cell>
          <cell r="B379">
            <v>0</v>
          </cell>
          <cell r="C379">
            <v>0</v>
          </cell>
          <cell r="D379">
            <v>0</v>
          </cell>
          <cell r="E379">
            <v>0</v>
          </cell>
          <cell r="F379">
            <v>0</v>
          </cell>
          <cell r="G379" t="str">
            <v>RISARALDA</v>
          </cell>
          <cell r="H379" t="str">
            <v>DOSQUEBRADAS, PEREIRA</v>
          </cell>
        </row>
        <row r="380">
          <cell r="A380" t="str">
            <v>CA214-I</v>
          </cell>
          <cell r="B380">
            <v>0</v>
          </cell>
          <cell r="C380">
            <v>0</v>
          </cell>
          <cell r="D380">
            <v>0</v>
          </cell>
          <cell r="E380">
            <v>0</v>
          </cell>
          <cell r="F380">
            <v>0</v>
          </cell>
          <cell r="G380" t="str">
            <v>RISARALDA</v>
          </cell>
          <cell r="H380" t="str">
            <v>PEREIRA</v>
          </cell>
        </row>
        <row r="381">
          <cell r="A381" t="str">
            <v>CA038-II</v>
          </cell>
          <cell r="B381">
            <v>0</v>
          </cell>
          <cell r="C381">
            <v>0</v>
          </cell>
          <cell r="D381">
            <v>1</v>
          </cell>
          <cell r="E381">
            <v>0</v>
          </cell>
          <cell r="F381">
            <v>1</v>
          </cell>
          <cell r="G381" t="str">
            <v>QUINDIO, TOLIMA</v>
          </cell>
          <cell r="H381" t="str">
            <v>CAJAMARCA, CALARCÁ, SALENTO</v>
          </cell>
        </row>
        <row r="382">
          <cell r="A382" t="str">
            <v>CA214-VI</v>
          </cell>
          <cell r="B382">
            <v>0</v>
          </cell>
          <cell r="C382">
            <v>0</v>
          </cell>
          <cell r="D382">
            <v>1</v>
          </cell>
          <cell r="E382">
            <v>0</v>
          </cell>
          <cell r="F382">
            <v>1</v>
          </cell>
          <cell r="G382" t="str">
            <v>VALLE DEL CAUCA</v>
          </cell>
          <cell r="H382" t="str">
            <v>ALCALÁ, ANSERMANUEVO, CARTAGO</v>
          </cell>
        </row>
        <row r="383">
          <cell r="A383" t="str">
            <v>CA038-III</v>
          </cell>
          <cell r="B383">
            <v>1</v>
          </cell>
          <cell r="C383">
            <v>0</v>
          </cell>
          <cell r="D383">
            <v>1</v>
          </cell>
          <cell r="E383">
            <v>0</v>
          </cell>
          <cell r="F383">
            <v>0</v>
          </cell>
          <cell r="G383" t="str">
            <v>TOLIMA</v>
          </cell>
          <cell r="H383" t="str">
            <v>CAJAMARCA, COELLO, ESPINAL, FLANDES, IBAGUÉ</v>
          </cell>
        </row>
        <row r="384">
          <cell r="A384" t="str">
            <v>CA176</v>
          </cell>
          <cell r="B384">
            <v>1</v>
          </cell>
          <cell r="C384">
            <v>0</v>
          </cell>
          <cell r="D384">
            <v>0</v>
          </cell>
          <cell r="E384">
            <v>0</v>
          </cell>
          <cell r="F384">
            <v>1</v>
          </cell>
          <cell r="G384" t="str">
            <v>META</v>
          </cell>
          <cell r="H384" t="str">
            <v>CABUYARO, PUERTO LÓPEZ</v>
          </cell>
        </row>
        <row r="385">
          <cell r="A385" t="str">
            <v>CA049-IX</v>
          </cell>
          <cell r="B385">
            <v>1</v>
          </cell>
          <cell r="C385">
            <v>0</v>
          </cell>
          <cell r="D385">
            <v>1</v>
          </cell>
          <cell r="E385">
            <v>0</v>
          </cell>
          <cell r="F385">
            <v>1</v>
          </cell>
          <cell r="G385" t="str">
            <v>META</v>
          </cell>
          <cell r="H385" t="str">
            <v>ACACÍAS, CUBARRAL, GRANADA, GUAMAL, PUERTO GAITÁN, PUERTO LÓPEZ, SAN MARTÍN, VILLAVICENCIO</v>
          </cell>
        </row>
        <row r="386">
          <cell r="A386" t="str">
            <v>CA042-I</v>
          </cell>
          <cell r="B386">
            <v>1</v>
          </cell>
          <cell r="C386">
            <v>0</v>
          </cell>
          <cell r="D386">
            <v>1</v>
          </cell>
          <cell r="E386">
            <v>0</v>
          </cell>
          <cell r="F386">
            <v>1</v>
          </cell>
          <cell r="G386" t="str">
            <v>BOGOTÁ, D.C., CUNDINAMARCA, META</v>
          </cell>
          <cell r="H386" t="str">
            <v>BOGOTÁ, D.C., CÁQUEZA, CHIPAQUE, GUAYABETAL, QUETAME, VILLAVICENCIO</v>
          </cell>
        </row>
        <row r="387">
          <cell r="A387" t="str">
            <v>CA042-II</v>
          </cell>
          <cell r="B387">
            <v>0</v>
          </cell>
          <cell r="C387">
            <v>0</v>
          </cell>
          <cell r="D387">
            <v>0</v>
          </cell>
          <cell r="E387">
            <v>0</v>
          </cell>
          <cell r="F387">
            <v>1</v>
          </cell>
          <cell r="G387" t="str">
            <v>META</v>
          </cell>
          <cell r="H387" t="str">
            <v>ACACÍAS, VILLAVICENCIO</v>
          </cell>
        </row>
        <row r="388">
          <cell r="A388" t="str">
            <v>CA179</v>
          </cell>
          <cell r="B388">
            <v>0</v>
          </cell>
          <cell r="C388">
            <v>0</v>
          </cell>
          <cell r="D388">
            <v>1</v>
          </cell>
          <cell r="E388">
            <v>0</v>
          </cell>
          <cell r="F388">
            <v>1</v>
          </cell>
          <cell r="G388" t="str">
            <v>META</v>
          </cell>
          <cell r="H388" t="str">
            <v>PUERTO GAITÁN</v>
          </cell>
        </row>
        <row r="389">
          <cell r="A389" t="str">
            <v>CA175</v>
          </cell>
          <cell r="B389">
            <v>0</v>
          </cell>
          <cell r="C389">
            <v>0</v>
          </cell>
          <cell r="D389">
            <v>1</v>
          </cell>
          <cell r="E389">
            <v>0</v>
          </cell>
          <cell r="F389">
            <v>0</v>
          </cell>
          <cell r="G389" t="str">
            <v>META</v>
          </cell>
          <cell r="H389" t="str">
            <v>EL CASTILLO, GRANADA</v>
          </cell>
        </row>
        <row r="390">
          <cell r="A390" t="str">
            <v>CA049-X</v>
          </cell>
          <cell r="B390">
            <v>0</v>
          </cell>
          <cell r="C390">
            <v>0</v>
          </cell>
          <cell r="D390">
            <v>1</v>
          </cell>
          <cell r="E390">
            <v>0</v>
          </cell>
          <cell r="F390">
            <v>1</v>
          </cell>
          <cell r="G390" t="str">
            <v>META</v>
          </cell>
          <cell r="H390" t="str">
            <v>PUERTO GAITÁN</v>
          </cell>
        </row>
        <row r="391">
          <cell r="A391" t="str">
            <v>CA049-VIII</v>
          </cell>
          <cell r="B391">
            <v>1</v>
          </cell>
          <cell r="C391">
            <v>1</v>
          </cell>
          <cell r="D391">
            <v>1</v>
          </cell>
          <cell r="E391">
            <v>0</v>
          </cell>
          <cell r="F391">
            <v>1</v>
          </cell>
          <cell r="G391" t="str">
            <v>META</v>
          </cell>
          <cell r="H391" t="str">
            <v>GRANADA, MESETAS, SAN JUAN DE ARAMA</v>
          </cell>
        </row>
        <row r="392">
          <cell r="A392" t="str">
            <v>CA110</v>
          </cell>
          <cell r="B392">
            <v>1</v>
          </cell>
          <cell r="C392">
            <v>1</v>
          </cell>
          <cell r="D392">
            <v>1</v>
          </cell>
          <cell r="E392">
            <v>0</v>
          </cell>
          <cell r="F392">
            <v>1</v>
          </cell>
          <cell r="G392" t="str">
            <v>CAQUETÁ, META</v>
          </cell>
          <cell r="H392" t="str">
            <v>LA MACARENA, SAN VICENTE DEL CAGUÁN</v>
          </cell>
        </row>
        <row r="393">
          <cell r="A393" t="str">
            <v>CA242-IV</v>
          </cell>
          <cell r="B393">
            <v>1</v>
          </cell>
          <cell r="C393">
            <v>0</v>
          </cell>
          <cell r="D393">
            <v>1</v>
          </cell>
          <cell r="E393">
            <v>0</v>
          </cell>
          <cell r="F393">
            <v>1</v>
          </cell>
          <cell r="G393" t="str">
            <v>META, VICHADA</v>
          </cell>
          <cell r="H393" t="str">
            <v>CUMARIBO, PUERTO GAITÁN</v>
          </cell>
        </row>
        <row r="394">
          <cell r="A394" t="str">
            <v>CA242-VI</v>
          </cell>
          <cell r="B394">
            <v>1</v>
          </cell>
          <cell r="C394">
            <v>0</v>
          </cell>
          <cell r="D394">
            <v>1</v>
          </cell>
          <cell r="E394">
            <v>0</v>
          </cell>
          <cell r="F394">
            <v>1</v>
          </cell>
          <cell r="G394" t="str">
            <v>VICHADA</v>
          </cell>
          <cell r="H394" t="str">
            <v>CUMARIBO</v>
          </cell>
        </row>
        <row r="395">
          <cell r="A395" t="str">
            <v>CA025</v>
          </cell>
          <cell r="B395">
            <v>1</v>
          </cell>
          <cell r="C395">
            <v>0</v>
          </cell>
          <cell r="D395">
            <v>1</v>
          </cell>
          <cell r="E395">
            <v>0</v>
          </cell>
          <cell r="F395">
            <v>0</v>
          </cell>
          <cell r="G395" t="str">
            <v>BOGOTÁ, D.C., CUNDINAMARCA, TOLIMA</v>
          </cell>
          <cell r="H395" t="str">
            <v>ARBELÁEZ, BOGOTÁ, D.C., CABRERA, FUSAGASUGÁ, ICONONZO, PANDI, VENECIA</v>
          </cell>
        </row>
        <row r="396">
          <cell r="A396" t="str">
            <v>CA076</v>
          </cell>
          <cell r="B396">
            <v>0</v>
          </cell>
          <cell r="C396">
            <v>0</v>
          </cell>
          <cell r="D396">
            <v>0</v>
          </cell>
          <cell r="E396">
            <v>0</v>
          </cell>
          <cell r="F396">
            <v>0</v>
          </cell>
          <cell r="G396" t="str">
            <v>ANTIOQUIA</v>
          </cell>
          <cell r="H396" t="str">
            <v>ENVIGADO</v>
          </cell>
        </row>
        <row r="397">
          <cell r="A397" t="str">
            <v>CA235</v>
          </cell>
          <cell r="B397">
            <v>1</v>
          </cell>
          <cell r="C397">
            <v>0</v>
          </cell>
          <cell r="D397">
            <v>1</v>
          </cell>
          <cell r="E397">
            <v>0</v>
          </cell>
          <cell r="F397">
            <v>0</v>
          </cell>
          <cell r="G397" t="str">
            <v>TOLIMA</v>
          </cell>
          <cell r="H397" t="str">
            <v>LÍBANO, VILLAHERMOSA</v>
          </cell>
        </row>
        <row r="398">
          <cell r="A398" t="str">
            <v>CA214-IV</v>
          </cell>
          <cell r="B398">
            <v>0</v>
          </cell>
          <cell r="C398">
            <v>0</v>
          </cell>
          <cell r="D398">
            <v>0</v>
          </cell>
          <cell r="E398">
            <v>0</v>
          </cell>
          <cell r="F398">
            <v>0</v>
          </cell>
          <cell r="G398" t="str">
            <v>RISARALDA</v>
          </cell>
          <cell r="H398" t="str">
            <v>LA VIRGINIA, PEREIRA</v>
          </cell>
        </row>
        <row r="399">
          <cell r="A399" t="str">
            <v>CA214-V</v>
          </cell>
          <cell r="B399">
            <v>0</v>
          </cell>
          <cell r="C399">
            <v>0</v>
          </cell>
          <cell r="D399">
            <v>1</v>
          </cell>
          <cell r="E399">
            <v>1</v>
          </cell>
          <cell r="F399">
            <v>1</v>
          </cell>
          <cell r="G399" t="str">
            <v>RISARALDA, VALLE DEL CAUCA</v>
          </cell>
          <cell r="H399" t="str">
            <v>ANSERMANUEVO, BALBOA, BOLÍVAR, LA UNIÓN, LA VIRGINIA, RIOFRÍO, ROLDANILLO, SANTUARIO, TORO, TRUJILLO, YOTOCO</v>
          </cell>
        </row>
        <row r="400">
          <cell r="A400" t="str">
            <v>CA088-I</v>
          </cell>
          <cell r="B400">
            <v>0</v>
          </cell>
          <cell r="C400">
            <v>0</v>
          </cell>
          <cell r="D400">
            <v>0</v>
          </cell>
          <cell r="E400">
            <v>0</v>
          </cell>
          <cell r="F400">
            <v>1</v>
          </cell>
          <cell r="G400" t="str">
            <v>CUNDINAMARCA</v>
          </cell>
          <cell r="H400" t="str">
            <v>CAJICÁ, CHÍA, ZIPAQUIRÁ</v>
          </cell>
        </row>
        <row r="401">
          <cell r="A401" t="str">
            <v>CA149</v>
          </cell>
          <cell r="B401">
            <v>0</v>
          </cell>
          <cell r="C401">
            <v>0</v>
          </cell>
          <cell r="D401">
            <v>0</v>
          </cell>
          <cell r="E401">
            <v>0</v>
          </cell>
          <cell r="F401">
            <v>0</v>
          </cell>
          <cell r="G401" t="str">
            <v>CUNDINAMARCA</v>
          </cell>
          <cell r="H401" t="str">
            <v>FACATATIVÁ</v>
          </cell>
        </row>
        <row r="402">
          <cell r="A402" t="str">
            <v>CA041</v>
          </cell>
          <cell r="B402">
            <v>0</v>
          </cell>
          <cell r="C402">
            <v>0</v>
          </cell>
          <cell r="D402">
            <v>0</v>
          </cell>
          <cell r="E402">
            <v>0</v>
          </cell>
          <cell r="F402">
            <v>1</v>
          </cell>
          <cell r="G402" t="str">
            <v>QUINDIO, VALLE DEL CAUCA</v>
          </cell>
          <cell r="H402" t="str">
            <v>ARMENIA, CALARCÁ, LA TEBAIDA, SEVILLA, ZARZAL</v>
          </cell>
        </row>
        <row r="403">
          <cell r="A403" t="str">
            <v>CA038-I</v>
          </cell>
          <cell r="B403">
            <v>0</v>
          </cell>
          <cell r="C403">
            <v>0</v>
          </cell>
          <cell r="D403">
            <v>0</v>
          </cell>
          <cell r="E403">
            <v>0</v>
          </cell>
          <cell r="F403">
            <v>1</v>
          </cell>
          <cell r="G403" t="str">
            <v>QUINDIO</v>
          </cell>
          <cell r="H403" t="str">
            <v>ARMENIA, CALARCÁ, MONTENEGRO</v>
          </cell>
        </row>
        <row r="404">
          <cell r="A404" t="str">
            <v>CA229</v>
          </cell>
          <cell r="B404">
            <v>1</v>
          </cell>
          <cell r="C404">
            <v>0</v>
          </cell>
          <cell r="D404">
            <v>1</v>
          </cell>
          <cell r="E404">
            <v>0</v>
          </cell>
          <cell r="F404">
            <v>1</v>
          </cell>
          <cell r="G404" t="str">
            <v>TOLIMA</v>
          </cell>
          <cell r="H404" t="str">
            <v>ORTEGA, RONCESVALLES, ROVIRA, SAN ANTONIO</v>
          </cell>
        </row>
        <row r="405">
          <cell r="A405" t="str">
            <v>CA214-III</v>
          </cell>
          <cell r="B405">
            <v>0</v>
          </cell>
          <cell r="C405">
            <v>0</v>
          </cell>
          <cell r="D405">
            <v>0</v>
          </cell>
          <cell r="E405">
            <v>0</v>
          </cell>
          <cell r="F405">
            <v>0</v>
          </cell>
          <cell r="G405" t="str">
            <v>VALLE DEL CAUCA</v>
          </cell>
          <cell r="H405" t="str">
            <v>CARTAGO, LA VICTORIA, OBANDO</v>
          </cell>
        </row>
        <row r="406">
          <cell r="A406" t="str">
            <v>CA049-XI</v>
          </cell>
          <cell r="B406">
            <v>0</v>
          </cell>
          <cell r="C406">
            <v>0</v>
          </cell>
          <cell r="D406">
            <v>1</v>
          </cell>
          <cell r="E406">
            <v>0</v>
          </cell>
          <cell r="F406">
            <v>1</v>
          </cell>
          <cell r="G406" t="str">
            <v>META</v>
          </cell>
          <cell r="H406" t="str">
            <v>PUERTO GAITÁN</v>
          </cell>
        </row>
        <row r="407">
          <cell r="A407" t="str">
            <v>CA112</v>
          </cell>
          <cell r="B407">
            <v>1</v>
          </cell>
          <cell r="C407">
            <v>1</v>
          </cell>
          <cell r="D407">
            <v>1</v>
          </cell>
          <cell r="E407">
            <v>0</v>
          </cell>
          <cell r="F407">
            <v>1</v>
          </cell>
          <cell r="G407" t="str">
            <v>CAQUETÁ</v>
          </cell>
          <cell r="H407" t="str">
            <v>SAN VICENTE DEL CAGUÁN</v>
          </cell>
        </row>
        <row r="408">
          <cell r="A408" t="str">
            <v>CA116</v>
          </cell>
          <cell r="B408">
            <v>1</v>
          </cell>
          <cell r="C408">
            <v>1</v>
          </cell>
          <cell r="D408">
            <v>1</v>
          </cell>
          <cell r="E408">
            <v>0</v>
          </cell>
          <cell r="F408">
            <v>1</v>
          </cell>
          <cell r="G408" t="str">
            <v>CAQUETÁ</v>
          </cell>
          <cell r="H408" t="str">
            <v>SAN VICENTE DEL CAGUÁN</v>
          </cell>
        </row>
        <row r="409">
          <cell r="A409" t="str">
            <v>CA181</v>
          </cell>
          <cell r="B409">
            <v>1</v>
          </cell>
          <cell r="C409">
            <v>1</v>
          </cell>
          <cell r="D409">
            <v>1</v>
          </cell>
          <cell r="E409">
            <v>0</v>
          </cell>
          <cell r="F409">
            <v>1</v>
          </cell>
          <cell r="G409" t="str">
            <v>META</v>
          </cell>
          <cell r="H409" t="str">
            <v>PUERTO CONCORDIA</v>
          </cell>
        </row>
        <row r="410">
          <cell r="A410" t="str">
            <v>CA109</v>
          </cell>
          <cell r="B410">
            <v>1</v>
          </cell>
          <cell r="C410">
            <v>1</v>
          </cell>
          <cell r="D410">
            <v>1</v>
          </cell>
          <cell r="E410">
            <v>0</v>
          </cell>
          <cell r="F410">
            <v>1</v>
          </cell>
          <cell r="G410" t="str">
            <v>CAQUETÁ, HUILA, META</v>
          </cell>
          <cell r="H410" t="str">
            <v>LA MACARENA, NEIVA, SAN VICENTE DEL CAGUÁN</v>
          </cell>
        </row>
        <row r="411">
          <cell r="A411" t="str">
            <v>CA049-VII</v>
          </cell>
          <cell r="B411">
            <v>1</v>
          </cell>
          <cell r="C411">
            <v>1</v>
          </cell>
          <cell r="D411">
            <v>1</v>
          </cell>
          <cell r="E411">
            <v>0</v>
          </cell>
          <cell r="F411">
            <v>1</v>
          </cell>
          <cell r="G411" t="str">
            <v>META</v>
          </cell>
          <cell r="H411" t="str">
            <v>MESETAS, URIBE</v>
          </cell>
        </row>
        <row r="412">
          <cell r="A412" t="str">
            <v>CA008-I</v>
          </cell>
          <cell r="B412">
            <v>1</v>
          </cell>
          <cell r="C412">
            <v>0</v>
          </cell>
          <cell r="D412">
            <v>1</v>
          </cell>
          <cell r="E412">
            <v>0</v>
          </cell>
          <cell r="F412">
            <v>1</v>
          </cell>
          <cell r="G412" t="str">
            <v>VICHADA</v>
          </cell>
          <cell r="H412" t="str">
            <v>CUMARIBO</v>
          </cell>
        </row>
        <row r="413">
          <cell r="A413" t="str">
            <v>CA008-II</v>
          </cell>
          <cell r="B413">
            <v>1</v>
          </cell>
          <cell r="C413">
            <v>0</v>
          </cell>
          <cell r="D413">
            <v>1</v>
          </cell>
          <cell r="E413">
            <v>0</v>
          </cell>
          <cell r="F413">
            <v>1</v>
          </cell>
          <cell r="G413" t="str">
            <v>VICHADA</v>
          </cell>
          <cell r="H413" t="str">
            <v>CUMARIBO</v>
          </cell>
        </row>
        <row r="414">
          <cell r="A414" t="str">
            <v>CA008-III</v>
          </cell>
          <cell r="B414">
            <v>1</v>
          </cell>
          <cell r="C414">
            <v>0</v>
          </cell>
          <cell r="D414">
            <v>1</v>
          </cell>
          <cell r="E414">
            <v>0</v>
          </cell>
          <cell r="F414">
            <v>1</v>
          </cell>
          <cell r="G414" t="str">
            <v>VICHADA</v>
          </cell>
          <cell r="H414" t="str">
            <v>CUMARIBO</v>
          </cell>
        </row>
        <row r="415">
          <cell r="A415" t="str">
            <v>CA155</v>
          </cell>
          <cell r="B415">
            <v>1</v>
          </cell>
          <cell r="C415">
            <v>1</v>
          </cell>
          <cell r="D415">
            <v>1</v>
          </cell>
          <cell r="E415">
            <v>0</v>
          </cell>
          <cell r="F415">
            <v>1</v>
          </cell>
          <cell r="G415" t="str">
            <v>GUAVIARE</v>
          </cell>
          <cell r="H415" t="str">
            <v>CALAMAR, EL RETORNO, SAN JOSÉ DEL GUAVIARE</v>
          </cell>
        </row>
        <row r="416">
          <cell r="A416" t="str">
            <v>CA148</v>
          </cell>
          <cell r="B416">
            <v>0</v>
          </cell>
          <cell r="C416">
            <v>0</v>
          </cell>
          <cell r="D416">
            <v>0</v>
          </cell>
          <cell r="E416">
            <v>0</v>
          </cell>
          <cell r="F416">
            <v>0</v>
          </cell>
          <cell r="G416" t="str">
            <v>CUNDINAMARCA</v>
          </cell>
          <cell r="H416" t="str">
            <v>SOACHA</v>
          </cell>
        </row>
        <row r="417">
          <cell r="A417" t="str">
            <v>CA154</v>
          </cell>
          <cell r="B417">
            <v>0</v>
          </cell>
          <cell r="C417">
            <v>0</v>
          </cell>
          <cell r="D417">
            <v>0</v>
          </cell>
          <cell r="E417">
            <v>0</v>
          </cell>
          <cell r="F417">
            <v>0</v>
          </cell>
          <cell r="G417" t="str">
            <v>CUNDINAMARCA</v>
          </cell>
          <cell r="H417" t="str">
            <v>ARBELÁEZ, FUSAGASUGÁ, SAN BERNARDO</v>
          </cell>
        </row>
        <row r="418">
          <cell r="A418" t="str">
            <v>CA231</v>
          </cell>
          <cell r="B418">
            <v>1</v>
          </cell>
          <cell r="C418">
            <v>0</v>
          </cell>
          <cell r="D418">
            <v>1</v>
          </cell>
          <cell r="E418">
            <v>0</v>
          </cell>
          <cell r="F418">
            <v>0</v>
          </cell>
          <cell r="G418" t="str">
            <v>CUNDINAMARCA, TOLIMA</v>
          </cell>
          <cell r="H418" t="str">
            <v>CARMEN DE APICALÁ, CUNDAY, FUSAGASUGÁ, ICONONZO, MELGAR, VILLARRICA</v>
          </cell>
        </row>
        <row r="419">
          <cell r="A419" t="str">
            <v>CA232</v>
          </cell>
          <cell r="B419">
            <v>0</v>
          </cell>
          <cell r="C419">
            <v>0</v>
          </cell>
          <cell r="D419">
            <v>0</v>
          </cell>
          <cell r="E419">
            <v>0</v>
          </cell>
          <cell r="F419">
            <v>0</v>
          </cell>
          <cell r="G419" t="str">
            <v>TOLIMA</v>
          </cell>
          <cell r="H419" t="str">
            <v>SUÁREZ</v>
          </cell>
        </row>
        <row r="420">
          <cell r="A420" t="str">
            <v>CA113</v>
          </cell>
          <cell r="B420">
            <v>1</v>
          </cell>
          <cell r="C420">
            <v>1</v>
          </cell>
          <cell r="D420">
            <v>1</v>
          </cell>
          <cell r="E420">
            <v>0</v>
          </cell>
          <cell r="F420">
            <v>1</v>
          </cell>
          <cell r="G420" t="str">
            <v>CAQUETÁ</v>
          </cell>
          <cell r="H420" t="str">
            <v>EL PAUJÍL, LA MONTAÑITA</v>
          </cell>
        </row>
        <row r="421">
          <cell r="A421" t="str">
            <v>CA117</v>
          </cell>
          <cell r="B421">
            <v>1</v>
          </cell>
          <cell r="C421">
            <v>1</v>
          </cell>
          <cell r="D421">
            <v>1</v>
          </cell>
          <cell r="E421">
            <v>0</v>
          </cell>
          <cell r="F421">
            <v>0</v>
          </cell>
          <cell r="G421" t="str">
            <v>CAQUETÁ</v>
          </cell>
          <cell r="H421" t="str">
            <v>EL DONCELLO</v>
          </cell>
        </row>
        <row r="422">
          <cell r="A422" t="str">
            <v>CA237</v>
          </cell>
          <cell r="B422">
            <v>1</v>
          </cell>
          <cell r="C422">
            <v>1</v>
          </cell>
          <cell r="D422">
            <v>1</v>
          </cell>
          <cell r="E422">
            <v>0</v>
          </cell>
          <cell r="F422">
            <v>1</v>
          </cell>
          <cell r="G422" t="str">
            <v>TOLIMA</v>
          </cell>
          <cell r="H422" t="str">
            <v>CHAPARRAL, COYAIMA, ORTEGA</v>
          </cell>
        </row>
        <row r="423">
          <cell r="A423" t="str">
            <v>CA157</v>
          </cell>
          <cell r="B423">
            <v>1</v>
          </cell>
          <cell r="C423">
            <v>1</v>
          </cell>
          <cell r="D423">
            <v>1</v>
          </cell>
          <cell r="E423">
            <v>1</v>
          </cell>
          <cell r="F423">
            <v>1</v>
          </cell>
          <cell r="G423" t="str">
            <v>CAUCA, HUILA, PUTUMAYO</v>
          </cell>
          <cell r="H423" t="str">
            <v>ALTAMIRA, CAMPOALEGRE, GARZÓN, GIGANTE, HOBO, MOCOA, NEIVA, PITALITO, PUERTO ASÍS, PUERTO CAICEDO, RIVERA, SANTA ROSA, TIMANÁ, VILLAGARZÓN</v>
          </cell>
        </row>
        <row r="424">
          <cell r="A424" t="str">
            <v>CA158</v>
          </cell>
          <cell r="B424">
            <v>1</v>
          </cell>
          <cell r="C424">
            <v>0</v>
          </cell>
          <cell r="D424">
            <v>1</v>
          </cell>
          <cell r="E424">
            <v>0</v>
          </cell>
          <cell r="F424">
            <v>0</v>
          </cell>
          <cell r="G424" t="str">
            <v>HUILA</v>
          </cell>
          <cell r="H424" t="str">
            <v>BARAYA, COLOMBIA</v>
          </cell>
        </row>
        <row r="425">
          <cell r="A425" t="str">
            <v>CA115</v>
          </cell>
          <cell r="B425">
            <v>1</v>
          </cell>
          <cell r="C425">
            <v>1</v>
          </cell>
          <cell r="D425">
            <v>1</v>
          </cell>
          <cell r="E425">
            <v>0</v>
          </cell>
          <cell r="F425">
            <v>1</v>
          </cell>
          <cell r="G425" t="str">
            <v>CAQUETÁ</v>
          </cell>
          <cell r="H425" t="str">
            <v>LA MONTAÑITA, MILÁN</v>
          </cell>
        </row>
        <row r="426">
          <cell r="A426" t="str">
            <v>CA049-VI</v>
          </cell>
          <cell r="B426">
            <v>1</v>
          </cell>
          <cell r="C426">
            <v>1</v>
          </cell>
          <cell r="D426">
            <v>1</v>
          </cell>
          <cell r="E426">
            <v>0</v>
          </cell>
          <cell r="F426">
            <v>1</v>
          </cell>
          <cell r="G426" t="str">
            <v>HUILA, META</v>
          </cell>
          <cell r="H426" t="str">
            <v>COLOMBIA, URIBE</v>
          </cell>
        </row>
        <row r="427">
          <cell r="A427" t="str">
            <v>CA049-V</v>
          </cell>
          <cell r="B427">
            <v>1</v>
          </cell>
          <cell r="C427">
            <v>1</v>
          </cell>
          <cell r="D427">
            <v>1</v>
          </cell>
          <cell r="E427">
            <v>0</v>
          </cell>
          <cell r="F427">
            <v>1</v>
          </cell>
          <cell r="G427" t="str">
            <v>HUILA, TOLIMA, VALLE DEL CAUCA</v>
          </cell>
          <cell r="H427" t="str">
            <v>AIPE, ALPUJARRA, ATACO, COLOMBIA, FLORIDA, RIOBLANCO, VILLAVIEJA</v>
          </cell>
        </row>
        <row r="428">
          <cell r="A428" t="str">
            <v>CA003</v>
          </cell>
          <cell r="B428">
            <v>1</v>
          </cell>
          <cell r="C428">
            <v>1</v>
          </cell>
          <cell r="D428">
            <v>1</v>
          </cell>
          <cell r="E428">
            <v>0</v>
          </cell>
          <cell r="F428">
            <v>1</v>
          </cell>
          <cell r="G428" t="str">
            <v>TOLIMA</v>
          </cell>
          <cell r="H428" t="str">
            <v>ATACO, COYAIMA, PLANADAS</v>
          </cell>
        </row>
        <row r="429">
          <cell r="A429" t="str">
            <v>CA205</v>
          </cell>
          <cell r="B429">
            <v>1</v>
          </cell>
          <cell r="C429">
            <v>1</v>
          </cell>
          <cell r="D429">
            <v>1</v>
          </cell>
          <cell r="E429">
            <v>0</v>
          </cell>
          <cell r="F429">
            <v>1</v>
          </cell>
          <cell r="G429" t="str">
            <v>PUTUMAYO</v>
          </cell>
          <cell r="H429" t="str">
            <v>PUERTO LEGUÍZAMO</v>
          </cell>
        </row>
        <row r="430">
          <cell r="A430" t="str">
            <v>CA241</v>
          </cell>
          <cell r="B430">
            <v>1</v>
          </cell>
          <cell r="C430">
            <v>0</v>
          </cell>
          <cell r="D430">
            <v>0</v>
          </cell>
          <cell r="E430">
            <v>0</v>
          </cell>
          <cell r="F430">
            <v>1</v>
          </cell>
          <cell r="G430" t="str">
            <v>VAUPÉS</v>
          </cell>
          <cell r="H430" t="str">
            <v>MITÚ, YAVARATÉ</v>
          </cell>
        </row>
        <row r="431">
          <cell r="A431" t="str">
            <v>CA119</v>
          </cell>
          <cell r="B431">
            <v>1</v>
          </cell>
          <cell r="C431">
            <v>1</v>
          </cell>
          <cell r="D431">
            <v>1</v>
          </cell>
          <cell r="E431">
            <v>0</v>
          </cell>
          <cell r="F431">
            <v>1</v>
          </cell>
          <cell r="G431" t="str">
            <v>CAQUETÁ</v>
          </cell>
          <cell r="H431" t="str">
            <v>CARTAGENA DEL CHAIRÁ</v>
          </cell>
        </row>
        <row r="432">
          <cell r="A432" t="str">
            <v>CA252</v>
          </cell>
          <cell r="B432">
            <v>1</v>
          </cell>
          <cell r="C432">
            <v>0</v>
          </cell>
          <cell r="D432">
            <v>0</v>
          </cell>
          <cell r="E432">
            <v>0</v>
          </cell>
          <cell r="F432">
            <v>1</v>
          </cell>
          <cell r="G432" t="str">
            <v>AMAZONAS</v>
          </cell>
          <cell r="H432" t="str">
            <v>LETICIA</v>
          </cell>
        </row>
        <row r="433">
          <cell r="A433" t="str">
            <v>CA234</v>
          </cell>
          <cell r="B433">
            <v>1</v>
          </cell>
          <cell r="C433">
            <v>1</v>
          </cell>
          <cell r="D433">
            <v>1</v>
          </cell>
          <cell r="E433">
            <v>0</v>
          </cell>
          <cell r="F433">
            <v>1</v>
          </cell>
          <cell r="G433" t="str">
            <v>TOLIMA</v>
          </cell>
          <cell r="H433" t="str">
            <v>CHAPARRAL, SAN ANTONIO</v>
          </cell>
        </row>
        <row r="434">
          <cell r="A434" t="str">
            <v>CA049-IV</v>
          </cell>
          <cell r="B434">
            <v>1</v>
          </cell>
          <cell r="C434">
            <v>1</v>
          </cell>
          <cell r="D434">
            <v>1</v>
          </cell>
          <cell r="E434">
            <v>0</v>
          </cell>
          <cell r="F434">
            <v>1</v>
          </cell>
          <cell r="G434" t="str">
            <v>VALLE DEL CAUCA</v>
          </cell>
          <cell r="H434" t="str">
            <v>FLORIDA, PALMIRA, PRADERA</v>
          </cell>
        </row>
        <row r="435">
          <cell r="A435" t="str">
            <v>CA139-I</v>
          </cell>
          <cell r="B435">
            <v>0</v>
          </cell>
          <cell r="C435">
            <v>0</v>
          </cell>
          <cell r="D435">
            <v>1</v>
          </cell>
          <cell r="E435">
            <v>1</v>
          </cell>
          <cell r="F435">
            <v>1</v>
          </cell>
          <cell r="G435" t="str">
            <v>VALLE DEL CAUCA</v>
          </cell>
          <cell r="H435" t="str">
            <v>CALIMA, DAGUA, LA CUMBRE, RESTREPO, YOTOCO</v>
          </cell>
        </row>
        <row r="436">
          <cell r="A436" t="str">
            <v>CA049-III</v>
          </cell>
          <cell r="B436">
            <v>0</v>
          </cell>
          <cell r="C436">
            <v>0</v>
          </cell>
          <cell r="D436">
            <v>0</v>
          </cell>
          <cell r="E436">
            <v>0</v>
          </cell>
          <cell r="F436">
            <v>0</v>
          </cell>
          <cell r="G436" t="str">
            <v>VALLE DEL CAUCA</v>
          </cell>
          <cell r="H436" t="str">
            <v>PALMIRA, YUMBO</v>
          </cell>
        </row>
        <row r="437">
          <cell r="A437" t="str">
            <v>CA133</v>
          </cell>
          <cell r="B437">
            <v>1</v>
          </cell>
          <cell r="C437">
            <v>1</v>
          </cell>
          <cell r="D437">
            <v>1</v>
          </cell>
          <cell r="E437">
            <v>0</v>
          </cell>
          <cell r="F437">
            <v>1</v>
          </cell>
          <cell r="G437" t="str">
            <v>CAUCA</v>
          </cell>
          <cell r="H437" t="str">
            <v>CALOTO, PÁEZ, TORIBÍO</v>
          </cell>
        </row>
        <row r="438">
          <cell r="A438" t="str">
            <v>CA033</v>
          </cell>
          <cell r="B438">
            <v>1</v>
          </cell>
          <cell r="C438">
            <v>0</v>
          </cell>
          <cell r="D438">
            <v>0</v>
          </cell>
          <cell r="E438">
            <v>0</v>
          </cell>
          <cell r="F438">
            <v>1</v>
          </cell>
          <cell r="G438" t="str">
            <v>CAUCA, HUILA</v>
          </cell>
          <cell r="H438" t="str">
            <v>GIGANTE, INZÁ, LA PLATA, PAICOL, POPAYÁN, SILVIA, TESALIA, TOTORÓ</v>
          </cell>
        </row>
        <row r="439">
          <cell r="A439" t="str">
            <v>CA013</v>
          </cell>
          <cell r="B439">
            <v>1</v>
          </cell>
          <cell r="C439">
            <v>0</v>
          </cell>
          <cell r="D439">
            <v>0</v>
          </cell>
          <cell r="E439">
            <v>0</v>
          </cell>
          <cell r="F439">
            <v>1</v>
          </cell>
          <cell r="G439" t="str">
            <v>CAUCA</v>
          </cell>
          <cell r="H439" t="str">
            <v>PÁEZ, SILVIA</v>
          </cell>
        </row>
        <row r="440">
          <cell r="A440" t="str">
            <v>CA048-I</v>
          </cell>
          <cell r="B440">
            <v>1</v>
          </cell>
          <cell r="C440">
            <v>1</v>
          </cell>
          <cell r="D440">
            <v>1</v>
          </cell>
          <cell r="E440">
            <v>0</v>
          </cell>
          <cell r="F440">
            <v>1</v>
          </cell>
          <cell r="G440" t="str">
            <v>CAUCA</v>
          </cell>
          <cell r="H440" t="str">
            <v>CAJIBÍO, CALDONO, PIENDAMÓ - TUNÍA, POPAYÁN, SANTANDER DE QUILICHAO, TOTORÓ</v>
          </cell>
        </row>
        <row r="441">
          <cell r="A441" t="str">
            <v>CA128</v>
          </cell>
          <cell r="B441">
            <v>1</v>
          </cell>
          <cell r="C441">
            <v>1</v>
          </cell>
          <cell r="D441">
            <v>1</v>
          </cell>
          <cell r="E441">
            <v>0</v>
          </cell>
          <cell r="F441">
            <v>1</v>
          </cell>
          <cell r="G441" t="str">
            <v>CAUCA</v>
          </cell>
          <cell r="H441" t="str">
            <v>JAMBALÓ, SILVIA, TORIBÍO</v>
          </cell>
        </row>
        <row r="442">
          <cell r="A442" t="str">
            <v>CA130</v>
          </cell>
          <cell r="B442">
            <v>1</v>
          </cell>
          <cell r="C442">
            <v>1</v>
          </cell>
          <cell r="D442">
            <v>1</v>
          </cell>
          <cell r="E442">
            <v>1</v>
          </cell>
          <cell r="F442">
            <v>1</v>
          </cell>
          <cell r="G442" t="str">
            <v>CAUCA</v>
          </cell>
          <cell r="H442" t="str">
            <v>BUENOS AIRES, SANTANDER DE QUILICHAO, SUÁREZ</v>
          </cell>
        </row>
        <row r="443">
          <cell r="A443" t="str">
            <v>CA160</v>
          </cell>
          <cell r="B443">
            <v>1</v>
          </cell>
          <cell r="C443">
            <v>0</v>
          </cell>
          <cell r="D443">
            <v>0</v>
          </cell>
          <cell r="E443">
            <v>0</v>
          </cell>
          <cell r="F443">
            <v>1</v>
          </cell>
          <cell r="G443" t="str">
            <v>CAUCA, HUILA</v>
          </cell>
          <cell r="H443" t="str">
            <v>LA PLATA, POPAYÁN, PURACÉ</v>
          </cell>
        </row>
        <row r="444">
          <cell r="A444" t="str">
            <v>CA123</v>
          </cell>
          <cell r="B444">
            <v>1</v>
          </cell>
          <cell r="C444">
            <v>1</v>
          </cell>
          <cell r="D444">
            <v>1</v>
          </cell>
          <cell r="E444">
            <v>1</v>
          </cell>
          <cell r="F444">
            <v>1</v>
          </cell>
          <cell r="G444" t="str">
            <v>CAUCA</v>
          </cell>
          <cell r="H444" t="str">
            <v>ARGELIA, EL TAMBO, GUAPI, POPAYÁN, TIMBIQUÍ</v>
          </cell>
        </row>
        <row r="445">
          <cell r="A445" t="str">
            <v>CA124</v>
          </cell>
          <cell r="B445">
            <v>1</v>
          </cell>
          <cell r="C445">
            <v>1</v>
          </cell>
          <cell r="D445">
            <v>1</v>
          </cell>
          <cell r="E445">
            <v>1</v>
          </cell>
          <cell r="F445">
            <v>1</v>
          </cell>
          <cell r="G445" t="str">
            <v>CAUCA</v>
          </cell>
          <cell r="H445" t="str">
            <v>CAJIBÍO, EL TAMBO, MORALES, SUÁREZ</v>
          </cell>
        </row>
        <row r="446">
          <cell r="A446" t="str">
            <v>CA126</v>
          </cell>
          <cell r="B446">
            <v>1</v>
          </cell>
          <cell r="C446">
            <v>1</v>
          </cell>
          <cell r="D446">
            <v>1</v>
          </cell>
          <cell r="E446">
            <v>1</v>
          </cell>
          <cell r="F446">
            <v>1</v>
          </cell>
          <cell r="G446" t="str">
            <v>CAUCA</v>
          </cell>
          <cell r="H446" t="str">
            <v>EL TAMBO, LÓPEZ DE MICAY</v>
          </cell>
        </row>
        <row r="447">
          <cell r="A447" t="str">
            <v>CA048-II</v>
          </cell>
          <cell r="B447">
            <v>1</v>
          </cell>
          <cell r="C447">
            <v>1</v>
          </cell>
          <cell r="D447">
            <v>1</v>
          </cell>
          <cell r="E447">
            <v>0</v>
          </cell>
          <cell r="F447">
            <v>1</v>
          </cell>
          <cell r="G447" t="str">
            <v>CAUCA, NARIÑO</v>
          </cell>
          <cell r="H447" t="str">
            <v>CHACHAGÜÍ, LA SIERRA, MERCADERES, PASTO, PATÍA, POPAYÁN, ROSAS, SOTARÁ PAISPAMBA, TAMINANGO, TIMBÍO</v>
          </cell>
        </row>
        <row r="448">
          <cell r="A448" t="str">
            <v>CA034-III</v>
          </cell>
          <cell r="B448">
            <v>1</v>
          </cell>
          <cell r="C448">
            <v>0</v>
          </cell>
          <cell r="D448">
            <v>0</v>
          </cell>
          <cell r="E448">
            <v>0</v>
          </cell>
          <cell r="F448">
            <v>1</v>
          </cell>
          <cell r="G448" t="str">
            <v>CAUCA</v>
          </cell>
          <cell r="H448" t="str">
            <v>POPAYÁN</v>
          </cell>
        </row>
        <row r="449">
          <cell r="A449" t="str">
            <v>CA034-II</v>
          </cell>
          <cell r="B449">
            <v>1</v>
          </cell>
          <cell r="C449">
            <v>0</v>
          </cell>
          <cell r="D449">
            <v>1</v>
          </cell>
          <cell r="E449">
            <v>0</v>
          </cell>
          <cell r="F449">
            <v>1</v>
          </cell>
          <cell r="G449" t="str">
            <v>CAUCA, HUILA</v>
          </cell>
          <cell r="H449" t="str">
            <v>ISNOS, POPAYÁN, PURACÉ, SAN AGUSTÍN</v>
          </cell>
        </row>
        <row r="450">
          <cell r="A450" t="str">
            <v>CA127</v>
          </cell>
          <cell r="B450">
            <v>1</v>
          </cell>
          <cell r="C450">
            <v>1</v>
          </cell>
          <cell r="D450">
            <v>1</v>
          </cell>
          <cell r="E450">
            <v>1</v>
          </cell>
          <cell r="F450">
            <v>1</v>
          </cell>
          <cell r="G450" t="str">
            <v>CAUCA</v>
          </cell>
          <cell r="H450" t="str">
            <v>EL TAMBO, LA SIERRA, LA VEGA, PATÍA, SUCRE</v>
          </cell>
        </row>
        <row r="451">
          <cell r="A451" t="str">
            <v>CA134</v>
          </cell>
          <cell r="B451">
            <v>1</v>
          </cell>
          <cell r="C451">
            <v>1</v>
          </cell>
          <cell r="D451">
            <v>1</v>
          </cell>
          <cell r="E451">
            <v>1</v>
          </cell>
          <cell r="F451">
            <v>1</v>
          </cell>
          <cell r="G451" t="str">
            <v>CAUCA</v>
          </cell>
          <cell r="H451" t="str">
            <v>MORALES</v>
          </cell>
        </row>
        <row r="452">
          <cell r="A452" t="str">
            <v>CA049-II</v>
          </cell>
          <cell r="B452">
            <v>0</v>
          </cell>
          <cell r="C452">
            <v>0</v>
          </cell>
          <cell r="D452">
            <v>1</v>
          </cell>
          <cell r="E452">
            <v>1</v>
          </cell>
          <cell r="F452">
            <v>1</v>
          </cell>
          <cell r="G452" t="str">
            <v>VALLE DEL CAUCA</v>
          </cell>
          <cell r="H452" t="str">
            <v>DAGUA, LA CUMBRE, YUMBO</v>
          </cell>
        </row>
        <row r="453">
          <cell r="A453" t="str">
            <v>CA240</v>
          </cell>
          <cell r="B453">
            <v>0</v>
          </cell>
          <cell r="C453">
            <v>1</v>
          </cell>
          <cell r="D453">
            <v>1</v>
          </cell>
          <cell r="E453">
            <v>1</v>
          </cell>
          <cell r="F453">
            <v>1</v>
          </cell>
          <cell r="G453" t="str">
            <v>VALLE DEL CAUCA</v>
          </cell>
          <cell r="H453" t="str">
            <v>BUENAVENTURA, DAGUA</v>
          </cell>
        </row>
        <row r="454">
          <cell r="A454" t="str">
            <v>CA049-I</v>
          </cell>
          <cell r="B454">
            <v>0</v>
          </cell>
          <cell r="C454">
            <v>1</v>
          </cell>
          <cell r="D454">
            <v>1</v>
          </cell>
          <cell r="E454">
            <v>1</v>
          </cell>
          <cell r="F454">
            <v>1</v>
          </cell>
          <cell r="G454" t="str">
            <v>VALLE DEL CAUCA</v>
          </cell>
          <cell r="H454" t="str">
            <v>BUENAVENTURA, DAGUA</v>
          </cell>
        </row>
        <row r="455">
          <cell r="A455" t="str">
            <v>CA114</v>
          </cell>
          <cell r="B455">
            <v>1</v>
          </cell>
          <cell r="C455">
            <v>1</v>
          </cell>
          <cell r="D455">
            <v>1</v>
          </cell>
          <cell r="E455">
            <v>0</v>
          </cell>
          <cell r="F455">
            <v>1</v>
          </cell>
          <cell r="G455" t="str">
            <v>CAQUETÁ</v>
          </cell>
          <cell r="H455" t="str">
            <v>FLORENCIA</v>
          </cell>
        </row>
        <row r="456">
          <cell r="A456" t="str">
            <v>CA037</v>
          </cell>
          <cell r="B456">
            <v>1</v>
          </cell>
          <cell r="C456">
            <v>1</v>
          </cell>
          <cell r="D456">
            <v>1</v>
          </cell>
          <cell r="E456">
            <v>0</v>
          </cell>
          <cell r="F456">
            <v>1</v>
          </cell>
          <cell r="G456" t="str">
            <v>CAQUETÁ, HUILA</v>
          </cell>
          <cell r="H456" t="str">
            <v>FLORENCIA, GUADALUPE</v>
          </cell>
        </row>
        <row r="457">
          <cell r="A457" t="str">
            <v>CA043-I</v>
          </cell>
          <cell r="B457">
            <v>1</v>
          </cell>
          <cell r="C457">
            <v>1</v>
          </cell>
          <cell r="D457">
            <v>1</v>
          </cell>
          <cell r="E457">
            <v>0</v>
          </cell>
          <cell r="F457">
            <v>1</v>
          </cell>
          <cell r="G457" t="str">
            <v>CAQUETÁ</v>
          </cell>
          <cell r="H457" t="str">
            <v>FLORENCIA</v>
          </cell>
        </row>
        <row r="458">
          <cell r="A458" t="str">
            <v>CA043-II</v>
          </cell>
          <cell r="B458">
            <v>1</v>
          </cell>
          <cell r="C458">
            <v>1</v>
          </cell>
          <cell r="D458">
            <v>1</v>
          </cell>
          <cell r="E458">
            <v>0</v>
          </cell>
          <cell r="F458">
            <v>1</v>
          </cell>
          <cell r="G458" t="str">
            <v>CAQUETÁ, HUILA</v>
          </cell>
          <cell r="H458" t="str">
            <v>ALTAMIRA, FLORENCIA, GUADALUPE, SUAZA</v>
          </cell>
        </row>
        <row r="459">
          <cell r="A459" t="str">
            <v>CA034-I</v>
          </cell>
          <cell r="B459">
            <v>0</v>
          </cell>
          <cell r="C459">
            <v>0</v>
          </cell>
          <cell r="D459">
            <v>0</v>
          </cell>
          <cell r="E459">
            <v>0</v>
          </cell>
          <cell r="F459">
            <v>0</v>
          </cell>
          <cell r="G459" t="str">
            <v>HUILA</v>
          </cell>
          <cell r="H459" t="str">
            <v>PITALITO, SAN AGUSTÍN</v>
          </cell>
        </row>
        <row r="460">
          <cell r="A460" t="str">
            <v>CA014-I</v>
          </cell>
          <cell r="B460">
            <v>1</v>
          </cell>
          <cell r="C460">
            <v>0</v>
          </cell>
          <cell r="D460">
            <v>1</v>
          </cell>
          <cell r="E460">
            <v>0</v>
          </cell>
          <cell r="F460">
            <v>1</v>
          </cell>
          <cell r="G460" t="str">
            <v>CAUCA</v>
          </cell>
          <cell r="H460" t="str">
            <v>SAN SEBASTIÁN, SANTA ROSA</v>
          </cell>
        </row>
        <row r="461">
          <cell r="A461" t="str">
            <v>CA014-II</v>
          </cell>
          <cell r="B461">
            <v>1</v>
          </cell>
          <cell r="C461">
            <v>1</v>
          </cell>
          <cell r="D461">
            <v>1</v>
          </cell>
          <cell r="E461">
            <v>0</v>
          </cell>
          <cell r="F461">
            <v>1</v>
          </cell>
          <cell r="G461" t="str">
            <v>CAUCA, PUTUMAYO</v>
          </cell>
          <cell r="H461" t="str">
            <v>MOCOA, SANTA ROSA</v>
          </cell>
        </row>
        <row r="462">
          <cell r="A462" t="str">
            <v>CA111</v>
          </cell>
          <cell r="B462">
            <v>1</v>
          </cell>
          <cell r="C462">
            <v>1</v>
          </cell>
          <cell r="D462">
            <v>1</v>
          </cell>
          <cell r="E462">
            <v>0</v>
          </cell>
          <cell r="F462">
            <v>0</v>
          </cell>
          <cell r="G462" t="str">
            <v>CAQUETÁ</v>
          </cell>
          <cell r="H462" t="str">
            <v>CURILLO, VALPARAÍSO</v>
          </cell>
        </row>
        <row r="463">
          <cell r="A463" t="str">
            <v>CA118</v>
          </cell>
          <cell r="B463">
            <v>1</v>
          </cell>
          <cell r="C463">
            <v>1</v>
          </cell>
          <cell r="D463">
            <v>1</v>
          </cell>
          <cell r="E463">
            <v>0</v>
          </cell>
          <cell r="F463">
            <v>1</v>
          </cell>
          <cell r="G463" t="str">
            <v>CAQUETÁ</v>
          </cell>
          <cell r="H463" t="str">
            <v>MORELIA, VALPARAÍSO</v>
          </cell>
        </row>
        <row r="464">
          <cell r="A464" t="str">
            <v>CA209</v>
          </cell>
          <cell r="B464">
            <v>1</v>
          </cell>
          <cell r="C464">
            <v>1</v>
          </cell>
          <cell r="D464">
            <v>1</v>
          </cell>
          <cell r="E464">
            <v>1</v>
          </cell>
          <cell r="F464">
            <v>1</v>
          </cell>
          <cell r="G464" t="str">
            <v>PUTUMAYO</v>
          </cell>
          <cell r="H464" t="str">
            <v>ORITO, VALLE DEL GUAMUEZ</v>
          </cell>
        </row>
        <row r="465">
          <cell r="A465" t="str">
            <v>CA206</v>
          </cell>
          <cell r="B465">
            <v>1</v>
          </cell>
          <cell r="C465">
            <v>1</v>
          </cell>
          <cell r="D465">
            <v>1</v>
          </cell>
          <cell r="E465">
            <v>1</v>
          </cell>
          <cell r="F465">
            <v>1</v>
          </cell>
          <cell r="G465" t="str">
            <v>PUTUMAYO</v>
          </cell>
          <cell r="H465" t="str">
            <v>ORITO, PUERTO ASÍS, SAN MIGUEL, VALLE DEL GUAMUEZ</v>
          </cell>
        </row>
        <row r="466">
          <cell r="A466" t="str">
            <v>CA005</v>
          </cell>
          <cell r="B466">
            <v>1</v>
          </cell>
          <cell r="C466">
            <v>1</v>
          </cell>
          <cell r="D466">
            <v>1</v>
          </cell>
          <cell r="E466">
            <v>1</v>
          </cell>
          <cell r="F466">
            <v>1</v>
          </cell>
          <cell r="G466" t="str">
            <v>NARIÑO, PUTUMAYO</v>
          </cell>
          <cell r="H466" t="str">
            <v>CÓRDOBA, ORITO, PUERRES</v>
          </cell>
        </row>
        <row r="467">
          <cell r="A467" t="str">
            <v>CA024</v>
          </cell>
          <cell r="B467">
            <v>0</v>
          </cell>
          <cell r="C467">
            <v>1</v>
          </cell>
          <cell r="D467">
            <v>1</v>
          </cell>
          <cell r="E467">
            <v>0</v>
          </cell>
          <cell r="F467">
            <v>1</v>
          </cell>
          <cell r="G467" t="str">
            <v>NARIÑO, PUTUMAYO</v>
          </cell>
          <cell r="H467" t="str">
            <v>COLÓN, MOCOA, PASTO, SAN FRANCISCO, SANTIAGO, SIBUNDOY</v>
          </cell>
        </row>
        <row r="468">
          <cell r="A468" t="str">
            <v>CA210</v>
          </cell>
          <cell r="B468">
            <v>1</v>
          </cell>
          <cell r="C468">
            <v>1</v>
          </cell>
          <cell r="D468">
            <v>1</v>
          </cell>
          <cell r="E468">
            <v>0</v>
          </cell>
          <cell r="F468">
            <v>1</v>
          </cell>
          <cell r="G468" t="str">
            <v>PUTUMAYO</v>
          </cell>
          <cell r="H468" t="str">
            <v>VILLAGARZÓN</v>
          </cell>
        </row>
        <row r="469">
          <cell r="A469" t="str">
            <v>CA207</v>
          </cell>
          <cell r="B469">
            <v>1</v>
          </cell>
          <cell r="C469">
            <v>1</v>
          </cell>
          <cell r="D469">
            <v>1</v>
          </cell>
          <cell r="E469">
            <v>1</v>
          </cell>
          <cell r="F469">
            <v>1</v>
          </cell>
          <cell r="G469" t="str">
            <v>PUTUMAYO</v>
          </cell>
          <cell r="H469" t="str">
            <v>PUERTO ASÍS</v>
          </cell>
        </row>
        <row r="470">
          <cell r="A470" t="str">
            <v>CA187</v>
          </cell>
          <cell r="B470">
            <v>1</v>
          </cell>
          <cell r="C470">
            <v>1</v>
          </cell>
          <cell r="D470">
            <v>1</v>
          </cell>
          <cell r="E470">
            <v>0</v>
          </cell>
          <cell r="F470">
            <v>1</v>
          </cell>
          <cell r="G470" t="str">
            <v>CAUCA, NARIÑO</v>
          </cell>
          <cell r="H470" t="str">
            <v>ARBOLEDA, BUESACO, FLORENCIA, LA UNIÓN, MERCADERES, PASTO, SAN PEDRO DE CARTAGO</v>
          </cell>
        </row>
        <row r="471">
          <cell r="A471" t="str">
            <v>CA190</v>
          </cell>
          <cell r="B471">
            <v>1</v>
          </cell>
          <cell r="C471">
            <v>0</v>
          </cell>
          <cell r="D471">
            <v>1</v>
          </cell>
          <cell r="E471">
            <v>0</v>
          </cell>
          <cell r="F471">
            <v>0</v>
          </cell>
          <cell r="G471" t="str">
            <v>NARIÑO</v>
          </cell>
          <cell r="H471" t="str">
            <v>ANCUYA, LINARES, SANDONÁ</v>
          </cell>
        </row>
        <row r="472">
          <cell r="A472" t="str">
            <v>CA048-III</v>
          </cell>
          <cell r="B472">
            <v>1</v>
          </cell>
          <cell r="C472">
            <v>0</v>
          </cell>
          <cell r="D472">
            <v>1</v>
          </cell>
          <cell r="E472">
            <v>1</v>
          </cell>
          <cell r="F472">
            <v>1</v>
          </cell>
          <cell r="G472" t="str">
            <v>NARIÑO</v>
          </cell>
          <cell r="H472" t="str">
            <v>CONTADERO, ILES, IMUÉS, IPIALES, PASTO, TANGUA, YACUANQUER</v>
          </cell>
        </row>
        <row r="473">
          <cell r="A473" t="str">
            <v>CA185</v>
          </cell>
          <cell r="B473">
            <v>1</v>
          </cell>
          <cell r="C473">
            <v>1</v>
          </cell>
          <cell r="D473">
            <v>1</v>
          </cell>
          <cell r="E473">
            <v>1</v>
          </cell>
          <cell r="F473">
            <v>1</v>
          </cell>
          <cell r="G473" t="str">
            <v>NARIÑO</v>
          </cell>
          <cell r="H473" t="str">
            <v>BARBACOAS, IMUÉS, MALLAMA, RICAURTE, SAN ANDRÉS DE TUMACO, SAPUYES, TÚQUERRES</v>
          </cell>
        </row>
        <row r="474">
          <cell r="A474" t="str">
            <v>CA193</v>
          </cell>
          <cell r="B474">
            <v>1</v>
          </cell>
          <cell r="C474">
            <v>0</v>
          </cell>
          <cell r="D474">
            <v>1</v>
          </cell>
          <cell r="E474">
            <v>1</v>
          </cell>
          <cell r="F474">
            <v>1</v>
          </cell>
          <cell r="G474" t="str">
            <v>NARIÑO</v>
          </cell>
          <cell r="H474" t="str">
            <v>ANCUYA, GUAITARILLA, PROVIDENCIA, SAMANIEGO</v>
          </cell>
        </row>
        <row r="475">
          <cell r="A475" t="str">
            <v>CA192</v>
          </cell>
          <cell r="B475">
            <v>1</v>
          </cell>
          <cell r="C475">
            <v>1</v>
          </cell>
          <cell r="D475">
            <v>1</v>
          </cell>
          <cell r="E475">
            <v>1</v>
          </cell>
          <cell r="F475">
            <v>1</v>
          </cell>
          <cell r="G475" t="str">
            <v>NARIÑO</v>
          </cell>
          <cell r="H475" t="str">
            <v>BARBACOAS, MAGÜÍ</v>
          </cell>
        </row>
        <row r="476">
          <cell r="A476" t="str">
            <v>CA189</v>
          </cell>
          <cell r="B476">
            <v>1</v>
          </cell>
          <cell r="C476">
            <v>1</v>
          </cell>
          <cell r="D476">
            <v>1</v>
          </cell>
          <cell r="E476">
            <v>1</v>
          </cell>
          <cell r="F476">
            <v>1</v>
          </cell>
          <cell r="G476" t="str">
            <v>NARIÑO</v>
          </cell>
          <cell r="H476" t="str">
            <v>FRANCISCO PIZARRO, SAN ANDRÉS DE TUMACO</v>
          </cell>
        </row>
        <row r="477">
          <cell r="A477" t="str">
            <v>CA026</v>
          </cell>
          <cell r="B477">
            <v>0</v>
          </cell>
          <cell r="C477">
            <v>1</v>
          </cell>
          <cell r="D477">
            <v>0</v>
          </cell>
          <cell r="E477">
            <v>1</v>
          </cell>
          <cell r="F477">
            <v>1</v>
          </cell>
          <cell r="G477" t="str">
            <v>NARIÑO</v>
          </cell>
          <cell r="H477" t="str">
            <v>SAN ANDRÉS DE TUMACO</v>
          </cell>
        </row>
        <row r="478">
          <cell r="A478" t="str">
            <v>GP174</v>
          </cell>
          <cell r="B478">
            <v>1</v>
          </cell>
          <cell r="C478">
            <v>0</v>
          </cell>
          <cell r="D478">
            <v>1</v>
          </cell>
          <cell r="E478">
            <v>1</v>
          </cell>
          <cell r="F478">
            <v>1</v>
          </cell>
          <cell r="G478" t="str">
            <v>LA GUAJIRA</v>
          </cell>
          <cell r="H478" t="str">
            <v>MAICAO, RIOHACHA, URIBIA</v>
          </cell>
        </row>
        <row r="479">
          <cell r="A479" t="str">
            <v>GP188</v>
          </cell>
          <cell r="B479">
            <v>1</v>
          </cell>
          <cell r="C479">
            <v>1</v>
          </cell>
          <cell r="D479">
            <v>1</v>
          </cell>
          <cell r="E479">
            <v>0</v>
          </cell>
          <cell r="F479">
            <v>1</v>
          </cell>
          <cell r="G479" t="str">
            <v>LA GUAJIRA</v>
          </cell>
          <cell r="H479" t="str">
            <v>BARRANCAS, FONSECA</v>
          </cell>
        </row>
        <row r="480">
          <cell r="A480" t="str">
            <v>GP175</v>
          </cell>
          <cell r="B480">
            <v>1</v>
          </cell>
          <cell r="C480">
            <v>0</v>
          </cell>
          <cell r="D480">
            <v>1</v>
          </cell>
          <cell r="E480">
            <v>0</v>
          </cell>
          <cell r="F480">
            <v>0</v>
          </cell>
          <cell r="G480" t="str">
            <v>LA GUAJIRA</v>
          </cell>
          <cell r="H480" t="str">
            <v>URUMITA, VILLANUEVA</v>
          </cell>
        </row>
        <row r="481">
          <cell r="A481" t="str">
            <v>GP173</v>
          </cell>
          <cell r="B481">
            <v>1</v>
          </cell>
          <cell r="C481">
            <v>0</v>
          </cell>
          <cell r="D481">
            <v>0</v>
          </cell>
          <cell r="E481">
            <v>0</v>
          </cell>
          <cell r="F481">
            <v>1</v>
          </cell>
          <cell r="G481" t="str">
            <v>LA GUAJIRA</v>
          </cell>
          <cell r="H481" t="str">
            <v>URIBIA</v>
          </cell>
        </row>
        <row r="482">
          <cell r="A482" t="str">
            <v>GP190</v>
          </cell>
          <cell r="B482">
            <v>1</v>
          </cell>
          <cell r="C482">
            <v>0</v>
          </cell>
          <cell r="D482">
            <v>0</v>
          </cell>
          <cell r="E482">
            <v>0</v>
          </cell>
          <cell r="F482">
            <v>1</v>
          </cell>
          <cell r="G482" t="str">
            <v>LA GUAJIRA</v>
          </cell>
          <cell r="H482" t="str">
            <v>URIBIA</v>
          </cell>
        </row>
        <row r="483">
          <cell r="A483" t="str">
            <v>GP120</v>
          </cell>
          <cell r="B483">
            <v>1</v>
          </cell>
          <cell r="C483">
            <v>0</v>
          </cell>
          <cell r="D483">
            <v>0</v>
          </cell>
          <cell r="E483">
            <v>0</v>
          </cell>
          <cell r="F483">
            <v>1</v>
          </cell>
          <cell r="G483" t="str">
            <v>LA GUAJIRA</v>
          </cell>
          <cell r="H483" t="str">
            <v>URIBIA</v>
          </cell>
        </row>
        <row r="484">
          <cell r="A484" t="str">
            <v>GP615</v>
          </cell>
          <cell r="B484">
            <v>1</v>
          </cell>
          <cell r="C484">
            <v>1</v>
          </cell>
          <cell r="D484">
            <v>1</v>
          </cell>
          <cell r="E484">
            <v>1</v>
          </cell>
          <cell r="F484">
            <v>1</v>
          </cell>
          <cell r="G484" t="str">
            <v>ANTIOQUIA, CÓRDOBA</v>
          </cell>
          <cell r="H484" t="str">
            <v>MONTELÍBANO, PLANETA RICA, PUERTO LIBERTADOR, SAN JOSÉ DE URÉ, SAN PEDRO DE URABÁ, TIERRALTA, VALENCIA</v>
          </cell>
        </row>
        <row r="485">
          <cell r="A485" t="str">
            <v>GP616</v>
          </cell>
          <cell r="B485">
            <v>1</v>
          </cell>
          <cell r="C485">
            <v>0</v>
          </cell>
          <cell r="D485">
            <v>0</v>
          </cell>
          <cell r="E485">
            <v>0</v>
          </cell>
          <cell r="F485">
            <v>0</v>
          </cell>
          <cell r="G485" t="str">
            <v>CÓRDOBA</v>
          </cell>
          <cell r="H485" t="str">
            <v>AYAPEL</v>
          </cell>
        </row>
        <row r="486">
          <cell r="A486" t="str">
            <v>GP620</v>
          </cell>
          <cell r="B486">
            <v>1</v>
          </cell>
          <cell r="C486">
            <v>0</v>
          </cell>
          <cell r="D486">
            <v>0</v>
          </cell>
          <cell r="E486">
            <v>0</v>
          </cell>
          <cell r="F486">
            <v>0</v>
          </cell>
          <cell r="G486" t="str">
            <v>CÓRDOBA, SUCRE</v>
          </cell>
          <cell r="H486" t="str">
            <v>AYAPEL, BUENAVISTA, CHINÚ, PUEBLO NUEVO, SAHAGÚN, SAN MARCOS</v>
          </cell>
        </row>
        <row r="487">
          <cell r="A487" t="str">
            <v>GP621</v>
          </cell>
          <cell r="B487">
            <v>1</v>
          </cell>
          <cell r="C487">
            <v>0</v>
          </cell>
          <cell r="D487">
            <v>0</v>
          </cell>
          <cell r="E487">
            <v>0</v>
          </cell>
          <cell r="F487">
            <v>0</v>
          </cell>
          <cell r="G487" t="str">
            <v>CÓRDOBA</v>
          </cell>
          <cell r="H487" t="str">
            <v>AYAPEL, BUENAVISTA, PLANETA RICA, PUEBLO NUEVO</v>
          </cell>
        </row>
        <row r="488">
          <cell r="A488" t="str">
            <v>GP516</v>
          </cell>
          <cell r="B488">
            <v>1</v>
          </cell>
          <cell r="C488">
            <v>0</v>
          </cell>
          <cell r="D488">
            <v>1</v>
          </cell>
          <cell r="E488">
            <v>1</v>
          </cell>
          <cell r="F488">
            <v>1</v>
          </cell>
          <cell r="G488" t="str">
            <v>ANTIOQUIA, CHOCÓ</v>
          </cell>
          <cell r="H488" t="str">
            <v>AMAGÁ, CALDAS, CIUDAD BOLÍVAR, CONCORDIA, EL CARMEN DE ATRATO, LA ESTRELLA, LLORÓ, PUEBLORRICO, QUIBDÓ, SABANETA, SALGAR, TARSO, TITIRIBÍ, VENECIA</v>
          </cell>
        </row>
        <row r="489">
          <cell r="A489" t="str">
            <v>GP230</v>
          </cell>
          <cell r="B489">
            <v>1</v>
          </cell>
          <cell r="C489">
            <v>1</v>
          </cell>
          <cell r="D489">
            <v>1</v>
          </cell>
          <cell r="E489">
            <v>1</v>
          </cell>
          <cell r="F489">
            <v>1</v>
          </cell>
          <cell r="G489" t="str">
            <v>ANTIOQUIA, CHOCÓ</v>
          </cell>
          <cell r="H489" t="str">
            <v>MUTATÁ, RIOSUCIO</v>
          </cell>
        </row>
        <row r="490">
          <cell r="A490" t="str">
            <v>GP314</v>
          </cell>
          <cell r="B490">
            <v>1</v>
          </cell>
          <cell r="C490">
            <v>1</v>
          </cell>
          <cell r="D490">
            <v>1</v>
          </cell>
          <cell r="E490">
            <v>1</v>
          </cell>
          <cell r="F490">
            <v>1</v>
          </cell>
          <cell r="G490" t="str">
            <v>CHOCÓ</v>
          </cell>
          <cell r="H490" t="str">
            <v>JURADÓ, RIOSUCIO</v>
          </cell>
        </row>
        <row r="491">
          <cell r="A491" t="str">
            <v>GP519</v>
          </cell>
          <cell r="B491">
            <v>1</v>
          </cell>
          <cell r="C491">
            <v>1</v>
          </cell>
          <cell r="D491">
            <v>1</v>
          </cell>
          <cell r="E491">
            <v>1</v>
          </cell>
          <cell r="F491">
            <v>1</v>
          </cell>
          <cell r="G491" t="str">
            <v>CHOCÓ, RISARALDA, VALLE DEL CAUCA</v>
          </cell>
          <cell r="H491" t="str">
            <v>ANSERMANUEVO, ARGELIA, BAGADÓ, CARTAGO, CÉRTEGUI, EL CAIRO, NÓVITA, PUEBLO RICO, RIOSUCIO, SAN JOSÉ DEL PALMAR, TADÓ</v>
          </cell>
        </row>
        <row r="492">
          <cell r="A492" t="str">
            <v>GP617</v>
          </cell>
          <cell r="B492">
            <v>1</v>
          </cell>
          <cell r="C492">
            <v>1</v>
          </cell>
          <cell r="D492">
            <v>1</v>
          </cell>
          <cell r="E492">
            <v>1</v>
          </cell>
          <cell r="F492">
            <v>1</v>
          </cell>
          <cell r="G492" t="str">
            <v>ANTIOQUIA, CÓRDOBA</v>
          </cell>
          <cell r="H492" t="str">
            <v>SAN PEDRO DE URABÁ, TIERRALTA, VALENCIA</v>
          </cell>
        </row>
        <row r="493">
          <cell r="A493" t="str">
            <v>GP618</v>
          </cell>
          <cell r="B493">
            <v>1</v>
          </cell>
          <cell r="C493">
            <v>1</v>
          </cell>
          <cell r="D493">
            <v>1</v>
          </cell>
          <cell r="E493">
            <v>1</v>
          </cell>
          <cell r="F493">
            <v>1</v>
          </cell>
          <cell r="G493" t="str">
            <v>ANTIOQUIA, CÓRDOBA</v>
          </cell>
          <cell r="H493" t="str">
            <v>MONTERÍA, SAN PEDRO DE URABÁ, TIERRALTA, VALENCIA</v>
          </cell>
        </row>
        <row r="494">
          <cell r="A494" t="str">
            <v>GP619</v>
          </cell>
          <cell r="B494">
            <v>1</v>
          </cell>
          <cell r="C494">
            <v>1</v>
          </cell>
          <cell r="D494">
            <v>1</v>
          </cell>
          <cell r="E494">
            <v>1</v>
          </cell>
          <cell r="F494">
            <v>1</v>
          </cell>
          <cell r="G494" t="str">
            <v>CÓRDOBA</v>
          </cell>
          <cell r="H494" t="str">
            <v>TIERRALTA, VALENCIA</v>
          </cell>
        </row>
        <row r="495">
          <cell r="A495" t="str">
            <v>GP518</v>
          </cell>
          <cell r="B495">
            <v>1</v>
          </cell>
          <cell r="C495">
            <v>1</v>
          </cell>
          <cell r="D495">
            <v>1</v>
          </cell>
          <cell r="E495">
            <v>1</v>
          </cell>
          <cell r="F495">
            <v>1</v>
          </cell>
          <cell r="G495" t="str">
            <v>CHOCÓ, RISARALDA, VALLE DEL CAUCA</v>
          </cell>
          <cell r="H495" t="str">
            <v>ANSERMANUEVO, ARGELIA, CARTAGO, CONDOTO, EL CAIRO, EL CANTÓN DEL SAN PABLO, ISTMINA, NÓVITA, PEREIRA, QUIBDÓ, RÍO IRÓ, RÍO QUITO, SAN JOSÉ DEL PALMAR, UNIÓN PANAMERICANA</v>
          </cell>
        </row>
        <row r="496">
          <cell r="A496" t="str">
            <v>GP272</v>
          </cell>
          <cell r="B496">
            <v>1</v>
          </cell>
          <cell r="C496">
            <v>0</v>
          </cell>
          <cell r="D496">
            <v>1</v>
          </cell>
          <cell r="E496">
            <v>1</v>
          </cell>
          <cell r="F496">
            <v>1</v>
          </cell>
          <cell r="G496" t="str">
            <v>CHOCÓ, RISARALDA</v>
          </cell>
          <cell r="H496" t="str">
            <v>APÍA, ATRATO, BALBOA, CÉRTEGUI, LA VIRGINIA, PEREIRA, PUEBLO RICO, QUIBDÓ, SANTUARIO, TADÓ, UNIÓN PANAMERICANA</v>
          </cell>
        </row>
        <row r="497">
          <cell r="A497" t="str">
            <v>GP312</v>
          </cell>
          <cell r="B497">
            <v>1</v>
          </cell>
          <cell r="C497">
            <v>0</v>
          </cell>
          <cell r="D497">
            <v>1</v>
          </cell>
          <cell r="E497">
            <v>1</v>
          </cell>
          <cell r="F497">
            <v>1</v>
          </cell>
          <cell r="G497" t="str">
            <v>CHOCÓ</v>
          </cell>
          <cell r="H497" t="str">
            <v>BAHÍA SOLANO, BAJO BAUDÓ</v>
          </cell>
        </row>
        <row r="498">
          <cell r="A498" t="str">
            <v>GP522</v>
          </cell>
          <cell r="B498">
            <v>1</v>
          </cell>
          <cell r="C498">
            <v>0</v>
          </cell>
          <cell r="D498">
            <v>1</v>
          </cell>
          <cell r="E498">
            <v>1</v>
          </cell>
          <cell r="F498">
            <v>1</v>
          </cell>
          <cell r="G498" t="str">
            <v>CHOCÓ</v>
          </cell>
          <cell r="H498" t="str">
            <v>QUIBDÓ</v>
          </cell>
        </row>
        <row r="499">
          <cell r="A499" t="str">
            <v>GP274</v>
          </cell>
          <cell r="B499">
            <v>1</v>
          </cell>
          <cell r="C499">
            <v>0</v>
          </cell>
          <cell r="D499">
            <v>1</v>
          </cell>
          <cell r="E499">
            <v>1</v>
          </cell>
          <cell r="F499">
            <v>1</v>
          </cell>
          <cell r="G499" t="str">
            <v>CHOCÓ</v>
          </cell>
          <cell r="H499" t="str">
            <v>BAGADÓ</v>
          </cell>
        </row>
        <row r="500">
          <cell r="A500" t="str">
            <v>GP520</v>
          </cell>
          <cell r="B500">
            <v>1</v>
          </cell>
          <cell r="C500">
            <v>1</v>
          </cell>
          <cell r="D500">
            <v>1</v>
          </cell>
          <cell r="E500">
            <v>1</v>
          </cell>
          <cell r="F500">
            <v>1</v>
          </cell>
          <cell r="G500" t="str">
            <v>CHOCÓ, VALLE DEL CAUCA</v>
          </cell>
          <cell r="H500" t="str">
            <v>ANSERMANUEVO, ARGELIA, CARTAGO, EL CAIRO, NÓVITA, SAN JOSÉ DEL PALMAR</v>
          </cell>
        </row>
        <row r="501">
          <cell r="A501" t="str">
            <v>GP315</v>
          </cell>
          <cell r="B501">
            <v>1</v>
          </cell>
          <cell r="C501">
            <v>1</v>
          </cell>
          <cell r="D501">
            <v>1</v>
          </cell>
          <cell r="E501">
            <v>1</v>
          </cell>
          <cell r="F501">
            <v>1</v>
          </cell>
          <cell r="G501" t="str">
            <v>CHOCÓ</v>
          </cell>
          <cell r="H501" t="str">
            <v>ISTMINA, MEDIO BAUDÓ</v>
          </cell>
        </row>
        <row r="502">
          <cell r="A502" t="str">
            <v>GP606</v>
          </cell>
          <cell r="B502">
            <v>1</v>
          </cell>
          <cell r="C502">
            <v>0</v>
          </cell>
          <cell r="D502">
            <v>0</v>
          </cell>
          <cell r="E502">
            <v>0</v>
          </cell>
          <cell r="F502">
            <v>0</v>
          </cell>
          <cell r="G502" t="str">
            <v>CAUCA</v>
          </cell>
          <cell r="H502" t="str">
            <v>ROSAS</v>
          </cell>
        </row>
        <row r="503">
          <cell r="A503" t="str">
            <v>GP267</v>
          </cell>
          <cell r="B503">
            <v>1</v>
          </cell>
          <cell r="C503">
            <v>1</v>
          </cell>
          <cell r="D503">
            <v>1</v>
          </cell>
          <cell r="E503">
            <v>0</v>
          </cell>
          <cell r="F503">
            <v>1</v>
          </cell>
          <cell r="G503" t="str">
            <v>CAUCA, NARIÑO</v>
          </cell>
          <cell r="H503" t="str">
            <v>CHACHAGÜÍ, LA SIERRA, MERCADERES, PASTO, PATÍA, POPAYÁN, ROSAS, SOTARÁ PAISPAMBA, TAMINANGO, TIMBÍO</v>
          </cell>
        </row>
        <row r="504">
          <cell r="A504" t="str">
            <v>GP410</v>
          </cell>
          <cell r="B504">
            <v>1</v>
          </cell>
          <cell r="C504">
            <v>1</v>
          </cell>
          <cell r="D504">
            <v>1</v>
          </cell>
          <cell r="E504">
            <v>1</v>
          </cell>
          <cell r="F504">
            <v>1</v>
          </cell>
          <cell r="G504" t="str">
            <v>CAUCA</v>
          </cell>
          <cell r="H504" t="str">
            <v>ARGELIA, EL TAMBO, GUAPI, POPAYÁN, TIMBIQUÍ</v>
          </cell>
        </row>
        <row r="505">
          <cell r="A505" t="str">
            <v>GP610</v>
          </cell>
          <cell r="B505">
            <v>0</v>
          </cell>
          <cell r="C505">
            <v>0</v>
          </cell>
          <cell r="D505">
            <v>0</v>
          </cell>
          <cell r="E505">
            <v>0</v>
          </cell>
          <cell r="F505">
            <v>0</v>
          </cell>
          <cell r="G505" t="str">
            <v>NARIÑO</v>
          </cell>
          <cell r="H505" t="str">
            <v>CHACHAGÜÍ</v>
          </cell>
        </row>
        <row r="506">
          <cell r="A506" t="str">
            <v>GP614</v>
          </cell>
          <cell r="B506">
            <v>1</v>
          </cell>
          <cell r="C506">
            <v>1</v>
          </cell>
          <cell r="D506">
            <v>1</v>
          </cell>
          <cell r="E506">
            <v>1</v>
          </cell>
          <cell r="F506">
            <v>1</v>
          </cell>
          <cell r="G506" t="str">
            <v>CAUCA</v>
          </cell>
          <cell r="H506" t="str">
            <v>GUAPI</v>
          </cell>
        </row>
        <row r="507">
          <cell r="A507" t="str">
            <v>GP605</v>
          </cell>
          <cell r="B507">
            <v>1</v>
          </cell>
          <cell r="C507">
            <v>1</v>
          </cell>
          <cell r="D507">
            <v>1</v>
          </cell>
          <cell r="E507">
            <v>1</v>
          </cell>
          <cell r="F507">
            <v>1</v>
          </cell>
          <cell r="G507" t="str">
            <v>CAUCA</v>
          </cell>
          <cell r="H507" t="str">
            <v>GUAPI</v>
          </cell>
        </row>
        <row r="508">
          <cell r="A508" t="str">
            <v>GP607</v>
          </cell>
          <cell r="B508">
            <v>1</v>
          </cell>
          <cell r="C508">
            <v>1</v>
          </cell>
          <cell r="D508">
            <v>1</v>
          </cell>
          <cell r="E508">
            <v>1</v>
          </cell>
          <cell r="F508">
            <v>1</v>
          </cell>
          <cell r="G508" t="str">
            <v>CAUCA</v>
          </cell>
          <cell r="H508" t="str">
            <v>GUAPI</v>
          </cell>
        </row>
        <row r="509">
          <cell r="A509" t="str">
            <v>GP608</v>
          </cell>
          <cell r="B509">
            <v>1</v>
          </cell>
          <cell r="C509">
            <v>1</v>
          </cell>
          <cell r="D509">
            <v>1</v>
          </cell>
          <cell r="E509">
            <v>1</v>
          </cell>
          <cell r="F509">
            <v>1</v>
          </cell>
          <cell r="G509" t="str">
            <v>CAUCA</v>
          </cell>
          <cell r="H509" t="str">
            <v>GUAPI</v>
          </cell>
        </row>
        <row r="510">
          <cell r="A510" t="str">
            <v>GP268</v>
          </cell>
          <cell r="B510">
            <v>1</v>
          </cell>
          <cell r="C510">
            <v>1</v>
          </cell>
          <cell r="D510">
            <v>1</v>
          </cell>
          <cell r="E510">
            <v>1</v>
          </cell>
          <cell r="F510">
            <v>1</v>
          </cell>
          <cell r="G510" t="str">
            <v>NARIÑO</v>
          </cell>
          <cell r="H510" t="str">
            <v>BARBACOAS, MALLAMA, MOSQUERA, RICAURTE, SAN ANDRÉS DE TUMACO</v>
          </cell>
        </row>
        <row r="511">
          <cell r="A511" t="str">
            <v>GP609</v>
          </cell>
          <cell r="B511">
            <v>1</v>
          </cell>
          <cell r="C511">
            <v>1</v>
          </cell>
          <cell r="D511">
            <v>1</v>
          </cell>
          <cell r="E511">
            <v>1</v>
          </cell>
          <cell r="F511">
            <v>0</v>
          </cell>
          <cell r="G511" t="str">
            <v>NARIÑO</v>
          </cell>
          <cell r="H511" t="str">
            <v>MOSQUERA</v>
          </cell>
        </row>
        <row r="512">
          <cell r="A512" t="str">
            <v>GP334</v>
          </cell>
          <cell r="B512">
            <v>1</v>
          </cell>
          <cell r="C512">
            <v>1</v>
          </cell>
          <cell r="D512">
            <v>1</v>
          </cell>
          <cell r="E512">
            <v>1</v>
          </cell>
          <cell r="F512">
            <v>1</v>
          </cell>
          <cell r="G512" t="str">
            <v>NARIÑO</v>
          </cell>
          <cell r="H512" t="str">
            <v>BARBACOAS, MAGÜÍ, ROBERTO PAYÁN</v>
          </cell>
        </row>
        <row r="513">
          <cell r="A513" t="str">
            <v>GP331</v>
          </cell>
          <cell r="B513">
            <v>1</v>
          </cell>
          <cell r="C513">
            <v>1</v>
          </cell>
          <cell r="D513">
            <v>1</v>
          </cell>
          <cell r="E513">
            <v>1</v>
          </cell>
          <cell r="F513">
            <v>0</v>
          </cell>
          <cell r="G513" t="str">
            <v>NARIÑO</v>
          </cell>
          <cell r="H513" t="str">
            <v>MAGÜÍ</v>
          </cell>
        </row>
        <row r="514">
          <cell r="A514" t="str">
            <v>GP330</v>
          </cell>
          <cell r="B514">
            <v>1</v>
          </cell>
          <cell r="C514">
            <v>1</v>
          </cell>
          <cell r="D514">
            <v>1</v>
          </cell>
          <cell r="E514">
            <v>1</v>
          </cell>
          <cell r="F514">
            <v>1</v>
          </cell>
          <cell r="G514" t="str">
            <v>NARIÑO</v>
          </cell>
          <cell r="H514" t="str">
            <v>BARBACOAS, MAGÜÍ</v>
          </cell>
        </row>
        <row r="515">
          <cell r="A515" t="str">
            <v>GP336</v>
          </cell>
          <cell r="B515">
            <v>1</v>
          </cell>
          <cell r="C515">
            <v>1</v>
          </cell>
          <cell r="D515">
            <v>1</v>
          </cell>
          <cell r="E515">
            <v>1</v>
          </cell>
          <cell r="F515">
            <v>1</v>
          </cell>
          <cell r="G515" t="str">
            <v>NARIÑO</v>
          </cell>
          <cell r="H515" t="str">
            <v>BARBACOAS, MAGÜÍ, ROBERTO PAYÁN</v>
          </cell>
        </row>
        <row r="516">
          <cell r="A516" t="str">
            <v>GP602</v>
          </cell>
          <cell r="B516">
            <v>1</v>
          </cell>
          <cell r="C516">
            <v>1</v>
          </cell>
          <cell r="D516">
            <v>1</v>
          </cell>
          <cell r="E516">
            <v>1</v>
          </cell>
          <cell r="F516">
            <v>1</v>
          </cell>
          <cell r="G516" t="str">
            <v>NARIÑO</v>
          </cell>
          <cell r="H516" t="str">
            <v>BARBACOAS, MAGÜÍ</v>
          </cell>
        </row>
        <row r="517">
          <cell r="A517" t="str">
            <v>GP266</v>
          </cell>
          <cell r="B517">
            <v>1</v>
          </cell>
          <cell r="C517">
            <v>1</v>
          </cell>
          <cell r="D517">
            <v>1</v>
          </cell>
          <cell r="E517">
            <v>1</v>
          </cell>
          <cell r="F517">
            <v>1</v>
          </cell>
          <cell r="G517" t="str">
            <v>NARIÑO</v>
          </cell>
          <cell r="H517" t="str">
            <v>BARBACOAS, RICAURTE, SAN ANDRÉS DE TUMACO</v>
          </cell>
        </row>
        <row r="518">
          <cell r="A518" t="str">
            <v>GP263</v>
          </cell>
          <cell r="B518">
            <v>1</v>
          </cell>
          <cell r="C518">
            <v>1</v>
          </cell>
          <cell r="D518">
            <v>1</v>
          </cell>
          <cell r="E518">
            <v>1</v>
          </cell>
          <cell r="F518">
            <v>1</v>
          </cell>
          <cell r="G518" t="str">
            <v>NARIÑO</v>
          </cell>
          <cell r="H518" t="str">
            <v>BARBACOAS, MAGÜÍ</v>
          </cell>
        </row>
        <row r="519">
          <cell r="A519" t="str">
            <v>GP262</v>
          </cell>
          <cell r="B519">
            <v>0</v>
          </cell>
          <cell r="C519">
            <v>1</v>
          </cell>
          <cell r="D519">
            <v>0</v>
          </cell>
          <cell r="E519">
            <v>1</v>
          </cell>
          <cell r="F519">
            <v>1</v>
          </cell>
          <cell r="G519" t="str">
            <v>NARIÑO</v>
          </cell>
          <cell r="H519" t="str">
            <v>SAN ANDRÉS DE TUMACO</v>
          </cell>
        </row>
        <row r="520">
          <cell r="A520" t="str">
            <v>GP264</v>
          </cell>
          <cell r="B520">
            <v>0</v>
          </cell>
          <cell r="C520">
            <v>1</v>
          </cell>
          <cell r="D520">
            <v>0</v>
          </cell>
          <cell r="E520">
            <v>1</v>
          </cell>
          <cell r="F520">
            <v>1</v>
          </cell>
          <cell r="G520" t="str">
            <v>NARIÑO</v>
          </cell>
          <cell r="H520" t="str">
            <v>SAN ANDRÉS DE TUMACO</v>
          </cell>
        </row>
        <row r="521">
          <cell r="A521" t="str">
            <v>GP332</v>
          </cell>
          <cell r="B521">
            <v>0</v>
          </cell>
          <cell r="C521">
            <v>1</v>
          </cell>
          <cell r="D521">
            <v>0</v>
          </cell>
          <cell r="E521">
            <v>1</v>
          </cell>
          <cell r="F521">
            <v>1</v>
          </cell>
          <cell r="G521" t="str">
            <v>NARIÑO</v>
          </cell>
          <cell r="H521" t="str">
            <v>SAN ANDRÉS DE TUMACO</v>
          </cell>
        </row>
        <row r="522">
          <cell r="A522" t="str">
            <v>GP265</v>
          </cell>
          <cell r="B522">
            <v>0</v>
          </cell>
          <cell r="C522">
            <v>1</v>
          </cell>
          <cell r="D522">
            <v>0</v>
          </cell>
          <cell r="E522">
            <v>1</v>
          </cell>
          <cell r="F522">
            <v>1</v>
          </cell>
          <cell r="G522" t="str">
            <v>NARIÑO</v>
          </cell>
          <cell r="H522" t="str">
            <v>SAN ANDRÉS DE TUMACO</v>
          </cell>
        </row>
        <row r="523">
          <cell r="A523" t="str">
            <v>GP225</v>
          </cell>
          <cell r="B523">
            <v>0</v>
          </cell>
          <cell r="C523">
            <v>1</v>
          </cell>
          <cell r="D523">
            <v>0</v>
          </cell>
          <cell r="E523">
            <v>1</v>
          </cell>
          <cell r="F523">
            <v>1</v>
          </cell>
          <cell r="G523" t="str">
            <v>NARIÑO</v>
          </cell>
          <cell r="H523" t="str">
            <v>SAN ANDRÉS DE TUMACO</v>
          </cell>
        </row>
        <row r="524">
          <cell r="A524" t="str">
            <v>GP269</v>
          </cell>
          <cell r="B524">
            <v>0</v>
          </cell>
          <cell r="C524">
            <v>1</v>
          </cell>
          <cell r="D524">
            <v>0</v>
          </cell>
          <cell r="E524">
            <v>1</v>
          </cell>
          <cell r="F524">
            <v>1</v>
          </cell>
          <cell r="G524" t="str">
            <v>NARIÑO</v>
          </cell>
          <cell r="H524" t="str">
            <v>SAN ANDRÉS DE TUMACO</v>
          </cell>
        </row>
        <row r="525">
          <cell r="A525" t="str">
            <v>GP270</v>
          </cell>
          <cell r="B525">
            <v>0</v>
          </cell>
          <cell r="C525">
            <v>1</v>
          </cell>
          <cell r="D525">
            <v>0</v>
          </cell>
          <cell r="E525">
            <v>1</v>
          </cell>
          <cell r="F525">
            <v>1</v>
          </cell>
          <cell r="G525" t="str">
            <v>NARIÑO</v>
          </cell>
          <cell r="H525" t="str">
            <v>SAN ANDRÉS DE TUMACO</v>
          </cell>
        </row>
        <row r="526">
          <cell r="A526" t="str">
            <v>GP227</v>
          </cell>
          <cell r="B526">
            <v>0</v>
          </cell>
          <cell r="C526">
            <v>1</v>
          </cell>
          <cell r="D526">
            <v>0</v>
          </cell>
          <cell r="E526">
            <v>1</v>
          </cell>
          <cell r="F526">
            <v>1</v>
          </cell>
          <cell r="G526" t="str">
            <v>NARIÑO</v>
          </cell>
          <cell r="H526" t="str">
            <v>SAN ANDRÉS DE TUMACO</v>
          </cell>
        </row>
        <row r="527">
          <cell r="A527" t="str">
            <v>GP228</v>
          </cell>
          <cell r="B527">
            <v>0</v>
          </cell>
          <cell r="C527">
            <v>1</v>
          </cell>
          <cell r="D527">
            <v>0</v>
          </cell>
          <cell r="E527">
            <v>1</v>
          </cell>
          <cell r="F527">
            <v>1</v>
          </cell>
          <cell r="G527" t="str">
            <v>NARIÑO</v>
          </cell>
          <cell r="H527" t="str">
            <v>SAN ANDRÉS DE TUMACO</v>
          </cell>
        </row>
        <row r="528">
          <cell r="A528" t="str">
            <v>GP229</v>
          </cell>
          <cell r="B528">
            <v>0</v>
          </cell>
          <cell r="C528">
            <v>1</v>
          </cell>
          <cell r="D528">
            <v>0</v>
          </cell>
          <cell r="E528">
            <v>1</v>
          </cell>
          <cell r="F528">
            <v>1</v>
          </cell>
          <cell r="G528" t="str">
            <v>NARIÑO</v>
          </cell>
          <cell r="H528" t="str">
            <v>SAN ANDRÉS DE TUMACO</v>
          </cell>
        </row>
        <row r="529">
          <cell r="A529" t="str">
            <v>GP337</v>
          </cell>
          <cell r="B529">
            <v>0</v>
          </cell>
          <cell r="C529">
            <v>1</v>
          </cell>
          <cell r="D529">
            <v>0</v>
          </cell>
          <cell r="E529">
            <v>1</v>
          </cell>
          <cell r="F529">
            <v>1</v>
          </cell>
          <cell r="G529" t="str">
            <v>NARIÑO</v>
          </cell>
          <cell r="H529" t="str">
            <v>SAN ANDRÉS DE TUMACO</v>
          </cell>
        </row>
        <row r="530">
          <cell r="A530" t="str">
            <v>85MTGOB12</v>
          </cell>
          <cell r="B530">
            <v>1</v>
          </cell>
          <cell r="C530">
            <v>0</v>
          </cell>
          <cell r="D530">
            <v>1</v>
          </cell>
          <cell r="E530">
            <v>0</v>
          </cell>
          <cell r="F530">
            <v>1</v>
          </cell>
          <cell r="G530" t="str">
            <v>CASANARE</v>
          </cell>
          <cell r="H530" t="str">
            <v>PAZ DE ARIPORO</v>
          </cell>
        </row>
        <row r="531">
          <cell r="A531" t="str">
            <v>68MTGOB05</v>
          </cell>
          <cell r="B531">
            <v>0</v>
          </cell>
          <cell r="C531">
            <v>0</v>
          </cell>
          <cell r="D531">
            <v>0</v>
          </cell>
          <cell r="E531">
            <v>0</v>
          </cell>
          <cell r="F531">
            <v>0</v>
          </cell>
          <cell r="G531" t="str">
            <v>BOYACÁ, CUNDINAMARCA, SANTANDER</v>
          </cell>
          <cell r="H531" t="str">
            <v>ARATOCA, BARBOSA, CHIQUINQUIRÁ, CHITARAQUE, COGUA, CONFINES, CURITÍ, FÚQUENE, GÜEPSA, NEMOCÓN, OIBA, PALMAS DEL SOCORRO, PIEDECUESTA, PINCHOTE, PUENTE NACIONAL, SABOYÁ, SAN GIL, SAN JOSÉ DE PARE, SANTANA, SIMIJACA, SOCORRO, SUAITA, SUSA, SUTATAUSA, TAUSA, VILLA DE SAN DIEGO DE UBATÉ, ZIPAQUIRÁ</v>
          </cell>
        </row>
        <row r="532">
          <cell r="A532" t="str">
            <v>68MTGOB01</v>
          </cell>
          <cell r="B532">
            <v>0</v>
          </cell>
          <cell r="C532">
            <v>0</v>
          </cell>
          <cell r="D532">
            <v>0</v>
          </cell>
          <cell r="E532">
            <v>0</v>
          </cell>
          <cell r="F532">
            <v>0</v>
          </cell>
          <cell r="G532" t="str">
            <v>SANTANDER</v>
          </cell>
          <cell r="H532" t="str">
            <v>GIRÓN, PIEDECUESTA</v>
          </cell>
        </row>
        <row r="533">
          <cell r="A533" t="str">
            <v>13MTGOB02</v>
          </cell>
          <cell r="B533">
            <v>1</v>
          </cell>
          <cell r="C533">
            <v>0</v>
          </cell>
          <cell r="D533">
            <v>0</v>
          </cell>
          <cell r="E533">
            <v>1</v>
          </cell>
          <cell r="F533">
            <v>0</v>
          </cell>
          <cell r="G533" t="str">
            <v>BOLÍVAR</v>
          </cell>
          <cell r="H533" t="str">
            <v>MAHATES</v>
          </cell>
        </row>
        <row r="534">
          <cell r="A534" t="str">
            <v>20MTGOB05</v>
          </cell>
          <cell r="B534">
            <v>1</v>
          </cell>
          <cell r="C534">
            <v>1</v>
          </cell>
          <cell r="D534">
            <v>0</v>
          </cell>
          <cell r="E534">
            <v>0</v>
          </cell>
          <cell r="F534">
            <v>1</v>
          </cell>
          <cell r="G534" t="str">
            <v>CESAR</v>
          </cell>
          <cell r="H534" t="str">
            <v>VALLEDUPAR</v>
          </cell>
        </row>
        <row r="535">
          <cell r="A535" t="str">
            <v>20MTGOB03</v>
          </cell>
          <cell r="B535">
            <v>1</v>
          </cell>
          <cell r="C535">
            <v>1</v>
          </cell>
          <cell r="D535">
            <v>1</v>
          </cell>
          <cell r="E535">
            <v>0</v>
          </cell>
          <cell r="F535">
            <v>1</v>
          </cell>
          <cell r="G535" t="str">
            <v>CESAR</v>
          </cell>
          <cell r="H535" t="str">
            <v>BOSCONIA, VALLEDUPAR</v>
          </cell>
        </row>
        <row r="536">
          <cell r="A536" t="str">
            <v>20MTGOB09</v>
          </cell>
          <cell r="B536">
            <v>0</v>
          </cell>
          <cell r="C536">
            <v>0</v>
          </cell>
          <cell r="D536">
            <v>1</v>
          </cell>
          <cell r="E536">
            <v>0</v>
          </cell>
          <cell r="F536">
            <v>0</v>
          </cell>
          <cell r="G536" t="str">
            <v>CESAR</v>
          </cell>
          <cell r="H536" t="str">
            <v>CHIMICHAGUA, CURUMANÍ, PAILITAS</v>
          </cell>
        </row>
        <row r="537">
          <cell r="A537" t="str">
            <v>13MTGOB10</v>
          </cell>
          <cell r="B537">
            <v>1</v>
          </cell>
          <cell r="C537">
            <v>0</v>
          </cell>
          <cell r="D537">
            <v>0</v>
          </cell>
          <cell r="E537">
            <v>0</v>
          </cell>
          <cell r="F537">
            <v>0</v>
          </cell>
          <cell r="G537" t="str">
            <v>BOLÍVAR</v>
          </cell>
          <cell r="H537" t="str">
            <v>BARRANCO DE LOBA, SAN MARTÍN DE LOBA</v>
          </cell>
        </row>
        <row r="538">
          <cell r="A538" t="str">
            <v>23MTGOB10</v>
          </cell>
          <cell r="B538">
            <v>1</v>
          </cell>
          <cell r="C538">
            <v>0</v>
          </cell>
          <cell r="D538">
            <v>0</v>
          </cell>
          <cell r="E538">
            <v>0</v>
          </cell>
          <cell r="F538">
            <v>0</v>
          </cell>
          <cell r="G538" t="str">
            <v>CÓRDOBA</v>
          </cell>
          <cell r="H538" t="str">
            <v>LOS CÓRDOBAS, PUERTO ESCONDIDO</v>
          </cell>
        </row>
        <row r="539">
          <cell r="A539" t="str">
            <v>85MTGOB13</v>
          </cell>
          <cell r="B539">
            <v>1</v>
          </cell>
          <cell r="C539">
            <v>0</v>
          </cell>
          <cell r="D539">
            <v>1</v>
          </cell>
          <cell r="E539">
            <v>0</v>
          </cell>
          <cell r="F539">
            <v>0</v>
          </cell>
          <cell r="G539" t="str">
            <v>BOYACÁ, CASANARE</v>
          </cell>
          <cell r="H539" t="str">
            <v>CHÁMEZA, PÁEZ</v>
          </cell>
        </row>
        <row r="540">
          <cell r="A540" t="str">
            <v>15MTGOB03</v>
          </cell>
          <cell r="B540">
            <v>0</v>
          </cell>
          <cell r="C540">
            <v>0</v>
          </cell>
          <cell r="D540">
            <v>0</v>
          </cell>
          <cell r="E540">
            <v>0</v>
          </cell>
          <cell r="F540">
            <v>0</v>
          </cell>
          <cell r="G540" t="str">
            <v>BOYACÁ</v>
          </cell>
          <cell r="H540" t="str">
            <v>BOYACÁ, RAMIRIQUÍ, SORACÁ, TUNJA</v>
          </cell>
        </row>
        <row r="541">
          <cell r="A541" t="str">
            <v>41MTGOB02</v>
          </cell>
          <cell r="B541">
            <v>1</v>
          </cell>
          <cell r="C541">
            <v>1</v>
          </cell>
          <cell r="D541">
            <v>1</v>
          </cell>
          <cell r="E541">
            <v>0</v>
          </cell>
          <cell r="F541">
            <v>1</v>
          </cell>
          <cell r="G541" t="str">
            <v>HUILA, TOLIMA</v>
          </cell>
          <cell r="H541" t="str">
            <v>NEIVA, PALERMO, PLANADAS</v>
          </cell>
        </row>
        <row r="542">
          <cell r="A542" t="str">
            <v>41MTGOB03</v>
          </cell>
          <cell r="B542">
            <v>0</v>
          </cell>
          <cell r="C542">
            <v>1</v>
          </cell>
          <cell r="D542">
            <v>1</v>
          </cell>
          <cell r="E542">
            <v>0</v>
          </cell>
          <cell r="F542">
            <v>0</v>
          </cell>
          <cell r="G542" t="str">
            <v>HUILA</v>
          </cell>
          <cell r="H542" t="str">
            <v>ALGECIRAS, CAMPOALEGRE</v>
          </cell>
        </row>
        <row r="543">
          <cell r="A543" t="str">
            <v>91MTGOB04-I</v>
          </cell>
          <cell r="B543">
            <v>1</v>
          </cell>
          <cell r="C543">
            <v>0</v>
          </cell>
          <cell r="D543">
            <v>0</v>
          </cell>
          <cell r="E543">
            <v>0</v>
          </cell>
          <cell r="F543">
            <v>1</v>
          </cell>
          <cell r="G543" t="str">
            <v>AMAZONAS</v>
          </cell>
          <cell r="H543" t="str">
            <v>LETICIA</v>
          </cell>
        </row>
        <row r="544">
          <cell r="A544" t="str">
            <v>91MTGOB06</v>
          </cell>
          <cell r="B544">
            <v>1</v>
          </cell>
          <cell r="C544">
            <v>0</v>
          </cell>
          <cell r="D544">
            <v>0</v>
          </cell>
          <cell r="E544">
            <v>0</v>
          </cell>
          <cell r="F544">
            <v>1</v>
          </cell>
          <cell r="G544" t="str">
            <v>AMAZONAS</v>
          </cell>
          <cell r="H544" t="str">
            <v>LETICIA</v>
          </cell>
        </row>
        <row r="545">
          <cell r="A545" t="str">
            <v>19MTGOB30</v>
          </cell>
          <cell r="B545">
            <v>1</v>
          </cell>
          <cell r="C545">
            <v>0</v>
          </cell>
          <cell r="D545">
            <v>0</v>
          </cell>
          <cell r="E545">
            <v>0</v>
          </cell>
          <cell r="F545">
            <v>0</v>
          </cell>
          <cell r="G545" t="str">
            <v>CAUCA</v>
          </cell>
          <cell r="H545" t="str">
            <v>PADILLA, PUERTO TEJADA</v>
          </cell>
        </row>
        <row r="546">
          <cell r="A546" t="str">
            <v>19MTGOB29</v>
          </cell>
          <cell r="B546">
            <v>1</v>
          </cell>
          <cell r="C546">
            <v>0</v>
          </cell>
          <cell r="D546">
            <v>0</v>
          </cell>
          <cell r="E546">
            <v>0</v>
          </cell>
          <cell r="F546">
            <v>0</v>
          </cell>
          <cell r="G546" t="str">
            <v>CAUCA</v>
          </cell>
          <cell r="H546" t="str">
            <v>PUERTO TEJADA</v>
          </cell>
        </row>
        <row r="547">
          <cell r="A547" t="str">
            <v>91MTGOB04-II</v>
          </cell>
          <cell r="B547">
            <v>1</v>
          </cell>
          <cell r="C547">
            <v>0</v>
          </cell>
          <cell r="D547">
            <v>0</v>
          </cell>
          <cell r="E547">
            <v>0</v>
          </cell>
          <cell r="F547">
            <v>1</v>
          </cell>
          <cell r="G547" t="str">
            <v>AMAZONAS</v>
          </cell>
          <cell r="H547" t="str">
            <v>LETICIA</v>
          </cell>
        </row>
        <row r="548">
          <cell r="A548" t="str">
            <v>52MTGOB20</v>
          </cell>
          <cell r="B548">
            <v>1</v>
          </cell>
          <cell r="C548">
            <v>1</v>
          </cell>
          <cell r="D548">
            <v>1</v>
          </cell>
          <cell r="E548">
            <v>1</v>
          </cell>
          <cell r="F548">
            <v>0</v>
          </cell>
          <cell r="G548" t="str">
            <v>NARIÑO</v>
          </cell>
          <cell r="H548" t="str">
            <v>EL PEÑOL, LOS ANDES</v>
          </cell>
        </row>
        <row r="549">
          <cell r="A549" t="str">
            <v>52MTGOB33</v>
          </cell>
          <cell r="B549">
            <v>0</v>
          </cell>
          <cell r="C549">
            <v>0</v>
          </cell>
          <cell r="D549">
            <v>0</v>
          </cell>
          <cell r="E549">
            <v>0</v>
          </cell>
          <cell r="F549">
            <v>0</v>
          </cell>
          <cell r="G549" t="str">
            <v>NARIÑO</v>
          </cell>
          <cell r="H549" t="str">
            <v>CHACHAGÜÍ</v>
          </cell>
        </row>
        <row r="550">
          <cell r="A550" t="str">
            <v>52MTGOB31</v>
          </cell>
          <cell r="B550">
            <v>1</v>
          </cell>
          <cell r="C550">
            <v>1</v>
          </cell>
          <cell r="D550">
            <v>1</v>
          </cell>
          <cell r="E550">
            <v>1</v>
          </cell>
          <cell r="F550">
            <v>0</v>
          </cell>
          <cell r="G550" t="str">
            <v>NARIÑO</v>
          </cell>
          <cell r="H550" t="str">
            <v>EL PEÑOL, POLICARPA</v>
          </cell>
        </row>
        <row r="551">
          <cell r="A551" t="str">
            <v>52MTGOB36</v>
          </cell>
          <cell r="B551">
            <v>1</v>
          </cell>
          <cell r="C551">
            <v>0</v>
          </cell>
          <cell r="D551">
            <v>0</v>
          </cell>
          <cell r="E551">
            <v>0</v>
          </cell>
          <cell r="F551">
            <v>0</v>
          </cell>
          <cell r="G551" t="str">
            <v>NARIÑO</v>
          </cell>
          <cell r="H551" t="str">
            <v>CÓRDOBA, POTOSÍ</v>
          </cell>
        </row>
        <row r="552">
          <cell r="A552" t="str">
            <v>52MTGOB23</v>
          </cell>
          <cell r="B552">
            <v>1</v>
          </cell>
          <cell r="C552">
            <v>0</v>
          </cell>
          <cell r="D552">
            <v>0</v>
          </cell>
          <cell r="E552">
            <v>0</v>
          </cell>
          <cell r="F552">
            <v>1</v>
          </cell>
          <cell r="G552" t="str">
            <v>NARIÑO</v>
          </cell>
          <cell r="H552" t="str">
            <v>CUMBAL</v>
          </cell>
        </row>
        <row r="553">
          <cell r="A553" t="str">
            <v>52MTGOB26</v>
          </cell>
          <cell r="B553">
            <v>1</v>
          </cell>
          <cell r="C553">
            <v>0</v>
          </cell>
          <cell r="D553">
            <v>0</v>
          </cell>
          <cell r="E553">
            <v>0</v>
          </cell>
          <cell r="F553">
            <v>1</v>
          </cell>
          <cell r="G553" t="str">
            <v>NARIÑO</v>
          </cell>
          <cell r="H553" t="str">
            <v>SANTACRUZ</v>
          </cell>
        </row>
        <row r="554">
          <cell r="A554" t="str">
            <v>52MTGOB37</v>
          </cell>
          <cell r="B554">
            <v>1</v>
          </cell>
          <cell r="C554">
            <v>1</v>
          </cell>
          <cell r="D554">
            <v>1</v>
          </cell>
          <cell r="E554">
            <v>1</v>
          </cell>
          <cell r="F554">
            <v>1</v>
          </cell>
          <cell r="G554" t="str">
            <v>NARIÑO</v>
          </cell>
          <cell r="H554" t="str">
            <v>ROBERTO PAYÁN, SAN ANDRÉS DE TUMACO</v>
          </cell>
        </row>
        <row r="555">
          <cell r="A555" t="str">
            <v>CA247</v>
          </cell>
          <cell r="B555">
            <v>1</v>
          </cell>
          <cell r="C555">
            <v>1</v>
          </cell>
          <cell r="D555">
            <v>1</v>
          </cell>
          <cell r="E555">
            <v>0</v>
          </cell>
          <cell r="F555">
            <v>1</v>
          </cell>
          <cell r="G555" t="str">
            <v>CESAR</v>
          </cell>
          <cell r="H555" t="str">
            <v>LA PAZ, VALLEDUPAR</v>
          </cell>
        </row>
        <row r="556">
          <cell r="A556" t="str">
            <v>CA004</v>
          </cell>
          <cell r="B556">
            <v>1</v>
          </cell>
          <cell r="C556">
            <v>0</v>
          </cell>
          <cell r="D556">
            <v>0</v>
          </cell>
          <cell r="E556">
            <v>0</v>
          </cell>
          <cell r="F556">
            <v>0</v>
          </cell>
          <cell r="G556" t="str">
            <v>ATLÁNTICO, MAGDALENA</v>
          </cell>
          <cell r="H556" t="str">
            <v>BARRANQUILLA, JUAN DE ACOSTA, PIOJÓ, PUERTO COLOMBIA, SITIONUEVO, TUBARÁ</v>
          </cell>
        </row>
        <row r="557">
          <cell r="A557">
            <v>32</v>
          </cell>
          <cell r="B557">
            <v>0</v>
          </cell>
          <cell r="C557">
            <v>0</v>
          </cell>
          <cell r="D557">
            <v>0</v>
          </cell>
          <cell r="E557">
            <v>0</v>
          </cell>
          <cell r="F557">
            <v>0</v>
          </cell>
          <cell r="G557" t="str">
            <v>MAGDALENA</v>
          </cell>
          <cell r="H557" t="str">
            <v>EL PIÑÓN, SALAMINA</v>
          </cell>
        </row>
        <row r="558">
          <cell r="A558">
            <v>9</v>
          </cell>
          <cell r="B558">
            <v>0</v>
          </cell>
          <cell r="C558">
            <v>1</v>
          </cell>
          <cell r="D558">
            <v>1</v>
          </cell>
          <cell r="E558">
            <v>0</v>
          </cell>
          <cell r="F558">
            <v>0</v>
          </cell>
          <cell r="G558" t="str">
            <v>CÓRDOBA, SUCRE</v>
          </cell>
          <cell r="H558" t="str">
            <v>LORICA, SAN ANTERO, SAN JOSÉ DE TOLUVIEJO, SANTIAGO DE TOLÚ</v>
          </cell>
        </row>
        <row r="559">
          <cell r="A559">
            <v>10</v>
          </cell>
          <cell r="B559">
            <v>0</v>
          </cell>
          <cell r="C559">
            <v>0</v>
          </cell>
          <cell r="D559">
            <v>0</v>
          </cell>
          <cell r="E559">
            <v>0</v>
          </cell>
          <cell r="F559">
            <v>0</v>
          </cell>
          <cell r="G559" t="str">
            <v>SUCRE</v>
          </cell>
          <cell r="H559" t="str">
            <v>COVEÑAS, SANTIAGO DE TOLÚ</v>
          </cell>
        </row>
        <row r="560">
          <cell r="A560">
            <v>31</v>
          </cell>
          <cell r="B560">
            <v>1</v>
          </cell>
          <cell r="C560">
            <v>0</v>
          </cell>
          <cell r="D560">
            <v>0</v>
          </cell>
          <cell r="E560">
            <v>0</v>
          </cell>
          <cell r="F560">
            <v>0</v>
          </cell>
          <cell r="G560" t="str">
            <v>MAGDALENA</v>
          </cell>
          <cell r="H560" t="str">
            <v>PLATO, TENERIFE</v>
          </cell>
        </row>
        <row r="561">
          <cell r="A561">
            <v>19</v>
          </cell>
          <cell r="B561">
            <v>1</v>
          </cell>
          <cell r="C561">
            <v>0</v>
          </cell>
          <cell r="D561">
            <v>0</v>
          </cell>
          <cell r="E561">
            <v>0</v>
          </cell>
          <cell r="F561">
            <v>0</v>
          </cell>
          <cell r="G561" t="str">
            <v>CÓRDOBA, SUCRE</v>
          </cell>
          <cell r="H561" t="str">
            <v>SAHAGÚN, SAN MARCOS</v>
          </cell>
        </row>
        <row r="562">
          <cell r="A562">
            <v>20</v>
          </cell>
          <cell r="B562">
            <v>1</v>
          </cell>
          <cell r="C562">
            <v>0</v>
          </cell>
          <cell r="D562">
            <v>0</v>
          </cell>
          <cell r="E562">
            <v>0</v>
          </cell>
          <cell r="F562">
            <v>0</v>
          </cell>
          <cell r="G562" t="str">
            <v>SUCRE</v>
          </cell>
          <cell r="H562" t="str">
            <v>SAN MARCOS</v>
          </cell>
        </row>
        <row r="563">
          <cell r="A563">
            <v>37</v>
          </cell>
          <cell r="B563">
            <v>0</v>
          </cell>
          <cell r="C563">
            <v>0</v>
          </cell>
          <cell r="D563">
            <v>0</v>
          </cell>
          <cell r="E563">
            <v>0</v>
          </cell>
          <cell r="F563">
            <v>0</v>
          </cell>
          <cell r="G563" t="str">
            <v>CÓRDOBA</v>
          </cell>
          <cell r="H563" t="str">
            <v>PLANETA RICA, PUEBLO NUEVO, SAHAGÚN</v>
          </cell>
        </row>
        <row r="564">
          <cell r="A564">
            <v>15</v>
          </cell>
          <cell r="B564">
            <v>0</v>
          </cell>
          <cell r="C564">
            <v>0</v>
          </cell>
          <cell r="D564">
            <v>0</v>
          </cell>
          <cell r="E564">
            <v>0</v>
          </cell>
          <cell r="F564">
            <v>0</v>
          </cell>
          <cell r="G564" t="str">
            <v>CESAR</v>
          </cell>
          <cell r="H564" t="str">
            <v>SAN ALBERTO</v>
          </cell>
        </row>
        <row r="565">
          <cell r="A565">
            <v>17</v>
          </cell>
          <cell r="B565">
            <v>1</v>
          </cell>
          <cell r="C565">
            <v>0</v>
          </cell>
          <cell r="D565">
            <v>0</v>
          </cell>
          <cell r="E565">
            <v>0</v>
          </cell>
          <cell r="F565">
            <v>0</v>
          </cell>
          <cell r="G565" t="str">
            <v>NORTE DE SANTANDER</v>
          </cell>
          <cell r="H565" t="str">
            <v>CÁCHIRA, LA ESPERANZA</v>
          </cell>
        </row>
        <row r="566">
          <cell r="A566">
            <v>18</v>
          </cell>
          <cell r="B566">
            <v>0</v>
          </cell>
          <cell r="C566">
            <v>0</v>
          </cell>
          <cell r="D566">
            <v>0</v>
          </cell>
          <cell r="E566">
            <v>0</v>
          </cell>
          <cell r="F566">
            <v>0</v>
          </cell>
          <cell r="G566" t="str">
            <v>SANTANDER</v>
          </cell>
          <cell r="H566" t="str">
            <v>BARICHARA, SAN GIL, VILLANUEVA</v>
          </cell>
        </row>
        <row r="567">
          <cell r="A567">
            <v>36</v>
          </cell>
          <cell r="B567">
            <v>0</v>
          </cell>
          <cell r="C567">
            <v>0</v>
          </cell>
          <cell r="D567">
            <v>0</v>
          </cell>
          <cell r="E567">
            <v>0</v>
          </cell>
          <cell r="F567">
            <v>0</v>
          </cell>
          <cell r="G567" t="str">
            <v>SANTANDER</v>
          </cell>
          <cell r="H567" t="str">
            <v>SAN ANDRÉS</v>
          </cell>
        </row>
        <row r="568">
          <cell r="A568">
            <v>16</v>
          </cell>
          <cell r="B568">
            <v>1</v>
          </cell>
          <cell r="C568">
            <v>0</v>
          </cell>
          <cell r="D568">
            <v>1</v>
          </cell>
          <cell r="E568">
            <v>0</v>
          </cell>
          <cell r="F568">
            <v>0</v>
          </cell>
          <cell r="G568" t="str">
            <v>SANTANDER</v>
          </cell>
          <cell r="H568" t="str">
            <v>BUCARAMANGA, EL PLAYÓN, RIONEGRO</v>
          </cell>
        </row>
        <row r="569">
          <cell r="A569">
            <v>33</v>
          </cell>
          <cell r="B569">
            <v>0</v>
          </cell>
          <cell r="C569">
            <v>0</v>
          </cell>
          <cell r="D569">
            <v>1</v>
          </cell>
          <cell r="E569">
            <v>0</v>
          </cell>
          <cell r="F569">
            <v>0</v>
          </cell>
          <cell r="G569" t="str">
            <v>BOYACÁ, CUNDINAMARCA, SANTANDER</v>
          </cell>
          <cell r="H569" t="str">
            <v>BARRANCABERMEJA, BOLÍVAR, CIMITARRA, PUERTO BOYACÁ, PUERTO PARRA, PUERTO SALGAR, SAN VICENTE DE CHUCURÍ, SIMACOTA</v>
          </cell>
        </row>
        <row r="570">
          <cell r="A570" t="str">
            <v>CA038</v>
          </cell>
          <cell r="B570">
            <v>0</v>
          </cell>
          <cell r="C570">
            <v>0</v>
          </cell>
          <cell r="D570">
            <v>1</v>
          </cell>
          <cell r="E570">
            <v>0</v>
          </cell>
          <cell r="F570">
            <v>1</v>
          </cell>
          <cell r="G570" t="str">
            <v>QUINDIO, TOLIMA</v>
          </cell>
          <cell r="H570" t="str">
            <v>CAJAMARCA, CALARCÁ, SALENTO</v>
          </cell>
        </row>
        <row r="571">
          <cell r="A571">
            <v>11</v>
          </cell>
          <cell r="B571">
            <v>1</v>
          </cell>
          <cell r="C571">
            <v>0</v>
          </cell>
          <cell r="D571">
            <v>0</v>
          </cell>
          <cell r="E571">
            <v>0</v>
          </cell>
          <cell r="F571">
            <v>0</v>
          </cell>
          <cell r="G571" t="str">
            <v>CUNDINAMARCA</v>
          </cell>
          <cell r="H571" t="str">
            <v>CAPARRAPÍ, GUADUAS, PUERTO SALGAR</v>
          </cell>
        </row>
        <row r="572">
          <cell r="A572">
            <v>28</v>
          </cell>
          <cell r="B572">
            <v>1</v>
          </cell>
          <cell r="C572">
            <v>0</v>
          </cell>
          <cell r="D572">
            <v>1</v>
          </cell>
          <cell r="E572">
            <v>1</v>
          </cell>
          <cell r="F572">
            <v>1</v>
          </cell>
          <cell r="G572" t="str">
            <v>CALDAS, CHOCÓ, RISARALDA</v>
          </cell>
          <cell r="H572" t="str">
            <v>APÍA, ATRATO, BELALCÁZAR, CÉRTEGUI, LA VIRGINIA, PUEBLO RICO, QUIBDÓ, SAN JOSÉ, TADÓ, UNIÓN PANAMERICANA, VITERBO</v>
          </cell>
        </row>
        <row r="573">
          <cell r="A573" t="str">
            <v>CA214</v>
          </cell>
          <cell r="B573">
            <v>0</v>
          </cell>
          <cell r="C573">
            <v>0</v>
          </cell>
          <cell r="D573">
            <v>0</v>
          </cell>
          <cell r="E573">
            <v>0</v>
          </cell>
          <cell r="F573">
            <v>0</v>
          </cell>
          <cell r="G573" t="str">
            <v>RISARALDA</v>
          </cell>
          <cell r="H573" t="str">
            <v>LA VIRGINIA, PEREIRA</v>
          </cell>
        </row>
        <row r="574">
          <cell r="A574">
            <v>7</v>
          </cell>
          <cell r="B574">
            <v>0</v>
          </cell>
          <cell r="C574">
            <v>0</v>
          </cell>
          <cell r="D574">
            <v>0</v>
          </cell>
          <cell r="E574">
            <v>0</v>
          </cell>
          <cell r="F574">
            <v>0</v>
          </cell>
          <cell r="G574" t="str">
            <v>CUNDINAMARCA</v>
          </cell>
          <cell r="H574" t="str">
            <v>ALBÁN, FACATATIVÁ</v>
          </cell>
        </row>
        <row r="575">
          <cell r="A575" t="str">
            <v>CA139</v>
          </cell>
          <cell r="B575">
            <v>0</v>
          </cell>
          <cell r="C575">
            <v>0</v>
          </cell>
          <cell r="D575">
            <v>1</v>
          </cell>
          <cell r="E575">
            <v>1</v>
          </cell>
          <cell r="F575">
            <v>1</v>
          </cell>
          <cell r="G575" t="str">
            <v>VALLE DEL CAUCA</v>
          </cell>
          <cell r="H575" t="str">
            <v>CALIMA, DAGUA, LA CUMBRE, RESTREPO, YOTOCO</v>
          </cell>
        </row>
        <row r="576">
          <cell r="A576">
            <v>6</v>
          </cell>
          <cell r="B576">
            <v>0</v>
          </cell>
          <cell r="C576">
            <v>0</v>
          </cell>
          <cell r="D576">
            <v>1</v>
          </cell>
          <cell r="E576">
            <v>0</v>
          </cell>
          <cell r="F576">
            <v>0</v>
          </cell>
          <cell r="G576" t="str">
            <v>VALLE DEL CAUCA</v>
          </cell>
          <cell r="H576" t="str">
            <v>GUADALAJARA DE BUGA, YOTOCO</v>
          </cell>
        </row>
        <row r="577">
          <cell r="A577">
            <v>12</v>
          </cell>
          <cell r="B577">
            <v>1</v>
          </cell>
          <cell r="C577">
            <v>0</v>
          </cell>
          <cell r="D577">
            <v>0</v>
          </cell>
          <cell r="E577">
            <v>0</v>
          </cell>
          <cell r="F577">
            <v>1</v>
          </cell>
          <cell r="G577" t="str">
            <v>CAUCA</v>
          </cell>
          <cell r="H577" t="str">
            <v>SILVIA, TOTORÓ</v>
          </cell>
        </row>
        <row r="578">
          <cell r="A578" t="str">
            <v>CA043</v>
          </cell>
          <cell r="B578">
            <v>1</v>
          </cell>
          <cell r="C578">
            <v>1</v>
          </cell>
          <cell r="D578">
            <v>1</v>
          </cell>
          <cell r="E578">
            <v>0</v>
          </cell>
          <cell r="F578">
            <v>1</v>
          </cell>
          <cell r="G578" t="str">
            <v>CAQUETÁ, HUILA</v>
          </cell>
          <cell r="H578" t="str">
            <v>ALTAMIRA, FLORENCIA, GUADALUPE, SUAZA</v>
          </cell>
        </row>
        <row r="579">
          <cell r="A579">
            <v>26</v>
          </cell>
          <cell r="B579">
            <v>1</v>
          </cell>
          <cell r="C579">
            <v>1</v>
          </cell>
          <cell r="D579">
            <v>1</v>
          </cell>
          <cell r="E579">
            <v>0</v>
          </cell>
          <cell r="F579">
            <v>1</v>
          </cell>
          <cell r="G579" t="str">
            <v>CAQUETÁ</v>
          </cell>
          <cell r="H579" t="str">
            <v>BELÉN DE LOS ANDAQUÍES, FLORENCIA, MORELIA, SAN JOSÉ DEL FRAGUA</v>
          </cell>
        </row>
        <row r="580">
          <cell r="A580" t="str">
            <v>91MTALC02</v>
          </cell>
          <cell r="B580">
            <v>0</v>
          </cell>
          <cell r="C580">
            <v>0</v>
          </cell>
          <cell r="D580">
            <v>0</v>
          </cell>
          <cell r="E580">
            <v>0</v>
          </cell>
          <cell r="F580">
            <v>0</v>
          </cell>
          <cell r="G580" t="str">
            <v>AMAZONAS</v>
          </cell>
          <cell r="H580" t="str">
            <v>LETICIA</v>
          </cell>
        </row>
        <row r="581">
          <cell r="A581" t="str">
            <v>91MTALC03</v>
          </cell>
          <cell r="B581">
            <v>0</v>
          </cell>
          <cell r="C581">
            <v>0</v>
          </cell>
          <cell r="D581">
            <v>0</v>
          </cell>
          <cell r="E581">
            <v>0</v>
          </cell>
          <cell r="F581">
            <v>0</v>
          </cell>
          <cell r="G581" t="str">
            <v>AMAZONAS</v>
          </cell>
          <cell r="H581" t="str">
            <v>LETICIA</v>
          </cell>
        </row>
      </sheetData>
      <sheetData sheetId="19"/>
      <sheetData sheetId="20"/>
      <sheetData sheetId="21"/>
    </sheetDataSet>
  </externalBook>
</externalLink>
</file>

<file path=xl/persons/person.xml><?xml version="1.0" encoding="utf-8"?>
<personList xmlns="http://schemas.microsoft.com/office/spreadsheetml/2018/threadedcomments" xmlns:x="http://schemas.openxmlformats.org/spreadsheetml/2006/main">
  <person displayName="Lizette Juliana Guio Zamora" id="{BD3054A7-FB43-4CD9-98C5-2A48D7D9AB87}" userId="S::lizette.guio@upit.gov.co::28782ace-521c-4f81-bd75-07886e1258f3"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E40A413-67D2-4465-B53D-08F2D18E7D87}" name="Tabla11518" displayName="Tabla11518" ref="A7:S510" totalsRowShown="0" headerRowDxfId="37" dataDxfId="36" headerRowBorderDxfId="34" tableBorderDxfId="35" totalsRowBorderDxfId="33">
  <autoFilter ref="A7:S510" xr:uid="{298B5A1D-12CA-4BA5-9898-3425D149D99C}"/>
  <tableColumns count="19">
    <tableColumn id="1" xr3:uid="{9A457746-FA81-4F1C-B684-1626ED42E6A4}" name="CÓDIGO SOLICITUD" dataDxfId="31" totalsRowDxfId="32"/>
    <tableColumn id="2" xr3:uid="{860D056E-09E4-4BAD-BFB4-B59DBE1F1799}" name="DEPARTAMENTO GEOGRÁFICO/ASOCIADO" dataDxfId="29" totalsRowDxfId="30">
      <calculatedColumnFormula>_xlfn.XLOOKUP(Tabla11518[[#This Row],[CÓDIGO SOLICITUD]],[1]Nombres!$A:$A,[1]Nombres!$D:$D)</calculatedColumnFormula>
    </tableColumn>
    <tableColumn id="5" xr3:uid="{63C24146-A898-46C2-B614-44713D1DF918}" name="DEPARTAMENTO SOLICITANTE" dataDxfId="28"/>
    <tableColumn id="3" xr3:uid="{B0F77D9F-E517-4B60-BA2C-3545EE4B43DD}" name="CLASIFICACIÓN" dataDxfId="26" totalsRowDxfId="27"/>
    <tableColumn id="4" xr3:uid="{C851918D-8845-49D7-A469-C1EEFB2301A6}" name="NOMBRE" dataDxfId="24" totalsRowDxfId="25">
      <calculatedColumnFormula>_xlfn.XLOOKUP(Tabla11518[[#This Row],[CÓDIGO SOLICITUD]],[1]Nombres!$A:$A,[1]Nombres!$C:$C)</calculatedColumnFormula>
    </tableColumn>
    <tableColumn id="20" xr3:uid="{068CC572-C647-45FE-A4EE-4CD9ECEF5A21}" name="NOMBRE RESUMIDO" dataDxfId="23">
      <calculatedColumnFormula>_xlfn.XLOOKUP(Tabla11518[[#This Row],[CÓDIGO SOLICITUD]],'[1]Mapas MT FINAL'!A:A,'[1]Mapas MT FINAL'!G:G)</calculatedColumnFormula>
    </tableColumn>
    <tableColumn id="28" xr3:uid="{30514B67-B977-4913-83C4-7B2B8153C8DC}" name="GEOGRÁFICO" dataDxfId="21" totalsRowDxfId="22"/>
    <tableColumn id="19" xr3:uid="{752D507D-1527-46C7-901E-8A8DD5A5C6FF}" name="DEPARTAMENTO" dataDxfId="19" totalsRowDxfId="20">
      <calculatedColumnFormula>IF(Tabla11518[[#This Row],[GEOGRÁFICO]]="NO",Tabla11518[[#This Row],[DEPARTAMENTO GEOGRÁFICO/ASOCIADO]],_xlfn.XLOOKUP(Tabla11518[[#This Row],[CÓDIGO SOLICITUD]],'[1]INFO MPIO'!$A$2:$A$802,'[1]INFO MPIO'!$G$2:$G$802))</calculatedColumnFormula>
    </tableColumn>
    <tableColumn id="21" xr3:uid="{ADCD9F06-596D-4B6C-98D6-BFBE6C45ECCD}" name="MUNICIPIO" dataDxfId="18">
      <calculatedColumnFormula>IF(Tabla11518[[#This Row],[GEOGRÁFICO]]="NO",Tabla11518[[#This Row],[DEPARTAMENTO GEOGRÁFICO/ASOCIADO]],_xlfn.XLOOKUP(Tabla11518[[#This Row],[CÓDIGO SOLICITUD]],'[1]INFO MPIO'!$A$2:$A$581,'[1]INFO MPIO'!$H$2:$H$581))</calculatedColumnFormula>
    </tableColumn>
    <tableColumn id="22" xr3:uid="{73C0ECAE-187B-49CB-8679-23876A8CECC5}" name="MARGINADOS" dataDxfId="17">
      <calculatedColumnFormula>IF(Tabla11518[[#This Row],[GEOGRÁFICO]]="NO",0,_xlfn.XLOOKUP(Tabla11518[[#This Row],[CÓDIGO SOLICITUD]],'[1]INFO MPIO'!$A$2:$A$581,'[1]INFO MPIO'!$B$2:$B$581))</calculatedColumnFormula>
    </tableColumn>
    <tableColumn id="25" xr3:uid="{FCD66DCC-2DF9-4BFA-8919-A253AEC2F584}" name="PDET" dataDxfId="15" totalsRowDxfId="16">
      <calculatedColumnFormula>IF(Tabla11518[[#This Row],[GEOGRÁFICO]]="NO",0,_xlfn.XLOOKUP(Tabla11518[[#This Row],[CÓDIGO SOLICITUD]],'[1]INFO MPIO'!$A$2:$A$581,'[1]INFO MPIO'!$C$2:$C$581))</calculatedColumnFormula>
    </tableColumn>
    <tableColumn id="30" xr3:uid="{7ABB7790-9074-4EC0-92DC-834E48C224B2}" name="ZOMAC" dataDxfId="13" totalsRowDxfId="14">
      <calculatedColumnFormula>IF(Tabla11518[[#This Row],[GEOGRÁFICO]]="NO",0,_xlfn.XLOOKUP(Tabla11518[[#This Row],[CÓDIGO SOLICITUD]],'[1]INFO MPIO'!$A$2:$A$581,'[1]INFO MPIO'!$D$2:$D$581))</calculatedColumnFormula>
    </tableColumn>
    <tableColumn id="31" xr3:uid="{5A1F5BF4-FB21-45E6-B5B0-5105AC5FF4FF}" name="NARP" dataDxfId="11" totalsRowDxfId="12">
      <calculatedColumnFormula>IF(Tabla11518[[#This Row],[GEOGRÁFICO]]="NO",0,_xlfn.XLOOKUP(Tabla11518[[#This Row],[CÓDIGO SOLICITUD]],'[1]INFO MPIO'!$A$2:$A$581,'[1]INFO MPIO'!$E$2:$E$581))</calculatedColumnFormula>
    </tableColumn>
    <tableColumn id="32" xr3:uid="{42B3836C-C84A-4673-87FF-3108C5382A98}" name="RESGUARDO" dataDxfId="9" totalsRowDxfId="10">
      <calculatedColumnFormula>IF(Tabla11518[[#This Row],[GEOGRÁFICO]]="NO",0,_xlfn.XLOOKUP(Tabla11518[[#This Row],[CÓDIGO SOLICITUD]],'[1]INFO MPIO'!$A$2:$A$581,'[1]INFO MPIO'!$F$2:$F$581))</calculatedColumnFormula>
    </tableColumn>
    <tableColumn id="15" xr3:uid="{DDAA1E5E-2DDA-4397-8C01-F2CCCB2B120A}" name="ESTUDIOS Y DISEÑOS" dataDxfId="7" totalsRowDxfId="8"/>
    <tableColumn id="13" xr3:uid="{BCA171F7-2E75-4969-B5D2-288A36D608F7}" name="FASE" dataDxfId="5" totalsRowDxfId="6"/>
    <tableColumn id="14" xr3:uid="{016C4A20-05A6-46E2-8E31-1C80FF3CA253}" name="RESPONSABLE INTERVENCIÓN" dataDxfId="3" totalsRowDxfId="4">
      <calculatedColumnFormula>_xlfn.XLOOKUP(Tabla11518[[#This Row],[CÓDIGO SOLICITUD]],[1]Master!$G:$G,[1]Master!$I:$I)</calculatedColumnFormula>
    </tableColumn>
    <tableColumn id="8" xr3:uid="{42E133EF-5273-4B31-92C5-5D071405256A}" name="NECESIDADES INVERSIÓN (MILLONES COP)" dataDxfId="1" totalsRowDxfId="2" dataCellStyle="Moneda">
      <calculatedColumnFormula>_xlfn.XLOOKUP(Tabla11518[[#This Row],[CÓDIGO SOLICITUD]],'[1]Resumen Inversiones'!$D$4:$D$700,'[1]Resumen Inversiones'!$E$4:$E$700)</calculatedColumnFormula>
    </tableColumn>
    <tableColumn id="9" xr3:uid="{606B9A8D-7556-4D43-93C7-20FEECE5B540}" name="OBSERVACIONES" dataDxfId="0"/>
  </tableColumns>
  <tableStyleInfo name="TableStyleLight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S96" dT="2024-05-15T20:51:45.24" personId="{BD3054A7-FB43-4CD9-98C5-2A48D7D9AB87}" id="{B57815A1-5E31-456C-837F-032316362673}">
    <text>CAMBIA BOLSA</text>
  </threadedComment>
  <threadedComment ref="S131" dT="2024-05-15T20:53:24.17" personId="{BD3054A7-FB43-4CD9-98C5-2A48D7D9AB87}" id="{6A74A667-9E02-47A6-AD5C-D77E67DE60C2}">
    <text>CAMBIA BOLSA</text>
  </threadedComment>
  <threadedComment ref="S134" dT="2024-05-15T20:50:21.28" personId="{BD3054A7-FB43-4CD9-98C5-2A48D7D9AB87}" id="{E184DDAA-1DD8-49C4-B4AC-857B0E47E082}">
    <text>CAMBIA BOLSA</text>
  </threadedComment>
  <threadedComment ref="A252" dT="2024-04-18T22:35:08.16" personId="{BD3054A7-FB43-4CD9-98C5-2A48D7D9AB87}" id="{25967E69-394E-483B-85EA-6B569BA0CFF2}">
    <text>PREGUNTAR SI ELLOS LO INSCRIBIERON EN CAMINOS</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0D30B-948E-4AC8-B8B8-5F6C7C3862B1}">
  <sheetPr>
    <tabColor theme="9"/>
    <pageSetUpPr fitToPage="1"/>
  </sheetPr>
  <dimension ref="A1:S510"/>
  <sheetViews>
    <sheetView tabSelected="1" view="pageBreakPreview" zoomScale="64" zoomScaleNormal="10" zoomScaleSheetLayoutView="64" workbookViewId="0">
      <pane ySplit="7" topLeftCell="A8" activePane="bottomLeft" state="frozen"/>
      <selection pane="bottomLeft" activeCell="D59" sqref="D59"/>
    </sheetView>
  </sheetViews>
  <sheetFormatPr baseColWidth="10" defaultColWidth="11.42578125" defaultRowHeight="14.25" x14ac:dyDescent="0.25"/>
  <cols>
    <col min="1" max="1" width="17" style="2" customWidth="1"/>
    <col min="2" max="2" width="18.85546875" style="7" customWidth="1"/>
    <col min="3" max="3" width="18" style="7" customWidth="1"/>
    <col min="4" max="4" width="17" style="21" customWidth="1"/>
    <col min="5" max="5" width="35.5703125" style="21" customWidth="1"/>
    <col min="6" max="6" width="41.7109375" style="21" customWidth="1"/>
    <col min="7" max="14" width="11.42578125" style="7" customWidth="1"/>
    <col min="15" max="15" width="8.28515625" style="57" customWidth="1"/>
    <col min="16" max="16" width="10.5703125" style="2" customWidth="1"/>
    <col min="17" max="17" width="14.5703125" style="2" customWidth="1"/>
    <col min="18" max="18" width="21.85546875" style="2" customWidth="1"/>
    <col min="19" max="19" width="60.28515625" style="58" customWidth="1"/>
    <col min="20" max="20" width="11.42578125" style="2"/>
    <col min="21" max="21" width="13.42578125" style="2" bestFit="1" customWidth="1"/>
    <col min="22" max="16384" width="11.42578125" style="2"/>
  </cols>
  <sheetData>
    <row r="1" spans="1:19" ht="14.25" customHeight="1" x14ac:dyDescent="0.25">
      <c r="A1" s="1" t="s">
        <v>0</v>
      </c>
      <c r="B1" s="1"/>
      <c r="C1" s="1"/>
      <c r="D1" s="1"/>
      <c r="E1" s="1"/>
      <c r="F1" s="1"/>
      <c r="G1" s="1"/>
      <c r="H1" s="1"/>
      <c r="I1" s="1"/>
      <c r="J1" s="1"/>
      <c r="K1" s="1"/>
      <c r="L1" s="1"/>
      <c r="M1" s="1"/>
      <c r="N1" s="1"/>
      <c r="O1" s="1"/>
      <c r="P1" s="1"/>
      <c r="Q1" s="1"/>
      <c r="R1" s="1"/>
      <c r="S1" s="1"/>
    </row>
    <row r="2" spans="1:19" x14ac:dyDescent="0.25">
      <c r="A2" s="1"/>
      <c r="B2" s="1"/>
      <c r="C2" s="1"/>
      <c r="D2" s="1"/>
      <c r="E2" s="1"/>
      <c r="F2" s="1"/>
      <c r="G2" s="1"/>
      <c r="H2" s="1"/>
      <c r="I2" s="1"/>
      <c r="J2" s="1"/>
      <c r="K2" s="1"/>
      <c r="L2" s="1"/>
      <c r="M2" s="1"/>
      <c r="N2" s="1"/>
      <c r="O2" s="1"/>
      <c r="P2" s="1"/>
      <c r="Q2" s="1"/>
      <c r="R2" s="1"/>
      <c r="S2" s="1"/>
    </row>
    <row r="3" spans="1:19" x14ac:dyDescent="0.25">
      <c r="A3" s="1"/>
      <c r="B3" s="1"/>
      <c r="C3" s="1"/>
      <c r="D3" s="1"/>
      <c r="E3" s="1"/>
      <c r="F3" s="1"/>
      <c r="G3" s="1"/>
      <c r="H3" s="1"/>
      <c r="I3" s="1"/>
      <c r="J3" s="1"/>
      <c r="K3" s="1"/>
      <c r="L3" s="1"/>
      <c r="M3" s="1"/>
      <c r="N3" s="1"/>
      <c r="O3" s="1"/>
      <c r="P3" s="1"/>
      <c r="Q3" s="1"/>
      <c r="R3" s="1"/>
      <c r="S3" s="1"/>
    </row>
    <row r="4" spans="1:19" x14ac:dyDescent="0.25">
      <c r="A4" s="1"/>
      <c r="B4" s="1"/>
      <c r="C4" s="1"/>
      <c r="D4" s="1"/>
      <c r="E4" s="1"/>
      <c r="F4" s="1"/>
      <c r="G4" s="1"/>
      <c r="H4" s="1"/>
      <c r="I4" s="1"/>
      <c r="J4" s="1"/>
      <c r="K4" s="1"/>
      <c r="L4" s="1"/>
      <c r="M4" s="1"/>
      <c r="N4" s="1"/>
      <c r="O4" s="1"/>
      <c r="P4" s="1"/>
      <c r="Q4" s="1"/>
      <c r="R4" s="1"/>
      <c r="S4" s="1"/>
    </row>
    <row r="5" spans="1:19" x14ac:dyDescent="0.25">
      <c r="A5" s="1"/>
      <c r="B5" s="1"/>
      <c r="C5" s="1"/>
      <c r="D5" s="1"/>
      <c r="E5" s="1"/>
      <c r="F5" s="1"/>
      <c r="G5" s="1"/>
      <c r="H5" s="1"/>
      <c r="I5" s="1"/>
      <c r="J5" s="1"/>
      <c r="K5" s="1"/>
      <c r="L5" s="1"/>
      <c r="M5" s="1"/>
      <c r="N5" s="1"/>
      <c r="O5" s="1"/>
      <c r="P5" s="1"/>
      <c r="Q5" s="1"/>
      <c r="R5" s="1"/>
      <c r="S5" s="1"/>
    </row>
    <row r="6" spans="1:19" x14ac:dyDescent="0.25">
      <c r="A6" s="1"/>
      <c r="B6" s="1"/>
      <c r="C6" s="1"/>
      <c r="D6" s="1"/>
      <c r="E6" s="1"/>
      <c r="F6" s="1"/>
      <c r="G6" s="1"/>
      <c r="H6" s="1"/>
      <c r="I6" s="1"/>
      <c r="J6" s="1"/>
      <c r="K6" s="1"/>
      <c r="L6" s="1"/>
      <c r="M6" s="1"/>
      <c r="N6" s="1"/>
      <c r="O6" s="1"/>
      <c r="P6" s="1"/>
      <c r="Q6" s="1"/>
      <c r="R6" s="1"/>
      <c r="S6" s="1"/>
    </row>
    <row r="7" spans="1:19" s="7" customFormat="1" ht="71.25" x14ac:dyDescent="0.25">
      <c r="A7" s="3" t="s">
        <v>1</v>
      </c>
      <c r="B7" s="4" t="s">
        <v>2</v>
      </c>
      <c r="C7" s="4" t="s">
        <v>3</v>
      </c>
      <c r="D7" s="4" t="s">
        <v>4</v>
      </c>
      <c r="E7" s="4" t="s">
        <v>5</v>
      </c>
      <c r="F7" s="4" t="s">
        <v>6</v>
      </c>
      <c r="G7" s="4" t="s">
        <v>7</v>
      </c>
      <c r="H7" s="4" t="s">
        <v>8</v>
      </c>
      <c r="I7" s="4" t="s">
        <v>9</v>
      </c>
      <c r="J7" s="4" t="s">
        <v>10</v>
      </c>
      <c r="K7" s="4" t="s">
        <v>11</v>
      </c>
      <c r="L7" s="4" t="s">
        <v>12</v>
      </c>
      <c r="M7" s="4" t="s">
        <v>13</v>
      </c>
      <c r="N7" s="4" t="s">
        <v>14</v>
      </c>
      <c r="O7" s="4" t="s">
        <v>15</v>
      </c>
      <c r="P7" s="4" t="s">
        <v>16</v>
      </c>
      <c r="Q7" s="4" t="s">
        <v>17</v>
      </c>
      <c r="R7" s="5" t="s">
        <v>18</v>
      </c>
      <c r="S7" s="6" t="s">
        <v>19</v>
      </c>
    </row>
    <row r="8" spans="1:19" s="7" customFormat="1" ht="99.75" x14ac:dyDescent="0.25">
      <c r="A8" s="8" t="s">
        <v>20</v>
      </c>
      <c r="B8" s="9" t="str">
        <f>_xlfn.XLOOKUP(Tabla11518[[#This Row],[CÓDIGO SOLICITUD]],[1]Nombres!$A:$A,[1]Nombres!$D:$D)</f>
        <v>PUTUMAYO</v>
      </c>
      <c r="C8" s="9" t="s">
        <v>21</v>
      </c>
      <c r="D8" s="10" t="s">
        <v>22</v>
      </c>
      <c r="E8" s="11" t="str">
        <f>_xlfn.XLOOKUP(Tabla11518[[#This Row],[CÓDIGO SOLICITUD]],[1]Nombres!$A:$A,[1]Nombres!$C:$C)</f>
        <v>INTERVENCIÓN AERÓDROMOS REGIONALES DE PUTUMAYO</v>
      </c>
      <c r="F8" s="11" t="str">
        <f>_xlfn.XLOOKUP(Tabla11518[[#This Row],[CÓDIGO SOLICITUD]],'[1]Mapas MT FINAL'!A:A,'[1]Mapas MT FINAL'!G:G)</f>
        <v>INTERVENCIÓN AERÓDROMOS REGIONALES DE PUTUMAYO *</v>
      </c>
      <c r="G8" s="12" t="str">
        <f>_xlfn.XLOOKUP(Tabla11518[[#This Row],[CÓDIGO SOLICITUD]],'[1]Relación Departamental'!$A:$A,'[1]Relación Departamental'!$B:$B)</f>
        <v>NO</v>
      </c>
      <c r="H8" s="12" t="str">
        <f>IF(Tabla11518[[#This Row],[GEOGRÁFICO]]="NO",Tabla11518[[#This Row],[DEPARTAMENTO GEOGRÁFICO/ASOCIADO]],_xlfn.XLOOKUP(Tabla11518[[#This Row],[CÓDIGO SOLICITUD]],'[1]INFO MPIO'!$A$2:$A$802,'[1]INFO MPIO'!$G$2:$G$802))</f>
        <v>PUTUMAYO</v>
      </c>
      <c r="I8" s="12" t="str">
        <f>IF(Tabla11518[[#This Row],[GEOGRÁFICO]]="NO",Tabla11518[[#This Row],[DEPARTAMENTO GEOGRÁFICO/ASOCIADO]],_xlfn.XLOOKUP(Tabla11518[[#This Row],[CÓDIGO SOLICITUD]],'[1]INFO MPIO'!$A$2:$A$581,'[1]INFO MPIO'!$H$2:$H$581))</f>
        <v>PUTUMAYO</v>
      </c>
      <c r="J8" s="13">
        <f>IF(Tabla11518[[#This Row],[GEOGRÁFICO]]="NO",0,_xlfn.XLOOKUP(Tabla11518[[#This Row],[CÓDIGO SOLICITUD]],'[1]INFO MPIO'!$A$2:$A$581,'[1]INFO MPIO'!$B$2:$B$581))</f>
        <v>0</v>
      </c>
      <c r="K8" s="13">
        <f>IF(Tabla11518[[#This Row],[GEOGRÁFICO]]="NO",0,_xlfn.XLOOKUP(Tabla11518[[#This Row],[CÓDIGO SOLICITUD]],'[1]INFO MPIO'!$A$2:$A$581,'[1]INFO MPIO'!$C$2:$C$581))</f>
        <v>0</v>
      </c>
      <c r="L8" s="13">
        <f>IF(Tabla11518[[#This Row],[GEOGRÁFICO]]="NO",0,_xlfn.XLOOKUP(Tabla11518[[#This Row],[CÓDIGO SOLICITUD]],'[1]INFO MPIO'!$A$2:$A$581,'[1]INFO MPIO'!$D$2:$D$581))</f>
        <v>0</v>
      </c>
      <c r="M8" s="13">
        <f>IF(Tabla11518[[#This Row],[GEOGRÁFICO]]="NO",0,_xlfn.XLOOKUP(Tabla11518[[#This Row],[CÓDIGO SOLICITUD]],'[1]INFO MPIO'!$A$2:$A$581,'[1]INFO MPIO'!$E$2:$E$581))</f>
        <v>0</v>
      </c>
      <c r="N8" s="13">
        <f>IF(Tabla11518[[#This Row],[GEOGRÁFICO]]="NO",0,_xlfn.XLOOKUP(Tabla11518[[#This Row],[CÓDIGO SOLICITUD]],'[1]INFO MPIO'!$A$2:$A$581,'[1]INFO MPIO'!$F$2:$F$581))</f>
        <v>0</v>
      </c>
      <c r="O8" s="12" t="str">
        <f>_xlfn.XLOOKUP(Tabla11518[[#This Row],[CÓDIGO SOLICITUD]],[1]Master!$G:$G,[1]Master!$K:$K)</f>
        <v>NO</v>
      </c>
      <c r="P8" s="12" t="str">
        <f>_xlfn.XLOOKUP(Tabla11518[[#This Row],[CÓDIGO SOLICITUD]],[1]Master!$G:$G,[1]Master!$J:$J)</f>
        <v>EN ESTRUCTURACIÓN</v>
      </c>
      <c r="Q8" s="9" t="str">
        <f>_xlfn.XLOOKUP(Tabla11518[[#This Row],[CÓDIGO SOLICITUD]],[1]Master!$G:$G,[1]Master!$I:$I)</f>
        <v>AEROCIVIL</v>
      </c>
      <c r="R8" s="14">
        <f>_xlfn.XLOOKUP(Tabla11518[[#This Row],[CÓDIGO SOLICITUD]],'[1]Resumen Inversiones'!$D$4:$D$700,'[1]Resumen Inversiones'!$E$4:$E$700)</f>
        <v>71010</v>
      </c>
      <c r="S8" s="15" t="s">
        <v>23</v>
      </c>
    </row>
    <row r="9" spans="1:19" s="7" customFormat="1" ht="57" x14ac:dyDescent="0.25">
      <c r="A9" s="8" t="s">
        <v>24</v>
      </c>
      <c r="B9" s="9" t="str">
        <f>_xlfn.XLOOKUP(Tabla11518[[#This Row],[CÓDIGO SOLICITUD]],[1]Nombres!$A:$A,[1]Nombres!$D:$D)</f>
        <v>CESAR</v>
      </c>
      <c r="C9" s="9" t="s">
        <v>21</v>
      </c>
      <c r="D9" s="16" t="s">
        <v>22</v>
      </c>
      <c r="E9" s="11" t="str">
        <f>_xlfn.XLOOKUP(Tabla11518[[#This Row],[CÓDIGO SOLICITUD]],[1]Nombres!$A:$A,[1]Nombres!$C:$C)</f>
        <v>INTERVENCIÓN EN CORREDORES CARRETEROS (AGUACHICA - GAMARRA)</v>
      </c>
      <c r="F9" s="11" t="str">
        <f>_xlfn.XLOOKUP(Tabla11518[[#This Row],[CÓDIGO SOLICITUD]],'[1]Mapas MT FINAL'!A:A,'[1]Mapas MT FINAL'!G:G)</f>
        <v>INTERVENCIÓN EN CORREDORES CARRETEROS (AGUACHICA - GAMARRA)</v>
      </c>
      <c r="G9" s="12" t="str">
        <f>_xlfn.XLOOKUP(Tabla11518[[#This Row],[CÓDIGO SOLICITUD]],'[1]Relación Departamental'!$A:$A,'[1]Relación Departamental'!$B:$B)</f>
        <v>SI</v>
      </c>
      <c r="H9" s="12" t="str">
        <f>IF(Tabla11518[[#This Row],[GEOGRÁFICO]]="NO",Tabla11518[[#This Row],[DEPARTAMENTO GEOGRÁFICO/ASOCIADO]],_xlfn.XLOOKUP(Tabla11518[[#This Row],[CÓDIGO SOLICITUD]],'[1]INFO MPIO'!$A$2:$A$802,'[1]INFO MPIO'!$G$2:$G$802))</f>
        <v>CESAR</v>
      </c>
      <c r="I9" s="12" t="str">
        <f>IF(Tabla11518[[#This Row],[GEOGRÁFICO]]="NO",Tabla11518[[#This Row],[DEPARTAMENTO GEOGRÁFICO/ASOCIADO]],_xlfn.XLOOKUP(Tabla11518[[#This Row],[CÓDIGO SOLICITUD]],'[1]INFO MPIO'!$A$2:$A$581,'[1]INFO MPIO'!$H$2:$H$581))</f>
        <v>AGUACHICA, GAMARRA</v>
      </c>
      <c r="J9" s="13">
        <f>IF(Tabla11518[[#This Row],[GEOGRÁFICO]]="NO",0,_xlfn.XLOOKUP(Tabla11518[[#This Row],[CÓDIGO SOLICITUD]],'[1]INFO MPIO'!$A$2:$A$581,'[1]INFO MPIO'!$B$2:$B$581))</f>
        <v>0</v>
      </c>
      <c r="K9" s="13">
        <f>IF(Tabla11518[[#This Row],[GEOGRÁFICO]]="NO",0,_xlfn.XLOOKUP(Tabla11518[[#This Row],[CÓDIGO SOLICITUD]],'[1]INFO MPIO'!$A$2:$A$581,'[1]INFO MPIO'!$C$2:$C$581))</f>
        <v>0</v>
      </c>
      <c r="L9" s="13">
        <f>IF(Tabla11518[[#This Row],[GEOGRÁFICO]]="NO",0,_xlfn.XLOOKUP(Tabla11518[[#This Row],[CÓDIGO SOLICITUD]],'[1]INFO MPIO'!$A$2:$A$581,'[1]INFO MPIO'!$D$2:$D$581))</f>
        <v>1</v>
      </c>
      <c r="M9" s="13">
        <f>IF(Tabla11518[[#This Row],[GEOGRÁFICO]]="NO",0,_xlfn.XLOOKUP(Tabla11518[[#This Row],[CÓDIGO SOLICITUD]],'[1]INFO MPIO'!$A$2:$A$581,'[1]INFO MPIO'!$E$2:$E$581))</f>
        <v>0</v>
      </c>
      <c r="N9" s="13">
        <f>IF(Tabla11518[[#This Row],[GEOGRÁFICO]]="NO",0,_xlfn.XLOOKUP(Tabla11518[[#This Row],[CÓDIGO SOLICITUD]],'[1]INFO MPIO'!$A$2:$A$581,'[1]INFO MPIO'!$F$2:$F$581))</f>
        <v>0</v>
      </c>
      <c r="O9" s="12" t="str">
        <f>_xlfn.XLOOKUP(Tabla11518[[#This Row],[CÓDIGO SOLICITUD]],[1]Master!$G:$G,[1]Master!$K:$K)</f>
        <v>NO</v>
      </c>
      <c r="P9" s="12" t="str">
        <f>_xlfn.XLOOKUP(Tabla11518[[#This Row],[CÓDIGO SOLICITUD]],[1]Master!$G:$G,[1]Master!$J:$J)</f>
        <v>EN ESTRUCTURACIÓN</v>
      </c>
      <c r="Q9" s="9" t="str">
        <f>_xlfn.XLOOKUP(Tabla11518[[#This Row],[CÓDIGO SOLICITUD]],[1]Master!$G:$G,[1]Master!$I:$I)</f>
        <v>INVIAS</v>
      </c>
      <c r="R9" s="14">
        <f>_xlfn.XLOOKUP(Tabla11518[[#This Row],[CÓDIGO SOLICITUD]],'[1]Resumen Inversiones'!$D$4:$D$700,'[1]Resumen Inversiones'!$E$4:$E$700)</f>
        <v>0</v>
      </c>
      <c r="S9" s="17"/>
    </row>
    <row r="10" spans="1:19" s="7" customFormat="1" ht="114" x14ac:dyDescent="0.25">
      <c r="A10" s="8" t="s">
        <v>25</v>
      </c>
      <c r="B10" s="9" t="str">
        <f>_xlfn.XLOOKUP(Tabla11518[[#This Row],[CÓDIGO SOLICITUD]],[1]Nombres!$A:$A,[1]Nombres!$D:$D)</f>
        <v>NARIÑO</v>
      </c>
      <c r="C10" s="9" t="s">
        <v>26</v>
      </c>
      <c r="D10" s="10" t="s">
        <v>22</v>
      </c>
      <c r="E10" s="11" t="str">
        <f>_xlfn.XLOOKUP(Tabla11518[[#This Row],[CÓDIGO SOLICITUD]],[1]Nombres!$A:$A,[1]Nombres!$C:$C)</f>
        <v>SAMANIEGO - PROVIDENCIA - GUAITARILLA</v>
      </c>
      <c r="F10" s="11" t="str">
        <f>_xlfn.XLOOKUP(Tabla11518[[#This Row],[CÓDIGO SOLICITUD]],'[1]Mapas MT FINAL'!A:A,'[1]Mapas MT FINAL'!G:G)</f>
        <v>SAMANIEGO - PROVIDENCIA - GUAITARILLA</v>
      </c>
      <c r="G10" s="12" t="str">
        <f>_xlfn.XLOOKUP(Tabla11518[[#This Row],[CÓDIGO SOLICITUD]],'[1]Relación Departamental'!$A:$A,'[1]Relación Departamental'!$B:$B)</f>
        <v>SI</v>
      </c>
      <c r="H10" s="12" t="str">
        <f>IF(Tabla11518[[#This Row],[GEOGRÁFICO]]="NO",Tabla11518[[#This Row],[DEPARTAMENTO GEOGRÁFICO/ASOCIADO]],_xlfn.XLOOKUP(Tabla11518[[#This Row],[CÓDIGO SOLICITUD]],'[1]INFO MPIO'!$A$2:$A$802,'[1]INFO MPIO'!$G$2:$G$802))</f>
        <v>NARIÑO</v>
      </c>
      <c r="I10" s="12" t="str">
        <f>IF(Tabla11518[[#This Row],[GEOGRÁFICO]]="NO",Tabla11518[[#This Row],[DEPARTAMENTO GEOGRÁFICO/ASOCIADO]],_xlfn.XLOOKUP(Tabla11518[[#This Row],[CÓDIGO SOLICITUD]],'[1]INFO MPIO'!$A$2:$A$581,'[1]INFO MPIO'!$H$2:$H$581))</f>
        <v>ANCUYA, GUAITARILLA, PROVIDENCIA, SAMANIEGO</v>
      </c>
      <c r="J10" s="13">
        <f>IF(Tabla11518[[#This Row],[GEOGRÁFICO]]="NO",0,_xlfn.XLOOKUP(Tabla11518[[#This Row],[CÓDIGO SOLICITUD]],'[1]INFO MPIO'!$A$2:$A$581,'[1]INFO MPIO'!$B$2:$B$581))</f>
        <v>1</v>
      </c>
      <c r="K10" s="13">
        <f>IF(Tabla11518[[#This Row],[GEOGRÁFICO]]="NO",0,_xlfn.XLOOKUP(Tabla11518[[#This Row],[CÓDIGO SOLICITUD]],'[1]INFO MPIO'!$A$2:$A$581,'[1]INFO MPIO'!$C$2:$C$581))</f>
        <v>0</v>
      </c>
      <c r="L10" s="13">
        <f>IF(Tabla11518[[#This Row],[GEOGRÁFICO]]="NO",0,_xlfn.XLOOKUP(Tabla11518[[#This Row],[CÓDIGO SOLICITUD]],'[1]INFO MPIO'!$A$2:$A$581,'[1]INFO MPIO'!$D$2:$D$581))</f>
        <v>1</v>
      </c>
      <c r="M10" s="13">
        <f>IF(Tabla11518[[#This Row],[GEOGRÁFICO]]="NO",0,_xlfn.XLOOKUP(Tabla11518[[#This Row],[CÓDIGO SOLICITUD]],'[1]INFO MPIO'!$A$2:$A$581,'[1]INFO MPIO'!$E$2:$E$581))</f>
        <v>1</v>
      </c>
      <c r="N10" s="13">
        <f>IF(Tabla11518[[#This Row],[GEOGRÁFICO]]="NO",0,_xlfn.XLOOKUP(Tabla11518[[#This Row],[CÓDIGO SOLICITUD]],'[1]INFO MPIO'!$A$2:$A$581,'[1]INFO MPIO'!$F$2:$F$581))</f>
        <v>1</v>
      </c>
      <c r="O10" s="12" t="str">
        <f>_xlfn.XLOOKUP(Tabla11518[[#This Row],[CÓDIGO SOLICITUD]],[1]Master!$G:$G,[1]Master!$K:$K)</f>
        <v>SIN INFORMACIÓN</v>
      </c>
      <c r="P10" s="12" t="str">
        <f>_xlfn.XLOOKUP(Tabla11518[[#This Row],[CÓDIGO SOLICITUD]],[1]Master!$G:$G,[1]Master!$J:$J)</f>
        <v>SIN INFORMACIÓN</v>
      </c>
      <c r="Q10" s="9" t="str">
        <f>_xlfn.XLOOKUP(Tabla11518[[#This Row],[CÓDIGO SOLICITUD]],[1]Master!$G:$G,[1]Master!$I:$I)</f>
        <v>ENTIDAD TERRITORIAL</v>
      </c>
      <c r="R10" s="14">
        <f>_xlfn.XLOOKUP(Tabla11518[[#This Row],[CÓDIGO SOLICITUD]],'[1]Resumen Inversiones'!$D$4:$D$700,'[1]Resumen Inversiones'!$E$4:$E$700)</f>
        <v>15000</v>
      </c>
      <c r="S10" s="18" t="s">
        <v>27</v>
      </c>
    </row>
    <row r="11" spans="1:19" s="7" customFormat="1" ht="142.5" x14ac:dyDescent="0.25">
      <c r="A11" s="8" t="s">
        <v>28</v>
      </c>
      <c r="B11" s="9" t="str">
        <f>_xlfn.XLOOKUP(Tabla11518[[#This Row],[CÓDIGO SOLICITUD]],[1]Nombres!$A:$A,[1]Nombres!$D:$D)</f>
        <v>AMAZONAS</v>
      </c>
      <c r="C11" s="9" t="s">
        <v>21</v>
      </c>
      <c r="D11" s="16" t="s">
        <v>22</v>
      </c>
      <c r="E11" s="11" t="str">
        <f>_xlfn.XLOOKUP(Tabla11518[[#This Row],[CÓDIGO SOLICITUD]],[1]Nombres!$A:$A,[1]Nombres!$C:$C)</f>
        <v>PROGRAMA DE MEJORAMIENTO, CONSTRUCCIÓN Y EXPANSIÓN DE LA INFRAESTRUCTURA AEROPORTUARIA A CARGO DE LA NACIÓN CON ESPECIAL ÉNFASIS EN LETICIA</v>
      </c>
      <c r="F11" s="11" t="str">
        <f>_xlfn.XLOOKUP(Tabla11518[[#This Row],[CÓDIGO SOLICITUD]],'[1]Mapas MT FINAL'!A:A,'[1]Mapas MT FINAL'!G:G)</f>
        <v>INTERVENCIÓN AERÓDROMO LETICIA</v>
      </c>
      <c r="G11" s="12" t="str">
        <f>_xlfn.XLOOKUP(Tabla11518[[#This Row],[CÓDIGO SOLICITUD]],'[1]Relación Departamental'!$A:$A,'[1]Relación Departamental'!$B:$B)</f>
        <v>SI</v>
      </c>
      <c r="H11" s="12" t="str">
        <f>IF(Tabla11518[[#This Row],[GEOGRÁFICO]]="NO",Tabla11518[[#This Row],[DEPARTAMENTO GEOGRÁFICO/ASOCIADO]],_xlfn.XLOOKUP(Tabla11518[[#This Row],[CÓDIGO SOLICITUD]],'[1]INFO MPIO'!$A$2:$A$802,'[1]INFO MPIO'!$G$2:$G$802))</f>
        <v>AMAZONAS</v>
      </c>
      <c r="I11" s="12" t="str">
        <f>IF(Tabla11518[[#This Row],[GEOGRÁFICO]]="NO",Tabla11518[[#This Row],[DEPARTAMENTO GEOGRÁFICO/ASOCIADO]],_xlfn.XLOOKUP(Tabla11518[[#This Row],[CÓDIGO SOLICITUD]],'[1]INFO MPIO'!$A$2:$A$581,'[1]INFO MPIO'!$H$2:$H$581))</f>
        <v>LETICIA</v>
      </c>
      <c r="J11" s="13">
        <f>IF(Tabla11518[[#This Row],[GEOGRÁFICO]]="NO",0,_xlfn.XLOOKUP(Tabla11518[[#This Row],[CÓDIGO SOLICITUD]],'[1]INFO MPIO'!$A$2:$A$581,'[1]INFO MPIO'!$B$2:$B$581))</f>
        <v>1</v>
      </c>
      <c r="K11" s="13">
        <f>IF(Tabla11518[[#This Row],[GEOGRÁFICO]]="NO",0,_xlfn.XLOOKUP(Tabla11518[[#This Row],[CÓDIGO SOLICITUD]],'[1]INFO MPIO'!$A$2:$A$581,'[1]INFO MPIO'!$C$2:$C$581))</f>
        <v>0</v>
      </c>
      <c r="L11" s="13">
        <f>IF(Tabla11518[[#This Row],[GEOGRÁFICO]]="NO",0,_xlfn.XLOOKUP(Tabla11518[[#This Row],[CÓDIGO SOLICITUD]],'[1]INFO MPIO'!$A$2:$A$581,'[1]INFO MPIO'!$D$2:$D$581))</f>
        <v>0</v>
      </c>
      <c r="M11" s="13">
        <f>IF(Tabla11518[[#This Row],[GEOGRÁFICO]]="NO",0,_xlfn.XLOOKUP(Tabla11518[[#This Row],[CÓDIGO SOLICITUD]],'[1]INFO MPIO'!$A$2:$A$581,'[1]INFO MPIO'!$E$2:$E$581))</f>
        <v>0</v>
      </c>
      <c r="N11" s="13">
        <f>IF(Tabla11518[[#This Row],[GEOGRÁFICO]]="NO",0,_xlfn.XLOOKUP(Tabla11518[[#This Row],[CÓDIGO SOLICITUD]],'[1]INFO MPIO'!$A$2:$A$581,'[1]INFO MPIO'!$F$2:$F$581))</f>
        <v>1</v>
      </c>
      <c r="O11" s="12" t="str">
        <f>_xlfn.XLOOKUP(Tabla11518[[#This Row],[CÓDIGO SOLICITUD]],[1]Master!$G:$G,[1]Master!$K:$K)</f>
        <v>NO</v>
      </c>
      <c r="P11" s="12" t="str">
        <f>_xlfn.XLOOKUP(Tabla11518[[#This Row],[CÓDIGO SOLICITUD]],[1]Master!$G:$G,[1]Master!$J:$J)</f>
        <v>EN ESTRUCTURACIÓN</v>
      </c>
      <c r="Q11" s="9" t="str">
        <f>_xlfn.XLOOKUP(Tabla11518[[#This Row],[CÓDIGO SOLICITUD]],[1]Master!$G:$G,[1]Master!$I:$I)</f>
        <v>AEROCIVIL</v>
      </c>
      <c r="R11" s="14">
        <f>_xlfn.XLOOKUP(Tabla11518[[#This Row],[CÓDIGO SOLICITUD]],'[1]Resumen Inversiones'!$D$4:$D$700,'[1]Resumen Inversiones'!$E$4:$E$700)</f>
        <v>9461.0110000000004</v>
      </c>
      <c r="S11" s="15" t="s">
        <v>29</v>
      </c>
    </row>
    <row r="12" spans="1:19" s="7" customFormat="1" ht="242.25" x14ac:dyDescent="0.25">
      <c r="A12" s="8" t="s">
        <v>30</v>
      </c>
      <c r="B12" s="9" t="str">
        <f>_xlfn.XLOOKUP(Tabla11518[[#This Row],[CÓDIGO SOLICITUD]],[1]Nombres!$A:$A,[1]Nombres!$D:$D)</f>
        <v>CASANARE, ARAUCA, VICHADA, META, CAQUETÁ, PUTUMAYO, GUAVIARE, GUAÍNIA, VAUPÉS, AMAZONAS</v>
      </c>
      <c r="C12" s="9" t="s">
        <v>21</v>
      </c>
      <c r="D12" s="10" t="s">
        <v>22</v>
      </c>
      <c r="E12" s="11" t="str">
        <f>_xlfn.XLOOKUP(Tabla11518[[#This Row],[CÓDIGO SOLICITUD]],[1]Nombres!$A:$A,[1]Nombres!$C:$C)</f>
        <v>BANCO DE MAQUINARIA AMARILLA</v>
      </c>
      <c r="F12" s="11" t="str">
        <f>_xlfn.XLOOKUP(Tabla11518[[#This Row],[CÓDIGO SOLICITUD]],'[1]Mapas MT FINAL'!A:A,'[1]Mapas MT FINAL'!G:G)</f>
        <v>BANCO DE MAQUINARIA AMARILLA *</v>
      </c>
      <c r="G12" s="12" t="str">
        <f>_xlfn.XLOOKUP(Tabla11518[[#This Row],[CÓDIGO SOLICITUD]],'[1]Relación Departamental'!$A:$A,'[1]Relación Departamental'!$B:$B)</f>
        <v>NO</v>
      </c>
      <c r="H12" s="12" t="str">
        <f>IF(Tabla11518[[#This Row],[GEOGRÁFICO]]="NO",Tabla11518[[#This Row],[DEPARTAMENTO GEOGRÁFICO/ASOCIADO]],_xlfn.XLOOKUP(Tabla11518[[#This Row],[CÓDIGO SOLICITUD]],'[1]INFO MPIO'!$A$2:$A$802,'[1]INFO MPIO'!$G$2:$G$802))</f>
        <v>CASANARE, ARAUCA, VICHADA, META, CAQUETÁ, PUTUMAYO, GUAVIARE, GUAÍNIA, VAUPÉS, AMAZONAS</v>
      </c>
      <c r="I12" s="12" t="str">
        <f>IF(Tabla11518[[#This Row],[GEOGRÁFICO]]="NO",Tabla11518[[#This Row],[DEPARTAMENTO GEOGRÁFICO/ASOCIADO]],_xlfn.XLOOKUP(Tabla11518[[#This Row],[CÓDIGO SOLICITUD]],'[1]INFO MPIO'!$A$2:$A$581,'[1]INFO MPIO'!$H$2:$H$581))</f>
        <v>CASANARE, ARAUCA, VICHADA, META, CAQUETÁ, PUTUMAYO, GUAVIARE, GUAÍNIA, VAUPÉS, AMAZONAS</v>
      </c>
      <c r="J12" s="13">
        <f>IF(Tabla11518[[#This Row],[GEOGRÁFICO]]="NO",0,_xlfn.XLOOKUP(Tabla11518[[#This Row],[CÓDIGO SOLICITUD]],'[1]INFO MPIO'!$A$2:$A$581,'[1]INFO MPIO'!$B$2:$B$581))</f>
        <v>0</v>
      </c>
      <c r="K12" s="13">
        <f>IF(Tabla11518[[#This Row],[GEOGRÁFICO]]="NO",0,_xlfn.XLOOKUP(Tabla11518[[#This Row],[CÓDIGO SOLICITUD]],'[1]INFO MPIO'!$A$2:$A$581,'[1]INFO MPIO'!$C$2:$C$581))</f>
        <v>0</v>
      </c>
      <c r="L12" s="13">
        <f>IF(Tabla11518[[#This Row],[GEOGRÁFICO]]="NO",0,_xlfn.XLOOKUP(Tabla11518[[#This Row],[CÓDIGO SOLICITUD]],'[1]INFO MPIO'!$A$2:$A$581,'[1]INFO MPIO'!$D$2:$D$581))</f>
        <v>0</v>
      </c>
      <c r="M12" s="13">
        <f>IF(Tabla11518[[#This Row],[GEOGRÁFICO]]="NO",0,_xlfn.XLOOKUP(Tabla11518[[#This Row],[CÓDIGO SOLICITUD]],'[1]INFO MPIO'!$A$2:$A$581,'[1]INFO MPIO'!$E$2:$E$581))</f>
        <v>0</v>
      </c>
      <c r="N12" s="13">
        <f>IF(Tabla11518[[#This Row],[GEOGRÁFICO]]="NO",0,_xlfn.XLOOKUP(Tabla11518[[#This Row],[CÓDIGO SOLICITUD]],'[1]INFO MPIO'!$A$2:$A$581,'[1]INFO MPIO'!$F$2:$F$581))</f>
        <v>0</v>
      </c>
      <c r="O12" s="12" t="str">
        <f>_xlfn.XLOOKUP(Tabla11518[[#This Row],[CÓDIGO SOLICITUD]],[1]Master!$G:$G,[1]Master!$K:$K)</f>
        <v>NO</v>
      </c>
      <c r="P12" s="12" t="str">
        <f>_xlfn.XLOOKUP(Tabla11518[[#This Row],[CÓDIGO SOLICITUD]],[1]Master!$G:$G,[1]Master!$J:$J)</f>
        <v>EN ESTRUCTURACIÓN</v>
      </c>
      <c r="Q12" s="9" t="str">
        <f>_xlfn.XLOOKUP(Tabla11518[[#This Row],[CÓDIGO SOLICITUD]],[1]Master!$G:$G,[1]Master!$I:$I)</f>
        <v>INVIAS</v>
      </c>
      <c r="R12" s="14">
        <f>_xlfn.XLOOKUP(Tabla11518[[#This Row],[CÓDIGO SOLICITUD]],'[1]Resumen Inversiones'!$D$4:$D$700,'[1]Resumen Inversiones'!$E$4:$E$700)</f>
        <v>0</v>
      </c>
      <c r="S12" s="19" t="s">
        <v>31</v>
      </c>
    </row>
    <row r="13" spans="1:19" s="7" customFormat="1" ht="270.75" x14ac:dyDescent="0.25">
      <c r="A13" s="20" t="s">
        <v>32</v>
      </c>
      <c r="B13" s="9" t="str">
        <f>_xlfn.XLOOKUP(Tabla11518[[#This Row],[CÓDIGO SOLICITUD]],[1]Nombres!$A:$A,[1]Nombres!$D:$D)</f>
        <v>CAUCA</v>
      </c>
      <c r="C13" s="9" t="s">
        <v>21</v>
      </c>
      <c r="D13" s="16" t="s">
        <v>22</v>
      </c>
      <c r="E13" s="11" t="str">
        <f>_xlfn.XLOOKUP(Tabla11518[[#This Row],[CÓDIGO SOLICITUD]],[1]Nombres!$A:$A,[1]Nombres!$C:$C)</f>
        <v>PROGRAMA DE MEJORAMIENTO, CONSTRUCCIÓN Y EXPANSIÓN DE LA INFRAESTRUCTURA AEROPORTUARIA A CARGO DE LA NACIÓN CON ESPECIAL ÉNFASIS EN GUAPI</v>
      </c>
      <c r="F13" s="11" t="str">
        <f>_xlfn.XLOOKUP(Tabla11518[[#This Row],[CÓDIGO SOLICITUD]],'[1]Mapas MT FINAL'!A:A,'[1]Mapas MT FINAL'!G:G)</f>
        <v>INTERVENCIÓN AERÓDROMO DE GUAPI</v>
      </c>
      <c r="G13" s="12" t="str">
        <f>_xlfn.XLOOKUP(Tabla11518[[#This Row],[CÓDIGO SOLICITUD]],'[1]Relación Departamental'!$A:$A,'[1]Relación Departamental'!$B:$B)</f>
        <v>SI</v>
      </c>
      <c r="H13" s="12" t="str">
        <f>IF(Tabla11518[[#This Row],[GEOGRÁFICO]]="NO",Tabla11518[[#This Row],[DEPARTAMENTO GEOGRÁFICO/ASOCIADO]],_xlfn.XLOOKUP(Tabla11518[[#This Row],[CÓDIGO SOLICITUD]],'[1]INFO MPIO'!$A$2:$A$802,'[1]INFO MPIO'!$G$2:$G$802))</f>
        <v>CAUCA</v>
      </c>
      <c r="I13" s="12" t="str">
        <f>IF(Tabla11518[[#This Row],[GEOGRÁFICO]]="NO",Tabla11518[[#This Row],[DEPARTAMENTO GEOGRÁFICO/ASOCIADO]],_xlfn.XLOOKUP(Tabla11518[[#This Row],[CÓDIGO SOLICITUD]],'[1]INFO MPIO'!$A$2:$A$581,'[1]INFO MPIO'!$H$2:$H$581))</f>
        <v>GUAPI</v>
      </c>
      <c r="J13" s="13">
        <f>IF(Tabla11518[[#This Row],[GEOGRÁFICO]]="NO",0,_xlfn.XLOOKUP(Tabla11518[[#This Row],[CÓDIGO SOLICITUD]],'[1]INFO MPIO'!$A$2:$A$581,'[1]INFO MPIO'!$B$2:$B$581))</f>
        <v>1</v>
      </c>
      <c r="K13" s="13">
        <f>IF(Tabla11518[[#This Row],[GEOGRÁFICO]]="NO",0,_xlfn.XLOOKUP(Tabla11518[[#This Row],[CÓDIGO SOLICITUD]],'[1]INFO MPIO'!$A$2:$A$581,'[1]INFO MPIO'!$C$2:$C$581))</f>
        <v>1</v>
      </c>
      <c r="L13" s="13">
        <f>IF(Tabla11518[[#This Row],[GEOGRÁFICO]]="NO",0,_xlfn.XLOOKUP(Tabla11518[[#This Row],[CÓDIGO SOLICITUD]],'[1]INFO MPIO'!$A$2:$A$581,'[1]INFO MPIO'!$D$2:$D$581))</f>
        <v>1</v>
      </c>
      <c r="M13" s="13">
        <f>IF(Tabla11518[[#This Row],[GEOGRÁFICO]]="NO",0,_xlfn.XLOOKUP(Tabla11518[[#This Row],[CÓDIGO SOLICITUD]],'[1]INFO MPIO'!$A$2:$A$581,'[1]INFO MPIO'!$E$2:$E$581))</f>
        <v>1</v>
      </c>
      <c r="N13" s="13">
        <f>IF(Tabla11518[[#This Row],[GEOGRÁFICO]]="NO",0,_xlfn.XLOOKUP(Tabla11518[[#This Row],[CÓDIGO SOLICITUD]],'[1]INFO MPIO'!$A$2:$A$581,'[1]INFO MPIO'!$F$2:$F$581))</f>
        <v>1</v>
      </c>
      <c r="O13" s="12" t="str">
        <f>_xlfn.XLOOKUP(Tabla11518[[#This Row],[CÓDIGO SOLICITUD]],[1]Master!$G:$G,[1]Master!$K:$K)</f>
        <v>NO</v>
      </c>
      <c r="P13" s="12" t="str">
        <f>_xlfn.XLOOKUP(Tabla11518[[#This Row],[CÓDIGO SOLICITUD]],[1]Master!$G:$G,[1]Master!$J:$J)</f>
        <v>EN ESTRUCTURACIÓN</v>
      </c>
      <c r="Q13" s="9" t="str">
        <f>_xlfn.XLOOKUP(Tabla11518[[#This Row],[CÓDIGO SOLICITUD]],[1]Master!$G:$G,[1]Master!$I:$I)</f>
        <v>AEROCIVIL</v>
      </c>
      <c r="R13" s="14">
        <f>_xlfn.XLOOKUP(Tabla11518[[#This Row],[CÓDIGO SOLICITUD]],'[1]Resumen Inversiones'!$D$4:$D$700,'[1]Resumen Inversiones'!$E$4:$E$700)</f>
        <v>90631</v>
      </c>
      <c r="S13" s="21" t="s">
        <v>33</v>
      </c>
    </row>
    <row r="14" spans="1:19" s="7" customFormat="1" ht="71.25" x14ac:dyDescent="0.25">
      <c r="A14" s="8" t="s">
        <v>34</v>
      </c>
      <c r="B14" s="9" t="str">
        <f>_xlfn.XLOOKUP(Tabla11518[[#This Row],[CÓDIGO SOLICITUD]],[1]Nombres!$A:$A,[1]Nombres!$D:$D)</f>
        <v>GUAÍNIA</v>
      </c>
      <c r="C14" s="9" t="s">
        <v>21</v>
      </c>
      <c r="D14" s="10" t="s">
        <v>22</v>
      </c>
      <c r="E14" s="11" t="str">
        <f>_xlfn.XLOOKUP(Tabla11518[[#This Row],[CÓDIGO SOLICITUD]],[1]Nombres!$A:$A,[1]Nombres!$C:$C)</f>
        <v>INTERVENCIÓN AEROPUERTO DE INÍRIDA</v>
      </c>
      <c r="F14" s="11" t="str">
        <f>_xlfn.XLOOKUP(Tabla11518[[#This Row],[CÓDIGO SOLICITUD]],'[1]Mapas MT FINAL'!A:A,'[1]Mapas MT FINAL'!G:G)</f>
        <v>INTERVENCIÓN AEROPUERTO DE INÍRIDA</v>
      </c>
      <c r="G14" s="12" t="str">
        <f>_xlfn.XLOOKUP(Tabla11518[[#This Row],[CÓDIGO SOLICITUD]],'[1]Relación Departamental'!$A:$A,'[1]Relación Departamental'!$B:$B)</f>
        <v>SI</v>
      </c>
      <c r="H14" s="12" t="str">
        <f>IF(Tabla11518[[#This Row],[GEOGRÁFICO]]="NO",Tabla11518[[#This Row],[DEPARTAMENTO GEOGRÁFICO/ASOCIADO]],_xlfn.XLOOKUP(Tabla11518[[#This Row],[CÓDIGO SOLICITUD]],'[1]INFO MPIO'!$A$2:$A$802,'[1]INFO MPIO'!$G$2:$G$802))</f>
        <v>GUAINÍA</v>
      </c>
      <c r="I14" s="12" t="str">
        <f>IF(Tabla11518[[#This Row],[GEOGRÁFICO]]="NO",Tabla11518[[#This Row],[DEPARTAMENTO GEOGRÁFICO/ASOCIADO]],_xlfn.XLOOKUP(Tabla11518[[#This Row],[CÓDIGO SOLICITUD]],'[1]INFO MPIO'!$A$2:$A$581,'[1]INFO MPIO'!$H$2:$H$581))</f>
        <v>INÍRIDA</v>
      </c>
      <c r="J14" s="13">
        <f>IF(Tabla11518[[#This Row],[GEOGRÁFICO]]="NO",0,_xlfn.XLOOKUP(Tabla11518[[#This Row],[CÓDIGO SOLICITUD]],'[1]INFO MPIO'!$A$2:$A$581,'[1]INFO MPIO'!$B$2:$B$581))</f>
        <v>1</v>
      </c>
      <c r="K14" s="13">
        <f>IF(Tabla11518[[#This Row],[GEOGRÁFICO]]="NO",0,_xlfn.XLOOKUP(Tabla11518[[#This Row],[CÓDIGO SOLICITUD]],'[1]INFO MPIO'!$A$2:$A$581,'[1]INFO MPIO'!$C$2:$C$581))</f>
        <v>0</v>
      </c>
      <c r="L14" s="13">
        <f>IF(Tabla11518[[#This Row],[GEOGRÁFICO]]="NO",0,_xlfn.XLOOKUP(Tabla11518[[#This Row],[CÓDIGO SOLICITUD]],'[1]INFO MPIO'!$A$2:$A$581,'[1]INFO MPIO'!$D$2:$D$581))</f>
        <v>0</v>
      </c>
      <c r="M14" s="13">
        <f>IF(Tabla11518[[#This Row],[GEOGRÁFICO]]="NO",0,_xlfn.XLOOKUP(Tabla11518[[#This Row],[CÓDIGO SOLICITUD]],'[1]INFO MPIO'!$A$2:$A$581,'[1]INFO MPIO'!$E$2:$E$581))</f>
        <v>0</v>
      </c>
      <c r="N14" s="13">
        <f>IF(Tabla11518[[#This Row],[GEOGRÁFICO]]="NO",0,_xlfn.XLOOKUP(Tabla11518[[#This Row],[CÓDIGO SOLICITUD]],'[1]INFO MPIO'!$A$2:$A$581,'[1]INFO MPIO'!$F$2:$F$581))</f>
        <v>1</v>
      </c>
      <c r="O14" s="12" t="str">
        <f>_xlfn.XLOOKUP(Tabla11518[[#This Row],[CÓDIGO SOLICITUD]],[1]Master!$G:$G,[1]Master!$K:$K)</f>
        <v>NO</v>
      </c>
      <c r="P14" s="12" t="str">
        <f>_xlfn.XLOOKUP(Tabla11518[[#This Row],[CÓDIGO SOLICITUD]],[1]Master!$G:$G,[1]Master!$J:$J)</f>
        <v>EN ESTRUCTURACIÓN</v>
      </c>
      <c r="Q14" s="9" t="str">
        <f>_xlfn.XLOOKUP(Tabla11518[[#This Row],[CÓDIGO SOLICITUD]],[1]Master!$G:$G,[1]Master!$I:$I)</f>
        <v>ENTIDAD TERRITORIAL</v>
      </c>
      <c r="R14" s="14">
        <f>_xlfn.XLOOKUP(Tabla11518[[#This Row],[CÓDIGO SOLICITUD]],'[1]Resumen Inversiones'!$D$4:$D$700,'[1]Resumen Inversiones'!$E$4:$E$700)</f>
        <v>0</v>
      </c>
      <c r="S14" s="22" t="s">
        <v>35</v>
      </c>
    </row>
    <row r="15" spans="1:19" s="7" customFormat="1" ht="114" x14ac:dyDescent="0.25">
      <c r="A15" s="20" t="s">
        <v>36</v>
      </c>
      <c r="B15" s="9" t="str">
        <f>_xlfn.XLOOKUP(Tabla11518[[#This Row],[CÓDIGO SOLICITUD]],[1]Nombres!$A:$A,[1]Nombres!$D:$D)</f>
        <v>CALDAS</v>
      </c>
      <c r="C15" s="9" t="s">
        <v>37</v>
      </c>
      <c r="D15" s="16" t="s">
        <v>22</v>
      </c>
      <c r="E15" s="11" t="str">
        <f>_xlfn.XLOOKUP(Tabla11518[[#This Row],[CÓDIGO SOLICITUD]],[1]Nombres!$A:$A,[1]Nombres!$C:$C)</f>
        <v>PROGRAMA DE MEJORAMIENTO, CONSTRUCCIÓN Y EXPANSIÓN DE LA INFRAESTRUCTURA AEROPORTUARIA A CARGO DE LA NACIÓN CON ESPECIAL ÉNFASIS EN AEROCAFÉ EN PALESTINA (CALDAS)</v>
      </c>
      <c r="F15" s="11" t="str">
        <f>_xlfn.XLOOKUP(Tabla11518[[#This Row],[CÓDIGO SOLICITUD]],'[1]Mapas MT FINAL'!A:A,'[1]Mapas MT FINAL'!G:G)</f>
        <v>INTERVENCIÓN AERÓDROMO AEROCAFÉ EN PALESTINA (CALDAS)</v>
      </c>
      <c r="G15" s="12" t="str">
        <f>_xlfn.XLOOKUP(Tabla11518[[#This Row],[CÓDIGO SOLICITUD]],'[1]Relación Departamental'!$A:$A,'[1]Relación Departamental'!$B:$B)</f>
        <v>SI</v>
      </c>
      <c r="H15" s="12" t="str">
        <f>IF(Tabla11518[[#This Row],[GEOGRÁFICO]]="NO",Tabla11518[[#This Row],[DEPARTAMENTO GEOGRÁFICO/ASOCIADO]],_xlfn.XLOOKUP(Tabla11518[[#This Row],[CÓDIGO SOLICITUD]],'[1]INFO MPIO'!$A$2:$A$802,'[1]INFO MPIO'!$G$2:$G$802))</f>
        <v>CALDAS</v>
      </c>
      <c r="I15" s="12" t="str">
        <f>IF(Tabla11518[[#This Row],[GEOGRÁFICO]]="NO",Tabla11518[[#This Row],[DEPARTAMENTO GEOGRÁFICO/ASOCIADO]],_xlfn.XLOOKUP(Tabla11518[[#This Row],[CÓDIGO SOLICITUD]],'[1]INFO MPIO'!$A$2:$A$581,'[1]INFO MPIO'!$H$2:$H$581))</f>
        <v>PALESTINA</v>
      </c>
      <c r="J15" s="13">
        <f>IF(Tabla11518[[#This Row],[GEOGRÁFICO]]="NO",0,_xlfn.XLOOKUP(Tabla11518[[#This Row],[CÓDIGO SOLICITUD]],'[1]INFO MPIO'!$A$2:$A$581,'[1]INFO MPIO'!$B$2:$B$581))</f>
        <v>0</v>
      </c>
      <c r="K15" s="13">
        <f>IF(Tabla11518[[#This Row],[GEOGRÁFICO]]="NO",0,_xlfn.XLOOKUP(Tabla11518[[#This Row],[CÓDIGO SOLICITUD]],'[1]INFO MPIO'!$A$2:$A$581,'[1]INFO MPIO'!$C$2:$C$581))</f>
        <v>0</v>
      </c>
      <c r="L15" s="13">
        <f>IF(Tabla11518[[#This Row],[GEOGRÁFICO]]="NO",0,_xlfn.XLOOKUP(Tabla11518[[#This Row],[CÓDIGO SOLICITUD]],'[1]INFO MPIO'!$A$2:$A$581,'[1]INFO MPIO'!$D$2:$D$581))</f>
        <v>1</v>
      </c>
      <c r="M15" s="13">
        <f>IF(Tabla11518[[#This Row],[GEOGRÁFICO]]="NO",0,_xlfn.XLOOKUP(Tabla11518[[#This Row],[CÓDIGO SOLICITUD]],'[1]INFO MPIO'!$A$2:$A$581,'[1]INFO MPIO'!$E$2:$E$581))</f>
        <v>0</v>
      </c>
      <c r="N15" s="13">
        <f>IF(Tabla11518[[#This Row],[GEOGRÁFICO]]="NO",0,_xlfn.XLOOKUP(Tabla11518[[#This Row],[CÓDIGO SOLICITUD]],'[1]INFO MPIO'!$A$2:$A$581,'[1]INFO MPIO'!$F$2:$F$581))</f>
        <v>0</v>
      </c>
      <c r="O15" s="12" t="str">
        <f>_xlfn.XLOOKUP(Tabla11518[[#This Row],[CÓDIGO SOLICITUD]],[1]Master!$G:$G,[1]Master!$K:$K)</f>
        <v>SI</v>
      </c>
      <c r="P15" s="12" t="str">
        <f>_xlfn.XLOOKUP(Tabla11518[[#This Row],[CÓDIGO SOLICITUD]],[1]Master!$G:$G,[1]Master!$J:$J)</f>
        <v>EN EJECUCIÓN</v>
      </c>
      <c r="Q15" s="9" t="str">
        <f>_xlfn.XLOOKUP(Tabla11518[[#This Row],[CÓDIGO SOLICITUD]],[1]Master!$G:$G,[1]Master!$I:$I)</f>
        <v>AEROCIVIL</v>
      </c>
      <c r="R15" s="14">
        <f>_xlfn.XLOOKUP(Tabla11518[[#This Row],[CÓDIGO SOLICITUD]],'[1]Resumen Inversiones'!$D$4:$D$700,'[1]Resumen Inversiones'!$E$4:$E$700)</f>
        <v>0</v>
      </c>
      <c r="S15" s="22" t="s">
        <v>38</v>
      </c>
    </row>
    <row r="16" spans="1:19" s="7" customFormat="1" ht="128.25" x14ac:dyDescent="0.25">
      <c r="A16" s="8" t="s">
        <v>39</v>
      </c>
      <c r="B16" s="9" t="str">
        <f>_xlfn.XLOOKUP(Tabla11518[[#This Row],[CÓDIGO SOLICITUD]],[1]Nombres!$A:$A,[1]Nombres!$D:$D)</f>
        <v>SAN ANDRÉS Y PROVIDENCIA</v>
      </c>
      <c r="C16" s="9" t="s">
        <v>21</v>
      </c>
      <c r="D16" s="16" t="s">
        <v>22</v>
      </c>
      <c r="E16" s="11" t="str">
        <f>_xlfn.XLOOKUP(Tabla11518[[#This Row],[CÓDIGO SOLICITUD]],[1]Nombres!$A:$A,[1]Nombres!$C:$C)</f>
        <v>SETP SAN ANDRÉS Y PROVIDENCIA</v>
      </c>
      <c r="F16" s="11" t="str">
        <f>_xlfn.XLOOKUP(Tabla11518[[#This Row],[CÓDIGO SOLICITUD]],'[1]Mapas MT FINAL'!A:A,'[1]Mapas MT FINAL'!G:G)</f>
        <v>SETP SAN ANDRÉS Y PROVIDENCIA</v>
      </c>
      <c r="G16" s="12" t="str">
        <f>_xlfn.XLOOKUP(Tabla11518[[#This Row],[CÓDIGO SOLICITUD]],'[1]Relación Departamental'!$A:$A,'[1]Relación Departamental'!$B:$B)</f>
        <v>SI</v>
      </c>
      <c r="H16" s="12" t="str">
        <f>IF(Tabla11518[[#This Row],[GEOGRÁFICO]]="NO",Tabla11518[[#This Row],[DEPARTAMENTO GEOGRÁFICO/ASOCIADO]],_xlfn.XLOOKUP(Tabla11518[[#This Row],[CÓDIGO SOLICITUD]],'[1]INFO MPIO'!$A$2:$A$802,'[1]INFO MPIO'!$G$2:$G$802))</f>
        <v>ARCHIPIÉLAGO DE SAN ANDRÉS, PROVIDENCIA Y SANTA CATALINA</v>
      </c>
      <c r="I16" s="12" t="str">
        <f>IF(Tabla11518[[#This Row],[GEOGRÁFICO]]="NO",Tabla11518[[#This Row],[DEPARTAMENTO GEOGRÁFICO/ASOCIADO]],_xlfn.XLOOKUP(Tabla11518[[#This Row],[CÓDIGO SOLICITUD]],'[1]INFO MPIO'!$A$2:$A$581,'[1]INFO MPIO'!$H$2:$H$581))</f>
        <v>PROVIDENCIA, SAN ANDRÉS</v>
      </c>
      <c r="J16" s="13">
        <f>IF(Tabla11518[[#This Row],[GEOGRÁFICO]]="NO",0,_xlfn.XLOOKUP(Tabla11518[[#This Row],[CÓDIGO SOLICITUD]],'[1]INFO MPIO'!$A$2:$A$581,'[1]INFO MPIO'!$B$2:$B$581))</f>
        <v>1</v>
      </c>
      <c r="K16" s="13">
        <f>IF(Tabla11518[[#This Row],[GEOGRÁFICO]]="NO",0,_xlfn.XLOOKUP(Tabla11518[[#This Row],[CÓDIGO SOLICITUD]],'[1]INFO MPIO'!$A$2:$A$581,'[1]INFO MPIO'!$C$2:$C$581))</f>
        <v>0</v>
      </c>
      <c r="L16" s="13">
        <f>IF(Tabla11518[[#This Row],[GEOGRÁFICO]]="NO",0,_xlfn.XLOOKUP(Tabla11518[[#This Row],[CÓDIGO SOLICITUD]],'[1]INFO MPIO'!$A$2:$A$581,'[1]INFO MPIO'!$D$2:$D$581))</f>
        <v>0</v>
      </c>
      <c r="M16" s="13">
        <f>IF(Tabla11518[[#This Row],[GEOGRÁFICO]]="NO",0,_xlfn.XLOOKUP(Tabla11518[[#This Row],[CÓDIGO SOLICITUD]],'[1]INFO MPIO'!$A$2:$A$581,'[1]INFO MPIO'!$E$2:$E$581))</f>
        <v>0</v>
      </c>
      <c r="N16" s="13">
        <f>IF(Tabla11518[[#This Row],[GEOGRÁFICO]]="NO",0,_xlfn.XLOOKUP(Tabla11518[[#This Row],[CÓDIGO SOLICITUD]],'[1]INFO MPIO'!$A$2:$A$581,'[1]INFO MPIO'!$F$2:$F$581))</f>
        <v>0</v>
      </c>
      <c r="O16" s="12" t="str">
        <f>_xlfn.XLOOKUP(Tabla11518[[#This Row],[CÓDIGO SOLICITUD]],[1]Master!$G:$G,[1]Master!$K:$K)</f>
        <v>SIN INFORMACIÓN</v>
      </c>
      <c r="P16" s="12" t="str">
        <f>_xlfn.XLOOKUP(Tabla11518[[#This Row],[CÓDIGO SOLICITUD]],[1]Master!$G:$G,[1]Master!$J:$J)</f>
        <v>SIN INFORMACIÓN</v>
      </c>
      <c r="Q16" s="9" t="str">
        <f>_xlfn.XLOOKUP(Tabla11518[[#This Row],[CÓDIGO SOLICITUD]],[1]Master!$G:$G,[1]Master!$I:$I)</f>
        <v>ENTIDAD TERRITORIAL</v>
      </c>
      <c r="R16" s="14">
        <f>_xlfn.XLOOKUP(Tabla11518[[#This Row],[CÓDIGO SOLICITUD]],'[1]Resumen Inversiones'!$D$4:$D$700,'[1]Resumen Inversiones'!$E$4:$E$700)</f>
        <v>144162</v>
      </c>
      <c r="S16" s="17" t="s">
        <v>40</v>
      </c>
    </row>
    <row r="17" spans="1:19" s="7" customFormat="1" ht="128.25" x14ac:dyDescent="0.25">
      <c r="A17" s="20" t="s">
        <v>41</v>
      </c>
      <c r="B17" s="9" t="str">
        <f>_xlfn.XLOOKUP(Tabla11518[[#This Row],[CÓDIGO SOLICITUD]],[1]Nombres!$A:$A,[1]Nombres!$D:$D)</f>
        <v>BOLÍVAR</v>
      </c>
      <c r="C17" s="9" t="s">
        <v>21</v>
      </c>
      <c r="D17" s="16" t="s">
        <v>22</v>
      </c>
      <c r="E17" s="11" t="str">
        <f>_xlfn.XLOOKUP(Tabla11518[[#This Row],[CÓDIGO SOLICITUD]],[1]Nombres!$A:$A,[1]Nombres!$C:$C)</f>
        <v>INTERVENCIÓN AEROPUERTO RAFAEL NÚÑEZ</v>
      </c>
      <c r="F17" s="11" t="str">
        <f>_xlfn.XLOOKUP(Tabla11518[[#This Row],[CÓDIGO SOLICITUD]],'[1]Mapas MT FINAL'!A:A,'[1]Mapas MT FINAL'!G:G)</f>
        <v>INTERVENCIÓN AEROPUERTO RAFAEL NÚÑEZ</v>
      </c>
      <c r="G17" s="12" t="str">
        <f>_xlfn.XLOOKUP(Tabla11518[[#This Row],[CÓDIGO SOLICITUD]],'[1]Relación Departamental'!$A:$A,'[1]Relación Departamental'!$B:$B)</f>
        <v>SI</v>
      </c>
      <c r="H17" s="12" t="str">
        <f>IF(Tabla11518[[#This Row],[GEOGRÁFICO]]="NO",Tabla11518[[#This Row],[DEPARTAMENTO GEOGRÁFICO/ASOCIADO]],_xlfn.XLOOKUP(Tabla11518[[#This Row],[CÓDIGO SOLICITUD]],'[1]INFO MPIO'!$A$2:$A$802,'[1]INFO MPIO'!$G$2:$G$802))</f>
        <v>BOLÍVAR</v>
      </c>
      <c r="I17" s="12" t="str">
        <f>IF(Tabla11518[[#This Row],[GEOGRÁFICO]]="NO",Tabla11518[[#This Row],[DEPARTAMENTO GEOGRÁFICO/ASOCIADO]],_xlfn.XLOOKUP(Tabla11518[[#This Row],[CÓDIGO SOLICITUD]],'[1]INFO MPIO'!$A$2:$A$581,'[1]INFO MPIO'!$H$2:$H$581))</f>
        <v>CARTAGENA DE INDIAS</v>
      </c>
      <c r="J17" s="13">
        <f>IF(Tabla11518[[#This Row],[GEOGRÁFICO]]="NO",0,_xlfn.XLOOKUP(Tabla11518[[#This Row],[CÓDIGO SOLICITUD]],'[1]INFO MPIO'!$A$2:$A$581,'[1]INFO MPIO'!$B$2:$B$581))</f>
        <v>0</v>
      </c>
      <c r="K17" s="13">
        <f>IF(Tabla11518[[#This Row],[GEOGRÁFICO]]="NO",0,_xlfn.XLOOKUP(Tabla11518[[#This Row],[CÓDIGO SOLICITUD]],'[1]INFO MPIO'!$A$2:$A$581,'[1]INFO MPIO'!$C$2:$C$581))</f>
        <v>0</v>
      </c>
      <c r="L17" s="13">
        <f>IF(Tabla11518[[#This Row],[GEOGRÁFICO]]="NO",0,_xlfn.XLOOKUP(Tabla11518[[#This Row],[CÓDIGO SOLICITUD]],'[1]INFO MPIO'!$A$2:$A$581,'[1]INFO MPIO'!$D$2:$D$581))</f>
        <v>0</v>
      </c>
      <c r="M17" s="13">
        <f>IF(Tabla11518[[#This Row],[GEOGRÁFICO]]="NO",0,_xlfn.XLOOKUP(Tabla11518[[#This Row],[CÓDIGO SOLICITUD]],'[1]INFO MPIO'!$A$2:$A$581,'[1]INFO MPIO'!$E$2:$E$581))</f>
        <v>1</v>
      </c>
      <c r="N17" s="13">
        <f>IF(Tabla11518[[#This Row],[GEOGRÁFICO]]="NO",0,_xlfn.XLOOKUP(Tabla11518[[#This Row],[CÓDIGO SOLICITUD]],'[1]INFO MPIO'!$A$2:$A$581,'[1]INFO MPIO'!$F$2:$F$581))</f>
        <v>0</v>
      </c>
      <c r="O17" s="12" t="str">
        <f>_xlfn.XLOOKUP(Tabla11518[[#This Row],[CÓDIGO SOLICITUD]],[1]Master!$G:$G,[1]Master!$K:$K)</f>
        <v>NO</v>
      </c>
      <c r="P17" s="12" t="str">
        <f>_xlfn.XLOOKUP(Tabla11518[[#This Row],[CÓDIGO SOLICITUD]],[1]Master!$G:$G,[1]Master!$J:$J)</f>
        <v>EN EJECUCIÓN</v>
      </c>
      <c r="Q17" s="9" t="str">
        <f>_xlfn.XLOOKUP(Tabla11518[[#This Row],[CÓDIGO SOLICITUD]],[1]Master!$G:$G,[1]Master!$I:$I)</f>
        <v>ANI</v>
      </c>
      <c r="R17" s="14">
        <f>_xlfn.XLOOKUP(Tabla11518[[#This Row],[CÓDIGO SOLICITUD]],'[1]Resumen Inversiones'!$D$4:$D$700,'[1]Resumen Inversiones'!$E$4:$E$700)</f>
        <v>5049</v>
      </c>
      <c r="S17" s="22" t="s">
        <v>42</v>
      </c>
    </row>
    <row r="18" spans="1:19" s="7" customFormat="1" ht="171" x14ac:dyDescent="0.25">
      <c r="A18" s="8" t="s">
        <v>43</v>
      </c>
      <c r="B18" s="9" t="str">
        <f>_xlfn.XLOOKUP(Tabla11518[[#This Row],[CÓDIGO SOLICITUD]],[1]Nombres!$A:$A,[1]Nombres!$D:$D)</f>
        <v>VAUPÉS</v>
      </c>
      <c r="C18" s="9" t="s">
        <v>21</v>
      </c>
      <c r="D18" s="16" t="s">
        <v>22</v>
      </c>
      <c r="E18" s="11" t="str">
        <f>_xlfn.XLOOKUP(Tabla11518[[#This Row],[CÓDIGO SOLICITUD]],[1]Nombres!$A:$A,[1]Nombres!$C:$C)</f>
        <v>MITÚ- MONFORT</v>
      </c>
      <c r="F18" s="11" t="str">
        <f>_xlfn.XLOOKUP(Tabla11518[[#This Row],[CÓDIGO SOLICITUD]],'[1]Mapas MT FINAL'!A:A,'[1]Mapas MT FINAL'!G:G)</f>
        <v>MITÚ- MONFORT</v>
      </c>
      <c r="G18" s="12" t="str">
        <f>_xlfn.XLOOKUP(Tabla11518[[#This Row],[CÓDIGO SOLICITUD]],'[1]Relación Departamental'!$A:$A,'[1]Relación Departamental'!$B:$B)</f>
        <v>SI</v>
      </c>
      <c r="H18" s="12" t="str">
        <f>IF(Tabla11518[[#This Row],[GEOGRÁFICO]]="NO",Tabla11518[[#This Row],[DEPARTAMENTO GEOGRÁFICO/ASOCIADO]],_xlfn.XLOOKUP(Tabla11518[[#This Row],[CÓDIGO SOLICITUD]],'[1]INFO MPIO'!$A$2:$A$802,'[1]INFO MPIO'!$G$2:$G$802))</f>
        <v>VAUPÉS</v>
      </c>
      <c r="I18" s="12" t="str">
        <f>IF(Tabla11518[[#This Row],[GEOGRÁFICO]]="NO",Tabla11518[[#This Row],[DEPARTAMENTO GEOGRÁFICO/ASOCIADO]],_xlfn.XLOOKUP(Tabla11518[[#This Row],[CÓDIGO SOLICITUD]],'[1]INFO MPIO'!$A$2:$A$581,'[1]INFO MPIO'!$H$2:$H$581))</f>
        <v>MITÚ, YAVARATÉ</v>
      </c>
      <c r="J18" s="13">
        <f>IF(Tabla11518[[#This Row],[GEOGRÁFICO]]="NO",0,_xlfn.XLOOKUP(Tabla11518[[#This Row],[CÓDIGO SOLICITUD]],'[1]INFO MPIO'!$A$2:$A$581,'[1]INFO MPIO'!$B$2:$B$581))</f>
        <v>1</v>
      </c>
      <c r="K18" s="13">
        <f>IF(Tabla11518[[#This Row],[GEOGRÁFICO]]="NO",0,_xlfn.XLOOKUP(Tabla11518[[#This Row],[CÓDIGO SOLICITUD]],'[1]INFO MPIO'!$A$2:$A$581,'[1]INFO MPIO'!$C$2:$C$581))</f>
        <v>0</v>
      </c>
      <c r="L18" s="13">
        <f>IF(Tabla11518[[#This Row],[GEOGRÁFICO]]="NO",0,_xlfn.XLOOKUP(Tabla11518[[#This Row],[CÓDIGO SOLICITUD]],'[1]INFO MPIO'!$A$2:$A$581,'[1]INFO MPIO'!$D$2:$D$581))</f>
        <v>0</v>
      </c>
      <c r="M18" s="13">
        <f>IF(Tabla11518[[#This Row],[GEOGRÁFICO]]="NO",0,_xlfn.XLOOKUP(Tabla11518[[#This Row],[CÓDIGO SOLICITUD]],'[1]INFO MPIO'!$A$2:$A$581,'[1]INFO MPIO'!$E$2:$E$581))</f>
        <v>0</v>
      </c>
      <c r="N18" s="13">
        <f>IF(Tabla11518[[#This Row],[GEOGRÁFICO]]="NO",0,_xlfn.XLOOKUP(Tabla11518[[#This Row],[CÓDIGO SOLICITUD]],'[1]INFO MPIO'!$A$2:$A$581,'[1]INFO MPIO'!$F$2:$F$581))</f>
        <v>1</v>
      </c>
      <c r="O18" s="12" t="str">
        <f>_xlfn.XLOOKUP(Tabla11518[[#This Row],[CÓDIGO SOLICITUD]],[1]Master!$G:$G,[1]Master!$K:$K)</f>
        <v>NO</v>
      </c>
      <c r="P18" s="12" t="str">
        <f>_xlfn.XLOOKUP(Tabla11518[[#This Row],[CÓDIGO SOLICITUD]],[1]Master!$G:$G,[1]Master!$J:$J)</f>
        <v>EN IDEA</v>
      </c>
      <c r="Q18" s="9" t="str">
        <f>_xlfn.XLOOKUP(Tabla11518[[#This Row],[CÓDIGO SOLICITUD]],[1]Master!$G:$G,[1]Master!$I:$I)</f>
        <v>ENTIDAD TERRITORIAL</v>
      </c>
      <c r="R18" s="14">
        <f>_xlfn.XLOOKUP(Tabla11518[[#This Row],[CÓDIGO SOLICITUD]],'[1]Resumen Inversiones'!$D$4:$D$700,'[1]Resumen Inversiones'!$E$4:$E$700)</f>
        <v>83490</v>
      </c>
      <c r="S18" s="15" t="s">
        <v>44</v>
      </c>
    </row>
    <row r="19" spans="1:19" s="7" customFormat="1" ht="57" x14ac:dyDescent="0.25">
      <c r="A19" s="8" t="s">
        <v>45</v>
      </c>
      <c r="B19" s="9" t="str">
        <f>_xlfn.XLOOKUP(Tabla11518[[#This Row],[CÓDIGO SOLICITUD]],[1]Nombres!$A:$A,[1]Nombres!$D:$D)</f>
        <v>META</v>
      </c>
      <c r="C19" s="9" t="s">
        <v>21</v>
      </c>
      <c r="D19" s="10" t="s">
        <v>22</v>
      </c>
      <c r="E19" s="11" t="str">
        <f>_xlfn.XLOOKUP(Tabla11518[[#This Row],[CÓDIGO SOLICITUD]],[1]Nombres!$A:$A,[1]Nombres!$C:$C)</f>
        <v>AEROPUERTO INTERNACIONAL DE VILLAVICENCIO</v>
      </c>
      <c r="F19" s="11" t="str">
        <f>_xlfn.XLOOKUP(Tabla11518[[#This Row],[CÓDIGO SOLICITUD]],'[1]Mapas MT FINAL'!A:A,'[1]Mapas MT FINAL'!G:G)</f>
        <v>AEROPUERTO INTERNACIONAL DE VILLAVICENCIO</v>
      </c>
      <c r="G19" s="12" t="str">
        <f>_xlfn.XLOOKUP(Tabla11518[[#This Row],[CÓDIGO SOLICITUD]],'[1]Relación Departamental'!$A:$A,'[1]Relación Departamental'!$B:$B)</f>
        <v>SI</v>
      </c>
      <c r="H19" s="12" t="str">
        <f>IF(Tabla11518[[#This Row],[GEOGRÁFICO]]="NO",Tabla11518[[#This Row],[DEPARTAMENTO GEOGRÁFICO/ASOCIADO]],_xlfn.XLOOKUP(Tabla11518[[#This Row],[CÓDIGO SOLICITUD]],'[1]INFO MPIO'!$A$2:$A$802,'[1]INFO MPIO'!$G$2:$G$802))</f>
        <v>META</v>
      </c>
      <c r="I19" s="12" t="str">
        <f>IF(Tabla11518[[#This Row],[GEOGRÁFICO]]="NO",Tabla11518[[#This Row],[DEPARTAMENTO GEOGRÁFICO/ASOCIADO]],_xlfn.XLOOKUP(Tabla11518[[#This Row],[CÓDIGO SOLICITUD]],'[1]INFO MPIO'!$A$2:$A$581,'[1]INFO MPIO'!$H$2:$H$581))</f>
        <v>VILLAVICENCIO</v>
      </c>
      <c r="J19" s="13">
        <f>IF(Tabla11518[[#This Row],[GEOGRÁFICO]]="NO",0,_xlfn.XLOOKUP(Tabla11518[[#This Row],[CÓDIGO SOLICITUD]],'[1]INFO MPIO'!$A$2:$A$581,'[1]INFO MPIO'!$B$2:$B$581))</f>
        <v>0</v>
      </c>
      <c r="K19" s="13">
        <f>IF(Tabla11518[[#This Row],[GEOGRÁFICO]]="NO",0,_xlfn.XLOOKUP(Tabla11518[[#This Row],[CÓDIGO SOLICITUD]],'[1]INFO MPIO'!$A$2:$A$581,'[1]INFO MPIO'!$C$2:$C$581))</f>
        <v>0</v>
      </c>
      <c r="L19" s="13">
        <f>IF(Tabla11518[[#This Row],[GEOGRÁFICO]]="NO",0,_xlfn.XLOOKUP(Tabla11518[[#This Row],[CÓDIGO SOLICITUD]],'[1]INFO MPIO'!$A$2:$A$581,'[1]INFO MPIO'!$D$2:$D$581))</f>
        <v>0</v>
      </c>
      <c r="M19" s="13">
        <f>IF(Tabla11518[[#This Row],[GEOGRÁFICO]]="NO",0,_xlfn.XLOOKUP(Tabla11518[[#This Row],[CÓDIGO SOLICITUD]],'[1]INFO MPIO'!$A$2:$A$581,'[1]INFO MPIO'!$E$2:$E$581))</f>
        <v>0</v>
      </c>
      <c r="N19" s="13">
        <f>IF(Tabla11518[[#This Row],[GEOGRÁFICO]]="NO",0,_xlfn.XLOOKUP(Tabla11518[[#This Row],[CÓDIGO SOLICITUD]],'[1]INFO MPIO'!$A$2:$A$581,'[1]INFO MPIO'!$F$2:$F$581))</f>
        <v>1</v>
      </c>
      <c r="O19" s="12" t="str">
        <f>_xlfn.XLOOKUP(Tabla11518[[#This Row],[CÓDIGO SOLICITUD]],[1]Master!$G:$G,[1]Master!$K:$K)</f>
        <v>NO</v>
      </c>
      <c r="P19" s="12" t="str">
        <f>_xlfn.XLOOKUP(Tabla11518[[#This Row],[CÓDIGO SOLICITUD]],[1]Master!$G:$G,[1]Master!$J:$J)</f>
        <v>EN IDEA</v>
      </c>
      <c r="Q19" s="9" t="str">
        <f>_xlfn.XLOOKUP(Tabla11518[[#This Row],[CÓDIGO SOLICITUD]],[1]Master!$G:$G,[1]Master!$I:$I)</f>
        <v>AEROCIVIL</v>
      </c>
      <c r="R19" s="14">
        <f>_xlfn.XLOOKUP(Tabla11518[[#This Row],[CÓDIGO SOLICITUD]],'[1]Resumen Inversiones'!$D$4:$D$700,'[1]Resumen Inversiones'!$E$4:$E$700)</f>
        <v>0</v>
      </c>
      <c r="S19" s="18" t="s">
        <v>31</v>
      </c>
    </row>
    <row r="20" spans="1:19" s="7" customFormat="1" ht="57" x14ac:dyDescent="0.25">
      <c r="A20" s="20" t="s">
        <v>46</v>
      </c>
      <c r="B20" s="9" t="str">
        <f>_xlfn.XLOOKUP(Tabla11518[[#This Row],[CÓDIGO SOLICITUD]],[1]Nombres!$A:$A,[1]Nombres!$D:$D)</f>
        <v>BOGOTÁ, D.C.</v>
      </c>
      <c r="C20" s="9" t="s">
        <v>47</v>
      </c>
      <c r="D20" s="16" t="s">
        <v>22</v>
      </c>
      <c r="E20" s="11" t="str">
        <f>_xlfn.XLOOKUP(Tabla11518[[#This Row],[CÓDIGO SOLICITUD]],[1]Nombres!$A:$A,[1]Nombres!$C:$C)</f>
        <v>AEROPUERTO EL DORADO</v>
      </c>
      <c r="F20" s="11" t="str">
        <f>_xlfn.XLOOKUP(Tabla11518[[#This Row],[CÓDIGO SOLICITUD]],'[1]Mapas MT FINAL'!A:A,'[1]Mapas MT FINAL'!G:G)</f>
        <v>AEROPUERTO EL DORADO</v>
      </c>
      <c r="G20" s="12" t="str">
        <f>_xlfn.XLOOKUP(Tabla11518[[#This Row],[CÓDIGO SOLICITUD]],'[1]Relación Departamental'!$A:$A,'[1]Relación Departamental'!$B:$B)</f>
        <v>SI</v>
      </c>
      <c r="H20" s="12" t="str">
        <f>IF(Tabla11518[[#This Row],[GEOGRÁFICO]]="NO",Tabla11518[[#This Row],[DEPARTAMENTO GEOGRÁFICO/ASOCIADO]],_xlfn.XLOOKUP(Tabla11518[[#This Row],[CÓDIGO SOLICITUD]],'[1]INFO MPIO'!$A$2:$A$802,'[1]INFO MPIO'!$G$2:$G$802))</f>
        <v>BOGOTÁ, D.C.</v>
      </c>
      <c r="I20" s="12" t="str">
        <f>IF(Tabla11518[[#This Row],[GEOGRÁFICO]]="NO",Tabla11518[[#This Row],[DEPARTAMENTO GEOGRÁFICO/ASOCIADO]],_xlfn.XLOOKUP(Tabla11518[[#This Row],[CÓDIGO SOLICITUD]],'[1]INFO MPIO'!$A$2:$A$581,'[1]INFO MPIO'!$H$2:$H$581))</f>
        <v>BOGOTÁ, D.C.</v>
      </c>
      <c r="J20" s="13">
        <f>IF(Tabla11518[[#This Row],[GEOGRÁFICO]]="NO",0,_xlfn.XLOOKUP(Tabla11518[[#This Row],[CÓDIGO SOLICITUD]],'[1]INFO MPIO'!$A$2:$A$581,'[1]INFO MPIO'!$B$2:$B$581))</f>
        <v>1</v>
      </c>
      <c r="K20" s="13">
        <f>IF(Tabla11518[[#This Row],[GEOGRÁFICO]]="NO",0,_xlfn.XLOOKUP(Tabla11518[[#This Row],[CÓDIGO SOLICITUD]],'[1]INFO MPIO'!$A$2:$A$581,'[1]INFO MPIO'!$C$2:$C$581))</f>
        <v>0</v>
      </c>
      <c r="L20" s="13">
        <f>IF(Tabla11518[[#This Row],[GEOGRÁFICO]]="NO",0,_xlfn.XLOOKUP(Tabla11518[[#This Row],[CÓDIGO SOLICITUD]],'[1]INFO MPIO'!$A$2:$A$581,'[1]INFO MPIO'!$D$2:$D$581))</f>
        <v>0</v>
      </c>
      <c r="M20" s="13">
        <f>IF(Tabla11518[[#This Row],[GEOGRÁFICO]]="NO",0,_xlfn.XLOOKUP(Tabla11518[[#This Row],[CÓDIGO SOLICITUD]],'[1]INFO MPIO'!$A$2:$A$581,'[1]INFO MPIO'!$E$2:$E$581))</f>
        <v>0</v>
      </c>
      <c r="N20" s="13">
        <f>IF(Tabla11518[[#This Row],[GEOGRÁFICO]]="NO",0,_xlfn.XLOOKUP(Tabla11518[[#This Row],[CÓDIGO SOLICITUD]],'[1]INFO MPIO'!$A$2:$A$581,'[1]INFO MPIO'!$F$2:$F$581))</f>
        <v>0</v>
      </c>
      <c r="O20" s="12" t="str">
        <f>_xlfn.XLOOKUP(Tabla11518[[#This Row],[CÓDIGO SOLICITUD]],[1]Master!$G:$G,[1]Master!$K:$K)</f>
        <v>NO</v>
      </c>
      <c r="P20" s="12" t="str">
        <f>_xlfn.XLOOKUP(Tabla11518[[#This Row],[CÓDIGO SOLICITUD]],[1]Master!$G:$G,[1]Master!$J:$J)</f>
        <v>EN ESTRUCTURACIÓN</v>
      </c>
      <c r="Q20" s="9" t="str">
        <f>_xlfn.XLOOKUP(Tabla11518[[#This Row],[CÓDIGO SOLICITUD]],[1]Master!$G:$G,[1]Master!$I:$I)</f>
        <v>ANI/AEROCIVIL</v>
      </c>
      <c r="R20" s="14">
        <f>_xlfn.XLOOKUP(Tabla11518[[#This Row],[CÓDIGO SOLICITUD]],'[1]Resumen Inversiones'!$D$4:$D$700,'[1]Resumen Inversiones'!$E$4:$E$700)</f>
        <v>0</v>
      </c>
      <c r="S20" s="22" t="s">
        <v>31</v>
      </c>
    </row>
    <row r="21" spans="1:19" s="7" customFormat="1" ht="75" x14ac:dyDescent="0.25">
      <c r="A21" s="8" t="s">
        <v>48</v>
      </c>
      <c r="B21" s="9" t="str">
        <f>_xlfn.XLOOKUP(Tabla11518[[#This Row],[CÓDIGO SOLICITUD]],[1]Nombres!$A:$A,[1]Nombres!$D:$D)</f>
        <v>CAUCA</v>
      </c>
      <c r="C21" s="9" t="s">
        <v>21</v>
      </c>
      <c r="D21" s="10" t="s">
        <v>22</v>
      </c>
      <c r="E21" s="11" t="str">
        <f>_xlfn.XLOOKUP(Tabla11518[[#This Row],[CÓDIGO SOLICITUD]],[1]Nombres!$A:$A,[1]Nombres!$C:$C)</f>
        <v>ASAE - LÓPEZ DE MICAY</v>
      </c>
      <c r="F21" s="11" t="str">
        <f>_xlfn.XLOOKUP(Tabla11518[[#This Row],[CÓDIGO SOLICITUD]],'[1]Mapas MT FINAL'!A:A,'[1]Mapas MT FINAL'!G:G)</f>
        <v>ASAE - LÓPEZ DE MICAY</v>
      </c>
      <c r="G21" s="12" t="str">
        <f>_xlfn.XLOOKUP(Tabla11518[[#This Row],[CÓDIGO SOLICITUD]],'[1]Relación Departamental'!$A:$A,'[1]Relación Departamental'!$B:$B)</f>
        <v>SI</v>
      </c>
      <c r="H21" s="12" t="str">
        <f>IF(Tabla11518[[#This Row],[GEOGRÁFICO]]="NO",Tabla11518[[#This Row],[DEPARTAMENTO GEOGRÁFICO/ASOCIADO]],_xlfn.XLOOKUP(Tabla11518[[#This Row],[CÓDIGO SOLICITUD]],'[1]INFO MPIO'!$A$2:$A$802,'[1]INFO MPIO'!$G$2:$G$802))</f>
        <v>GUAVIARE</v>
      </c>
      <c r="I21" s="12" t="str">
        <f>IF(Tabla11518[[#This Row],[GEOGRÁFICO]]="NO",Tabla11518[[#This Row],[DEPARTAMENTO GEOGRÁFICO/ASOCIADO]],_xlfn.XLOOKUP(Tabla11518[[#This Row],[CÓDIGO SOLICITUD]],'[1]INFO MPIO'!$A$2:$A$581,'[1]INFO MPIO'!$H$2:$H$581))</f>
        <v>MIRAFLORES</v>
      </c>
      <c r="J21" s="13">
        <f>IF(Tabla11518[[#This Row],[GEOGRÁFICO]]="NO",0,_xlfn.XLOOKUP(Tabla11518[[#This Row],[CÓDIGO SOLICITUD]],'[1]INFO MPIO'!$A$2:$A$581,'[1]INFO MPIO'!$B$2:$B$581))</f>
        <v>1</v>
      </c>
      <c r="K21" s="13">
        <f>IF(Tabla11518[[#This Row],[GEOGRÁFICO]]="NO",0,_xlfn.XLOOKUP(Tabla11518[[#This Row],[CÓDIGO SOLICITUD]],'[1]INFO MPIO'!$A$2:$A$581,'[1]INFO MPIO'!$C$2:$C$581))</f>
        <v>1</v>
      </c>
      <c r="L21" s="13">
        <f>IF(Tabla11518[[#This Row],[GEOGRÁFICO]]="NO",0,_xlfn.XLOOKUP(Tabla11518[[#This Row],[CÓDIGO SOLICITUD]],'[1]INFO MPIO'!$A$2:$A$581,'[1]INFO MPIO'!$D$2:$D$581))</f>
        <v>1</v>
      </c>
      <c r="M21" s="13">
        <f>IF(Tabla11518[[#This Row],[GEOGRÁFICO]]="NO",0,_xlfn.XLOOKUP(Tabla11518[[#This Row],[CÓDIGO SOLICITUD]],'[1]INFO MPIO'!$A$2:$A$581,'[1]INFO MPIO'!$E$2:$E$581))</f>
        <v>0</v>
      </c>
      <c r="N21" s="13">
        <f>IF(Tabla11518[[#This Row],[GEOGRÁFICO]]="NO",0,_xlfn.XLOOKUP(Tabla11518[[#This Row],[CÓDIGO SOLICITUD]],'[1]INFO MPIO'!$A$2:$A$581,'[1]INFO MPIO'!$F$2:$F$581))</f>
        <v>1</v>
      </c>
      <c r="O21" s="12" t="str">
        <f>_xlfn.XLOOKUP(Tabla11518[[#This Row],[CÓDIGO SOLICITUD]],[1]Master!$G:$G,[1]Master!$K:$K)</f>
        <v>SI</v>
      </c>
      <c r="P21" s="12" t="str">
        <f>_xlfn.XLOOKUP(Tabla11518[[#This Row],[CÓDIGO SOLICITUD]],[1]Master!$G:$G,[1]Master!$J:$J)</f>
        <v>EN ESTRUCTURACIÓN</v>
      </c>
      <c r="Q21" s="9" t="str">
        <f>_xlfn.XLOOKUP(Tabla11518[[#This Row],[CÓDIGO SOLICITUD]],[1]Master!$G:$G,[1]Master!$I:$I)</f>
        <v>ENTIDAD TERRITORIAL/AEROCIVIL</v>
      </c>
      <c r="R21" s="14">
        <f>_xlfn.XLOOKUP(Tabla11518[[#This Row],[CÓDIGO SOLICITUD]],'[1]Resumen Inversiones'!$D$4:$D$700,'[1]Resumen Inversiones'!$E$4:$E$700)</f>
        <v>69483.814205999995</v>
      </c>
      <c r="S21" s="23" t="s">
        <v>49</v>
      </c>
    </row>
    <row r="22" spans="1:19" s="7" customFormat="1" ht="71.25" x14ac:dyDescent="0.25">
      <c r="A22" s="8" t="s">
        <v>50</v>
      </c>
      <c r="B22" s="9" t="str">
        <f>_xlfn.XLOOKUP(Tabla11518[[#This Row],[CÓDIGO SOLICITUD]],[1]Nombres!$A:$A,[1]Nombres!$D:$D)</f>
        <v>PUTUMAYO</v>
      </c>
      <c r="C22" s="9" t="s">
        <v>21</v>
      </c>
      <c r="D22" s="10" t="s">
        <v>22</v>
      </c>
      <c r="E22" s="11" t="str">
        <f>_xlfn.XLOOKUP(Tabla11518[[#This Row],[CÓDIGO SOLICITUD]],[1]Nombres!$A:$A,[1]Nombres!$C:$C)</f>
        <v>PUERTO LEGUÍZAMO - LA TAGUA</v>
      </c>
      <c r="F22" s="11" t="str">
        <f>_xlfn.XLOOKUP(Tabla11518[[#This Row],[CÓDIGO SOLICITUD]],'[1]Mapas MT FINAL'!A:A,'[1]Mapas MT FINAL'!G:G)</f>
        <v>PUERTO LEGUÍZAMO - LA TAGUA</v>
      </c>
      <c r="G22" s="12" t="str">
        <f>_xlfn.XLOOKUP(Tabla11518[[#This Row],[CÓDIGO SOLICITUD]],'[1]Relación Departamental'!$A:$A,'[1]Relación Departamental'!$B:$B)</f>
        <v>SI</v>
      </c>
      <c r="H22" s="12" t="str">
        <f>IF(Tabla11518[[#This Row],[GEOGRÁFICO]]="NO",Tabla11518[[#This Row],[DEPARTAMENTO GEOGRÁFICO/ASOCIADO]],_xlfn.XLOOKUP(Tabla11518[[#This Row],[CÓDIGO SOLICITUD]],'[1]INFO MPIO'!$A$2:$A$802,'[1]INFO MPIO'!$G$2:$G$802))</f>
        <v>PUTUMAYO</v>
      </c>
      <c r="I22" s="12" t="str">
        <f>IF(Tabla11518[[#This Row],[GEOGRÁFICO]]="NO",Tabla11518[[#This Row],[DEPARTAMENTO GEOGRÁFICO/ASOCIADO]],_xlfn.XLOOKUP(Tabla11518[[#This Row],[CÓDIGO SOLICITUD]],'[1]INFO MPIO'!$A$2:$A$581,'[1]INFO MPIO'!$H$2:$H$581))</f>
        <v>PUERTO LEGUÍZAMO</v>
      </c>
      <c r="J22" s="13">
        <f>IF(Tabla11518[[#This Row],[GEOGRÁFICO]]="NO",0,_xlfn.XLOOKUP(Tabla11518[[#This Row],[CÓDIGO SOLICITUD]],'[1]INFO MPIO'!$A$2:$A$581,'[1]INFO MPIO'!$B$2:$B$581))</f>
        <v>1</v>
      </c>
      <c r="K22" s="13">
        <f>IF(Tabla11518[[#This Row],[GEOGRÁFICO]]="NO",0,_xlfn.XLOOKUP(Tabla11518[[#This Row],[CÓDIGO SOLICITUD]],'[1]INFO MPIO'!$A$2:$A$581,'[1]INFO MPIO'!$C$2:$C$581))</f>
        <v>1</v>
      </c>
      <c r="L22" s="13">
        <f>IF(Tabla11518[[#This Row],[GEOGRÁFICO]]="NO",0,_xlfn.XLOOKUP(Tabla11518[[#This Row],[CÓDIGO SOLICITUD]],'[1]INFO MPIO'!$A$2:$A$581,'[1]INFO MPIO'!$D$2:$D$581))</f>
        <v>1</v>
      </c>
      <c r="M22" s="13">
        <f>IF(Tabla11518[[#This Row],[GEOGRÁFICO]]="NO",0,_xlfn.XLOOKUP(Tabla11518[[#This Row],[CÓDIGO SOLICITUD]],'[1]INFO MPIO'!$A$2:$A$581,'[1]INFO MPIO'!$E$2:$E$581))</f>
        <v>0</v>
      </c>
      <c r="N22" s="13">
        <f>IF(Tabla11518[[#This Row],[GEOGRÁFICO]]="NO",0,_xlfn.XLOOKUP(Tabla11518[[#This Row],[CÓDIGO SOLICITUD]],'[1]INFO MPIO'!$A$2:$A$581,'[1]INFO MPIO'!$F$2:$F$581))</f>
        <v>1</v>
      </c>
      <c r="O22" s="12" t="str">
        <f>_xlfn.XLOOKUP(Tabla11518[[#This Row],[CÓDIGO SOLICITUD]],[1]Master!$G:$G,[1]Master!$K:$K)</f>
        <v>SI</v>
      </c>
      <c r="P22" s="12" t="str">
        <f>_xlfn.XLOOKUP(Tabla11518[[#This Row],[CÓDIGO SOLICITUD]],[1]Master!$G:$G,[1]Master!$J:$J)</f>
        <v>EN ESTRUCTURACIÓN</v>
      </c>
      <c r="Q22" s="9" t="str">
        <f>_xlfn.XLOOKUP(Tabla11518[[#This Row],[CÓDIGO SOLICITUD]],[1]Master!$G:$G,[1]Master!$I:$I)</f>
        <v>ENTIDAD TERRITORIAL/INVIAS</v>
      </c>
      <c r="R22" s="14">
        <f>_xlfn.XLOOKUP(Tabla11518[[#This Row],[CÓDIGO SOLICITUD]],'[1]Resumen Inversiones'!$D$4:$D$700,'[1]Resumen Inversiones'!$E$4:$E$700)</f>
        <v>23760</v>
      </c>
      <c r="S22" s="15" t="s">
        <v>51</v>
      </c>
    </row>
    <row r="23" spans="1:19" s="7" customFormat="1" ht="128.25" x14ac:dyDescent="0.25">
      <c r="A23" s="8" t="s">
        <v>52</v>
      </c>
      <c r="B23" s="9" t="str">
        <f>_xlfn.XLOOKUP(Tabla11518[[#This Row],[CÓDIGO SOLICITUD]],[1]Nombres!$A:$A,[1]Nombres!$D:$D)</f>
        <v>PUTUMAYO</v>
      </c>
      <c r="C23" s="9" t="s">
        <v>21</v>
      </c>
      <c r="D23" s="10" t="s">
        <v>22</v>
      </c>
      <c r="E23" s="11" t="str">
        <f>_xlfn.XLOOKUP(Tabla11518[[#This Row],[CÓDIGO SOLICITUD]],[1]Nombres!$A:$A,[1]Nombres!$C:$C)</f>
        <v>SANTANA - SAN MIGUEL</v>
      </c>
      <c r="F23" s="11" t="str">
        <f>_xlfn.XLOOKUP(Tabla11518[[#This Row],[CÓDIGO SOLICITUD]],'[1]Mapas MT FINAL'!A:A,'[1]Mapas MT FINAL'!G:G)</f>
        <v>SANTANA - SAN MIGUEL</v>
      </c>
      <c r="G23" s="12" t="str">
        <f>_xlfn.XLOOKUP(Tabla11518[[#This Row],[CÓDIGO SOLICITUD]],'[1]Relación Departamental'!$A:$A,'[1]Relación Departamental'!$B:$B)</f>
        <v>SI</v>
      </c>
      <c r="H23" s="12" t="str">
        <f>IF(Tabla11518[[#This Row],[GEOGRÁFICO]]="NO",Tabla11518[[#This Row],[DEPARTAMENTO GEOGRÁFICO/ASOCIADO]],_xlfn.XLOOKUP(Tabla11518[[#This Row],[CÓDIGO SOLICITUD]],'[1]INFO MPIO'!$A$2:$A$802,'[1]INFO MPIO'!$G$2:$G$802))</f>
        <v>PUTUMAYO</v>
      </c>
      <c r="I23" s="12" t="str">
        <f>IF(Tabla11518[[#This Row],[GEOGRÁFICO]]="NO",Tabla11518[[#This Row],[DEPARTAMENTO GEOGRÁFICO/ASOCIADO]],_xlfn.XLOOKUP(Tabla11518[[#This Row],[CÓDIGO SOLICITUD]],'[1]INFO MPIO'!$A$2:$A$581,'[1]INFO MPIO'!$H$2:$H$581))</f>
        <v>ORITO, PUERTO ASÍS, SAN MIGUEL, VALLE DEL GUAMUEZ</v>
      </c>
      <c r="J23" s="13">
        <f>IF(Tabla11518[[#This Row],[GEOGRÁFICO]]="NO",0,_xlfn.XLOOKUP(Tabla11518[[#This Row],[CÓDIGO SOLICITUD]],'[1]INFO MPIO'!$A$2:$A$581,'[1]INFO MPIO'!$B$2:$B$581))</f>
        <v>1</v>
      </c>
      <c r="K23" s="13">
        <f>IF(Tabla11518[[#This Row],[GEOGRÁFICO]]="NO",0,_xlfn.XLOOKUP(Tabla11518[[#This Row],[CÓDIGO SOLICITUD]],'[1]INFO MPIO'!$A$2:$A$581,'[1]INFO MPIO'!$C$2:$C$581))</f>
        <v>1</v>
      </c>
      <c r="L23" s="13">
        <f>IF(Tabla11518[[#This Row],[GEOGRÁFICO]]="NO",0,_xlfn.XLOOKUP(Tabla11518[[#This Row],[CÓDIGO SOLICITUD]],'[1]INFO MPIO'!$A$2:$A$581,'[1]INFO MPIO'!$D$2:$D$581))</f>
        <v>1</v>
      </c>
      <c r="M23" s="13">
        <f>IF(Tabla11518[[#This Row],[GEOGRÁFICO]]="NO",0,_xlfn.XLOOKUP(Tabla11518[[#This Row],[CÓDIGO SOLICITUD]],'[1]INFO MPIO'!$A$2:$A$581,'[1]INFO MPIO'!$E$2:$E$581))</f>
        <v>1</v>
      </c>
      <c r="N23" s="13">
        <f>IF(Tabla11518[[#This Row],[GEOGRÁFICO]]="NO",0,_xlfn.XLOOKUP(Tabla11518[[#This Row],[CÓDIGO SOLICITUD]],'[1]INFO MPIO'!$A$2:$A$581,'[1]INFO MPIO'!$F$2:$F$581))</f>
        <v>1</v>
      </c>
      <c r="O23" s="12" t="str">
        <f>_xlfn.XLOOKUP(Tabla11518[[#This Row],[CÓDIGO SOLICITUD]],[1]Master!$G:$G,[1]Master!$K:$K)</f>
        <v>NO</v>
      </c>
      <c r="P23" s="12" t="str">
        <f>_xlfn.XLOOKUP(Tabla11518[[#This Row],[CÓDIGO SOLICITUD]],[1]Master!$G:$G,[1]Master!$J:$J)</f>
        <v>EN ESTRUCTURACIÓN</v>
      </c>
      <c r="Q23" s="9" t="str">
        <f>_xlfn.XLOOKUP(Tabla11518[[#This Row],[CÓDIGO SOLICITUD]],[1]Master!$G:$G,[1]Master!$I:$I)</f>
        <v>INVIAS</v>
      </c>
      <c r="R23" s="14">
        <f>_xlfn.XLOOKUP(Tabla11518[[#This Row],[CÓDIGO SOLICITUD]],'[1]Resumen Inversiones'!$D$4:$D$700,'[1]Resumen Inversiones'!$E$4:$E$700)</f>
        <v>0</v>
      </c>
      <c r="S23" s="15" t="s">
        <v>53</v>
      </c>
    </row>
    <row r="24" spans="1:19" s="7" customFormat="1" ht="128.25" x14ac:dyDescent="0.25">
      <c r="A24" s="20" t="s">
        <v>54</v>
      </c>
      <c r="B24" s="9" t="str">
        <f>_xlfn.XLOOKUP(Tabla11518[[#This Row],[CÓDIGO SOLICITUD]],[1]Nombres!$A:$A,[1]Nombres!$D:$D)</f>
        <v>BOLÍVAR</v>
      </c>
      <c r="C24" s="9" t="s">
        <v>55</v>
      </c>
      <c r="D24" s="16" t="s">
        <v>22</v>
      </c>
      <c r="E24" s="11" t="str">
        <f>_xlfn.XLOOKUP(Tabla11518[[#This Row],[CÓDIGO SOLICITUD]],[1]Nombres!$A:$A,[1]Nombres!$C:$C)</f>
        <v>INTERVENCIÓN AEROPUERTO BAYUNCA DE CARTAGENA</v>
      </c>
      <c r="F24" s="11" t="str">
        <f>_xlfn.XLOOKUP(Tabla11518[[#This Row],[CÓDIGO SOLICITUD]],'[1]Mapas MT FINAL'!A:A,'[1]Mapas MT FINAL'!G:G)</f>
        <v>INTERVENCIÓN AEROPUERTO BAYUNCA DE CARTAGENA *</v>
      </c>
      <c r="G24" s="12" t="str">
        <f>_xlfn.XLOOKUP(Tabla11518[[#This Row],[CÓDIGO SOLICITUD]],'[1]Relación Departamental'!$A:$A,'[1]Relación Departamental'!$B:$B)</f>
        <v>NO</v>
      </c>
      <c r="H24" s="12" t="str">
        <f>IF(Tabla11518[[#This Row],[GEOGRÁFICO]]="NO",Tabla11518[[#This Row],[DEPARTAMENTO GEOGRÁFICO/ASOCIADO]],_xlfn.XLOOKUP(Tabla11518[[#This Row],[CÓDIGO SOLICITUD]],'[1]INFO MPIO'!$A$2:$A$802,'[1]INFO MPIO'!$G$2:$G$802))</f>
        <v>BOLÍVAR</v>
      </c>
      <c r="I24" s="12" t="str">
        <f>IF(Tabla11518[[#This Row],[GEOGRÁFICO]]="NO",Tabla11518[[#This Row],[DEPARTAMENTO GEOGRÁFICO/ASOCIADO]],_xlfn.XLOOKUP(Tabla11518[[#This Row],[CÓDIGO SOLICITUD]],'[1]INFO MPIO'!$A$2:$A$581,'[1]INFO MPIO'!$H$2:$H$581))</f>
        <v>BOLÍVAR</v>
      </c>
      <c r="J24" s="13">
        <f>IF(Tabla11518[[#This Row],[GEOGRÁFICO]]="NO",0,_xlfn.XLOOKUP(Tabla11518[[#This Row],[CÓDIGO SOLICITUD]],'[1]INFO MPIO'!$A$2:$A$581,'[1]INFO MPIO'!$B$2:$B$581))</f>
        <v>0</v>
      </c>
      <c r="K24" s="13">
        <f>IF(Tabla11518[[#This Row],[GEOGRÁFICO]]="NO",0,_xlfn.XLOOKUP(Tabla11518[[#This Row],[CÓDIGO SOLICITUD]],'[1]INFO MPIO'!$A$2:$A$581,'[1]INFO MPIO'!$C$2:$C$581))</f>
        <v>0</v>
      </c>
      <c r="L24" s="13">
        <f>IF(Tabla11518[[#This Row],[GEOGRÁFICO]]="NO",0,_xlfn.XLOOKUP(Tabla11518[[#This Row],[CÓDIGO SOLICITUD]],'[1]INFO MPIO'!$A$2:$A$581,'[1]INFO MPIO'!$D$2:$D$581))</f>
        <v>0</v>
      </c>
      <c r="M24" s="13">
        <f>IF(Tabla11518[[#This Row],[GEOGRÁFICO]]="NO",0,_xlfn.XLOOKUP(Tabla11518[[#This Row],[CÓDIGO SOLICITUD]],'[1]INFO MPIO'!$A$2:$A$581,'[1]INFO MPIO'!$E$2:$E$581))</f>
        <v>0</v>
      </c>
      <c r="N24" s="13">
        <f>IF(Tabla11518[[#This Row],[GEOGRÁFICO]]="NO",0,_xlfn.XLOOKUP(Tabla11518[[#This Row],[CÓDIGO SOLICITUD]],'[1]INFO MPIO'!$A$2:$A$581,'[1]INFO MPIO'!$F$2:$F$581))</f>
        <v>0</v>
      </c>
      <c r="O24" s="12" t="str">
        <f>_xlfn.XLOOKUP(Tabla11518[[#This Row],[CÓDIGO SOLICITUD]],[1]Master!$G:$G,[1]Master!$K:$K)</f>
        <v>NO</v>
      </c>
      <c r="P24" s="12" t="str">
        <f>_xlfn.XLOOKUP(Tabla11518[[#This Row],[CÓDIGO SOLICITUD]],[1]Master!$G:$G,[1]Master!$J:$J)</f>
        <v>EN ESTRUCTURACIÓN</v>
      </c>
      <c r="Q24" s="9" t="str">
        <f>_xlfn.XLOOKUP(Tabla11518[[#This Row],[CÓDIGO SOLICITUD]],[1]Master!$G:$G,[1]Master!$I:$I)</f>
        <v>ANI</v>
      </c>
      <c r="R24" s="14">
        <f>_xlfn.XLOOKUP(Tabla11518[[#This Row],[CÓDIGO SOLICITUD]],'[1]Resumen Inversiones'!$D$4:$D$700,'[1]Resumen Inversiones'!$E$4:$E$700)</f>
        <v>490000</v>
      </c>
      <c r="S24" s="22" t="s">
        <v>56</v>
      </c>
    </row>
    <row r="25" spans="1:19" s="7" customFormat="1" ht="71.25" x14ac:dyDescent="0.25">
      <c r="A25" s="8" t="s">
        <v>57</v>
      </c>
      <c r="B25" s="9" t="str">
        <f>_xlfn.XLOOKUP(Tabla11518[[#This Row],[CÓDIGO SOLICITUD]],[1]Nombres!$A:$A,[1]Nombres!$D:$D)</f>
        <v>PUTUMAYO</v>
      </c>
      <c r="C25" s="9" t="s">
        <v>21</v>
      </c>
      <c r="D25" s="10" t="s">
        <v>22</v>
      </c>
      <c r="E25" s="11" t="str">
        <f>_xlfn.XLOOKUP(Tabla11518[[#This Row],[CÓDIGO SOLICITUD]],[1]Nombres!$A:$A,[1]Nombres!$C:$C)</f>
        <v>PUENTE PUERTO AMOR</v>
      </c>
      <c r="F25" s="11" t="str">
        <f>_xlfn.XLOOKUP(Tabla11518[[#This Row],[CÓDIGO SOLICITUD]],'[1]Mapas MT FINAL'!A:A,'[1]Mapas MT FINAL'!G:G)</f>
        <v>PUENTE PUERTO AMOR</v>
      </c>
      <c r="G25" s="12" t="str">
        <f>_xlfn.XLOOKUP(Tabla11518[[#This Row],[CÓDIGO SOLICITUD]],'[1]Relación Departamental'!$A:$A,'[1]Relación Departamental'!$B:$B)</f>
        <v>SI</v>
      </c>
      <c r="H25" s="12" t="str">
        <f>IF(Tabla11518[[#This Row],[GEOGRÁFICO]]="NO",Tabla11518[[#This Row],[DEPARTAMENTO GEOGRÁFICO/ASOCIADO]],_xlfn.XLOOKUP(Tabla11518[[#This Row],[CÓDIGO SOLICITUD]],'[1]INFO MPIO'!$A$2:$A$802,'[1]INFO MPIO'!$G$2:$G$802))</f>
        <v>PUTUMAYO</v>
      </c>
      <c r="I25" s="12" t="str">
        <f>IF(Tabla11518[[#This Row],[GEOGRÁFICO]]="NO",Tabla11518[[#This Row],[DEPARTAMENTO GEOGRÁFICO/ASOCIADO]],_xlfn.XLOOKUP(Tabla11518[[#This Row],[CÓDIGO SOLICITUD]],'[1]INFO MPIO'!$A$2:$A$581,'[1]INFO MPIO'!$H$2:$H$581))</f>
        <v>ORITO, VALLE DEL GUAMUEZ</v>
      </c>
      <c r="J25" s="13">
        <f>IF(Tabla11518[[#This Row],[GEOGRÁFICO]]="NO",0,_xlfn.XLOOKUP(Tabla11518[[#This Row],[CÓDIGO SOLICITUD]],'[1]INFO MPIO'!$A$2:$A$581,'[1]INFO MPIO'!$B$2:$B$581))</f>
        <v>1</v>
      </c>
      <c r="K25" s="13">
        <f>IF(Tabla11518[[#This Row],[GEOGRÁFICO]]="NO",0,_xlfn.XLOOKUP(Tabla11518[[#This Row],[CÓDIGO SOLICITUD]],'[1]INFO MPIO'!$A$2:$A$581,'[1]INFO MPIO'!$C$2:$C$581))</f>
        <v>1</v>
      </c>
      <c r="L25" s="13">
        <f>IF(Tabla11518[[#This Row],[GEOGRÁFICO]]="NO",0,_xlfn.XLOOKUP(Tabla11518[[#This Row],[CÓDIGO SOLICITUD]],'[1]INFO MPIO'!$A$2:$A$581,'[1]INFO MPIO'!$D$2:$D$581))</f>
        <v>1</v>
      </c>
      <c r="M25" s="13">
        <f>IF(Tabla11518[[#This Row],[GEOGRÁFICO]]="NO",0,_xlfn.XLOOKUP(Tabla11518[[#This Row],[CÓDIGO SOLICITUD]],'[1]INFO MPIO'!$A$2:$A$581,'[1]INFO MPIO'!$E$2:$E$581))</f>
        <v>1</v>
      </c>
      <c r="N25" s="13">
        <f>IF(Tabla11518[[#This Row],[GEOGRÁFICO]]="NO",0,_xlfn.XLOOKUP(Tabla11518[[#This Row],[CÓDIGO SOLICITUD]],'[1]INFO MPIO'!$A$2:$A$581,'[1]INFO MPIO'!$F$2:$F$581))</f>
        <v>1</v>
      </c>
      <c r="O25" s="12" t="str">
        <f>_xlfn.XLOOKUP(Tabla11518[[#This Row],[CÓDIGO SOLICITUD]],[1]Master!$G:$G,[1]Master!$K:$K)</f>
        <v>NO</v>
      </c>
      <c r="P25" s="12" t="str">
        <f>_xlfn.XLOOKUP(Tabla11518[[#This Row],[CÓDIGO SOLICITUD]],[1]Master!$G:$G,[1]Master!$J:$J)</f>
        <v>EN ESTRUCTURACIÓN</v>
      </c>
      <c r="Q25" s="9" t="str">
        <f>_xlfn.XLOOKUP(Tabla11518[[#This Row],[CÓDIGO SOLICITUD]],[1]Master!$G:$G,[1]Master!$I:$I)</f>
        <v>ENTIDAD TERRITORIAL</v>
      </c>
      <c r="R25" s="14">
        <f>_xlfn.XLOOKUP(Tabla11518[[#This Row],[CÓDIGO SOLICITUD]],'[1]Resumen Inversiones'!$D$4:$D$700,'[1]Resumen Inversiones'!$E$4:$E$700)</f>
        <v>0</v>
      </c>
      <c r="S25" s="15" t="s">
        <v>58</v>
      </c>
    </row>
    <row r="26" spans="1:19" s="7" customFormat="1" ht="71.25" x14ac:dyDescent="0.25">
      <c r="A26" s="8" t="s">
        <v>59</v>
      </c>
      <c r="B26" s="9" t="str">
        <f>_xlfn.XLOOKUP(Tabla11518[[#This Row],[CÓDIGO SOLICITUD]],[1]Nombres!$A:$A,[1]Nombres!$D:$D)</f>
        <v>PUTUMAYO</v>
      </c>
      <c r="C26" s="9" t="s">
        <v>21</v>
      </c>
      <c r="D26" s="10" t="s">
        <v>22</v>
      </c>
      <c r="E26" s="11" t="str">
        <f>_xlfn.XLOOKUP(Tabla11518[[#This Row],[CÓDIGO SOLICITUD]],[1]Nombres!$A:$A,[1]Nombres!$C:$C)</f>
        <v>VEREDA LA KOFANIA - VILLAGARZÓN</v>
      </c>
      <c r="F26" s="11" t="str">
        <f>_xlfn.XLOOKUP(Tabla11518[[#This Row],[CÓDIGO SOLICITUD]],'[1]Mapas MT FINAL'!A:A,'[1]Mapas MT FINAL'!G:G)</f>
        <v>VEREDA LA KOFANIA - VILLAGARZÓN</v>
      </c>
      <c r="G26" s="12" t="str">
        <f>_xlfn.XLOOKUP(Tabla11518[[#This Row],[CÓDIGO SOLICITUD]],'[1]Relación Departamental'!$A:$A,'[1]Relación Departamental'!$B:$B)</f>
        <v>SI</v>
      </c>
      <c r="H26" s="12" t="str">
        <f>IF(Tabla11518[[#This Row],[GEOGRÁFICO]]="NO",Tabla11518[[#This Row],[DEPARTAMENTO GEOGRÁFICO/ASOCIADO]],_xlfn.XLOOKUP(Tabla11518[[#This Row],[CÓDIGO SOLICITUD]],'[1]INFO MPIO'!$A$2:$A$802,'[1]INFO MPIO'!$G$2:$G$802))</f>
        <v>PUTUMAYO</v>
      </c>
      <c r="I26" s="12" t="str">
        <f>IF(Tabla11518[[#This Row],[GEOGRÁFICO]]="NO",Tabla11518[[#This Row],[DEPARTAMENTO GEOGRÁFICO/ASOCIADO]],_xlfn.XLOOKUP(Tabla11518[[#This Row],[CÓDIGO SOLICITUD]],'[1]INFO MPIO'!$A$2:$A$581,'[1]INFO MPIO'!$H$2:$H$581))</f>
        <v>VILLAGARZÓN</v>
      </c>
      <c r="J26" s="13">
        <f>IF(Tabla11518[[#This Row],[GEOGRÁFICO]]="NO",0,_xlfn.XLOOKUP(Tabla11518[[#This Row],[CÓDIGO SOLICITUD]],'[1]INFO MPIO'!$A$2:$A$581,'[1]INFO MPIO'!$B$2:$B$581))</f>
        <v>1</v>
      </c>
      <c r="K26" s="13">
        <f>IF(Tabla11518[[#This Row],[GEOGRÁFICO]]="NO",0,_xlfn.XLOOKUP(Tabla11518[[#This Row],[CÓDIGO SOLICITUD]],'[1]INFO MPIO'!$A$2:$A$581,'[1]INFO MPIO'!$C$2:$C$581))</f>
        <v>1</v>
      </c>
      <c r="L26" s="13">
        <f>IF(Tabla11518[[#This Row],[GEOGRÁFICO]]="NO",0,_xlfn.XLOOKUP(Tabla11518[[#This Row],[CÓDIGO SOLICITUD]],'[1]INFO MPIO'!$A$2:$A$581,'[1]INFO MPIO'!$D$2:$D$581))</f>
        <v>1</v>
      </c>
      <c r="M26" s="13">
        <f>IF(Tabla11518[[#This Row],[GEOGRÁFICO]]="NO",0,_xlfn.XLOOKUP(Tabla11518[[#This Row],[CÓDIGO SOLICITUD]],'[1]INFO MPIO'!$A$2:$A$581,'[1]INFO MPIO'!$E$2:$E$581))</f>
        <v>0</v>
      </c>
      <c r="N26" s="13">
        <f>IF(Tabla11518[[#This Row],[GEOGRÁFICO]]="NO",0,_xlfn.XLOOKUP(Tabla11518[[#This Row],[CÓDIGO SOLICITUD]],'[1]INFO MPIO'!$A$2:$A$581,'[1]INFO MPIO'!$F$2:$F$581))</f>
        <v>1</v>
      </c>
      <c r="O26" s="12" t="str">
        <f>_xlfn.XLOOKUP(Tabla11518[[#This Row],[CÓDIGO SOLICITUD]],[1]Master!$G:$G,[1]Master!$K:$K)</f>
        <v>NO</v>
      </c>
      <c r="P26" s="12" t="str">
        <f>_xlfn.XLOOKUP(Tabla11518[[#This Row],[CÓDIGO SOLICITUD]],[1]Master!$G:$G,[1]Master!$J:$J)</f>
        <v>EN ESTRUCTURACIÓN</v>
      </c>
      <c r="Q26" s="9" t="str">
        <f>_xlfn.XLOOKUP(Tabla11518[[#This Row],[CÓDIGO SOLICITUD]],[1]Master!$G:$G,[1]Master!$I:$I)</f>
        <v>ENTIDAD TERRITORIAL</v>
      </c>
      <c r="R26" s="14">
        <f>_xlfn.XLOOKUP(Tabla11518[[#This Row],[CÓDIGO SOLICITUD]],'[1]Resumen Inversiones'!$D$4:$D$700,'[1]Resumen Inversiones'!$E$4:$E$700)</f>
        <v>0</v>
      </c>
      <c r="S26" s="15" t="s">
        <v>60</v>
      </c>
    </row>
    <row r="27" spans="1:19" s="7" customFormat="1" ht="71.25" x14ac:dyDescent="0.25">
      <c r="A27" s="8" t="s">
        <v>61</v>
      </c>
      <c r="B27" s="9" t="str">
        <f>_xlfn.XLOOKUP(Tabla11518[[#This Row],[CÓDIGO SOLICITUD]],[1]Nombres!$A:$A,[1]Nombres!$D:$D)</f>
        <v>PUTUMAYO</v>
      </c>
      <c r="C27" s="9" t="s">
        <v>21</v>
      </c>
      <c r="D27" s="10" t="s">
        <v>22</v>
      </c>
      <c r="E27" s="11" t="str">
        <f>_xlfn.XLOOKUP(Tabla11518[[#This Row],[CÓDIGO SOLICITUD]],[1]Nombres!$A:$A,[1]Nombres!$C:$C)</f>
        <v>SANTA LUCÍA - VEREDA LOS MANGOS</v>
      </c>
      <c r="F27" s="11" t="str">
        <f>_xlfn.XLOOKUP(Tabla11518[[#This Row],[CÓDIGO SOLICITUD]],'[1]Mapas MT FINAL'!A:A,'[1]Mapas MT FINAL'!G:G)</f>
        <v>SANTA LUCÍA - VEREDA LOS MANGOS *</v>
      </c>
      <c r="G27" s="12" t="str">
        <f>_xlfn.XLOOKUP(Tabla11518[[#This Row],[CÓDIGO SOLICITUD]],'[1]Relación Departamental'!$A:$A,'[1]Relación Departamental'!$B:$B)</f>
        <v>NO</v>
      </c>
      <c r="H27" s="12" t="str">
        <f>IF(Tabla11518[[#This Row],[GEOGRÁFICO]]="NO",Tabla11518[[#This Row],[DEPARTAMENTO GEOGRÁFICO/ASOCIADO]],_xlfn.XLOOKUP(Tabla11518[[#This Row],[CÓDIGO SOLICITUD]],'[1]INFO MPIO'!$A$2:$A$802,'[1]INFO MPIO'!$G$2:$G$802))</f>
        <v>PUTUMAYO</v>
      </c>
      <c r="I27" s="12" t="str">
        <f>IF(Tabla11518[[#This Row],[GEOGRÁFICO]]="NO",Tabla11518[[#This Row],[DEPARTAMENTO GEOGRÁFICO/ASOCIADO]],_xlfn.XLOOKUP(Tabla11518[[#This Row],[CÓDIGO SOLICITUD]],'[1]INFO MPIO'!$A$2:$A$581,'[1]INFO MPIO'!$H$2:$H$581))</f>
        <v>PUTUMAYO</v>
      </c>
      <c r="J27" s="13">
        <f>IF(Tabla11518[[#This Row],[GEOGRÁFICO]]="NO",0,_xlfn.XLOOKUP(Tabla11518[[#This Row],[CÓDIGO SOLICITUD]],'[1]INFO MPIO'!$A$2:$A$581,'[1]INFO MPIO'!$B$2:$B$581))</f>
        <v>0</v>
      </c>
      <c r="K27" s="13">
        <f>IF(Tabla11518[[#This Row],[GEOGRÁFICO]]="NO",0,_xlfn.XLOOKUP(Tabla11518[[#This Row],[CÓDIGO SOLICITUD]],'[1]INFO MPIO'!$A$2:$A$581,'[1]INFO MPIO'!$C$2:$C$581))</f>
        <v>0</v>
      </c>
      <c r="L27" s="13">
        <f>IF(Tabla11518[[#This Row],[GEOGRÁFICO]]="NO",0,_xlfn.XLOOKUP(Tabla11518[[#This Row],[CÓDIGO SOLICITUD]],'[1]INFO MPIO'!$A$2:$A$581,'[1]INFO MPIO'!$D$2:$D$581))</f>
        <v>0</v>
      </c>
      <c r="M27" s="13">
        <f>IF(Tabla11518[[#This Row],[GEOGRÁFICO]]="NO",0,_xlfn.XLOOKUP(Tabla11518[[#This Row],[CÓDIGO SOLICITUD]],'[1]INFO MPIO'!$A$2:$A$581,'[1]INFO MPIO'!$E$2:$E$581))</f>
        <v>0</v>
      </c>
      <c r="N27" s="13">
        <f>IF(Tabla11518[[#This Row],[GEOGRÁFICO]]="NO",0,_xlfn.XLOOKUP(Tabla11518[[#This Row],[CÓDIGO SOLICITUD]],'[1]INFO MPIO'!$A$2:$A$581,'[1]INFO MPIO'!$F$2:$F$581))</f>
        <v>0</v>
      </c>
      <c r="O27" s="12" t="str">
        <f>_xlfn.XLOOKUP(Tabla11518[[#This Row],[CÓDIGO SOLICITUD]],[1]Master!$G:$G,[1]Master!$K:$K)</f>
        <v>NO</v>
      </c>
      <c r="P27" s="12" t="str">
        <f>_xlfn.XLOOKUP(Tabla11518[[#This Row],[CÓDIGO SOLICITUD]],[1]Master!$G:$G,[1]Master!$J:$J)</f>
        <v>EN IDEA</v>
      </c>
      <c r="Q27" s="9" t="str">
        <f>_xlfn.XLOOKUP(Tabla11518[[#This Row],[CÓDIGO SOLICITUD]],[1]Master!$G:$G,[1]Master!$I:$I)</f>
        <v>ENTIDAD TERRITORIAL</v>
      </c>
      <c r="R27" s="14">
        <f>_xlfn.XLOOKUP(Tabla11518[[#This Row],[CÓDIGO SOLICITUD]],'[1]Resumen Inversiones'!$D$4:$D$700,'[1]Resumen Inversiones'!$E$4:$E$700)</f>
        <v>0</v>
      </c>
      <c r="S27" s="15" t="s">
        <v>62</v>
      </c>
    </row>
    <row r="28" spans="1:19" s="7" customFormat="1" ht="71.25" x14ac:dyDescent="0.25">
      <c r="A28" s="8" t="s">
        <v>63</v>
      </c>
      <c r="B28" s="9" t="str">
        <f>_xlfn.XLOOKUP(Tabla11518[[#This Row],[CÓDIGO SOLICITUD]],[1]Nombres!$A:$A,[1]Nombres!$D:$D)</f>
        <v>PUTUMAYO</v>
      </c>
      <c r="C28" s="9" t="s">
        <v>21</v>
      </c>
      <c r="D28" s="10" t="s">
        <v>22</v>
      </c>
      <c r="E28" s="11" t="str">
        <f>_xlfn.XLOOKUP(Tabla11518[[#This Row],[CÓDIGO SOLICITUD]],[1]Nombres!$A:$A,[1]Nombres!$C:$C)</f>
        <v>PUENTE SOBRE EL RÍO GUAMUEZ</v>
      </c>
      <c r="F28" s="11" t="str">
        <f>_xlfn.XLOOKUP(Tabla11518[[#This Row],[CÓDIGO SOLICITUD]],'[1]Mapas MT FINAL'!A:A,'[1]Mapas MT FINAL'!G:G)</f>
        <v>PUENTE SOBRE EL RÍO GUAMUEZ *</v>
      </c>
      <c r="G28" s="12" t="str">
        <f>_xlfn.XLOOKUP(Tabla11518[[#This Row],[CÓDIGO SOLICITUD]],'[1]Relación Departamental'!$A:$A,'[1]Relación Departamental'!$B:$B)</f>
        <v>NO</v>
      </c>
      <c r="H28" s="12" t="str">
        <f>IF(Tabla11518[[#This Row],[GEOGRÁFICO]]="NO",Tabla11518[[#This Row],[DEPARTAMENTO GEOGRÁFICO/ASOCIADO]],_xlfn.XLOOKUP(Tabla11518[[#This Row],[CÓDIGO SOLICITUD]],'[1]INFO MPIO'!$A$2:$A$802,'[1]INFO MPIO'!$G$2:$G$802))</f>
        <v>PUTUMAYO</v>
      </c>
      <c r="I28" s="12" t="str">
        <f>IF(Tabla11518[[#This Row],[GEOGRÁFICO]]="NO",Tabla11518[[#This Row],[DEPARTAMENTO GEOGRÁFICO/ASOCIADO]],_xlfn.XLOOKUP(Tabla11518[[#This Row],[CÓDIGO SOLICITUD]],'[1]INFO MPIO'!$A$2:$A$581,'[1]INFO MPIO'!$H$2:$H$581))</f>
        <v>PUTUMAYO</v>
      </c>
      <c r="J28" s="13">
        <f>IF(Tabla11518[[#This Row],[GEOGRÁFICO]]="NO",0,_xlfn.XLOOKUP(Tabla11518[[#This Row],[CÓDIGO SOLICITUD]],'[1]INFO MPIO'!$A$2:$A$581,'[1]INFO MPIO'!$B$2:$B$581))</f>
        <v>0</v>
      </c>
      <c r="K28" s="13">
        <f>IF(Tabla11518[[#This Row],[GEOGRÁFICO]]="NO",0,_xlfn.XLOOKUP(Tabla11518[[#This Row],[CÓDIGO SOLICITUD]],'[1]INFO MPIO'!$A$2:$A$581,'[1]INFO MPIO'!$C$2:$C$581))</f>
        <v>0</v>
      </c>
      <c r="L28" s="13">
        <f>IF(Tabla11518[[#This Row],[GEOGRÁFICO]]="NO",0,_xlfn.XLOOKUP(Tabla11518[[#This Row],[CÓDIGO SOLICITUD]],'[1]INFO MPIO'!$A$2:$A$581,'[1]INFO MPIO'!$D$2:$D$581))</f>
        <v>0</v>
      </c>
      <c r="M28" s="13">
        <f>IF(Tabla11518[[#This Row],[GEOGRÁFICO]]="NO",0,_xlfn.XLOOKUP(Tabla11518[[#This Row],[CÓDIGO SOLICITUD]],'[1]INFO MPIO'!$A$2:$A$581,'[1]INFO MPIO'!$E$2:$E$581))</f>
        <v>0</v>
      </c>
      <c r="N28" s="13">
        <f>IF(Tabla11518[[#This Row],[GEOGRÁFICO]]="NO",0,_xlfn.XLOOKUP(Tabla11518[[#This Row],[CÓDIGO SOLICITUD]],'[1]INFO MPIO'!$A$2:$A$581,'[1]INFO MPIO'!$F$2:$F$581))</f>
        <v>0</v>
      </c>
      <c r="O28" s="12" t="str">
        <f>_xlfn.XLOOKUP(Tabla11518[[#This Row],[CÓDIGO SOLICITUD]],[1]Master!$G:$G,[1]Master!$K:$K)</f>
        <v>NO</v>
      </c>
      <c r="P28" s="12" t="str">
        <f>_xlfn.XLOOKUP(Tabla11518[[#This Row],[CÓDIGO SOLICITUD]],[1]Master!$G:$G,[1]Master!$J:$J)</f>
        <v>SIN INFORMACIÓN</v>
      </c>
      <c r="Q28" s="9" t="str">
        <f>_xlfn.XLOOKUP(Tabla11518[[#This Row],[CÓDIGO SOLICITUD]],[1]Master!$G:$G,[1]Master!$I:$I)</f>
        <v>ENTIDAD TERRITORIAL</v>
      </c>
      <c r="R28" s="14">
        <f>_xlfn.XLOOKUP(Tabla11518[[#This Row],[CÓDIGO SOLICITUD]],'[1]Resumen Inversiones'!$D$4:$D$700,'[1]Resumen Inversiones'!$E$4:$E$700)</f>
        <v>0</v>
      </c>
      <c r="S28" s="15" t="s">
        <v>62</v>
      </c>
    </row>
    <row r="29" spans="1:19" s="7" customFormat="1" ht="213.75" x14ac:dyDescent="0.25">
      <c r="A29" s="20" t="s">
        <v>64</v>
      </c>
      <c r="B29" s="9" t="str">
        <f>_xlfn.XLOOKUP(Tabla11518[[#This Row],[CÓDIGO SOLICITUD]],[1]Nombres!$A:$A,[1]Nombres!$D:$D)</f>
        <v>SUCRE</v>
      </c>
      <c r="C29" s="9" t="s">
        <v>21</v>
      </c>
      <c r="D29" s="16" t="s">
        <v>22</v>
      </c>
      <c r="E29" s="11" t="str">
        <f>_xlfn.XLOOKUP(Tabla11518[[#This Row],[CÓDIGO SOLICITUD]],[1]Nombres!$A:$A,[1]Nombres!$C:$C)</f>
        <v>PROGRAMA DE MEJORAMIENTO, CONSTRUCCIÓN Y EXPANSIÓN DE LA INFRAESTRUCTURA AEROPORTUARIA A CARGO DE LA NACIÓN CON ESPECIAL ÉNFASIS EN TOLÚ</v>
      </c>
      <c r="F29" s="11" t="str">
        <f>_xlfn.XLOOKUP(Tabla11518[[#This Row],[CÓDIGO SOLICITUD]],'[1]Mapas MT FINAL'!A:A,'[1]Mapas MT FINAL'!G:G)</f>
        <v>PROGRAMA DE MEJORAMIENTO, CONSTRUCCIÓN Y EXPANSIÓN DE LA INFRAESTRUCTURA AEROPORTUARIA A CARGO DE LA NACIÓN CON ESPECIAL ÉNFASIS EN TOLÚ</v>
      </c>
      <c r="G29" s="12" t="str">
        <f>_xlfn.XLOOKUP(Tabla11518[[#This Row],[CÓDIGO SOLICITUD]],'[1]Relación Departamental'!$A:$A,'[1]Relación Departamental'!$B:$B)</f>
        <v>SI</v>
      </c>
      <c r="H29" s="12" t="str">
        <f>IF(Tabla11518[[#This Row],[GEOGRÁFICO]]="NO",Tabla11518[[#This Row],[DEPARTAMENTO GEOGRÁFICO/ASOCIADO]],_xlfn.XLOOKUP(Tabla11518[[#This Row],[CÓDIGO SOLICITUD]],'[1]INFO MPIO'!$A$2:$A$802,'[1]INFO MPIO'!$G$2:$G$802))</f>
        <v>SUCRE</v>
      </c>
      <c r="I29" s="12" t="str">
        <f>IF(Tabla11518[[#This Row],[GEOGRÁFICO]]="NO",Tabla11518[[#This Row],[DEPARTAMENTO GEOGRÁFICO/ASOCIADO]],_xlfn.XLOOKUP(Tabla11518[[#This Row],[CÓDIGO SOLICITUD]],'[1]INFO MPIO'!$A$2:$A$581,'[1]INFO MPIO'!$H$2:$H$581))</f>
        <v>SANTIAGO DE TOLÚ</v>
      </c>
      <c r="J29" s="13">
        <f>IF(Tabla11518[[#This Row],[GEOGRÁFICO]]="NO",0,_xlfn.XLOOKUP(Tabla11518[[#This Row],[CÓDIGO SOLICITUD]],'[1]INFO MPIO'!$A$2:$A$581,'[1]INFO MPIO'!$B$2:$B$581))</f>
        <v>0</v>
      </c>
      <c r="K29" s="13">
        <f>IF(Tabla11518[[#This Row],[GEOGRÁFICO]]="NO",0,_xlfn.XLOOKUP(Tabla11518[[#This Row],[CÓDIGO SOLICITUD]],'[1]INFO MPIO'!$A$2:$A$581,'[1]INFO MPIO'!$C$2:$C$581))</f>
        <v>0</v>
      </c>
      <c r="L29" s="13">
        <f>IF(Tabla11518[[#This Row],[GEOGRÁFICO]]="NO",0,_xlfn.XLOOKUP(Tabla11518[[#This Row],[CÓDIGO SOLICITUD]],'[1]INFO MPIO'!$A$2:$A$581,'[1]INFO MPIO'!$D$2:$D$581))</f>
        <v>0</v>
      </c>
      <c r="M29" s="13">
        <f>IF(Tabla11518[[#This Row],[GEOGRÁFICO]]="NO",0,_xlfn.XLOOKUP(Tabla11518[[#This Row],[CÓDIGO SOLICITUD]],'[1]INFO MPIO'!$A$2:$A$581,'[1]INFO MPIO'!$E$2:$E$581))</f>
        <v>0</v>
      </c>
      <c r="N29" s="13">
        <f>IF(Tabla11518[[#This Row],[GEOGRÁFICO]]="NO",0,_xlfn.XLOOKUP(Tabla11518[[#This Row],[CÓDIGO SOLICITUD]],'[1]INFO MPIO'!$A$2:$A$581,'[1]INFO MPIO'!$F$2:$F$581))</f>
        <v>0</v>
      </c>
      <c r="O29" s="12" t="str">
        <f>_xlfn.XLOOKUP(Tabla11518[[#This Row],[CÓDIGO SOLICITUD]],[1]Master!$G:$G,[1]Master!$K:$K)</f>
        <v>SI</v>
      </c>
      <c r="P29" s="12" t="str">
        <f>_xlfn.XLOOKUP(Tabla11518[[#This Row],[CÓDIGO SOLICITUD]],[1]Master!$G:$G,[1]Master!$J:$J)</f>
        <v>EN EJECUCIÓN</v>
      </c>
      <c r="Q29" s="9" t="str">
        <f>_xlfn.XLOOKUP(Tabla11518[[#This Row],[CÓDIGO SOLICITUD]],[1]Master!$G:$G,[1]Master!$I:$I)</f>
        <v>AEROCIVIL</v>
      </c>
      <c r="R29" s="14">
        <f>_xlfn.XLOOKUP(Tabla11518[[#This Row],[CÓDIGO SOLICITUD]],'[1]Resumen Inversiones'!$D$4:$D$700,'[1]Resumen Inversiones'!$E$4:$E$700)</f>
        <v>273740</v>
      </c>
      <c r="S29" s="22" t="s">
        <v>65</v>
      </c>
    </row>
    <row r="30" spans="1:19" s="7" customFormat="1" ht="199.5" x14ac:dyDescent="0.25">
      <c r="A30" s="8" t="s">
        <v>66</v>
      </c>
      <c r="B30" s="9" t="str">
        <f>_xlfn.XLOOKUP(Tabla11518[[#This Row],[CÓDIGO SOLICITUD]],[1]Nombres!$A:$A,[1]Nombres!$D:$D)</f>
        <v>SAN ANDRÉS Y PROVIDENCIA</v>
      </c>
      <c r="C30" s="9" t="s">
        <v>21</v>
      </c>
      <c r="D30" s="16" t="s">
        <v>22</v>
      </c>
      <c r="E30" s="11" t="str">
        <f>_xlfn.XLOOKUP(Tabla11518[[#This Row],[CÓDIGO SOLICITUD]],[1]Nombres!$A:$A,[1]Nombres!$C:$C)</f>
        <v>PROGRAMA DE MEJORAMIENTO, CONSTRUCCIÓN Y EXPANSIÓN DE LA INFRAESTRUCTURA AEROPORTUARIA A CARGO DE LA NACIÓN CON ESPECIAL ÉNFASIS EN SAN ANDRÉS</v>
      </c>
      <c r="F30" s="11" t="str">
        <f>_xlfn.XLOOKUP(Tabla11518[[#This Row],[CÓDIGO SOLICITUD]],'[1]Mapas MT FINAL'!A:A,'[1]Mapas MT FINAL'!G:G)</f>
        <v>INTERVENCIÓN AEROPUERTO SAN ANDRÉS</v>
      </c>
      <c r="G30" s="12" t="str">
        <f>_xlfn.XLOOKUP(Tabla11518[[#This Row],[CÓDIGO SOLICITUD]],'[1]Relación Departamental'!$A:$A,'[1]Relación Departamental'!$B:$B)</f>
        <v>SI</v>
      </c>
      <c r="H30" s="12" t="str">
        <f>IF(Tabla11518[[#This Row],[GEOGRÁFICO]]="NO",Tabla11518[[#This Row],[DEPARTAMENTO GEOGRÁFICO/ASOCIADO]],_xlfn.XLOOKUP(Tabla11518[[#This Row],[CÓDIGO SOLICITUD]],'[1]INFO MPIO'!$A$2:$A$802,'[1]INFO MPIO'!$G$2:$G$802))</f>
        <v>ARCHIPIÉLAGO DE SAN ANDRÉS, PROVIDENCIA Y SANTA CATALINA</v>
      </c>
      <c r="I30" s="12" t="str">
        <f>IF(Tabla11518[[#This Row],[GEOGRÁFICO]]="NO",Tabla11518[[#This Row],[DEPARTAMENTO GEOGRÁFICO/ASOCIADO]],_xlfn.XLOOKUP(Tabla11518[[#This Row],[CÓDIGO SOLICITUD]],'[1]INFO MPIO'!$A$2:$A$581,'[1]INFO MPIO'!$H$2:$H$581))</f>
        <v>SAN ANDRÉS</v>
      </c>
      <c r="J30" s="13">
        <f>IF(Tabla11518[[#This Row],[GEOGRÁFICO]]="NO",0,_xlfn.XLOOKUP(Tabla11518[[#This Row],[CÓDIGO SOLICITUD]],'[1]INFO MPIO'!$A$2:$A$581,'[1]INFO MPIO'!$B$2:$B$581))</f>
        <v>0</v>
      </c>
      <c r="K30" s="13">
        <f>IF(Tabla11518[[#This Row],[GEOGRÁFICO]]="NO",0,_xlfn.XLOOKUP(Tabla11518[[#This Row],[CÓDIGO SOLICITUD]],'[1]INFO MPIO'!$A$2:$A$581,'[1]INFO MPIO'!$C$2:$C$581))</f>
        <v>0</v>
      </c>
      <c r="L30" s="13">
        <f>IF(Tabla11518[[#This Row],[GEOGRÁFICO]]="NO",0,_xlfn.XLOOKUP(Tabla11518[[#This Row],[CÓDIGO SOLICITUD]],'[1]INFO MPIO'!$A$2:$A$581,'[1]INFO MPIO'!$D$2:$D$581))</f>
        <v>0</v>
      </c>
      <c r="M30" s="13">
        <f>IF(Tabla11518[[#This Row],[GEOGRÁFICO]]="NO",0,_xlfn.XLOOKUP(Tabla11518[[#This Row],[CÓDIGO SOLICITUD]],'[1]INFO MPIO'!$A$2:$A$581,'[1]INFO MPIO'!$E$2:$E$581))</f>
        <v>0</v>
      </c>
      <c r="N30" s="13">
        <f>IF(Tabla11518[[#This Row],[GEOGRÁFICO]]="NO",0,_xlfn.XLOOKUP(Tabla11518[[#This Row],[CÓDIGO SOLICITUD]],'[1]INFO MPIO'!$A$2:$A$581,'[1]INFO MPIO'!$F$2:$F$581))</f>
        <v>0</v>
      </c>
      <c r="O30" s="12" t="str">
        <f>_xlfn.XLOOKUP(Tabla11518[[#This Row],[CÓDIGO SOLICITUD]],[1]Master!$G:$G,[1]Master!$K:$K)</f>
        <v>SI</v>
      </c>
      <c r="P30" s="12" t="str">
        <f>_xlfn.XLOOKUP(Tabla11518[[#This Row],[CÓDIGO SOLICITUD]],[1]Master!$G:$G,[1]Master!$J:$J)</f>
        <v>EN EJECUCIÓN</v>
      </c>
      <c r="Q30" s="9" t="str">
        <f>_xlfn.XLOOKUP(Tabla11518[[#This Row],[CÓDIGO SOLICITUD]],[1]Master!$G:$G,[1]Master!$I:$I)</f>
        <v>AEROCIVIL</v>
      </c>
      <c r="R30" s="14">
        <f>_xlfn.XLOOKUP(Tabla11518[[#This Row],[CÓDIGO SOLICITUD]],'[1]Resumen Inversiones'!$D$4:$D$700,'[1]Resumen Inversiones'!$E$4:$E$700)</f>
        <v>40452</v>
      </c>
      <c r="S30" s="15" t="s">
        <v>67</v>
      </c>
    </row>
    <row r="31" spans="1:19" s="7" customFormat="1" ht="185.25" x14ac:dyDescent="0.25">
      <c r="A31" s="8" t="s">
        <v>68</v>
      </c>
      <c r="B31" s="9" t="str">
        <f>_xlfn.XLOOKUP(Tabla11518[[#This Row],[CÓDIGO SOLICITUD]],[1]Nombres!$A:$A,[1]Nombres!$D:$D)</f>
        <v>GUAVIARE</v>
      </c>
      <c r="C31" s="9" t="s">
        <v>21</v>
      </c>
      <c r="D31" s="10" t="s">
        <v>22</v>
      </c>
      <c r="E31" s="11" t="str">
        <f>_xlfn.XLOOKUP(Tabla11518[[#This Row],[CÓDIGO SOLICITUD]],[1]Nombres!$A:$A,[1]Nombres!$C:$C)</f>
        <v>CALAMAR - SAN JOSÉ DEL GUAVIARE</v>
      </c>
      <c r="F31" s="11" t="str">
        <f>_xlfn.XLOOKUP(Tabla11518[[#This Row],[CÓDIGO SOLICITUD]],'[1]Mapas MT FINAL'!A:A,'[1]Mapas MT FINAL'!G:G)</f>
        <v>CALAMAR - SAN JOSÉ DEL GUAVIARE</v>
      </c>
      <c r="G31" s="12" t="str">
        <f>_xlfn.XLOOKUP(Tabla11518[[#This Row],[CÓDIGO SOLICITUD]],'[1]Relación Departamental'!$A:$A,'[1]Relación Departamental'!$B:$B)</f>
        <v>SI</v>
      </c>
      <c r="H31" s="12" t="str">
        <f>IF(Tabla11518[[#This Row],[GEOGRÁFICO]]="NO",Tabla11518[[#This Row],[DEPARTAMENTO GEOGRÁFICO/ASOCIADO]],_xlfn.XLOOKUP(Tabla11518[[#This Row],[CÓDIGO SOLICITUD]],'[1]INFO MPIO'!$A$2:$A$802,'[1]INFO MPIO'!$G$2:$G$802))</f>
        <v>GUAVIARE</v>
      </c>
      <c r="I31" s="12" t="str">
        <f>IF(Tabla11518[[#This Row],[GEOGRÁFICO]]="NO",Tabla11518[[#This Row],[DEPARTAMENTO GEOGRÁFICO/ASOCIADO]],_xlfn.XLOOKUP(Tabla11518[[#This Row],[CÓDIGO SOLICITUD]],'[1]INFO MPIO'!$A$2:$A$581,'[1]INFO MPIO'!$H$2:$H$581))</f>
        <v>CALAMAR, EL RETORNO, SAN JOSÉ DEL GUAVIARE</v>
      </c>
      <c r="J31" s="13">
        <f>IF(Tabla11518[[#This Row],[GEOGRÁFICO]]="NO",0,_xlfn.XLOOKUP(Tabla11518[[#This Row],[CÓDIGO SOLICITUD]],'[1]INFO MPIO'!$A$2:$A$581,'[1]INFO MPIO'!$B$2:$B$581))</f>
        <v>1</v>
      </c>
      <c r="K31" s="13">
        <f>IF(Tabla11518[[#This Row],[GEOGRÁFICO]]="NO",0,_xlfn.XLOOKUP(Tabla11518[[#This Row],[CÓDIGO SOLICITUD]],'[1]INFO MPIO'!$A$2:$A$581,'[1]INFO MPIO'!$C$2:$C$581))</f>
        <v>1</v>
      </c>
      <c r="L31" s="13">
        <f>IF(Tabla11518[[#This Row],[GEOGRÁFICO]]="NO",0,_xlfn.XLOOKUP(Tabla11518[[#This Row],[CÓDIGO SOLICITUD]],'[1]INFO MPIO'!$A$2:$A$581,'[1]INFO MPIO'!$D$2:$D$581))</f>
        <v>1</v>
      </c>
      <c r="M31" s="13">
        <f>IF(Tabla11518[[#This Row],[GEOGRÁFICO]]="NO",0,_xlfn.XLOOKUP(Tabla11518[[#This Row],[CÓDIGO SOLICITUD]],'[1]INFO MPIO'!$A$2:$A$581,'[1]INFO MPIO'!$E$2:$E$581))</f>
        <v>0</v>
      </c>
      <c r="N31" s="13">
        <f>IF(Tabla11518[[#This Row],[GEOGRÁFICO]]="NO",0,_xlfn.XLOOKUP(Tabla11518[[#This Row],[CÓDIGO SOLICITUD]],'[1]INFO MPIO'!$A$2:$A$581,'[1]INFO MPIO'!$F$2:$F$581))</f>
        <v>1</v>
      </c>
      <c r="O31" s="12" t="str">
        <f>_xlfn.XLOOKUP(Tabla11518[[#This Row],[CÓDIGO SOLICITUD]],[1]Master!$G:$G,[1]Master!$K:$K)</f>
        <v>SI</v>
      </c>
      <c r="P31" s="12" t="str">
        <f>_xlfn.XLOOKUP(Tabla11518[[#This Row],[CÓDIGO SOLICITUD]],[1]Master!$G:$G,[1]Master!$J:$J)</f>
        <v>EN EJECUCIÓN</v>
      </c>
      <c r="Q31" s="9" t="str">
        <f>_xlfn.XLOOKUP(Tabla11518[[#This Row],[CÓDIGO SOLICITUD]],[1]Master!$G:$G,[1]Master!$I:$I)</f>
        <v>INVIAS</v>
      </c>
      <c r="R31" s="14">
        <f>_xlfn.XLOOKUP(Tabla11518[[#This Row],[CÓDIGO SOLICITUD]],'[1]Resumen Inversiones'!$D$4:$D$700,'[1]Resumen Inversiones'!$E$4:$E$700)</f>
        <v>200000</v>
      </c>
      <c r="S31" s="15" t="s">
        <v>69</v>
      </c>
    </row>
    <row r="32" spans="1:19" s="7" customFormat="1" ht="99.75" x14ac:dyDescent="0.25">
      <c r="A32" s="20" t="s">
        <v>70</v>
      </c>
      <c r="B32" s="9" t="str">
        <f>_xlfn.XLOOKUP(Tabla11518[[#This Row],[CÓDIGO SOLICITUD]],[1]Nombres!$A:$A,[1]Nombres!$D:$D)</f>
        <v>CHOCÓ</v>
      </c>
      <c r="C32" s="9" t="s">
        <v>21</v>
      </c>
      <c r="D32" s="16" t="s">
        <v>22</v>
      </c>
      <c r="E32" s="11" t="str">
        <f>_xlfn.XLOOKUP(Tabla11518[[#This Row],[CÓDIGO SOLICITUD]],[1]Nombres!$A:$A,[1]Nombres!$C:$C)</f>
        <v>PROGRAMA DE MEJORAMIENTO, CONSTRUCCIÓN Y EXPANSIÓN DE LA INFRAESTRUCTURA AEROPORTUARIA A CARGO DE LA NACIÓN CON ESPECIAL ÉNFASIS EN NUQUÍ</v>
      </c>
      <c r="F32" s="11" t="str">
        <f>_xlfn.XLOOKUP(Tabla11518[[#This Row],[CÓDIGO SOLICITUD]],'[1]Mapas MT FINAL'!A:A,'[1]Mapas MT FINAL'!G:G)</f>
        <v>INTERVENCIÓN AERÓDROMO DE NUQUÍ</v>
      </c>
      <c r="G32" s="12" t="str">
        <f>_xlfn.XLOOKUP(Tabla11518[[#This Row],[CÓDIGO SOLICITUD]],'[1]Relación Departamental'!$A:$A,'[1]Relación Departamental'!$B:$B)</f>
        <v>SI</v>
      </c>
      <c r="H32" s="12" t="str">
        <f>IF(Tabla11518[[#This Row],[GEOGRÁFICO]]="NO",Tabla11518[[#This Row],[DEPARTAMENTO GEOGRÁFICO/ASOCIADO]],_xlfn.XLOOKUP(Tabla11518[[#This Row],[CÓDIGO SOLICITUD]],'[1]INFO MPIO'!$A$2:$A$802,'[1]INFO MPIO'!$G$2:$G$802))</f>
        <v>CHOCÓ</v>
      </c>
      <c r="I32" s="12" t="str">
        <f>IF(Tabla11518[[#This Row],[GEOGRÁFICO]]="NO",Tabla11518[[#This Row],[DEPARTAMENTO GEOGRÁFICO/ASOCIADO]],_xlfn.XLOOKUP(Tabla11518[[#This Row],[CÓDIGO SOLICITUD]],'[1]INFO MPIO'!$A$2:$A$581,'[1]INFO MPIO'!$H$2:$H$581))</f>
        <v>NUQUÍ</v>
      </c>
      <c r="J32" s="13">
        <f>IF(Tabla11518[[#This Row],[GEOGRÁFICO]]="NO",0,_xlfn.XLOOKUP(Tabla11518[[#This Row],[CÓDIGO SOLICITUD]],'[1]INFO MPIO'!$A$2:$A$581,'[1]INFO MPIO'!$B$2:$B$581))</f>
        <v>1</v>
      </c>
      <c r="K32" s="13">
        <f>IF(Tabla11518[[#This Row],[GEOGRÁFICO]]="NO",0,_xlfn.XLOOKUP(Tabla11518[[#This Row],[CÓDIGO SOLICITUD]],'[1]INFO MPIO'!$A$2:$A$581,'[1]INFO MPIO'!$C$2:$C$581))</f>
        <v>0</v>
      </c>
      <c r="L32" s="13">
        <f>IF(Tabla11518[[#This Row],[GEOGRÁFICO]]="NO",0,_xlfn.XLOOKUP(Tabla11518[[#This Row],[CÓDIGO SOLICITUD]],'[1]INFO MPIO'!$A$2:$A$581,'[1]INFO MPIO'!$D$2:$D$581))</f>
        <v>0</v>
      </c>
      <c r="M32" s="13">
        <f>IF(Tabla11518[[#This Row],[GEOGRÁFICO]]="NO",0,_xlfn.XLOOKUP(Tabla11518[[#This Row],[CÓDIGO SOLICITUD]],'[1]INFO MPIO'!$A$2:$A$581,'[1]INFO MPIO'!$E$2:$E$581))</f>
        <v>1</v>
      </c>
      <c r="N32" s="13">
        <f>IF(Tabla11518[[#This Row],[GEOGRÁFICO]]="NO",0,_xlfn.XLOOKUP(Tabla11518[[#This Row],[CÓDIGO SOLICITUD]],'[1]INFO MPIO'!$A$2:$A$581,'[1]INFO MPIO'!$F$2:$F$581))</f>
        <v>1</v>
      </c>
      <c r="O32" s="12" t="str">
        <f>_xlfn.XLOOKUP(Tabla11518[[#This Row],[CÓDIGO SOLICITUD]],[1]Master!$G:$G,[1]Master!$K:$K)</f>
        <v>SI</v>
      </c>
      <c r="P32" s="12" t="str">
        <f>_xlfn.XLOOKUP(Tabla11518[[#This Row],[CÓDIGO SOLICITUD]],[1]Master!$G:$G,[1]Master!$J:$J)</f>
        <v>EN EJECUCIÓN</v>
      </c>
      <c r="Q32" s="9" t="str">
        <f>_xlfn.XLOOKUP(Tabla11518[[#This Row],[CÓDIGO SOLICITUD]],[1]Master!$G:$G,[1]Master!$I:$I)</f>
        <v>AEROCIVIL</v>
      </c>
      <c r="R32" s="14">
        <f>_xlfn.XLOOKUP(Tabla11518[[#This Row],[CÓDIGO SOLICITUD]],'[1]Resumen Inversiones'!$D$4:$D$700,'[1]Resumen Inversiones'!$E$4:$E$700)</f>
        <v>14390.512033999999</v>
      </c>
      <c r="S32" s="22" t="s">
        <v>71</v>
      </c>
    </row>
    <row r="33" spans="1:19" s="7" customFormat="1" ht="57" x14ac:dyDescent="0.25">
      <c r="A33" s="8" t="s">
        <v>72</v>
      </c>
      <c r="B33" s="9" t="str">
        <f>_xlfn.XLOOKUP(Tabla11518[[#This Row],[CÓDIGO SOLICITUD]],[1]Nombres!$A:$A,[1]Nombres!$D:$D)</f>
        <v>GUAVIARE</v>
      </c>
      <c r="C33" s="9" t="s">
        <v>21</v>
      </c>
      <c r="D33" s="10" t="s">
        <v>22</v>
      </c>
      <c r="E33" s="11" t="str">
        <f>_xlfn.XLOOKUP(Tabla11518[[#This Row],[CÓDIGO SOLICITUD]],[1]Nombres!$A:$A,[1]Nombres!$C:$C)</f>
        <v>MEJORAMIENTO DE MUELLE DE CARGA CALAMAR</v>
      </c>
      <c r="F33" s="11" t="str">
        <f>_xlfn.XLOOKUP(Tabla11518[[#This Row],[CÓDIGO SOLICITUD]],'[1]Mapas MT FINAL'!A:A,'[1]Mapas MT FINAL'!G:G)</f>
        <v>MEJORAMIENTO DE MUELLE DE CARGA CALAMAR</v>
      </c>
      <c r="G33" s="12" t="str">
        <f>_xlfn.XLOOKUP(Tabla11518[[#This Row],[CÓDIGO SOLICITUD]],'[1]Relación Departamental'!$A:$A,'[1]Relación Departamental'!$B:$B)</f>
        <v>SI</v>
      </c>
      <c r="H33" s="12" t="str">
        <f>IF(Tabla11518[[#This Row],[GEOGRÁFICO]]="NO",Tabla11518[[#This Row],[DEPARTAMENTO GEOGRÁFICO/ASOCIADO]],_xlfn.XLOOKUP(Tabla11518[[#This Row],[CÓDIGO SOLICITUD]],'[1]INFO MPIO'!$A$2:$A$802,'[1]INFO MPIO'!$G$2:$G$802))</f>
        <v>GUAVIARE</v>
      </c>
      <c r="I33" s="12" t="str">
        <f>IF(Tabla11518[[#This Row],[GEOGRÁFICO]]="NO",Tabla11518[[#This Row],[DEPARTAMENTO GEOGRÁFICO/ASOCIADO]],_xlfn.XLOOKUP(Tabla11518[[#This Row],[CÓDIGO SOLICITUD]],'[1]INFO MPIO'!$A$2:$A$581,'[1]INFO MPIO'!$H$2:$H$581))</f>
        <v>CALAMAR</v>
      </c>
      <c r="J33" s="13">
        <f>IF(Tabla11518[[#This Row],[GEOGRÁFICO]]="NO",0,_xlfn.XLOOKUP(Tabla11518[[#This Row],[CÓDIGO SOLICITUD]],'[1]INFO MPIO'!$A$2:$A$581,'[1]INFO MPIO'!$B$2:$B$581))</f>
        <v>1</v>
      </c>
      <c r="K33" s="13">
        <f>IF(Tabla11518[[#This Row],[GEOGRÁFICO]]="NO",0,_xlfn.XLOOKUP(Tabla11518[[#This Row],[CÓDIGO SOLICITUD]],'[1]INFO MPIO'!$A$2:$A$581,'[1]INFO MPIO'!$C$2:$C$581))</f>
        <v>1</v>
      </c>
      <c r="L33" s="13">
        <f>IF(Tabla11518[[#This Row],[GEOGRÁFICO]]="NO",0,_xlfn.XLOOKUP(Tabla11518[[#This Row],[CÓDIGO SOLICITUD]],'[1]INFO MPIO'!$A$2:$A$581,'[1]INFO MPIO'!$D$2:$D$581))</f>
        <v>1</v>
      </c>
      <c r="M33" s="13">
        <f>IF(Tabla11518[[#This Row],[GEOGRÁFICO]]="NO",0,_xlfn.XLOOKUP(Tabla11518[[#This Row],[CÓDIGO SOLICITUD]],'[1]INFO MPIO'!$A$2:$A$581,'[1]INFO MPIO'!$E$2:$E$581))</f>
        <v>0</v>
      </c>
      <c r="N33" s="13">
        <f>IF(Tabla11518[[#This Row],[GEOGRÁFICO]]="NO",0,_xlfn.XLOOKUP(Tabla11518[[#This Row],[CÓDIGO SOLICITUD]],'[1]INFO MPIO'!$A$2:$A$581,'[1]INFO MPIO'!$F$2:$F$581))</f>
        <v>1</v>
      </c>
      <c r="O33" s="12" t="str">
        <f>_xlfn.XLOOKUP(Tabla11518[[#This Row],[CÓDIGO SOLICITUD]],[1]Master!$G:$G,[1]Master!$K:$K)</f>
        <v>NO</v>
      </c>
      <c r="P33" s="12" t="str">
        <f>_xlfn.XLOOKUP(Tabla11518[[#This Row],[CÓDIGO SOLICITUD]],[1]Master!$G:$G,[1]Master!$J:$J)</f>
        <v>EN ESTRUCTURACIÓN</v>
      </c>
      <c r="Q33" s="9" t="str">
        <f>_xlfn.XLOOKUP(Tabla11518[[#This Row],[CÓDIGO SOLICITUD]],[1]Master!$G:$G,[1]Master!$I:$I)</f>
        <v>INVIAS</v>
      </c>
      <c r="R33" s="14">
        <f>_xlfn.XLOOKUP(Tabla11518[[#This Row],[CÓDIGO SOLICITUD]],'[1]Resumen Inversiones'!$D$4:$D$700,'[1]Resumen Inversiones'!$E$4:$E$700)</f>
        <v>2442.131026</v>
      </c>
      <c r="S33" s="15" t="s">
        <v>73</v>
      </c>
    </row>
    <row r="34" spans="1:19" s="7" customFormat="1" ht="71.25" x14ac:dyDescent="0.25">
      <c r="A34" s="8" t="s">
        <v>74</v>
      </c>
      <c r="B34" s="9" t="str">
        <f>_xlfn.XLOOKUP(Tabla11518[[#This Row],[CÓDIGO SOLICITUD]],[1]Nombres!$A:$A,[1]Nombres!$D:$D)</f>
        <v>GUAVIARE</v>
      </c>
      <c r="C34" s="9" t="s">
        <v>21</v>
      </c>
      <c r="D34" s="10" t="s">
        <v>22</v>
      </c>
      <c r="E34" s="11" t="str">
        <f>_xlfn.XLOOKUP(Tabla11518[[#This Row],[CÓDIGO SOLICITUD]],[1]Nombres!$A:$A,[1]Nombres!$C:$C)</f>
        <v>MUELLE PUERTO NUEVO</v>
      </c>
      <c r="F34" s="11" t="str">
        <f>_xlfn.XLOOKUP(Tabla11518[[#This Row],[CÓDIGO SOLICITUD]],'[1]Mapas MT FINAL'!A:A,'[1]Mapas MT FINAL'!G:G)</f>
        <v>MUELLE PUERTO NUEVO</v>
      </c>
      <c r="G34" s="12" t="str">
        <f>_xlfn.XLOOKUP(Tabla11518[[#This Row],[CÓDIGO SOLICITUD]],'[1]Relación Departamental'!$A:$A,'[1]Relación Departamental'!$B:$B)</f>
        <v>SI</v>
      </c>
      <c r="H34" s="12" t="str">
        <f>IF(Tabla11518[[#This Row],[GEOGRÁFICO]]="NO",Tabla11518[[#This Row],[DEPARTAMENTO GEOGRÁFICO/ASOCIADO]],_xlfn.XLOOKUP(Tabla11518[[#This Row],[CÓDIGO SOLICITUD]],'[1]INFO MPIO'!$A$2:$A$802,'[1]INFO MPIO'!$G$2:$G$802))</f>
        <v>GUAVIARE</v>
      </c>
      <c r="I34" s="12" t="str">
        <f>IF(Tabla11518[[#This Row],[GEOGRÁFICO]]="NO",Tabla11518[[#This Row],[DEPARTAMENTO GEOGRÁFICO/ASOCIADO]],_xlfn.XLOOKUP(Tabla11518[[#This Row],[CÓDIGO SOLICITUD]],'[1]INFO MPIO'!$A$2:$A$581,'[1]INFO MPIO'!$H$2:$H$581))</f>
        <v>SAN JOSÉ DEL GUAVIARE</v>
      </c>
      <c r="J34" s="13">
        <f>IF(Tabla11518[[#This Row],[GEOGRÁFICO]]="NO",0,_xlfn.XLOOKUP(Tabla11518[[#This Row],[CÓDIGO SOLICITUD]],'[1]INFO MPIO'!$A$2:$A$581,'[1]INFO MPIO'!$B$2:$B$581))</f>
        <v>1</v>
      </c>
      <c r="K34" s="13">
        <f>IF(Tabla11518[[#This Row],[GEOGRÁFICO]]="NO",0,_xlfn.XLOOKUP(Tabla11518[[#This Row],[CÓDIGO SOLICITUD]],'[1]INFO MPIO'!$A$2:$A$581,'[1]INFO MPIO'!$C$2:$C$581))</f>
        <v>1</v>
      </c>
      <c r="L34" s="13">
        <f>IF(Tabla11518[[#This Row],[GEOGRÁFICO]]="NO",0,_xlfn.XLOOKUP(Tabla11518[[#This Row],[CÓDIGO SOLICITUD]],'[1]INFO MPIO'!$A$2:$A$581,'[1]INFO MPIO'!$D$2:$D$581))</f>
        <v>1</v>
      </c>
      <c r="M34" s="13">
        <f>IF(Tabla11518[[#This Row],[GEOGRÁFICO]]="NO",0,_xlfn.XLOOKUP(Tabla11518[[#This Row],[CÓDIGO SOLICITUD]],'[1]INFO MPIO'!$A$2:$A$581,'[1]INFO MPIO'!$E$2:$E$581))</f>
        <v>0</v>
      </c>
      <c r="N34" s="13">
        <f>IF(Tabla11518[[#This Row],[GEOGRÁFICO]]="NO",0,_xlfn.XLOOKUP(Tabla11518[[#This Row],[CÓDIGO SOLICITUD]],'[1]INFO MPIO'!$A$2:$A$581,'[1]INFO MPIO'!$F$2:$F$581))</f>
        <v>1</v>
      </c>
      <c r="O34" s="12" t="str">
        <f>_xlfn.XLOOKUP(Tabla11518[[#This Row],[CÓDIGO SOLICITUD]],[1]Master!$G:$G,[1]Master!$K:$K)</f>
        <v>SIN INFORMACIÓN</v>
      </c>
      <c r="P34" s="12" t="str">
        <f>_xlfn.XLOOKUP(Tabla11518[[#This Row],[CÓDIGO SOLICITUD]],[1]Master!$G:$G,[1]Master!$J:$J)</f>
        <v>SIN INFORMACIÓN</v>
      </c>
      <c r="Q34" s="9" t="str">
        <f>_xlfn.XLOOKUP(Tabla11518[[#This Row],[CÓDIGO SOLICITUD]],[1]Master!$G:$G,[1]Master!$I:$I)</f>
        <v>ENTIDAD TERRITORIAL</v>
      </c>
      <c r="R34" s="14">
        <f>_xlfn.XLOOKUP(Tabla11518[[#This Row],[CÓDIGO SOLICITUD]],'[1]Resumen Inversiones'!$D$4:$D$700,'[1]Resumen Inversiones'!$E$4:$E$700)</f>
        <v>0</v>
      </c>
      <c r="S34" s="23" t="s">
        <v>75</v>
      </c>
    </row>
    <row r="35" spans="1:19" s="7" customFormat="1" ht="75" x14ac:dyDescent="0.25">
      <c r="A35" s="8" t="s">
        <v>76</v>
      </c>
      <c r="B35" s="9" t="str">
        <f>_xlfn.XLOOKUP(Tabla11518[[#This Row],[CÓDIGO SOLICITUD]],[1]Nombres!$A:$A,[1]Nombres!$D:$D)</f>
        <v>GUAVIARE</v>
      </c>
      <c r="C35" s="9" t="s">
        <v>21</v>
      </c>
      <c r="D35" s="10" t="s">
        <v>22</v>
      </c>
      <c r="E35" s="11" t="str">
        <f>_xlfn.XLOOKUP(Tabla11518[[#This Row],[CÓDIGO SOLICITUD]],[1]Nombres!$A:$A,[1]Nombres!$C:$C)</f>
        <v>MEJORAMIENTO DE MUELLE SAN JOSÉ DEL GUAVIARE - CARGA</v>
      </c>
      <c r="F35" s="11" t="str">
        <f>_xlfn.XLOOKUP(Tabla11518[[#This Row],[CÓDIGO SOLICITUD]],'[1]Mapas MT FINAL'!A:A,'[1]Mapas MT FINAL'!G:G)</f>
        <v>MEJORAMIENTO DE MUELLE SAN JOSÉ DEL GUAVIARE - CARGA</v>
      </c>
      <c r="G35" s="12" t="str">
        <f>_xlfn.XLOOKUP(Tabla11518[[#This Row],[CÓDIGO SOLICITUD]],'[1]Relación Departamental'!$A:$A,'[1]Relación Departamental'!$B:$B)</f>
        <v>SI</v>
      </c>
      <c r="H35" s="12" t="str">
        <f>IF(Tabla11518[[#This Row],[GEOGRÁFICO]]="NO",Tabla11518[[#This Row],[DEPARTAMENTO GEOGRÁFICO/ASOCIADO]],_xlfn.XLOOKUP(Tabla11518[[#This Row],[CÓDIGO SOLICITUD]],'[1]INFO MPIO'!$A$2:$A$802,'[1]INFO MPIO'!$G$2:$G$802))</f>
        <v>GUAVIARE</v>
      </c>
      <c r="I35" s="12" t="str">
        <f>IF(Tabla11518[[#This Row],[GEOGRÁFICO]]="NO",Tabla11518[[#This Row],[DEPARTAMENTO GEOGRÁFICO/ASOCIADO]],_xlfn.XLOOKUP(Tabla11518[[#This Row],[CÓDIGO SOLICITUD]],'[1]INFO MPIO'!$A$2:$A$581,'[1]INFO MPIO'!$H$2:$H$581))</f>
        <v>SAN JOSÉ DEL GUAVIARE</v>
      </c>
      <c r="J35" s="13">
        <f>IF(Tabla11518[[#This Row],[GEOGRÁFICO]]="NO",0,_xlfn.XLOOKUP(Tabla11518[[#This Row],[CÓDIGO SOLICITUD]],'[1]INFO MPIO'!$A$2:$A$581,'[1]INFO MPIO'!$B$2:$B$581))</f>
        <v>1</v>
      </c>
      <c r="K35" s="13">
        <f>IF(Tabla11518[[#This Row],[GEOGRÁFICO]]="NO",0,_xlfn.XLOOKUP(Tabla11518[[#This Row],[CÓDIGO SOLICITUD]],'[1]INFO MPIO'!$A$2:$A$581,'[1]INFO MPIO'!$C$2:$C$581))</f>
        <v>1</v>
      </c>
      <c r="L35" s="13">
        <f>IF(Tabla11518[[#This Row],[GEOGRÁFICO]]="NO",0,_xlfn.XLOOKUP(Tabla11518[[#This Row],[CÓDIGO SOLICITUD]],'[1]INFO MPIO'!$A$2:$A$581,'[1]INFO MPIO'!$D$2:$D$581))</f>
        <v>1</v>
      </c>
      <c r="M35" s="13">
        <f>IF(Tabla11518[[#This Row],[GEOGRÁFICO]]="NO",0,_xlfn.XLOOKUP(Tabla11518[[#This Row],[CÓDIGO SOLICITUD]],'[1]INFO MPIO'!$A$2:$A$581,'[1]INFO MPIO'!$E$2:$E$581))</f>
        <v>0</v>
      </c>
      <c r="N35" s="13">
        <f>IF(Tabla11518[[#This Row],[GEOGRÁFICO]]="NO",0,_xlfn.XLOOKUP(Tabla11518[[#This Row],[CÓDIGO SOLICITUD]],'[1]INFO MPIO'!$A$2:$A$581,'[1]INFO MPIO'!$F$2:$F$581))</f>
        <v>1</v>
      </c>
      <c r="O35" s="12" t="str">
        <f>_xlfn.XLOOKUP(Tabla11518[[#This Row],[CÓDIGO SOLICITUD]],[1]Master!$G:$G,[1]Master!$K:$K)</f>
        <v>NO</v>
      </c>
      <c r="P35" s="12" t="str">
        <f>_xlfn.XLOOKUP(Tabla11518[[#This Row],[CÓDIGO SOLICITUD]],[1]Master!$G:$G,[1]Master!$J:$J)</f>
        <v>EN ESTRUCTURACIÓN</v>
      </c>
      <c r="Q35" s="9" t="str">
        <f>_xlfn.XLOOKUP(Tabla11518[[#This Row],[CÓDIGO SOLICITUD]],[1]Master!$G:$G,[1]Master!$I:$I)</f>
        <v>INVIAS</v>
      </c>
      <c r="R35" s="14">
        <f>_xlfn.XLOOKUP(Tabla11518[[#This Row],[CÓDIGO SOLICITUD]],'[1]Resumen Inversiones'!$D$4:$D$700,'[1]Resumen Inversiones'!$E$4:$E$700)</f>
        <v>639.76925600000004</v>
      </c>
      <c r="S35" s="23" t="s">
        <v>77</v>
      </c>
    </row>
    <row r="36" spans="1:19" s="7" customFormat="1" ht="85.5" x14ac:dyDescent="0.25">
      <c r="A36" s="8" t="s">
        <v>78</v>
      </c>
      <c r="B36" s="9" t="str">
        <f>_xlfn.XLOOKUP(Tabla11518[[#This Row],[CÓDIGO SOLICITUD]],[1]Nombres!$A:$A,[1]Nombres!$D:$D)</f>
        <v>GUAVIARE</v>
      </c>
      <c r="C36" s="9" t="s">
        <v>21</v>
      </c>
      <c r="D36" s="10" t="s">
        <v>22</v>
      </c>
      <c r="E36" s="11" t="str">
        <f>_xlfn.XLOOKUP(Tabla11518[[#This Row],[CÓDIGO SOLICITUD]],[1]Nombres!$A:$A,[1]Nombres!$C:$C)</f>
        <v>MANTENIMIENTO DEL MUELLE FLUVIAL DE EL RETORNO</v>
      </c>
      <c r="F36" s="11" t="str">
        <f>_xlfn.XLOOKUP(Tabla11518[[#This Row],[CÓDIGO SOLICITUD]],'[1]Mapas MT FINAL'!A:A,'[1]Mapas MT FINAL'!G:G)</f>
        <v>MANTENIMIENTO DEL MUELLE FLUVIAL DE EL RETORNO</v>
      </c>
      <c r="G36" s="12" t="str">
        <f>_xlfn.XLOOKUP(Tabla11518[[#This Row],[CÓDIGO SOLICITUD]],'[1]Relación Departamental'!$A:$A,'[1]Relación Departamental'!$B:$B)</f>
        <v>SI</v>
      </c>
      <c r="H36" s="12" t="str">
        <f>IF(Tabla11518[[#This Row],[GEOGRÁFICO]]="NO",Tabla11518[[#This Row],[DEPARTAMENTO GEOGRÁFICO/ASOCIADO]],_xlfn.XLOOKUP(Tabla11518[[#This Row],[CÓDIGO SOLICITUD]],'[1]INFO MPIO'!$A$2:$A$802,'[1]INFO MPIO'!$G$2:$G$802))</f>
        <v>GUAVIARE</v>
      </c>
      <c r="I36" s="12" t="str">
        <f>IF(Tabla11518[[#This Row],[GEOGRÁFICO]]="NO",Tabla11518[[#This Row],[DEPARTAMENTO GEOGRÁFICO/ASOCIADO]],_xlfn.XLOOKUP(Tabla11518[[#This Row],[CÓDIGO SOLICITUD]],'[1]INFO MPIO'!$A$2:$A$581,'[1]INFO MPIO'!$H$2:$H$581))</f>
        <v>EL RETORNO</v>
      </c>
      <c r="J36" s="13">
        <f>IF(Tabla11518[[#This Row],[GEOGRÁFICO]]="NO",0,_xlfn.XLOOKUP(Tabla11518[[#This Row],[CÓDIGO SOLICITUD]],'[1]INFO MPIO'!$A$2:$A$581,'[1]INFO MPIO'!$B$2:$B$581))</f>
        <v>1</v>
      </c>
      <c r="K36" s="13">
        <f>IF(Tabla11518[[#This Row],[GEOGRÁFICO]]="NO",0,_xlfn.XLOOKUP(Tabla11518[[#This Row],[CÓDIGO SOLICITUD]],'[1]INFO MPIO'!$A$2:$A$581,'[1]INFO MPIO'!$C$2:$C$581))</f>
        <v>1</v>
      </c>
      <c r="L36" s="13">
        <f>IF(Tabla11518[[#This Row],[GEOGRÁFICO]]="NO",0,_xlfn.XLOOKUP(Tabla11518[[#This Row],[CÓDIGO SOLICITUD]],'[1]INFO MPIO'!$A$2:$A$581,'[1]INFO MPIO'!$D$2:$D$581))</f>
        <v>1</v>
      </c>
      <c r="M36" s="13">
        <f>IF(Tabla11518[[#This Row],[GEOGRÁFICO]]="NO",0,_xlfn.XLOOKUP(Tabla11518[[#This Row],[CÓDIGO SOLICITUD]],'[1]INFO MPIO'!$A$2:$A$581,'[1]INFO MPIO'!$E$2:$E$581))</f>
        <v>0</v>
      </c>
      <c r="N36" s="13">
        <f>IF(Tabla11518[[#This Row],[GEOGRÁFICO]]="NO",0,_xlfn.XLOOKUP(Tabla11518[[#This Row],[CÓDIGO SOLICITUD]],'[1]INFO MPIO'!$A$2:$A$581,'[1]INFO MPIO'!$F$2:$F$581))</f>
        <v>1</v>
      </c>
      <c r="O36" s="12" t="str">
        <f>_xlfn.XLOOKUP(Tabla11518[[#This Row],[CÓDIGO SOLICITUD]],[1]Master!$G:$G,[1]Master!$K:$K)</f>
        <v>SI</v>
      </c>
      <c r="P36" s="12" t="str">
        <f>_xlfn.XLOOKUP(Tabla11518[[#This Row],[CÓDIGO SOLICITUD]],[1]Master!$G:$G,[1]Master!$J:$J)</f>
        <v>EN EJECUCIÓN</v>
      </c>
      <c r="Q36" s="9" t="str">
        <f>_xlfn.XLOOKUP(Tabla11518[[#This Row],[CÓDIGO SOLICITUD]],[1]Master!$G:$G,[1]Master!$I:$I)</f>
        <v>INVIAS</v>
      </c>
      <c r="R36" s="14">
        <f>_xlfn.XLOOKUP(Tabla11518[[#This Row],[CÓDIGO SOLICITUD]],'[1]Resumen Inversiones'!$D$4:$D$700,'[1]Resumen Inversiones'!$E$4:$E$700)</f>
        <v>250</v>
      </c>
      <c r="S36" s="15" t="s">
        <v>79</v>
      </c>
    </row>
    <row r="37" spans="1:19" s="7" customFormat="1" ht="85.5" x14ac:dyDescent="0.25">
      <c r="A37" s="8" t="s">
        <v>80</v>
      </c>
      <c r="B37" s="9" t="str">
        <f>_xlfn.XLOOKUP(Tabla11518[[#This Row],[CÓDIGO SOLICITUD]],[1]Nombres!$A:$A,[1]Nombres!$D:$D)</f>
        <v>PUTUMAYO</v>
      </c>
      <c r="C37" s="9" t="s">
        <v>21</v>
      </c>
      <c r="D37" s="10" t="s">
        <v>22</v>
      </c>
      <c r="E37" s="11" t="str">
        <f>_xlfn.XLOOKUP(Tabla11518[[#This Row],[CÓDIGO SOLICITUD]],[1]Nombres!$A:$A,[1]Nombres!$C:$C)</f>
        <v>CONSTRUCCIÓN DE MUELLE DE PUERTO SILENCIO</v>
      </c>
      <c r="F37" s="11" t="str">
        <f>_xlfn.XLOOKUP(Tabla11518[[#This Row],[CÓDIGO SOLICITUD]],'[1]Mapas MT FINAL'!A:A,'[1]Mapas MT FINAL'!G:G)</f>
        <v>CONSTRUCCIÓN DE MUELLE DE PUERTO SILENCIO</v>
      </c>
      <c r="G37" s="12" t="str">
        <f>_xlfn.XLOOKUP(Tabla11518[[#This Row],[CÓDIGO SOLICITUD]],'[1]Relación Departamental'!$A:$A,'[1]Relación Departamental'!$B:$B)</f>
        <v>SI</v>
      </c>
      <c r="H37" s="12" t="str">
        <f>IF(Tabla11518[[#This Row],[GEOGRÁFICO]]="NO",Tabla11518[[#This Row],[DEPARTAMENTO GEOGRÁFICO/ASOCIADO]],_xlfn.XLOOKUP(Tabla11518[[#This Row],[CÓDIGO SOLICITUD]],'[1]INFO MPIO'!$A$2:$A$802,'[1]INFO MPIO'!$G$2:$G$802))</f>
        <v>PUTUMAYO</v>
      </c>
      <c r="I37" s="12" t="str">
        <f>IF(Tabla11518[[#This Row],[GEOGRÁFICO]]="NO",Tabla11518[[#This Row],[DEPARTAMENTO GEOGRÁFICO/ASOCIADO]],_xlfn.XLOOKUP(Tabla11518[[#This Row],[CÓDIGO SOLICITUD]],'[1]INFO MPIO'!$A$2:$A$581,'[1]INFO MPIO'!$H$2:$H$581))</f>
        <v>PUERTO ASÍS</v>
      </c>
      <c r="J37" s="13">
        <f>IF(Tabla11518[[#This Row],[GEOGRÁFICO]]="NO",0,_xlfn.XLOOKUP(Tabla11518[[#This Row],[CÓDIGO SOLICITUD]],'[1]INFO MPIO'!$A$2:$A$581,'[1]INFO MPIO'!$B$2:$B$581))</f>
        <v>1</v>
      </c>
      <c r="K37" s="13">
        <f>IF(Tabla11518[[#This Row],[GEOGRÁFICO]]="NO",0,_xlfn.XLOOKUP(Tabla11518[[#This Row],[CÓDIGO SOLICITUD]],'[1]INFO MPIO'!$A$2:$A$581,'[1]INFO MPIO'!$C$2:$C$581))</f>
        <v>1</v>
      </c>
      <c r="L37" s="13">
        <f>IF(Tabla11518[[#This Row],[GEOGRÁFICO]]="NO",0,_xlfn.XLOOKUP(Tabla11518[[#This Row],[CÓDIGO SOLICITUD]],'[1]INFO MPIO'!$A$2:$A$581,'[1]INFO MPIO'!$D$2:$D$581))</f>
        <v>1</v>
      </c>
      <c r="M37" s="13">
        <f>IF(Tabla11518[[#This Row],[GEOGRÁFICO]]="NO",0,_xlfn.XLOOKUP(Tabla11518[[#This Row],[CÓDIGO SOLICITUD]],'[1]INFO MPIO'!$A$2:$A$581,'[1]INFO MPIO'!$E$2:$E$581))</f>
        <v>1</v>
      </c>
      <c r="N37" s="13">
        <f>IF(Tabla11518[[#This Row],[GEOGRÁFICO]]="NO",0,_xlfn.XLOOKUP(Tabla11518[[#This Row],[CÓDIGO SOLICITUD]],'[1]INFO MPIO'!$A$2:$A$581,'[1]INFO MPIO'!$F$2:$F$581))</f>
        <v>1</v>
      </c>
      <c r="O37" s="12" t="str">
        <f>_xlfn.XLOOKUP(Tabla11518[[#This Row],[CÓDIGO SOLICITUD]],[1]Master!$G:$G,[1]Master!$K:$K)</f>
        <v>SI</v>
      </c>
      <c r="P37" s="12" t="str">
        <f>_xlfn.XLOOKUP(Tabla11518[[#This Row],[CÓDIGO SOLICITUD]],[1]Master!$G:$G,[1]Master!$J:$J)</f>
        <v>EN EJECUCIÓN</v>
      </c>
      <c r="Q37" s="9" t="str">
        <f>_xlfn.XLOOKUP(Tabla11518[[#This Row],[CÓDIGO SOLICITUD]],[1]Master!$G:$G,[1]Master!$I:$I)</f>
        <v>INVIAS</v>
      </c>
      <c r="R37" s="14">
        <f>_xlfn.XLOOKUP(Tabla11518[[#This Row],[CÓDIGO SOLICITUD]],'[1]Resumen Inversiones'!$D$4:$D$700,'[1]Resumen Inversiones'!$E$4:$E$700)</f>
        <v>0</v>
      </c>
      <c r="S37" s="15" t="s">
        <v>81</v>
      </c>
    </row>
    <row r="38" spans="1:19" s="7" customFormat="1" ht="85.5" x14ac:dyDescent="0.25">
      <c r="A38" s="8" t="s">
        <v>82</v>
      </c>
      <c r="B38" s="9" t="str">
        <f>_xlfn.XLOOKUP(Tabla11518[[#This Row],[CÓDIGO SOLICITUD]],[1]Nombres!$A:$A,[1]Nombres!$D:$D)</f>
        <v>PUTUMAYO</v>
      </c>
      <c r="C38" s="9" t="s">
        <v>21</v>
      </c>
      <c r="D38" s="10" t="s">
        <v>22</v>
      </c>
      <c r="E38" s="11" t="str">
        <f>_xlfn.XLOOKUP(Tabla11518[[#This Row],[CÓDIGO SOLICITUD]],[1]Nombres!$A:$A,[1]Nombres!$C:$C)</f>
        <v>CONSTRUCCIÓN MUELLE LA ESMERALDA</v>
      </c>
      <c r="F38" s="11" t="str">
        <f>_xlfn.XLOOKUP(Tabla11518[[#This Row],[CÓDIGO SOLICITUD]],'[1]Mapas MT FINAL'!A:A,'[1]Mapas MT FINAL'!G:G)</f>
        <v>CONSTRUCCIÓN MUELLE LA ESMERALDA</v>
      </c>
      <c r="G38" s="12" t="str">
        <f>_xlfn.XLOOKUP(Tabla11518[[#This Row],[CÓDIGO SOLICITUD]],'[1]Relación Departamental'!$A:$A,'[1]Relación Departamental'!$B:$B)</f>
        <v>SI</v>
      </c>
      <c r="H38" s="12" t="str">
        <f>IF(Tabla11518[[#This Row],[GEOGRÁFICO]]="NO",Tabla11518[[#This Row],[DEPARTAMENTO GEOGRÁFICO/ASOCIADO]],_xlfn.XLOOKUP(Tabla11518[[#This Row],[CÓDIGO SOLICITUD]],'[1]INFO MPIO'!$A$2:$A$802,'[1]INFO MPIO'!$G$2:$G$802))</f>
        <v>PUTUMAYO</v>
      </c>
      <c r="I38" s="12" t="str">
        <f>IF(Tabla11518[[#This Row],[GEOGRÁFICO]]="NO",Tabla11518[[#This Row],[DEPARTAMENTO GEOGRÁFICO/ASOCIADO]],_xlfn.XLOOKUP(Tabla11518[[#This Row],[CÓDIGO SOLICITUD]],'[1]INFO MPIO'!$A$2:$A$581,'[1]INFO MPIO'!$H$2:$H$581))</f>
        <v>PUERTO ASÍS</v>
      </c>
      <c r="J38" s="13">
        <f>IF(Tabla11518[[#This Row],[GEOGRÁFICO]]="NO",0,_xlfn.XLOOKUP(Tabla11518[[#This Row],[CÓDIGO SOLICITUD]],'[1]INFO MPIO'!$A$2:$A$581,'[1]INFO MPIO'!$B$2:$B$581))</f>
        <v>1</v>
      </c>
      <c r="K38" s="13">
        <f>IF(Tabla11518[[#This Row],[GEOGRÁFICO]]="NO",0,_xlfn.XLOOKUP(Tabla11518[[#This Row],[CÓDIGO SOLICITUD]],'[1]INFO MPIO'!$A$2:$A$581,'[1]INFO MPIO'!$C$2:$C$581))</f>
        <v>1</v>
      </c>
      <c r="L38" s="13">
        <f>IF(Tabla11518[[#This Row],[GEOGRÁFICO]]="NO",0,_xlfn.XLOOKUP(Tabla11518[[#This Row],[CÓDIGO SOLICITUD]],'[1]INFO MPIO'!$A$2:$A$581,'[1]INFO MPIO'!$D$2:$D$581))</f>
        <v>1</v>
      </c>
      <c r="M38" s="13">
        <f>IF(Tabla11518[[#This Row],[GEOGRÁFICO]]="NO",0,_xlfn.XLOOKUP(Tabla11518[[#This Row],[CÓDIGO SOLICITUD]],'[1]INFO MPIO'!$A$2:$A$581,'[1]INFO MPIO'!$E$2:$E$581))</f>
        <v>1</v>
      </c>
      <c r="N38" s="13">
        <f>IF(Tabla11518[[#This Row],[GEOGRÁFICO]]="NO",0,_xlfn.XLOOKUP(Tabla11518[[#This Row],[CÓDIGO SOLICITUD]],'[1]INFO MPIO'!$A$2:$A$581,'[1]INFO MPIO'!$F$2:$F$581))</f>
        <v>1</v>
      </c>
      <c r="O38" s="12" t="str">
        <f>_xlfn.XLOOKUP(Tabla11518[[#This Row],[CÓDIGO SOLICITUD]],[1]Master!$G:$G,[1]Master!$K:$K)</f>
        <v>SI</v>
      </c>
      <c r="P38" s="12" t="str">
        <f>_xlfn.XLOOKUP(Tabla11518[[#This Row],[CÓDIGO SOLICITUD]],[1]Master!$G:$G,[1]Master!$J:$J)</f>
        <v>EN EJECUCIÓN</v>
      </c>
      <c r="Q38" s="9" t="str">
        <f>_xlfn.XLOOKUP(Tabla11518[[#This Row],[CÓDIGO SOLICITUD]],[1]Master!$G:$G,[1]Master!$I:$I)</f>
        <v>INVIAS</v>
      </c>
      <c r="R38" s="14">
        <f>_xlfn.XLOOKUP(Tabla11518[[#This Row],[CÓDIGO SOLICITUD]],'[1]Resumen Inversiones'!$D$4:$D$700,'[1]Resumen Inversiones'!$E$4:$E$700)</f>
        <v>0</v>
      </c>
      <c r="S38" s="15" t="s">
        <v>83</v>
      </c>
    </row>
    <row r="39" spans="1:19" s="7" customFormat="1" ht="71.25" x14ac:dyDescent="0.25">
      <c r="A39" s="8" t="s">
        <v>84</v>
      </c>
      <c r="B39" s="9" t="str">
        <f>_xlfn.XLOOKUP(Tabla11518[[#This Row],[CÓDIGO SOLICITUD]],[1]Nombres!$A:$A,[1]Nombres!$D:$D)</f>
        <v>PUTUMAYO</v>
      </c>
      <c r="C39" s="9" t="s">
        <v>21</v>
      </c>
      <c r="D39" s="10" t="s">
        <v>22</v>
      </c>
      <c r="E39" s="11" t="str">
        <f>_xlfn.XLOOKUP(Tabla11518[[#This Row],[CÓDIGO SOLICITUD]],[1]Nombres!$A:$A,[1]Nombres!$C:$C)</f>
        <v>MANTENIMIENTO MUELLE EXISTENTE LA ESMERALDA</v>
      </c>
      <c r="F39" s="11" t="str">
        <f>_xlfn.XLOOKUP(Tabla11518[[#This Row],[CÓDIGO SOLICITUD]],'[1]Mapas MT FINAL'!A:A,'[1]Mapas MT FINAL'!G:G)</f>
        <v>MANTENIMIENTO MUELLE EXISTENTE LA ESMERALDA</v>
      </c>
      <c r="G39" s="12" t="str">
        <f>_xlfn.XLOOKUP(Tabla11518[[#This Row],[CÓDIGO SOLICITUD]],'[1]Relación Departamental'!$A:$A,'[1]Relación Departamental'!$B:$B)</f>
        <v>SI</v>
      </c>
      <c r="H39" s="12" t="str">
        <f>IF(Tabla11518[[#This Row],[GEOGRÁFICO]]="NO",Tabla11518[[#This Row],[DEPARTAMENTO GEOGRÁFICO/ASOCIADO]],_xlfn.XLOOKUP(Tabla11518[[#This Row],[CÓDIGO SOLICITUD]],'[1]INFO MPIO'!$A$2:$A$802,'[1]INFO MPIO'!$G$2:$G$802))</f>
        <v>PUTUMAYO</v>
      </c>
      <c r="I39" s="12" t="str">
        <f>IF(Tabla11518[[#This Row],[GEOGRÁFICO]]="NO",Tabla11518[[#This Row],[DEPARTAMENTO GEOGRÁFICO/ASOCIADO]],_xlfn.XLOOKUP(Tabla11518[[#This Row],[CÓDIGO SOLICITUD]],'[1]INFO MPIO'!$A$2:$A$581,'[1]INFO MPIO'!$H$2:$H$581))</f>
        <v>PUERTO ASÍS</v>
      </c>
      <c r="J39" s="13">
        <f>IF(Tabla11518[[#This Row],[GEOGRÁFICO]]="NO",0,_xlfn.XLOOKUP(Tabla11518[[#This Row],[CÓDIGO SOLICITUD]],'[1]INFO MPIO'!$A$2:$A$581,'[1]INFO MPIO'!$B$2:$B$581))</f>
        <v>1</v>
      </c>
      <c r="K39" s="13">
        <f>IF(Tabla11518[[#This Row],[GEOGRÁFICO]]="NO",0,_xlfn.XLOOKUP(Tabla11518[[#This Row],[CÓDIGO SOLICITUD]],'[1]INFO MPIO'!$A$2:$A$581,'[1]INFO MPIO'!$C$2:$C$581))</f>
        <v>1</v>
      </c>
      <c r="L39" s="13">
        <f>IF(Tabla11518[[#This Row],[GEOGRÁFICO]]="NO",0,_xlfn.XLOOKUP(Tabla11518[[#This Row],[CÓDIGO SOLICITUD]],'[1]INFO MPIO'!$A$2:$A$581,'[1]INFO MPIO'!$D$2:$D$581))</f>
        <v>1</v>
      </c>
      <c r="M39" s="13">
        <f>IF(Tabla11518[[#This Row],[GEOGRÁFICO]]="NO",0,_xlfn.XLOOKUP(Tabla11518[[#This Row],[CÓDIGO SOLICITUD]],'[1]INFO MPIO'!$A$2:$A$581,'[1]INFO MPIO'!$E$2:$E$581))</f>
        <v>1</v>
      </c>
      <c r="N39" s="13">
        <f>IF(Tabla11518[[#This Row],[GEOGRÁFICO]]="NO",0,_xlfn.XLOOKUP(Tabla11518[[#This Row],[CÓDIGO SOLICITUD]],'[1]INFO MPIO'!$A$2:$A$581,'[1]INFO MPIO'!$F$2:$F$581))</f>
        <v>1</v>
      </c>
      <c r="O39" s="12" t="str">
        <f>_xlfn.XLOOKUP(Tabla11518[[#This Row],[CÓDIGO SOLICITUD]],[1]Master!$G:$G,[1]Master!$K:$K)</f>
        <v>SI</v>
      </c>
      <c r="P39" s="12" t="str">
        <f>_xlfn.XLOOKUP(Tabla11518[[#This Row],[CÓDIGO SOLICITUD]],[1]Master!$G:$G,[1]Master!$J:$J)</f>
        <v>EN EJECUCIÓN</v>
      </c>
      <c r="Q39" s="9" t="str">
        <f>_xlfn.XLOOKUP(Tabla11518[[#This Row],[CÓDIGO SOLICITUD]],[1]Master!$G:$G,[1]Master!$I:$I)</f>
        <v>INVIAS</v>
      </c>
      <c r="R39" s="14">
        <f>_xlfn.XLOOKUP(Tabla11518[[#This Row],[CÓDIGO SOLICITUD]],'[1]Resumen Inversiones'!$D$4:$D$700,'[1]Resumen Inversiones'!$E$4:$E$700)</f>
        <v>0</v>
      </c>
      <c r="S39" s="15" t="s">
        <v>85</v>
      </c>
    </row>
    <row r="40" spans="1:19" s="7" customFormat="1" ht="57" x14ac:dyDescent="0.25">
      <c r="A40" s="8" t="s">
        <v>86</v>
      </c>
      <c r="B40" s="9" t="str">
        <f>_xlfn.XLOOKUP(Tabla11518[[#This Row],[CÓDIGO SOLICITUD]],[1]Nombres!$A:$A,[1]Nombres!$D:$D)</f>
        <v>PUTUMAYO</v>
      </c>
      <c r="C40" s="9" t="s">
        <v>21</v>
      </c>
      <c r="D40" s="10" t="s">
        <v>22</v>
      </c>
      <c r="E40" s="11" t="str">
        <f>_xlfn.XLOOKUP(Tabla11518[[#This Row],[CÓDIGO SOLICITUD]],[1]Nombres!$A:$A,[1]Nombres!$C:$C)</f>
        <v>MEJORAMIENTO DE MUELLE CAMPESINO PUERTO LEGUÍZAMO</v>
      </c>
      <c r="F40" s="11" t="str">
        <f>_xlfn.XLOOKUP(Tabla11518[[#This Row],[CÓDIGO SOLICITUD]],'[1]Mapas MT FINAL'!A:A,'[1]Mapas MT FINAL'!G:G)</f>
        <v>MEJORAMIENTO DE MUELLE CAMPESINO PUERTO LEGUÍZAMO</v>
      </c>
      <c r="G40" s="12" t="str">
        <f>_xlfn.XLOOKUP(Tabla11518[[#This Row],[CÓDIGO SOLICITUD]],'[1]Relación Departamental'!$A:$A,'[1]Relación Departamental'!$B:$B)</f>
        <v>SI</v>
      </c>
      <c r="H40" s="12" t="str">
        <f>IF(Tabla11518[[#This Row],[GEOGRÁFICO]]="NO",Tabla11518[[#This Row],[DEPARTAMENTO GEOGRÁFICO/ASOCIADO]],_xlfn.XLOOKUP(Tabla11518[[#This Row],[CÓDIGO SOLICITUD]],'[1]INFO MPIO'!$A$2:$A$802,'[1]INFO MPIO'!$G$2:$G$802))</f>
        <v>PUTUMAYO</v>
      </c>
      <c r="I40" s="12" t="str">
        <f>IF(Tabla11518[[#This Row],[GEOGRÁFICO]]="NO",Tabla11518[[#This Row],[DEPARTAMENTO GEOGRÁFICO/ASOCIADO]],_xlfn.XLOOKUP(Tabla11518[[#This Row],[CÓDIGO SOLICITUD]],'[1]INFO MPIO'!$A$2:$A$581,'[1]INFO MPIO'!$H$2:$H$581))</f>
        <v>PUERTO LEGUÍZAMO</v>
      </c>
      <c r="J40" s="13">
        <f>IF(Tabla11518[[#This Row],[GEOGRÁFICO]]="NO",0,_xlfn.XLOOKUP(Tabla11518[[#This Row],[CÓDIGO SOLICITUD]],'[1]INFO MPIO'!$A$2:$A$581,'[1]INFO MPIO'!$B$2:$B$581))</f>
        <v>1</v>
      </c>
      <c r="K40" s="13">
        <f>IF(Tabla11518[[#This Row],[GEOGRÁFICO]]="NO",0,_xlfn.XLOOKUP(Tabla11518[[#This Row],[CÓDIGO SOLICITUD]],'[1]INFO MPIO'!$A$2:$A$581,'[1]INFO MPIO'!$C$2:$C$581))</f>
        <v>1</v>
      </c>
      <c r="L40" s="13">
        <f>IF(Tabla11518[[#This Row],[GEOGRÁFICO]]="NO",0,_xlfn.XLOOKUP(Tabla11518[[#This Row],[CÓDIGO SOLICITUD]],'[1]INFO MPIO'!$A$2:$A$581,'[1]INFO MPIO'!$D$2:$D$581))</f>
        <v>1</v>
      </c>
      <c r="M40" s="13">
        <f>IF(Tabla11518[[#This Row],[GEOGRÁFICO]]="NO",0,_xlfn.XLOOKUP(Tabla11518[[#This Row],[CÓDIGO SOLICITUD]],'[1]INFO MPIO'!$A$2:$A$581,'[1]INFO MPIO'!$E$2:$E$581))</f>
        <v>0</v>
      </c>
      <c r="N40" s="13">
        <f>IF(Tabla11518[[#This Row],[GEOGRÁFICO]]="NO",0,_xlfn.XLOOKUP(Tabla11518[[#This Row],[CÓDIGO SOLICITUD]],'[1]INFO MPIO'!$A$2:$A$581,'[1]INFO MPIO'!$F$2:$F$581))</f>
        <v>1</v>
      </c>
      <c r="O40" s="12" t="str">
        <f>_xlfn.XLOOKUP(Tabla11518[[#This Row],[CÓDIGO SOLICITUD]],[1]Master!$G:$G,[1]Master!$K:$K)</f>
        <v>SI</v>
      </c>
      <c r="P40" s="12" t="str">
        <f>_xlfn.XLOOKUP(Tabla11518[[#This Row],[CÓDIGO SOLICITUD]],[1]Master!$G:$G,[1]Master!$J:$J)</f>
        <v>EN EJECUCIÓN</v>
      </c>
      <c r="Q40" s="9" t="str">
        <f>_xlfn.XLOOKUP(Tabla11518[[#This Row],[CÓDIGO SOLICITUD]],[1]Master!$G:$G,[1]Master!$I:$I)</f>
        <v>INVIAS</v>
      </c>
      <c r="R40" s="14">
        <f>_xlfn.XLOOKUP(Tabla11518[[#This Row],[CÓDIGO SOLICITUD]],'[1]Resumen Inversiones'!$D$4:$D$700,'[1]Resumen Inversiones'!$E$4:$E$700)</f>
        <v>0</v>
      </c>
      <c r="S40" s="15" t="s">
        <v>87</v>
      </c>
    </row>
    <row r="41" spans="1:19" s="7" customFormat="1" ht="96" customHeight="1" x14ac:dyDescent="0.25">
      <c r="A41" s="20" t="s">
        <v>88</v>
      </c>
      <c r="B41" s="9" t="str">
        <f>_xlfn.XLOOKUP(Tabla11518[[#This Row],[CÓDIGO SOLICITUD]],[1]Nombres!$A:$A,[1]Nombres!$D:$D)</f>
        <v>CHOCÓ</v>
      </c>
      <c r="C41" s="9" t="s">
        <v>21</v>
      </c>
      <c r="D41" s="16" t="s">
        <v>22</v>
      </c>
      <c r="E41" s="11" t="str">
        <f>_xlfn.XLOOKUP(Tabla11518[[#This Row],[CÓDIGO SOLICITUD]],[1]Nombres!$A:$A,[1]Nombres!$C:$C)</f>
        <v>ASAE - BAHÍA SOLANO / PROGRAMA DE MEJORAMIENTO, CONSTRUCCIÓN Y EXPANSIÓN DE LA INFRAESTRUCTURA AEROPORTUARIA A CARGO DE LA NACIÓN CON ESPECIAL ÉNFASIS EN BAHÍA SOLANO</v>
      </c>
      <c r="F41" s="11" t="str">
        <f>_xlfn.XLOOKUP(Tabla11518[[#This Row],[CÓDIGO SOLICITUD]],'[1]Mapas MT FINAL'!A:A,'[1]Mapas MT FINAL'!G:G)</f>
        <v>INTERVENCIÓN AERÓDROMO DE BAHÍA SOLANO</v>
      </c>
      <c r="G41" s="12" t="str">
        <f>_xlfn.XLOOKUP(Tabla11518[[#This Row],[CÓDIGO SOLICITUD]],'[1]Relación Departamental'!$A:$A,'[1]Relación Departamental'!$B:$B)</f>
        <v>SI</v>
      </c>
      <c r="H41" s="12" t="str">
        <f>IF(Tabla11518[[#This Row],[GEOGRÁFICO]]="NO",Tabla11518[[#This Row],[DEPARTAMENTO GEOGRÁFICO/ASOCIADO]],_xlfn.XLOOKUP(Tabla11518[[#This Row],[CÓDIGO SOLICITUD]],'[1]INFO MPIO'!$A$2:$A$802,'[1]INFO MPIO'!$G$2:$G$802))</f>
        <v>CHOCÓ</v>
      </c>
      <c r="I41" s="12" t="str">
        <f>IF(Tabla11518[[#This Row],[GEOGRÁFICO]]="NO",Tabla11518[[#This Row],[DEPARTAMENTO GEOGRÁFICO/ASOCIADO]],_xlfn.XLOOKUP(Tabla11518[[#This Row],[CÓDIGO SOLICITUD]],'[1]INFO MPIO'!$A$2:$A$581,'[1]INFO MPIO'!$H$2:$H$581))</f>
        <v>BAHÍA SOLANO</v>
      </c>
      <c r="J41" s="13">
        <f>IF(Tabla11518[[#This Row],[GEOGRÁFICO]]="NO",0,_xlfn.XLOOKUP(Tabla11518[[#This Row],[CÓDIGO SOLICITUD]],'[1]INFO MPIO'!$A$2:$A$581,'[1]INFO MPIO'!$B$2:$B$581))</f>
        <v>1</v>
      </c>
      <c r="K41" s="13">
        <f>IF(Tabla11518[[#This Row],[GEOGRÁFICO]]="NO",0,_xlfn.XLOOKUP(Tabla11518[[#This Row],[CÓDIGO SOLICITUD]],'[1]INFO MPIO'!$A$2:$A$581,'[1]INFO MPIO'!$C$2:$C$581))</f>
        <v>0</v>
      </c>
      <c r="L41" s="13">
        <f>IF(Tabla11518[[#This Row],[GEOGRÁFICO]]="NO",0,_xlfn.XLOOKUP(Tabla11518[[#This Row],[CÓDIGO SOLICITUD]],'[1]INFO MPIO'!$A$2:$A$581,'[1]INFO MPIO'!$D$2:$D$581))</f>
        <v>0</v>
      </c>
      <c r="M41" s="13">
        <f>IF(Tabla11518[[#This Row],[GEOGRÁFICO]]="NO",0,_xlfn.XLOOKUP(Tabla11518[[#This Row],[CÓDIGO SOLICITUD]],'[1]INFO MPIO'!$A$2:$A$581,'[1]INFO MPIO'!$E$2:$E$581))</f>
        <v>1</v>
      </c>
      <c r="N41" s="13">
        <f>IF(Tabla11518[[#This Row],[GEOGRÁFICO]]="NO",0,_xlfn.XLOOKUP(Tabla11518[[#This Row],[CÓDIGO SOLICITUD]],'[1]INFO MPIO'!$A$2:$A$581,'[1]INFO MPIO'!$F$2:$F$581))</f>
        <v>1</v>
      </c>
      <c r="O41" s="12" t="str">
        <f>_xlfn.XLOOKUP(Tabla11518[[#This Row],[CÓDIGO SOLICITUD]],[1]Master!$G:$G,[1]Master!$K:$K)</f>
        <v>SI</v>
      </c>
      <c r="P41" s="12" t="str">
        <f>_xlfn.XLOOKUP(Tabla11518[[#This Row],[CÓDIGO SOLICITUD]],[1]Master!$G:$G,[1]Master!$J:$J)</f>
        <v>EN EJECUCIÓN</v>
      </c>
      <c r="Q41" s="9" t="str">
        <f>_xlfn.XLOOKUP(Tabla11518[[#This Row],[CÓDIGO SOLICITUD]],[1]Master!$G:$G,[1]Master!$I:$I)</f>
        <v>ENTIDAD TERRITORIAL/AEROCIVIL</v>
      </c>
      <c r="R41" s="14">
        <f>_xlfn.XLOOKUP(Tabla11518[[#This Row],[CÓDIGO SOLICITUD]],'[1]Resumen Inversiones'!$D$4:$D$700,'[1]Resumen Inversiones'!$E$4:$E$700)</f>
        <v>0</v>
      </c>
      <c r="S41" s="22" t="s">
        <v>89</v>
      </c>
    </row>
    <row r="42" spans="1:19" s="7" customFormat="1" ht="71.25" x14ac:dyDescent="0.25">
      <c r="A42" s="8" t="s">
        <v>90</v>
      </c>
      <c r="B42" s="9" t="str">
        <f>_xlfn.XLOOKUP(Tabla11518[[#This Row],[CÓDIGO SOLICITUD]],[1]Nombres!$A:$A,[1]Nombres!$D:$D)</f>
        <v>VAUPÉS</v>
      </c>
      <c r="C42" s="9" t="s">
        <v>21</v>
      </c>
      <c r="D42" s="16" t="s">
        <v>22</v>
      </c>
      <c r="E42" s="11" t="str">
        <f>_xlfn.XLOOKUP(Tabla11518[[#This Row],[CÓDIGO SOLICITUD]],[1]Nombres!$A:$A,[1]Nombres!$C:$C)</f>
        <v>MEJORAMIENTO DE MUELLE TARAIRA</v>
      </c>
      <c r="F42" s="11" t="str">
        <f>_xlfn.XLOOKUP(Tabla11518[[#This Row],[CÓDIGO SOLICITUD]],'[1]Mapas MT FINAL'!A:A,'[1]Mapas MT FINAL'!G:G)</f>
        <v>MEJORAMIENTO DE MUELLE TARAIRA</v>
      </c>
      <c r="G42" s="12" t="str">
        <f>_xlfn.XLOOKUP(Tabla11518[[#This Row],[CÓDIGO SOLICITUD]],'[1]Relación Departamental'!$A:$A,'[1]Relación Departamental'!$B:$B)</f>
        <v>SI</v>
      </c>
      <c r="H42" s="12" t="str">
        <f>IF(Tabla11518[[#This Row],[GEOGRÁFICO]]="NO",Tabla11518[[#This Row],[DEPARTAMENTO GEOGRÁFICO/ASOCIADO]],_xlfn.XLOOKUP(Tabla11518[[#This Row],[CÓDIGO SOLICITUD]],'[1]INFO MPIO'!$A$2:$A$802,'[1]INFO MPIO'!$G$2:$G$802))</f>
        <v>VAUPÉS</v>
      </c>
      <c r="I42" s="12" t="str">
        <f>IF(Tabla11518[[#This Row],[GEOGRÁFICO]]="NO",Tabla11518[[#This Row],[DEPARTAMENTO GEOGRÁFICO/ASOCIADO]],_xlfn.XLOOKUP(Tabla11518[[#This Row],[CÓDIGO SOLICITUD]],'[1]INFO MPIO'!$A$2:$A$581,'[1]INFO MPIO'!$H$2:$H$581))</f>
        <v>TARAIRA</v>
      </c>
      <c r="J42" s="13">
        <f>IF(Tabla11518[[#This Row],[GEOGRÁFICO]]="NO",0,_xlfn.XLOOKUP(Tabla11518[[#This Row],[CÓDIGO SOLICITUD]],'[1]INFO MPIO'!$A$2:$A$581,'[1]INFO MPIO'!$B$2:$B$581))</f>
        <v>1</v>
      </c>
      <c r="K42" s="13">
        <f>IF(Tabla11518[[#This Row],[GEOGRÁFICO]]="NO",0,_xlfn.XLOOKUP(Tabla11518[[#This Row],[CÓDIGO SOLICITUD]],'[1]INFO MPIO'!$A$2:$A$581,'[1]INFO MPIO'!$C$2:$C$581))</f>
        <v>0</v>
      </c>
      <c r="L42" s="13">
        <f>IF(Tabla11518[[#This Row],[GEOGRÁFICO]]="NO",0,_xlfn.XLOOKUP(Tabla11518[[#This Row],[CÓDIGO SOLICITUD]],'[1]INFO MPIO'!$A$2:$A$581,'[1]INFO MPIO'!$D$2:$D$581))</f>
        <v>0</v>
      </c>
      <c r="M42" s="13">
        <f>IF(Tabla11518[[#This Row],[GEOGRÁFICO]]="NO",0,_xlfn.XLOOKUP(Tabla11518[[#This Row],[CÓDIGO SOLICITUD]],'[1]INFO MPIO'!$A$2:$A$581,'[1]INFO MPIO'!$E$2:$E$581))</f>
        <v>0</v>
      </c>
      <c r="N42" s="13">
        <f>IF(Tabla11518[[#This Row],[GEOGRÁFICO]]="NO",0,_xlfn.XLOOKUP(Tabla11518[[#This Row],[CÓDIGO SOLICITUD]],'[1]INFO MPIO'!$A$2:$A$581,'[1]INFO MPIO'!$F$2:$F$581))</f>
        <v>1</v>
      </c>
      <c r="O42" s="12" t="str">
        <f>_xlfn.XLOOKUP(Tabla11518[[#This Row],[CÓDIGO SOLICITUD]],[1]Master!$G:$G,[1]Master!$K:$K)</f>
        <v>NO</v>
      </c>
      <c r="P42" s="12" t="str">
        <f>_xlfn.XLOOKUP(Tabla11518[[#This Row],[CÓDIGO SOLICITUD]],[1]Master!$G:$G,[1]Master!$J:$J)</f>
        <v>EN ESTRUCTURACIÓN</v>
      </c>
      <c r="Q42" s="9" t="str">
        <f>_xlfn.XLOOKUP(Tabla11518[[#This Row],[CÓDIGO SOLICITUD]],[1]Master!$G:$G,[1]Master!$I:$I)</f>
        <v>INVIAS</v>
      </c>
      <c r="R42" s="14">
        <f>_xlfn.XLOOKUP(Tabla11518[[#This Row],[CÓDIGO SOLICITUD]],'[1]Resumen Inversiones'!$D$4:$D$700,'[1]Resumen Inversiones'!$E$4:$E$700)</f>
        <v>3040</v>
      </c>
      <c r="S42" s="17" t="s">
        <v>91</v>
      </c>
    </row>
    <row r="43" spans="1:19" s="7" customFormat="1" ht="105" x14ac:dyDescent="0.25">
      <c r="A43" s="8" t="s">
        <v>92</v>
      </c>
      <c r="B43" s="9" t="str">
        <f>_xlfn.XLOOKUP(Tabla11518[[#This Row],[CÓDIGO SOLICITUD]],[1]Nombres!$A:$A,[1]Nombres!$D:$D)</f>
        <v>VAUPÉS</v>
      </c>
      <c r="C43" s="9" t="s">
        <v>21</v>
      </c>
      <c r="D43" s="16" t="s">
        <v>22</v>
      </c>
      <c r="E43" s="11" t="str">
        <f>_xlfn.XLOOKUP(Tabla11518[[#This Row],[CÓDIGO SOLICITUD]],[1]Nombres!$A:$A,[1]Nombres!$C:$C)</f>
        <v>MEJORAMIENTO DE MUELLE DE YAVARATÉ</v>
      </c>
      <c r="F43" s="11" t="str">
        <f>_xlfn.XLOOKUP(Tabla11518[[#This Row],[CÓDIGO SOLICITUD]],'[1]Mapas MT FINAL'!A:A,'[1]Mapas MT FINAL'!G:G)</f>
        <v>MEJORAMIENTO DE MUELLE DE YAVARATÉ</v>
      </c>
      <c r="G43" s="12" t="str">
        <f>_xlfn.XLOOKUP(Tabla11518[[#This Row],[CÓDIGO SOLICITUD]],'[1]Relación Departamental'!$A:$A,'[1]Relación Departamental'!$B:$B)</f>
        <v>SI</v>
      </c>
      <c r="H43" s="12" t="str">
        <f>IF(Tabla11518[[#This Row],[GEOGRÁFICO]]="NO",Tabla11518[[#This Row],[DEPARTAMENTO GEOGRÁFICO/ASOCIADO]],_xlfn.XLOOKUP(Tabla11518[[#This Row],[CÓDIGO SOLICITUD]],'[1]INFO MPIO'!$A$2:$A$802,'[1]INFO MPIO'!$G$2:$G$802))</f>
        <v>VAUPÉS</v>
      </c>
      <c r="I43" s="12" t="str">
        <f>IF(Tabla11518[[#This Row],[GEOGRÁFICO]]="NO",Tabla11518[[#This Row],[DEPARTAMENTO GEOGRÁFICO/ASOCIADO]],_xlfn.XLOOKUP(Tabla11518[[#This Row],[CÓDIGO SOLICITUD]],'[1]INFO MPIO'!$A$2:$A$581,'[1]INFO MPIO'!$H$2:$H$581))</f>
        <v>YAVARATÉ</v>
      </c>
      <c r="J43" s="13">
        <f>IF(Tabla11518[[#This Row],[GEOGRÁFICO]]="NO",0,_xlfn.XLOOKUP(Tabla11518[[#This Row],[CÓDIGO SOLICITUD]],'[1]INFO MPIO'!$A$2:$A$581,'[1]INFO MPIO'!$B$2:$B$581))</f>
        <v>1</v>
      </c>
      <c r="K43" s="13">
        <f>IF(Tabla11518[[#This Row],[GEOGRÁFICO]]="NO",0,_xlfn.XLOOKUP(Tabla11518[[#This Row],[CÓDIGO SOLICITUD]],'[1]INFO MPIO'!$A$2:$A$581,'[1]INFO MPIO'!$C$2:$C$581))</f>
        <v>0</v>
      </c>
      <c r="L43" s="13">
        <f>IF(Tabla11518[[#This Row],[GEOGRÁFICO]]="NO",0,_xlfn.XLOOKUP(Tabla11518[[#This Row],[CÓDIGO SOLICITUD]],'[1]INFO MPIO'!$A$2:$A$581,'[1]INFO MPIO'!$D$2:$D$581))</f>
        <v>0</v>
      </c>
      <c r="M43" s="13">
        <f>IF(Tabla11518[[#This Row],[GEOGRÁFICO]]="NO",0,_xlfn.XLOOKUP(Tabla11518[[#This Row],[CÓDIGO SOLICITUD]],'[1]INFO MPIO'!$A$2:$A$581,'[1]INFO MPIO'!$E$2:$E$581))</f>
        <v>0</v>
      </c>
      <c r="N43" s="13">
        <f>IF(Tabla11518[[#This Row],[GEOGRÁFICO]]="NO",0,_xlfn.XLOOKUP(Tabla11518[[#This Row],[CÓDIGO SOLICITUD]],'[1]INFO MPIO'!$A$2:$A$581,'[1]INFO MPIO'!$F$2:$F$581))</f>
        <v>1</v>
      </c>
      <c r="O43" s="12" t="str">
        <f>_xlfn.XLOOKUP(Tabla11518[[#This Row],[CÓDIGO SOLICITUD]],[1]Master!$G:$G,[1]Master!$K:$K)</f>
        <v>SI</v>
      </c>
      <c r="P43" s="12" t="str">
        <f>_xlfn.XLOOKUP(Tabla11518[[#This Row],[CÓDIGO SOLICITUD]],[1]Master!$G:$G,[1]Master!$J:$J)</f>
        <v>EN EJECUCIÓN</v>
      </c>
      <c r="Q43" s="9" t="str">
        <f>_xlfn.XLOOKUP(Tabla11518[[#This Row],[CÓDIGO SOLICITUD]],[1]Master!$G:$G,[1]Master!$I:$I)</f>
        <v>INVIAS</v>
      </c>
      <c r="R43" s="14">
        <f>_xlfn.XLOOKUP(Tabla11518[[#This Row],[CÓDIGO SOLICITUD]],'[1]Resumen Inversiones'!$D$4:$D$700,'[1]Resumen Inversiones'!$E$4:$E$700)</f>
        <v>172.89652400000023</v>
      </c>
      <c r="S43" s="23" t="s">
        <v>93</v>
      </c>
    </row>
    <row r="44" spans="1:19" s="7" customFormat="1" ht="71.25" x14ac:dyDescent="0.25">
      <c r="A44" s="8" t="s">
        <v>94</v>
      </c>
      <c r="B44" s="9" t="str">
        <f>_xlfn.XLOOKUP(Tabla11518[[#This Row],[CÓDIGO SOLICITUD]],[1]Nombres!$A:$A,[1]Nombres!$D:$D)</f>
        <v>VAUPÉS</v>
      </c>
      <c r="C44" s="9" t="s">
        <v>21</v>
      </c>
      <c r="D44" s="16" t="s">
        <v>22</v>
      </c>
      <c r="E44" s="11" t="str">
        <f>_xlfn.XLOOKUP(Tabla11518[[#This Row],[CÓDIGO SOLICITUD]],[1]Nombres!$A:$A,[1]Nombres!$C:$C)</f>
        <v>MEJORAMIENTO DE MUELLE PACOA</v>
      </c>
      <c r="F44" s="11" t="str">
        <f>_xlfn.XLOOKUP(Tabla11518[[#This Row],[CÓDIGO SOLICITUD]],'[1]Mapas MT FINAL'!A:A,'[1]Mapas MT FINAL'!G:G)</f>
        <v>MEJORAMIENTO DE MUELLE PACOA</v>
      </c>
      <c r="G44" s="12" t="str">
        <f>_xlfn.XLOOKUP(Tabla11518[[#This Row],[CÓDIGO SOLICITUD]],'[1]Relación Departamental'!$A:$A,'[1]Relación Departamental'!$B:$B)</f>
        <v>SI</v>
      </c>
      <c r="H44" s="12" t="str">
        <f>IF(Tabla11518[[#This Row],[GEOGRÁFICO]]="NO",Tabla11518[[#This Row],[DEPARTAMENTO GEOGRÁFICO/ASOCIADO]],_xlfn.XLOOKUP(Tabla11518[[#This Row],[CÓDIGO SOLICITUD]],'[1]INFO MPIO'!$A$2:$A$802,'[1]INFO MPIO'!$G$2:$G$802))</f>
        <v>VAUPÉS</v>
      </c>
      <c r="I44" s="12" t="str">
        <f>IF(Tabla11518[[#This Row],[GEOGRÁFICO]]="NO",Tabla11518[[#This Row],[DEPARTAMENTO GEOGRÁFICO/ASOCIADO]],_xlfn.XLOOKUP(Tabla11518[[#This Row],[CÓDIGO SOLICITUD]],'[1]INFO MPIO'!$A$2:$A$581,'[1]INFO MPIO'!$H$2:$H$581))</f>
        <v>PACOA</v>
      </c>
      <c r="J44" s="13">
        <f>IF(Tabla11518[[#This Row],[GEOGRÁFICO]]="NO",0,_xlfn.XLOOKUP(Tabla11518[[#This Row],[CÓDIGO SOLICITUD]],'[1]INFO MPIO'!$A$2:$A$581,'[1]INFO MPIO'!$B$2:$B$581))</f>
        <v>1</v>
      </c>
      <c r="K44" s="13">
        <f>IF(Tabla11518[[#This Row],[GEOGRÁFICO]]="NO",0,_xlfn.XLOOKUP(Tabla11518[[#This Row],[CÓDIGO SOLICITUD]],'[1]INFO MPIO'!$A$2:$A$581,'[1]INFO MPIO'!$C$2:$C$581))</f>
        <v>0</v>
      </c>
      <c r="L44" s="13">
        <f>IF(Tabla11518[[#This Row],[GEOGRÁFICO]]="NO",0,_xlfn.XLOOKUP(Tabla11518[[#This Row],[CÓDIGO SOLICITUD]],'[1]INFO MPIO'!$A$2:$A$581,'[1]INFO MPIO'!$D$2:$D$581))</f>
        <v>0</v>
      </c>
      <c r="M44" s="13">
        <f>IF(Tabla11518[[#This Row],[GEOGRÁFICO]]="NO",0,_xlfn.XLOOKUP(Tabla11518[[#This Row],[CÓDIGO SOLICITUD]],'[1]INFO MPIO'!$A$2:$A$581,'[1]INFO MPIO'!$E$2:$E$581))</f>
        <v>0</v>
      </c>
      <c r="N44" s="13">
        <f>IF(Tabla11518[[#This Row],[GEOGRÁFICO]]="NO",0,_xlfn.XLOOKUP(Tabla11518[[#This Row],[CÓDIGO SOLICITUD]],'[1]INFO MPIO'!$A$2:$A$581,'[1]INFO MPIO'!$F$2:$F$581))</f>
        <v>1</v>
      </c>
      <c r="O44" s="12" t="str">
        <f>_xlfn.XLOOKUP(Tabla11518[[#This Row],[CÓDIGO SOLICITUD]],[1]Master!$G:$G,[1]Master!$K:$K)</f>
        <v>NO</v>
      </c>
      <c r="P44" s="12" t="str">
        <f>_xlfn.XLOOKUP(Tabla11518[[#This Row],[CÓDIGO SOLICITUD]],[1]Master!$G:$G,[1]Master!$J:$J)</f>
        <v>EN ESTRUCTURACIÓN</v>
      </c>
      <c r="Q44" s="9" t="str">
        <f>_xlfn.XLOOKUP(Tabla11518[[#This Row],[CÓDIGO SOLICITUD]],[1]Master!$G:$G,[1]Master!$I:$I)</f>
        <v>INVIAS</v>
      </c>
      <c r="R44" s="14">
        <f>_xlfn.XLOOKUP(Tabla11518[[#This Row],[CÓDIGO SOLICITUD]],'[1]Resumen Inversiones'!$D$4:$D$700,'[1]Resumen Inversiones'!$E$4:$E$700)</f>
        <v>3040</v>
      </c>
      <c r="S44" s="17" t="s">
        <v>91</v>
      </c>
    </row>
    <row r="45" spans="1:19" s="7" customFormat="1" ht="57" x14ac:dyDescent="0.25">
      <c r="A45" s="8" t="s">
        <v>95</v>
      </c>
      <c r="B45" s="9" t="str">
        <f>_xlfn.XLOOKUP(Tabla11518[[#This Row],[CÓDIGO SOLICITUD]],[1]Nombres!$A:$A,[1]Nombres!$D:$D)</f>
        <v>VAUPÉS</v>
      </c>
      <c r="C45" s="9" t="s">
        <v>21</v>
      </c>
      <c r="D45" s="16" t="s">
        <v>22</v>
      </c>
      <c r="E45" s="11" t="str">
        <f>_xlfn.XLOOKUP(Tabla11518[[#This Row],[CÓDIGO SOLICITUD]],[1]Nombres!$A:$A,[1]Nombres!$C:$C)</f>
        <v>MEJORAMIENTO DE MUELLE ALCALDÍA</v>
      </c>
      <c r="F45" s="11" t="str">
        <f>_xlfn.XLOOKUP(Tabla11518[[#This Row],[CÓDIGO SOLICITUD]],'[1]Mapas MT FINAL'!A:A,'[1]Mapas MT FINAL'!G:G)</f>
        <v>MEJORAMIENTO DE MUELLE ALCALDÍA</v>
      </c>
      <c r="G45" s="12" t="str">
        <f>_xlfn.XLOOKUP(Tabla11518[[#This Row],[CÓDIGO SOLICITUD]],'[1]Relación Departamental'!$A:$A,'[1]Relación Departamental'!$B:$B)</f>
        <v>SI</v>
      </c>
      <c r="H45" s="12" t="str">
        <f>IF(Tabla11518[[#This Row],[GEOGRÁFICO]]="NO",Tabla11518[[#This Row],[DEPARTAMENTO GEOGRÁFICO/ASOCIADO]],_xlfn.XLOOKUP(Tabla11518[[#This Row],[CÓDIGO SOLICITUD]],'[1]INFO MPIO'!$A$2:$A$802,'[1]INFO MPIO'!$G$2:$G$802))</f>
        <v>VAUPÉS</v>
      </c>
      <c r="I45" s="12" t="str">
        <f>IF(Tabla11518[[#This Row],[GEOGRÁFICO]]="NO",Tabla11518[[#This Row],[DEPARTAMENTO GEOGRÁFICO/ASOCIADO]],_xlfn.XLOOKUP(Tabla11518[[#This Row],[CÓDIGO SOLICITUD]],'[1]INFO MPIO'!$A$2:$A$581,'[1]INFO MPIO'!$H$2:$H$581))</f>
        <v>MITÚ</v>
      </c>
      <c r="J45" s="13">
        <f>IF(Tabla11518[[#This Row],[GEOGRÁFICO]]="NO",0,_xlfn.XLOOKUP(Tabla11518[[#This Row],[CÓDIGO SOLICITUD]],'[1]INFO MPIO'!$A$2:$A$581,'[1]INFO MPIO'!$B$2:$B$581))</f>
        <v>1</v>
      </c>
      <c r="K45" s="13">
        <f>IF(Tabla11518[[#This Row],[GEOGRÁFICO]]="NO",0,_xlfn.XLOOKUP(Tabla11518[[#This Row],[CÓDIGO SOLICITUD]],'[1]INFO MPIO'!$A$2:$A$581,'[1]INFO MPIO'!$C$2:$C$581))</f>
        <v>0</v>
      </c>
      <c r="L45" s="13">
        <f>IF(Tabla11518[[#This Row],[GEOGRÁFICO]]="NO",0,_xlfn.XLOOKUP(Tabla11518[[#This Row],[CÓDIGO SOLICITUD]],'[1]INFO MPIO'!$A$2:$A$581,'[1]INFO MPIO'!$D$2:$D$581))</f>
        <v>0</v>
      </c>
      <c r="M45" s="13">
        <f>IF(Tabla11518[[#This Row],[GEOGRÁFICO]]="NO",0,_xlfn.XLOOKUP(Tabla11518[[#This Row],[CÓDIGO SOLICITUD]],'[1]INFO MPIO'!$A$2:$A$581,'[1]INFO MPIO'!$E$2:$E$581))</f>
        <v>0</v>
      </c>
      <c r="N45" s="13">
        <f>IF(Tabla11518[[#This Row],[GEOGRÁFICO]]="NO",0,_xlfn.XLOOKUP(Tabla11518[[#This Row],[CÓDIGO SOLICITUD]],'[1]INFO MPIO'!$A$2:$A$581,'[1]INFO MPIO'!$F$2:$F$581))</f>
        <v>1</v>
      </c>
      <c r="O45" s="12" t="str">
        <f>_xlfn.XLOOKUP(Tabla11518[[#This Row],[CÓDIGO SOLICITUD]],[1]Master!$G:$G,[1]Master!$K:$K)</f>
        <v>NO</v>
      </c>
      <c r="P45" s="12" t="str">
        <f>_xlfn.XLOOKUP(Tabla11518[[#This Row],[CÓDIGO SOLICITUD]],[1]Master!$G:$G,[1]Master!$J:$J)</f>
        <v>EN ESTRUCTURACIÓN</v>
      </c>
      <c r="Q45" s="9" t="str">
        <f>_xlfn.XLOOKUP(Tabla11518[[#This Row],[CÓDIGO SOLICITUD]],[1]Master!$G:$G,[1]Master!$I:$I)</f>
        <v>INVIAS</v>
      </c>
      <c r="R45" s="14">
        <f>_xlfn.XLOOKUP(Tabla11518[[#This Row],[CÓDIGO SOLICITUD]],'[1]Resumen Inversiones'!$D$4:$D$700,'[1]Resumen Inversiones'!$E$4:$E$700)</f>
        <v>3249.4193580000001</v>
      </c>
      <c r="S45" s="23" t="s">
        <v>96</v>
      </c>
    </row>
    <row r="46" spans="1:19" s="7" customFormat="1" ht="75" x14ac:dyDescent="0.25">
      <c r="A46" s="8" t="s">
        <v>97</v>
      </c>
      <c r="B46" s="9" t="str">
        <f>_xlfn.XLOOKUP(Tabla11518[[#This Row],[CÓDIGO SOLICITUD]],[1]Nombres!$A:$A,[1]Nombres!$D:$D)</f>
        <v>VAUPÉS</v>
      </c>
      <c r="C46" s="9" t="s">
        <v>21</v>
      </c>
      <c r="D46" s="16" t="s">
        <v>22</v>
      </c>
      <c r="E46" s="11" t="str">
        <f>_xlfn.XLOOKUP(Tabla11518[[#This Row],[CÓDIGO SOLICITUD]],[1]Nombres!$A:$A,[1]Nombres!$C:$C)</f>
        <v>MEJORAMIENTO DE MUELLE ALTERNO YUPURARÍ/PUCARÓN</v>
      </c>
      <c r="F46" s="11" t="str">
        <f>_xlfn.XLOOKUP(Tabla11518[[#This Row],[CÓDIGO SOLICITUD]],'[1]Mapas MT FINAL'!A:A,'[1]Mapas MT FINAL'!G:G)</f>
        <v>MEJORAMIENTO DE MUELLE ALTERNO YUPURARÍ/PUCARÓN</v>
      </c>
      <c r="G46" s="12" t="str">
        <f>_xlfn.XLOOKUP(Tabla11518[[#This Row],[CÓDIGO SOLICITUD]],'[1]Relación Departamental'!$A:$A,'[1]Relación Departamental'!$B:$B)</f>
        <v>SI</v>
      </c>
      <c r="H46" s="12" t="str">
        <f>IF(Tabla11518[[#This Row],[GEOGRÁFICO]]="NO",Tabla11518[[#This Row],[DEPARTAMENTO GEOGRÁFICO/ASOCIADO]],_xlfn.XLOOKUP(Tabla11518[[#This Row],[CÓDIGO SOLICITUD]],'[1]INFO MPIO'!$A$2:$A$802,'[1]INFO MPIO'!$G$2:$G$802))</f>
        <v>VAUPÉS</v>
      </c>
      <c r="I46" s="12" t="str">
        <f>IF(Tabla11518[[#This Row],[GEOGRÁFICO]]="NO",Tabla11518[[#This Row],[DEPARTAMENTO GEOGRÁFICO/ASOCIADO]],_xlfn.XLOOKUP(Tabla11518[[#This Row],[CÓDIGO SOLICITUD]],'[1]INFO MPIO'!$A$2:$A$581,'[1]INFO MPIO'!$H$2:$H$581))</f>
        <v>MITÚ</v>
      </c>
      <c r="J46" s="13">
        <f>IF(Tabla11518[[#This Row],[GEOGRÁFICO]]="NO",0,_xlfn.XLOOKUP(Tabla11518[[#This Row],[CÓDIGO SOLICITUD]],'[1]INFO MPIO'!$A$2:$A$581,'[1]INFO MPIO'!$B$2:$B$581))</f>
        <v>1</v>
      </c>
      <c r="K46" s="13">
        <f>IF(Tabla11518[[#This Row],[GEOGRÁFICO]]="NO",0,_xlfn.XLOOKUP(Tabla11518[[#This Row],[CÓDIGO SOLICITUD]],'[1]INFO MPIO'!$A$2:$A$581,'[1]INFO MPIO'!$C$2:$C$581))</f>
        <v>0</v>
      </c>
      <c r="L46" s="13">
        <f>IF(Tabla11518[[#This Row],[GEOGRÁFICO]]="NO",0,_xlfn.XLOOKUP(Tabla11518[[#This Row],[CÓDIGO SOLICITUD]],'[1]INFO MPIO'!$A$2:$A$581,'[1]INFO MPIO'!$D$2:$D$581))</f>
        <v>0</v>
      </c>
      <c r="M46" s="13">
        <f>IF(Tabla11518[[#This Row],[GEOGRÁFICO]]="NO",0,_xlfn.XLOOKUP(Tabla11518[[#This Row],[CÓDIGO SOLICITUD]],'[1]INFO MPIO'!$A$2:$A$581,'[1]INFO MPIO'!$E$2:$E$581))</f>
        <v>0</v>
      </c>
      <c r="N46" s="13">
        <f>IF(Tabla11518[[#This Row],[GEOGRÁFICO]]="NO",0,_xlfn.XLOOKUP(Tabla11518[[#This Row],[CÓDIGO SOLICITUD]],'[1]INFO MPIO'!$A$2:$A$581,'[1]INFO MPIO'!$F$2:$F$581))</f>
        <v>1</v>
      </c>
      <c r="O46" s="12" t="str">
        <f>_xlfn.XLOOKUP(Tabla11518[[#This Row],[CÓDIGO SOLICITUD]],[1]Master!$G:$G,[1]Master!$K:$K)</f>
        <v>NO</v>
      </c>
      <c r="P46" s="12" t="str">
        <f>_xlfn.XLOOKUP(Tabla11518[[#This Row],[CÓDIGO SOLICITUD]],[1]Master!$G:$G,[1]Master!$J:$J)</f>
        <v>EN ESTRUCTURACIÓN</v>
      </c>
      <c r="Q46" s="9" t="str">
        <f>_xlfn.XLOOKUP(Tabla11518[[#This Row],[CÓDIGO SOLICITUD]],[1]Master!$G:$G,[1]Master!$I:$I)</f>
        <v>INVIAS</v>
      </c>
      <c r="R46" s="14">
        <f>_xlfn.XLOOKUP(Tabla11518[[#This Row],[CÓDIGO SOLICITUD]],'[1]Resumen Inversiones'!$D$4:$D$700,'[1]Resumen Inversiones'!$E$4:$E$700)</f>
        <v>208</v>
      </c>
      <c r="S46" s="23" t="s">
        <v>98</v>
      </c>
    </row>
    <row r="47" spans="1:19" s="7" customFormat="1" ht="99.75" x14ac:dyDescent="0.25">
      <c r="A47" s="8" t="s">
        <v>99</v>
      </c>
      <c r="B47" s="9" t="str">
        <f>_xlfn.XLOOKUP(Tabla11518[[#This Row],[CÓDIGO SOLICITUD]],[1]Nombres!$A:$A,[1]Nombres!$D:$D)</f>
        <v>VAUPÉS</v>
      </c>
      <c r="C47" s="9" t="s">
        <v>21</v>
      </c>
      <c r="D47" s="16" t="s">
        <v>22</v>
      </c>
      <c r="E47" s="11" t="str">
        <f>_xlfn.XLOOKUP(Tabla11518[[#This Row],[CÓDIGO SOLICITUD]],[1]Nombres!$A:$A,[1]Nombres!$C:$C)</f>
        <v>MEJORAMIENTO DE MUELLE DE CARURÚ</v>
      </c>
      <c r="F47" s="11" t="str">
        <f>_xlfn.XLOOKUP(Tabla11518[[#This Row],[CÓDIGO SOLICITUD]],'[1]Mapas MT FINAL'!A:A,'[1]Mapas MT FINAL'!G:G)</f>
        <v>MEJORAMIENTO DE MUELLE DE CARURÚ</v>
      </c>
      <c r="G47" s="12" t="str">
        <f>_xlfn.XLOOKUP(Tabla11518[[#This Row],[CÓDIGO SOLICITUD]],'[1]Relación Departamental'!$A:$A,'[1]Relación Departamental'!$B:$B)</f>
        <v>SI</v>
      </c>
      <c r="H47" s="12" t="str">
        <f>IF(Tabla11518[[#This Row],[GEOGRÁFICO]]="NO",Tabla11518[[#This Row],[DEPARTAMENTO GEOGRÁFICO/ASOCIADO]],_xlfn.XLOOKUP(Tabla11518[[#This Row],[CÓDIGO SOLICITUD]],'[1]INFO MPIO'!$A$2:$A$802,'[1]INFO MPIO'!$G$2:$G$802))</f>
        <v>VAUPÉS</v>
      </c>
      <c r="I47" s="12" t="str">
        <f>IF(Tabla11518[[#This Row],[GEOGRÁFICO]]="NO",Tabla11518[[#This Row],[DEPARTAMENTO GEOGRÁFICO/ASOCIADO]],_xlfn.XLOOKUP(Tabla11518[[#This Row],[CÓDIGO SOLICITUD]],'[1]INFO MPIO'!$A$2:$A$581,'[1]INFO MPIO'!$H$2:$H$581))</f>
        <v>CARURÚ</v>
      </c>
      <c r="J47" s="13">
        <f>IF(Tabla11518[[#This Row],[GEOGRÁFICO]]="NO",0,_xlfn.XLOOKUP(Tabla11518[[#This Row],[CÓDIGO SOLICITUD]],'[1]INFO MPIO'!$A$2:$A$581,'[1]INFO MPIO'!$B$2:$B$581))</f>
        <v>1</v>
      </c>
      <c r="K47" s="13">
        <f>IF(Tabla11518[[#This Row],[GEOGRÁFICO]]="NO",0,_xlfn.XLOOKUP(Tabla11518[[#This Row],[CÓDIGO SOLICITUD]],'[1]INFO MPIO'!$A$2:$A$581,'[1]INFO MPIO'!$C$2:$C$581))</f>
        <v>0</v>
      </c>
      <c r="L47" s="13">
        <f>IF(Tabla11518[[#This Row],[GEOGRÁFICO]]="NO",0,_xlfn.XLOOKUP(Tabla11518[[#This Row],[CÓDIGO SOLICITUD]],'[1]INFO MPIO'!$A$2:$A$581,'[1]INFO MPIO'!$D$2:$D$581))</f>
        <v>1</v>
      </c>
      <c r="M47" s="13">
        <f>IF(Tabla11518[[#This Row],[GEOGRÁFICO]]="NO",0,_xlfn.XLOOKUP(Tabla11518[[#This Row],[CÓDIGO SOLICITUD]],'[1]INFO MPIO'!$A$2:$A$581,'[1]INFO MPIO'!$E$2:$E$581))</f>
        <v>0</v>
      </c>
      <c r="N47" s="13">
        <f>IF(Tabla11518[[#This Row],[GEOGRÁFICO]]="NO",0,_xlfn.XLOOKUP(Tabla11518[[#This Row],[CÓDIGO SOLICITUD]],'[1]INFO MPIO'!$A$2:$A$581,'[1]INFO MPIO'!$F$2:$F$581))</f>
        <v>1</v>
      </c>
      <c r="O47" s="12" t="str">
        <f>_xlfn.XLOOKUP(Tabla11518[[#This Row],[CÓDIGO SOLICITUD]],[1]Master!$G:$G,[1]Master!$K:$K)</f>
        <v>SI</v>
      </c>
      <c r="P47" s="12" t="str">
        <f>_xlfn.XLOOKUP(Tabla11518[[#This Row],[CÓDIGO SOLICITUD]],[1]Master!$G:$G,[1]Master!$J:$J)</f>
        <v>EN EJECUCIÓN</v>
      </c>
      <c r="Q47" s="9" t="str">
        <f>_xlfn.XLOOKUP(Tabla11518[[#This Row],[CÓDIGO SOLICITUD]],[1]Master!$G:$G,[1]Master!$I:$I)</f>
        <v>INVIAS</v>
      </c>
      <c r="R47" s="14">
        <f>_xlfn.XLOOKUP(Tabla11518[[#This Row],[CÓDIGO SOLICITUD]],'[1]Resumen Inversiones'!$D$4:$D$700,'[1]Resumen Inversiones'!$E$4:$E$700)</f>
        <v>1569</v>
      </c>
      <c r="S47" s="15" t="s">
        <v>100</v>
      </c>
    </row>
    <row r="48" spans="1:19" s="7" customFormat="1" ht="285" x14ac:dyDescent="0.25">
      <c r="A48" s="20" t="s">
        <v>101</v>
      </c>
      <c r="B48" s="9" t="str">
        <f>_xlfn.XLOOKUP(Tabla11518[[#This Row],[CÓDIGO SOLICITUD]],[1]Nombres!$A:$A,[1]Nombres!$D:$D)</f>
        <v>AMAZONAS</v>
      </c>
      <c r="C48" s="9" t="s">
        <v>102</v>
      </c>
      <c r="D48" s="16" t="s">
        <v>22</v>
      </c>
      <c r="E48" s="11" t="str">
        <f>_xlfn.XLOOKUP(Tabla11518[[#This Row],[CÓDIGO SOLICITUD]],[1]Nombres!$A:$A,[1]Nombres!$C:$C)</f>
        <v>AMPLIACIÓN Y CONEXIÓN TERRESTRE ENTRE LA ZONA URBANA DEL MUNICIPIO DE LETICIA Y LA COMUNIDAD INDÍGENA ARARA</v>
      </c>
      <c r="F48" s="11" t="str">
        <f>_xlfn.XLOOKUP(Tabla11518[[#This Row],[CÓDIGO SOLICITUD]],'[1]Mapas MT FINAL'!A:A,'[1]Mapas MT FINAL'!G:G)</f>
        <v>LETICIA - COMUNIDAD INDÍGENA ARARÁ *</v>
      </c>
      <c r="G48" s="12" t="str">
        <f>_xlfn.XLOOKUP(Tabla11518[[#This Row],[CÓDIGO SOLICITUD]],'[1]Relación Departamental'!$A:$A,'[1]Relación Departamental'!$B:$B)</f>
        <v>SI</v>
      </c>
      <c r="H48" s="12" t="str">
        <f>IF(Tabla11518[[#This Row],[GEOGRÁFICO]]="NO",Tabla11518[[#This Row],[DEPARTAMENTO GEOGRÁFICO/ASOCIADO]],_xlfn.XLOOKUP(Tabla11518[[#This Row],[CÓDIGO SOLICITUD]],'[1]INFO MPIO'!$A$2:$A$802,'[1]INFO MPIO'!$G$2:$G$802))</f>
        <v>AMAZONAS</v>
      </c>
      <c r="I48" s="12" t="str">
        <f>IF(Tabla11518[[#This Row],[GEOGRÁFICO]]="NO",Tabla11518[[#This Row],[DEPARTAMENTO GEOGRÁFICO/ASOCIADO]],_xlfn.XLOOKUP(Tabla11518[[#This Row],[CÓDIGO SOLICITUD]],'[1]INFO MPIO'!$A$2:$A$581,'[1]INFO MPIO'!$H$2:$H$581))</f>
        <v>LETICIA</v>
      </c>
      <c r="J48" s="13">
        <f>IF(Tabla11518[[#This Row],[GEOGRÁFICO]]="NO",0,_xlfn.XLOOKUP(Tabla11518[[#This Row],[CÓDIGO SOLICITUD]],'[1]INFO MPIO'!$A$2:$A$581,'[1]INFO MPIO'!$B$2:$B$581))</f>
        <v>1</v>
      </c>
      <c r="K48" s="13">
        <f>IF(Tabla11518[[#This Row],[GEOGRÁFICO]]="NO",0,_xlfn.XLOOKUP(Tabla11518[[#This Row],[CÓDIGO SOLICITUD]],'[1]INFO MPIO'!$A$2:$A$581,'[1]INFO MPIO'!$C$2:$C$581))</f>
        <v>0</v>
      </c>
      <c r="L48" s="13">
        <f>IF(Tabla11518[[#This Row],[GEOGRÁFICO]]="NO",0,_xlfn.XLOOKUP(Tabla11518[[#This Row],[CÓDIGO SOLICITUD]],'[1]INFO MPIO'!$A$2:$A$581,'[1]INFO MPIO'!$D$2:$D$581))</f>
        <v>0</v>
      </c>
      <c r="M48" s="13">
        <f>IF(Tabla11518[[#This Row],[GEOGRÁFICO]]="NO",0,_xlfn.XLOOKUP(Tabla11518[[#This Row],[CÓDIGO SOLICITUD]],'[1]INFO MPIO'!$A$2:$A$581,'[1]INFO MPIO'!$E$2:$E$581))</f>
        <v>0</v>
      </c>
      <c r="N48" s="13">
        <f>IF(Tabla11518[[#This Row],[GEOGRÁFICO]]="NO",0,_xlfn.XLOOKUP(Tabla11518[[#This Row],[CÓDIGO SOLICITUD]],'[1]INFO MPIO'!$A$2:$A$581,'[1]INFO MPIO'!$F$2:$F$581))</f>
        <v>1</v>
      </c>
      <c r="O48" s="12" t="str">
        <f>_xlfn.XLOOKUP(Tabla11518[[#This Row],[CÓDIGO SOLICITUD]],[1]Master!$G:$G,[1]Master!$K:$K)</f>
        <v>SI</v>
      </c>
      <c r="P48" s="12" t="str">
        <f>_xlfn.XLOOKUP(Tabla11518[[#This Row],[CÓDIGO SOLICITUD]],[1]Master!$G:$G,[1]Master!$J:$J)</f>
        <v>EN ESTRUCTURACIÓN</v>
      </c>
      <c r="Q48" s="9" t="str">
        <f>_xlfn.XLOOKUP(Tabla11518[[#This Row],[CÓDIGO SOLICITUD]],[1]Master!$G:$G,[1]Master!$I:$I)</f>
        <v>ENTIDAD TERRITORIAL/INVIAS</v>
      </c>
      <c r="R48" s="14">
        <f>_xlfn.XLOOKUP(Tabla11518[[#This Row],[CÓDIGO SOLICITUD]],'[1]Resumen Inversiones'!$D$4:$D$700,'[1]Resumen Inversiones'!$E$4:$E$700)</f>
        <v>22000</v>
      </c>
      <c r="S48" s="22" t="s">
        <v>103</v>
      </c>
    </row>
    <row r="49" spans="1:19" s="7" customFormat="1" ht="242.25" x14ac:dyDescent="0.25">
      <c r="A49" s="20" t="s">
        <v>104</v>
      </c>
      <c r="B49" s="9" t="str">
        <f>_xlfn.XLOOKUP(Tabla11518[[#This Row],[CÓDIGO SOLICITUD]],[1]Nombres!$A:$A,[1]Nombres!$D:$D)</f>
        <v>AMAZONAS</v>
      </c>
      <c r="C49" s="9" t="s">
        <v>21</v>
      </c>
      <c r="D49" s="16" t="s">
        <v>22</v>
      </c>
      <c r="E49" s="11" t="str">
        <f>_xlfn.XLOOKUP(Tabla11518[[#This Row],[CÓDIGO SOLICITUD]],[1]Nombres!$A:$A,[1]Nombres!$C:$C)</f>
        <v>NAVEGABILIDAD DEL RÍO PUTUMAYO</v>
      </c>
      <c r="F49" s="11" t="str">
        <f>_xlfn.XLOOKUP(Tabla11518[[#This Row],[CÓDIGO SOLICITUD]],'[1]Mapas MT FINAL'!A:A,'[1]Mapas MT FINAL'!G:G)</f>
        <v>NAVEGABILIDAD DEL RÍO PUTUMAYO</v>
      </c>
      <c r="G49" s="12" t="str">
        <f>_xlfn.XLOOKUP(Tabla11518[[#This Row],[CÓDIGO SOLICITUD]],'[1]Relación Departamental'!$A:$A,'[1]Relación Departamental'!$B:$B)</f>
        <v>SI</v>
      </c>
      <c r="H49" s="12" t="str">
        <f>IF(Tabla11518[[#This Row],[GEOGRÁFICO]]="NO",Tabla11518[[#This Row],[DEPARTAMENTO GEOGRÁFICO/ASOCIADO]],_xlfn.XLOOKUP(Tabla11518[[#This Row],[CÓDIGO SOLICITUD]],'[1]INFO MPIO'!$A$2:$A$802,'[1]INFO MPIO'!$G$2:$G$802))</f>
        <v>AMAZONAS, PUTUMAYO</v>
      </c>
      <c r="I49" s="12" t="str">
        <f>IF(Tabla11518[[#This Row],[GEOGRÁFICO]]="NO",Tabla11518[[#This Row],[DEPARTAMENTO GEOGRÁFICO/ASOCIADO]],_xlfn.XLOOKUP(Tabla11518[[#This Row],[CÓDIGO SOLICITUD]],'[1]INFO MPIO'!$A$2:$A$581,'[1]INFO MPIO'!$H$2:$H$581))</f>
        <v>EL ENCANTO, PUERTO ALEGRÍA, PUERTO ARICA, PUERTO ASÍS, PUERTO CAICEDO, PUERTO LEGUÍZAMO, TARAPACÁ</v>
      </c>
      <c r="J49" s="13">
        <f>IF(Tabla11518[[#This Row],[GEOGRÁFICO]]="NO",0,_xlfn.XLOOKUP(Tabla11518[[#This Row],[CÓDIGO SOLICITUD]],'[1]INFO MPIO'!$A$2:$A$581,'[1]INFO MPIO'!$B$2:$B$581))</f>
        <v>1</v>
      </c>
      <c r="K49" s="13">
        <f>IF(Tabla11518[[#This Row],[GEOGRÁFICO]]="NO",0,_xlfn.XLOOKUP(Tabla11518[[#This Row],[CÓDIGO SOLICITUD]],'[1]INFO MPIO'!$A$2:$A$581,'[1]INFO MPIO'!$C$2:$C$581))</f>
        <v>1</v>
      </c>
      <c r="L49" s="13">
        <f>IF(Tabla11518[[#This Row],[GEOGRÁFICO]]="NO",0,_xlfn.XLOOKUP(Tabla11518[[#This Row],[CÓDIGO SOLICITUD]],'[1]INFO MPIO'!$A$2:$A$581,'[1]INFO MPIO'!$D$2:$D$581))</f>
        <v>1</v>
      </c>
      <c r="M49" s="13">
        <f>IF(Tabla11518[[#This Row],[GEOGRÁFICO]]="NO",0,_xlfn.XLOOKUP(Tabla11518[[#This Row],[CÓDIGO SOLICITUD]],'[1]INFO MPIO'!$A$2:$A$581,'[1]INFO MPIO'!$E$2:$E$581))</f>
        <v>1</v>
      </c>
      <c r="N49" s="13">
        <f>IF(Tabla11518[[#This Row],[GEOGRÁFICO]]="NO",0,_xlfn.XLOOKUP(Tabla11518[[#This Row],[CÓDIGO SOLICITUD]],'[1]INFO MPIO'!$A$2:$A$581,'[1]INFO MPIO'!$F$2:$F$581))</f>
        <v>1</v>
      </c>
      <c r="O49" s="12" t="str">
        <f>_xlfn.XLOOKUP(Tabla11518[[#This Row],[CÓDIGO SOLICITUD]],[1]Master!$G:$G,[1]Master!$K:$K)</f>
        <v>NO</v>
      </c>
      <c r="P49" s="12" t="str">
        <f>_xlfn.XLOOKUP(Tabla11518[[#This Row],[CÓDIGO SOLICITUD]],[1]Master!$G:$G,[1]Master!$J:$J)</f>
        <v>EN ESTRUCTURACIÓN</v>
      </c>
      <c r="Q49" s="9" t="str">
        <f>_xlfn.XLOOKUP(Tabla11518[[#This Row],[CÓDIGO SOLICITUD]],[1]Master!$G:$G,[1]Master!$I:$I)</f>
        <v>INVIAS</v>
      </c>
      <c r="R49" s="14">
        <f>_xlfn.XLOOKUP(Tabla11518[[#This Row],[CÓDIGO SOLICITUD]],'[1]Resumen Inversiones'!$D$4:$D$700,'[1]Resumen Inversiones'!$E$4:$E$700)</f>
        <v>810000</v>
      </c>
      <c r="S49" s="22" t="s">
        <v>105</v>
      </c>
    </row>
    <row r="50" spans="1:19" ht="57" x14ac:dyDescent="0.25">
      <c r="A50" s="20" t="s">
        <v>106</v>
      </c>
      <c r="B50" s="9" t="str">
        <f>_xlfn.XLOOKUP(Tabla11518[[#This Row],[CÓDIGO SOLICITUD]],[1]Nombres!$A:$A,[1]Nombres!$D:$D)</f>
        <v>AMAZONAS</v>
      </c>
      <c r="C50" s="9" t="s">
        <v>21</v>
      </c>
      <c r="D50" s="16" t="s">
        <v>22</v>
      </c>
      <c r="E50" s="11" t="str">
        <f>_xlfn.XLOOKUP(Tabla11518[[#This Row],[CÓDIGO SOLICITUD]],[1]Nombres!$A:$A,[1]Nombres!$C:$C)</f>
        <v>CONSTRUCCIÓN DE MUELLE DE PUERTO SANTANDER</v>
      </c>
      <c r="F50" s="11" t="str">
        <f>_xlfn.XLOOKUP(Tabla11518[[#This Row],[CÓDIGO SOLICITUD]],'[1]Mapas MT FINAL'!A:A,'[1]Mapas MT FINAL'!G:G)</f>
        <v>CONSTRUCCIÓN DE MUELLE DE PUERTO SANTANDER</v>
      </c>
      <c r="G50" s="12" t="str">
        <f>_xlfn.XLOOKUP(Tabla11518[[#This Row],[CÓDIGO SOLICITUD]],'[1]Relación Departamental'!$A:$A,'[1]Relación Departamental'!$B:$B)</f>
        <v>SI</v>
      </c>
      <c r="H50" s="12" t="str">
        <f>IF(Tabla11518[[#This Row],[GEOGRÁFICO]]="NO",Tabla11518[[#This Row],[DEPARTAMENTO GEOGRÁFICO/ASOCIADO]],_xlfn.XLOOKUP(Tabla11518[[#This Row],[CÓDIGO SOLICITUD]],'[1]INFO MPIO'!$A$2:$A$802,'[1]INFO MPIO'!$G$2:$G$802))</f>
        <v>AMAZONAS</v>
      </c>
      <c r="I50" s="12" t="str">
        <f>IF(Tabla11518[[#This Row],[GEOGRÁFICO]]="NO",Tabla11518[[#This Row],[DEPARTAMENTO GEOGRÁFICO/ASOCIADO]],_xlfn.XLOOKUP(Tabla11518[[#This Row],[CÓDIGO SOLICITUD]],'[1]INFO MPIO'!$A$2:$A$581,'[1]INFO MPIO'!$H$2:$H$581))</f>
        <v>PUERTO SANTANDER</v>
      </c>
      <c r="J50" s="13">
        <f>IF(Tabla11518[[#This Row],[GEOGRÁFICO]]="NO",0,_xlfn.XLOOKUP(Tabla11518[[#This Row],[CÓDIGO SOLICITUD]],'[1]INFO MPIO'!$A$2:$A$581,'[1]INFO MPIO'!$B$2:$B$581))</f>
        <v>1</v>
      </c>
      <c r="K50" s="13">
        <f>IF(Tabla11518[[#This Row],[GEOGRÁFICO]]="NO",0,_xlfn.XLOOKUP(Tabla11518[[#This Row],[CÓDIGO SOLICITUD]],'[1]INFO MPIO'!$A$2:$A$581,'[1]INFO MPIO'!$C$2:$C$581))</f>
        <v>0</v>
      </c>
      <c r="L50" s="13">
        <f>IF(Tabla11518[[#This Row],[GEOGRÁFICO]]="NO",0,_xlfn.XLOOKUP(Tabla11518[[#This Row],[CÓDIGO SOLICITUD]],'[1]INFO MPIO'!$A$2:$A$581,'[1]INFO MPIO'!$D$2:$D$581))</f>
        <v>0</v>
      </c>
      <c r="M50" s="13">
        <f>IF(Tabla11518[[#This Row],[GEOGRÁFICO]]="NO",0,_xlfn.XLOOKUP(Tabla11518[[#This Row],[CÓDIGO SOLICITUD]],'[1]INFO MPIO'!$A$2:$A$581,'[1]INFO MPIO'!$E$2:$E$581))</f>
        <v>0</v>
      </c>
      <c r="N50" s="13">
        <f>IF(Tabla11518[[#This Row],[GEOGRÁFICO]]="NO",0,_xlfn.XLOOKUP(Tabla11518[[#This Row],[CÓDIGO SOLICITUD]],'[1]INFO MPIO'!$A$2:$A$581,'[1]INFO MPIO'!$F$2:$F$581))</f>
        <v>1</v>
      </c>
      <c r="O50" s="12" t="str">
        <f>_xlfn.XLOOKUP(Tabla11518[[#This Row],[CÓDIGO SOLICITUD]],[1]Master!$G:$G,[1]Master!$K:$K)</f>
        <v>NO</v>
      </c>
      <c r="P50" s="12" t="str">
        <f>_xlfn.XLOOKUP(Tabla11518[[#This Row],[CÓDIGO SOLICITUD]],[1]Master!$G:$G,[1]Master!$J:$J)</f>
        <v>EN ESTRUCTURACIÓN</v>
      </c>
      <c r="Q50" s="9" t="str">
        <f>_xlfn.XLOOKUP(Tabla11518[[#This Row],[CÓDIGO SOLICITUD]],[1]Master!$G:$G,[1]Master!$I:$I)</f>
        <v>INVIAS</v>
      </c>
      <c r="R50" s="14">
        <f>_xlfn.XLOOKUP(Tabla11518[[#This Row],[CÓDIGO SOLICITUD]],'[1]Resumen Inversiones'!$D$4:$D$700,'[1]Resumen Inversiones'!$E$4:$E$700)</f>
        <v>1417</v>
      </c>
      <c r="S50" s="22" t="s">
        <v>31</v>
      </c>
    </row>
    <row r="51" spans="1:19" ht="57" x14ac:dyDescent="0.25">
      <c r="A51" s="8" t="s">
        <v>107</v>
      </c>
      <c r="B51" s="9" t="str">
        <f>_xlfn.XLOOKUP(Tabla11518[[#This Row],[CÓDIGO SOLICITUD]],[1]Nombres!$A:$A,[1]Nombres!$D:$D)</f>
        <v>AMAZONAS</v>
      </c>
      <c r="C51" s="9" t="s">
        <v>21</v>
      </c>
      <c r="D51" s="16" t="s">
        <v>22</v>
      </c>
      <c r="E51" s="11" t="str">
        <f>_xlfn.XLOOKUP(Tabla11518[[#This Row],[CÓDIGO SOLICITUD]],[1]Nombres!$A:$A,[1]Nombres!$C:$C)</f>
        <v>MEJORAMIENTO DE MUELLE MACEDONIA</v>
      </c>
      <c r="F51" s="11" t="str">
        <f>_xlfn.XLOOKUP(Tabla11518[[#This Row],[CÓDIGO SOLICITUD]],'[1]Mapas MT FINAL'!A:A,'[1]Mapas MT FINAL'!G:G)</f>
        <v>MEJORAMIENTO DE MUELLE MACEDONIA</v>
      </c>
      <c r="G51" s="12" t="str">
        <f>_xlfn.XLOOKUP(Tabla11518[[#This Row],[CÓDIGO SOLICITUD]],'[1]Relación Departamental'!$A:$A,'[1]Relación Departamental'!$B:$B)</f>
        <v>SI</v>
      </c>
      <c r="H51" s="12" t="str">
        <f>IF(Tabla11518[[#This Row],[GEOGRÁFICO]]="NO",Tabla11518[[#This Row],[DEPARTAMENTO GEOGRÁFICO/ASOCIADO]],_xlfn.XLOOKUP(Tabla11518[[#This Row],[CÓDIGO SOLICITUD]],'[1]INFO MPIO'!$A$2:$A$802,'[1]INFO MPIO'!$G$2:$G$802))</f>
        <v>AMAZONAS</v>
      </c>
      <c r="I51" s="12" t="str">
        <f>IF(Tabla11518[[#This Row],[GEOGRÁFICO]]="NO",Tabla11518[[#This Row],[DEPARTAMENTO GEOGRÁFICO/ASOCIADO]],_xlfn.XLOOKUP(Tabla11518[[#This Row],[CÓDIGO SOLICITUD]],'[1]INFO MPIO'!$A$2:$A$581,'[1]INFO MPIO'!$H$2:$H$581))</f>
        <v>LETICIA</v>
      </c>
      <c r="J51" s="13">
        <f>IF(Tabla11518[[#This Row],[GEOGRÁFICO]]="NO",0,_xlfn.XLOOKUP(Tabla11518[[#This Row],[CÓDIGO SOLICITUD]],'[1]INFO MPIO'!$A$2:$A$581,'[1]INFO MPIO'!$B$2:$B$581))</f>
        <v>1</v>
      </c>
      <c r="K51" s="13">
        <f>IF(Tabla11518[[#This Row],[GEOGRÁFICO]]="NO",0,_xlfn.XLOOKUP(Tabla11518[[#This Row],[CÓDIGO SOLICITUD]],'[1]INFO MPIO'!$A$2:$A$581,'[1]INFO MPIO'!$C$2:$C$581))</f>
        <v>0</v>
      </c>
      <c r="L51" s="13">
        <f>IF(Tabla11518[[#This Row],[GEOGRÁFICO]]="NO",0,_xlfn.XLOOKUP(Tabla11518[[#This Row],[CÓDIGO SOLICITUD]],'[1]INFO MPIO'!$A$2:$A$581,'[1]INFO MPIO'!$D$2:$D$581))</f>
        <v>0</v>
      </c>
      <c r="M51" s="13">
        <f>IF(Tabla11518[[#This Row],[GEOGRÁFICO]]="NO",0,_xlfn.XLOOKUP(Tabla11518[[#This Row],[CÓDIGO SOLICITUD]],'[1]INFO MPIO'!$A$2:$A$581,'[1]INFO MPIO'!$E$2:$E$581))</f>
        <v>0</v>
      </c>
      <c r="N51" s="13">
        <f>IF(Tabla11518[[#This Row],[GEOGRÁFICO]]="NO",0,_xlfn.XLOOKUP(Tabla11518[[#This Row],[CÓDIGO SOLICITUD]],'[1]INFO MPIO'!$A$2:$A$581,'[1]INFO MPIO'!$F$2:$F$581))</f>
        <v>1</v>
      </c>
      <c r="O51" s="12" t="str">
        <f>_xlfn.XLOOKUP(Tabla11518[[#This Row],[CÓDIGO SOLICITUD]],[1]Master!$G:$G,[1]Master!$K:$K)</f>
        <v>SI</v>
      </c>
      <c r="P51" s="12" t="str">
        <f>_xlfn.XLOOKUP(Tabla11518[[#This Row],[CÓDIGO SOLICITUD]],[1]Master!$G:$G,[1]Master!$J:$J)</f>
        <v>EN ESTRUCTURACIÓN</v>
      </c>
      <c r="Q51" s="9" t="str">
        <f>_xlfn.XLOOKUP(Tabla11518[[#This Row],[CÓDIGO SOLICITUD]],[1]Master!$G:$G,[1]Master!$I:$I)</f>
        <v>INVIAS</v>
      </c>
      <c r="R51" s="14">
        <f>_xlfn.XLOOKUP(Tabla11518[[#This Row],[CÓDIGO SOLICITUD]],'[1]Resumen Inversiones'!$D$4:$D$700,'[1]Resumen Inversiones'!$E$4:$E$700)</f>
        <v>1369</v>
      </c>
      <c r="S51" s="23" t="s">
        <v>108</v>
      </c>
    </row>
    <row r="52" spans="1:19" ht="57" x14ac:dyDescent="0.25">
      <c r="A52" s="20" t="s">
        <v>109</v>
      </c>
      <c r="B52" s="9" t="str">
        <f>_xlfn.XLOOKUP(Tabla11518[[#This Row],[CÓDIGO SOLICITUD]],[1]Nombres!$A:$A,[1]Nombres!$D:$D)</f>
        <v>AMAZONAS</v>
      </c>
      <c r="C52" s="9" t="s">
        <v>102</v>
      </c>
      <c r="D52" s="16" t="s">
        <v>22</v>
      </c>
      <c r="E52" s="11" t="str">
        <f>_xlfn.XLOOKUP(Tabla11518[[#This Row],[CÓDIGO SOLICITUD]],[1]Nombres!$A:$A,[1]Nombres!$C:$C)</f>
        <v>CONSTRUCCIÓN DEL MALECON DE LETICIA</v>
      </c>
      <c r="F52" s="11" t="str">
        <f>_xlfn.XLOOKUP(Tabla11518[[#This Row],[CÓDIGO SOLICITUD]],'[1]Mapas MT FINAL'!A:A,'[1]Mapas MT FINAL'!G:G)</f>
        <v>CONSTRUCCIÓN DEL MALECON DE LETICIA</v>
      </c>
      <c r="G52" s="12" t="str">
        <f>_xlfn.XLOOKUP(Tabla11518[[#This Row],[CÓDIGO SOLICITUD]],'[1]Relación Departamental'!$A:$A,'[1]Relación Departamental'!$B:$B)</f>
        <v>SI</v>
      </c>
      <c r="H52" s="12" t="str">
        <f>IF(Tabla11518[[#This Row],[GEOGRÁFICO]]="NO",Tabla11518[[#This Row],[DEPARTAMENTO GEOGRÁFICO/ASOCIADO]],_xlfn.XLOOKUP(Tabla11518[[#This Row],[CÓDIGO SOLICITUD]],'[1]INFO MPIO'!$A$2:$A$802,'[1]INFO MPIO'!$G$2:$G$802))</f>
        <v>AMAZONAS</v>
      </c>
      <c r="I52" s="12" t="str">
        <f>IF(Tabla11518[[#This Row],[GEOGRÁFICO]]="NO",Tabla11518[[#This Row],[DEPARTAMENTO GEOGRÁFICO/ASOCIADO]],_xlfn.XLOOKUP(Tabla11518[[#This Row],[CÓDIGO SOLICITUD]],'[1]INFO MPIO'!$A$2:$A$581,'[1]INFO MPIO'!$H$2:$H$581))</f>
        <v>LETICIA</v>
      </c>
      <c r="J52" s="13">
        <f>IF(Tabla11518[[#This Row],[GEOGRÁFICO]]="NO",0,_xlfn.XLOOKUP(Tabla11518[[#This Row],[CÓDIGO SOLICITUD]],'[1]INFO MPIO'!$A$2:$A$581,'[1]INFO MPIO'!$B$2:$B$581))</f>
        <v>1</v>
      </c>
      <c r="K52" s="13">
        <f>IF(Tabla11518[[#This Row],[GEOGRÁFICO]]="NO",0,_xlfn.XLOOKUP(Tabla11518[[#This Row],[CÓDIGO SOLICITUD]],'[1]INFO MPIO'!$A$2:$A$581,'[1]INFO MPIO'!$C$2:$C$581))</f>
        <v>0</v>
      </c>
      <c r="L52" s="13">
        <f>IF(Tabla11518[[#This Row],[GEOGRÁFICO]]="NO",0,_xlfn.XLOOKUP(Tabla11518[[#This Row],[CÓDIGO SOLICITUD]],'[1]INFO MPIO'!$A$2:$A$581,'[1]INFO MPIO'!$D$2:$D$581))</f>
        <v>0</v>
      </c>
      <c r="M52" s="13">
        <f>IF(Tabla11518[[#This Row],[GEOGRÁFICO]]="NO",0,_xlfn.XLOOKUP(Tabla11518[[#This Row],[CÓDIGO SOLICITUD]],'[1]INFO MPIO'!$A$2:$A$581,'[1]INFO MPIO'!$E$2:$E$581))</f>
        <v>0</v>
      </c>
      <c r="N52" s="13">
        <f>IF(Tabla11518[[#This Row],[GEOGRÁFICO]]="NO",0,_xlfn.XLOOKUP(Tabla11518[[#This Row],[CÓDIGO SOLICITUD]],'[1]INFO MPIO'!$A$2:$A$581,'[1]INFO MPIO'!$F$2:$F$581))</f>
        <v>1</v>
      </c>
      <c r="O52" s="12" t="str">
        <f>_xlfn.XLOOKUP(Tabla11518[[#This Row],[CÓDIGO SOLICITUD]],[1]Master!$G:$G,[1]Master!$K:$K)</f>
        <v>NO</v>
      </c>
      <c r="P52" s="12" t="str">
        <f>_xlfn.XLOOKUP(Tabla11518[[#This Row],[CÓDIGO SOLICITUD]],[1]Master!$G:$G,[1]Master!$J:$J)</f>
        <v>EN ESTRUCTURACIÓN</v>
      </c>
      <c r="Q52" s="9" t="str">
        <f>_xlfn.XLOOKUP(Tabla11518[[#This Row],[CÓDIGO SOLICITUD]],[1]Master!$G:$G,[1]Master!$I:$I)</f>
        <v>INVIAS</v>
      </c>
      <c r="R52" s="14">
        <f>_xlfn.XLOOKUP(Tabla11518[[#This Row],[CÓDIGO SOLICITUD]],'[1]Resumen Inversiones'!$D$4:$D$700,'[1]Resumen Inversiones'!$E$4:$E$700)</f>
        <v>150000</v>
      </c>
      <c r="S52" s="22" t="s">
        <v>110</v>
      </c>
    </row>
    <row r="53" spans="1:19" ht="71.25" x14ac:dyDescent="0.25">
      <c r="A53" s="20" t="s">
        <v>111</v>
      </c>
      <c r="B53" s="9" t="str">
        <f>_xlfn.XLOOKUP(Tabla11518[[#This Row],[CÓDIGO SOLICITUD]],[1]Nombres!$A:$A,[1]Nombres!$D:$D)</f>
        <v>AMAZONAS</v>
      </c>
      <c r="C53" s="9" t="s">
        <v>21</v>
      </c>
      <c r="D53" s="16" t="s">
        <v>22</v>
      </c>
      <c r="E53" s="11" t="str">
        <f>_xlfn.XLOOKUP(Tabla11518[[#This Row],[CÓDIGO SOLICITUD]],[1]Nombres!$A:$A,[1]Nombres!$C:$C)</f>
        <v>MANTENIMIENTO Y MEJORAMIENTO DE MUELLE EN EL ÁREA NO MUNICIPALIZADA DE EL ENCANTO</v>
      </c>
      <c r="F53" s="11" t="str">
        <f>_xlfn.XLOOKUP(Tabla11518[[#This Row],[CÓDIGO SOLICITUD]],'[1]Mapas MT FINAL'!A:A,'[1]Mapas MT FINAL'!G:G)</f>
        <v>MUELLE EN EL ÁREA NO MUNICIPALIZADA DE EL ENCANTO</v>
      </c>
      <c r="G53" s="12" t="str">
        <f>_xlfn.XLOOKUP(Tabla11518[[#This Row],[CÓDIGO SOLICITUD]],'[1]Relación Departamental'!$A:$A,'[1]Relación Departamental'!$B:$B)</f>
        <v>SI</v>
      </c>
      <c r="H53" s="12" t="str">
        <f>IF(Tabla11518[[#This Row],[GEOGRÁFICO]]="NO",Tabla11518[[#This Row],[DEPARTAMENTO GEOGRÁFICO/ASOCIADO]],_xlfn.XLOOKUP(Tabla11518[[#This Row],[CÓDIGO SOLICITUD]],'[1]INFO MPIO'!$A$2:$A$802,'[1]INFO MPIO'!$G$2:$G$802))</f>
        <v>AMAZONAS</v>
      </c>
      <c r="I53" s="12" t="str">
        <f>IF(Tabla11518[[#This Row],[GEOGRÁFICO]]="NO",Tabla11518[[#This Row],[DEPARTAMENTO GEOGRÁFICO/ASOCIADO]],_xlfn.XLOOKUP(Tabla11518[[#This Row],[CÓDIGO SOLICITUD]],'[1]INFO MPIO'!$A$2:$A$581,'[1]INFO MPIO'!$H$2:$H$581))</f>
        <v>EL ENCANTO</v>
      </c>
      <c r="J53" s="13">
        <f>IF(Tabla11518[[#This Row],[GEOGRÁFICO]]="NO",0,_xlfn.XLOOKUP(Tabla11518[[#This Row],[CÓDIGO SOLICITUD]],'[1]INFO MPIO'!$A$2:$A$581,'[1]INFO MPIO'!$B$2:$B$581))</f>
        <v>1</v>
      </c>
      <c r="K53" s="13">
        <f>IF(Tabla11518[[#This Row],[GEOGRÁFICO]]="NO",0,_xlfn.XLOOKUP(Tabla11518[[#This Row],[CÓDIGO SOLICITUD]],'[1]INFO MPIO'!$A$2:$A$581,'[1]INFO MPIO'!$C$2:$C$581))</f>
        <v>0</v>
      </c>
      <c r="L53" s="13">
        <f>IF(Tabla11518[[#This Row],[GEOGRÁFICO]]="NO",0,_xlfn.XLOOKUP(Tabla11518[[#This Row],[CÓDIGO SOLICITUD]],'[1]INFO MPIO'!$A$2:$A$581,'[1]INFO MPIO'!$D$2:$D$581))</f>
        <v>0</v>
      </c>
      <c r="M53" s="13">
        <f>IF(Tabla11518[[#This Row],[GEOGRÁFICO]]="NO",0,_xlfn.XLOOKUP(Tabla11518[[#This Row],[CÓDIGO SOLICITUD]],'[1]INFO MPIO'!$A$2:$A$581,'[1]INFO MPIO'!$E$2:$E$581))</f>
        <v>0</v>
      </c>
      <c r="N53" s="13">
        <f>IF(Tabla11518[[#This Row],[GEOGRÁFICO]]="NO",0,_xlfn.XLOOKUP(Tabla11518[[#This Row],[CÓDIGO SOLICITUD]],'[1]INFO MPIO'!$A$2:$A$581,'[1]INFO MPIO'!$F$2:$F$581))</f>
        <v>0</v>
      </c>
      <c r="O53" s="12" t="str">
        <f>_xlfn.XLOOKUP(Tabla11518[[#This Row],[CÓDIGO SOLICITUD]],[1]Master!$G:$G,[1]Master!$K:$K)</f>
        <v>SI</v>
      </c>
      <c r="P53" s="12" t="str">
        <f>_xlfn.XLOOKUP(Tabla11518[[#This Row],[CÓDIGO SOLICITUD]],[1]Master!$G:$G,[1]Master!$J:$J)</f>
        <v>EN EJECUCIÓN</v>
      </c>
      <c r="Q53" s="9" t="str">
        <f>_xlfn.XLOOKUP(Tabla11518[[#This Row],[CÓDIGO SOLICITUD]],[1]Master!$G:$G,[1]Master!$I:$I)</f>
        <v>INVIAS</v>
      </c>
      <c r="R53" s="14">
        <f>_xlfn.XLOOKUP(Tabla11518[[#This Row],[CÓDIGO SOLICITUD]],'[1]Resumen Inversiones'!$D$4:$D$700,'[1]Resumen Inversiones'!$E$4:$E$700)</f>
        <v>450</v>
      </c>
      <c r="S53" s="17" t="s">
        <v>31</v>
      </c>
    </row>
    <row r="54" spans="1:19" ht="71.25" x14ac:dyDescent="0.25">
      <c r="A54" s="20" t="s">
        <v>112</v>
      </c>
      <c r="B54" s="9" t="str">
        <f>_xlfn.XLOOKUP(Tabla11518[[#This Row],[CÓDIGO SOLICITUD]],[1]Nombres!$A:$A,[1]Nombres!$D:$D)</f>
        <v>AMAZONAS</v>
      </c>
      <c r="C54" s="9" t="s">
        <v>21</v>
      </c>
      <c r="D54" s="16" t="s">
        <v>22</v>
      </c>
      <c r="E54" s="11" t="str">
        <f>_xlfn.XLOOKUP(Tabla11518[[#This Row],[CÓDIGO SOLICITUD]],[1]Nombres!$A:$A,[1]Nombres!$C:$C)</f>
        <v>MANTENIMIENTO Y MEJORAMIENTO DE MUELLE EN EL ÁREA NO MUNICIPALIZADA DE PUERTO ARICA</v>
      </c>
      <c r="F54" s="11" t="str">
        <f>_xlfn.XLOOKUP(Tabla11518[[#This Row],[CÓDIGO SOLICITUD]],'[1]Mapas MT FINAL'!A:A,'[1]Mapas MT FINAL'!G:G)</f>
        <v>MUELLE EN EL ÁREA NO MUNICIPALIZADA DE PUERTO ARICA</v>
      </c>
      <c r="G54" s="12" t="str">
        <f>_xlfn.XLOOKUP(Tabla11518[[#This Row],[CÓDIGO SOLICITUD]],'[1]Relación Departamental'!$A:$A,'[1]Relación Departamental'!$B:$B)</f>
        <v>SI</v>
      </c>
      <c r="H54" s="12" t="str">
        <f>IF(Tabla11518[[#This Row],[GEOGRÁFICO]]="NO",Tabla11518[[#This Row],[DEPARTAMENTO GEOGRÁFICO/ASOCIADO]],_xlfn.XLOOKUP(Tabla11518[[#This Row],[CÓDIGO SOLICITUD]],'[1]INFO MPIO'!$A$2:$A$802,'[1]INFO MPIO'!$G$2:$G$802))</f>
        <v>AMAZONAS</v>
      </c>
      <c r="I54" s="12" t="str">
        <f>IF(Tabla11518[[#This Row],[GEOGRÁFICO]]="NO",Tabla11518[[#This Row],[DEPARTAMENTO GEOGRÁFICO/ASOCIADO]],_xlfn.XLOOKUP(Tabla11518[[#This Row],[CÓDIGO SOLICITUD]],'[1]INFO MPIO'!$A$2:$A$581,'[1]INFO MPIO'!$H$2:$H$581))</f>
        <v>PUERTO ARICA</v>
      </c>
      <c r="J54" s="13">
        <f>IF(Tabla11518[[#This Row],[GEOGRÁFICO]]="NO",0,_xlfn.XLOOKUP(Tabla11518[[#This Row],[CÓDIGO SOLICITUD]],'[1]INFO MPIO'!$A$2:$A$581,'[1]INFO MPIO'!$B$2:$B$581))</f>
        <v>1</v>
      </c>
      <c r="K54" s="13">
        <f>IF(Tabla11518[[#This Row],[GEOGRÁFICO]]="NO",0,_xlfn.XLOOKUP(Tabla11518[[#This Row],[CÓDIGO SOLICITUD]],'[1]INFO MPIO'!$A$2:$A$581,'[1]INFO MPIO'!$C$2:$C$581))</f>
        <v>0</v>
      </c>
      <c r="L54" s="13">
        <f>IF(Tabla11518[[#This Row],[GEOGRÁFICO]]="NO",0,_xlfn.XLOOKUP(Tabla11518[[#This Row],[CÓDIGO SOLICITUD]],'[1]INFO MPIO'!$A$2:$A$581,'[1]INFO MPIO'!$D$2:$D$581))</f>
        <v>0</v>
      </c>
      <c r="M54" s="13">
        <f>IF(Tabla11518[[#This Row],[GEOGRÁFICO]]="NO",0,_xlfn.XLOOKUP(Tabla11518[[#This Row],[CÓDIGO SOLICITUD]],'[1]INFO MPIO'!$A$2:$A$581,'[1]INFO MPIO'!$E$2:$E$581))</f>
        <v>0</v>
      </c>
      <c r="N54" s="13">
        <f>IF(Tabla11518[[#This Row],[GEOGRÁFICO]]="NO",0,_xlfn.XLOOKUP(Tabla11518[[#This Row],[CÓDIGO SOLICITUD]],'[1]INFO MPIO'!$A$2:$A$581,'[1]INFO MPIO'!$F$2:$F$581))</f>
        <v>0</v>
      </c>
      <c r="O54" s="12" t="str">
        <f>_xlfn.XLOOKUP(Tabla11518[[#This Row],[CÓDIGO SOLICITUD]],[1]Master!$G:$G,[1]Master!$K:$K)</f>
        <v>SI</v>
      </c>
      <c r="P54" s="12" t="str">
        <f>_xlfn.XLOOKUP(Tabla11518[[#This Row],[CÓDIGO SOLICITUD]],[1]Master!$G:$G,[1]Master!$J:$J)</f>
        <v>EN EJECUCIÓN</v>
      </c>
      <c r="Q54" s="9" t="str">
        <f>_xlfn.XLOOKUP(Tabla11518[[#This Row],[CÓDIGO SOLICITUD]],[1]Master!$G:$G,[1]Master!$I:$I)</f>
        <v>INVIAS</v>
      </c>
      <c r="R54" s="14">
        <f>_xlfn.XLOOKUP(Tabla11518[[#This Row],[CÓDIGO SOLICITUD]],'[1]Resumen Inversiones'!$D$4:$D$700,'[1]Resumen Inversiones'!$E$4:$E$700)</f>
        <v>450</v>
      </c>
      <c r="S54" s="17" t="s">
        <v>31</v>
      </c>
    </row>
    <row r="55" spans="1:19" ht="57" x14ac:dyDescent="0.25">
      <c r="A55" s="20" t="s">
        <v>113</v>
      </c>
      <c r="B55" s="9" t="str">
        <f>_xlfn.XLOOKUP(Tabla11518[[#This Row],[CÓDIGO SOLICITUD]],[1]Nombres!$A:$A,[1]Nombres!$D:$D)</f>
        <v>AMAZONAS</v>
      </c>
      <c r="C55" s="9" t="s">
        <v>21</v>
      </c>
      <c r="D55" s="16" t="s">
        <v>22</v>
      </c>
      <c r="E55" s="11" t="str">
        <f>_xlfn.XLOOKUP(Tabla11518[[#This Row],[CÓDIGO SOLICITUD]],[1]Nombres!$A:$A,[1]Nombres!$C:$C)</f>
        <v>ISLA DE LOS MICOS</v>
      </c>
      <c r="F55" s="11" t="str">
        <f>_xlfn.XLOOKUP(Tabla11518[[#This Row],[CÓDIGO SOLICITUD]],'[1]Mapas MT FINAL'!A:A,'[1]Mapas MT FINAL'!G:G)</f>
        <v>ISLA DE LOS MICOS</v>
      </c>
      <c r="G55" s="12" t="str">
        <f>_xlfn.XLOOKUP(Tabla11518[[#This Row],[CÓDIGO SOLICITUD]],'[1]Relación Departamental'!$A:$A,'[1]Relación Departamental'!$B:$B)</f>
        <v>SI</v>
      </c>
      <c r="H55" s="12" t="str">
        <f>IF(Tabla11518[[#This Row],[GEOGRÁFICO]]="NO",Tabla11518[[#This Row],[DEPARTAMENTO GEOGRÁFICO/ASOCIADO]],_xlfn.XLOOKUP(Tabla11518[[#This Row],[CÓDIGO SOLICITUD]],'[1]INFO MPIO'!$A$2:$A$802,'[1]INFO MPIO'!$G$2:$G$802))</f>
        <v>AMAZONAS</v>
      </c>
      <c r="I55" s="12" t="str">
        <f>IF(Tabla11518[[#This Row],[GEOGRÁFICO]]="NO",Tabla11518[[#This Row],[DEPARTAMENTO GEOGRÁFICO/ASOCIADO]],_xlfn.XLOOKUP(Tabla11518[[#This Row],[CÓDIGO SOLICITUD]],'[1]INFO MPIO'!$A$2:$A$581,'[1]INFO MPIO'!$H$2:$H$581))</f>
        <v>LETICIA</v>
      </c>
      <c r="J55" s="13">
        <f>IF(Tabla11518[[#This Row],[GEOGRÁFICO]]="NO",0,_xlfn.XLOOKUP(Tabla11518[[#This Row],[CÓDIGO SOLICITUD]],'[1]INFO MPIO'!$A$2:$A$581,'[1]INFO MPIO'!$B$2:$B$581))</f>
        <v>1</v>
      </c>
      <c r="K55" s="13">
        <f>IF(Tabla11518[[#This Row],[GEOGRÁFICO]]="NO",0,_xlfn.XLOOKUP(Tabla11518[[#This Row],[CÓDIGO SOLICITUD]],'[1]INFO MPIO'!$A$2:$A$581,'[1]INFO MPIO'!$C$2:$C$581))</f>
        <v>0</v>
      </c>
      <c r="L55" s="13">
        <f>IF(Tabla11518[[#This Row],[GEOGRÁFICO]]="NO",0,_xlfn.XLOOKUP(Tabla11518[[#This Row],[CÓDIGO SOLICITUD]],'[1]INFO MPIO'!$A$2:$A$581,'[1]INFO MPIO'!$D$2:$D$581))</f>
        <v>0</v>
      </c>
      <c r="M55" s="13">
        <f>IF(Tabla11518[[#This Row],[GEOGRÁFICO]]="NO",0,_xlfn.XLOOKUP(Tabla11518[[#This Row],[CÓDIGO SOLICITUD]],'[1]INFO MPIO'!$A$2:$A$581,'[1]INFO MPIO'!$E$2:$E$581))</f>
        <v>0</v>
      </c>
      <c r="N55" s="13">
        <f>IF(Tabla11518[[#This Row],[GEOGRÁFICO]]="NO",0,_xlfn.XLOOKUP(Tabla11518[[#This Row],[CÓDIGO SOLICITUD]],'[1]INFO MPIO'!$A$2:$A$581,'[1]INFO MPIO'!$F$2:$F$581))</f>
        <v>1</v>
      </c>
      <c r="O55" s="12" t="str">
        <f>_xlfn.XLOOKUP(Tabla11518[[#This Row],[CÓDIGO SOLICITUD]],[1]Master!$G:$G,[1]Master!$K:$K)</f>
        <v>SIN INFORMACIÓN</v>
      </c>
      <c r="P55" s="12" t="str">
        <f>_xlfn.XLOOKUP(Tabla11518[[#This Row],[CÓDIGO SOLICITUD]],[1]Master!$G:$G,[1]Master!$J:$J)</f>
        <v>SIN INFORMACIÓN</v>
      </c>
      <c r="Q55" s="9" t="str">
        <f>_xlfn.XLOOKUP(Tabla11518[[#This Row],[CÓDIGO SOLICITUD]],[1]Master!$G:$G,[1]Master!$I:$I)</f>
        <v>ENTIDAD TERRITORIAL</v>
      </c>
      <c r="R55" s="14">
        <f>_xlfn.XLOOKUP(Tabla11518[[#This Row],[CÓDIGO SOLICITUD]],'[1]Resumen Inversiones'!$D$4:$D$700,'[1]Resumen Inversiones'!$E$4:$E$700)</f>
        <v>0</v>
      </c>
      <c r="S55" s="17" t="s">
        <v>31</v>
      </c>
    </row>
    <row r="56" spans="1:19" ht="114" x14ac:dyDescent="0.25">
      <c r="A56" s="20" t="s">
        <v>114</v>
      </c>
      <c r="B56" s="9" t="str">
        <f>_xlfn.XLOOKUP(Tabla11518[[#This Row],[CÓDIGO SOLICITUD]],[1]Nombres!$A:$A,[1]Nombres!$D:$D)</f>
        <v>CAUCA, HUILA</v>
      </c>
      <c r="C56" s="24" t="s">
        <v>115</v>
      </c>
      <c r="D56" s="16" t="s">
        <v>22</v>
      </c>
      <c r="E56" s="11" t="str">
        <f>_xlfn.XLOOKUP(Tabla11518[[#This Row],[CÓDIGO SOLICITUD]],[1]Nombres!$A:$A,[1]Nombres!$C:$C)</f>
        <v>EL PATICO – PURACÉ – SANTA LETICIA – BELÉN – LA PLATA</v>
      </c>
      <c r="F56" s="11" t="str">
        <f>_xlfn.XLOOKUP(Tabla11518[[#This Row],[CÓDIGO SOLICITUD]],'[1]Mapas MT FINAL'!A:A,'[1]Mapas MT FINAL'!G:G)</f>
        <v>EL PATICO – PURACÉ – SANTA LETICIA – BELÉN – LA PLATA</v>
      </c>
      <c r="G56" s="12" t="str">
        <f>_xlfn.XLOOKUP(Tabla11518[[#This Row],[CÓDIGO SOLICITUD]],'[1]Relación Departamental'!$A:$A,'[1]Relación Departamental'!$B:$B)</f>
        <v>SI</v>
      </c>
      <c r="H56" s="12" t="str">
        <f>IF(Tabla11518[[#This Row],[GEOGRÁFICO]]="NO",Tabla11518[[#This Row],[DEPARTAMENTO GEOGRÁFICO/ASOCIADO]],_xlfn.XLOOKUP(Tabla11518[[#This Row],[CÓDIGO SOLICITUD]],'[1]INFO MPIO'!$A$2:$A$802,'[1]INFO MPIO'!$G$2:$G$802))</f>
        <v>CAUCA, HUILA</v>
      </c>
      <c r="I56" s="12" t="str">
        <f>IF(Tabla11518[[#This Row],[GEOGRÁFICO]]="NO",Tabla11518[[#This Row],[DEPARTAMENTO GEOGRÁFICO/ASOCIADO]],_xlfn.XLOOKUP(Tabla11518[[#This Row],[CÓDIGO SOLICITUD]],'[1]INFO MPIO'!$A$2:$A$581,'[1]INFO MPIO'!$H$2:$H$581))</f>
        <v>LA PLATA, POPAYÁN, PURACÉ</v>
      </c>
      <c r="J56" s="13">
        <f>IF(Tabla11518[[#This Row],[GEOGRÁFICO]]="NO",0,_xlfn.XLOOKUP(Tabla11518[[#This Row],[CÓDIGO SOLICITUD]],'[1]INFO MPIO'!$A$2:$A$581,'[1]INFO MPIO'!$B$2:$B$581))</f>
        <v>1</v>
      </c>
      <c r="K56" s="13">
        <f>IF(Tabla11518[[#This Row],[GEOGRÁFICO]]="NO",0,_xlfn.XLOOKUP(Tabla11518[[#This Row],[CÓDIGO SOLICITUD]],'[1]INFO MPIO'!$A$2:$A$581,'[1]INFO MPIO'!$C$2:$C$581))</f>
        <v>0</v>
      </c>
      <c r="L56" s="13">
        <f>IF(Tabla11518[[#This Row],[GEOGRÁFICO]]="NO",0,_xlfn.XLOOKUP(Tabla11518[[#This Row],[CÓDIGO SOLICITUD]],'[1]INFO MPIO'!$A$2:$A$581,'[1]INFO MPIO'!$D$2:$D$581))</f>
        <v>0</v>
      </c>
      <c r="M56" s="13">
        <f>IF(Tabla11518[[#This Row],[GEOGRÁFICO]]="NO",0,_xlfn.XLOOKUP(Tabla11518[[#This Row],[CÓDIGO SOLICITUD]],'[1]INFO MPIO'!$A$2:$A$581,'[1]INFO MPIO'!$E$2:$E$581))</f>
        <v>0</v>
      </c>
      <c r="N56" s="13">
        <f>IF(Tabla11518[[#This Row],[GEOGRÁFICO]]="NO",0,_xlfn.XLOOKUP(Tabla11518[[#This Row],[CÓDIGO SOLICITUD]],'[1]INFO MPIO'!$A$2:$A$581,'[1]INFO MPIO'!$F$2:$F$581))</f>
        <v>1</v>
      </c>
      <c r="O56" s="12" t="str">
        <f>_xlfn.XLOOKUP(Tabla11518[[#This Row],[CÓDIGO SOLICITUD]],[1]Master!$G:$G,[1]Master!$K:$K)</f>
        <v xml:space="preserve">SI </v>
      </c>
      <c r="P56" s="12" t="str">
        <f>_xlfn.XLOOKUP(Tabla11518[[#This Row],[CÓDIGO SOLICITUD]],[1]Master!$G:$G,[1]Master!$J:$J)</f>
        <v>EN EJECUCIÓN</v>
      </c>
      <c r="Q56" s="9" t="str">
        <f>_xlfn.XLOOKUP(Tabla11518[[#This Row],[CÓDIGO SOLICITUD]],[1]Master!$G:$G,[1]Master!$I:$I)</f>
        <v>ENTIDAD TERRITORIAL/INVIAS</v>
      </c>
      <c r="R56" s="14">
        <f>_xlfn.XLOOKUP(Tabla11518[[#This Row],[CÓDIGO SOLICITUD]],'[1]Resumen Inversiones'!$D$4:$D$700,'[1]Resumen Inversiones'!$E$4:$E$700)</f>
        <v>200000</v>
      </c>
      <c r="S56" s="22" t="s">
        <v>116</v>
      </c>
    </row>
    <row r="57" spans="1:19" ht="57" x14ac:dyDescent="0.25">
      <c r="A57" s="20" t="s">
        <v>117</v>
      </c>
      <c r="B57" s="9" t="str">
        <f>_xlfn.XLOOKUP(Tabla11518[[#This Row],[CÓDIGO SOLICITUD]],[1]Nombres!$A:$A,[1]Nombres!$D:$D)</f>
        <v>AMAZONAS</v>
      </c>
      <c r="C57" s="9" t="s">
        <v>21</v>
      </c>
      <c r="D57" s="16" t="s">
        <v>22</v>
      </c>
      <c r="E57" s="11" t="str">
        <f>_xlfn.XLOOKUP(Tabla11518[[#This Row],[CÓDIGO SOLICITUD]],[1]Nombres!$A:$A,[1]Nombres!$C:$C)</f>
        <v>MEJORAMIENTO DE MUELLE MIRITÍ - PARANÁ</v>
      </c>
      <c r="F57" s="11" t="str">
        <f>_xlfn.XLOOKUP(Tabla11518[[#This Row],[CÓDIGO SOLICITUD]],'[1]Mapas MT FINAL'!A:A,'[1]Mapas MT FINAL'!G:G)</f>
        <v>MUELLE MIRITÍ - PARANÁ</v>
      </c>
      <c r="G57" s="12" t="str">
        <f>_xlfn.XLOOKUP(Tabla11518[[#This Row],[CÓDIGO SOLICITUD]],'[1]Relación Departamental'!$A:$A,'[1]Relación Departamental'!$B:$B)</f>
        <v>SI</v>
      </c>
      <c r="H57" s="12" t="str">
        <f>IF(Tabla11518[[#This Row],[GEOGRÁFICO]]="NO",Tabla11518[[#This Row],[DEPARTAMENTO GEOGRÁFICO/ASOCIADO]],_xlfn.XLOOKUP(Tabla11518[[#This Row],[CÓDIGO SOLICITUD]],'[1]INFO MPIO'!$A$2:$A$802,'[1]INFO MPIO'!$G$2:$G$802))</f>
        <v>AMAZONAS</v>
      </c>
      <c r="I57" s="12" t="str">
        <f>IF(Tabla11518[[#This Row],[GEOGRÁFICO]]="NO",Tabla11518[[#This Row],[DEPARTAMENTO GEOGRÁFICO/ASOCIADO]],_xlfn.XLOOKUP(Tabla11518[[#This Row],[CÓDIGO SOLICITUD]],'[1]INFO MPIO'!$A$2:$A$581,'[1]INFO MPIO'!$H$2:$H$581))</f>
        <v>MIRITÍ - PARANÁ</v>
      </c>
      <c r="J57" s="13">
        <f>IF(Tabla11518[[#This Row],[GEOGRÁFICO]]="NO",0,_xlfn.XLOOKUP(Tabla11518[[#This Row],[CÓDIGO SOLICITUD]],'[1]INFO MPIO'!$A$2:$A$581,'[1]INFO MPIO'!$B$2:$B$581))</f>
        <v>1</v>
      </c>
      <c r="K57" s="13">
        <f>IF(Tabla11518[[#This Row],[GEOGRÁFICO]]="NO",0,_xlfn.XLOOKUP(Tabla11518[[#This Row],[CÓDIGO SOLICITUD]],'[1]INFO MPIO'!$A$2:$A$581,'[1]INFO MPIO'!$C$2:$C$581))</f>
        <v>0</v>
      </c>
      <c r="L57" s="13">
        <f>IF(Tabla11518[[#This Row],[GEOGRÁFICO]]="NO",0,_xlfn.XLOOKUP(Tabla11518[[#This Row],[CÓDIGO SOLICITUD]],'[1]INFO MPIO'!$A$2:$A$581,'[1]INFO MPIO'!$D$2:$D$581))</f>
        <v>0</v>
      </c>
      <c r="M57" s="13">
        <f>IF(Tabla11518[[#This Row],[GEOGRÁFICO]]="NO",0,_xlfn.XLOOKUP(Tabla11518[[#This Row],[CÓDIGO SOLICITUD]],'[1]INFO MPIO'!$A$2:$A$581,'[1]INFO MPIO'!$E$2:$E$581))</f>
        <v>0</v>
      </c>
      <c r="N57" s="13">
        <f>IF(Tabla11518[[#This Row],[GEOGRÁFICO]]="NO",0,_xlfn.XLOOKUP(Tabla11518[[#This Row],[CÓDIGO SOLICITUD]],'[1]INFO MPIO'!$A$2:$A$581,'[1]INFO MPIO'!$F$2:$F$581))</f>
        <v>1</v>
      </c>
      <c r="O57" s="12" t="str">
        <f>_xlfn.XLOOKUP(Tabla11518[[#This Row],[CÓDIGO SOLICITUD]],[1]Master!$G:$G,[1]Master!$K:$K)</f>
        <v>NO</v>
      </c>
      <c r="P57" s="12" t="str">
        <f>_xlfn.XLOOKUP(Tabla11518[[#This Row],[CÓDIGO SOLICITUD]],[1]Master!$G:$G,[1]Master!$J:$J)</f>
        <v>EN ESTRUCTURACIÓN</v>
      </c>
      <c r="Q57" s="9" t="str">
        <f>_xlfn.XLOOKUP(Tabla11518[[#This Row],[CÓDIGO SOLICITUD]],[1]Master!$G:$G,[1]Master!$I:$I)</f>
        <v>INVIAS</v>
      </c>
      <c r="R57" s="14">
        <f>_xlfn.XLOOKUP(Tabla11518[[#This Row],[CÓDIGO SOLICITUD]],'[1]Resumen Inversiones'!$D$4:$D$700,'[1]Resumen Inversiones'!$E$4:$E$700)</f>
        <v>1040</v>
      </c>
      <c r="S57" s="17" t="s">
        <v>31</v>
      </c>
    </row>
    <row r="58" spans="1:19" ht="99.75" x14ac:dyDescent="0.25">
      <c r="A58" s="8" t="s">
        <v>118</v>
      </c>
      <c r="B58" s="9" t="str">
        <f>_xlfn.XLOOKUP(Tabla11518[[#This Row],[CÓDIGO SOLICITUD]],[1]Nombres!$A:$A,[1]Nombres!$D:$D)</f>
        <v>AMAZONAS</v>
      </c>
      <c r="C58" s="9" t="s">
        <v>21</v>
      </c>
      <c r="D58" s="16" t="s">
        <v>22</v>
      </c>
      <c r="E58" s="11" t="str">
        <f>_xlfn.XLOOKUP(Tabla11518[[#This Row],[CÓDIGO SOLICITUD]],[1]Nombres!$A:$A,[1]Nombres!$C:$C)</f>
        <v>MEJORAMIENTO DE MUELLE LA VICTORIA</v>
      </c>
      <c r="F58" s="11" t="str">
        <f>_xlfn.XLOOKUP(Tabla11518[[#This Row],[CÓDIGO SOLICITUD]],'[1]Mapas MT FINAL'!A:A,'[1]Mapas MT FINAL'!G:G)</f>
        <v>MUELLE LA VICTORIA</v>
      </c>
      <c r="G58" s="12" t="str">
        <f>_xlfn.XLOOKUP(Tabla11518[[#This Row],[CÓDIGO SOLICITUD]],'[1]Relación Departamental'!$A:$A,'[1]Relación Departamental'!$B:$B)</f>
        <v>SI</v>
      </c>
      <c r="H58" s="12" t="str">
        <f>IF(Tabla11518[[#This Row],[GEOGRÁFICO]]="NO",Tabla11518[[#This Row],[DEPARTAMENTO GEOGRÁFICO/ASOCIADO]],_xlfn.XLOOKUP(Tabla11518[[#This Row],[CÓDIGO SOLICITUD]],'[1]INFO MPIO'!$A$2:$A$802,'[1]INFO MPIO'!$G$2:$G$802))</f>
        <v>AMAZONAS</v>
      </c>
      <c r="I58" s="12" t="str">
        <f>IF(Tabla11518[[#This Row],[GEOGRÁFICO]]="NO",Tabla11518[[#This Row],[DEPARTAMENTO GEOGRÁFICO/ASOCIADO]],_xlfn.XLOOKUP(Tabla11518[[#This Row],[CÓDIGO SOLICITUD]],'[1]INFO MPIO'!$A$2:$A$581,'[1]INFO MPIO'!$H$2:$H$581))</f>
        <v>LA VICTORIA</v>
      </c>
      <c r="J58" s="13">
        <f>IF(Tabla11518[[#This Row],[GEOGRÁFICO]]="NO",0,_xlfn.XLOOKUP(Tabla11518[[#This Row],[CÓDIGO SOLICITUD]],'[1]INFO MPIO'!$A$2:$A$581,'[1]INFO MPIO'!$B$2:$B$581))</f>
        <v>1</v>
      </c>
      <c r="K58" s="13">
        <f>IF(Tabla11518[[#This Row],[GEOGRÁFICO]]="NO",0,_xlfn.XLOOKUP(Tabla11518[[#This Row],[CÓDIGO SOLICITUD]],'[1]INFO MPIO'!$A$2:$A$581,'[1]INFO MPIO'!$C$2:$C$581))</f>
        <v>0</v>
      </c>
      <c r="L58" s="13">
        <f>IF(Tabla11518[[#This Row],[GEOGRÁFICO]]="NO",0,_xlfn.XLOOKUP(Tabla11518[[#This Row],[CÓDIGO SOLICITUD]],'[1]INFO MPIO'!$A$2:$A$581,'[1]INFO MPIO'!$D$2:$D$581))</f>
        <v>0</v>
      </c>
      <c r="M58" s="13">
        <f>IF(Tabla11518[[#This Row],[GEOGRÁFICO]]="NO",0,_xlfn.XLOOKUP(Tabla11518[[#This Row],[CÓDIGO SOLICITUD]],'[1]INFO MPIO'!$A$2:$A$581,'[1]INFO MPIO'!$E$2:$E$581))</f>
        <v>0</v>
      </c>
      <c r="N58" s="13">
        <f>IF(Tabla11518[[#This Row],[GEOGRÁFICO]]="NO",0,_xlfn.XLOOKUP(Tabla11518[[#This Row],[CÓDIGO SOLICITUD]],'[1]INFO MPIO'!$A$2:$A$581,'[1]INFO MPIO'!$F$2:$F$581))</f>
        <v>1</v>
      </c>
      <c r="O58" s="12" t="str">
        <f>_xlfn.XLOOKUP(Tabla11518[[#This Row],[CÓDIGO SOLICITUD]],[1]Master!$G:$G,[1]Master!$K:$K)</f>
        <v>NO</v>
      </c>
      <c r="P58" s="12" t="str">
        <f>_xlfn.XLOOKUP(Tabla11518[[#This Row],[CÓDIGO SOLICITUD]],[1]Master!$G:$G,[1]Master!$J:$J)</f>
        <v>EN ESTRUCTURACIÓN</v>
      </c>
      <c r="Q58" s="9" t="str">
        <f>_xlfn.XLOOKUP(Tabla11518[[#This Row],[CÓDIGO SOLICITUD]],[1]Master!$G:$G,[1]Master!$I:$I)</f>
        <v>INVIAS</v>
      </c>
      <c r="R58" s="14">
        <f>_xlfn.XLOOKUP(Tabla11518[[#This Row],[CÓDIGO SOLICITUD]],'[1]Resumen Inversiones'!$D$4:$D$700,'[1]Resumen Inversiones'!$E$4:$E$700)</f>
        <v>1040</v>
      </c>
      <c r="S58" s="15" t="s">
        <v>119</v>
      </c>
    </row>
    <row r="59" spans="1:19" ht="242.25" x14ac:dyDescent="0.25">
      <c r="A59" s="8" t="s">
        <v>120</v>
      </c>
      <c r="B59" s="9" t="str">
        <f>_xlfn.XLOOKUP(Tabla11518[[#This Row],[CÓDIGO SOLICITUD]],[1]Nombres!$A:$A,[1]Nombres!$D:$D)</f>
        <v>ANTIOQUIA</v>
      </c>
      <c r="C59" s="9" t="s">
        <v>21</v>
      </c>
      <c r="D59" s="16" t="s">
        <v>22</v>
      </c>
      <c r="E59" s="11" t="str">
        <f>_xlfn.XLOOKUP(Tabla11518[[#This Row],[CÓDIGO SOLICITUD]],[1]Nombres!$A:$A,[1]Nombres!$C:$C)</f>
        <v>INTERVENCIÓN AEROPUERTO JOSÉ MARÍA CÓRDOBA (MEDELLÍN)</v>
      </c>
      <c r="F59" s="11" t="str">
        <f>_xlfn.XLOOKUP(Tabla11518[[#This Row],[CÓDIGO SOLICITUD]],'[1]Mapas MT FINAL'!A:A,'[1]Mapas MT FINAL'!G:G)</f>
        <v>INTERVENCIÓN AEROPUERTO JOSÉ MARÍA CÓRDOBA (MEDELLÍN)</v>
      </c>
      <c r="G59" s="12" t="str">
        <f>_xlfn.XLOOKUP(Tabla11518[[#This Row],[CÓDIGO SOLICITUD]],'[1]Relación Departamental'!$A:$A,'[1]Relación Departamental'!$B:$B)</f>
        <v>SI</v>
      </c>
      <c r="H59" s="12" t="str">
        <f>IF(Tabla11518[[#This Row],[GEOGRÁFICO]]="NO",Tabla11518[[#This Row],[DEPARTAMENTO GEOGRÁFICO/ASOCIADO]],_xlfn.XLOOKUP(Tabla11518[[#This Row],[CÓDIGO SOLICITUD]],'[1]INFO MPIO'!$A$2:$A$802,'[1]INFO MPIO'!$G$2:$G$802))</f>
        <v>ANTIOQUIA</v>
      </c>
      <c r="I59" s="12" t="str">
        <f>IF(Tabla11518[[#This Row],[GEOGRÁFICO]]="NO",Tabla11518[[#This Row],[DEPARTAMENTO GEOGRÁFICO/ASOCIADO]],_xlfn.XLOOKUP(Tabla11518[[#This Row],[CÓDIGO SOLICITUD]],'[1]INFO MPIO'!$A$2:$A$581,'[1]INFO MPIO'!$H$2:$H$581))</f>
        <v>RIONEGRO</v>
      </c>
      <c r="J59" s="13">
        <f>IF(Tabla11518[[#This Row],[GEOGRÁFICO]]="NO",0,_xlfn.XLOOKUP(Tabla11518[[#This Row],[CÓDIGO SOLICITUD]],'[1]INFO MPIO'!$A$2:$A$581,'[1]INFO MPIO'!$B$2:$B$581))</f>
        <v>0</v>
      </c>
      <c r="K59" s="13">
        <f>IF(Tabla11518[[#This Row],[GEOGRÁFICO]]="NO",0,_xlfn.XLOOKUP(Tabla11518[[#This Row],[CÓDIGO SOLICITUD]],'[1]INFO MPIO'!$A$2:$A$581,'[1]INFO MPIO'!$C$2:$C$581))</f>
        <v>0</v>
      </c>
      <c r="L59" s="13">
        <f>IF(Tabla11518[[#This Row],[GEOGRÁFICO]]="NO",0,_xlfn.XLOOKUP(Tabla11518[[#This Row],[CÓDIGO SOLICITUD]],'[1]INFO MPIO'!$A$2:$A$581,'[1]INFO MPIO'!$D$2:$D$581))</f>
        <v>0</v>
      </c>
      <c r="M59" s="13">
        <f>IF(Tabla11518[[#This Row],[GEOGRÁFICO]]="NO",0,_xlfn.XLOOKUP(Tabla11518[[#This Row],[CÓDIGO SOLICITUD]],'[1]INFO MPIO'!$A$2:$A$581,'[1]INFO MPIO'!$E$2:$E$581))</f>
        <v>0</v>
      </c>
      <c r="N59" s="13">
        <f>IF(Tabla11518[[#This Row],[GEOGRÁFICO]]="NO",0,_xlfn.XLOOKUP(Tabla11518[[#This Row],[CÓDIGO SOLICITUD]],'[1]INFO MPIO'!$A$2:$A$581,'[1]INFO MPIO'!$F$2:$F$581))</f>
        <v>0</v>
      </c>
      <c r="O59" s="12" t="str">
        <f>_xlfn.XLOOKUP(Tabla11518[[#This Row],[CÓDIGO SOLICITUD]],[1]Master!$G:$G,[1]Master!$K:$K)</f>
        <v>NO</v>
      </c>
      <c r="P59" s="12" t="str">
        <f>_xlfn.XLOOKUP(Tabla11518[[#This Row],[CÓDIGO SOLICITUD]],[1]Master!$G:$G,[1]Master!$J:$J)</f>
        <v>EN ESTRUCTURACIÓN</v>
      </c>
      <c r="Q59" s="9" t="str">
        <f>_xlfn.XLOOKUP(Tabla11518[[#This Row],[CÓDIGO SOLICITUD]],[1]Master!$G:$G,[1]Master!$I:$I)</f>
        <v>ANI/AEROCIVIL</v>
      </c>
      <c r="R59" s="14">
        <f>_xlfn.XLOOKUP(Tabla11518[[#This Row],[CÓDIGO SOLICITUD]],'[1]Resumen Inversiones'!$D$4:$D$700,'[1]Resumen Inversiones'!$E$4:$E$700)</f>
        <v>0</v>
      </c>
      <c r="S59" s="15" t="s">
        <v>121</v>
      </c>
    </row>
    <row r="60" spans="1:19" ht="409.5" x14ac:dyDescent="0.25">
      <c r="A60" s="8" t="s">
        <v>122</v>
      </c>
      <c r="B60" s="9" t="str">
        <f>_xlfn.XLOOKUP(Tabla11518[[#This Row],[CÓDIGO SOLICITUD]],[1]Nombres!$A:$A,[1]Nombres!$D:$D)</f>
        <v>ANTIOQUIA, CHOCÓ</v>
      </c>
      <c r="C60" s="9" t="s">
        <v>123</v>
      </c>
      <c r="D60" s="16" t="s">
        <v>22</v>
      </c>
      <c r="E60" s="11" t="str">
        <f>_xlfn.XLOOKUP(Tabla11518[[#This Row],[CÓDIGO SOLICITUD]],[1]Nombres!$A:$A,[1]Nombres!$C:$C)</f>
        <v>CORREDOR QUIBDÓ - PEÑALISA</v>
      </c>
      <c r="F60" s="11" t="str">
        <f>_xlfn.XLOOKUP(Tabla11518[[#This Row],[CÓDIGO SOLICITUD]],'[1]Mapas MT FINAL'!A:A,'[1]Mapas MT FINAL'!G:G)</f>
        <v>CORREDOR QUIBDÓ - PEÑALISA</v>
      </c>
      <c r="G60" s="12" t="str">
        <f>_xlfn.XLOOKUP(Tabla11518[[#This Row],[CÓDIGO SOLICITUD]],'[1]Relación Departamental'!$A:$A,'[1]Relación Departamental'!$B:$B)</f>
        <v>SI</v>
      </c>
      <c r="H60" s="12" t="str">
        <f>IF(Tabla11518[[#This Row],[GEOGRÁFICO]]="NO",Tabla11518[[#This Row],[DEPARTAMENTO GEOGRÁFICO/ASOCIADO]],_xlfn.XLOOKUP(Tabla11518[[#This Row],[CÓDIGO SOLICITUD]],'[1]INFO MPIO'!$A$2:$A$802,'[1]INFO MPIO'!$G$2:$G$802))</f>
        <v>ANTIOQUIA, CHOCÓ</v>
      </c>
      <c r="I60" s="12" t="str">
        <f>IF(Tabla11518[[#This Row],[GEOGRÁFICO]]="NO",Tabla11518[[#This Row],[DEPARTAMENTO GEOGRÁFICO/ASOCIADO]],_xlfn.XLOOKUP(Tabla11518[[#This Row],[CÓDIGO SOLICITUD]],'[1]INFO MPIO'!$A$2:$A$581,'[1]INFO MPIO'!$H$2:$H$581))</f>
        <v>CIUDAD BOLÍVAR, EL CARMEN DE ATRATO, LLORÓ, QUIBDÓ, SALGAR</v>
      </c>
      <c r="J60" s="13">
        <f>IF(Tabla11518[[#This Row],[GEOGRÁFICO]]="NO",0,_xlfn.XLOOKUP(Tabla11518[[#This Row],[CÓDIGO SOLICITUD]],'[1]INFO MPIO'!$A$2:$A$581,'[1]INFO MPIO'!$B$2:$B$581))</f>
        <v>1</v>
      </c>
      <c r="K60" s="13">
        <f>IF(Tabla11518[[#This Row],[GEOGRÁFICO]]="NO",0,_xlfn.XLOOKUP(Tabla11518[[#This Row],[CÓDIGO SOLICITUD]],'[1]INFO MPIO'!$A$2:$A$581,'[1]INFO MPIO'!$C$2:$C$581))</f>
        <v>0</v>
      </c>
      <c r="L60" s="13">
        <f>IF(Tabla11518[[#This Row],[GEOGRÁFICO]]="NO",0,_xlfn.XLOOKUP(Tabla11518[[#This Row],[CÓDIGO SOLICITUD]],'[1]INFO MPIO'!$A$2:$A$581,'[1]INFO MPIO'!$D$2:$D$581))</f>
        <v>1</v>
      </c>
      <c r="M60" s="13">
        <f>IF(Tabla11518[[#This Row],[GEOGRÁFICO]]="NO",0,_xlfn.XLOOKUP(Tabla11518[[#This Row],[CÓDIGO SOLICITUD]],'[1]INFO MPIO'!$A$2:$A$581,'[1]INFO MPIO'!$E$2:$E$581))</f>
        <v>1</v>
      </c>
      <c r="N60" s="13">
        <f>IF(Tabla11518[[#This Row],[GEOGRÁFICO]]="NO",0,_xlfn.XLOOKUP(Tabla11518[[#This Row],[CÓDIGO SOLICITUD]],'[1]INFO MPIO'!$A$2:$A$581,'[1]INFO MPIO'!$F$2:$F$581))</f>
        <v>1</v>
      </c>
      <c r="O60" s="12" t="str">
        <f>_xlfn.XLOOKUP(Tabla11518[[#This Row],[CÓDIGO SOLICITUD]],[1]Master!$G:$G,[1]Master!$K:$K)</f>
        <v>SI</v>
      </c>
      <c r="P60" s="12" t="str">
        <f>_xlfn.XLOOKUP(Tabla11518[[#This Row],[CÓDIGO SOLICITUD]],[1]Master!$G:$G,[1]Master!$J:$J)</f>
        <v>EN EJECUCIÓN</v>
      </c>
      <c r="Q60" s="9" t="str">
        <f>_xlfn.XLOOKUP(Tabla11518[[#This Row],[CÓDIGO SOLICITUD]],[1]Master!$G:$G,[1]Master!$I:$I)</f>
        <v>INVIAS</v>
      </c>
      <c r="R60" s="14">
        <f>_xlfn.XLOOKUP(Tabla11518[[#This Row],[CÓDIGO SOLICITUD]],'[1]Resumen Inversiones'!$D$4:$D$700,'[1]Resumen Inversiones'!$E$4:$E$700)</f>
        <v>198768</v>
      </c>
      <c r="S60" s="25" t="s">
        <v>124</v>
      </c>
    </row>
    <row r="61" spans="1:19" ht="171" x14ac:dyDescent="0.25">
      <c r="A61" s="20" t="s">
        <v>125</v>
      </c>
      <c r="B61" s="9" t="str">
        <f>_xlfn.XLOOKUP(Tabla11518[[#This Row],[CÓDIGO SOLICITUD]],[1]Nombres!$A:$A,[1]Nombres!$D:$D)</f>
        <v>ANTIOQUIA</v>
      </c>
      <c r="C61" s="9" t="s">
        <v>123</v>
      </c>
      <c r="D61" s="16" t="s">
        <v>22</v>
      </c>
      <c r="E61" s="11" t="str">
        <f>_xlfn.XLOOKUP(Tabla11518[[#This Row],[CÓDIGO SOLICITUD]],[1]Nombres!$A:$A,[1]Nombres!$C:$C)</f>
        <v>CORREDOR PEÑALISA - BOLOMBOLO</v>
      </c>
      <c r="F61" s="11" t="str">
        <f>_xlfn.XLOOKUP(Tabla11518[[#This Row],[CÓDIGO SOLICITUD]],'[1]Mapas MT FINAL'!A:A,'[1]Mapas MT FINAL'!G:G)</f>
        <v>CORREDOR PEÑALISA - BOLOMBOLO</v>
      </c>
      <c r="G61" s="12" t="str">
        <f>_xlfn.XLOOKUP(Tabla11518[[#This Row],[CÓDIGO SOLICITUD]],'[1]Relación Departamental'!$A:$A,'[1]Relación Departamental'!$B:$B)</f>
        <v>SI</v>
      </c>
      <c r="H61" s="12" t="str">
        <f>IF(Tabla11518[[#This Row],[GEOGRÁFICO]]="NO",Tabla11518[[#This Row],[DEPARTAMENTO GEOGRÁFICO/ASOCIADO]],_xlfn.XLOOKUP(Tabla11518[[#This Row],[CÓDIGO SOLICITUD]],'[1]INFO MPIO'!$A$2:$A$802,'[1]INFO MPIO'!$G$2:$G$802))</f>
        <v>ANTIOQUIA</v>
      </c>
      <c r="I61" s="12" t="str">
        <f>IF(Tabla11518[[#This Row],[GEOGRÁFICO]]="NO",Tabla11518[[#This Row],[DEPARTAMENTO GEOGRÁFICO/ASOCIADO]],_xlfn.XLOOKUP(Tabla11518[[#This Row],[CÓDIGO SOLICITUD]],'[1]INFO MPIO'!$A$2:$A$581,'[1]INFO MPIO'!$H$2:$H$581))</f>
        <v>CONCORDIA, SALGAR, VENECIA</v>
      </c>
      <c r="J61" s="13">
        <f>IF(Tabla11518[[#This Row],[GEOGRÁFICO]]="NO",0,_xlfn.XLOOKUP(Tabla11518[[#This Row],[CÓDIGO SOLICITUD]],'[1]INFO MPIO'!$A$2:$A$581,'[1]INFO MPIO'!$B$2:$B$581))</f>
        <v>1</v>
      </c>
      <c r="K61" s="13">
        <f>IF(Tabla11518[[#This Row],[GEOGRÁFICO]]="NO",0,_xlfn.XLOOKUP(Tabla11518[[#This Row],[CÓDIGO SOLICITUD]],'[1]INFO MPIO'!$A$2:$A$581,'[1]INFO MPIO'!$C$2:$C$581))</f>
        <v>0</v>
      </c>
      <c r="L61" s="13">
        <f>IF(Tabla11518[[#This Row],[GEOGRÁFICO]]="NO",0,_xlfn.XLOOKUP(Tabla11518[[#This Row],[CÓDIGO SOLICITUD]],'[1]INFO MPIO'!$A$2:$A$581,'[1]INFO MPIO'!$D$2:$D$581))</f>
        <v>1</v>
      </c>
      <c r="M61" s="13">
        <f>IF(Tabla11518[[#This Row],[GEOGRÁFICO]]="NO",0,_xlfn.XLOOKUP(Tabla11518[[#This Row],[CÓDIGO SOLICITUD]],'[1]INFO MPIO'!$A$2:$A$581,'[1]INFO MPIO'!$E$2:$E$581))</f>
        <v>0</v>
      </c>
      <c r="N61" s="13">
        <f>IF(Tabla11518[[#This Row],[GEOGRÁFICO]]="NO",0,_xlfn.XLOOKUP(Tabla11518[[#This Row],[CÓDIGO SOLICITUD]],'[1]INFO MPIO'!$A$2:$A$581,'[1]INFO MPIO'!$F$2:$F$581))</f>
        <v>0</v>
      </c>
      <c r="O61" s="12" t="str">
        <f>_xlfn.XLOOKUP(Tabla11518[[#This Row],[CÓDIGO SOLICITUD]],[1]Master!$G:$G,[1]Master!$K:$K)</f>
        <v>SI</v>
      </c>
      <c r="P61" s="12" t="str">
        <f>_xlfn.XLOOKUP(Tabla11518[[#This Row],[CÓDIGO SOLICITUD]],[1]Master!$G:$G,[1]Master!$J:$J)</f>
        <v>EN EJECUCIÓN</v>
      </c>
      <c r="Q61" s="9" t="str">
        <f>_xlfn.XLOOKUP(Tabla11518[[#This Row],[CÓDIGO SOLICITUD]],[1]Master!$G:$G,[1]Master!$I:$I)</f>
        <v>ANI</v>
      </c>
      <c r="R61" s="14">
        <f>_xlfn.XLOOKUP(Tabla11518[[#This Row],[CÓDIGO SOLICITUD]],'[1]Resumen Inversiones'!$D$4:$D$700,'[1]Resumen Inversiones'!$E$4:$E$700)</f>
        <v>0</v>
      </c>
      <c r="S61" s="22" t="s">
        <v>126</v>
      </c>
    </row>
    <row r="62" spans="1:19" ht="90" x14ac:dyDescent="0.25">
      <c r="A62" s="20" t="s">
        <v>127</v>
      </c>
      <c r="B62" s="9" t="str">
        <f>_xlfn.XLOOKUP(Tabla11518[[#This Row],[CÓDIGO SOLICITUD]],[1]Nombres!$A:$A,[1]Nombres!$D:$D)</f>
        <v>ANTIOQUIA</v>
      </c>
      <c r="C62" s="9" t="s">
        <v>21</v>
      </c>
      <c r="D62" s="16" t="s">
        <v>22</v>
      </c>
      <c r="E62" s="11" t="str">
        <f>_xlfn.XLOOKUP(Tabla11518[[#This Row],[CÓDIGO SOLICITUD]],[1]Nombres!$A:$A,[1]Nombres!$C:$C)</f>
        <v>VÍA ANORÍ - ZARAGOZA / PLACA HUELLA CORREGIMIENTO LIBERIA CHARCÓN (ANORÍ)</v>
      </c>
      <c r="F62" s="11" t="str">
        <f>_xlfn.XLOOKUP(Tabla11518[[#This Row],[CÓDIGO SOLICITUD]],'[1]Mapas MT FINAL'!A:A,'[1]Mapas MT FINAL'!G:G)</f>
        <v>VÍA ANORÍ - ZARAGOZA</v>
      </c>
      <c r="G62" s="12" t="str">
        <f>_xlfn.XLOOKUP(Tabla11518[[#This Row],[CÓDIGO SOLICITUD]],'[1]Relación Departamental'!$A:$A,'[1]Relación Departamental'!$B:$B)</f>
        <v>SI</v>
      </c>
      <c r="H62" s="12" t="str">
        <f>IF(Tabla11518[[#This Row],[GEOGRÁFICO]]="NO",Tabla11518[[#This Row],[DEPARTAMENTO GEOGRÁFICO/ASOCIADO]],_xlfn.XLOOKUP(Tabla11518[[#This Row],[CÓDIGO SOLICITUD]],'[1]INFO MPIO'!$A$2:$A$802,'[1]INFO MPIO'!$G$2:$G$802))</f>
        <v>ANTIOQUIA</v>
      </c>
      <c r="I62" s="12" t="str">
        <f>IF(Tabla11518[[#This Row],[GEOGRÁFICO]]="NO",Tabla11518[[#This Row],[DEPARTAMENTO GEOGRÁFICO/ASOCIADO]],_xlfn.XLOOKUP(Tabla11518[[#This Row],[CÓDIGO SOLICITUD]],'[1]INFO MPIO'!$A$2:$A$581,'[1]INFO MPIO'!$H$2:$H$581))</f>
        <v>ANORÍ, ZARAGOZA</v>
      </c>
      <c r="J62" s="13">
        <f>IF(Tabla11518[[#This Row],[GEOGRÁFICO]]="NO",0,_xlfn.XLOOKUP(Tabla11518[[#This Row],[CÓDIGO SOLICITUD]],'[1]INFO MPIO'!$A$2:$A$581,'[1]INFO MPIO'!$B$2:$B$581))</f>
        <v>1</v>
      </c>
      <c r="K62" s="13">
        <f>IF(Tabla11518[[#This Row],[GEOGRÁFICO]]="NO",0,_xlfn.XLOOKUP(Tabla11518[[#This Row],[CÓDIGO SOLICITUD]],'[1]INFO MPIO'!$A$2:$A$581,'[1]INFO MPIO'!$C$2:$C$581))</f>
        <v>1</v>
      </c>
      <c r="L62" s="13">
        <f>IF(Tabla11518[[#This Row],[GEOGRÁFICO]]="NO",0,_xlfn.XLOOKUP(Tabla11518[[#This Row],[CÓDIGO SOLICITUD]],'[1]INFO MPIO'!$A$2:$A$581,'[1]INFO MPIO'!$D$2:$D$581))</f>
        <v>1</v>
      </c>
      <c r="M62" s="13">
        <f>IF(Tabla11518[[#This Row],[GEOGRÁFICO]]="NO",0,_xlfn.XLOOKUP(Tabla11518[[#This Row],[CÓDIGO SOLICITUD]],'[1]INFO MPIO'!$A$2:$A$581,'[1]INFO MPIO'!$E$2:$E$581))</f>
        <v>1</v>
      </c>
      <c r="N62" s="13">
        <f>IF(Tabla11518[[#This Row],[GEOGRÁFICO]]="NO",0,_xlfn.XLOOKUP(Tabla11518[[#This Row],[CÓDIGO SOLICITUD]],'[1]INFO MPIO'!$A$2:$A$581,'[1]INFO MPIO'!$F$2:$F$581))</f>
        <v>1</v>
      </c>
      <c r="O62" s="12" t="str">
        <f>_xlfn.XLOOKUP(Tabla11518[[#This Row],[CÓDIGO SOLICITUD]],[1]Master!$G:$G,[1]Master!$K:$K)</f>
        <v>NO</v>
      </c>
      <c r="P62" s="12" t="str">
        <f>_xlfn.XLOOKUP(Tabla11518[[#This Row],[CÓDIGO SOLICITUD]],[1]Master!$G:$G,[1]Master!$J:$J)</f>
        <v>EN ESTRUCTURACIÓN</v>
      </c>
      <c r="Q62" s="9" t="str">
        <f>_xlfn.XLOOKUP(Tabla11518[[#This Row],[CÓDIGO SOLICITUD]],[1]Master!$G:$G,[1]Master!$I:$I)</f>
        <v>ENTIDAD TERRITORIAL</v>
      </c>
      <c r="R62" s="14">
        <f>_xlfn.XLOOKUP(Tabla11518[[#This Row],[CÓDIGO SOLICITUD]],'[1]Resumen Inversiones'!$D$4:$D$700,'[1]Resumen Inversiones'!$E$4:$E$700)</f>
        <v>56488.6</v>
      </c>
      <c r="S62" s="23" t="s">
        <v>128</v>
      </c>
    </row>
    <row r="63" spans="1:19" ht="142.5" x14ac:dyDescent="0.25">
      <c r="A63" s="20" t="s">
        <v>129</v>
      </c>
      <c r="B63" s="9" t="str">
        <f>_xlfn.XLOOKUP(Tabla11518[[#This Row],[CÓDIGO SOLICITUD]],[1]Nombres!$A:$A,[1]Nombres!$D:$D)</f>
        <v>ANTIOQUIA, BOLÍVAR</v>
      </c>
      <c r="C63" s="9" t="s">
        <v>55</v>
      </c>
      <c r="D63" s="16" t="s">
        <v>22</v>
      </c>
      <c r="E63" s="11" t="str">
        <f>_xlfn.XLOOKUP(Tabla11518[[#This Row],[CÓDIGO SOLICITUD]],[1]Nombres!$A:$A,[1]Nombres!$C:$C)</f>
        <v>TRANSVERSAL DE LAS AMÉRICAS (VIA CANTAGALLO -INTERSECCIÓN A LA VÍA INTERSECCIÓN SAN MIGUEL DE TIGRE)</v>
      </c>
      <c r="F63" s="11" t="str">
        <f>_xlfn.XLOOKUP(Tabla11518[[#This Row],[CÓDIGO SOLICITUD]],'[1]Mapas MT FINAL'!A:A,'[1]Mapas MT FINAL'!G:G)</f>
        <v>VIA CANTAGALLO A INTERSECCIÓN SAN MIGUEL DE TIGRE</v>
      </c>
      <c r="G63" s="12" t="str">
        <f>_xlfn.XLOOKUP(Tabla11518[[#This Row],[CÓDIGO SOLICITUD]],'[1]Relación Departamental'!$A:$A,'[1]Relación Departamental'!$B:$B)</f>
        <v>SI</v>
      </c>
      <c r="H63" s="12" t="str">
        <f>IF(Tabla11518[[#This Row],[GEOGRÁFICO]]="NO",Tabla11518[[#This Row],[DEPARTAMENTO GEOGRÁFICO/ASOCIADO]],_xlfn.XLOOKUP(Tabla11518[[#This Row],[CÓDIGO SOLICITUD]],'[1]INFO MPIO'!$A$2:$A$802,'[1]INFO MPIO'!$G$2:$G$802))</f>
        <v>ANTIOQUIA, BOLÍVAR</v>
      </c>
      <c r="I63" s="12" t="str">
        <f>IF(Tabla11518[[#This Row],[GEOGRÁFICO]]="NO",Tabla11518[[#This Row],[DEPARTAMENTO GEOGRÁFICO/ASOCIADO]],_xlfn.XLOOKUP(Tabla11518[[#This Row],[CÓDIGO SOLICITUD]],'[1]INFO MPIO'!$A$2:$A$581,'[1]INFO MPIO'!$H$2:$H$581))</f>
        <v>CANTAGALLO, YONDÓ</v>
      </c>
      <c r="J63" s="13">
        <f>IF(Tabla11518[[#This Row],[GEOGRÁFICO]]="NO",0,_xlfn.XLOOKUP(Tabla11518[[#This Row],[CÓDIGO SOLICITUD]],'[1]INFO MPIO'!$A$2:$A$581,'[1]INFO MPIO'!$B$2:$B$581))</f>
        <v>1</v>
      </c>
      <c r="K63" s="13">
        <f>IF(Tabla11518[[#This Row],[GEOGRÁFICO]]="NO",0,_xlfn.XLOOKUP(Tabla11518[[#This Row],[CÓDIGO SOLICITUD]],'[1]INFO MPIO'!$A$2:$A$581,'[1]INFO MPIO'!$C$2:$C$581))</f>
        <v>1</v>
      </c>
      <c r="L63" s="13">
        <f>IF(Tabla11518[[#This Row],[GEOGRÁFICO]]="NO",0,_xlfn.XLOOKUP(Tabla11518[[#This Row],[CÓDIGO SOLICITUD]],'[1]INFO MPIO'!$A$2:$A$581,'[1]INFO MPIO'!$D$2:$D$581))</f>
        <v>1</v>
      </c>
      <c r="M63" s="13">
        <f>IF(Tabla11518[[#This Row],[GEOGRÁFICO]]="NO",0,_xlfn.XLOOKUP(Tabla11518[[#This Row],[CÓDIGO SOLICITUD]],'[1]INFO MPIO'!$A$2:$A$581,'[1]INFO MPIO'!$E$2:$E$581))</f>
        <v>1</v>
      </c>
      <c r="N63" s="13">
        <f>IF(Tabla11518[[#This Row],[GEOGRÁFICO]]="NO",0,_xlfn.XLOOKUP(Tabla11518[[#This Row],[CÓDIGO SOLICITUD]],'[1]INFO MPIO'!$A$2:$A$581,'[1]INFO MPIO'!$F$2:$F$581))</f>
        <v>0</v>
      </c>
      <c r="O63" s="12" t="str">
        <f>_xlfn.XLOOKUP(Tabla11518[[#This Row],[CÓDIGO SOLICITUD]],[1]Master!$G:$G,[1]Master!$K:$K)</f>
        <v>NO</v>
      </c>
      <c r="P63" s="12" t="str">
        <f>_xlfn.XLOOKUP(Tabla11518[[#This Row],[CÓDIGO SOLICITUD]],[1]Master!$G:$G,[1]Master!$J:$J)</f>
        <v>EN ESTRUCTURACIÓN</v>
      </c>
      <c r="Q63" s="9" t="str">
        <f>_xlfn.XLOOKUP(Tabla11518[[#This Row],[CÓDIGO SOLICITUD]],[1]Master!$G:$G,[1]Master!$I:$I)</f>
        <v>ENTIDAD TERRITORIAL</v>
      </c>
      <c r="R63" s="14">
        <f>_xlfn.XLOOKUP(Tabla11518[[#This Row],[CÓDIGO SOLICITUD]],'[1]Resumen Inversiones'!$D$4:$D$700,'[1]Resumen Inversiones'!$E$4:$E$700)</f>
        <v>530000</v>
      </c>
      <c r="S63" s="15" t="s">
        <v>130</v>
      </c>
    </row>
    <row r="64" spans="1:19" ht="228" x14ac:dyDescent="0.25">
      <c r="A64" s="20" t="s">
        <v>131</v>
      </c>
      <c r="B64" s="9" t="str">
        <f>_xlfn.XLOOKUP(Tabla11518[[#This Row],[CÓDIGO SOLICITUD]],[1]Nombres!$A:$A,[1]Nombres!$D:$D)</f>
        <v>ANTIOQUIA</v>
      </c>
      <c r="C64" s="9" t="s">
        <v>132</v>
      </c>
      <c r="D64" s="16" t="s">
        <v>22</v>
      </c>
      <c r="E64" s="11" t="str">
        <f>_xlfn.XLOOKUP(Tabla11518[[#This Row],[CÓDIGO SOLICITUD]],[1]Nombres!$A:$A,[1]Nombres!$C:$C)</f>
        <v>CARAMANTA – TÁMESIS – VALPARAÍSO – JERICÓ - ANDES</v>
      </c>
      <c r="F64" s="11" t="str">
        <f>_xlfn.XLOOKUP(Tabla11518[[#This Row],[CÓDIGO SOLICITUD]],'[1]Mapas MT FINAL'!A:A,'[1]Mapas MT FINAL'!G:G)</f>
        <v>CARAMANTA – TÁMESIS – VALPARAÍSO – JERICÓ - ANDES</v>
      </c>
      <c r="G64" s="12" t="str">
        <f>_xlfn.XLOOKUP(Tabla11518[[#This Row],[CÓDIGO SOLICITUD]],'[1]Relación Departamental'!$A:$A,'[1]Relación Departamental'!$B:$B)</f>
        <v>SI</v>
      </c>
      <c r="H64" s="12" t="str">
        <f>IF(Tabla11518[[#This Row],[GEOGRÁFICO]]="NO",Tabla11518[[#This Row],[DEPARTAMENTO GEOGRÁFICO/ASOCIADO]],_xlfn.XLOOKUP(Tabla11518[[#This Row],[CÓDIGO SOLICITUD]],'[1]INFO MPIO'!$A$2:$A$802,'[1]INFO MPIO'!$G$2:$G$802))</f>
        <v>ANTIOQUIA</v>
      </c>
      <c r="I64" s="12" t="str">
        <f>IF(Tabla11518[[#This Row],[GEOGRÁFICO]]="NO",Tabla11518[[#This Row],[DEPARTAMENTO GEOGRÁFICO/ASOCIADO]],_xlfn.XLOOKUP(Tabla11518[[#This Row],[CÓDIGO SOLICITUD]],'[1]INFO MPIO'!$A$2:$A$581,'[1]INFO MPIO'!$H$2:$H$581))</f>
        <v>ANDES, CARAMANTA, JERICÓ, TÁMESIS, VALPARAÍSO</v>
      </c>
      <c r="J64" s="13">
        <f>IF(Tabla11518[[#This Row],[GEOGRÁFICO]]="NO",0,_xlfn.XLOOKUP(Tabla11518[[#This Row],[CÓDIGO SOLICITUD]],'[1]INFO MPIO'!$A$2:$A$581,'[1]INFO MPIO'!$B$2:$B$581))</f>
        <v>0</v>
      </c>
      <c r="K64" s="13">
        <f>IF(Tabla11518[[#This Row],[GEOGRÁFICO]]="NO",0,_xlfn.XLOOKUP(Tabla11518[[#This Row],[CÓDIGO SOLICITUD]],'[1]INFO MPIO'!$A$2:$A$581,'[1]INFO MPIO'!$C$2:$C$581))</f>
        <v>0</v>
      </c>
      <c r="L64" s="13">
        <f>IF(Tabla11518[[#This Row],[GEOGRÁFICO]]="NO",0,_xlfn.XLOOKUP(Tabla11518[[#This Row],[CÓDIGO SOLICITUD]],'[1]INFO MPIO'!$A$2:$A$581,'[1]INFO MPIO'!$D$2:$D$581))</f>
        <v>0</v>
      </c>
      <c r="M64" s="13">
        <f>IF(Tabla11518[[#This Row],[GEOGRÁFICO]]="NO",0,_xlfn.XLOOKUP(Tabla11518[[#This Row],[CÓDIGO SOLICITUD]],'[1]INFO MPIO'!$A$2:$A$581,'[1]INFO MPIO'!$E$2:$E$581))</f>
        <v>0</v>
      </c>
      <c r="N64" s="13">
        <f>IF(Tabla11518[[#This Row],[GEOGRÁFICO]]="NO",0,_xlfn.XLOOKUP(Tabla11518[[#This Row],[CÓDIGO SOLICITUD]],'[1]INFO MPIO'!$A$2:$A$581,'[1]INFO MPIO'!$F$2:$F$581))</f>
        <v>1</v>
      </c>
      <c r="O64" s="12" t="str">
        <f>_xlfn.XLOOKUP(Tabla11518[[#This Row],[CÓDIGO SOLICITUD]],[1]Master!$G:$G,[1]Master!$K:$K)</f>
        <v>NO</v>
      </c>
      <c r="P64" s="12" t="str">
        <f>_xlfn.XLOOKUP(Tabla11518[[#This Row],[CÓDIGO SOLICITUD]],[1]Master!$G:$G,[1]Master!$J:$J)</f>
        <v>EN ESTRUCTURACIÓN</v>
      </c>
      <c r="Q64" s="9" t="str">
        <f>_xlfn.XLOOKUP(Tabla11518[[#This Row],[CÓDIGO SOLICITUD]],[1]Master!$G:$G,[1]Master!$I:$I)</f>
        <v>ENTIDAD TERRITORIAL</v>
      </c>
      <c r="R64" s="14">
        <f>_xlfn.XLOOKUP(Tabla11518[[#This Row],[CÓDIGO SOLICITUD]],'[1]Resumen Inversiones'!$D$4:$D$700,'[1]Resumen Inversiones'!$E$4:$E$700)</f>
        <v>107510.14750000001</v>
      </c>
      <c r="S64" s="15" t="s">
        <v>133</v>
      </c>
    </row>
    <row r="65" spans="1:19" ht="384.75" x14ac:dyDescent="0.25">
      <c r="A65" s="20" t="s">
        <v>134</v>
      </c>
      <c r="B65" s="9" t="str">
        <f>_xlfn.XLOOKUP(Tabla11518[[#This Row],[CÓDIGO SOLICITUD]],[1]Nombres!$A:$A,[1]Nombres!$D:$D)</f>
        <v>ANTIOQUIA, BOYACÁ</v>
      </c>
      <c r="C65" s="9" t="s">
        <v>21</v>
      </c>
      <c r="D65" s="16" t="s">
        <v>22</v>
      </c>
      <c r="E65" s="11" t="str">
        <f>_xlfn.XLOOKUP(Tabla11518[[#This Row],[CÓDIGO SOLICITUD]],[1]Nombres!$A:$A,[1]Nombres!$C:$C)</f>
        <v>SANTUARIO - CAÑO ALEGRE / PUERTO TRIUNFO - MEDELLÍN</v>
      </c>
      <c r="F65" s="11" t="str">
        <f>_xlfn.XLOOKUP(Tabla11518[[#This Row],[CÓDIGO SOLICITUD]],'[1]Mapas MT FINAL'!A:A,'[1]Mapas MT FINAL'!G:G)</f>
        <v>MEDELLÍN - SANTUARIO - PUERTO TRIUNFO - CAÑO ALEGRE</v>
      </c>
      <c r="G65" s="12" t="str">
        <f>_xlfn.XLOOKUP(Tabla11518[[#This Row],[CÓDIGO SOLICITUD]],'[1]Relación Departamental'!$A:$A,'[1]Relación Departamental'!$B:$B)</f>
        <v>SI</v>
      </c>
      <c r="H65" s="12" t="str">
        <f>IF(Tabla11518[[#This Row],[GEOGRÁFICO]]="NO",Tabla11518[[#This Row],[DEPARTAMENTO GEOGRÁFICO/ASOCIADO]],_xlfn.XLOOKUP(Tabla11518[[#This Row],[CÓDIGO SOLICITUD]],'[1]INFO MPIO'!$A$2:$A$802,'[1]INFO MPIO'!$G$2:$G$802))</f>
        <v>ANTIOQUIA, BOYACÁ</v>
      </c>
      <c r="I65" s="12" t="str">
        <f>IF(Tabla11518[[#This Row],[GEOGRÁFICO]]="NO",Tabla11518[[#This Row],[DEPARTAMENTO GEOGRÁFICO/ASOCIADO]],_xlfn.XLOOKUP(Tabla11518[[#This Row],[CÓDIGO SOLICITUD]],'[1]INFO MPIO'!$A$2:$A$581,'[1]INFO MPIO'!$H$2:$H$581))</f>
        <v>BELLO, COCORNÁ, COPACABANA, EL CARMEN DE VIBORAL, EL SANTUARIO, GUARNE, MARINILLA, PUERTO BOYACÁ, PUERTO TRIUNFO, RIONEGRO, SAN FRANCISCO, SAN LUIS, SONSÓN</v>
      </c>
      <c r="J65" s="13">
        <f>IF(Tabla11518[[#This Row],[GEOGRÁFICO]]="NO",0,_xlfn.XLOOKUP(Tabla11518[[#This Row],[CÓDIGO SOLICITUD]],'[1]INFO MPIO'!$A$2:$A$581,'[1]INFO MPIO'!$B$2:$B$581))</f>
        <v>1</v>
      </c>
      <c r="K65" s="13">
        <f>IF(Tabla11518[[#This Row],[GEOGRÁFICO]]="NO",0,_xlfn.XLOOKUP(Tabla11518[[#This Row],[CÓDIGO SOLICITUD]],'[1]INFO MPIO'!$A$2:$A$581,'[1]INFO MPIO'!$C$2:$C$581))</f>
        <v>0</v>
      </c>
      <c r="L65" s="13">
        <f>IF(Tabla11518[[#This Row],[GEOGRÁFICO]]="NO",0,_xlfn.XLOOKUP(Tabla11518[[#This Row],[CÓDIGO SOLICITUD]],'[1]INFO MPIO'!$A$2:$A$581,'[1]INFO MPIO'!$D$2:$D$581))</f>
        <v>1</v>
      </c>
      <c r="M65" s="13">
        <f>IF(Tabla11518[[#This Row],[GEOGRÁFICO]]="NO",0,_xlfn.XLOOKUP(Tabla11518[[#This Row],[CÓDIGO SOLICITUD]],'[1]INFO MPIO'!$A$2:$A$581,'[1]INFO MPIO'!$E$2:$E$581))</f>
        <v>0</v>
      </c>
      <c r="N65" s="13">
        <f>IF(Tabla11518[[#This Row],[GEOGRÁFICO]]="NO",0,_xlfn.XLOOKUP(Tabla11518[[#This Row],[CÓDIGO SOLICITUD]],'[1]INFO MPIO'!$A$2:$A$581,'[1]INFO MPIO'!$F$2:$F$581))</f>
        <v>0</v>
      </c>
      <c r="O65" s="12" t="str">
        <f>_xlfn.XLOOKUP(Tabla11518[[#This Row],[CÓDIGO SOLICITUD]],[1]Master!$G:$G,[1]Master!$K:$K)</f>
        <v>NO</v>
      </c>
      <c r="P65" s="12" t="str">
        <f>_xlfn.XLOOKUP(Tabla11518[[#This Row],[CÓDIGO SOLICITUD]],[1]Master!$G:$G,[1]Master!$J:$J)</f>
        <v>EN ESTRUCTURACIÓN</v>
      </c>
      <c r="Q65" s="9" t="str">
        <f>_xlfn.XLOOKUP(Tabla11518[[#This Row],[CÓDIGO SOLICITUD]],[1]Master!$G:$G,[1]Master!$I:$I)</f>
        <v>ANI</v>
      </c>
      <c r="R65" s="14">
        <f>_xlfn.XLOOKUP(Tabla11518[[#This Row],[CÓDIGO SOLICITUD]],'[1]Resumen Inversiones'!$D$4:$D$700,'[1]Resumen Inversiones'!$E$4:$E$700)</f>
        <v>8800000</v>
      </c>
      <c r="S65" s="22" t="s">
        <v>135</v>
      </c>
    </row>
    <row r="66" spans="1:19" ht="213.75" x14ac:dyDescent="0.25">
      <c r="A66" s="20" t="s">
        <v>136</v>
      </c>
      <c r="B66" s="9" t="str">
        <f>_xlfn.XLOOKUP(Tabla11518[[#This Row],[CÓDIGO SOLICITUD]],[1]Nombres!$A:$A,[1]Nombres!$D:$D)</f>
        <v>ANTIOQUIA</v>
      </c>
      <c r="C66" s="9" t="s">
        <v>21</v>
      </c>
      <c r="D66" s="16" t="s">
        <v>22</v>
      </c>
      <c r="E66" s="11" t="str">
        <f>_xlfn.XLOOKUP(Tabla11518[[#This Row],[CÓDIGO SOLICITUD]],[1]Nombres!$A:$A,[1]Nombres!$C:$C)</f>
        <v>HOYORRICO - YARUMAL</v>
      </c>
      <c r="F66" s="11" t="str">
        <f>_xlfn.XLOOKUP(Tabla11518[[#This Row],[CÓDIGO SOLICITUD]],'[1]Mapas MT FINAL'!A:A,'[1]Mapas MT FINAL'!G:G)</f>
        <v>HOYORRICO - YARUMAL</v>
      </c>
      <c r="G66" s="12" t="str">
        <f>_xlfn.XLOOKUP(Tabla11518[[#This Row],[CÓDIGO SOLICITUD]],'[1]Relación Departamental'!$A:$A,'[1]Relación Departamental'!$B:$B)</f>
        <v>SI</v>
      </c>
      <c r="H66" s="12" t="str">
        <f>IF(Tabla11518[[#This Row],[GEOGRÁFICO]]="NO",Tabla11518[[#This Row],[DEPARTAMENTO GEOGRÁFICO/ASOCIADO]],_xlfn.XLOOKUP(Tabla11518[[#This Row],[CÓDIGO SOLICITUD]],'[1]INFO MPIO'!$A$2:$A$802,'[1]INFO MPIO'!$G$2:$G$802))</f>
        <v>ANTIOQUIA</v>
      </c>
      <c r="I66" s="12" t="str">
        <f>IF(Tabla11518[[#This Row],[GEOGRÁFICO]]="NO",Tabla11518[[#This Row],[DEPARTAMENTO GEOGRÁFICO/ASOCIADO]],_xlfn.XLOOKUP(Tabla11518[[#This Row],[CÓDIGO SOLICITUD]],'[1]INFO MPIO'!$A$2:$A$581,'[1]INFO MPIO'!$H$2:$H$581))</f>
        <v>ANGOSTURA, SANTA ROSA DE OSOS, YARUMAL</v>
      </c>
      <c r="J66" s="13">
        <f>IF(Tabla11518[[#This Row],[GEOGRÁFICO]]="NO",0,_xlfn.XLOOKUP(Tabla11518[[#This Row],[CÓDIGO SOLICITUD]],'[1]INFO MPIO'!$A$2:$A$581,'[1]INFO MPIO'!$B$2:$B$581))</f>
        <v>1</v>
      </c>
      <c r="K66" s="13">
        <f>IF(Tabla11518[[#This Row],[GEOGRÁFICO]]="NO",0,_xlfn.XLOOKUP(Tabla11518[[#This Row],[CÓDIGO SOLICITUD]],'[1]INFO MPIO'!$A$2:$A$581,'[1]INFO MPIO'!$C$2:$C$581))</f>
        <v>0</v>
      </c>
      <c r="L66" s="13">
        <f>IF(Tabla11518[[#This Row],[GEOGRÁFICO]]="NO",0,_xlfn.XLOOKUP(Tabla11518[[#This Row],[CÓDIGO SOLICITUD]],'[1]INFO MPIO'!$A$2:$A$581,'[1]INFO MPIO'!$D$2:$D$581))</f>
        <v>1</v>
      </c>
      <c r="M66" s="13">
        <f>IF(Tabla11518[[#This Row],[GEOGRÁFICO]]="NO",0,_xlfn.XLOOKUP(Tabla11518[[#This Row],[CÓDIGO SOLICITUD]],'[1]INFO MPIO'!$A$2:$A$581,'[1]INFO MPIO'!$E$2:$E$581))</f>
        <v>0</v>
      </c>
      <c r="N66" s="13">
        <f>IF(Tabla11518[[#This Row],[GEOGRÁFICO]]="NO",0,_xlfn.XLOOKUP(Tabla11518[[#This Row],[CÓDIGO SOLICITUD]],'[1]INFO MPIO'!$A$2:$A$581,'[1]INFO MPIO'!$F$2:$F$581))</f>
        <v>0</v>
      </c>
      <c r="O66" s="12" t="str">
        <f>_xlfn.XLOOKUP(Tabla11518[[#This Row],[CÓDIGO SOLICITUD]],[1]Master!$G:$G,[1]Master!$K:$K)</f>
        <v>SI</v>
      </c>
      <c r="P66" s="12" t="str">
        <f>_xlfn.XLOOKUP(Tabla11518[[#This Row],[CÓDIGO SOLICITUD]],[1]Master!$G:$G,[1]Master!$J:$J)</f>
        <v>EN EJECUCIÓN</v>
      </c>
      <c r="Q66" s="9" t="str">
        <f>_xlfn.XLOOKUP(Tabla11518[[#This Row],[CÓDIGO SOLICITUD]],[1]Master!$G:$G,[1]Master!$I:$I)</f>
        <v>INVIAS</v>
      </c>
      <c r="R66" s="14">
        <f>_xlfn.XLOOKUP(Tabla11518[[#This Row],[CÓDIGO SOLICITUD]],'[1]Resumen Inversiones'!$D$4:$D$700,'[1]Resumen Inversiones'!$E$4:$E$700)</f>
        <v>59737.991266375546</v>
      </c>
      <c r="S66" s="22" t="s">
        <v>137</v>
      </c>
    </row>
    <row r="67" spans="1:19" ht="213.75" x14ac:dyDescent="0.25">
      <c r="A67" s="20" t="s">
        <v>138</v>
      </c>
      <c r="B67" s="9" t="str">
        <f>_xlfn.XLOOKUP(Tabla11518[[#This Row],[CÓDIGO SOLICITUD]],[1]Nombres!$A:$A,[1]Nombres!$D:$D)</f>
        <v>ANTIOQUIA</v>
      </c>
      <c r="C67" s="9" t="s">
        <v>21</v>
      </c>
      <c r="D67" s="16" t="s">
        <v>22</v>
      </c>
      <c r="E67" s="11" t="str">
        <f>_xlfn.XLOOKUP(Tabla11518[[#This Row],[CÓDIGO SOLICITUD]],[1]Nombres!$A:$A,[1]Nombres!$C:$C)</f>
        <v>YARUMAL - "Y" BRICEÑO CON CAUCASIA</v>
      </c>
      <c r="F67" s="11" t="str">
        <f>_xlfn.XLOOKUP(Tabla11518[[#This Row],[CÓDIGO SOLICITUD]],'[1]Mapas MT FINAL'!A:A,'[1]Mapas MT FINAL'!G:G)</f>
        <v>YARUMAL - "Y" BRICEÑO CON CAUCASIA</v>
      </c>
      <c r="G67" s="12" t="str">
        <f>_xlfn.XLOOKUP(Tabla11518[[#This Row],[CÓDIGO SOLICITUD]],'[1]Relación Departamental'!$A:$A,'[1]Relación Departamental'!$B:$B)</f>
        <v>SI</v>
      </c>
      <c r="H67" s="12" t="str">
        <f>IF(Tabla11518[[#This Row],[GEOGRÁFICO]]="NO",Tabla11518[[#This Row],[DEPARTAMENTO GEOGRÁFICO/ASOCIADO]],_xlfn.XLOOKUP(Tabla11518[[#This Row],[CÓDIGO SOLICITUD]],'[1]INFO MPIO'!$A$2:$A$802,'[1]INFO MPIO'!$G$2:$G$802))</f>
        <v>ANTIOQUIA</v>
      </c>
      <c r="I67" s="12" t="str">
        <f>IF(Tabla11518[[#This Row],[GEOGRÁFICO]]="NO",Tabla11518[[#This Row],[DEPARTAMENTO GEOGRÁFICO/ASOCIADO]],_xlfn.XLOOKUP(Tabla11518[[#This Row],[CÓDIGO SOLICITUD]],'[1]INFO MPIO'!$A$2:$A$581,'[1]INFO MPIO'!$H$2:$H$581))</f>
        <v>VALDIVIA, YARUMAL</v>
      </c>
      <c r="J67" s="13">
        <f>IF(Tabla11518[[#This Row],[GEOGRÁFICO]]="NO",0,_xlfn.XLOOKUP(Tabla11518[[#This Row],[CÓDIGO SOLICITUD]],'[1]INFO MPIO'!$A$2:$A$581,'[1]INFO MPIO'!$B$2:$B$581))</f>
        <v>1</v>
      </c>
      <c r="K67" s="13">
        <f>IF(Tabla11518[[#This Row],[GEOGRÁFICO]]="NO",0,_xlfn.XLOOKUP(Tabla11518[[#This Row],[CÓDIGO SOLICITUD]],'[1]INFO MPIO'!$A$2:$A$581,'[1]INFO MPIO'!$C$2:$C$581))</f>
        <v>1</v>
      </c>
      <c r="L67" s="13">
        <f>IF(Tabla11518[[#This Row],[GEOGRÁFICO]]="NO",0,_xlfn.XLOOKUP(Tabla11518[[#This Row],[CÓDIGO SOLICITUD]],'[1]INFO MPIO'!$A$2:$A$581,'[1]INFO MPIO'!$D$2:$D$581))</f>
        <v>1</v>
      </c>
      <c r="M67" s="13">
        <f>IF(Tabla11518[[#This Row],[GEOGRÁFICO]]="NO",0,_xlfn.XLOOKUP(Tabla11518[[#This Row],[CÓDIGO SOLICITUD]],'[1]INFO MPIO'!$A$2:$A$581,'[1]INFO MPIO'!$E$2:$E$581))</f>
        <v>0</v>
      </c>
      <c r="N67" s="13">
        <f>IF(Tabla11518[[#This Row],[GEOGRÁFICO]]="NO",0,_xlfn.XLOOKUP(Tabla11518[[#This Row],[CÓDIGO SOLICITUD]],'[1]INFO MPIO'!$A$2:$A$581,'[1]INFO MPIO'!$F$2:$F$581))</f>
        <v>0</v>
      </c>
      <c r="O67" s="12" t="str">
        <f>_xlfn.XLOOKUP(Tabla11518[[#This Row],[CÓDIGO SOLICITUD]],[1]Master!$G:$G,[1]Master!$K:$K)</f>
        <v>SI</v>
      </c>
      <c r="P67" s="12" t="str">
        <f>_xlfn.XLOOKUP(Tabla11518[[#This Row],[CÓDIGO SOLICITUD]],[1]Master!$G:$G,[1]Master!$J:$J)</f>
        <v>EN EJECUCIÓN</v>
      </c>
      <c r="Q67" s="9" t="str">
        <f>_xlfn.XLOOKUP(Tabla11518[[#This Row],[CÓDIGO SOLICITUD]],[1]Master!$G:$G,[1]Master!$I:$I)</f>
        <v>INVIAS</v>
      </c>
      <c r="R67" s="14">
        <f>_xlfn.XLOOKUP(Tabla11518[[#This Row],[CÓDIGO SOLICITUD]],'[1]Resumen Inversiones'!$D$4:$D$700,'[1]Resumen Inversiones'!$E$4:$E$700)</f>
        <v>23056.768558951964</v>
      </c>
      <c r="S67" s="22" t="s">
        <v>139</v>
      </c>
    </row>
    <row r="68" spans="1:19" ht="213.75" x14ac:dyDescent="0.25">
      <c r="A68" s="20" t="s">
        <v>140</v>
      </c>
      <c r="B68" s="9" t="str">
        <f>_xlfn.XLOOKUP(Tabla11518[[#This Row],[CÓDIGO SOLICITUD]],[1]Nombres!$A:$A,[1]Nombres!$D:$D)</f>
        <v>ANTIOQUIA</v>
      </c>
      <c r="C68" s="9" t="s">
        <v>21</v>
      </c>
      <c r="D68" s="16" t="s">
        <v>22</v>
      </c>
      <c r="E68" s="11" t="str">
        <f>_xlfn.XLOOKUP(Tabla11518[[#This Row],[CÓDIGO SOLICITUD]],[1]Nombres!$A:$A,[1]Nombres!$C:$C)</f>
        <v>"Y" BRICEÑO CON CAUCASIA - CAUCASIA</v>
      </c>
      <c r="F68" s="11" t="str">
        <f>_xlfn.XLOOKUP(Tabla11518[[#This Row],[CÓDIGO SOLICITUD]],'[1]Mapas MT FINAL'!A:A,'[1]Mapas MT FINAL'!G:G)</f>
        <v>"Y" BRICEÑO CON CAUCASIA - CAUCASIA</v>
      </c>
      <c r="G68" s="12" t="str">
        <f>_xlfn.XLOOKUP(Tabla11518[[#This Row],[CÓDIGO SOLICITUD]],'[1]Relación Departamental'!$A:$A,'[1]Relación Departamental'!$B:$B)</f>
        <v>SI</v>
      </c>
      <c r="H68" s="12" t="str">
        <f>IF(Tabla11518[[#This Row],[GEOGRÁFICO]]="NO",Tabla11518[[#This Row],[DEPARTAMENTO GEOGRÁFICO/ASOCIADO]],_xlfn.XLOOKUP(Tabla11518[[#This Row],[CÓDIGO SOLICITUD]],'[1]INFO MPIO'!$A$2:$A$802,'[1]INFO MPIO'!$G$2:$G$802))</f>
        <v>ANTIOQUIA</v>
      </c>
      <c r="I68" s="12" t="str">
        <f>IF(Tabla11518[[#This Row],[GEOGRÁFICO]]="NO",Tabla11518[[#This Row],[DEPARTAMENTO GEOGRÁFICO/ASOCIADO]],_xlfn.XLOOKUP(Tabla11518[[#This Row],[CÓDIGO SOLICITUD]],'[1]INFO MPIO'!$A$2:$A$581,'[1]INFO MPIO'!$H$2:$H$581))</f>
        <v>CÁCERES, CAUCASIA, TARAZÁ, VALDIVIA</v>
      </c>
      <c r="J68" s="13">
        <f>IF(Tabla11518[[#This Row],[GEOGRÁFICO]]="NO",0,_xlfn.XLOOKUP(Tabla11518[[#This Row],[CÓDIGO SOLICITUD]],'[1]INFO MPIO'!$A$2:$A$581,'[1]INFO MPIO'!$B$2:$B$581))</f>
        <v>1</v>
      </c>
      <c r="K68" s="13">
        <f>IF(Tabla11518[[#This Row],[GEOGRÁFICO]]="NO",0,_xlfn.XLOOKUP(Tabla11518[[#This Row],[CÓDIGO SOLICITUD]],'[1]INFO MPIO'!$A$2:$A$581,'[1]INFO MPIO'!$C$2:$C$581))</f>
        <v>1</v>
      </c>
      <c r="L68" s="13">
        <f>IF(Tabla11518[[#This Row],[GEOGRÁFICO]]="NO",0,_xlfn.XLOOKUP(Tabla11518[[#This Row],[CÓDIGO SOLICITUD]],'[1]INFO MPIO'!$A$2:$A$581,'[1]INFO MPIO'!$D$2:$D$581))</f>
        <v>1</v>
      </c>
      <c r="M68" s="13">
        <f>IF(Tabla11518[[#This Row],[GEOGRÁFICO]]="NO",0,_xlfn.XLOOKUP(Tabla11518[[#This Row],[CÓDIGO SOLICITUD]],'[1]INFO MPIO'!$A$2:$A$581,'[1]INFO MPIO'!$E$2:$E$581))</f>
        <v>0</v>
      </c>
      <c r="N68" s="13">
        <f>IF(Tabla11518[[#This Row],[GEOGRÁFICO]]="NO",0,_xlfn.XLOOKUP(Tabla11518[[#This Row],[CÓDIGO SOLICITUD]],'[1]INFO MPIO'!$A$2:$A$581,'[1]INFO MPIO'!$F$2:$F$581))</f>
        <v>1</v>
      </c>
      <c r="O68" s="12" t="str">
        <f>_xlfn.XLOOKUP(Tabla11518[[#This Row],[CÓDIGO SOLICITUD]],[1]Master!$G:$G,[1]Master!$K:$K)</f>
        <v>SI</v>
      </c>
      <c r="P68" s="12" t="str">
        <f>_xlfn.XLOOKUP(Tabla11518[[#This Row],[CÓDIGO SOLICITUD]],[1]Master!$G:$G,[1]Master!$J:$J)</f>
        <v>EN EJECUCIÓN</v>
      </c>
      <c r="Q68" s="9" t="str">
        <f>_xlfn.XLOOKUP(Tabla11518[[#This Row],[CÓDIGO SOLICITUD]],[1]Master!$G:$G,[1]Master!$I:$I)</f>
        <v>INVIAS</v>
      </c>
      <c r="R68" s="14">
        <f>_xlfn.XLOOKUP(Tabla11518[[#This Row],[CÓDIGO SOLICITUD]],'[1]Resumen Inversiones'!$D$4:$D$700,'[1]Resumen Inversiones'!$E$4:$E$700)</f>
        <v>157205.24017467248</v>
      </c>
      <c r="S68" s="22" t="s">
        <v>141</v>
      </c>
    </row>
    <row r="69" spans="1:19" ht="195" x14ac:dyDescent="0.25">
      <c r="A69" s="20" t="s">
        <v>142</v>
      </c>
      <c r="B69" s="9" t="str">
        <f>_xlfn.XLOOKUP(Tabla11518[[#This Row],[CÓDIGO SOLICITUD]],[1]Nombres!$A:$A,[1]Nombres!$D:$D)</f>
        <v>ANTIOQUIA</v>
      </c>
      <c r="C69" s="9" t="s">
        <v>21</v>
      </c>
      <c r="D69" s="16" t="s">
        <v>22</v>
      </c>
      <c r="E69" s="11" t="str">
        <f>_xlfn.XLOOKUP(Tabla11518[[#This Row],[CÓDIGO SOLICITUD]],[1]Nombres!$A:$A,[1]Nombres!$C:$C)</f>
        <v>CORREDOR TURBO A VÍA CONECTANTE DE SAN PEDRO DE URABÁ - TIERRAALTA</v>
      </c>
      <c r="F69" s="11" t="str">
        <f>_xlfn.XLOOKUP(Tabla11518[[#This Row],[CÓDIGO SOLICITUD]],'[1]Mapas MT FINAL'!A:A,'[1]Mapas MT FINAL'!G:G)</f>
        <v>CORREDOR TURBO A VÍA CONECTANTE DE SAN PEDRO DE URABÁ - TIERRAALTA</v>
      </c>
      <c r="G69" s="12" t="str">
        <f>_xlfn.XLOOKUP(Tabla11518[[#This Row],[CÓDIGO SOLICITUD]],'[1]Relación Departamental'!$A:$A,'[1]Relación Departamental'!$B:$B)</f>
        <v>SI</v>
      </c>
      <c r="H69" s="12" t="str">
        <f>IF(Tabla11518[[#This Row],[GEOGRÁFICO]]="NO",Tabla11518[[#This Row],[DEPARTAMENTO GEOGRÁFICO/ASOCIADO]],_xlfn.XLOOKUP(Tabla11518[[#This Row],[CÓDIGO SOLICITUD]],'[1]INFO MPIO'!$A$2:$A$802,'[1]INFO MPIO'!$G$2:$G$802))</f>
        <v>ANTIOQUIA</v>
      </c>
      <c r="I69" s="12" t="str">
        <f>IF(Tabla11518[[#This Row],[GEOGRÁFICO]]="NO",Tabla11518[[#This Row],[DEPARTAMENTO GEOGRÁFICO/ASOCIADO]],_xlfn.XLOOKUP(Tabla11518[[#This Row],[CÓDIGO SOLICITUD]],'[1]INFO MPIO'!$A$2:$A$581,'[1]INFO MPIO'!$H$2:$H$581))</f>
        <v>TURBO</v>
      </c>
      <c r="J69" s="13">
        <f>IF(Tabla11518[[#This Row],[GEOGRÁFICO]]="NO",0,_xlfn.XLOOKUP(Tabla11518[[#This Row],[CÓDIGO SOLICITUD]],'[1]INFO MPIO'!$A$2:$A$581,'[1]INFO MPIO'!$B$2:$B$581))</f>
        <v>1</v>
      </c>
      <c r="K69" s="13">
        <f>IF(Tabla11518[[#This Row],[GEOGRÁFICO]]="NO",0,_xlfn.XLOOKUP(Tabla11518[[#This Row],[CÓDIGO SOLICITUD]],'[1]INFO MPIO'!$A$2:$A$581,'[1]INFO MPIO'!$C$2:$C$581))</f>
        <v>1</v>
      </c>
      <c r="L69" s="13">
        <f>IF(Tabla11518[[#This Row],[GEOGRÁFICO]]="NO",0,_xlfn.XLOOKUP(Tabla11518[[#This Row],[CÓDIGO SOLICITUD]],'[1]INFO MPIO'!$A$2:$A$581,'[1]INFO MPIO'!$D$2:$D$581))</f>
        <v>1</v>
      </c>
      <c r="M69" s="13">
        <f>IF(Tabla11518[[#This Row],[GEOGRÁFICO]]="NO",0,_xlfn.XLOOKUP(Tabla11518[[#This Row],[CÓDIGO SOLICITUD]],'[1]INFO MPIO'!$A$2:$A$581,'[1]INFO MPIO'!$E$2:$E$581))</f>
        <v>1</v>
      </c>
      <c r="N69" s="13">
        <f>IF(Tabla11518[[#This Row],[GEOGRÁFICO]]="NO",0,_xlfn.XLOOKUP(Tabla11518[[#This Row],[CÓDIGO SOLICITUD]],'[1]INFO MPIO'!$A$2:$A$581,'[1]INFO MPIO'!$F$2:$F$581))</f>
        <v>1</v>
      </c>
      <c r="O69" s="12" t="str">
        <f>_xlfn.XLOOKUP(Tabla11518[[#This Row],[CÓDIGO SOLICITUD]],[1]Master!$G:$G,[1]Master!$K:$K)</f>
        <v>SI</v>
      </c>
      <c r="P69" s="12" t="str">
        <f>_xlfn.XLOOKUP(Tabla11518[[#This Row],[CÓDIGO SOLICITUD]],[1]Master!$G:$G,[1]Master!$J:$J)</f>
        <v>EN EJECUCIÓN</v>
      </c>
      <c r="Q69" s="9" t="str">
        <f>_xlfn.XLOOKUP(Tabla11518[[#This Row],[CÓDIGO SOLICITUD]],[1]Master!$G:$G,[1]Master!$I:$I)</f>
        <v>ANI</v>
      </c>
      <c r="R69" s="14">
        <f>_xlfn.XLOOKUP(Tabla11518[[#This Row],[CÓDIGO SOLICITUD]],'[1]Resumen Inversiones'!$D$4:$D$700,'[1]Resumen Inversiones'!$E$4:$E$700)</f>
        <v>0</v>
      </c>
      <c r="S69" s="26" t="s">
        <v>143</v>
      </c>
    </row>
    <row r="70" spans="1:19" ht="57" x14ac:dyDescent="0.25">
      <c r="A70" s="8" t="s">
        <v>144</v>
      </c>
      <c r="B70" s="9" t="str">
        <f>_xlfn.XLOOKUP(Tabla11518[[#This Row],[CÓDIGO SOLICITUD]],[1]Nombres!$A:$A,[1]Nombres!$D:$D)</f>
        <v>SANTANDER</v>
      </c>
      <c r="C70" s="9" t="s">
        <v>21</v>
      </c>
      <c r="D70" s="10" t="s">
        <v>22</v>
      </c>
      <c r="E70" s="11" t="str">
        <f>_xlfn.XLOOKUP(Tabla11518[[#This Row],[CÓDIGO SOLICITUD]],[1]Nombres!$A:$A,[1]Nombres!$C:$C)</f>
        <v>AEROPUERTO INTERNACIONAL DE CARGA EN EL MAGDALENA MEDIO</v>
      </c>
      <c r="F70" s="11" t="str">
        <f>_xlfn.XLOOKUP(Tabla11518[[#This Row],[CÓDIGO SOLICITUD]],'[1]Mapas MT FINAL'!A:A,'[1]Mapas MT FINAL'!G:G)</f>
        <v>AEROPUERTO INTERNACIONAL DE CARGA EN EL MAGDALENA MEDIO</v>
      </c>
      <c r="G70" s="12" t="str">
        <f>_xlfn.XLOOKUP(Tabla11518[[#This Row],[CÓDIGO SOLICITUD]],'[1]Relación Departamental'!$A:$A,'[1]Relación Departamental'!$B:$B)</f>
        <v>NO</v>
      </c>
      <c r="H70" s="12" t="str">
        <f>IF(Tabla11518[[#This Row],[GEOGRÁFICO]]="NO",Tabla11518[[#This Row],[DEPARTAMENTO GEOGRÁFICO/ASOCIADO]],_xlfn.XLOOKUP(Tabla11518[[#This Row],[CÓDIGO SOLICITUD]],'[1]INFO MPIO'!$A$2:$A$802,'[1]INFO MPIO'!$G$2:$G$802))</f>
        <v>SANTANDER</v>
      </c>
      <c r="I70" s="12" t="str">
        <f>IF(Tabla11518[[#This Row],[GEOGRÁFICO]]="NO",Tabla11518[[#This Row],[DEPARTAMENTO GEOGRÁFICO/ASOCIADO]],_xlfn.XLOOKUP(Tabla11518[[#This Row],[CÓDIGO SOLICITUD]],'[1]INFO MPIO'!$A$2:$A$581,'[1]INFO MPIO'!$H$2:$H$581))</f>
        <v>SANTANDER</v>
      </c>
      <c r="J70" s="13">
        <f>IF(Tabla11518[[#This Row],[GEOGRÁFICO]]="NO",0,_xlfn.XLOOKUP(Tabla11518[[#This Row],[CÓDIGO SOLICITUD]],'[1]INFO MPIO'!$A$2:$A$581,'[1]INFO MPIO'!$B$2:$B$581))</f>
        <v>0</v>
      </c>
      <c r="K70" s="13">
        <f>IF(Tabla11518[[#This Row],[GEOGRÁFICO]]="NO",0,_xlfn.XLOOKUP(Tabla11518[[#This Row],[CÓDIGO SOLICITUD]],'[1]INFO MPIO'!$A$2:$A$581,'[1]INFO MPIO'!$C$2:$C$581))</f>
        <v>0</v>
      </c>
      <c r="L70" s="13">
        <f>IF(Tabla11518[[#This Row],[GEOGRÁFICO]]="NO",0,_xlfn.XLOOKUP(Tabla11518[[#This Row],[CÓDIGO SOLICITUD]],'[1]INFO MPIO'!$A$2:$A$581,'[1]INFO MPIO'!$D$2:$D$581))</f>
        <v>0</v>
      </c>
      <c r="M70" s="13">
        <f>IF(Tabla11518[[#This Row],[GEOGRÁFICO]]="NO",0,_xlfn.XLOOKUP(Tabla11518[[#This Row],[CÓDIGO SOLICITUD]],'[1]INFO MPIO'!$A$2:$A$581,'[1]INFO MPIO'!$E$2:$E$581))</f>
        <v>0</v>
      </c>
      <c r="N70" s="13">
        <f>IF(Tabla11518[[#This Row],[GEOGRÁFICO]]="NO",0,_xlfn.XLOOKUP(Tabla11518[[#This Row],[CÓDIGO SOLICITUD]],'[1]INFO MPIO'!$A$2:$A$581,'[1]INFO MPIO'!$F$2:$F$581))</f>
        <v>0</v>
      </c>
      <c r="O70" s="12" t="str">
        <f>_xlfn.XLOOKUP(Tabla11518[[#This Row],[CÓDIGO SOLICITUD]],[1]Master!$G:$G,[1]Master!$K:$K)</f>
        <v>NO</v>
      </c>
      <c r="P70" s="12" t="str">
        <f>_xlfn.XLOOKUP(Tabla11518[[#This Row],[CÓDIGO SOLICITUD]],[1]Master!$G:$G,[1]Master!$J:$J)</f>
        <v>EN IDEA</v>
      </c>
      <c r="Q70" s="9" t="str">
        <f>_xlfn.XLOOKUP(Tabla11518[[#This Row],[CÓDIGO SOLICITUD]],[1]Master!$G:$G,[1]Master!$I:$I)</f>
        <v>ENTIDAD TERRITORIAL</v>
      </c>
      <c r="R70" s="14">
        <f>_xlfn.XLOOKUP(Tabla11518[[#This Row],[CÓDIGO SOLICITUD]],'[1]Resumen Inversiones'!$D$4:$D$700,'[1]Resumen Inversiones'!$E$4:$E$700)</f>
        <v>0</v>
      </c>
      <c r="S70" s="18" t="s">
        <v>31</v>
      </c>
    </row>
    <row r="71" spans="1:19" ht="242.25" x14ac:dyDescent="0.25">
      <c r="A71" s="20" t="s">
        <v>145</v>
      </c>
      <c r="B71" s="9" t="str">
        <f>_xlfn.XLOOKUP(Tabla11518[[#This Row],[CÓDIGO SOLICITUD]],[1]Nombres!$A:$A,[1]Nombres!$D:$D)</f>
        <v>ANTIOQUIA, CÓRDOBA</v>
      </c>
      <c r="C71" s="9" t="s">
        <v>146</v>
      </c>
      <c r="D71" s="16" t="s">
        <v>22</v>
      </c>
      <c r="E71" s="11" t="str">
        <f>_xlfn.XLOOKUP(Tabla11518[[#This Row],[CÓDIGO SOLICITUD]],[1]Nombres!$A:$A,[1]Nombres!$C:$C)</f>
        <v>VÍA CONECTANTE DE SAN PEDRO DE URABÁ - TIERRAALTA</v>
      </c>
      <c r="F71" s="11" t="str">
        <f>_xlfn.XLOOKUP(Tabla11518[[#This Row],[CÓDIGO SOLICITUD]],'[1]Mapas MT FINAL'!A:A,'[1]Mapas MT FINAL'!G:G)</f>
        <v>SAN PEDRO DE URABÁ - TIERRAALTA</v>
      </c>
      <c r="G71" s="12" t="str">
        <f>_xlfn.XLOOKUP(Tabla11518[[#This Row],[CÓDIGO SOLICITUD]],'[1]Relación Departamental'!$A:$A,'[1]Relación Departamental'!$B:$B)</f>
        <v>SI</v>
      </c>
      <c r="H71" s="12" t="str">
        <f>IF(Tabla11518[[#This Row],[GEOGRÁFICO]]="NO",Tabla11518[[#This Row],[DEPARTAMENTO GEOGRÁFICO/ASOCIADO]],_xlfn.XLOOKUP(Tabla11518[[#This Row],[CÓDIGO SOLICITUD]],'[1]INFO MPIO'!$A$2:$A$802,'[1]INFO MPIO'!$G$2:$G$802))</f>
        <v>ANTIOQUIA, CÓRDOBA</v>
      </c>
      <c r="I71" s="12" t="str">
        <f>IF(Tabla11518[[#This Row],[GEOGRÁFICO]]="NO",Tabla11518[[#This Row],[DEPARTAMENTO GEOGRÁFICO/ASOCIADO]],_xlfn.XLOOKUP(Tabla11518[[#This Row],[CÓDIGO SOLICITUD]],'[1]INFO MPIO'!$A$2:$A$581,'[1]INFO MPIO'!$H$2:$H$581))</f>
        <v>SAN PEDRO DE URABÁ, TIERRALTA, TURBO, VALENCIA</v>
      </c>
      <c r="J71" s="13">
        <f>IF(Tabla11518[[#This Row],[GEOGRÁFICO]]="NO",0,_xlfn.XLOOKUP(Tabla11518[[#This Row],[CÓDIGO SOLICITUD]],'[1]INFO MPIO'!$A$2:$A$581,'[1]INFO MPIO'!$B$2:$B$581))</f>
        <v>1</v>
      </c>
      <c r="K71" s="13">
        <f>IF(Tabla11518[[#This Row],[GEOGRÁFICO]]="NO",0,_xlfn.XLOOKUP(Tabla11518[[#This Row],[CÓDIGO SOLICITUD]],'[1]INFO MPIO'!$A$2:$A$581,'[1]INFO MPIO'!$C$2:$C$581))</f>
        <v>1</v>
      </c>
      <c r="L71" s="13">
        <f>IF(Tabla11518[[#This Row],[GEOGRÁFICO]]="NO",0,_xlfn.XLOOKUP(Tabla11518[[#This Row],[CÓDIGO SOLICITUD]],'[1]INFO MPIO'!$A$2:$A$581,'[1]INFO MPIO'!$D$2:$D$581))</f>
        <v>1</v>
      </c>
      <c r="M71" s="13">
        <f>IF(Tabla11518[[#This Row],[GEOGRÁFICO]]="NO",0,_xlfn.XLOOKUP(Tabla11518[[#This Row],[CÓDIGO SOLICITUD]],'[1]INFO MPIO'!$A$2:$A$581,'[1]INFO MPIO'!$E$2:$E$581))</f>
        <v>1</v>
      </c>
      <c r="N71" s="13">
        <f>IF(Tabla11518[[#This Row],[GEOGRÁFICO]]="NO",0,_xlfn.XLOOKUP(Tabla11518[[#This Row],[CÓDIGO SOLICITUD]],'[1]INFO MPIO'!$A$2:$A$581,'[1]INFO MPIO'!$F$2:$F$581))</f>
        <v>1</v>
      </c>
      <c r="O71" s="12" t="str">
        <f>_xlfn.XLOOKUP(Tabla11518[[#This Row],[CÓDIGO SOLICITUD]],[1]Master!$G:$G,[1]Master!$K:$K)</f>
        <v>SI</v>
      </c>
      <c r="P71" s="12" t="str">
        <f>_xlfn.XLOOKUP(Tabla11518[[#This Row],[CÓDIGO SOLICITUD]],[1]Master!$G:$G,[1]Master!$J:$J)</f>
        <v>EN ESTRUCTURACIÓN</v>
      </c>
      <c r="Q71" s="9" t="str">
        <f>_xlfn.XLOOKUP(Tabla11518[[#This Row],[CÓDIGO SOLICITUD]],[1]Master!$G:$G,[1]Master!$I:$I)</f>
        <v>ENTIDAD TERRITORIAL</v>
      </c>
      <c r="R71" s="14">
        <f>_xlfn.XLOOKUP(Tabla11518[[#This Row],[CÓDIGO SOLICITUD]],'[1]Resumen Inversiones'!$D$4:$D$700,'[1]Resumen Inversiones'!$E$4:$E$700)</f>
        <v>134414.189644</v>
      </c>
      <c r="S71" s="15" t="s">
        <v>147</v>
      </c>
    </row>
    <row r="72" spans="1:19" ht="171" x14ac:dyDescent="0.25">
      <c r="A72" s="20" t="s">
        <v>148</v>
      </c>
      <c r="B72" s="9" t="str">
        <f>_xlfn.XLOOKUP(Tabla11518[[#This Row],[CÓDIGO SOLICITUD]],[1]Nombres!$A:$A,[1]Nombres!$D:$D)</f>
        <v>ANTIOQUIA</v>
      </c>
      <c r="C72" s="9" t="s">
        <v>21</v>
      </c>
      <c r="D72" s="16" t="s">
        <v>22</v>
      </c>
      <c r="E72" s="11" t="str">
        <f>_xlfn.XLOOKUP(Tabla11518[[#This Row],[CÓDIGO SOLICITUD]],[1]Nombres!$A:$A,[1]Nombres!$C:$C)</f>
        <v>CORREDOR ARBOLETES - NECOCLÍ</v>
      </c>
      <c r="F72" s="11" t="str">
        <f>_xlfn.XLOOKUP(Tabla11518[[#This Row],[CÓDIGO SOLICITUD]],'[1]Mapas MT FINAL'!A:A,'[1]Mapas MT FINAL'!G:G)</f>
        <v>CORREDOR ARBOLETES - NECOCLÍ</v>
      </c>
      <c r="G72" s="12" t="str">
        <f>_xlfn.XLOOKUP(Tabla11518[[#This Row],[CÓDIGO SOLICITUD]],'[1]Relación Departamental'!$A:$A,'[1]Relación Departamental'!$B:$B)</f>
        <v>SI</v>
      </c>
      <c r="H72" s="12" t="str">
        <f>IF(Tabla11518[[#This Row],[GEOGRÁFICO]]="NO",Tabla11518[[#This Row],[DEPARTAMENTO GEOGRÁFICO/ASOCIADO]],_xlfn.XLOOKUP(Tabla11518[[#This Row],[CÓDIGO SOLICITUD]],'[1]INFO MPIO'!$A$2:$A$802,'[1]INFO MPIO'!$G$2:$G$802))</f>
        <v>ANTIOQUIA</v>
      </c>
      <c r="I72" s="12" t="str">
        <f>IF(Tabla11518[[#This Row],[GEOGRÁFICO]]="NO",Tabla11518[[#This Row],[DEPARTAMENTO GEOGRÁFICO/ASOCIADO]],_xlfn.XLOOKUP(Tabla11518[[#This Row],[CÓDIGO SOLICITUD]],'[1]INFO MPIO'!$A$2:$A$581,'[1]INFO MPIO'!$H$2:$H$581))</f>
        <v>ARBOLETES, NECOCLÍ, SAN JUAN DE URABÁ</v>
      </c>
      <c r="J72" s="13">
        <f>IF(Tabla11518[[#This Row],[GEOGRÁFICO]]="NO",0,_xlfn.XLOOKUP(Tabla11518[[#This Row],[CÓDIGO SOLICITUD]],'[1]INFO MPIO'!$A$2:$A$581,'[1]INFO MPIO'!$B$2:$B$581))</f>
        <v>1</v>
      </c>
      <c r="K72" s="13">
        <f>IF(Tabla11518[[#This Row],[GEOGRÁFICO]]="NO",0,_xlfn.XLOOKUP(Tabla11518[[#This Row],[CÓDIGO SOLICITUD]],'[1]INFO MPIO'!$A$2:$A$581,'[1]INFO MPIO'!$C$2:$C$581))</f>
        <v>1</v>
      </c>
      <c r="L72" s="13">
        <f>IF(Tabla11518[[#This Row],[GEOGRÁFICO]]="NO",0,_xlfn.XLOOKUP(Tabla11518[[#This Row],[CÓDIGO SOLICITUD]],'[1]INFO MPIO'!$A$2:$A$581,'[1]INFO MPIO'!$D$2:$D$581))</f>
        <v>1</v>
      </c>
      <c r="M72" s="13">
        <f>IF(Tabla11518[[#This Row],[GEOGRÁFICO]]="NO",0,_xlfn.XLOOKUP(Tabla11518[[#This Row],[CÓDIGO SOLICITUD]],'[1]INFO MPIO'!$A$2:$A$581,'[1]INFO MPIO'!$E$2:$E$581))</f>
        <v>0</v>
      </c>
      <c r="N72" s="13">
        <f>IF(Tabla11518[[#This Row],[GEOGRÁFICO]]="NO",0,_xlfn.XLOOKUP(Tabla11518[[#This Row],[CÓDIGO SOLICITUD]],'[1]INFO MPIO'!$A$2:$A$581,'[1]INFO MPIO'!$F$2:$F$581))</f>
        <v>1</v>
      </c>
      <c r="O72" s="12" t="str">
        <f>_xlfn.XLOOKUP(Tabla11518[[#This Row],[CÓDIGO SOLICITUD]],[1]Master!$G:$G,[1]Master!$K:$K)</f>
        <v>SI</v>
      </c>
      <c r="P72" s="12" t="str">
        <f>_xlfn.XLOOKUP(Tabla11518[[#This Row],[CÓDIGO SOLICITUD]],[1]Master!$G:$G,[1]Master!$J:$J)</f>
        <v>EN EJECUCIÓN</v>
      </c>
      <c r="Q72" s="9" t="str">
        <f>_xlfn.XLOOKUP(Tabla11518[[#This Row],[CÓDIGO SOLICITUD]],[1]Master!$G:$G,[1]Master!$I:$I)</f>
        <v>INVIAS</v>
      </c>
      <c r="R72" s="14">
        <f>_xlfn.XLOOKUP(Tabla11518[[#This Row],[CÓDIGO SOLICITUD]],'[1]Resumen Inversiones'!$D$4:$D$700,'[1]Resumen Inversiones'!$E$4:$E$700)</f>
        <v>90000</v>
      </c>
      <c r="S72" s="22" t="s">
        <v>149</v>
      </c>
    </row>
    <row r="73" spans="1:19" ht="156.75" x14ac:dyDescent="0.25">
      <c r="A73" s="20" t="s">
        <v>150</v>
      </c>
      <c r="B73" s="9" t="str">
        <f>_xlfn.XLOOKUP(Tabla11518[[#This Row],[CÓDIGO SOLICITUD]],[1]Nombres!$A:$A,[1]Nombres!$D:$D)</f>
        <v>ANTIOQUIA</v>
      </c>
      <c r="C73" s="9" t="s">
        <v>21</v>
      </c>
      <c r="D73" s="16" t="s">
        <v>22</v>
      </c>
      <c r="E73" s="11" t="str">
        <f>_xlfn.XLOOKUP(Tabla11518[[#This Row],[CÓDIGO SOLICITUD]],[1]Nombres!$A:$A,[1]Nombres!$C:$C)</f>
        <v>AUTOPISTA PACÍFICO I</v>
      </c>
      <c r="F73" s="11" t="str">
        <f>_xlfn.XLOOKUP(Tabla11518[[#This Row],[CÓDIGO SOLICITUD]],'[1]Mapas MT FINAL'!A:A,'[1]Mapas MT FINAL'!G:G)</f>
        <v>AUTOPISTA PACÍFICO I</v>
      </c>
      <c r="G73" s="12" t="str">
        <f>_xlfn.XLOOKUP(Tabla11518[[#This Row],[CÓDIGO SOLICITUD]],'[1]Relación Departamental'!$A:$A,'[1]Relación Departamental'!$B:$B)</f>
        <v>SI</v>
      </c>
      <c r="H73" s="12" t="str">
        <f>IF(Tabla11518[[#This Row],[GEOGRÁFICO]]="NO",Tabla11518[[#This Row],[DEPARTAMENTO GEOGRÁFICO/ASOCIADO]],_xlfn.XLOOKUP(Tabla11518[[#This Row],[CÓDIGO SOLICITUD]],'[1]INFO MPIO'!$A$2:$A$802,'[1]INFO MPIO'!$G$2:$G$802))</f>
        <v>ANTIOQUIA</v>
      </c>
      <c r="I73" s="12" t="str">
        <f>IF(Tabla11518[[#This Row],[GEOGRÁFICO]]="NO",Tabla11518[[#This Row],[DEPARTAMENTO GEOGRÁFICO/ASOCIADO]],_xlfn.XLOOKUP(Tabla11518[[#This Row],[CÓDIGO SOLICITUD]],'[1]INFO MPIO'!$A$2:$A$581,'[1]INFO MPIO'!$H$2:$H$581))</f>
        <v>AMAGÁ, CALDAS, LA ESTRELLA, SABANETA, TITIRIBÍ, VENECIA</v>
      </c>
      <c r="J73" s="13">
        <f>IF(Tabla11518[[#This Row],[GEOGRÁFICO]]="NO",0,_xlfn.XLOOKUP(Tabla11518[[#This Row],[CÓDIGO SOLICITUD]],'[1]INFO MPIO'!$A$2:$A$581,'[1]INFO MPIO'!$B$2:$B$581))</f>
        <v>0</v>
      </c>
      <c r="K73" s="13">
        <f>IF(Tabla11518[[#This Row],[GEOGRÁFICO]]="NO",0,_xlfn.XLOOKUP(Tabla11518[[#This Row],[CÓDIGO SOLICITUD]],'[1]INFO MPIO'!$A$2:$A$581,'[1]INFO MPIO'!$C$2:$C$581))</f>
        <v>0</v>
      </c>
      <c r="L73" s="13">
        <f>IF(Tabla11518[[#This Row],[GEOGRÁFICO]]="NO",0,_xlfn.XLOOKUP(Tabla11518[[#This Row],[CÓDIGO SOLICITUD]],'[1]INFO MPIO'!$A$2:$A$581,'[1]INFO MPIO'!$D$2:$D$581))</f>
        <v>0</v>
      </c>
      <c r="M73" s="13">
        <f>IF(Tabla11518[[#This Row],[GEOGRÁFICO]]="NO",0,_xlfn.XLOOKUP(Tabla11518[[#This Row],[CÓDIGO SOLICITUD]],'[1]INFO MPIO'!$A$2:$A$581,'[1]INFO MPIO'!$E$2:$E$581))</f>
        <v>0</v>
      </c>
      <c r="N73" s="13">
        <f>IF(Tabla11518[[#This Row],[GEOGRÁFICO]]="NO",0,_xlfn.XLOOKUP(Tabla11518[[#This Row],[CÓDIGO SOLICITUD]],'[1]INFO MPIO'!$A$2:$A$581,'[1]INFO MPIO'!$F$2:$F$581))</f>
        <v>0</v>
      </c>
      <c r="O73" s="12" t="str">
        <f>_xlfn.XLOOKUP(Tabla11518[[#This Row],[CÓDIGO SOLICITUD]],[1]Master!$G:$G,[1]Master!$K:$K)</f>
        <v>SI</v>
      </c>
      <c r="P73" s="12" t="str">
        <f>_xlfn.XLOOKUP(Tabla11518[[#This Row],[CÓDIGO SOLICITUD]],[1]Master!$G:$G,[1]Master!$J:$J)</f>
        <v>EN EJECUCIÓN</v>
      </c>
      <c r="Q73" s="9" t="str">
        <f>_xlfn.XLOOKUP(Tabla11518[[#This Row],[CÓDIGO SOLICITUD]],[1]Master!$G:$G,[1]Master!$I:$I)</f>
        <v>ANI</v>
      </c>
      <c r="R73" s="14">
        <f>_xlfn.XLOOKUP(Tabla11518[[#This Row],[CÓDIGO SOLICITUD]],'[1]Resumen Inversiones'!$D$4:$D$700,'[1]Resumen Inversiones'!$E$4:$E$700)</f>
        <v>0</v>
      </c>
      <c r="S73" s="22" t="s">
        <v>151</v>
      </c>
    </row>
    <row r="74" spans="1:19" ht="213.75" x14ac:dyDescent="0.25">
      <c r="A74" s="20" t="s">
        <v>152</v>
      </c>
      <c r="B74" s="9" t="str">
        <f>_xlfn.XLOOKUP(Tabla11518[[#This Row],[CÓDIGO SOLICITUD]],[1]Nombres!$A:$A,[1]Nombres!$D:$D)</f>
        <v>ANTIOQUIA</v>
      </c>
      <c r="C74" s="9" t="s">
        <v>21</v>
      </c>
      <c r="D74" s="16" t="s">
        <v>22</v>
      </c>
      <c r="E74" s="11" t="str">
        <f>_xlfn.XLOOKUP(Tabla11518[[#This Row],[CÓDIGO SOLICITUD]],[1]Nombres!$A:$A,[1]Nombres!$C:$C)</f>
        <v>TUNEL GUILLERMO GAVIRIA ECHEVERRI Y SUS VÍAS DE ACCESO</v>
      </c>
      <c r="F74" s="11" t="str">
        <f>_xlfn.XLOOKUP(Tabla11518[[#This Row],[CÓDIGO SOLICITUD]],'[1]Mapas MT FINAL'!A:A,'[1]Mapas MT FINAL'!G:G)</f>
        <v>TUNEL GUILLERMO GAVIRIA ECHEVERRI Y SUS VÍAS DE ACCESO</v>
      </c>
      <c r="G74" s="12" t="str">
        <f>_xlfn.XLOOKUP(Tabla11518[[#This Row],[CÓDIGO SOLICITUD]],'[1]Relación Departamental'!$A:$A,'[1]Relación Departamental'!$B:$B)</f>
        <v>SI</v>
      </c>
      <c r="H74" s="12" t="str">
        <f>IF(Tabla11518[[#This Row],[GEOGRÁFICO]]="NO",Tabla11518[[#This Row],[DEPARTAMENTO GEOGRÁFICO/ASOCIADO]],_xlfn.XLOOKUP(Tabla11518[[#This Row],[CÓDIGO SOLICITUD]],'[1]INFO MPIO'!$A$2:$A$802,'[1]INFO MPIO'!$G$2:$G$802))</f>
        <v>ANTIOQUIA</v>
      </c>
      <c r="I74" s="12" t="str">
        <f>IF(Tabla11518[[#This Row],[GEOGRÁFICO]]="NO",Tabla11518[[#This Row],[DEPARTAMENTO GEOGRÁFICO/ASOCIADO]],_xlfn.XLOOKUP(Tabla11518[[#This Row],[CÓDIGO SOLICITUD]],'[1]INFO MPIO'!$A$2:$A$581,'[1]INFO MPIO'!$H$2:$H$581))</f>
        <v>CAÑASGORDAS, GIRALDO, SANTA FÉ DE ANTIOQUIA</v>
      </c>
      <c r="J74" s="13">
        <f>IF(Tabla11518[[#This Row],[GEOGRÁFICO]]="NO",0,_xlfn.XLOOKUP(Tabla11518[[#This Row],[CÓDIGO SOLICITUD]],'[1]INFO MPIO'!$A$2:$A$581,'[1]INFO MPIO'!$B$2:$B$581))</f>
        <v>0</v>
      </c>
      <c r="K74" s="13">
        <f>IF(Tabla11518[[#This Row],[GEOGRÁFICO]]="NO",0,_xlfn.XLOOKUP(Tabla11518[[#This Row],[CÓDIGO SOLICITUD]],'[1]INFO MPIO'!$A$2:$A$581,'[1]INFO MPIO'!$C$2:$C$581))</f>
        <v>0</v>
      </c>
      <c r="L74" s="13">
        <f>IF(Tabla11518[[#This Row],[GEOGRÁFICO]]="NO",0,_xlfn.XLOOKUP(Tabla11518[[#This Row],[CÓDIGO SOLICITUD]],'[1]INFO MPIO'!$A$2:$A$581,'[1]INFO MPIO'!$D$2:$D$581))</f>
        <v>1</v>
      </c>
      <c r="M74" s="13">
        <f>IF(Tabla11518[[#This Row],[GEOGRÁFICO]]="NO",0,_xlfn.XLOOKUP(Tabla11518[[#This Row],[CÓDIGO SOLICITUD]],'[1]INFO MPIO'!$A$2:$A$581,'[1]INFO MPIO'!$E$2:$E$581))</f>
        <v>0</v>
      </c>
      <c r="N74" s="13">
        <f>IF(Tabla11518[[#This Row],[GEOGRÁFICO]]="NO",0,_xlfn.XLOOKUP(Tabla11518[[#This Row],[CÓDIGO SOLICITUD]],'[1]INFO MPIO'!$A$2:$A$581,'[1]INFO MPIO'!$F$2:$F$581))</f>
        <v>0</v>
      </c>
      <c r="O74" s="12" t="str">
        <f>_xlfn.XLOOKUP(Tabla11518[[#This Row],[CÓDIGO SOLICITUD]],[1]Master!$G:$G,[1]Master!$K:$K)</f>
        <v>SI</v>
      </c>
      <c r="P74" s="12" t="str">
        <f>_xlfn.XLOOKUP(Tabla11518[[#This Row],[CÓDIGO SOLICITUD]],[1]Master!$G:$G,[1]Master!$J:$J)</f>
        <v>EN EJECUCIÓN</v>
      </c>
      <c r="Q74" s="9" t="str">
        <f>_xlfn.XLOOKUP(Tabla11518[[#This Row],[CÓDIGO SOLICITUD]],[1]Master!$G:$G,[1]Master!$I:$I)</f>
        <v>ENTIDAD TERRITORIAL/INVIAS</v>
      </c>
      <c r="R74" s="14">
        <f>_xlfn.XLOOKUP(Tabla11518[[#This Row],[CÓDIGO SOLICITUD]],'[1]Resumen Inversiones'!$D$4:$D$700,'[1]Resumen Inversiones'!$E$4:$E$700)</f>
        <v>0</v>
      </c>
      <c r="S74" s="22" t="s">
        <v>153</v>
      </c>
    </row>
    <row r="75" spans="1:19" ht="75" x14ac:dyDescent="0.25">
      <c r="A75" s="20" t="s">
        <v>154</v>
      </c>
      <c r="B75" s="9" t="str">
        <f>_xlfn.XLOOKUP(Tabla11518[[#This Row],[CÓDIGO SOLICITUD]],[1]Nombres!$A:$A,[1]Nombres!$D:$D)</f>
        <v>ANTIOQUIA</v>
      </c>
      <c r="C75" s="9" t="s">
        <v>21</v>
      </c>
      <c r="D75" s="16" t="s">
        <v>22</v>
      </c>
      <c r="E75" s="11" t="str">
        <f>_xlfn.XLOOKUP(Tabla11518[[#This Row],[CÓDIGO SOLICITUD]],[1]Nombres!$A:$A,[1]Nombres!$C:$C)</f>
        <v>INTERCAMBIADOR VIAL QUEBRADA LA SECA</v>
      </c>
      <c r="F75" s="11" t="str">
        <f>_xlfn.XLOOKUP(Tabla11518[[#This Row],[CÓDIGO SOLICITUD]],'[1]Mapas MT FINAL'!A:A,'[1]Mapas MT FINAL'!G:G)</f>
        <v>INTERCAMBIADOR VIAL QUEBRADA LA SECA</v>
      </c>
      <c r="G75" s="12" t="str">
        <f>_xlfn.XLOOKUP(Tabla11518[[#This Row],[CÓDIGO SOLICITUD]],'[1]Relación Departamental'!$A:$A,'[1]Relación Departamental'!$B:$B)</f>
        <v>SI</v>
      </c>
      <c r="H75" s="12" t="str">
        <f>IF(Tabla11518[[#This Row],[GEOGRÁFICO]]="NO",Tabla11518[[#This Row],[DEPARTAMENTO GEOGRÁFICO/ASOCIADO]],_xlfn.XLOOKUP(Tabla11518[[#This Row],[CÓDIGO SOLICITUD]],'[1]INFO MPIO'!$A$2:$A$802,'[1]INFO MPIO'!$G$2:$G$802))</f>
        <v>ANTIOQUIA</v>
      </c>
      <c r="I75" s="12" t="str">
        <f>IF(Tabla11518[[#This Row],[GEOGRÁFICO]]="NO",Tabla11518[[#This Row],[DEPARTAMENTO GEOGRÁFICO/ASOCIADO]],_xlfn.XLOOKUP(Tabla11518[[#This Row],[CÓDIGO SOLICITUD]],'[1]INFO MPIO'!$A$2:$A$581,'[1]INFO MPIO'!$H$2:$H$581))</f>
        <v>BELLO</v>
      </c>
      <c r="J75" s="13">
        <f>IF(Tabla11518[[#This Row],[GEOGRÁFICO]]="NO",0,_xlfn.XLOOKUP(Tabla11518[[#This Row],[CÓDIGO SOLICITUD]],'[1]INFO MPIO'!$A$2:$A$581,'[1]INFO MPIO'!$B$2:$B$581))</f>
        <v>0</v>
      </c>
      <c r="K75" s="13">
        <f>IF(Tabla11518[[#This Row],[GEOGRÁFICO]]="NO",0,_xlfn.XLOOKUP(Tabla11518[[#This Row],[CÓDIGO SOLICITUD]],'[1]INFO MPIO'!$A$2:$A$581,'[1]INFO MPIO'!$C$2:$C$581))</f>
        <v>0</v>
      </c>
      <c r="L75" s="13">
        <f>IF(Tabla11518[[#This Row],[GEOGRÁFICO]]="NO",0,_xlfn.XLOOKUP(Tabla11518[[#This Row],[CÓDIGO SOLICITUD]],'[1]INFO MPIO'!$A$2:$A$581,'[1]INFO MPIO'!$D$2:$D$581))</f>
        <v>0</v>
      </c>
      <c r="M75" s="13">
        <f>IF(Tabla11518[[#This Row],[GEOGRÁFICO]]="NO",0,_xlfn.XLOOKUP(Tabla11518[[#This Row],[CÓDIGO SOLICITUD]],'[1]INFO MPIO'!$A$2:$A$581,'[1]INFO MPIO'!$E$2:$E$581))</f>
        <v>0</v>
      </c>
      <c r="N75" s="13">
        <f>IF(Tabla11518[[#This Row],[GEOGRÁFICO]]="NO",0,_xlfn.XLOOKUP(Tabla11518[[#This Row],[CÓDIGO SOLICITUD]],'[1]INFO MPIO'!$A$2:$A$581,'[1]INFO MPIO'!$F$2:$F$581))</f>
        <v>0</v>
      </c>
      <c r="O75" s="12" t="str">
        <f>_xlfn.XLOOKUP(Tabla11518[[#This Row],[CÓDIGO SOLICITUD]],[1]Master!$G:$G,[1]Master!$K:$K)</f>
        <v>SI</v>
      </c>
      <c r="P75" s="12" t="str">
        <f>_xlfn.XLOOKUP(Tabla11518[[#This Row],[CÓDIGO SOLICITUD]],[1]Master!$G:$G,[1]Master!$J:$J)</f>
        <v>EN EJECUCIÓN</v>
      </c>
      <c r="Q75" s="9" t="str">
        <f>_xlfn.XLOOKUP(Tabla11518[[#This Row],[CÓDIGO SOLICITUD]],[1]Master!$G:$G,[1]Master!$I:$I)</f>
        <v>ENTIDAD TERRITORIAL/INVIAS</v>
      </c>
      <c r="R75" s="14">
        <f>_xlfn.XLOOKUP(Tabla11518[[#This Row],[CÓDIGO SOLICITUD]],'[1]Resumen Inversiones'!$D$4:$D$700,'[1]Resumen Inversiones'!$E$4:$E$700)</f>
        <v>0</v>
      </c>
      <c r="S75" s="26" t="s">
        <v>155</v>
      </c>
    </row>
    <row r="76" spans="1:19" ht="256.5" x14ac:dyDescent="0.25">
      <c r="A76" s="20" t="s">
        <v>156</v>
      </c>
      <c r="B76" s="9" t="str">
        <f>_xlfn.XLOOKUP(Tabla11518[[#This Row],[CÓDIGO SOLICITUD]],[1]Nombres!$A:$A,[1]Nombres!$D:$D)</f>
        <v>ANTIOQUIA</v>
      </c>
      <c r="C76" s="9" t="str">
        <f>_xlfn.XLOOKUP(Tabla11518[[#This Row],[CÓDIGO SOLICITUD]],[1]Nombres!$A:$A,[1]Nombres!$D:$D)</f>
        <v>ANTIOQUIA</v>
      </c>
      <c r="D76" s="16" t="s">
        <v>22</v>
      </c>
      <c r="E76" s="11" t="str">
        <f>_xlfn.XLOOKUP(Tabla11518[[#This Row],[CÓDIGO SOLICITUD]],[1]Nombres!$A:$A,[1]Nombres!$C:$C)</f>
        <v>LLANOGRANDE - CAMPARRUSIA - URAMA</v>
      </c>
      <c r="F76" s="11" t="str">
        <f>_xlfn.XLOOKUP(Tabla11518[[#This Row],[CÓDIGO SOLICITUD]],'[1]Mapas MT FINAL'!A:A,'[1]Mapas MT FINAL'!G:G)</f>
        <v>LLANOGRANDE - CAMPARRUSIA - URAMA</v>
      </c>
      <c r="G76" s="12" t="str">
        <f>_xlfn.XLOOKUP(Tabla11518[[#This Row],[CÓDIGO SOLICITUD]],'[1]Relación Departamental'!$A:$A,'[1]Relación Departamental'!$B:$B)</f>
        <v>SI</v>
      </c>
      <c r="H76" s="12" t="str">
        <f>IF(Tabla11518[[#This Row],[GEOGRÁFICO]]="NO",Tabla11518[[#This Row],[DEPARTAMENTO GEOGRÁFICO/ASOCIADO]],_xlfn.XLOOKUP(Tabla11518[[#This Row],[CÓDIGO SOLICITUD]],'[1]INFO MPIO'!$A$2:$A$802,'[1]INFO MPIO'!$G$2:$G$802))</f>
        <v>ANTIOQUIA</v>
      </c>
      <c r="I76" s="12" t="str">
        <f>IF(Tabla11518[[#This Row],[GEOGRÁFICO]]="NO",Tabla11518[[#This Row],[DEPARTAMENTO GEOGRÁFICO/ASOCIADO]],_xlfn.XLOOKUP(Tabla11518[[#This Row],[CÓDIGO SOLICITUD]],'[1]INFO MPIO'!$A$2:$A$581,'[1]INFO MPIO'!$H$2:$H$581))</f>
        <v>DABEIBA</v>
      </c>
      <c r="J76" s="13">
        <f>IF(Tabla11518[[#This Row],[GEOGRÁFICO]]="NO",0,_xlfn.XLOOKUP(Tabla11518[[#This Row],[CÓDIGO SOLICITUD]],'[1]INFO MPIO'!$A$2:$A$581,'[1]INFO MPIO'!$B$2:$B$581))</f>
        <v>1</v>
      </c>
      <c r="K76" s="13">
        <f>IF(Tabla11518[[#This Row],[GEOGRÁFICO]]="NO",0,_xlfn.XLOOKUP(Tabla11518[[#This Row],[CÓDIGO SOLICITUD]],'[1]INFO MPIO'!$A$2:$A$581,'[1]INFO MPIO'!$C$2:$C$581))</f>
        <v>1</v>
      </c>
      <c r="L76" s="13">
        <f>IF(Tabla11518[[#This Row],[GEOGRÁFICO]]="NO",0,_xlfn.XLOOKUP(Tabla11518[[#This Row],[CÓDIGO SOLICITUD]],'[1]INFO MPIO'!$A$2:$A$581,'[1]INFO MPIO'!$D$2:$D$581))</f>
        <v>1</v>
      </c>
      <c r="M76" s="13">
        <f>IF(Tabla11518[[#This Row],[GEOGRÁFICO]]="NO",0,_xlfn.XLOOKUP(Tabla11518[[#This Row],[CÓDIGO SOLICITUD]],'[1]INFO MPIO'!$A$2:$A$581,'[1]INFO MPIO'!$E$2:$E$581))</f>
        <v>1</v>
      </c>
      <c r="N76" s="13">
        <f>IF(Tabla11518[[#This Row],[GEOGRÁFICO]]="NO",0,_xlfn.XLOOKUP(Tabla11518[[#This Row],[CÓDIGO SOLICITUD]],'[1]INFO MPIO'!$A$2:$A$581,'[1]INFO MPIO'!$F$2:$F$581))</f>
        <v>1</v>
      </c>
      <c r="O76" s="12" t="str">
        <f>_xlfn.XLOOKUP(Tabla11518[[#This Row],[CÓDIGO SOLICITUD]],[1]Master!$G:$G,[1]Master!$K:$K)</f>
        <v>SI</v>
      </c>
      <c r="P76" s="12" t="str">
        <f>_xlfn.XLOOKUP(Tabla11518[[#This Row],[CÓDIGO SOLICITUD]],[1]Master!$G:$G,[1]Master!$J:$J)</f>
        <v>EN EJECUCIÓN</v>
      </c>
      <c r="Q76" s="9" t="str">
        <f>_xlfn.XLOOKUP(Tabla11518[[#This Row],[CÓDIGO SOLICITUD]],[1]Master!$G:$G,[1]Master!$I:$I)</f>
        <v>ENTIDAD TERRITORIAL</v>
      </c>
      <c r="R76" s="14">
        <f>_xlfn.XLOOKUP(Tabla11518[[#This Row],[CÓDIGO SOLICITUD]],'[1]Resumen Inversiones'!$D$4:$D$700,'[1]Resumen Inversiones'!$E$4:$E$700)</f>
        <v>24178.764724000001</v>
      </c>
      <c r="S76" s="15" t="s">
        <v>157</v>
      </c>
    </row>
    <row r="77" spans="1:19" ht="156.75" x14ac:dyDescent="0.25">
      <c r="A77" s="20" t="s">
        <v>158</v>
      </c>
      <c r="B77" s="9" t="str">
        <f>_xlfn.XLOOKUP(Tabla11518[[#This Row],[CÓDIGO SOLICITUD]],[1]Nombres!$A:$A,[1]Nombres!$D:$D)</f>
        <v>ANTIOQUIA</v>
      </c>
      <c r="C77" s="9" t="str">
        <f>_xlfn.XLOOKUP(Tabla11518[[#This Row],[CÓDIGO SOLICITUD]],[1]Nombres!$A:$A,[1]Nombres!$D:$D)</f>
        <v>ANTIOQUIA</v>
      </c>
      <c r="D77" s="16" t="s">
        <v>22</v>
      </c>
      <c r="E77" s="11" t="str">
        <f>_xlfn.XLOOKUP(Tabla11518[[#This Row],[CÓDIGO SOLICITUD]],[1]Nombres!$A:$A,[1]Nombres!$C:$C)</f>
        <v>TOLEDO - SAN JOSÉ DE LA MONTAÑA</v>
      </c>
      <c r="F77" s="11" t="str">
        <f>_xlfn.XLOOKUP(Tabla11518[[#This Row],[CÓDIGO SOLICITUD]],'[1]Mapas MT FINAL'!A:A,'[1]Mapas MT FINAL'!G:G)</f>
        <v>TOLEDO - SAN JOSÉ DE LA MONTAÑA</v>
      </c>
      <c r="G77" s="12" t="str">
        <f>_xlfn.XLOOKUP(Tabla11518[[#This Row],[CÓDIGO SOLICITUD]],'[1]Relación Departamental'!$A:$A,'[1]Relación Departamental'!$B:$B)</f>
        <v>SI</v>
      </c>
      <c r="H77" s="12" t="str">
        <f>IF(Tabla11518[[#This Row],[GEOGRÁFICO]]="NO",Tabla11518[[#This Row],[DEPARTAMENTO GEOGRÁFICO/ASOCIADO]],_xlfn.XLOOKUP(Tabla11518[[#This Row],[CÓDIGO SOLICITUD]],'[1]INFO MPIO'!$A$2:$A$802,'[1]INFO MPIO'!$G$2:$G$802))</f>
        <v>ANTIOQUIA</v>
      </c>
      <c r="I77" s="12" t="str">
        <f>IF(Tabla11518[[#This Row],[GEOGRÁFICO]]="NO",Tabla11518[[#This Row],[DEPARTAMENTO GEOGRÁFICO/ASOCIADO]],_xlfn.XLOOKUP(Tabla11518[[#This Row],[CÓDIGO SOLICITUD]],'[1]INFO MPIO'!$A$2:$A$581,'[1]INFO MPIO'!$H$2:$H$581))</f>
        <v>SAN ANDRÉS DE CUERQUÍA, SAN JOSÉ DE LA MONTAÑA, TOLEDO</v>
      </c>
      <c r="J77" s="13">
        <f>IF(Tabla11518[[#This Row],[GEOGRÁFICO]]="NO",0,_xlfn.XLOOKUP(Tabla11518[[#This Row],[CÓDIGO SOLICITUD]],'[1]INFO MPIO'!$A$2:$A$581,'[1]INFO MPIO'!$B$2:$B$581))</f>
        <v>1</v>
      </c>
      <c r="K77" s="13">
        <f>IF(Tabla11518[[#This Row],[GEOGRÁFICO]]="NO",0,_xlfn.XLOOKUP(Tabla11518[[#This Row],[CÓDIGO SOLICITUD]],'[1]INFO MPIO'!$A$2:$A$581,'[1]INFO MPIO'!$C$2:$C$581))</f>
        <v>0</v>
      </c>
      <c r="L77" s="13">
        <f>IF(Tabla11518[[#This Row],[GEOGRÁFICO]]="NO",0,_xlfn.XLOOKUP(Tabla11518[[#This Row],[CÓDIGO SOLICITUD]],'[1]INFO MPIO'!$A$2:$A$581,'[1]INFO MPIO'!$D$2:$D$581))</f>
        <v>1</v>
      </c>
      <c r="M77" s="13">
        <f>IF(Tabla11518[[#This Row],[GEOGRÁFICO]]="NO",0,_xlfn.XLOOKUP(Tabla11518[[#This Row],[CÓDIGO SOLICITUD]],'[1]INFO MPIO'!$A$2:$A$581,'[1]INFO MPIO'!$E$2:$E$581))</f>
        <v>0</v>
      </c>
      <c r="N77" s="13">
        <f>IF(Tabla11518[[#This Row],[GEOGRÁFICO]]="NO",0,_xlfn.XLOOKUP(Tabla11518[[#This Row],[CÓDIGO SOLICITUD]],'[1]INFO MPIO'!$A$2:$A$581,'[1]INFO MPIO'!$F$2:$F$581))</f>
        <v>0</v>
      </c>
      <c r="O77" s="12" t="str">
        <f>_xlfn.XLOOKUP(Tabla11518[[#This Row],[CÓDIGO SOLICITUD]],[1]Master!$G:$G,[1]Master!$K:$K)</f>
        <v>SI</v>
      </c>
      <c r="P77" s="12" t="str">
        <f>_xlfn.XLOOKUP(Tabla11518[[#This Row],[CÓDIGO SOLICITUD]],[1]Master!$G:$G,[1]Master!$J:$J)</f>
        <v>EN ESTRUCTURACIÓN</v>
      </c>
      <c r="Q77" s="9" t="str">
        <f>_xlfn.XLOOKUP(Tabla11518[[#This Row],[CÓDIGO SOLICITUD]],[1]Master!$G:$G,[1]Master!$I:$I)</f>
        <v>ENTIDAD TERRITORIAL</v>
      </c>
      <c r="R77" s="14">
        <f>_xlfn.XLOOKUP(Tabla11518[[#This Row],[CÓDIGO SOLICITUD]],'[1]Resumen Inversiones'!$D$4:$D$700,'[1]Resumen Inversiones'!$E$4:$E$700)</f>
        <v>54000</v>
      </c>
      <c r="S77" s="15" t="s">
        <v>159</v>
      </c>
    </row>
    <row r="78" spans="1:19" ht="156.75" x14ac:dyDescent="0.25">
      <c r="A78" s="20" t="s">
        <v>160</v>
      </c>
      <c r="B78" s="9" t="str">
        <f>_xlfn.XLOOKUP(Tabla11518[[#This Row],[CÓDIGO SOLICITUD]],[1]Nombres!$A:$A,[1]Nombres!$D:$D)</f>
        <v>ANTIOQUIA</v>
      </c>
      <c r="C78" s="9" t="str">
        <f>_xlfn.XLOOKUP(Tabla11518[[#This Row],[CÓDIGO SOLICITUD]],[1]Nombres!$A:$A,[1]Nombres!$D:$D)</f>
        <v>ANTIOQUIA</v>
      </c>
      <c r="D78" s="16" t="s">
        <v>22</v>
      </c>
      <c r="E78" s="11" t="str">
        <f>_xlfn.XLOOKUP(Tabla11518[[#This Row],[CÓDIGO SOLICITUD]],[1]Nombres!$A:$A,[1]Nombres!$C:$C)</f>
        <v>NECHÍ - CAUCASIA</v>
      </c>
      <c r="F78" s="11" t="str">
        <f>_xlfn.XLOOKUP(Tabla11518[[#This Row],[CÓDIGO SOLICITUD]],'[1]Mapas MT FINAL'!A:A,'[1]Mapas MT FINAL'!G:G)</f>
        <v>NECHÍ - CAUCASIA</v>
      </c>
      <c r="G78" s="12" t="str">
        <f>_xlfn.XLOOKUP(Tabla11518[[#This Row],[CÓDIGO SOLICITUD]],'[1]Relación Departamental'!$A:$A,'[1]Relación Departamental'!$B:$B)</f>
        <v>SI</v>
      </c>
      <c r="H78" s="12" t="str">
        <f>IF(Tabla11518[[#This Row],[GEOGRÁFICO]]="NO",Tabla11518[[#This Row],[DEPARTAMENTO GEOGRÁFICO/ASOCIADO]],_xlfn.XLOOKUP(Tabla11518[[#This Row],[CÓDIGO SOLICITUD]],'[1]INFO MPIO'!$A$2:$A$802,'[1]INFO MPIO'!$G$2:$G$802))</f>
        <v>ANTIOQUIA, CÓRDOBA</v>
      </c>
      <c r="I78" s="12" t="str">
        <f>IF(Tabla11518[[#This Row],[GEOGRÁFICO]]="NO",Tabla11518[[#This Row],[DEPARTAMENTO GEOGRÁFICO/ASOCIADO]],_xlfn.XLOOKUP(Tabla11518[[#This Row],[CÓDIGO SOLICITUD]],'[1]INFO MPIO'!$A$2:$A$581,'[1]INFO MPIO'!$H$2:$H$581))</f>
        <v>AYAPEL, CAUCASIA, LA APARTADA, NECHÍ</v>
      </c>
      <c r="J78" s="13">
        <f>IF(Tabla11518[[#This Row],[GEOGRÁFICO]]="NO",0,_xlfn.XLOOKUP(Tabla11518[[#This Row],[CÓDIGO SOLICITUD]],'[1]INFO MPIO'!$A$2:$A$581,'[1]INFO MPIO'!$B$2:$B$581))</f>
        <v>1</v>
      </c>
      <c r="K78" s="13">
        <f>IF(Tabla11518[[#This Row],[GEOGRÁFICO]]="NO",0,_xlfn.XLOOKUP(Tabla11518[[#This Row],[CÓDIGO SOLICITUD]],'[1]INFO MPIO'!$A$2:$A$581,'[1]INFO MPIO'!$C$2:$C$581))</f>
        <v>1</v>
      </c>
      <c r="L78" s="13">
        <f>IF(Tabla11518[[#This Row],[GEOGRÁFICO]]="NO",0,_xlfn.XLOOKUP(Tabla11518[[#This Row],[CÓDIGO SOLICITUD]],'[1]INFO MPIO'!$A$2:$A$581,'[1]INFO MPIO'!$D$2:$D$581))</f>
        <v>1</v>
      </c>
      <c r="M78" s="13">
        <f>IF(Tabla11518[[#This Row],[GEOGRÁFICO]]="NO",0,_xlfn.XLOOKUP(Tabla11518[[#This Row],[CÓDIGO SOLICITUD]],'[1]INFO MPIO'!$A$2:$A$581,'[1]INFO MPIO'!$E$2:$E$581))</f>
        <v>0</v>
      </c>
      <c r="N78" s="13">
        <f>IF(Tabla11518[[#This Row],[GEOGRÁFICO]]="NO",0,_xlfn.XLOOKUP(Tabla11518[[#This Row],[CÓDIGO SOLICITUD]],'[1]INFO MPIO'!$A$2:$A$581,'[1]INFO MPIO'!$F$2:$F$581))</f>
        <v>1</v>
      </c>
      <c r="O78" s="12" t="str">
        <f>_xlfn.XLOOKUP(Tabla11518[[#This Row],[CÓDIGO SOLICITUD]],[1]Master!$G:$G,[1]Master!$K:$K)</f>
        <v>SI</v>
      </c>
      <c r="P78" s="12" t="str">
        <f>_xlfn.XLOOKUP(Tabla11518[[#This Row],[CÓDIGO SOLICITUD]],[1]Master!$G:$G,[1]Master!$J:$J)</f>
        <v>EN ESTRUCTURACIÓN</v>
      </c>
      <c r="Q78" s="9" t="str">
        <f>_xlfn.XLOOKUP(Tabla11518[[#This Row],[CÓDIGO SOLICITUD]],[1]Master!$G:$G,[1]Master!$I:$I)</f>
        <v>ENTIDAD TERRITORIAL</v>
      </c>
      <c r="R78" s="14">
        <f>_xlfn.XLOOKUP(Tabla11518[[#This Row],[CÓDIGO SOLICITUD]],'[1]Resumen Inversiones'!$D$4:$D$700,'[1]Resumen Inversiones'!$E$4:$E$700)</f>
        <v>71280</v>
      </c>
      <c r="S78" s="15" t="s">
        <v>161</v>
      </c>
    </row>
    <row r="79" spans="1:19" ht="270.75" x14ac:dyDescent="0.25">
      <c r="A79" s="20" t="s">
        <v>162</v>
      </c>
      <c r="B79" s="9" t="str">
        <f>_xlfn.XLOOKUP(Tabla11518[[#This Row],[CÓDIGO SOLICITUD]],[1]Nombres!$A:$A,[1]Nombres!$D:$D)</f>
        <v>VICHADA, META</v>
      </c>
      <c r="C79" s="9" t="s">
        <v>21</v>
      </c>
      <c r="D79" s="10" t="s">
        <v>22</v>
      </c>
      <c r="E79" s="11" t="str">
        <f>_xlfn.XLOOKUP(Tabla11518[[#This Row],[CÓDIGO SOLICITUD]],[1]Nombres!$A:$A,[1]Nombres!$C:$C)</f>
        <v>TREN PUERTO CARREÑO -VILLAVICENCIO</v>
      </c>
      <c r="F79" s="11" t="str">
        <f>_xlfn.XLOOKUP(Tabla11518[[#This Row],[CÓDIGO SOLICITUD]],'[1]Mapas MT FINAL'!A:A,'[1]Mapas MT FINAL'!G:G)</f>
        <v>TREN PUERTO CARREÑO -VILLAVICENCIO</v>
      </c>
      <c r="G79" s="12" t="str">
        <f>_xlfn.XLOOKUP(Tabla11518[[#This Row],[CÓDIGO SOLICITUD]],'[1]Relación Departamental'!$A:$A,'[1]Relación Departamental'!$B:$B)</f>
        <v>SI</v>
      </c>
      <c r="H79" s="12" t="str">
        <f>IF(Tabla11518[[#This Row],[GEOGRÁFICO]]="NO",Tabla11518[[#This Row],[DEPARTAMENTO GEOGRÁFICO/ASOCIADO]],_xlfn.XLOOKUP(Tabla11518[[#This Row],[CÓDIGO SOLICITUD]],'[1]INFO MPIO'!$A$2:$A$802,'[1]INFO MPIO'!$G$2:$G$802))</f>
        <v>CASANARE, META, VICHADA</v>
      </c>
      <c r="I79" s="12" t="str">
        <f>IF(Tabla11518[[#This Row],[GEOGRÁFICO]]="NO",Tabla11518[[#This Row],[DEPARTAMENTO GEOGRÁFICO/ASOCIADO]],_xlfn.XLOOKUP(Tabla11518[[#This Row],[CÓDIGO SOLICITUD]],'[1]INFO MPIO'!$A$2:$A$581,'[1]INFO MPIO'!$H$2:$H$581))</f>
        <v>CUMARIBO, LA PRIMAVERA, MANÍ, PUERTO CARREÑO, PUERTO GAITÁN, PUERTO LÓPEZ, RESTREPO, SANTA ROSALÍA, VILLAVICENCIO</v>
      </c>
      <c r="J79" s="13">
        <f>IF(Tabla11518[[#This Row],[GEOGRÁFICO]]="NO",0,_xlfn.XLOOKUP(Tabla11518[[#This Row],[CÓDIGO SOLICITUD]],'[1]INFO MPIO'!$A$2:$A$581,'[1]INFO MPIO'!$B$2:$B$581))</f>
        <v>1</v>
      </c>
      <c r="K79" s="13">
        <f>IF(Tabla11518[[#This Row],[GEOGRÁFICO]]="NO",0,_xlfn.XLOOKUP(Tabla11518[[#This Row],[CÓDIGO SOLICITUD]],'[1]INFO MPIO'!$A$2:$A$581,'[1]INFO MPIO'!$C$2:$C$581))</f>
        <v>0</v>
      </c>
      <c r="L79" s="13">
        <f>IF(Tabla11518[[#This Row],[GEOGRÁFICO]]="NO",0,_xlfn.XLOOKUP(Tabla11518[[#This Row],[CÓDIGO SOLICITUD]],'[1]INFO MPIO'!$A$2:$A$581,'[1]INFO MPIO'!$D$2:$D$581))</f>
        <v>1</v>
      </c>
      <c r="M79" s="13">
        <f>IF(Tabla11518[[#This Row],[GEOGRÁFICO]]="NO",0,_xlfn.XLOOKUP(Tabla11518[[#This Row],[CÓDIGO SOLICITUD]],'[1]INFO MPIO'!$A$2:$A$581,'[1]INFO MPIO'!$E$2:$E$581))</f>
        <v>0</v>
      </c>
      <c r="N79" s="13">
        <f>IF(Tabla11518[[#This Row],[GEOGRÁFICO]]="NO",0,_xlfn.XLOOKUP(Tabla11518[[#This Row],[CÓDIGO SOLICITUD]],'[1]INFO MPIO'!$A$2:$A$581,'[1]INFO MPIO'!$F$2:$F$581))</f>
        <v>1</v>
      </c>
      <c r="O79" s="12" t="str">
        <f>_xlfn.XLOOKUP(Tabla11518[[#This Row],[CÓDIGO SOLICITUD]],[1]Master!$G:$G,[1]Master!$K:$K)</f>
        <v>NO</v>
      </c>
      <c r="P79" s="12" t="str">
        <f>_xlfn.XLOOKUP(Tabla11518[[#This Row],[CÓDIGO SOLICITUD]],[1]Master!$G:$G,[1]Master!$J:$J)</f>
        <v>EN ESTRUCTURACIÓN</v>
      </c>
      <c r="Q79" s="9" t="str">
        <f>_xlfn.XLOOKUP(Tabla11518[[#This Row],[CÓDIGO SOLICITUD]],[1]Master!$G:$G,[1]Master!$I:$I)</f>
        <v>UPIT</v>
      </c>
      <c r="R79" s="14">
        <f>_xlfn.XLOOKUP(Tabla11518[[#This Row],[CÓDIGO SOLICITUD]],'[1]Resumen Inversiones'!$D$4:$D$700,'[1]Resumen Inversiones'!$E$4:$E$700)</f>
        <v>0</v>
      </c>
      <c r="S79" s="17" t="s">
        <v>163</v>
      </c>
    </row>
    <row r="80" spans="1:19" ht="85.5" x14ac:dyDescent="0.25">
      <c r="A80" s="20" t="s">
        <v>164</v>
      </c>
      <c r="B80" s="9" t="str">
        <f>_xlfn.XLOOKUP(Tabla11518[[#This Row],[CÓDIGO SOLICITUD]],[1]Nombres!$A:$A,[1]Nombres!$D:$D)</f>
        <v>VALLE DEL CAUCA</v>
      </c>
      <c r="C80" s="9" t="s">
        <v>165</v>
      </c>
      <c r="D80" s="16" t="s">
        <v>22</v>
      </c>
      <c r="E80" s="11" t="str">
        <f>_xlfn.XLOOKUP(Tabla11518[[#This Row],[CÓDIGO SOLICITUD]],[1]Nombres!$A:$A,[1]Nombres!$C:$C)</f>
        <v>INTERVENCIÓN AEROPUERTO ALFONSO BONILLA ARAGÓN (CALI)</v>
      </c>
      <c r="F80" s="11" t="str">
        <f>_xlfn.XLOOKUP(Tabla11518[[#This Row],[CÓDIGO SOLICITUD]],'[1]Mapas MT FINAL'!A:A,'[1]Mapas MT FINAL'!G:G)</f>
        <v>INTERVENCIÓN AEROPUERTO ALFONSO BONILLA ARAGÓN</v>
      </c>
      <c r="G80" s="12" t="str">
        <f>_xlfn.XLOOKUP(Tabla11518[[#This Row],[CÓDIGO SOLICITUD]],'[1]Relación Departamental'!$A:$A,'[1]Relación Departamental'!$B:$B)</f>
        <v>SI</v>
      </c>
      <c r="H80" s="12" t="str">
        <f>IF(Tabla11518[[#This Row],[GEOGRÁFICO]]="NO",Tabla11518[[#This Row],[DEPARTAMENTO GEOGRÁFICO/ASOCIADO]],_xlfn.XLOOKUP(Tabla11518[[#This Row],[CÓDIGO SOLICITUD]],'[1]INFO MPIO'!$A$2:$A$802,'[1]INFO MPIO'!$G$2:$G$802))</f>
        <v>VALLE DEL CAUCA</v>
      </c>
      <c r="I80" s="12" t="str">
        <f>IF(Tabla11518[[#This Row],[GEOGRÁFICO]]="NO",Tabla11518[[#This Row],[DEPARTAMENTO GEOGRÁFICO/ASOCIADO]],_xlfn.XLOOKUP(Tabla11518[[#This Row],[CÓDIGO SOLICITUD]],'[1]INFO MPIO'!$A$2:$A$581,'[1]INFO MPIO'!$H$2:$H$581))</f>
        <v>PALMIRA</v>
      </c>
      <c r="J80" s="13">
        <f>IF(Tabla11518[[#This Row],[GEOGRÁFICO]]="NO",0,_xlfn.XLOOKUP(Tabla11518[[#This Row],[CÓDIGO SOLICITUD]],'[1]INFO MPIO'!$A$2:$A$581,'[1]INFO MPIO'!$B$2:$B$581))</f>
        <v>0</v>
      </c>
      <c r="K80" s="13">
        <f>IF(Tabla11518[[#This Row],[GEOGRÁFICO]]="NO",0,_xlfn.XLOOKUP(Tabla11518[[#This Row],[CÓDIGO SOLICITUD]],'[1]INFO MPIO'!$A$2:$A$581,'[1]INFO MPIO'!$C$2:$C$581))</f>
        <v>0</v>
      </c>
      <c r="L80" s="13">
        <f>IF(Tabla11518[[#This Row],[GEOGRÁFICO]]="NO",0,_xlfn.XLOOKUP(Tabla11518[[#This Row],[CÓDIGO SOLICITUD]],'[1]INFO MPIO'!$A$2:$A$581,'[1]INFO MPIO'!$D$2:$D$581))</f>
        <v>0</v>
      </c>
      <c r="M80" s="13">
        <f>IF(Tabla11518[[#This Row],[GEOGRÁFICO]]="NO",0,_xlfn.XLOOKUP(Tabla11518[[#This Row],[CÓDIGO SOLICITUD]],'[1]INFO MPIO'!$A$2:$A$581,'[1]INFO MPIO'!$E$2:$E$581))</f>
        <v>0</v>
      </c>
      <c r="N80" s="13">
        <f>IF(Tabla11518[[#This Row],[GEOGRÁFICO]]="NO",0,_xlfn.XLOOKUP(Tabla11518[[#This Row],[CÓDIGO SOLICITUD]],'[1]INFO MPIO'!$A$2:$A$581,'[1]INFO MPIO'!$F$2:$F$581))</f>
        <v>0</v>
      </c>
      <c r="O80" s="12" t="str">
        <f>_xlfn.XLOOKUP(Tabla11518[[#This Row],[CÓDIGO SOLICITUD]],[1]Master!$G:$G,[1]Master!$K:$K)</f>
        <v>NO</v>
      </c>
      <c r="P80" s="12" t="str">
        <f>_xlfn.XLOOKUP(Tabla11518[[#This Row],[CÓDIGO SOLICITUD]],[1]Master!$G:$G,[1]Master!$J:$J)</f>
        <v>EN ESTRUCTURACIÓN</v>
      </c>
      <c r="Q80" s="9" t="str">
        <f>_xlfn.XLOOKUP(Tabla11518[[#This Row],[CÓDIGO SOLICITUD]],[1]Master!$G:$G,[1]Master!$I:$I)</f>
        <v>ANI</v>
      </c>
      <c r="R80" s="14">
        <f>_xlfn.XLOOKUP(Tabla11518[[#This Row],[CÓDIGO SOLICITUD]],'[1]Resumen Inversiones'!$D$4:$D$700,'[1]Resumen Inversiones'!$E$4:$E$700)</f>
        <v>4200000</v>
      </c>
      <c r="S80" s="22" t="s">
        <v>166</v>
      </c>
    </row>
    <row r="81" spans="1:19" ht="75" x14ac:dyDescent="0.25">
      <c r="A81" s="20" t="s">
        <v>167</v>
      </c>
      <c r="B81" s="9" t="str">
        <f>_xlfn.XLOOKUP(Tabla11518[[#This Row],[CÓDIGO SOLICITUD]],[1]Nombres!$A:$A,[1]Nombres!$D:$D)</f>
        <v>SANTANDER</v>
      </c>
      <c r="C81" s="9" t="s">
        <v>21</v>
      </c>
      <c r="D81" s="16" t="s">
        <v>22</v>
      </c>
      <c r="E81" s="11" t="str">
        <f>_xlfn.XLOOKUP(Tabla11518[[#This Row],[CÓDIGO SOLICITUD]],[1]Nombres!$A:$A,[1]Nombres!$C:$C)</f>
        <v>ASAE - MÁLAGA</v>
      </c>
      <c r="F81" s="11" t="str">
        <f>_xlfn.XLOOKUP(Tabla11518[[#This Row],[CÓDIGO SOLICITUD]],'[1]Mapas MT FINAL'!A:A,'[1]Mapas MT FINAL'!G:G)</f>
        <v>ASAE - MÁLAGA</v>
      </c>
      <c r="G81" s="12" t="str">
        <f>_xlfn.XLOOKUP(Tabla11518[[#This Row],[CÓDIGO SOLICITUD]],'[1]Relación Departamental'!$A:$A,'[1]Relación Departamental'!$B:$B)</f>
        <v>NO</v>
      </c>
      <c r="H81" s="12" t="str">
        <f>IF(Tabla11518[[#This Row],[GEOGRÁFICO]]="NO",Tabla11518[[#This Row],[DEPARTAMENTO GEOGRÁFICO/ASOCIADO]],_xlfn.XLOOKUP(Tabla11518[[#This Row],[CÓDIGO SOLICITUD]],'[1]INFO MPIO'!$A$2:$A$802,'[1]INFO MPIO'!$G$2:$G$802))</f>
        <v>SANTANDER</v>
      </c>
      <c r="I81" s="12" t="str">
        <f>IF(Tabla11518[[#This Row],[GEOGRÁFICO]]="NO",Tabla11518[[#This Row],[DEPARTAMENTO GEOGRÁFICO/ASOCIADO]],_xlfn.XLOOKUP(Tabla11518[[#This Row],[CÓDIGO SOLICITUD]],'[1]INFO MPIO'!$A$2:$A$581,'[1]INFO MPIO'!$H$2:$H$581))</f>
        <v>SANTANDER</v>
      </c>
      <c r="J81" s="13">
        <f>IF(Tabla11518[[#This Row],[GEOGRÁFICO]]="NO",0,_xlfn.XLOOKUP(Tabla11518[[#This Row],[CÓDIGO SOLICITUD]],'[1]INFO MPIO'!$A$2:$A$581,'[1]INFO MPIO'!$B$2:$B$581))</f>
        <v>0</v>
      </c>
      <c r="K81" s="13">
        <f>IF(Tabla11518[[#This Row],[GEOGRÁFICO]]="NO",0,_xlfn.XLOOKUP(Tabla11518[[#This Row],[CÓDIGO SOLICITUD]],'[1]INFO MPIO'!$A$2:$A$581,'[1]INFO MPIO'!$C$2:$C$581))</f>
        <v>0</v>
      </c>
      <c r="L81" s="13">
        <f>IF(Tabla11518[[#This Row],[GEOGRÁFICO]]="NO",0,_xlfn.XLOOKUP(Tabla11518[[#This Row],[CÓDIGO SOLICITUD]],'[1]INFO MPIO'!$A$2:$A$581,'[1]INFO MPIO'!$D$2:$D$581))</f>
        <v>0</v>
      </c>
      <c r="M81" s="13">
        <f>IF(Tabla11518[[#This Row],[GEOGRÁFICO]]="NO",0,_xlfn.XLOOKUP(Tabla11518[[#This Row],[CÓDIGO SOLICITUD]],'[1]INFO MPIO'!$A$2:$A$581,'[1]INFO MPIO'!$E$2:$E$581))</f>
        <v>0</v>
      </c>
      <c r="N81" s="13">
        <f>IF(Tabla11518[[#This Row],[GEOGRÁFICO]]="NO",0,_xlfn.XLOOKUP(Tabla11518[[#This Row],[CÓDIGO SOLICITUD]],'[1]INFO MPIO'!$A$2:$A$581,'[1]INFO MPIO'!$F$2:$F$581))</f>
        <v>0</v>
      </c>
      <c r="O81" s="12" t="str">
        <f>_xlfn.XLOOKUP(Tabla11518[[#This Row],[CÓDIGO SOLICITUD]],[1]Master!$G:$G,[1]Master!$K:$K)</f>
        <v>SI</v>
      </c>
      <c r="P81" s="12" t="str">
        <f>_xlfn.XLOOKUP(Tabla11518[[#This Row],[CÓDIGO SOLICITUD]],[1]Master!$G:$G,[1]Master!$J:$J)</f>
        <v>EN ESTRUCTURACIÓN</v>
      </c>
      <c r="Q81" s="9" t="str">
        <f>_xlfn.XLOOKUP(Tabla11518[[#This Row],[CÓDIGO SOLICITUD]],[1]Master!$G:$G,[1]Master!$I:$I)</f>
        <v>ENTIDAD TERRITORIAL/AEROCIVIL</v>
      </c>
      <c r="R81" s="14">
        <f>_xlfn.XLOOKUP(Tabla11518[[#This Row],[CÓDIGO SOLICITUD]],'[1]Resumen Inversiones'!$D$4:$D$700,'[1]Resumen Inversiones'!$E$4:$E$700)</f>
        <v>67688.318136999995</v>
      </c>
      <c r="S81" s="23" t="s">
        <v>168</v>
      </c>
    </row>
    <row r="82" spans="1:19" ht="57" x14ac:dyDescent="0.25">
      <c r="A82" s="20" t="s">
        <v>169</v>
      </c>
      <c r="B82" s="9" t="str">
        <f>_xlfn.XLOOKUP(Tabla11518[[#This Row],[CÓDIGO SOLICITUD]],[1]Nombres!$A:$A,[1]Nombres!$D:$D)</f>
        <v>ANTIOQUIA</v>
      </c>
      <c r="C82" s="9" t="s">
        <v>21</v>
      </c>
      <c r="D82" s="16" t="s">
        <v>22</v>
      </c>
      <c r="E82" s="11" t="str">
        <f>_xlfn.XLOOKUP(Tabla11518[[#This Row],[CÓDIGO SOLICITUD]],[1]Nombres!$A:$A,[1]Nombres!$C:$C)</f>
        <v>MANTENIMIENTO Y MEJORAMIENTO DEL MUELLE FLUVIAL DEL MUNICIPIO DE VIGÍA DEL FUERTE</v>
      </c>
      <c r="F82" s="11" t="str">
        <f>_xlfn.XLOOKUP(Tabla11518[[#This Row],[CÓDIGO SOLICITUD]],'[1]Mapas MT FINAL'!A:A,'[1]Mapas MT FINAL'!G:G)</f>
        <v>INTERVENCIÓN MUELLE FLUVIAL DEL MUNICIPIO DE VIGÍA DEL FUERTE</v>
      </c>
      <c r="G82" s="12" t="str">
        <f>_xlfn.XLOOKUP(Tabla11518[[#This Row],[CÓDIGO SOLICITUD]],'[1]Relación Departamental'!$A:$A,'[1]Relación Departamental'!$B:$B)</f>
        <v>SI</v>
      </c>
      <c r="H82" s="12" t="str">
        <f>IF(Tabla11518[[#This Row],[GEOGRÁFICO]]="NO",Tabla11518[[#This Row],[DEPARTAMENTO GEOGRÁFICO/ASOCIADO]],_xlfn.XLOOKUP(Tabla11518[[#This Row],[CÓDIGO SOLICITUD]],'[1]INFO MPIO'!$A$2:$A$802,'[1]INFO MPIO'!$G$2:$G$802))</f>
        <v>ANTIOQUIA</v>
      </c>
      <c r="I82" s="12" t="str">
        <f>IF(Tabla11518[[#This Row],[GEOGRÁFICO]]="NO",Tabla11518[[#This Row],[DEPARTAMENTO GEOGRÁFICO/ASOCIADO]],_xlfn.XLOOKUP(Tabla11518[[#This Row],[CÓDIGO SOLICITUD]],'[1]INFO MPIO'!$A$2:$A$581,'[1]INFO MPIO'!$H$2:$H$581))</f>
        <v>VIGÍA DEL FUERTE</v>
      </c>
      <c r="J82" s="13">
        <f>IF(Tabla11518[[#This Row],[GEOGRÁFICO]]="NO",0,_xlfn.XLOOKUP(Tabla11518[[#This Row],[CÓDIGO SOLICITUD]],'[1]INFO MPIO'!$A$2:$A$581,'[1]INFO MPIO'!$B$2:$B$581))</f>
        <v>1</v>
      </c>
      <c r="K82" s="13">
        <f>IF(Tabla11518[[#This Row],[GEOGRÁFICO]]="NO",0,_xlfn.XLOOKUP(Tabla11518[[#This Row],[CÓDIGO SOLICITUD]],'[1]INFO MPIO'!$A$2:$A$581,'[1]INFO MPIO'!$C$2:$C$581))</f>
        <v>1</v>
      </c>
      <c r="L82" s="13">
        <f>IF(Tabla11518[[#This Row],[GEOGRÁFICO]]="NO",0,_xlfn.XLOOKUP(Tabla11518[[#This Row],[CÓDIGO SOLICITUD]],'[1]INFO MPIO'!$A$2:$A$581,'[1]INFO MPIO'!$D$2:$D$581))</f>
        <v>1</v>
      </c>
      <c r="M82" s="13">
        <f>IF(Tabla11518[[#This Row],[GEOGRÁFICO]]="NO",0,_xlfn.XLOOKUP(Tabla11518[[#This Row],[CÓDIGO SOLICITUD]],'[1]INFO MPIO'!$A$2:$A$581,'[1]INFO MPIO'!$E$2:$E$581))</f>
        <v>1</v>
      </c>
      <c r="N82" s="13">
        <f>IF(Tabla11518[[#This Row],[GEOGRÁFICO]]="NO",0,_xlfn.XLOOKUP(Tabla11518[[#This Row],[CÓDIGO SOLICITUD]],'[1]INFO MPIO'!$A$2:$A$581,'[1]INFO MPIO'!$F$2:$F$581))</f>
        <v>1</v>
      </c>
      <c r="O82" s="12" t="str">
        <f>_xlfn.XLOOKUP(Tabla11518[[#This Row],[CÓDIGO SOLICITUD]],[1]Master!$G:$G,[1]Master!$K:$K)</f>
        <v>SI</v>
      </c>
      <c r="P82" s="12" t="str">
        <f>_xlfn.XLOOKUP(Tabla11518[[#This Row],[CÓDIGO SOLICITUD]],[1]Master!$G:$G,[1]Master!$J:$J)</f>
        <v>EN EJECUCIÓN</v>
      </c>
      <c r="Q82" s="9" t="str">
        <f>_xlfn.XLOOKUP(Tabla11518[[#This Row],[CÓDIGO SOLICITUD]],[1]Master!$G:$G,[1]Master!$I:$I)</f>
        <v>INVIAS</v>
      </c>
      <c r="R82" s="14">
        <f>_xlfn.XLOOKUP(Tabla11518[[#This Row],[CÓDIGO SOLICITUD]],'[1]Resumen Inversiones'!$D$4:$D$700,'[1]Resumen Inversiones'!$E$4:$E$700)</f>
        <v>0</v>
      </c>
      <c r="S82" s="22" t="s">
        <v>170</v>
      </c>
    </row>
    <row r="83" spans="1:19" ht="142.5" x14ac:dyDescent="0.25">
      <c r="A83" s="20" t="s">
        <v>171</v>
      </c>
      <c r="B83" s="9" t="str">
        <f>_xlfn.XLOOKUP(Tabla11518[[#This Row],[CÓDIGO SOLICITUD]],[1]Nombres!$A:$A,[1]Nombres!$D:$D)</f>
        <v>ANTIOQUIA</v>
      </c>
      <c r="C83" s="9" t="str">
        <f>_xlfn.XLOOKUP(Tabla11518[[#This Row],[CÓDIGO SOLICITUD]],[1]Nombres!$A:$A,[1]Nombres!$D:$D)</f>
        <v>ANTIOQUIA</v>
      </c>
      <c r="D83" s="16" t="s">
        <v>22</v>
      </c>
      <c r="E83" s="11" t="str">
        <f>_xlfn.XLOOKUP(Tabla11518[[#This Row],[CÓDIGO SOLICITUD]],[1]Nombres!$A:$A,[1]Nombres!$C:$C)</f>
        <v>Y YAMURAL CON BRICEÑO - BRICEÑO</v>
      </c>
      <c r="F83" s="11" t="str">
        <f>_xlfn.XLOOKUP(Tabla11518[[#This Row],[CÓDIGO SOLICITUD]],'[1]Mapas MT FINAL'!A:A,'[1]Mapas MT FINAL'!G:G)</f>
        <v>Y YAMURAL CON BRICEÑO - BRICEÑO</v>
      </c>
      <c r="G83" s="12" t="str">
        <f>_xlfn.XLOOKUP(Tabla11518[[#This Row],[CÓDIGO SOLICITUD]],'[1]Relación Departamental'!$A:$A,'[1]Relación Departamental'!$B:$B)</f>
        <v>SI</v>
      </c>
      <c r="H83" s="12" t="str">
        <f>IF(Tabla11518[[#This Row],[GEOGRÁFICO]]="NO",Tabla11518[[#This Row],[DEPARTAMENTO GEOGRÁFICO/ASOCIADO]],_xlfn.XLOOKUP(Tabla11518[[#This Row],[CÓDIGO SOLICITUD]],'[1]INFO MPIO'!$A$2:$A$802,'[1]INFO MPIO'!$G$2:$G$802))</f>
        <v>ANTIOQUIA</v>
      </c>
      <c r="I83" s="12" t="str">
        <f>IF(Tabla11518[[#This Row],[GEOGRÁFICO]]="NO",Tabla11518[[#This Row],[DEPARTAMENTO GEOGRÁFICO/ASOCIADO]],_xlfn.XLOOKUP(Tabla11518[[#This Row],[CÓDIGO SOLICITUD]],'[1]INFO MPIO'!$A$2:$A$581,'[1]INFO MPIO'!$H$2:$H$581))</f>
        <v>BRICEÑO, VALDIVIA</v>
      </c>
      <c r="J83" s="13">
        <f>IF(Tabla11518[[#This Row],[GEOGRÁFICO]]="NO",0,_xlfn.XLOOKUP(Tabla11518[[#This Row],[CÓDIGO SOLICITUD]],'[1]INFO MPIO'!$A$2:$A$581,'[1]INFO MPIO'!$B$2:$B$581))</f>
        <v>1</v>
      </c>
      <c r="K83" s="13">
        <f>IF(Tabla11518[[#This Row],[GEOGRÁFICO]]="NO",0,_xlfn.XLOOKUP(Tabla11518[[#This Row],[CÓDIGO SOLICITUD]],'[1]INFO MPIO'!$A$2:$A$581,'[1]INFO MPIO'!$C$2:$C$581))</f>
        <v>1</v>
      </c>
      <c r="L83" s="13">
        <f>IF(Tabla11518[[#This Row],[GEOGRÁFICO]]="NO",0,_xlfn.XLOOKUP(Tabla11518[[#This Row],[CÓDIGO SOLICITUD]],'[1]INFO MPIO'!$A$2:$A$581,'[1]INFO MPIO'!$D$2:$D$581))</f>
        <v>1</v>
      </c>
      <c r="M83" s="13">
        <f>IF(Tabla11518[[#This Row],[GEOGRÁFICO]]="NO",0,_xlfn.XLOOKUP(Tabla11518[[#This Row],[CÓDIGO SOLICITUD]],'[1]INFO MPIO'!$A$2:$A$581,'[1]INFO MPIO'!$E$2:$E$581))</f>
        <v>0</v>
      </c>
      <c r="N83" s="13">
        <f>IF(Tabla11518[[#This Row],[GEOGRÁFICO]]="NO",0,_xlfn.XLOOKUP(Tabla11518[[#This Row],[CÓDIGO SOLICITUD]],'[1]INFO MPIO'!$A$2:$A$581,'[1]INFO MPIO'!$F$2:$F$581))</f>
        <v>0</v>
      </c>
      <c r="O83" s="12" t="str">
        <f>_xlfn.XLOOKUP(Tabla11518[[#This Row],[CÓDIGO SOLICITUD]],[1]Master!$G:$G,[1]Master!$K:$K)</f>
        <v>SI</v>
      </c>
      <c r="P83" s="12" t="str">
        <f>_xlfn.XLOOKUP(Tabla11518[[#This Row],[CÓDIGO SOLICITUD]],[1]Master!$G:$G,[1]Master!$J:$J)</f>
        <v>EN ESTRUCTURACIÓN</v>
      </c>
      <c r="Q83" s="9" t="str">
        <f>_xlfn.XLOOKUP(Tabla11518[[#This Row],[CÓDIGO SOLICITUD]],[1]Master!$G:$G,[1]Master!$I:$I)</f>
        <v>ENTIDAD TERRITORIAL</v>
      </c>
      <c r="R83" s="14">
        <f>_xlfn.XLOOKUP(Tabla11518[[#This Row],[CÓDIGO SOLICITUD]],'[1]Resumen Inversiones'!$D$4:$D$700,'[1]Resumen Inversiones'!$E$4:$E$700)</f>
        <v>46440</v>
      </c>
      <c r="S83" s="15" t="s">
        <v>172</v>
      </c>
    </row>
    <row r="84" spans="1:19" ht="57" x14ac:dyDescent="0.25">
      <c r="A84" s="20" t="s">
        <v>173</v>
      </c>
      <c r="B84" s="9" t="str">
        <f>_xlfn.XLOOKUP(Tabla11518[[#This Row],[CÓDIGO SOLICITUD]],[1]Nombres!$A:$A,[1]Nombres!$D:$D)</f>
        <v>ANTIOQUIA</v>
      </c>
      <c r="C84" s="9" t="s">
        <v>21</v>
      </c>
      <c r="D84" s="16" t="s">
        <v>22</v>
      </c>
      <c r="E84" s="11" t="str">
        <f>_xlfn.XLOOKUP(Tabla11518[[#This Row],[CÓDIGO SOLICITUD]],[1]Nombres!$A:$A,[1]Nombres!$C:$C)</f>
        <v>ITUANGO . LA GRANJA - SANTA RITA</v>
      </c>
      <c r="F84" s="11" t="str">
        <f>_xlfn.XLOOKUP(Tabla11518[[#This Row],[CÓDIGO SOLICITUD]],'[1]Mapas MT FINAL'!A:A,'[1]Mapas MT FINAL'!G:G)</f>
        <v>ITUANGO . LA GRANJA - SANTA RITA</v>
      </c>
      <c r="G84" s="12" t="str">
        <f>_xlfn.XLOOKUP(Tabla11518[[#This Row],[CÓDIGO SOLICITUD]],'[1]Relación Departamental'!$A:$A,'[1]Relación Departamental'!$B:$B)</f>
        <v>SI</v>
      </c>
      <c r="H84" s="12" t="str">
        <f>IF(Tabla11518[[#This Row],[GEOGRÁFICO]]="NO",Tabla11518[[#This Row],[DEPARTAMENTO GEOGRÁFICO/ASOCIADO]],_xlfn.XLOOKUP(Tabla11518[[#This Row],[CÓDIGO SOLICITUD]],'[1]INFO MPIO'!$A$2:$A$802,'[1]INFO MPIO'!$G$2:$G$802))</f>
        <v>ANTIOQUIA</v>
      </c>
      <c r="I84" s="12" t="str">
        <f>IF(Tabla11518[[#This Row],[GEOGRÁFICO]]="NO",Tabla11518[[#This Row],[DEPARTAMENTO GEOGRÁFICO/ASOCIADO]],_xlfn.XLOOKUP(Tabla11518[[#This Row],[CÓDIGO SOLICITUD]],'[1]INFO MPIO'!$A$2:$A$581,'[1]INFO MPIO'!$H$2:$H$581))</f>
        <v>ITUANGO</v>
      </c>
      <c r="J84" s="13">
        <f>IF(Tabla11518[[#This Row],[GEOGRÁFICO]]="NO",0,_xlfn.XLOOKUP(Tabla11518[[#This Row],[CÓDIGO SOLICITUD]],'[1]INFO MPIO'!$A$2:$A$581,'[1]INFO MPIO'!$B$2:$B$581))</f>
        <v>1</v>
      </c>
      <c r="K84" s="13">
        <f>IF(Tabla11518[[#This Row],[GEOGRÁFICO]]="NO",0,_xlfn.XLOOKUP(Tabla11518[[#This Row],[CÓDIGO SOLICITUD]],'[1]INFO MPIO'!$A$2:$A$581,'[1]INFO MPIO'!$C$2:$C$581))</f>
        <v>1</v>
      </c>
      <c r="L84" s="13">
        <f>IF(Tabla11518[[#This Row],[GEOGRÁFICO]]="NO",0,_xlfn.XLOOKUP(Tabla11518[[#This Row],[CÓDIGO SOLICITUD]],'[1]INFO MPIO'!$A$2:$A$581,'[1]INFO MPIO'!$D$2:$D$581))</f>
        <v>1</v>
      </c>
      <c r="M84" s="13">
        <f>IF(Tabla11518[[#This Row],[GEOGRÁFICO]]="NO",0,_xlfn.XLOOKUP(Tabla11518[[#This Row],[CÓDIGO SOLICITUD]],'[1]INFO MPIO'!$A$2:$A$581,'[1]INFO MPIO'!$E$2:$E$581))</f>
        <v>0</v>
      </c>
      <c r="N84" s="13">
        <f>IF(Tabla11518[[#This Row],[GEOGRÁFICO]]="NO",0,_xlfn.XLOOKUP(Tabla11518[[#This Row],[CÓDIGO SOLICITUD]],'[1]INFO MPIO'!$A$2:$A$581,'[1]INFO MPIO'!$F$2:$F$581))</f>
        <v>1</v>
      </c>
      <c r="O84" s="12" t="str">
        <f>_xlfn.XLOOKUP(Tabla11518[[#This Row],[CÓDIGO SOLICITUD]],[1]Master!$G:$G,[1]Master!$K:$K)</f>
        <v>NO</v>
      </c>
      <c r="P84" s="12" t="str">
        <f>_xlfn.XLOOKUP(Tabla11518[[#This Row],[CÓDIGO SOLICITUD]],[1]Master!$G:$G,[1]Master!$J:$J)</f>
        <v>EN ESTRUCTURACIÓN</v>
      </c>
      <c r="Q84" s="9" t="str">
        <f>_xlfn.XLOOKUP(Tabla11518[[#This Row],[CÓDIGO SOLICITUD]],[1]Master!$G:$G,[1]Master!$I:$I)</f>
        <v>ENTIDAD TERRITORIAL</v>
      </c>
      <c r="R84" s="14">
        <f>_xlfn.XLOOKUP(Tabla11518[[#This Row],[CÓDIGO SOLICITUD]],'[1]Resumen Inversiones'!$D$4:$D$700,'[1]Resumen Inversiones'!$E$4:$E$700)</f>
        <v>259200</v>
      </c>
      <c r="S84" s="22" t="s">
        <v>174</v>
      </c>
    </row>
    <row r="85" spans="1:19" ht="85.5" x14ac:dyDescent="0.25">
      <c r="A85" s="20" t="s">
        <v>175</v>
      </c>
      <c r="B85" s="9" t="str">
        <f>_xlfn.XLOOKUP(Tabla11518[[#This Row],[CÓDIGO SOLICITUD]],[1]Nombres!$A:$A,[1]Nombres!$D:$D)</f>
        <v>ANTIOQUIA</v>
      </c>
      <c r="C85" s="9" t="s">
        <v>21</v>
      </c>
      <c r="D85" s="16" t="s">
        <v>22</v>
      </c>
      <c r="E85" s="11" t="str">
        <f>_xlfn.XLOOKUP(Tabla11518[[#This Row],[CÓDIGO SOLICITUD]],[1]Nombres!$A:$A,[1]Nombres!$C:$C)</f>
        <v>ACCESO VÍAL A PASCUITA</v>
      </c>
      <c r="F85" s="11" t="str">
        <f>_xlfn.XLOOKUP(Tabla11518[[#This Row],[CÓDIGO SOLICITUD]],'[1]Mapas MT FINAL'!A:A,'[1]Mapas MT FINAL'!G:G)</f>
        <v>ACCESO VÍAL A PASCUITA</v>
      </c>
      <c r="G85" s="12" t="str">
        <f>_xlfn.XLOOKUP(Tabla11518[[#This Row],[CÓDIGO SOLICITUD]],'[1]Relación Departamental'!$A:$A,'[1]Relación Departamental'!$B:$B)</f>
        <v>SI</v>
      </c>
      <c r="H85" s="12" t="str">
        <f>IF(Tabla11518[[#This Row],[GEOGRÁFICO]]="NO",Tabla11518[[#This Row],[DEPARTAMENTO GEOGRÁFICO/ASOCIADO]],_xlfn.XLOOKUP(Tabla11518[[#This Row],[CÓDIGO SOLICITUD]],'[1]INFO MPIO'!$A$2:$A$802,'[1]INFO MPIO'!$G$2:$G$802))</f>
        <v>ANTIOQUIA</v>
      </c>
      <c r="I85" s="12" t="str">
        <f>IF(Tabla11518[[#This Row],[GEOGRÁFICO]]="NO",Tabla11518[[#This Row],[DEPARTAMENTO GEOGRÁFICO/ASOCIADO]],_xlfn.XLOOKUP(Tabla11518[[#This Row],[CÓDIGO SOLICITUD]],'[1]INFO MPIO'!$A$2:$A$581,'[1]INFO MPIO'!$H$2:$H$581))</f>
        <v>ITUANGO</v>
      </c>
      <c r="J85" s="13">
        <f>IF(Tabla11518[[#This Row],[GEOGRÁFICO]]="NO",0,_xlfn.XLOOKUP(Tabla11518[[#This Row],[CÓDIGO SOLICITUD]],'[1]INFO MPIO'!$A$2:$A$581,'[1]INFO MPIO'!$B$2:$B$581))</f>
        <v>1</v>
      </c>
      <c r="K85" s="13">
        <f>IF(Tabla11518[[#This Row],[GEOGRÁFICO]]="NO",0,_xlfn.XLOOKUP(Tabla11518[[#This Row],[CÓDIGO SOLICITUD]],'[1]INFO MPIO'!$A$2:$A$581,'[1]INFO MPIO'!$C$2:$C$581))</f>
        <v>1</v>
      </c>
      <c r="L85" s="13">
        <f>IF(Tabla11518[[#This Row],[GEOGRÁFICO]]="NO",0,_xlfn.XLOOKUP(Tabla11518[[#This Row],[CÓDIGO SOLICITUD]],'[1]INFO MPIO'!$A$2:$A$581,'[1]INFO MPIO'!$D$2:$D$581))</f>
        <v>1</v>
      </c>
      <c r="M85" s="13">
        <f>IF(Tabla11518[[#This Row],[GEOGRÁFICO]]="NO",0,_xlfn.XLOOKUP(Tabla11518[[#This Row],[CÓDIGO SOLICITUD]],'[1]INFO MPIO'!$A$2:$A$581,'[1]INFO MPIO'!$E$2:$E$581))</f>
        <v>0</v>
      </c>
      <c r="N85" s="13">
        <f>IF(Tabla11518[[#This Row],[GEOGRÁFICO]]="NO",0,_xlfn.XLOOKUP(Tabla11518[[#This Row],[CÓDIGO SOLICITUD]],'[1]INFO MPIO'!$A$2:$A$581,'[1]INFO MPIO'!$F$2:$F$581))</f>
        <v>1</v>
      </c>
      <c r="O85" s="12" t="str">
        <f>_xlfn.XLOOKUP(Tabla11518[[#This Row],[CÓDIGO SOLICITUD]],[1]Master!$G:$G,[1]Master!$K:$K)</f>
        <v>NO</v>
      </c>
      <c r="P85" s="12" t="str">
        <f>_xlfn.XLOOKUP(Tabla11518[[#This Row],[CÓDIGO SOLICITUD]],[1]Master!$G:$G,[1]Master!$J:$J)</f>
        <v>EN ESTRUCTURACIÓN</v>
      </c>
      <c r="Q85" s="9" t="str">
        <f>_xlfn.XLOOKUP(Tabla11518[[#This Row],[CÓDIGO SOLICITUD]],[1]Master!$G:$G,[1]Master!$I:$I)</f>
        <v>ENTIDAD TERRITORIAL</v>
      </c>
      <c r="R85" s="14">
        <f>_xlfn.XLOOKUP(Tabla11518[[#This Row],[CÓDIGO SOLICITUD]],'[1]Resumen Inversiones'!$D$4:$D$700,'[1]Resumen Inversiones'!$E$4:$E$700)</f>
        <v>207360</v>
      </c>
      <c r="S85" s="22" t="s">
        <v>176</v>
      </c>
    </row>
    <row r="86" spans="1:19" ht="171" x14ac:dyDescent="0.25">
      <c r="A86" s="20" t="s">
        <v>177</v>
      </c>
      <c r="B86" s="9" t="str">
        <f>_xlfn.XLOOKUP(Tabla11518[[#This Row],[CÓDIGO SOLICITUD]],[1]Nombres!$A:$A,[1]Nombres!$D:$D)</f>
        <v>ANTIOQUIA</v>
      </c>
      <c r="C86" s="9" t="str">
        <f>_xlfn.XLOOKUP(Tabla11518[[#This Row],[CÓDIGO SOLICITUD]],[1]Nombres!$A:$A,[1]Nombres!$D:$D)</f>
        <v>ANTIOQUIA</v>
      </c>
      <c r="D86" s="16" t="s">
        <v>22</v>
      </c>
      <c r="E86" s="11" t="str">
        <f>_xlfn.XLOOKUP(Tabla11518[[#This Row],[CÓDIGO SOLICITUD]],[1]Nombres!$A:$A,[1]Nombres!$C:$C)</f>
        <v>MEDELLÍN - SAN PEDRO DE LOS MILAGROS</v>
      </c>
      <c r="F86" s="11" t="str">
        <f>_xlfn.XLOOKUP(Tabla11518[[#This Row],[CÓDIGO SOLICITUD]],'[1]Mapas MT FINAL'!A:A,'[1]Mapas MT FINAL'!G:G)</f>
        <v>MEDELLÍN - SAN PEDRO DE LOS MILAGROS</v>
      </c>
      <c r="G86" s="12" t="str">
        <f>_xlfn.XLOOKUP(Tabla11518[[#This Row],[CÓDIGO SOLICITUD]],'[1]Relación Departamental'!$A:$A,'[1]Relación Departamental'!$B:$B)</f>
        <v>SI</v>
      </c>
      <c r="H86" s="12" t="str">
        <f>IF(Tabla11518[[#This Row],[GEOGRÁFICO]]="NO",Tabla11518[[#This Row],[DEPARTAMENTO GEOGRÁFICO/ASOCIADO]],_xlfn.XLOOKUP(Tabla11518[[#This Row],[CÓDIGO SOLICITUD]],'[1]INFO MPIO'!$A$2:$A$802,'[1]INFO MPIO'!$G$2:$G$802))</f>
        <v>ANTIOQUIA</v>
      </c>
      <c r="I86" s="12" t="str">
        <f>IF(Tabla11518[[#This Row],[GEOGRÁFICO]]="NO",Tabla11518[[#This Row],[DEPARTAMENTO GEOGRÁFICO/ASOCIADO]],_xlfn.XLOOKUP(Tabla11518[[#This Row],[CÓDIGO SOLICITUD]],'[1]INFO MPIO'!$A$2:$A$581,'[1]INFO MPIO'!$H$2:$H$581))</f>
        <v>BELLO, MEDELLÍN, SAN PEDRO DE LOS MILAGROS</v>
      </c>
      <c r="J86" s="13">
        <f>IF(Tabla11518[[#This Row],[GEOGRÁFICO]]="NO",0,_xlfn.XLOOKUP(Tabla11518[[#This Row],[CÓDIGO SOLICITUD]],'[1]INFO MPIO'!$A$2:$A$581,'[1]INFO MPIO'!$B$2:$B$581))</f>
        <v>0</v>
      </c>
      <c r="K86" s="13">
        <f>IF(Tabla11518[[#This Row],[GEOGRÁFICO]]="NO",0,_xlfn.XLOOKUP(Tabla11518[[#This Row],[CÓDIGO SOLICITUD]],'[1]INFO MPIO'!$A$2:$A$581,'[1]INFO MPIO'!$C$2:$C$581))</f>
        <v>0</v>
      </c>
      <c r="L86" s="13">
        <f>IF(Tabla11518[[#This Row],[GEOGRÁFICO]]="NO",0,_xlfn.XLOOKUP(Tabla11518[[#This Row],[CÓDIGO SOLICITUD]],'[1]INFO MPIO'!$A$2:$A$581,'[1]INFO MPIO'!$D$2:$D$581))</f>
        <v>0</v>
      </c>
      <c r="M86" s="13">
        <f>IF(Tabla11518[[#This Row],[GEOGRÁFICO]]="NO",0,_xlfn.XLOOKUP(Tabla11518[[#This Row],[CÓDIGO SOLICITUD]],'[1]INFO MPIO'!$A$2:$A$581,'[1]INFO MPIO'!$E$2:$E$581))</f>
        <v>0</v>
      </c>
      <c r="N86" s="13">
        <f>IF(Tabla11518[[#This Row],[GEOGRÁFICO]]="NO",0,_xlfn.XLOOKUP(Tabla11518[[#This Row],[CÓDIGO SOLICITUD]],'[1]INFO MPIO'!$A$2:$A$581,'[1]INFO MPIO'!$F$2:$F$581))</f>
        <v>0</v>
      </c>
      <c r="O86" s="12" t="str">
        <f>_xlfn.XLOOKUP(Tabla11518[[#This Row],[CÓDIGO SOLICITUD]],[1]Master!$G:$G,[1]Master!$K:$K)</f>
        <v>SI</v>
      </c>
      <c r="P86" s="12" t="str">
        <f>_xlfn.XLOOKUP(Tabla11518[[#This Row],[CÓDIGO SOLICITUD]],[1]Master!$G:$G,[1]Master!$J:$J)</f>
        <v>EN ESTRUCTURACIÓN</v>
      </c>
      <c r="Q86" s="9" t="str">
        <f>_xlfn.XLOOKUP(Tabla11518[[#This Row],[CÓDIGO SOLICITUD]],[1]Master!$G:$G,[1]Master!$I:$I)</f>
        <v>ENTIDAD TERRITORIAL</v>
      </c>
      <c r="R86" s="14">
        <f>_xlfn.XLOOKUP(Tabla11518[[#This Row],[CÓDIGO SOLICITUD]],'[1]Resumen Inversiones'!$D$4:$D$700,'[1]Resumen Inversiones'!$E$4:$E$700)</f>
        <v>70200</v>
      </c>
      <c r="S86" s="15" t="s">
        <v>178</v>
      </c>
    </row>
    <row r="87" spans="1:19" ht="90" x14ac:dyDescent="0.25">
      <c r="A87" s="20" t="s">
        <v>179</v>
      </c>
      <c r="B87" s="9" t="str">
        <f>_xlfn.XLOOKUP(Tabla11518[[#This Row],[CÓDIGO SOLICITUD]],[1]Nombres!$A:$A,[1]Nombres!$D:$D)</f>
        <v>ANTIOQUIA</v>
      </c>
      <c r="C87" s="9" t="s">
        <v>21</v>
      </c>
      <c r="D87" s="16" t="s">
        <v>22</v>
      </c>
      <c r="E87" s="11" t="str">
        <f>_xlfn.XLOOKUP(Tabla11518[[#This Row],[CÓDIGO SOLICITUD]],[1]Nombres!$A:$A,[1]Nombres!$C:$C)</f>
        <v>APERTURA DE VÍA PARA EL CORREGIMIENTO EL ARO DEL MUNICIPIO DE ITUANGO (ANTIOQUIA) - COLOMBIA AVANZA</v>
      </c>
      <c r="F87" s="11" t="str">
        <f>_xlfn.XLOOKUP(Tabla11518[[#This Row],[CÓDIGO SOLICITUD]],'[1]Mapas MT FINAL'!A:A,'[1]Mapas MT FINAL'!G:G)</f>
        <v>APERTURA DE VÍA CORREGIMIENTO EL ARO DEL MUNICIPIO DE ITUANGO (ANTIOQUIA)</v>
      </c>
      <c r="G87" s="12" t="str">
        <f>_xlfn.XLOOKUP(Tabla11518[[#This Row],[CÓDIGO SOLICITUD]],'[1]Relación Departamental'!$A:$A,'[1]Relación Departamental'!$B:$B)</f>
        <v>NO</v>
      </c>
      <c r="H87" s="12" t="str">
        <f>IF(Tabla11518[[#This Row],[GEOGRÁFICO]]="NO",Tabla11518[[#This Row],[DEPARTAMENTO GEOGRÁFICO/ASOCIADO]],_xlfn.XLOOKUP(Tabla11518[[#This Row],[CÓDIGO SOLICITUD]],'[1]INFO MPIO'!$A$2:$A$802,'[1]INFO MPIO'!$G$2:$G$802))</f>
        <v>ANTIOQUIA</v>
      </c>
      <c r="I87" s="12" t="str">
        <f>IF(Tabla11518[[#This Row],[GEOGRÁFICO]]="NO",Tabla11518[[#This Row],[DEPARTAMENTO GEOGRÁFICO/ASOCIADO]],_xlfn.XLOOKUP(Tabla11518[[#This Row],[CÓDIGO SOLICITUD]],'[1]INFO MPIO'!$A$2:$A$581,'[1]INFO MPIO'!$H$2:$H$581))</f>
        <v>ANTIOQUIA</v>
      </c>
      <c r="J87" s="13">
        <f>IF(Tabla11518[[#This Row],[GEOGRÁFICO]]="NO",0,_xlfn.XLOOKUP(Tabla11518[[#This Row],[CÓDIGO SOLICITUD]],'[1]INFO MPIO'!$A$2:$A$581,'[1]INFO MPIO'!$B$2:$B$581))</f>
        <v>0</v>
      </c>
      <c r="K87" s="13">
        <f>IF(Tabla11518[[#This Row],[GEOGRÁFICO]]="NO",0,_xlfn.XLOOKUP(Tabla11518[[#This Row],[CÓDIGO SOLICITUD]],'[1]INFO MPIO'!$A$2:$A$581,'[1]INFO MPIO'!$C$2:$C$581))</f>
        <v>0</v>
      </c>
      <c r="L87" s="13">
        <f>IF(Tabla11518[[#This Row],[GEOGRÁFICO]]="NO",0,_xlfn.XLOOKUP(Tabla11518[[#This Row],[CÓDIGO SOLICITUD]],'[1]INFO MPIO'!$A$2:$A$581,'[1]INFO MPIO'!$D$2:$D$581))</f>
        <v>0</v>
      </c>
      <c r="M87" s="13">
        <f>IF(Tabla11518[[#This Row],[GEOGRÁFICO]]="NO",0,_xlfn.XLOOKUP(Tabla11518[[#This Row],[CÓDIGO SOLICITUD]],'[1]INFO MPIO'!$A$2:$A$581,'[1]INFO MPIO'!$E$2:$E$581))</f>
        <v>0</v>
      </c>
      <c r="N87" s="13">
        <f>IF(Tabla11518[[#This Row],[GEOGRÁFICO]]="NO",0,_xlfn.XLOOKUP(Tabla11518[[#This Row],[CÓDIGO SOLICITUD]],'[1]INFO MPIO'!$A$2:$A$581,'[1]INFO MPIO'!$F$2:$F$581))</f>
        <v>0</v>
      </c>
      <c r="O87" s="12" t="str">
        <f>_xlfn.XLOOKUP(Tabla11518[[#This Row],[CÓDIGO SOLICITUD]],[1]Master!$G:$G,[1]Master!$K:$K)</f>
        <v>SI</v>
      </c>
      <c r="P87" s="12" t="str">
        <f>_xlfn.XLOOKUP(Tabla11518[[#This Row],[CÓDIGO SOLICITUD]],[1]Master!$G:$G,[1]Master!$J:$J)</f>
        <v>EN ESTRUCTURACIÓN</v>
      </c>
      <c r="Q87" s="9" t="str">
        <f>_xlfn.XLOOKUP(Tabla11518[[#This Row],[CÓDIGO SOLICITUD]],[1]Master!$G:$G,[1]Master!$I:$I)</f>
        <v>INVIAS</v>
      </c>
      <c r="R87" s="14">
        <f>_xlfn.XLOOKUP(Tabla11518[[#This Row],[CÓDIGO SOLICITUD]],'[1]Resumen Inversiones'!$D$4:$D$700,'[1]Resumen Inversiones'!$E$4:$E$700)</f>
        <v>56000</v>
      </c>
      <c r="S87" s="23" t="s">
        <v>180</v>
      </c>
    </row>
    <row r="88" spans="1:19" ht="120" x14ac:dyDescent="0.25">
      <c r="A88" s="20" t="s">
        <v>181</v>
      </c>
      <c r="B88" s="9" t="str">
        <f>_xlfn.XLOOKUP(Tabla11518[[#This Row],[CÓDIGO SOLICITUD]],[1]Nombres!$A:$A,[1]Nombres!$D:$D)</f>
        <v>ANTIOQUIA</v>
      </c>
      <c r="C88" s="9" t="s">
        <v>21</v>
      </c>
      <c r="D88" s="16" t="s">
        <v>22</v>
      </c>
      <c r="E88" s="11" t="str">
        <f>_xlfn.XLOOKUP(Tabla11518[[#This Row],[CÓDIGO SOLICITUD]],[1]Nombres!$A:$A,[1]Nombres!$C:$C)</f>
        <v>PIEDRAS BLANCAS - CAREPA</v>
      </c>
      <c r="F88" s="11" t="str">
        <f>_xlfn.XLOOKUP(Tabla11518[[#This Row],[CÓDIGO SOLICITUD]],'[1]Mapas MT FINAL'!A:A,'[1]Mapas MT FINAL'!G:G)</f>
        <v>PIEDRAS BLANCAS - CAREPA</v>
      </c>
      <c r="G88" s="12" t="str">
        <f>_xlfn.XLOOKUP(Tabla11518[[#This Row],[CÓDIGO SOLICITUD]],'[1]Relación Departamental'!$A:$A,'[1]Relación Departamental'!$B:$B)</f>
        <v>SI</v>
      </c>
      <c r="H88" s="12" t="str">
        <f>IF(Tabla11518[[#This Row],[GEOGRÁFICO]]="NO",Tabla11518[[#This Row],[DEPARTAMENTO GEOGRÁFICO/ASOCIADO]],_xlfn.XLOOKUP(Tabla11518[[#This Row],[CÓDIGO SOLICITUD]],'[1]INFO MPIO'!$A$2:$A$802,'[1]INFO MPIO'!$G$2:$G$802))</f>
        <v>ANTIOQUIA</v>
      </c>
      <c r="I88" s="12" t="str">
        <f>IF(Tabla11518[[#This Row],[GEOGRÁFICO]]="NO",Tabla11518[[#This Row],[DEPARTAMENTO GEOGRÁFICO/ASOCIADO]],_xlfn.XLOOKUP(Tabla11518[[#This Row],[CÓDIGO SOLICITUD]],'[1]INFO MPIO'!$A$2:$A$581,'[1]INFO MPIO'!$H$2:$H$581))</f>
        <v>CAREPA</v>
      </c>
      <c r="J88" s="13">
        <f>IF(Tabla11518[[#This Row],[GEOGRÁFICO]]="NO",0,_xlfn.XLOOKUP(Tabla11518[[#This Row],[CÓDIGO SOLICITUD]],'[1]INFO MPIO'!$A$2:$A$581,'[1]INFO MPIO'!$B$2:$B$581))</f>
        <v>0</v>
      </c>
      <c r="K88" s="13">
        <f>IF(Tabla11518[[#This Row],[GEOGRÁFICO]]="NO",0,_xlfn.XLOOKUP(Tabla11518[[#This Row],[CÓDIGO SOLICITUD]],'[1]INFO MPIO'!$A$2:$A$581,'[1]INFO MPIO'!$C$2:$C$581))</f>
        <v>1</v>
      </c>
      <c r="L88" s="13">
        <f>IF(Tabla11518[[#This Row],[GEOGRÁFICO]]="NO",0,_xlfn.XLOOKUP(Tabla11518[[#This Row],[CÓDIGO SOLICITUD]],'[1]INFO MPIO'!$A$2:$A$581,'[1]INFO MPIO'!$D$2:$D$581))</f>
        <v>1</v>
      </c>
      <c r="M88" s="13">
        <f>IF(Tabla11518[[#This Row],[GEOGRÁFICO]]="NO",0,_xlfn.XLOOKUP(Tabla11518[[#This Row],[CÓDIGO SOLICITUD]],'[1]INFO MPIO'!$A$2:$A$581,'[1]INFO MPIO'!$E$2:$E$581))</f>
        <v>0</v>
      </c>
      <c r="N88" s="13">
        <f>IF(Tabla11518[[#This Row],[GEOGRÁFICO]]="NO",0,_xlfn.XLOOKUP(Tabla11518[[#This Row],[CÓDIGO SOLICITUD]],'[1]INFO MPIO'!$A$2:$A$581,'[1]INFO MPIO'!$F$2:$F$581))</f>
        <v>0</v>
      </c>
      <c r="O88" s="12" t="str">
        <f>_xlfn.XLOOKUP(Tabla11518[[#This Row],[CÓDIGO SOLICITUD]],[1]Master!$G:$G,[1]Master!$K:$K)</f>
        <v>SI</v>
      </c>
      <c r="P88" s="12" t="str">
        <f>_xlfn.XLOOKUP(Tabla11518[[#This Row],[CÓDIGO SOLICITUD]],[1]Master!$G:$G,[1]Master!$J:$J)</f>
        <v>EN ESTRUCTURACIÓN</v>
      </c>
      <c r="Q88" s="9" t="str">
        <f>_xlfn.XLOOKUP(Tabla11518[[#This Row],[CÓDIGO SOLICITUD]],[1]Master!$G:$G,[1]Master!$I:$I)</f>
        <v>ENTIDAD TERRITORIAL/INVIAS</v>
      </c>
      <c r="R88" s="14">
        <f>_xlfn.XLOOKUP(Tabla11518[[#This Row],[CÓDIGO SOLICITUD]],'[1]Resumen Inversiones'!$D$4:$D$700,'[1]Resumen Inversiones'!$E$4:$E$700)</f>
        <v>13443.58</v>
      </c>
      <c r="S88" s="23" t="s">
        <v>182</v>
      </c>
    </row>
    <row r="89" spans="1:19" ht="57" x14ac:dyDescent="0.25">
      <c r="A89" s="20" t="s">
        <v>183</v>
      </c>
      <c r="B89" s="9" t="str">
        <f>_xlfn.XLOOKUP(Tabla11518[[#This Row],[CÓDIGO SOLICITUD]],[1]Nombres!$A:$A,[1]Nombres!$D:$D)</f>
        <v>ANTIOQUIA</v>
      </c>
      <c r="C89" s="9" t="s">
        <v>21</v>
      </c>
      <c r="D89" s="16" t="s">
        <v>22</v>
      </c>
      <c r="E89" s="11" t="str">
        <f>_xlfn.XLOOKUP(Tabla11518[[#This Row],[CÓDIGO SOLICITUD]],[1]Nombres!$A:$A,[1]Nombres!$C:$C)</f>
        <v>CORREGIMIENTO DE MELITO - LAS CHANGAS EN EL MUNICIPIO DE NECLOCLÍ</v>
      </c>
      <c r="F89" s="11" t="str">
        <f>_xlfn.XLOOKUP(Tabla11518[[#This Row],[CÓDIGO SOLICITUD]],'[1]Mapas MT FINAL'!A:A,'[1]Mapas MT FINAL'!G:G)</f>
        <v>CORREGIMIENTO DE MELITO - LAS CHANGAS EN EL MUNICIPIO DE NECLOCLÍ</v>
      </c>
      <c r="G89" s="12" t="str">
        <f>_xlfn.XLOOKUP(Tabla11518[[#This Row],[CÓDIGO SOLICITUD]],'[1]Relación Departamental'!$A:$A,'[1]Relación Departamental'!$B:$B)</f>
        <v>SI</v>
      </c>
      <c r="H89" s="12" t="str">
        <f>IF(Tabla11518[[#This Row],[GEOGRÁFICO]]="NO",Tabla11518[[#This Row],[DEPARTAMENTO GEOGRÁFICO/ASOCIADO]],_xlfn.XLOOKUP(Tabla11518[[#This Row],[CÓDIGO SOLICITUD]],'[1]INFO MPIO'!$A$2:$A$802,'[1]INFO MPIO'!$G$2:$G$802))</f>
        <v>ANTIOQUIA</v>
      </c>
      <c r="I89" s="12" t="str">
        <f>IF(Tabla11518[[#This Row],[GEOGRÁFICO]]="NO",Tabla11518[[#This Row],[DEPARTAMENTO GEOGRÁFICO/ASOCIADO]],_xlfn.XLOOKUP(Tabla11518[[#This Row],[CÓDIGO SOLICITUD]],'[1]INFO MPIO'!$A$2:$A$581,'[1]INFO MPIO'!$H$2:$H$581))</f>
        <v>NECOCLÍ</v>
      </c>
      <c r="J89" s="13">
        <f>IF(Tabla11518[[#This Row],[GEOGRÁFICO]]="NO",0,_xlfn.XLOOKUP(Tabla11518[[#This Row],[CÓDIGO SOLICITUD]],'[1]INFO MPIO'!$A$2:$A$581,'[1]INFO MPIO'!$B$2:$B$581))</f>
        <v>1</v>
      </c>
      <c r="K89" s="13">
        <f>IF(Tabla11518[[#This Row],[GEOGRÁFICO]]="NO",0,_xlfn.XLOOKUP(Tabla11518[[#This Row],[CÓDIGO SOLICITUD]],'[1]INFO MPIO'!$A$2:$A$581,'[1]INFO MPIO'!$C$2:$C$581))</f>
        <v>1</v>
      </c>
      <c r="L89" s="13">
        <f>IF(Tabla11518[[#This Row],[GEOGRÁFICO]]="NO",0,_xlfn.XLOOKUP(Tabla11518[[#This Row],[CÓDIGO SOLICITUD]],'[1]INFO MPIO'!$A$2:$A$581,'[1]INFO MPIO'!$D$2:$D$581))</f>
        <v>1</v>
      </c>
      <c r="M89" s="13">
        <f>IF(Tabla11518[[#This Row],[GEOGRÁFICO]]="NO",0,_xlfn.XLOOKUP(Tabla11518[[#This Row],[CÓDIGO SOLICITUD]],'[1]INFO MPIO'!$A$2:$A$581,'[1]INFO MPIO'!$E$2:$E$581))</f>
        <v>0</v>
      </c>
      <c r="N89" s="13">
        <f>IF(Tabla11518[[#This Row],[GEOGRÁFICO]]="NO",0,_xlfn.XLOOKUP(Tabla11518[[#This Row],[CÓDIGO SOLICITUD]],'[1]INFO MPIO'!$A$2:$A$581,'[1]INFO MPIO'!$F$2:$F$581))</f>
        <v>1</v>
      </c>
      <c r="O89" s="12" t="str">
        <f>_xlfn.XLOOKUP(Tabla11518[[#This Row],[CÓDIGO SOLICITUD]],[1]Master!$G:$G,[1]Master!$K:$K)</f>
        <v>NO</v>
      </c>
      <c r="P89" s="12" t="str">
        <f>_xlfn.XLOOKUP(Tabla11518[[#This Row],[CÓDIGO SOLICITUD]],[1]Master!$G:$G,[1]Master!$J:$J)</f>
        <v>EN ESTRUCTURACIÓN</v>
      </c>
      <c r="Q89" s="9" t="str">
        <f>_xlfn.XLOOKUP(Tabla11518[[#This Row],[CÓDIGO SOLICITUD]],[1]Master!$G:$G,[1]Master!$I:$I)</f>
        <v>ENTIDAD TERRITORIAL</v>
      </c>
      <c r="R89" s="14">
        <f>_xlfn.XLOOKUP(Tabla11518[[#This Row],[CÓDIGO SOLICITUD]],'[1]Resumen Inversiones'!$D$4:$D$700,'[1]Resumen Inversiones'!$E$4:$E$700)</f>
        <v>0</v>
      </c>
      <c r="S89" s="22" t="s">
        <v>184</v>
      </c>
    </row>
    <row r="90" spans="1:19" ht="75" x14ac:dyDescent="0.25">
      <c r="A90" s="20" t="s">
        <v>185</v>
      </c>
      <c r="B90" s="9" t="str">
        <f>_xlfn.XLOOKUP(Tabla11518[[#This Row],[CÓDIGO SOLICITUD]],[1]Nombres!$A:$A,[1]Nombres!$D:$D)</f>
        <v>ANTIOQUIA</v>
      </c>
      <c r="C90" s="9" t="s">
        <v>21</v>
      </c>
      <c r="D90" s="16" t="s">
        <v>22</v>
      </c>
      <c r="E90" s="11" t="str">
        <f>_xlfn.XLOOKUP(Tabla11518[[#This Row],[CÓDIGO SOLICITUD]],[1]Nombres!$A:$A,[1]Nombres!$C:$C)</f>
        <v>YÉ PAVARONDÓ - CHONTADURAL (MUTATÁ)</v>
      </c>
      <c r="F90" s="11" t="str">
        <f>_xlfn.XLOOKUP(Tabla11518[[#This Row],[CÓDIGO SOLICITUD]],'[1]Mapas MT FINAL'!A:A,'[1]Mapas MT FINAL'!G:G)</f>
        <v>YÉ PAVARONDÓ - CHONTADURAL (MUTATÁ)</v>
      </c>
      <c r="G90" s="12" t="str">
        <f>_xlfn.XLOOKUP(Tabla11518[[#This Row],[CÓDIGO SOLICITUD]],'[1]Relación Departamental'!$A:$A,'[1]Relación Departamental'!$B:$B)</f>
        <v>SI</v>
      </c>
      <c r="H90" s="12" t="str">
        <f>IF(Tabla11518[[#This Row],[GEOGRÁFICO]]="NO",Tabla11518[[#This Row],[DEPARTAMENTO GEOGRÁFICO/ASOCIADO]],_xlfn.XLOOKUP(Tabla11518[[#This Row],[CÓDIGO SOLICITUD]],'[1]INFO MPIO'!$A$2:$A$802,'[1]INFO MPIO'!$G$2:$G$802))</f>
        <v>ANTIOQUIA</v>
      </c>
      <c r="I90" s="12" t="str">
        <f>IF(Tabla11518[[#This Row],[GEOGRÁFICO]]="NO",Tabla11518[[#This Row],[DEPARTAMENTO GEOGRÁFICO/ASOCIADO]],_xlfn.XLOOKUP(Tabla11518[[#This Row],[CÓDIGO SOLICITUD]],'[1]INFO MPIO'!$A$2:$A$581,'[1]INFO MPIO'!$H$2:$H$581))</f>
        <v>MUTATÁ</v>
      </c>
      <c r="J90" s="13">
        <f>IF(Tabla11518[[#This Row],[GEOGRÁFICO]]="NO",0,_xlfn.XLOOKUP(Tabla11518[[#This Row],[CÓDIGO SOLICITUD]],'[1]INFO MPIO'!$A$2:$A$581,'[1]INFO MPIO'!$B$2:$B$581))</f>
        <v>1</v>
      </c>
      <c r="K90" s="13">
        <f>IF(Tabla11518[[#This Row],[GEOGRÁFICO]]="NO",0,_xlfn.XLOOKUP(Tabla11518[[#This Row],[CÓDIGO SOLICITUD]],'[1]INFO MPIO'!$A$2:$A$581,'[1]INFO MPIO'!$C$2:$C$581))</f>
        <v>1</v>
      </c>
      <c r="L90" s="13">
        <f>IF(Tabla11518[[#This Row],[GEOGRÁFICO]]="NO",0,_xlfn.XLOOKUP(Tabla11518[[#This Row],[CÓDIGO SOLICITUD]],'[1]INFO MPIO'!$A$2:$A$581,'[1]INFO MPIO'!$D$2:$D$581))</f>
        <v>1</v>
      </c>
      <c r="M90" s="13">
        <f>IF(Tabla11518[[#This Row],[GEOGRÁFICO]]="NO",0,_xlfn.XLOOKUP(Tabla11518[[#This Row],[CÓDIGO SOLICITUD]],'[1]INFO MPIO'!$A$2:$A$581,'[1]INFO MPIO'!$E$2:$E$581))</f>
        <v>0</v>
      </c>
      <c r="N90" s="13">
        <f>IF(Tabla11518[[#This Row],[GEOGRÁFICO]]="NO",0,_xlfn.XLOOKUP(Tabla11518[[#This Row],[CÓDIGO SOLICITUD]],'[1]INFO MPIO'!$A$2:$A$581,'[1]INFO MPIO'!$F$2:$F$581))</f>
        <v>1</v>
      </c>
      <c r="O90" s="12" t="str">
        <f>_xlfn.XLOOKUP(Tabla11518[[#This Row],[CÓDIGO SOLICITUD]],[1]Master!$G:$G,[1]Master!$K:$K)</f>
        <v>NO</v>
      </c>
      <c r="P90" s="12" t="str">
        <f>_xlfn.XLOOKUP(Tabla11518[[#This Row],[CÓDIGO SOLICITUD]],[1]Master!$G:$G,[1]Master!$J:$J)</f>
        <v>EN ESTRUCTURACIÓN</v>
      </c>
      <c r="Q90" s="9" t="str">
        <f>_xlfn.XLOOKUP(Tabla11518[[#This Row],[CÓDIGO SOLICITUD]],[1]Master!$G:$G,[1]Master!$I:$I)</f>
        <v>ENTIDAD TERRITORIAL</v>
      </c>
      <c r="R90" s="14">
        <f>_xlfn.XLOOKUP(Tabla11518[[#This Row],[CÓDIGO SOLICITUD]],'[1]Resumen Inversiones'!$D$4:$D$700,'[1]Resumen Inversiones'!$E$4:$E$700)</f>
        <v>22291.54</v>
      </c>
      <c r="S90" s="23" t="s">
        <v>186</v>
      </c>
    </row>
    <row r="91" spans="1:19" ht="156.75" x14ac:dyDescent="0.25">
      <c r="A91" s="20" t="s">
        <v>187</v>
      </c>
      <c r="B91" s="9" t="str">
        <f>_xlfn.XLOOKUP(Tabla11518[[#This Row],[CÓDIGO SOLICITUD]],[1]Nombres!$A:$A,[1]Nombres!$D:$D)</f>
        <v>ATLÁNTICO</v>
      </c>
      <c r="C91" s="9" t="s">
        <v>21</v>
      </c>
      <c r="D91" s="16" t="s">
        <v>22</v>
      </c>
      <c r="E91" s="11" t="str">
        <f>_xlfn.XLOOKUP(Tabla11518[[#This Row],[CÓDIGO SOLICITUD]],[1]Nombres!$A:$A,[1]Nombres!$C:$C)</f>
        <v>INTERVENCIÓN AÉROPUERTO ERNESTO CORTISSOZ</v>
      </c>
      <c r="F91" s="11" t="str">
        <f>_xlfn.XLOOKUP(Tabla11518[[#This Row],[CÓDIGO SOLICITUD]],'[1]Mapas MT FINAL'!A:A,'[1]Mapas MT FINAL'!G:G)</f>
        <v>INTERVENCIÓN AÉROPUERTO ERNESTO CORTISSOZ</v>
      </c>
      <c r="G91" s="12" t="str">
        <f>_xlfn.XLOOKUP(Tabla11518[[#This Row],[CÓDIGO SOLICITUD]],'[1]Relación Departamental'!$A:$A,'[1]Relación Departamental'!$B:$B)</f>
        <v>SI</v>
      </c>
      <c r="H91" s="12" t="str">
        <f>IF(Tabla11518[[#This Row],[GEOGRÁFICO]]="NO",Tabla11518[[#This Row],[DEPARTAMENTO GEOGRÁFICO/ASOCIADO]],_xlfn.XLOOKUP(Tabla11518[[#This Row],[CÓDIGO SOLICITUD]],'[1]INFO MPIO'!$A$2:$A$802,'[1]INFO MPIO'!$G$2:$G$802))</f>
        <v>ATLÁNTICO</v>
      </c>
      <c r="I91" s="12" t="str">
        <f>IF(Tabla11518[[#This Row],[GEOGRÁFICO]]="NO",Tabla11518[[#This Row],[DEPARTAMENTO GEOGRÁFICO/ASOCIADO]],_xlfn.XLOOKUP(Tabla11518[[#This Row],[CÓDIGO SOLICITUD]],'[1]INFO MPIO'!$A$2:$A$581,'[1]INFO MPIO'!$H$2:$H$581))</f>
        <v>SOLEDAD</v>
      </c>
      <c r="J91" s="13">
        <f>IF(Tabla11518[[#This Row],[GEOGRÁFICO]]="NO",0,_xlfn.XLOOKUP(Tabla11518[[#This Row],[CÓDIGO SOLICITUD]],'[1]INFO MPIO'!$A$2:$A$581,'[1]INFO MPIO'!$B$2:$B$581))</f>
        <v>0</v>
      </c>
      <c r="K91" s="13">
        <f>IF(Tabla11518[[#This Row],[GEOGRÁFICO]]="NO",0,_xlfn.XLOOKUP(Tabla11518[[#This Row],[CÓDIGO SOLICITUD]],'[1]INFO MPIO'!$A$2:$A$581,'[1]INFO MPIO'!$C$2:$C$581))</f>
        <v>0</v>
      </c>
      <c r="L91" s="13">
        <f>IF(Tabla11518[[#This Row],[GEOGRÁFICO]]="NO",0,_xlfn.XLOOKUP(Tabla11518[[#This Row],[CÓDIGO SOLICITUD]],'[1]INFO MPIO'!$A$2:$A$581,'[1]INFO MPIO'!$D$2:$D$581))</f>
        <v>0</v>
      </c>
      <c r="M91" s="13">
        <f>IF(Tabla11518[[#This Row],[GEOGRÁFICO]]="NO",0,_xlfn.XLOOKUP(Tabla11518[[#This Row],[CÓDIGO SOLICITUD]],'[1]INFO MPIO'!$A$2:$A$581,'[1]INFO MPIO'!$E$2:$E$581))</f>
        <v>0</v>
      </c>
      <c r="N91" s="13">
        <f>IF(Tabla11518[[#This Row],[GEOGRÁFICO]]="NO",0,_xlfn.XLOOKUP(Tabla11518[[#This Row],[CÓDIGO SOLICITUD]],'[1]INFO MPIO'!$A$2:$A$581,'[1]INFO MPIO'!$F$2:$F$581))</f>
        <v>0</v>
      </c>
      <c r="O91" s="12" t="s">
        <v>188</v>
      </c>
      <c r="P91" s="12" t="s">
        <v>189</v>
      </c>
      <c r="Q91" s="9" t="str">
        <f>_xlfn.XLOOKUP(Tabla11518[[#This Row],[CÓDIGO SOLICITUD]],[1]Master!$G:$G,[1]Master!$I:$I)</f>
        <v>ANI/AEROCIVIL</v>
      </c>
      <c r="R91" s="14">
        <f>_xlfn.XLOOKUP(Tabla11518[[#This Row],[CÓDIGO SOLICITUD]],'[1]Resumen Inversiones'!$D$4:$D$700,'[1]Resumen Inversiones'!$E$4:$E$700)</f>
        <v>25044.634214999998</v>
      </c>
      <c r="S91" s="22" t="s">
        <v>190</v>
      </c>
    </row>
    <row r="92" spans="1:19" ht="285" x14ac:dyDescent="0.25">
      <c r="A92" s="20" t="s">
        <v>191</v>
      </c>
      <c r="B92" s="9" t="str">
        <f>_xlfn.XLOOKUP(Tabla11518[[#This Row],[CÓDIGO SOLICITUD]],[1]Nombres!$A:$A,[1]Nombres!$D:$D)</f>
        <v>CÓRDOBA</v>
      </c>
      <c r="C92" s="9" t="s">
        <v>192</v>
      </c>
      <c r="D92" s="16" t="s">
        <v>22</v>
      </c>
      <c r="E92" s="11" t="str">
        <f>_xlfn.XLOOKUP(Tabla11518[[#This Row],[CÓDIGO SOLICITUD]],[1]Nombres!$A:$A,[1]Nombres!$C:$C)</f>
        <v>TRANSVERSAL DEL SUR</v>
      </c>
      <c r="F92" s="11" t="str">
        <f>_xlfn.XLOOKUP(Tabla11518[[#This Row],[CÓDIGO SOLICITUD]],'[1]Mapas MT FINAL'!A:A,'[1]Mapas MT FINAL'!G:G)</f>
        <v>TRANSVERSAL DEL SUR</v>
      </c>
      <c r="G92" s="12" t="str">
        <f>_xlfn.XLOOKUP(Tabla11518[[#This Row],[CÓDIGO SOLICITUD]],'[1]Relación Departamental'!$A:$A,'[1]Relación Departamental'!$B:$B)</f>
        <v>SI</v>
      </c>
      <c r="H92" s="12" t="str">
        <f>IF(Tabla11518[[#This Row],[GEOGRÁFICO]]="NO",Tabla11518[[#This Row],[DEPARTAMENTO GEOGRÁFICO/ASOCIADO]],_xlfn.XLOOKUP(Tabla11518[[#This Row],[CÓDIGO SOLICITUD]],'[1]INFO MPIO'!$A$2:$A$802,'[1]INFO MPIO'!$G$2:$G$802))</f>
        <v>CÓRDOBA</v>
      </c>
      <c r="I92" s="12" t="str">
        <f>IF(Tabla11518[[#This Row],[GEOGRÁFICO]]="NO",Tabla11518[[#This Row],[DEPARTAMENTO GEOGRÁFICO/ASOCIADO]],_xlfn.XLOOKUP(Tabla11518[[#This Row],[CÓDIGO SOLICITUD]],'[1]INFO MPIO'!$A$2:$A$581,'[1]INFO MPIO'!$H$2:$H$581))</f>
        <v>MONTELÍBANO, PLANETA RICA, PUERTO LIBERTADOR, SAN JOSÉ DE URÉ, TIERRALTA</v>
      </c>
      <c r="J92" s="13">
        <f>IF(Tabla11518[[#This Row],[GEOGRÁFICO]]="NO",0,_xlfn.XLOOKUP(Tabla11518[[#This Row],[CÓDIGO SOLICITUD]],'[1]INFO MPIO'!$A$2:$A$581,'[1]INFO MPIO'!$B$2:$B$581))</f>
        <v>1</v>
      </c>
      <c r="K92" s="13">
        <f>IF(Tabla11518[[#This Row],[GEOGRÁFICO]]="NO",0,_xlfn.XLOOKUP(Tabla11518[[#This Row],[CÓDIGO SOLICITUD]],'[1]INFO MPIO'!$A$2:$A$581,'[1]INFO MPIO'!$C$2:$C$581))</f>
        <v>1</v>
      </c>
      <c r="L92" s="13">
        <f>IF(Tabla11518[[#This Row],[GEOGRÁFICO]]="NO",0,_xlfn.XLOOKUP(Tabla11518[[#This Row],[CÓDIGO SOLICITUD]],'[1]INFO MPIO'!$A$2:$A$581,'[1]INFO MPIO'!$D$2:$D$581))</f>
        <v>1</v>
      </c>
      <c r="M92" s="13">
        <f>IF(Tabla11518[[#This Row],[GEOGRÁFICO]]="NO",0,_xlfn.XLOOKUP(Tabla11518[[#This Row],[CÓDIGO SOLICITUD]],'[1]INFO MPIO'!$A$2:$A$581,'[1]INFO MPIO'!$E$2:$E$581))</f>
        <v>1</v>
      </c>
      <c r="N92" s="13">
        <f>IF(Tabla11518[[#This Row],[GEOGRÁFICO]]="NO",0,_xlfn.XLOOKUP(Tabla11518[[#This Row],[CÓDIGO SOLICITUD]],'[1]INFO MPIO'!$A$2:$A$581,'[1]INFO MPIO'!$F$2:$F$581))</f>
        <v>1</v>
      </c>
      <c r="O92" s="12" t="str">
        <f>_xlfn.XLOOKUP(Tabla11518[[#This Row],[CÓDIGO SOLICITUD]],[1]Master!$G:$G,[1]Master!$K:$K)</f>
        <v>NO</v>
      </c>
      <c r="P92" s="12" t="str">
        <f>_xlfn.XLOOKUP(Tabla11518[[#This Row],[CÓDIGO SOLICITUD]],[1]Master!$G:$G,[1]Master!$J:$J)</f>
        <v>EN ESTRUCTURACIÓN</v>
      </c>
      <c r="Q92" s="9" t="str">
        <f>_xlfn.XLOOKUP(Tabla11518[[#This Row],[CÓDIGO SOLICITUD]],[1]Master!$G:$G,[1]Master!$I:$I)</f>
        <v>ENTIDAD TERRITORIAL</v>
      </c>
      <c r="R92" s="14">
        <f>_xlfn.XLOOKUP(Tabla11518[[#This Row],[CÓDIGO SOLICITUD]],'[1]Resumen Inversiones'!$D$4:$D$700,'[1]Resumen Inversiones'!$E$4:$E$700)</f>
        <v>453917.38520999998</v>
      </c>
      <c r="S92" s="22" t="s">
        <v>193</v>
      </c>
    </row>
    <row r="93" spans="1:19" ht="409.5" x14ac:dyDescent="0.25">
      <c r="A93" s="8" t="s">
        <v>194</v>
      </c>
      <c r="B93" s="9" t="str">
        <f>_xlfn.XLOOKUP(Tabla11518[[#This Row],[CÓDIGO SOLICITUD]],[1]Nombres!$A:$A,[1]Nombres!$D:$D)</f>
        <v>BOYACÁ, NORTE DE SANTANDER, SANTANDER</v>
      </c>
      <c r="C93" s="9" t="s">
        <v>21</v>
      </c>
      <c r="D93" s="10" t="s">
        <v>22</v>
      </c>
      <c r="E93" s="11" t="str">
        <f>_xlfn.XLOOKUP(Tabla11518[[#This Row],[CÓDIGO SOLICITUD]],[1]Nombres!$A:$A,[1]Nombres!$C:$C)</f>
        <v>TRONCAL CENTRAL DEL NORTE (SUSACÓN - CAPITANEJO) / DUITAMA - PAMPLONA</v>
      </c>
      <c r="F93" s="11" t="str">
        <f>_xlfn.XLOOKUP(Tabla11518[[#This Row],[CÓDIGO SOLICITUD]],'[1]Mapas MT FINAL'!A:A,'[1]Mapas MT FINAL'!G:G)</f>
        <v>DUITAMA - SUSACÓN - CAPITANEJO - PAMPLONA</v>
      </c>
      <c r="G93" s="12" t="str">
        <f>_xlfn.XLOOKUP(Tabla11518[[#This Row],[CÓDIGO SOLICITUD]],'[1]Relación Departamental'!$A:$A,'[1]Relación Departamental'!$B:$B)</f>
        <v>SI</v>
      </c>
      <c r="H93" s="12" t="str">
        <f>IF(Tabla11518[[#This Row],[GEOGRÁFICO]]="NO",Tabla11518[[#This Row],[DEPARTAMENTO GEOGRÁFICO/ASOCIADO]],_xlfn.XLOOKUP(Tabla11518[[#This Row],[CÓDIGO SOLICITUD]],'[1]INFO MPIO'!$A$2:$A$802,'[1]INFO MPIO'!$G$2:$G$802))</f>
        <v>BOYACÁ, NORTE DE SANTANDER, SANTANDER</v>
      </c>
      <c r="I93" s="12" t="str">
        <f>IF(Tabla11518[[#This Row],[GEOGRÁFICO]]="NO",Tabla11518[[#This Row],[DEPARTAMENTO GEOGRÁFICO/ASOCIADO]],_xlfn.XLOOKUP(Tabla11518[[#This Row],[CÓDIGO SOLICITUD]],'[1]INFO MPIO'!$A$2:$A$581,'[1]INFO MPIO'!$H$2:$H$581))</f>
        <v>BELÉN, CÁCOTA, CAPITANEJO, CERINZA, CERRITO, CHITAGÁ, CONCEPCIÓN, COVARACHÍA, DUITAMA, ENCISO, MÁLAGA, PAMPLONA, SAN JOSÉ DE MIRANDA, SANTA ROSA DE VITERBO, SATIVANORTE, SOATÁ, SUSACÓN, TIPACOQUE, TUTAZÁ</v>
      </c>
      <c r="J93" s="13">
        <f>IF(Tabla11518[[#This Row],[GEOGRÁFICO]]="NO",0,_xlfn.XLOOKUP(Tabla11518[[#This Row],[CÓDIGO SOLICITUD]],'[1]INFO MPIO'!$A$2:$A$581,'[1]INFO MPIO'!$B$2:$B$581))</f>
        <v>1</v>
      </c>
      <c r="K93" s="13">
        <f>IF(Tabla11518[[#This Row],[GEOGRÁFICO]]="NO",0,_xlfn.XLOOKUP(Tabla11518[[#This Row],[CÓDIGO SOLICITUD]],'[1]INFO MPIO'!$A$2:$A$581,'[1]INFO MPIO'!$C$2:$C$581))</f>
        <v>0</v>
      </c>
      <c r="L93" s="13">
        <f>IF(Tabla11518[[#This Row],[GEOGRÁFICO]]="NO",0,_xlfn.XLOOKUP(Tabla11518[[#This Row],[CÓDIGO SOLICITUD]],'[1]INFO MPIO'!$A$2:$A$581,'[1]INFO MPIO'!$D$2:$D$581))</f>
        <v>0</v>
      </c>
      <c r="M93" s="13">
        <f>IF(Tabla11518[[#This Row],[GEOGRÁFICO]]="NO",0,_xlfn.XLOOKUP(Tabla11518[[#This Row],[CÓDIGO SOLICITUD]],'[1]INFO MPIO'!$A$2:$A$581,'[1]INFO MPIO'!$E$2:$E$581))</f>
        <v>0</v>
      </c>
      <c r="N93" s="13">
        <f>IF(Tabla11518[[#This Row],[GEOGRÁFICO]]="NO",0,_xlfn.XLOOKUP(Tabla11518[[#This Row],[CÓDIGO SOLICITUD]],'[1]INFO MPIO'!$A$2:$A$581,'[1]INFO MPIO'!$F$2:$F$581))</f>
        <v>1</v>
      </c>
      <c r="O93" s="12" t="str">
        <f>_xlfn.XLOOKUP(Tabla11518[[#This Row],[CÓDIGO SOLICITUD]],[1]Master!$G:$G,[1]Master!$K:$K)</f>
        <v>SI</v>
      </c>
      <c r="P93" s="12" t="str">
        <f>_xlfn.XLOOKUP(Tabla11518[[#This Row],[CÓDIGO SOLICITUD]],[1]Master!$G:$G,[1]Master!$J:$J)</f>
        <v>EN EJECUCIÓN</v>
      </c>
      <c r="Q93" s="9" t="str">
        <f>_xlfn.XLOOKUP(Tabla11518[[#This Row],[CÓDIGO SOLICITUD]],[1]Master!$G:$G,[1]Master!$I:$I)</f>
        <v>INVIAS</v>
      </c>
      <c r="R93" s="14">
        <f>_xlfn.XLOOKUP(Tabla11518[[#This Row],[CÓDIGO SOLICITUD]],'[1]Resumen Inversiones'!$D$4:$D$700,'[1]Resumen Inversiones'!$E$4:$E$700)</f>
        <v>180000</v>
      </c>
      <c r="S93" s="18" t="s">
        <v>195</v>
      </c>
    </row>
    <row r="94" spans="1:19" ht="185.25" x14ac:dyDescent="0.25">
      <c r="A94" s="20" t="s">
        <v>196</v>
      </c>
      <c r="B94" s="9" t="str">
        <f>_xlfn.XLOOKUP(Tabla11518[[#This Row],[CÓDIGO SOLICITUD]],[1]Nombres!$A:$A,[1]Nombres!$D:$D)</f>
        <v>CAUCA</v>
      </c>
      <c r="C94" s="9" t="s">
        <v>21</v>
      </c>
      <c r="D94" s="16" t="s">
        <v>22</v>
      </c>
      <c r="E94" s="11" t="str">
        <f>_xlfn.XLOOKUP(Tabla11518[[#This Row],[CÓDIGO SOLICITUD]],[1]Nombres!$A:$A,[1]Nombres!$C:$C)</f>
        <v>GUADALEJO – BELALCÁZAR – NARANJAL – MOSOCO – SILVIA / BELALCÁZAR - NARANJAL - MOSOCO - SILVIA</v>
      </c>
      <c r="F94" s="11" t="str">
        <f>_xlfn.XLOOKUP(Tabla11518[[#This Row],[CÓDIGO SOLICITUD]],'[1]Mapas MT FINAL'!A:A,'[1]Mapas MT FINAL'!G:G)</f>
        <v>GUADALEJO – BELALCÁZAR – NARANJAL – MOSOCO – SILVIA</v>
      </c>
      <c r="G94" s="12" t="str">
        <f>_xlfn.XLOOKUP(Tabla11518[[#This Row],[CÓDIGO SOLICITUD]],'[1]Relación Departamental'!$A:$A,'[1]Relación Departamental'!$B:$B)</f>
        <v>SI</v>
      </c>
      <c r="H94" s="12" t="str">
        <f>IF(Tabla11518[[#This Row],[GEOGRÁFICO]]="NO",Tabla11518[[#This Row],[DEPARTAMENTO GEOGRÁFICO/ASOCIADO]],_xlfn.XLOOKUP(Tabla11518[[#This Row],[CÓDIGO SOLICITUD]],'[1]INFO MPIO'!$A$2:$A$802,'[1]INFO MPIO'!$G$2:$G$802))</f>
        <v>CAUCA</v>
      </c>
      <c r="I94" s="12" t="str">
        <f>IF(Tabla11518[[#This Row],[GEOGRÁFICO]]="NO",Tabla11518[[#This Row],[DEPARTAMENTO GEOGRÁFICO/ASOCIADO]],_xlfn.XLOOKUP(Tabla11518[[#This Row],[CÓDIGO SOLICITUD]],'[1]INFO MPIO'!$A$2:$A$581,'[1]INFO MPIO'!$H$2:$H$581))</f>
        <v>PÁEZ, SILVIA</v>
      </c>
      <c r="J94" s="13">
        <f>IF(Tabla11518[[#This Row],[GEOGRÁFICO]]="NO",0,_xlfn.XLOOKUP(Tabla11518[[#This Row],[CÓDIGO SOLICITUD]],'[1]INFO MPIO'!$A$2:$A$581,'[1]INFO MPIO'!$B$2:$B$581))</f>
        <v>1</v>
      </c>
      <c r="K94" s="13">
        <f>IF(Tabla11518[[#This Row],[GEOGRÁFICO]]="NO",0,_xlfn.XLOOKUP(Tabla11518[[#This Row],[CÓDIGO SOLICITUD]],'[1]INFO MPIO'!$A$2:$A$581,'[1]INFO MPIO'!$C$2:$C$581))</f>
        <v>0</v>
      </c>
      <c r="L94" s="13">
        <f>IF(Tabla11518[[#This Row],[GEOGRÁFICO]]="NO",0,_xlfn.XLOOKUP(Tabla11518[[#This Row],[CÓDIGO SOLICITUD]],'[1]INFO MPIO'!$A$2:$A$581,'[1]INFO MPIO'!$D$2:$D$581))</f>
        <v>0</v>
      </c>
      <c r="M94" s="13">
        <f>IF(Tabla11518[[#This Row],[GEOGRÁFICO]]="NO",0,_xlfn.XLOOKUP(Tabla11518[[#This Row],[CÓDIGO SOLICITUD]],'[1]INFO MPIO'!$A$2:$A$581,'[1]INFO MPIO'!$E$2:$E$581))</f>
        <v>0</v>
      </c>
      <c r="N94" s="13">
        <f>IF(Tabla11518[[#This Row],[GEOGRÁFICO]]="NO",0,_xlfn.XLOOKUP(Tabla11518[[#This Row],[CÓDIGO SOLICITUD]],'[1]INFO MPIO'!$A$2:$A$581,'[1]INFO MPIO'!$F$2:$F$581))</f>
        <v>1</v>
      </c>
      <c r="O94" s="12" t="str">
        <f>_xlfn.XLOOKUP(Tabla11518[[#This Row],[CÓDIGO SOLICITUD]],[1]Master!$G:$G,[1]Master!$K:$K)</f>
        <v>SI</v>
      </c>
      <c r="P94" s="12" t="str">
        <f>_xlfn.XLOOKUP(Tabla11518[[#This Row],[CÓDIGO SOLICITUD]],[1]Master!$G:$G,[1]Master!$J:$J)</f>
        <v>EN EJECUCIÓN</v>
      </c>
      <c r="Q94" s="9" t="str">
        <f>_xlfn.XLOOKUP(Tabla11518[[#This Row],[CÓDIGO SOLICITUD]],[1]Master!$G:$G,[1]Master!$I:$I)</f>
        <v>INVIAS</v>
      </c>
      <c r="R94" s="14">
        <f>_xlfn.XLOOKUP(Tabla11518[[#This Row],[CÓDIGO SOLICITUD]],'[1]Resumen Inversiones'!$D$4:$D$700,'[1]Resumen Inversiones'!$E$4:$E$700)</f>
        <v>0</v>
      </c>
      <c r="S94" s="22" t="s">
        <v>197</v>
      </c>
    </row>
    <row r="95" spans="1:19" ht="228" x14ac:dyDescent="0.25">
      <c r="A95" s="8" t="s">
        <v>198</v>
      </c>
      <c r="B95" s="9" t="str">
        <f>_xlfn.XLOOKUP(Tabla11518[[#This Row],[CÓDIGO SOLICITUD]],[1]Nombres!$A:$A,[1]Nombres!$D:$D)</f>
        <v>BOYACÁ, SANTANDER</v>
      </c>
      <c r="C95" s="9" t="s">
        <v>199</v>
      </c>
      <c r="D95" s="10" t="s">
        <v>22</v>
      </c>
      <c r="E95" s="11" t="str">
        <f>_xlfn.XLOOKUP(Tabla11518[[#This Row],[CÓDIGO SOLICITUD]],[1]Nombres!$A:$A,[1]Nombres!$C:$C)</f>
        <v>TRANSVERSAL DEL CARARE (MEJORAMIENTO DE LA VÍA TUNJA - BARBOSA) / TRANSVERSAL DEL CARARE (TUNJA - PUERTO ARAUJO) / TRANSVERSAL DEL CARARE (PUERTO ARAUJO - CIMITARRA - LANDÁZURI - BARBOSA)</v>
      </c>
      <c r="F95" s="11" t="str">
        <f>_xlfn.XLOOKUP(Tabla11518[[#This Row],[CÓDIGO SOLICITUD]],'[1]Mapas MT FINAL'!A:A,'[1]Mapas MT FINAL'!G:G)</f>
        <v>TUNJA - BARBOSA - PUERTO ARAUJO</v>
      </c>
      <c r="G95" s="12" t="str">
        <f>_xlfn.XLOOKUP(Tabla11518[[#This Row],[CÓDIGO SOLICITUD]],'[1]Relación Departamental'!$A:$A,'[1]Relación Departamental'!$B:$B)</f>
        <v>SI</v>
      </c>
      <c r="H95" s="12" t="str">
        <f>IF(Tabla11518[[#This Row],[GEOGRÁFICO]]="NO",Tabla11518[[#This Row],[DEPARTAMENTO GEOGRÁFICO/ASOCIADO]],_xlfn.XLOOKUP(Tabla11518[[#This Row],[CÓDIGO SOLICITUD]],'[1]INFO MPIO'!$A$2:$A$802,'[1]INFO MPIO'!$G$2:$G$802))</f>
        <v>BOYACÁ, SANTANDER</v>
      </c>
      <c r="I95" s="12" t="str">
        <f>IF(Tabla11518[[#This Row],[GEOGRÁFICO]]="NO",Tabla11518[[#This Row],[DEPARTAMENTO GEOGRÁFICO/ASOCIADO]],_xlfn.XLOOKUP(Tabla11518[[#This Row],[CÓDIGO SOLICITUD]],'[1]INFO MPIO'!$A$2:$A$581,'[1]INFO MPIO'!$H$2:$H$581))</f>
        <v>ARCABUCO, BARBOSA, CIMITARRA, CÓMBITA, LANDÁZURI, MONIQUIRÁ, MOTAVITA, TUNJA, VÉLEZ</v>
      </c>
      <c r="J95" s="13">
        <f>IF(Tabla11518[[#This Row],[GEOGRÁFICO]]="NO",0,_xlfn.XLOOKUP(Tabla11518[[#This Row],[CÓDIGO SOLICITUD]],'[1]INFO MPIO'!$A$2:$A$581,'[1]INFO MPIO'!$B$2:$B$581))</f>
        <v>0</v>
      </c>
      <c r="K95" s="13">
        <f>IF(Tabla11518[[#This Row],[GEOGRÁFICO]]="NO",0,_xlfn.XLOOKUP(Tabla11518[[#This Row],[CÓDIGO SOLICITUD]],'[1]INFO MPIO'!$A$2:$A$581,'[1]INFO MPIO'!$C$2:$C$581))</f>
        <v>0</v>
      </c>
      <c r="L95" s="13">
        <f>IF(Tabla11518[[#This Row],[GEOGRÁFICO]]="NO",0,_xlfn.XLOOKUP(Tabla11518[[#This Row],[CÓDIGO SOLICITUD]],'[1]INFO MPIO'!$A$2:$A$581,'[1]INFO MPIO'!$D$2:$D$581))</f>
        <v>1</v>
      </c>
      <c r="M95" s="13">
        <f>IF(Tabla11518[[#This Row],[GEOGRÁFICO]]="NO",0,_xlfn.XLOOKUP(Tabla11518[[#This Row],[CÓDIGO SOLICITUD]],'[1]INFO MPIO'!$A$2:$A$581,'[1]INFO MPIO'!$E$2:$E$581))</f>
        <v>0</v>
      </c>
      <c r="N95" s="13">
        <f>IF(Tabla11518[[#This Row],[GEOGRÁFICO]]="NO",0,_xlfn.XLOOKUP(Tabla11518[[#This Row],[CÓDIGO SOLICITUD]],'[1]INFO MPIO'!$A$2:$A$581,'[1]INFO MPIO'!$F$2:$F$581))</f>
        <v>0</v>
      </c>
      <c r="O95" s="12" t="str">
        <f>_xlfn.XLOOKUP(Tabla11518[[#This Row],[CÓDIGO SOLICITUD]],[1]Master!$G:$G,[1]Master!$K:$K)</f>
        <v>SI</v>
      </c>
      <c r="P95" s="12" t="str">
        <f>_xlfn.XLOOKUP(Tabla11518[[#This Row],[CÓDIGO SOLICITUD]],[1]Master!$G:$G,[1]Master!$J:$J)</f>
        <v>EN EJECUCIÓN</v>
      </c>
      <c r="Q95" s="9" t="str">
        <f>_xlfn.XLOOKUP(Tabla11518[[#This Row],[CÓDIGO SOLICITUD]],[1]Master!$G:$G,[1]Master!$I:$I)</f>
        <v>INVIAS</v>
      </c>
      <c r="R95" s="14">
        <f>_xlfn.XLOOKUP(Tabla11518[[#This Row],[CÓDIGO SOLICITUD]],'[1]Resumen Inversiones'!$D$4:$D$700,'[1]Resumen Inversiones'!$E$4:$E$700)</f>
        <v>350000</v>
      </c>
      <c r="S95" s="18" t="s">
        <v>200</v>
      </c>
    </row>
    <row r="96" spans="1:19" ht="142.5" x14ac:dyDescent="0.25">
      <c r="A96" s="8" t="s">
        <v>201</v>
      </c>
      <c r="B96" s="27" t="str">
        <f>_xlfn.XLOOKUP(Tabla11518[[#This Row],[CÓDIGO SOLICITUD]],[1]Nombres!$A:$A,[1]Nombres!$D:$D)</f>
        <v>BOYACÁ, SANTANDER</v>
      </c>
      <c r="C96" s="27" t="s">
        <v>202</v>
      </c>
      <c r="D96" s="28" t="s">
        <v>22</v>
      </c>
      <c r="E96" s="29" t="str">
        <f>_xlfn.XLOOKUP(Tabla11518[[#This Row],[CÓDIGO SOLICITUD]],[1]Nombres!$A:$A,[1]Nombres!$C:$C)</f>
        <v>DUITAMA – CHARALÁ - SAN GIL</v>
      </c>
      <c r="F96" s="11" t="str">
        <f>_xlfn.XLOOKUP(Tabla11518[[#This Row],[CÓDIGO SOLICITUD]],'[1]Mapas MT FINAL'!A:A,'[1]Mapas MT FINAL'!G:G)</f>
        <v>DUITAMA – CHARALÁ - SAN GIL</v>
      </c>
      <c r="G96" s="30" t="str">
        <f>_xlfn.XLOOKUP(Tabla11518[[#This Row],[CÓDIGO SOLICITUD]],'[1]Relación Departamental'!$A:$A,'[1]Relación Departamental'!$B:$B)</f>
        <v>SI</v>
      </c>
      <c r="H96" s="30" t="str">
        <f>IF(Tabla11518[[#This Row],[GEOGRÁFICO]]="NO",Tabla11518[[#This Row],[DEPARTAMENTO GEOGRÁFICO/ASOCIADO]],_xlfn.XLOOKUP(Tabla11518[[#This Row],[CÓDIGO SOLICITUD]],'[1]INFO MPIO'!$A$2:$A$802,'[1]INFO MPIO'!$G$2:$G$802))</f>
        <v>BOYACÁ, SANTANDER</v>
      </c>
      <c r="I96" s="30" t="str">
        <f>IF(Tabla11518[[#This Row],[GEOGRÁFICO]]="NO",Tabla11518[[#This Row],[DEPARTAMENTO GEOGRÁFICO/ASOCIADO]],_xlfn.XLOOKUP(Tabla11518[[#This Row],[CÓDIGO SOLICITUD]],'[1]INFO MPIO'!$A$2:$A$581,'[1]INFO MPIO'!$H$2:$H$581))</f>
        <v>CHARALÁ, DUITAMA, GÁMBITA, PAIPA, PÁRAMO, SAN GIL</v>
      </c>
      <c r="J96" s="31">
        <f>IF(Tabla11518[[#This Row],[GEOGRÁFICO]]="NO",0,_xlfn.XLOOKUP(Tabla11518[[#This Row],[CÓDIGO SOLICITUD]],'[1]INFO MPIO'!$A$2:$A$581,'[1]INFO MPIO'!$B$2:$B$581))</f>
        <v>1</v>
      </c>
      <c r="K96" s="31">
        <f>IF(Tabla11518[[#This Row],[GEOGRÁFICO]]="NO",0,_xlfn.XLOOKUP(Tabla11518[[#This Row],[CÓDIGO SOLICITUD]],'[1]INFO MPIO'!$A$2:$A$581,'[1]INFO MPIO'!$C$2:$C$581))</f>
        <v>0</v>
      </c>
      <c r="L96" s="31">
        <f>IF(Tabla11518[[#This Row],[GEOGRÁFICO]]="NO",0,_xlfn.XLOOKUP(Tabla11518[[#This Row],[CÓDIGO SOLICITUD]],'[1]INFO MPIO'!$A$2:$A$581,'[1]INFO MPIO'!$D$2:$D$581))</f>
        <v>0</v>
      </c>
      <c r="M96" s="31">
        <f>IF(Tabla11518[[#This Row],[GEOGRÁFICO]]="NO",0,_xlfn.XLOOKUP(Tabla11518[[#This Row],[CÓDIGO SOLICITUD]],'[1]INFO MPIO'!$A$2:$A$581,'[1]INFO MPIO'!$E$2:$E$581))</f>
        <v>0</v>
      </c>
      <c r="N96" s="31">
        <f>IF(Tabla11518[[#This Row],[GEOGRÁFICO]]="NO",0,_xlfn.XLOOKUP(Tabla11518[[#This Row],[CÓDIGO SOLICITUD]],'[1]INFO MPIO'!$A$2:$A$581,'[1]INFO MPIO'!$F$2:$F$581))</f>
        <v>0</v>
      </c>
      <c r="O96" s="12" t="str">
        <f>_xlfn.XLOOKUP(Tabla11518[[#This Row],[CÓDIGO SOLICITUD]],[1]Master!$G:$G,[1]Master!$K:$K)</f>
        <v>SI</v>
      </c>
      <c r="P96" s="12" t="str">
        <f>_xlfn.XLOOKUP(Tabla11518[[#This Row],[CÓDIGO SOLICITUD]],[1]Master!$G:$G,[1]Master!$J:$J)</f>
        <v>EN EJECUCIÓN</v>
      </c>
      <c r="Q96" s="9" t="str">
        <f>_xlfn.XLOOKUP(Tabla11518[[#This Row],[CÓDIGO SOLICITUD]],[1]Master!$G:$G,[1]Master!$I:$I)</f>
        <v>INVIAS</v>
      </c>
      <c r="R96" s="14">
        <f>_xlfn.XLOOKUP(Tabla11518[[#This Row],[CÓDIGO SOLICITUD]],'[1]Resumen Inversiones'!$D$4:$D$700,'[1]Resumen Inversiones'!$E$4:$E$700)</f>
        <v>0</v>
      </c>
      <c r="S96" s="18" t="s">
        <v>203</v>
      </c>
    </row>
    <row r="97" spans="1:19" ht="85.5" x14ac:dyDescent="0.25">
      <c r="A97" s="8" t="s">
        <v>204</v>
      </c>
      <c r="B97" s="9" t="str">
        <f>_xlfn.XLOOKUP(Tabla11518[[#This Row],[CÓDIGO SOLICITUD]],[1]Nombres!$A:$A,[1]Nombres!$D:$D)</f>
        <v>BOYACÁ, SANTANDER</v>
      </c>
      <c r="C97" s="9" t="s">
        <v>21</v>
      </c>
      <c r="D97" s="10" t="s">
        <v>22</v>
      </c>
      <c r="E97" s="11" t="str">
        <f>_xlfn.XLOOKUP(Tabla11518[[#This Row],[CÓDIGO SOLICITUD]],[1]Nombres!$A:$A,[1]Nombres!$C:$C)</f>
        <v>PAIPA -PALERMO- GÁMBITA</v>
      </c>
      <c r="F97" s="11" t="str">
        <f>_xlfn.XLOOKUP(Tabla11518[[#This Row],[CÓDIGO SOLICITUD]],'[1]Mapas MT FINAL'!A:A,'[1]Mapas MT FINAL'!G:G)</f>
        <v>PAIPA -PALERMO- GÁMBITA</v>
      </c>
      <c r="G97" s="12" t="str">
        <f>_xlfn.XLOOKUP(Tabla11518[[#This Row],[CÓDIGO SOLICITUD]],'[1]Relación Departamental'!$A:$A,'[1]Relación Departamental'!$B:$B)</f>
        <v>SI</v>
      </c>
      <c r="H97" s="12" t="str">
        <f>IF(Tabla11518[[#This Row],[GEOGRÁFICO]]="NO",Tabla11518[[#This Row],[DEPARTAMENTO GEOGRÁFICO/ASOCIADO]],_xlfn.XLOOKUP(Tabla11518[[#This Row],[CÓDIGO SOLICITUD]],'[1]INFO MPIO'!$A$2:$A$802,'[1]INFO MPIO'!$G$2:$G$802))</f>
        <v>BOYACÁ, SANTANDER</v>
      </c>
      <c r="I97" s="12" t="str">
        <f>IF(Tabla11518[[#This Row],[GEOGRÁFICO]]="NO",Tabla11518[[#This Row],[DEPARTAMENTO GEOGRÁFICO/ASOCIADO]],_xlfn.XLOOKUP(Tabla11518[[#This Row],[CÓDIGO SOLICITUD]],'[1]INFO MPIO'!$A$2:$A$581,'[1]INFO MPIO'!$H$2:$H$581))</f>
        <v>GÁMBITA, PAIPA, SOTAQUIRÁ</v>
      </c>
      <c r="J97" s="13">
        <f>IF(Tabla11518[[#This Row],[GEOGRÁFICO]]="NO",0,_xlfn.XLOOKUP(Tabla11518[[#This Row],[CÓDIGO SOLICITUD]],'[1]INFO MPIO'!$A$2:$A$581,'[1]INFO MPIO'!$B$2:$B$581))</f>
        <v>1</v>
      </c>
      <c r="K97" s="13">
        <f>IF(Tabla11518[[#This Row],[GEOGRÁFICO]]="NO",0,_xlfn.XLOOKUP(Tabla11518[[#This Row],[CÓDIGO SOLICITUD]],'[1]INFO MPIO'!$A$2:$A$581,'[1]INFO MPIO'!$C$2:$C$581))</f>
        <v>0</v>
      </c>
      <c r="L97" s="13">
        <f>IF(Tabla11518[[#This Row],[GEOGRÁFICO]]="NO",0,_xlfn.XLOOKUP(Tabla11518[[#This Row],[CÓDIGO SOLICITUD]],'[1]INFO MPIO'!$A$2:$A$581,'[1]INFO MPIO'!$D$2:$D$581))</f>
        <v>0</v>
      </c>
      <c r="M97" s="13">
        <f>IF(Tabla11518[[#This Row],[GEOGRÁFICO]]="NO",0,_xlfn.XLOOKUP(Tabla11518[[#This Row],[CÓDIGO SOLICITUD]],'[1]INFO MPIO'!$A$2:$A$581,'[1]INFO MPIO'!$E$2:$E$581))</f>
        <v>0</v>
      </c>
      <c r="N97" s="13">
        <f>IF(Tabla11518[[#This Row],[GEOGRÁFICO]]="NO",0,_xlfn.XLOOKUP(Tabla11518[[#This Row],[CÓDIGO SOLICITUD]],'[1]INFO MPIO'!$A$2:$A$581,'[1]INFO MPIO'!$F$2:$F$581))</f>
        <v>0</v>
      </c>
      <c r="O97" s="12" t="str">
        <f>_xlfn.XLOOKUP(Tabla11518[[#This Row],[CÓDIGO SOLICITUD]],[1]Master!$G:$G,[1]Master!$K:$K)</f>
        <v>NO</v>
      </c>
      <c r="P97" s="12" t="str">
        <f>_xlfn.XLOOKUP(Tabla11518[[#This Row],[CÓDIGO SOLICITUD]],[1]Master!$G:$G,[1]Master!$J:$J)</f>
        <v>EN ESTRUCTURACIÓN</v>
      </c>
      <c r="Q97" s="9" t="str">
        <f>_xlfn.XLOOKUP(Tabla11518[[#This Row],[CÓDIGO SOLICITUD]],[1]Master!$G:$G,[1]Master!$I:$I)</f>
        <v>ENTIDAD TERRITORIAL</v>
      </c>
      <c r="R97" s="14">
        <f>_xlfn.XLOOKUP(Tabla11518[[#This Row],[CÓDIGO SOLICITUD]],'[1]Resumen Inversiones'!$D$4:$D$700,'[1]Resumen Inversiones'!$E$4:$E$700)</f>
        <v>92608.6</v>
      </c>
      <c r="S97" s="18" t="s">
        <v>205</v>
      </c>
    </row>
    <row r="98" spans="1:19" ht="156.75" x14ac:dyDescent="0.25">
      <c r="A98" s="8" t="s">
        <v>206</v>
      </c>
      <c r="B98" s="9" t="str">
        <f>_xlfn.XLOOKUP(Tabla11518[[#This Row],[CÓDIGO SOLICITUD]],[1]Nombres!$A:$A,[1]Nombres!$D:$D)</f>
        <v>BOYACÁ, SANTANDER</v>
      </c>
      <c r="C98" s="9" t="s">
        <v>21</v>
      </c>
      <c r="D98" s="10" t="s">
        <v>22</v>
      </c>
      <c r="E98" s="11" t="str">
        <f>_xlfn.XLOOKUP(Tabla11518[[#This Row],[CÓDIGO SOLICITUD]],[1]Nombres!$A:$A,[1]Nombres!$C:$C)</f>
        <v>SABOYÁ - FLORIÁN - LA BELLEZA - VEREDAS DE PANTANO Y EL DIAMANTE</v>
      </c>
      <c r="F98" s="11" t="str">
        <f>_xlfn.XLOOKUP(Tabla11518[[#This Row],[CÓDIGO SOLICITUD]],'[1]Mapas MT FINAL'!A:A,'[1]Mapas MT FINAL'!G:G)</f>
        <v>SABOYÁ - FLORIÁN - LA BELLEZA - VEREDAS DE PANTANO Y EL DIAMANTE</v>
      </c>
      <c r="G98" s="12" t="str">
        <f>_xlfn.XLOOKUP(Tabla11518[[#This Row],[CÓDIGO SOLICITUD]],'[1]Relación Departamental'!$A:$A,'[1]Relación Departamental'!$B:$B)</f>
        <v>SI</v>
      </c>
      <c r="H98" s="12" t="str">
        <f>IF(Tabla11518[[#This Row],[GEOGRÁFICO]]="NO",Tabla11518[[#This Row],[DEPARTAMENTO GEOGRÁFICO/ASOCIADO]],_xlfn.XLOOKUP(Tabla11518[[#This Row],[CÓDIGO SOLICITUD]],'[1]INFO MPIO'!$A$2:$A$802,'[1]INFO MPIO'!$G$2:$G$802))</f>
        <v>BOYACÁ, SANTANDER</v>
      </c>
      <c r="I98" s="12" t="str">
        <f>IF(Tabla11518[[#This Row],[GEOGRÁFICO]]="NO",Tabla11518[[#This Row],[DEPARTAMENTO GEOGRÁFICO/ASOCIADO]],_xlfn.XLOOKUP(Tabla11518[[#This Row],[CÓDIGO SOLICITUD]],'[1]INFO MPIO'!$A$2:$A$581,'[1]INFO MPIO'!$H$2:$H$581))</f>
        <v>ALBANIA, FLORIÁN, LA BELLEZA, SABOYÁ</v>
      </c>
      <c r="J98" s="13">
        <f>IF(Tabla11518[[#This Row],[GEOGRÁFICO]]="NO",0,_xlfn.XLOOKUP(Tabla11518[[#This Row],[CÓDIGO SOLICITUD]],'[1]INFO MPIO'!$A$2:$A$581,'[1]INFO MPIO'!$B$2:$B$581))</f>
        <v>0</v>
      </c>
      <c r="K98" s="13">
        <f>IF(Tabla11518[[#This Row],[GEOGRÁFICO]]="NO",0,_xlfn.XLOOKUP(Tabla11518[[#This Row],[CÓDIGO SOLICITUD]],'[1]INFO MPIO'!$A$2:$A$581,'[1]INFO MPIO'!$C$2:$C$581))</f>
        <v>0</v>
      </c>
      <c r="L98" s="13">
        <f>IF(Tabla11518[[#This Row],[GEOGRÁFICO]]="NO",0,_xlfn.XLOOKUP(Tabla11518[[#This Row],[CÓDIGO SOLICITUD]],'[1]INFO MPIO'!$A$2:$A$581,'[1]INFO MPIO'!$D$2:$D$581))</f>
        <v>1</v>
      </c>
      <c r="M98" s="13">
        <f>IF(Tabla11518[[#This Row],[GEOGRÁFICO]]="NO",0,_xlfn.XLOOKUP(Tabla11518[[#This Row],[CÓDIGO SOLICITUD]],'[1]INFO MPIO'!$A$2:$A$581,'[1]INFO MPIO'!$E$2:$E$581))</f>
        <v>0</v>
      </c>
      <c r="N98" s="13">
        <f>IF(Tabla11518[[#This Row],[GEOGRÁFICO]]="NO",0,_xlfn.XLOOKUP(Tabla11518[[#This Row],[CÓDIGO SOLICITUD]],'[1]INFO MPIO'!$A$2:$A$581,'[1]INFO MPIO'!$F$2:$F$581))</f>
        <v>0</v>
      </c>
      <c r="O98" s="12" t="str">
        <f>_xlfn.XLOOKUP(Tabla11518[[#This Row],[CÓDIGO SOLICITUD]],[1]Master!$G:$G,[1]Master!$K:$K)</f>
        <v>NO</v>
      </c>
      <c r="P98" s="12" t="str">
        <f>_xlfn.XLOOKUP(Tabla11518[[#This Row],[CÓDIGO SOLICITUD]],[1]Master!$G:$G,[1]Master!$J:$J)</f>
        <v>EN ESTRUCTURACIÓN</v>
      </c>
      <c r="Q98" s="9" t="str">
        <f>_xlfn.XLOOKUP(Tabla11518[[#This Row],[CÓDIGO SOLICITUD]],[1]Master!$G:$G,[1]Master!$I:$I)</f>
        <v>ENTIDAD TERRITORIAL</v>
      </c>
      <c r="R98" s="14">
        <f>_xlfn.XLOOKUP(Tabla11518[[#This Row],[CÓDIGO SOLICITUD]],'[1]Resumen Inversiones'!$D$4:$D$700,'[1]Resumen Inversiones'!$E$4:$E$700)</f>
        <v>81547.8</v>
      </c>
      <c r="S98" s="18" t="s">
        <v>207</v>
      </c>
    </row>
    <row r="99" spans="1:19" ht="75" x14ac:dyDescent="0.25">
      <c r="A99" s="20" t="s">
        <v>208</v>
      </c>
      <c r="B99" s="9" t="str">
        <f>_xlfn.XLOOKUP(Tabla11518[[#This Row],[CÓDIGO SOLICITUD]],[1]Nombres!$A:$A,[1]Nombres!$D:$D)</f>
        <v>ANTIOQUIA</v>
      </c>
      <c r="C99" s="9" t="s">
        <v>21</v>
      </c>
      <c r="D99" s="16" t="s">
        <v>22</v>
      </c>
      <c r="E99" s="11" t="str">
        <f>_xlfn.XLOOKUP(Tabla11518[[#This Row],[CÓDIGO SOLICITUD]],[1]Nombres!$A:$A,[1]Nombres!$C:$C)</f>
        <v>ARENAL - ZUMBIDO - QUEBRADA DEL MEDIO (SAN PEDRO DE URABÁ)</v>
      </c>
      <c r="F99" s="11" t="str">
        <f>_xlfn.XLOOKUP(Tabla11518[[#This Row],[CÓDIGO SOLICITUD]],'[1]Mapas MT FINAL'!A:A,'[1]Mapas MT FINAL'!G:G)</f>
        <v>ARENAL - ZUMBIDO - QUEBRADA DEL MEDIO (SAN PEDRO DE URABÁ)</v>
      </c>
      <c r="G99" s="12" t="str">
        <f>_xlfn.XLOOKUP(Tabla11518[[#This Row],[CÓDIGO SOLICITUD]],'[1]Relación Departamental'!$A:$A,'[1]Relación Departamental'!$B:$B)</f>
        <v>NO</v>
      </c>
      <c r="H99" s="12" t="str">
        <f>IF(Tabla11518[[#This Row],[GEOGRÁFICO]]="NO",Tabla11518[[#This Row],[DEPARTAMENTO GEOGRÁFICO/ASOCIADO]],_xlfn.XLOOKUP(Tabla11518[[#This Row],[CÓDIGO SOLICITUD]],'[1]INFO MPIO'!$A$2:$A$802,'[1]INFO MPIO'!$G$2:$G$802))</f>
        <v>ANTIOQUIA</v>
      </c>
      <c r="I99" s="12" t="str">
        <f>IF(Tabla11518[[#This Row],[GEOGRÁFICO]]="NO",Tabla11518[[#This Row],[DEPARTAMENTO GEOGRÁFICO/ASOCIADO]],_xlfn.XLOOKUP(Tabla11518[[#This Row],[CÓDIGO SOLICITUD]],'[1]INFO MPIO'!$A$2:$A$581,'[1]INFO MPIO'!$H$2:$H$581))</f>
        <v>ANTIOQUIA</v>
      </c>
      <c r="J99" s="13">
        <f>IF(Tabla11518[[#This Row],[GEOGRÁFICO]]="NO",0,_xlfn.XLOOKUP(Tabla11518[[#This Row],[CÓDIGO SOLICITUD]],'[1]INFO MPIO'!$A$2:$A$581,'[1]INFO MPIO'!$B$2:$B$581))</f>
        <v>0</v>
      </c>
      <c r="K99" s="13">
        <f>IF(Tabla11518[[#This Row],[GEOGRÁFICO]]="NO",0,_xlfn.XLOOKUP(Tabla11518[[#This Row],[CÓDIGO SOLICITUD]],'[1]INFO MPIO'!$A$2:$A$581,'[1]INFO MPIO'!$C$2:$C$581))</f>
        <v>0</v>
      </c>
      <c r="L99" s="13">
        <f>IF(Tabla11518[[#This Row],[GEOGRÁFICO]]="NO",0,_xlfn.XLOOKUP(Tabla11518[[#This Row],[CÓDIGO SOLICITUD]],'[1]INFO MPIO'!$A$2:$A$581,'[1]INFO MPIO'!$D$2:$D$581))</f>
        <v>0</v>
      </c>
      <c r="M99" s="13">
        <f>IF(Tabla11518[[#This Row],[GEOGRÁFICO]]="NO",0,_xlfn.XLOOKUP(Tabla11518[[#This Row],[CÓDIGO SOLICITUD]],'[1]INFO MPIO'!$A$2:$A$581,'[1]INFO MPIO'!$E$2:$E$581))</f>
        <v>0</v>
      </c>
      <c r="N99" s="13">
        <f>IF(Tabla11518[[#This Row],[GEOGRÁFICO]]="NO",0,_xlfn.XLOOKUP(Tabla11518[[#This Row],[CÓDIGO SOLICITUD]],'[1]INFO MPIO'!$A$2:$A$581,'[1]INFO MPIO'!$F$2:$F$581))</f>
        <v>0</v>
      </c>
      <c r="O99" s="12" t="str">
        <f>_xlfn.XLOOKUP(Tabla11518[[#This Row],[CÓDIGO SOLICITUD]],[1]Master!$G:$G,[1]Master!$K:$K)</f>
        <v>NO</v>
      </c>
      <c r="P99" s="12" t="str">
        <f>_xlfn.XLOOKUP(Tabla11518[[#This Row],[CÓDIGO SOLICITUD]],[1]Master!$G:$G,[1]Master!$J:$J)</f>
        <v>EN ESTRUCTURACIÓN</v>
      </c>
      <c r="Q99" s="9" t="str">
        <f>_xlfn.XLOOKUP(Tabla11518[[#This Row],[CÓDIGO SOLICITUD]],[1]Master!$G:$G,[1]Master!$I:$I)</f>
        <v>ENTIDAD TERRITORIAL</v>
      </c>
      <c r="R99" s="14">
        <f>_xlfn.XLOOKUP(Tabla11518[[#This Row],[CÓDIGO SOLICITUD]],'[1]Resumen Inversiones'!$D$4:$D$700,'[1]Resumen Inversiones'!$E$4:$E$700)</f>
        <v>5339.74</v>
      </c>
      <c r="S99" s="23" t="s">
        <v>186</v>
      </c>
    </row>
    <row r="100" spans="1:19" ht="199.5" x14ac:dyDescent="0.25">
      <c r="A100" s="8" t="s">
        <v>209</v>
      </c>
      <c r="B100" s="9" t="str">
        <f>_xlfn.XLOOKUP(Tabla11518[[#This Row],[CÓDIGO SOLICITUD]],[1]Nombres!$A:$A,[1]Nombres!$D:$D)</f>
        <v>ARAUCA</v>
      </c>
      <c r="C100" s="9" t="s">
        <v>21</v>
      </c>
      <c r="D100" s="16" t="s">
        <v>22</v>
      </c>
      <c r="E100" s="11" t="str">
        <f>_xlfn.XLOOKUP(Tabla11518[[#This Row],[CÓDIGO SOLICITUD]],[1]Nombres!$A:$A,[1]Nombres!$C:$C)</f>
        <v>PROGRAMA DE MEJORAMIENTO, CONSTRUCCIÓN Y EXPANSIÓN DE LA INFRAESTRUCTURA AEROPORTUARIA A CARGO DE LA NACIÓN CON ESPECIAL ÉNFASIS EN ARAUCA</v>
      </c>
      <c r="F100" s="11" t="str">
        <f>_xlfn.XLOOKUP(Tabla11518[[#This Row],[CÓDIGO SOLICITUD]],'[1]Mapas MT FINAL'!A:A,'[1]Mapas MT FINAL'!G:G)</f>
        <v>INTERVENCIÓN AERÓDROMOS EN ARAUCA</v>
      </c>
      <c r="G100" s="12" t="str">
        <f>_xlfn.XLOOKUP(Tabla11518[[#This Row],[CÓDIGO SOLICITUD]],'[1]Relación Departamental'!$A:$A,'[1]Relación Departamental'!$B:$B)</f>
        <v>SI</v>
      </c>
      <c r="H100" s="12" t="str">
        <f>IF(Tabla11518[[#This Row],[GEOGRÁFICO]]="NO",Tabla11518[[#This Row],[DEPARTAMENTO GEOGRÁFICO/ASOCIADO]],_xlfn.XLOOKUP(Tabla11518[[#This Row],[CÓDIGO SOLICITUD]],'[1]INFO MPIO'!$A$2:$A$802,'[1]INFO MPIO'!$G$2:$G$802))</f>
        <v>ARAUCA</v>
      </c>
      <c r="I100" s="12" t="str">
        <f>IF(Tabla11518[[#This Row],[GEOGRÁFICO]]="NO",Tabla11518[[#This Row],[DEPARTAMENTO GEOGRÁFICO/ASOCIADO]],_xlfn.XLOOKUP(Tabla11518[[#This Row],[CÓDIGO SOLICITUD]],'[1]INFO MPIO'!$A$2:$A$581,'[1]INFO MPIO'!$H$2:$H$581))</f>
        <v>ARAUCA</v>
      </c>
      <c r="J100" s="13">
        <f>IF(Tabla11518[[#This Row],[GEOGRÁFICO]]="NO",0,_xlfn.XLOOKUP(Tabla11518[[#This Row],[CÓDIGO SOLICITUD]],'[1]INFO MPIO'!$A$2:$A$581,'[1]INFO MPIO'!$B$2:$B$581))</f>
        <v>0</v>
      </c>
      <c r="K100" s="13">
        <f>IF(Tabla11518[[#This Row],[GEOGRÁFICO]]="NO",0,_xlfn.XLOOKUP(Tabla11518[[#This Row],[CÓDIGO SOLICITUD]],'[1]INFO MPIO'!$A$2:$A$581,'[1]INFO MPIO'!$C$2:$C$581))</f>
        <v>0</v>
      </c>
      <c r="L100" s="13">
        <f>IF(Tabla11518[[#This Row],[GEOGRÁFICO]]="NO",0,_xlfn.XLOOKUP(Tabla11518[[#This Row],[CÓDIGO SOLICITUD]],'[1]INFO MPIO'!$A$2:$A$581,'[1]INFO MPIO'!$D$2:$D$581))</f>
        <v>1</v>
      </c>
      <c r="M100" s="13">
        <f>IF(Tabla11518[[#This Row],[GEOGRÁFICO]]="NO",0,_xlfn.XLOOKUP(Tabla11518[[#This Row],[CÓDIGO SOLICITUD]],'[1]INFO MPIO'!$A$2:$A$581,'[1]INFO MPIO'!$E$2:$E$581))</f>
        <v>0</v>
      </c>
      <c r="N100" s="13">
        <f>IF(Tabla11518[[#This Row],[GEOGRÁFICO]]="NO",0,_xlfn.XLOOKUP(Tabla11518[[#This Row],[CÓDIGO SOLICITUD]],'[1]INFO MPIO'!$A$2:$A$581,'[1]INFO MPIO'!$F$2:$F$581))</f>
        <v>1</v>
      </c>
      <c r="O100" s="12" t="str">
        <f>_xlfn.XLOOKUP(Tabla11518[[#This Row],[CÓDIGO SOLICITUD]],[1]Master!$G:$G,[1]Master!$K:$K)</f>
        <v>NO</v>
      </c>
      <c r="P100" s="12" t="str">
        <f>_xlfn.XLOOKUP(Tabla11518[[#This Row],[CÓDIGO SOLICITUD]],[1]Master!$G:$G,[1]Master!$J:$J)</f>
        <v>EN ESTRUCTURACIÓN</v>
      </c>
      <c r="Q100" s="9" t="str">
        <f>_xlfn.XLOOKUP(Tabla11518[[#This Row],[CÓDIGO SOLICITUD]],[1]Master!$G:$G,[1]Master!$I:$I)</f>
        <v>AEROCIVIL</v>
      </c>
      <c r="R100" s="14">
        <f>_xlfn.XLOOKUP(Tabla11518[[#This Row],[CÓDIGO SOLICITUD]],'[1]Resumen Inversiones'!$D$4:$D$700,'[1]Resumen Inversiones'!$E$4:$E$700)</f>
        <v>2098.9984103333336</v>
      </c>
      <c r="S100" s="18" t="s">
        <v>210</v>
      </c>
    </row>
    <row r="101" spans="1:19" ht="85.5" x14ac:dyDescent="0.25">
      <c r="A101" s="8" t="s">
        <v>211</v>
      </c>
      <c r="B101" s="9" t="str">
        <f>_xlfn.XLOOKUP(Tabla11518[[#This Row],[CÓDIGO SOLICITUD]],[1]Nombres!$A:$A,[1]Nombres!$D:$D)</f>
        <v>ARAUCA</v>
      </c>
      <c r="C101" s="9" t="s">
        <v>21</v>
      </c>
      <c r="D101" s="16" t="s">
        <v>22</v>
      </c>
      <c r="E101" s="11" t="str">
        <f>_xlfn.XLOOKUP(Tabla11518[[#This Row],[CÓDIGO SOLICITUD]],[1]Nombres!$A:$A,[1]Nombres!$C:$C)</f>
        <v>CONSTRUCCIÓN DEL PUENTE INTERNACIONAL RÍO ARAUCA, PUERTO CONTERAS — SARAVENA</v>
      </c>
      <c r="F101" s="11" t="str">
        <f>_xlfn.XLOOKUP(Tabla11518[[#This Row],[CÓDIGO SOLICITUD]],'[1]Mapas MT FINAL'!A:A,'[1]Mapas MT FINAL'!G:G)</f>
        <v>CONSTRUCCIÓN DEL PUENTE INTERNACIONAL RÍO ARAUCA</v>
      </c>
      <c r="G101" s="12" t="str">
        <f>_xlfn.XLOOKUP(Tabla11518[[#This Row],[CÓDIGO SOLICITUD]],'[1]Relación Departamental'!$A:$A,'[1]Relación Departamental'!$B:$B)</f>
        <v>SI</v>
      </c>
      <c r="H101" s="12" t="str">
        <f>IF(Tabla11518[[#This Row],[GEOGRÁFICO]]="NO",Tabla11518[[#This Row],[DEPARTAMENTO GEOGRÁFICO/ASOCIADO]],_xlfn.XLOOKUP(Tabla11518[[#This Row],[CÓDIGO SOLICITUD]],'[1]INFO MPIO'!$A$2:$A$802,'[1]INFO MPIO'!$G$2:$G$802))</f>
        <v>ARAUCA</v>
      </c>
      <c r="I101" s="12" t="str">
        <f>IF(Tabla11518[[#This Row],[GEOGRÁFICO]]="NO",Tabla11518[[#This Row],[DEPARTAMENTO GEOGRÁFICO/ASOCIADO]],_xlfn.XLOOKUP(Tabla11518[[#This Row],[CÓDIGO SOLICITUD]],'[1]INFO MPIO'!$A$2:$A$581,'[1]INFO MPIO'!$H$2:$H$581))</f>
        <v>SARAVENA</v>
      </c>
      <c r="J101" s="13">
        <f>IF(Tabla11518[[#This Row],[GEOGRÁFICO]]="NO",0,_xlfn.XLOOKUP(Tabla11518[[#This Row],[CÓDIGO SOLICITUD]],'[1]INFO MPIO'!$A$2:$A$581,'[1]INFO MPIO'!$B$2:$B$581))</f>
        <v>0</v>
      </c>
      <c r="K101" s="13">
        <f>IF(Tabla11518[[#This Row],[GEOGRÁFICO]]="NO",0,_xlfn.XLOOKUP(Tabla11518[[#This Row],[CÓDIGO SOLICITUD]],'[1]INFO MPIO'!$A$2:$A$581,'[1]INFO MPIO'!$C$2:$C$581))</f>
        <v>1</v>
      </c>
      <c r="L101" s="13">
        <f>IF(Tabla11518[[#This Row],[GEOGRÁFICO]]="NO",0,_xlfn.XLOOKUP(Tabla11518[[#This Row],[CÓDIGO SOLICITUD]],'[1]INFO MPIO'!$A$2:$A$581,'[1]INFO MPIO'!$D$2:$D$581))</f>
        <v>1</v>
      </c>
      <c r="M101" s="13">
        <f>IF(Tabla11518[[#This Row],[GEOGRÁFICO]]="NO",0,_xlfn.XLOOKUP(Tabla11518[[#This Row],[CÓDIGO SOLICITUD]],'[1]INFO MPIO'!$A$2:$A$581,'[1]INFO MPIO'!$E$2:$E$581))</f>
        <v>0</v>
      </c>
      <c r="N101" s="13">
        <f>IF(Tabla11518[[#This Row],[GEOGRÁFICO]]="NO",0,_xlfn.XLOOKUP(Tabla11518[[#This Row],[CÓDIGO SOLICITUD]],'[1]INFO MPIO'!$A$2:$A$581,'[1]INFO MPIO'!$F$2:$F$581))</f>
        <v>1</v>
      </c>
      <c r="O101" s="12" t="str">
        <f>_xlfn.XLOOKUP(Tabla11518[[#This Row],[CÓDIGO SOLICITUD]],[1]Master!$G:$G,[1]Master!$K:$K)</f>
        <v>SI</v>
      </c>
      <c r="P101" s="12" t="str">
        <f>_xlfn.XLOOKUP(Tabla11518[[#This Row],[CÓDIGO SOLICITUD]],[1]Master!$G:$G,[1]Master!$J:$J)</f>
        <v>EN ESTRUCTURACIÓN</v>
      </c>
      <c r="Q101" s="9" t="str">
        <f>_xlfn.XLOOKUP(Tabla11518[[#This Row],[CÓDIGO SOLICITUD]],[1]Master!$G:$G,[1]Master!$I:$I)</f>
        <v>ENTIDAD TERRITORIAL</v>
      </c>
      <c r="R101" s="14">
        <f>_xlfn.XLOOKUP(Tabla11518[[#This Row],[CÓDIGO SOLICITUD]],'[1]Resumen Inversiones'!$D$4:$D$700,'[1]Resumen Inversiones'!$E$4:$E$700)</f>
        <v>110000</v>
      </c>
      <c r="S101" s="18" t="s">
        <v>186</v>
      </c>
    </row>
    <row r="102" spans="1:19" ht="57" x14ac:dyDescent="0.25">
      <c r="A102" s="8" t="s">
        <v>212</v>
      </c>
      <c r="B102" s="9" t="str">
        <f>_xlfn.XLOOKUP(Tabla11518[[#This Row],[CÓDIGO SOLICITUD]],[1]Nombres!$A:$A,[1]Nombres!$D:$D)</f>
        <v>ARAUCA</v>
      </c>
      <c r="C102" s="9" t="s">
        <v>21</v>
      </c>
      <c r="D102" s="16" t="s">
        <v>22</v>
      </c>
      <c r="E102" s="11" t="str">
        <f>_xlfn.XLOOKUP(Tabla11518[[#This Row],[CÓDIGO SOLICITUD]],[1]Nombres!$A:$A,[1]Nombres!$C:$C)</f>
        <v>PUERTO RONDÓN - CRAVO NORTE</v>
      </c>
      <c r="F102" s="11" t="str">
        <f>_xlfn.XLOOKUP(Tabla11518[[#This Row],[CÓDIGO SOLICITUD]],'[1]Mapas MT FINAL'!A:A,'[1]Mapas MT FINAL'!G:G)</f>
        <v>PUERTO RONDÓN - CRAVO NORTE</v>
      </c>
      <c r="G102" s="12" t="str">
        <f>_xlfn.XLOOKUP(Tabla11518[[#This Row],[CÓDIGO SOLICITUD]],'[1]Relación Departamental'!$A:$A,'[1]Relación Departamental'!$B:$B)</f>
        <v>SI</v>
      </c>
      <c r="H102" s="12" t="str">
        <f>IF(Tabla11518[[#This Row],[GEOGRÁFICO]]="NO",Tabla11518[[#This Row],[DEPARTAMENTO GEOGRÁFICO/ASOCIADO]],_xlfn.XLOOKUP(Tabla11518[[#This Row],[CÓDIGO SOLICITUD]],'[1]INFO MPIO'!$A$2:$A$802,'[1]INFO MPIO'!$G$2:$G$802))</f>
        <v>ARAUCA</v>
      </c>
      <c r="I102" s="12" t="str">
        <f>IF(Tabla11518[[#This Row],[GEOGRÁFICO]]="NO",Tabla11518[[#This Row],[DEPARTAMENTO GEOGRÁFICO/ASOCIADO]],_xlfn.XLOOKUP(Tabla11518[[#This Row],[CÓDIGO SOLICITUD]],'[1]INFO MPIO'!$A$2:$A$581,'[1]INFO MPIO'!$H$2:$H$581))</f>
        <v>CRAVO NORTE, PUERTO RONDÓN</v>
      </c>
      <c r="J102" s="13">
        <f>IF(Tabla11518[[#This Row],[GEOGRÁFICO]]="NO",0,_xlfn.XLOOKUP(Tabla11518[[#This Row],[CÓDIGO SOLICITUD]],'[1]INFO MPIO'!$A$2:$A$581,'[1]INFO MPIO'!$B$2:$B$581))</f>
        <v>1</v>
      </c>
      <c r="K102" s="13">
        <f>IF(Tabla11518[[#This Row],[GEOGRÁFICO]]="NO",0,_xlfn.XLOOKUP(Tabla11518[[#This Row],[CÓDIGO SOLICITUD]],'[1]INFO MPIO'!$A$2:$A$581,'[1]INFO MPIO'!$C$2:$C$581))</f>
        <v>0</v>
      </c>
      <c r="L102" s="13">
        <f>IF(Tabla11518[[#This Row],[GEOGRÁFICO]]="NO",0,_xlfn.XLOOKUP(Tabla11518[[#This Row],[CÓDIGO SOLICITUD]],'[1]INFO MPIO'!$A$2:$A$581,'[1]INFO MPIO'!$D$2:$D$581))</f>
        <v>1</v>
      </c>
      <c r="M102" s="13">
        <f>IF(Tabla11518[[#This Row],[GEOGRÁFICO]]="NO",0,_xlfn.XLOOKUP(Tabla11518[[#This Row],[CÓDIGO SOLICITUD]],'[1]INFO MPIO'!$A$2:$A$581,'[1]INFO MPIO'!$E$2:$E$581))</f>
        <v>0</v>
      </c>
      <c r="N102" s="13">
        <f>IF(Tabla11518[[#This Row],[GEOGRÁFICO]]="NO",0,_xlfn.XLOOKUP(Tabla11518[[#This Row],[CÓDIGO SOLICITUD]],'[1]INFO MPIO'!$A$2:$A$581,'[1]INFO MPIO'!$F$2:$F$581))</f>
        <v>1</v>
      </c>
      <c r="O102" s="12" t="str">
        <f>_xlfn.XLOOKUP(Tabla11518[[#This Row],[CÓDIGO SOLICITUD]],[1]Master!$G:$G,[1]Master!$K:$K)</f>
        <v>SI</v>
      </c>
      <c r="P102" s="12" t="str">
        <f>_xlfn.XLOOKUP(Tabla11518[[#This Row],[CÓDIGO SOLICITUD]],[1]Master!$G:$G,[1]Master!$J:$J)</f>
        <v>EN ESTRUCTURACIÓN</v>
      </c>
      <c r="Q102" s="9" t="str">
        <f>_xlfn.XLOOKUP(Tabla11518[[#This Row],[CÓDIGO SOLICITUD]],[1]Master!$G:$G,[1]Master!$I:$I)</f>
        <v>ENTIDAD TERRITORIAL</v>
      </c>
      <c r="R102" s="14">
        <f>_xlfn.XLOOKUP(Tabla11518[[#This Row],[CÓDIGO SOLICITUD]],'[1]Resumen Inversiones'!$D$4:$D$700,'[1]Resumen Inversiones'!$E$4:$E$700)</f>
        <v>112038.3731</v>
      </c>
      <c r="S102" s="18" t="s">
        <v>213</v>
      </c>
    </row>
    <row r="103" spans="1:19" ht="57" x14ac:dyDescent="0.25">
      <c r="A103" s="8" t="s">
        <v>214</v>
      </c>
      <c r="B103" s="9" t="str">
        <f>_xlfn.XLOOKUP(Tabla11518[[#This Row],[CÓDIGO SOLICITUD]],[1]Nombres!$A:$A,[1]Nombres!$D:$D)</f>
        <v>ARAUCA</v>
      </c>
      <c r="C103" s="9" t="s">
        <v>215</v>
      </c>
      <c r="D103" s="16" t="s">
        <v>22</v>
      </c>
      <c r="E103" s="11" t="str">
        <f>_xlfn.XLOOKUP(Tabla11518[[#This Row],[CÓDIGO SOLICITUD]],[1]Nombres!$A:$A,[1]Nombres!$C:$C)</f>
        <v>TAME - PUERTO RONDÓN</v>
      </c>
      <c r="F103" s="11" t="str">
        <f>_xlfn.XLOOKUP(Tabla11518[[#This Row],[CÓDIGO SOLICITUD]],'[1]Mapas MT FINAL'!A:A,'[1]Mapas MT FINAL'!G:G)</f>
        <v>TAME - PUERTO RONDÓN</v>
      </c>
      <c r="G103" s="12" t="str">
        <f>_xlfn.XLOOKUP(Tabla11518[[#This Row],[CÓDIGO SOLICITUD]],'[1]Relación Departamental'!$A:$A,'[1]Relación Departamental'!$B:$B)</f>
        <v>SI</v>
      </c>
      <c r="H103" s="12" t="str">
        <f>IF(Tabla11518[[#This Row],[GEOGRÁFICO]]="NO",Tabla11518[[#This Row],[DEPARTAMENTO GEOGRÁFICO/ASOCIADO]],_xlfn.XLOOKUP(Tabla11518[[#This Row],[CÓDIGO SOLICITUD]],'[1]INFO MPIO'!$A$2:$A$802,'[1]INFO MPIO'!$G$2:$G$802))</f>
        <v>ARAUCA</v>
      </c>
      <c r="I103" s="12" t="str">
        <f>IF(Tabla11518[[#This Row],[GEOGRÁFICO]]="NO",Tabla11518[[#This Row],[DEPARTAMENTO GEOGRÁFICO/ASOCIADO]],_xlfn.XLOOKUP(Tabla11518[[#This Row],[CÓDIGO SOLICITUD]],'[1]INFO MPIO'!$A$2:$A$581,'[1]INFO MPIO'!$H$2:$H$581))</f>
        <v>PUERTO RONDÓN, TAME</v>
      </c>
      <c r="J103" s="13">
        <f>IF(Tabla11518[[#This Row],[GEOGRÁFICO]]="NO",0,_xlfn.XLOOKUP(Tabla11518[[#This Row],[CÓDIGO SOLICITUD]],'[1]INFO MPIO'!$A$2:$A$581,'[1]INFO MPIO'!$B$2:$B$581))</f>
        <v>1</v>
      </c>
      <c r="K103" s="13">
        <f>IF(Tabla11518[[#This Row],[GEOGRÁFICO]]="NO",0,_xlfn.XLOOKUP(Tabla11518[[#This Row],[CÓDIGO SOLICITUD]],'[1]INFO MPIO'!$A$2:$A$581,'[1]INFO MPIO'!$C$2:$C$581))</f>
        <v>1</v>
      </c>
      <c r="L103" s="13">
        <f>IF(Tabla11518[[#This Row],[GEOGRÁFICO]]="NO",0,_xlfn.XLOOKUP(Tabla11518[[#This Row],[CÓDIGO SOLICITUD]],'[1]INFO MPIO'!$A$2:$A$581,'[1]INFO MPIO'!$D$2:$D$581))</f>
        <v>1</v>
      </c>
      <c r="M103" s="13">
        <f>IF(Tabla11518[[#This Row],[GEOGRÁFICO]]="NO",0,_xlfn.XLOOKUP(Tabla11518[[#This Row],[CÓDIGO SOLICITUD]],'[1]INFO MPIO'!$A$2:$A$581,'[1]INFO MPIO'!$E$2:$E$581))</f>
        <v>0</v>
      </c>
      <c r="N103" s="13">
        <f>IF(Tabla11518[[#This Row],[GEOGRÁFICO]]="NO",0,_xlfn.XLOOKUP(Tabla11518[[#This Row],[CÓDIGO SOLICITUD]],'[1]INFO MPIO'!$A$2:$A$581,'[1]INFO MPIO'!$F$2:$F$581))</f>
        <v>1</v>
      </c>
      <c r="O103" s="12" t="str">
        <f>_xlfn.XLOOKUP(Tabla11518[[#This Row],[CÓDIGO SOLICITUD]],[1]Master!$G:$G,[1]Master!$K:$K)</f>
        <v>SI</v>
      </c>
      <c r="P103" s="12" t="str">
        <f>_xlfn.XLOOKUP(Tabla11518[[#This Row],[CÓDIGO SOLICITUD]],[1]Master!$G:$G,[1]Master!$J:$J)</f>
        <v>EN ESTRUCTURACIÓN</v>
      </c>
      <c r="Q103" s="9" t="str">
        <f>_xlfn.XLOOKUP(Tabla11518[[#This Row],[CÓDIGO SOLICITUD]],[1]Master!$G:$G,[1]Master!$I:$I)</f>
        <v>INVIAS</v>
      </c>
      <c r="R103" s="14">
        <f>_xlfn.XLOOKUP(Tabla11518[[#This Row],[CÓDIGO SOLICITUD]],'[1]Resumen Inversiones'!$D$4:$D$700,'[1]Resumen Inversiones'!$E$4:$E$700)</f>
        <v>87480</v>
      </c>
      <c r="S103" s="18" t="s">
        <v>213</v>
      </c>
    </row>
    <row r="104" spans="1:19" ht="99.75" x14ac:dyDescent="0.25">
      <c r="A104" s="27" t="s">
        <v>216</v>
      </c>
      <c r="B104" s="9" t="str">
        <f>_xlfn.XLOOKUP(Tabla11518[[#This Row],[CÓDIGO SOLICITUD]],[1]Nombres!$A:$A,[1]Nombres!$D:$D)</f>
        <v>LA GUAJIRA</v>
      </c>
      <c r="C104" s="9" t="s">
        <v>21</v>
      </c>
      <c r="D104" s="16" t="s">
        <v>22</v>
      </c>
      <c r="E104" s="11" t="str">
        <f>_xlfn.XLOOKUP(Tabla11518[[#This Row],[CÓDIGO SOLICITUD]],[1]Nombres!$A:$A,[1]Nombres!$C:$C)</f>
        <v>PROGRAMA DE MEJORAMIENTO, CONSTRUCCIÓN Y EXPANSIÓN DE LA INFRAESTRUCTURA AEROPORTUARIA A CARGO DE LA NACIÓN CON ESPECIAL ÉNFASIS EN LA ALTA GUAJIRA</v>
      </c>
      <c r="F104" s="11" t="str">
        <f>_xlfn.XLOOKUP(Tabla11518[[#This Row],[CÓDIGO SOLICITUD]],'[1]Mapas MT FINAL'!A:A,'[1]Mapas MT FINAL'!G:G)</f>
        <v>INTERVENCIÓN AEROPORTUARIA EN LA ALTA GUAJIRA</v>
      </c>
      <c r="G104" s="12" t="str">
        <f>_xlfn.XLOOKUP(Tabla11518[[#This Row],[CÓDIGO SOLICITUD]],'[1]Relación Departamental'!$A:$A,'[1]Relación Departamental'!$B:$B)</f>
        <v>SI</v>
      </c>
      <c r="H104" s="12" t="str">
        <f>IF(Tabla11518[[#This Row],[GEOGRÁFICO]]="NO",Tabla11518[[#This Row],[DEPARTAMENTO GEOGRÁFICO/ASOCIADO]],_xlfn.XLOOKUP(Tabla11518[[#This Row],[CÓDIGO SOLICITUD]],'[1]INFO MPIO'!$A$2:$A$802,'[1]INFO MPIO'!$G$2:$G$802))</f>
        <v>LA GUAJIRA</v>
      </c>
      <c r="I104" s="12" t="str">
        <f>IF(Tabla11518[[#This Row],[GEOGRÁFICO]]="NO",Tabla11518[[#This Row],[DEPARTAMENTO GEOGRÁFICO/ASOCIADO]],_xlfn.XLOOKUP(Tabla11518[[#This Row],[CÓDIGO SOLICITUD]],'[1]INFO MPIO'!$A$2:$A$581,'[1]INFO MPIO'!$H$2:$H$581))</f>
        <v>RIOHACHA</v>
      </c>
      <c r="J104" s="13">
        <f>IF(Tabla11518[[#This Row],[GEOGRÁFICO]]="NO",0,_xlfn.XLOOKUP(Tabla11518[[#This Row],[CÓDIGO SOLICITUD]],'[1]INFO MPIO'!$A$2:$A$581,'[1]INFO MPIO'!$B$2:$B$581))</f>
        <v>1</v>
      </c>
      <c r="K104" s="13">
        <f>IF(Tabla11518[[#This Row],[GEOGRÁFICO]]="NO",0,_xlfn.XLOOKUP(Tabla11518[[#This Row],[CÓDIGO SOLICITUD]],'[1]INFO MPIO'!$A$2:$A$581,'[1]INFO MPIO'!$C$2:$C$581))</f>
        <v>0</v>
      </c>
      <c r="L104" s="13">
        <f>IF(Tabla11518[[#This Row],[GEOGRÁFICO]]="NO",0,_xlfn.XLOOKUP(Tabla11518[[#This Row],[CÓDIGO SOLICITUD]],'[1]INFO MPIO'!$A$2:$A$581,'[1]INFO MPIO'!$D$2:$D$581))</f>
        <v>1</v>
      </c>
      <c r="M104" s="13">
        <f>IF(Tabla11518[[#This Row],[GEOGRÁFICO]]="NO",0,_xlfn.XLOOKUP(Tabla11518[[#This Row],[CÓDIGO SOLICITUD]],'[1]INFO MPIO'!$A$2:$A$581,'[1]INFO MPIO'!$E$2:$E$581))</f>
        <v>1</v>
      </c>
      <c r="N104" s="13">
        <f>IF(Tabla11518[[#This Row],[GEOGRÁFICO]]="NO",0,_xlfn.XLOOKUP(Tabla11518[[#This Row],[CÓDIGO SOLICITUD]],'[1]INFO MPIO'!$A$2:$A$581,'[1]INFO MPIO'!$F$2:$F$581))</f>
        <v>1</v>
      </c>
      <c r="O104" s="12" t="str">
        <f>_xlfn.XLOOKUP(Tabla11518[[#This Row],[CÓDIGO SOLICITUD]],[1]Master!$G:$G,[1]Master!$K:$K)</f>
        <v>SI</v>
      </c>
      <c r="P104" s="12" t="str">
        <f>_xlfn.XLOOKUP(Tabla11518[[#This Row],[CÓDIGO SOLICITUD]],[1]Master!$G:$G,[1]Master!$J:$J)</f>
        <v>EN EJECUCIÓN</v>
      </c>
      <c r="Q104" s="9" t="str">
        <f>_xlfn.XLOOKUP(Tabla11518[[#This Row],[CÓDIGO SOLICITUD]],[1]Master!$G:$G,[1]Master!$I:$I)</f>
        <v>AEROCIVIL</v>
      </c>
      <c r="R104" s="14">
        <f>_xlfn.XLOOKUP(Tabla11518[[#This Row],[CÓDIGO SOLICITUD]],'[1]Resumen Inversiones'!$D$4:$D$700,'[1]Resumen Inversiones'!$E$4:$E$700)</f>
        <v>0</v>
      </c>
      <c r="S104" s="22" t="s">
        <v>217</v>
      </c>
    </row>
    <row r="105" spans="1:19" ht="213.75" x14ac:dyDescent="0.25">
      <c r="A105" s="8" t="s">
        <v>218</v>
      </c>
      <c r="B105" s="9" t="str">
        <f>_xlfn.XLOOKUP(Tabla11518[[#This Row],[CÓDIGO SOLICITUD]],[1]Nombres!$A:$A,[1]Nombres!$D:$D)</f>
        <v>ATLÁNTICO, BOLÍVAR</v>
      </c>
      <c r="C105" s="9" t="s">
        <v>55</v>
      </c>
      <c r="D105" s="16" t="s">
        <v>22</v>
      </c>
      <c r="E105" s="11" t="str">
        <f>_xlfn.XLOOKUP(Tabla11518[[#This Row],[CÓDIGO SOLICITUD]],[1]Nombres!$A:$A,[1]Nombres!$C:$C)</f>
        <v>CARTAGENA - BARRANQUILLA</v>
      </c>
      <c r="F105" s="11" t="str">
        <f>_xlfn.XLOOKUP(Tabla11518[[#This Row],[CÓDIGO SOLICITUD]],'[1]Mapas MT FINAL'!A:A,'[1]Mapas MT FINAL'!G:G)</f>
        <v>CARTAGENA - BARRANQUILLA</v>
      </c>
      <c r="G105" s="12" t="str">
        <f>_xlfn.XLOOKUP(Tabla11518[[#This Row],[CÓDIGO SOLICITUD]],'[1]Relación Departamental'!$A:$A,'[1]Relación Departamental'!$B:$B)</f>
        <v>SI</v>
      </c>
      <c r="H105" s="12" t="str">
        <f>IF(Tabla11518[[#This Row],[GEOGRÁFICO]]="NO",Tabla11518[[#This Row],[DEPARTAMENTO GEOGRÁFICO/ASOCIADO]],_xlfn.XLOOKUP(Tabla11518[[#This Row],[CÓDIGO SOLICITUD]],'[1]INFO MPIO'!$A$2:$A$802,'[1]INFO MPIO'!$G$2:$G$802))</f>
        <v>ATLÁNTICO, BOLÍVAR</v>
      </c>
      <c r="I105" s="12" t="str">
        <f>IF(Tabla11518[[#This Row],[GEOGRÁFICO]]="NO",Tabla11518[[#This Row],[DEPARTAMENTO GEOGRÁFICO/ASOCIADO]],_xlfn.XLOOKUP(Tabla11518[[#This Row],[CÓDIGO SOLICITUD]],'[1]INFO MPIO'!$A$2:$A$581,'[1]INFO MPIO'!$H$2:$H$581))</f>
        <v>BARRANQUILLA, CARTAGENA DE INDIAS, JUAN DE ACOSTA, PIOJÓ, PUERTO COLOMBIA, SANTA CATALINA, TUBARÁ</v>
      </c>
      <c r="J105" s="13">
        <f>IF(Tabla11518[[#This Row],[GEOGRÁFICO]]="NO",0,_xlfn.XLOOKUP(Tabla11518[[#This Row],[CÓDIGO SOLICITUD]],'[1]INFO MPIO'!$A$2:$A$581,'[1]INFO MPIO'!$B$2:$B$581))</f>
        <v>1</v>
      </c>
      <c r="K105" s="13">
        <f>IF(Tabla11518[[#This Row],[GEOGRÁFICO]]="NO",0,_xlfn.XLOOKUP(Tabla11518[[#This Row],[CÓDIGO SOLICITUD]],'[1]INFO MPIO'!$A$2:$A$581,'[1]INFO MPIO'!$C$2:$C$581))</f>
        <v>0</v>
      </c>
      <c r="L105" s="13">
        <f>IF(Tabla11518[[#This Row],[GEOGRÁFICO]]="NO",0,_xlfn.XLOOKUP(Tabla11518[[#This Row],[CÓDIGO SOLICITUD]],'[1]INFO MPIO'!$A$2:$A$581,'[1]INFO MPIO'!$D$2:$D$581))</f>
        <v>0</v>
      </c>
      <c r="M105" s="13">
        <f>IF(Tabla11518[[#This Row],[GEOGRÁFICO]]="NO",0,_xlfn.XLOOKUP(Tabla11518[[#This Row],[CÓDIGO SOLICITUD]],'[1]INFO MPIO'!$A$2:$A$581,'[1]INFO MPIO'!$E$2:$E$581))</f>
        <v>1</v>
      </c>
      <c r="N105" s="13">
        <f>IF(Tabla11518[[#This Row],[GEOGRÁFICO]]="NO",0,_xlfn.XLOOKUP(Tabla11518[[#This Row],[CÓDIGO SOLICITUD]],'[1]INFO MPIO'!$A$2:$A$581,'[1]INFO MPIO'!$F$2:$F$581))</f>
        <v>0</v>
      </c>
      <c r="O105" s="12" t="str">
        <f>_xlfn.XLOOKUP(Tabla11518[[#This Row],[CÓDIGO SOLICITUD]],[1]Master!$G:$G,[1]Master!$K:$K)</f>
        <v>SI</v>
      </c>
      <c r="P105" s="12" t="str">
        <f>_xlfn.XLOOKUP(Tabla11518[[#This Row],[CÓDIGO SOLICITUD]],[1]Master!$G:$G,[1]Master!$J:$J)</f>
        <v>EN EJECUCIÓN</v>
      </c>
      <c r="Q105" s="9" t="str">
        <f>_xlfn.XLOOKUP(Tabla11518[[#This Row],[CÓDIGO SOLICITUD]],[1]Master!$G:$G,[1]Master!$I:$I)</f>
        <v>ANI</v>
      </c>
      <c r="R105" s="14">
        <f>_xlfn.XLOOKUP(Tabla11518[[#This Row],[CÓDIGO SOLICITUD]],'[1]Resumen Inversiones'!$D$4:$D$700,'[1]Resumen Inversiones'!$E$4:$E$700)</f>
        <v>0</v>
      </c>
      <c r="S105" s="22" t="s">
        <v>219</v>
      </c>
    </row>
    <row r="106" spans="1:19" ht="57" x14ac:dyDescent="0.25">
      <c r="A106" s="8" t="s">
        <v>220</v>
      </c>
      <c r="B106" s="9" t="str">
        <f>_xlfn.XLOOKUP(Tabla11518[[#This Row],[CÓDIGO SOLICITUD]],[1]Nombres!$A:$A,[1]Nombres!$D:$D)</f>
        <v>ATLÁNTICO, MAGDALENA</v>
      </c>
      <c r="C106" s="9" t="s">
        <v>221</v>
      </c>
      <c r="D106" s="16" t="s">
        <v>22</v>
      </c>
      <c r="E106" s="11" t="str">
        <f>_xlfn.XLOOKUP(Tabla11518[[#This Row],[CÓDIGO SOLICITUD]],[1]Nombres!$A:$A,[1]Nombres!$C:$C)</f>
        <v>PUENTE LA HERMANDAD</v>
      </c>
      <c r="F106" s="11" t="str">
        <f>_xlfn.XLOOKUP(Tabla11518[[#This Row],[CÓDIGO SOLICITUD]],'[1]Mapas MT FINAL'!A:A,'[1]Mapas MT FINAL'!G:G)</f>
        <v>PUENTE LA HERMANDAD</v>
      </c>
      <c r="G106" s="12" t="str">
        <f>_xlfn.XLOOKUP(Tabla11518[[#This Row],[CÓDIGO SOLICITUD]],'[1]Relación Departamental'!$A:$A,'[1]Relación Departamental'!$B:$B)</f>
        <v>SI</v>
      </c>
      <c r="H106" s="12" t="str">
        <f>IF(Tabla11518[[#This Row],[GEOGRÁFICO]]="NO",Tabla11518[[#This Row],[DEPARTAMENTO GEOGRÁFICO/ASOCIADO]],_xlfn.XLOOKUP(Tabla11518[[#This Row],[CÓDIGO SOLICITUD]],'[1]INFO MPIO'!$A$2:$A$802,'[1]INFO MPIO'!$G$2:$G$802))</f>
        <v>ATLÁNTICO, MAGDALENA</v>
      </c>
      <c r="I106" s="12" t="str">
        <f>IF(Tabla11518[[#This Row],[GEOGRÁFICO]]="NO",Tabla11518[[#This Row],[DEPARTAMENTO GEOGRÁFICO/ASOCIADO]],_xlfn.XLOOKUP(Tabla11518[[#This Row],[CÓDIGO SOLICITUD]],'[1]INFO MPIO'!$A$2:$A$581,'[1]INFO MPIO'!$H$2:$H$581))</f>
        <v>PONEDERA, SALAMINA</v>
      </c>
      <c r="J106" s="13">
        <f>IF(Tabla11518[[#This Row],[GEOGRÁFICO]]="NO",0,_xlfn.XLOOKUP(Tabla11518[[#This Row],[CÓDIGO SOLICITUD]],'[1]INFO MPIO'!$A$2:$A$581,'[1]INFO MPIO'!$B$2:$B$581))</f>
        <v>0</v>
      </c>
      <c r="K106" s="13">
        <f>IF(Tabla11518[[#This Row],[GEOGRÁFICO]]="NO",0,_xlfn.XLOOKUP(Tabla11518[[#This Row],[CÓDIGO SOLICITUD]],'[1]INFO MPIO'!$A$2:$A$581,'[1]INFO MPIO'!$C$2:$C$581))</f>
        <v>0</v>
      </c>
      <c r="L106" s="13">
        <f>IF(Tabla11518[[#This Row],[GEOGRÁFICO]]="NO",0,_xlfn.XLOOKUP(Tabla11518[[#This Row],[CÓDIGO SOLICITUD]],'[1]INFO MPIO'!$A$2:$A$581,'[1]INFO MPIO'!$D$2:$D$581))</f>
        <v>0</v>
      </c>
      <c r="M106" s="13">
        <f>IF(Tabla11518[[#This Row],[GEOGRÁFICO]]="NO",0,_xlfn.XLOOKUP(Tabla11518[[#This Row],[CÓDIGO SOLICITUD]],'[1]INFO MPIO'!$A$2:$A$581,'[1]INFO MPIO'!$E$2:$E$581))</f>
        <v>0</v>
      </c>
      <c r="N106" s="13">
        <f>IF(Tabla11518[[#This Row],[GEOGRÁFICO]]="NO",0,_xlfn.XLOOKUP(Tabla11518[[#This Row],[CÓDIGO SOLICITUD]],'[1]INFO MPIO'!$A$2:$A$581,'[1]INFO MPIO'!$F$2:$F$581))</f>
        <v>0</v>
      </c>
      <c r="O106" s="12" t="str">
        <f>_xlfn.XLOOKUP(Tabla11518[[#This Row],[CÓDIGO SOLICITUD]],[1]Master!$G:$G,[1]Master!$K:$K)</f>
        <v>NO</v>
      </c>
      <c r="P106" s="12" t="str">
        <f>_xlfn.XLOOKUP(Tabla11518[[#This Row],[CÓDIGO SOLICITUD]],[1]Master!$G:$G,[1]Master!$J:$J)</f>
        <v>EN ESTRUCTURACIÓN</v>
      </c>
      <c r="Q106" s="9" t="str">
        <f>_xlfn.XLOOKUP(Tabla11518[[#This Row],[CÓDIGO SOLICITUD]],[1]Master!$G:$G,[1]Master!$I:$I)</f>
        <v>ENTIDAD TERRITORIAL</v>
      </c>
      <c r="R106" s="14">
        <f>_xlfn.XLOOKUP(Tabla11518[[#This Row],[CÓDIGO SOLICITUD]],'[1]Resumen Inversiones'!$D$4:$D$700,'[1]Resumen Inversiones'!$E$4:$E$700)</f>
        <v>500000</v>
      </c>
      <c r="S106" s="15" t="s">
        <v>222</v>
      </c>
    </row>
    <row r="107" spans="1:19" ht="57" x14ac:dyDescent="0.25">
      <c r="A107" s="8" t="s">
        <v>223</v>
      </c>
      <c r="B107" s="9" t="str">
        <f>_xlfn.XLOOKUP(Tabla11518[[#This Row],[CÓDIGO SOLICITUD]],[1]Nombres!$A:$A,[1]Nombres!$D:$D)</f>
        <v>ATLÁNTICO</v>
      </c>
      <c r="C107" s="9" t="s">
        <v>21</v>
      </c>
      <c r="D107" s="16" t="s">
        <v>22</v>
      </c>
      <c r="E107" s="11" t="str">
        <f>_xlfn.XLOOKUP(Tabla11518[[#This Row],[CÓDIGO SOLICITUD]],[1]Nombres!$A:$A,[1]Nombres!$C:$C)</f>
        <v>LAS PARCELAS - TAMARINDO - CASTOR (SANTO TOMÁS)</v>
      </c>
      <c r="F107" s="11" t="str">
        <f>_xlfn.XLOOKUP(Tabla11518[[#This Row],[CÓDIGO SOLICITUD]],'[1]Mapas MT FINAL'!A:A,'[1]Mapas MT FINAL'!G:G)</f>
        <v>LAS PARCELAS - TAMARINDO - CASTOR (SANTO TOMÁS)</v>
      </c>
      <c r="G107" s="12" t="str">
        <f>_xlfn.XLOOKUP(Tabla11518[[#This Row],[CÓDIGO SOLICITUD]],'[1]Relación Departamental'!$A:$A,'[1]Relación Departamental'!$B:$B)</f>
        <v>SI</v>
      </c>
      <c r="H107" s="12" t="str">
        <f>IF(Tabla11518[[#This Row],[GEOGRÁFICO]]="NO",Tabla11518[[#This Row],[DEPARTAMENTO GEOGRÁFICO/ASOCIADO]],_xlfn.XLOOKUP(Tabla11518[[#This Row],[CÓDIGO SOLICITUD]],'[1]INFO MPIO'!$A$2:$A$802,'[1]INFO MPIO'!$G$2:$G$802))</f>
        <v>ATLÁNTICO</v>
      </c>
      <c r="I107" s="12" t="str">
        <f>IF(Tabla11518[[#This Row],[GEOGRÁFICO]]="NO",Tabla11518[[#This Row],[DEPARTAMENTO GEOGRÁFICO/ASOCIADO]],_xlfn.XLOOKUP(Tabla11518[[#This Row],[CÓDIGO SOLICITUD]],'[1]INFO MPIO'!$A$2:$A$581,'[1]INFO MPIO'!$H$2:$H$581))</f>
        <v>POLONUEVO, SANTO TOMÁS</v>
      </c>
      <c r="J107" s="13">
        <f>IF(Tabla11518[[#This Row],[GEOGRÁFICO]]="NO",0,_xlfn.XLOOKUP(Tabla11518[[#This Row],[CÓDIGO SOLICITUD]],'[1]INFO MPIO'!$A$2:$A$581,'[1]INFO MPIO'!$B$2:$B$581))</f>
        <v>0</v>
      </c>
      <c r="K107" s="13">
        <f>IF(Tabla11518[[#This Row],[GEOGRÁFICO]]="NO",0,_xlfn.XLOOKUP(Tabla11518[[#This Row],[CÓDIGO SOLICITUD]],'[1]INFO MPIO'!$A$2:$A$581,'[1]INFO MPIO'!$C$2:$C$581))</f>
        <v>0</v>
      </c>
      <c r="L107" s="13">
        <f>IF(Tabla11518[[#This Row],[GEOGRÁFICO]]="NO",0,_xlfn.XLOOKUP(Tabla11518[[#This Row],[CÓDIGO SOLICITUD]],'[1]INFO MPIO'!$A$2:$A$581,'[1]INFO MPIO'!$D$2:$D$581))</f>
        <v>0</v>
      </c>
      <c r="M107" s="13">
        <f>IF(Tabla11518[[#This Row],[GEOGRÁFICO]]="NO",0,_xlfn.XLOOKUP(Tabla11518[[#This Row],[CÓDIGO SOLICITUD]],'[1]INFO MPIO'!$A$2:$A$581,'[1]INFO MPIO'!$E$2:$E$581))</f>
        <v>0</v>
      </c>
      <c r="N107" s="13">
        <f>IF(Tabla11518[[#This Row],[GEOGRÁFICO]]="NO",0,_xlfn.XLOOKUP(Tabla11518[[#This Row],[CÓDIGO SOLICITUD]],'[1]INFO MPIO'!$A$2:$A$581,'[1]INFO MPIO'!$F$2:$F$581))</f>
        <v>0</v>
      </c>
      <c r="O107" s="12" t="str">
        <f>_xlfn.XLOOKUP(Tabla11518[[#This Row],[CÓDIGO SOLICITUD]],[1]Master!$G:$G,[1]Master!$K:$K)</f>
        <v>SI</v>
      </c>
      <c r="P107" s="12" t="s">
        <v>189</v>
      </c>
      <c r="Q107" s="9" t="str">
        <f>_xlfn.XLOOKUP(Tabla11518[[#This Row],[CÓDIGO SOLICITUD]],[1]Master!$G:$G,[1]Master!$I:$I)</f>
        <v>ENTIDAD TERRITORIAL</v>
      </c>
      <c r="R107" s="14">
        <f>_xlfn.XLOOKUP(Tabla11518[[#This Row],[CÓDIGO SOLICITUD]],'[1]Resumen Inversiones'!$D$4:$D$700,'[1]Resumen Inversiones'!$E$4:$E$700)</f>
        <v>0</v>
      </c>
      <c r="S107" s="15" t="s">
        <v>224</v>
      </c>
    </row>
    <row r="108" spans="1:19" s="32" customFormat="1" ht="114" x14ac:dyDescent="0.25">
      <c r="A108" s="8" t="s">
        <v>225</v>
      </c>
      <c r="B108" s="9" t="str">
        <f>_xlfn.XLOOKUP(Tabla11518[[#This Row],[CÓDIGO SOLICITUD]],[1]Nombres!$A:$A,[1]Nombres!$D:$D)</f>
        <v>ATLÁNTICO</v>
      </c>
      <c r="C108" s="9" t="s">
        <v>21</v>
      </c>
      <c r="D108" s="16" t="s">
        <v>22</v>
      </c>
      <c r="E108" s="11" t="str">
        <f>_xlfn.XLOOKUP(Tabla11518[[#This Row],[CÓDIGO SOLICITUD]],[1]Nombres!$A:$A,[1]Nombres!$C:$C)</f>
        <v>CONSTRUCCIÓN DE JARILLÓN CARRETEABLE EN MALAMBO</v>
      </c>
      <c r="F108" s="11" t="str">
        <f>_xlfn.XLOOKUP(Tabla11518[[#This Row],[CÓDIGO SOLICITUD]],'[1]Mapas MT FINAL'!A:A,'[1]Mapas MT FINAL'!G:G)</f>
        <v>CONSTRUCCIÓN DE JARILLÓN CARRETEABLE EN MALAMBO</v>
      </c>
      <c r="G108" s="12" t="str">
        <f>_xlfn.XLOOKUP(Tabla11518[[#This Row],[CÓDIGO SOLICITUD]],'[1]Relación Departamental'!$A:$A,'[1]Relación Departamental'!$B:$B)</f>
        <v>SI</v>
      </c>
      <c r="H108" s="12" t="str">
        <f>IF(Tabla11518[[#This Row],[GEOGRÁFICO]]="NO",Tabla11518[[#This Row],[DEPARTAMENTO GEOGRÁFICO/ASOCIADO]],_xlfn.XLOOKUP(Tabla11518[[#This Row],[CÓDIGO SOLICITUD]],'[1]INFO MPIO'!$A$2:$A$802,'[1]INFO MPIO'!$G$2:$G$802))</f>
        <v>ATLÁNTICO</v>
      </c>
      <c r="I108" s="12" t="str">
        <f>IF(Tabla11518[[#This Row],[GEOGRÁFICO]]="NO",Tabla11518[[#This Row],[DEPARTAMENTO GEOGRÁFICO/ASOCIADO]],_xlfn.XLOOKUP(Tabla11518[[#This Row],[CÓDIGO SOLICITUD]],'[1]INFO MPIO'!$A$2:$A$581,'[1]INFO MPIO'!$H$2:$H$581))</f>
        <v>MALAMBO, SOLEDAD</v>
      </c>
      <c r="J108" s="13">
        <f>IF(Tabla11518[[#This Row],[GEOGRÁFICO]]="NO",0,_xlfn.XLOOKUP(Tabla11518[[#This Row],[CÓDIGO SOLICITUD]],'[1]INFO MPIO'!$A$2:$A$581,'[1]INFO MPIO'!$B$2:$B$581))</f>
        <v>0</v>
      </c>
      <c r="K108" s="13">
        <f>IF(Tabla11518[[#This Row],[GEOGRÁFICO]]="NO",0,_xlfn.XLOOKUP(Tabla11518[[#This Row],[CÓDIGO SOLICITUD]],'[1]INFO MPIO'!$A$2:$A$581,'[1]INFO MPIO'!$C$2:$C$581))</f>
        <v>0</v>
      </c>
      <c r="L108" s="13">
        <f>IF(Tabla11518[[#This Row],[GEOGRÁFICO]]="NO",0,_xlfn.XLOOKUP(Tabla11518[[#This Row],[CÓDIGO SOLICITUD]],'[1]INFO MPIO'!$A$2:$A$581,'[1]INFO MPIO'!$D$2:$D$581))</f>
        <v>0</v>
      </c>
      <c r="M108" s="13">
        <f>IF(Tabla11518[[#This Row],[GEOGRÁFICO]]="NO",0,_xlfn.XLOOKUP(Tabla11518[[#This Row],[CÓDIGO SOLICITUD]],'[1]INFO MPIO'!$A$2:$A$581,'[1]INFO MPIO'!$E$2:$E$581))</f>
        <v>0</v>
      </c>
      <c r="N108" s="13">
        <f>IF(Tabla11518[[#This Row],[GEOGRÁFICO]]="NO",0,_xlfn.XLOOKUP(Tabla11518[[#This Row],[CÓDIGO SOLICITUD]],'[1]INFO MPIO'!$A$2:$A$581,'[1]INFO MPIO'!$F$2:$F$581))</f>
        <v>0</v>
      </c>
      <c r="O108" s="12" t="str">
        <f>_xlfn.XLOOKUP(Tabla11518[[#This Row],[CÓDIGO SOLICITUD]],[1]Master!$G:$G,[1]Master!$K:$K)</f>
        <v>SI</v>
      </c>
      <c r="P108" s="12" t="s">
        <v>189</v>
      </c>
      <c r="Q108" s="9" t="str">
        <f>_xlfn.XLOOKUP(Tabla11518[[#This Row],[CÓDIGO SOLICITUD]],[1]Master!$G:$G,[1]Master!$I:$I)</f>
        <v>ENTIDAD TERRITORIAL</v>
      </c>
      <c r="R108" s="14">
        <f>_xlfn.XLOOKUP(Tabla11518[[#This Row],[CÓDIGO SOLICITUD]],'[1]Resumen Inversiones'!$D$4:$D$700,'[1]Resumen Inversiones'!$E$4:$E$700)</f>
        <v>3000</v>
      </c>
      <c r="S108" s="15" t="s">
        <v>226</v>
      </c>
    </row>
    <row r="109" spans="1:19" s="32" customFormat="1" ht="57" x14ac:dyDescent="0.25">
      <c r="A109" s="20" t="s">
        <v>227</v>
      </c>
      <c r="B109" s="9" t="str">
        <f>_xlfn.XLOOKUP(Tabla11518[[#This Row],[CÓDIGO SOLICITUD]],[1]Nombres!$A:$A,[1]Nombres!$D:$D)</f>
        <v>ANTIOQUIA</v>
      </c>
      <c r="C109" s="9" t="s">
        <v>21</v>
      </c>
      <c r="D109" s="16" t="s">
        <v>22</v>
      </c>
      <c r="E109" s="11" t="str">
        <f>_xlfn.XLOOKUP(Tabla11518[[#This Row],[CÓDIGO SOLICITUD]],[1]Nombres!$A:$A,[1]Nombres!$C:$C)</f>
        <v>INTERCAMBIADOR VÍAL AVENIDA DEL POBLADO - PARALELAS DE LA QUEBRADA LA AYURÁ</v>
      </c>
      <c r="F109" s="11" t="str">
        <f>_xlfn.XLOOKUP(Tabla11518[[#This Row],[CÓDIGO SOLICITUD]],'[1]Mapas MT FINAL'!A:A,'[1]Mapas MT FINAL'!G:G)</f>
        <v>INTERCAMBIADOR VÍAL AVENIDA DEL POBLADO - PARALELAS DE LA QUEBRADA LA AYURÁ</v>
      </c>
      <c r="G109" s="12" t="str">
        <f>_xlfn.XLOOKUP(Tabla11518[[#This Row],[CÓDIGO SOLICITUD]],'[1]Relación Departamental'!$A:$A,'[1]Relación Departamental'!$B:$B)</f>
        <v>SI</v>
      </c>
      <c r="H109" s="12" t="str">
        <f>IF(Tabla11518[[#This Row],[GEOGRÁFICO]]="NO",Tabla11518[[#This Row],[DEPARTAMENTO GEOGRÁFICO/ASOCIADO]],_xlfn.XLOOKUP(Tabla11518[[#This Row],[CÓDIGO SOLICITUD]],'[1]INFO MPIO'!$A$2:$A$802,'[1]INFO MPIO'!$G$2:$G$802))</f>
        <v>ANTIOQUIA</v>
      </c>
      <c r="I109" s="12" t="str">
        <f>IF(Tabla11518[[#This Row],[GEOGRÁFICO]]="NO",Tabla11518[[#This Row],[DEPARTAMENTO GEOGRÁFICO/ASOCIADO]],_xlfn.XLOOKUP(Tabla11518[[#This Row],[CÓDIGO SOLICITUD]],'[1]INFO MPIO'!$A$2:$A$581,'[1]INFO MPIO'!$H$2:$H$581))</f>
        <v>ENVIGADO</v>
      </c>
      <c r="J109" s="13">
        <f>IF(Tabla11518[[#This Row],[GEOGRÁFICO]]="NO",0,_xlfn.XLOOKUP(Tabla11518[[#This Row],[CÓDIGO SOLICITUD]],'[1]INFO MPIO'!$A$2:$A$581,'[1]INFO MPIO'!$B$2:$B$581))</f>
        <v>0</v>
      </c>
      <c r="K109" s="13">
        <f>IF(Tabla11518[[#This Row],[GEOGRÁFICO]]="NO",0,_xlfn.XLOOKUP(Tabla11518[[#This Row],[CÓDIGO SOLICITUD]],'[1]INFO MPIO'!$A$2:$A$581,'[1]INFO MPIO'!$C$2:$C$581))</f>
        <v>0</v>
      </c>
      <c r="L109" s="13">
        <f>IF(Tabla11518[[#This Row],[GEOGRÁFICO]]="NO",0,_xlfn.XLOOKUP(Tabla11518[[#This Row],[CÓDIGO SOLICITUD]],'[1]INFO MPIO'!$A$2:$A$581,'[1]INFO MPIO'!$D$2:$D$581))</f>
        <v>0</v>
      </c>
      <c r="M109" s="13">
        <f>IF(Tabla11518[[#This Row],[GEOGRÁFICO]]="NO",0,_xlfn.XLOOKUP(Tabla11518[[#This Row],[CÓDIGO SOLICITUD]],'[1]INFO MPIO'!$A$2:$A$581,'[1]INFO MPIO'!$E$2:$E$581))</f>
        <v>0</v>
      </c>
      <c r="N109" s="13">
        <f>IF(Tabla11518[[#This Row],[GEOGRÁFICO]]="NO",0,_xlfn.XLOOKUP(Tabla11518[[#This Row],[CÓDIGO SOLICITUD]],'[1]INFO MPIO'!$A$2:$A$581,'[1]INFO MPIO'!$F$2:$F$581))</f>
        <v>0</v>
      </c>
      <c r="O109" s="12" t="str">
        <f>_xlfn.XLOOKUP(Tabla11518[[#This Row],[CÓDIGO SOLICITUD]],[1]Master!$G:$G,[1]Master!$K:$K)</f>
        <v>NO</v>
      </c>
      <c r="P109" s="12" t="str">
        <f>_xlfn.XLOOKUP(Tabla11518[[#This Row],[CÓDIGO SOLICITUD]],[1]Master!$G:$G,[1]Master!$J:$J)</f>
        <v>EN ESTRUCTURACIÓN</v>
      </c>
      <c r="Q109" s="9" t="str">
        <f>_xlfn.XLOOKUP(Tabla11518[[#This Row],[CÓDIGO SOLICITUD]],[1]Master!$G:$G,[1]Master!$I:$I)</f>
        <v>ENTIDAD TERRITORIAL</v>
      </c>
      <c r="R109" s="14">
        <f>_xlfn.XLOOKUP(Tabla11518[[#This Row],[CÓDIGO SOLICITUD]],'[1]Resumen Inversiones'!$D$4:$D$700,'[1]Resumen Inversiones'!$E$4:$E$700)</f>
        <v>0</v>
      </c>
      <c r="S109" s="22" t="s">
        <v>31</v>
      </c>
    </row>
    <row r="110" spans="1:19" ht="57" x14ac:dyDescent="0.25">
      <c r="A110" s="20" t="s">
        <v>228</v>
      </c>
      <c r="B110" s="9" t="str">
        <f>_xlfn.XLOOKUP(Tabla11518[[#This Row],[CÓDIGO SOLICITUD]],[1]Nombres!$A:$A,[1]Nombres!$D:$D)</f>
        <v>BOGOTÁ, D.C.</v>
      </c>
      <c r="C110" s="9" t="s">
        <v>21</v>
      </c>
      <c r="D110" s="16" t="s">
        <v>22</v>
      </c>
      <c r="E110" s="11" t="str">
        <f>_xlfn.XLOOKUP(Tabla11518[[#This Row],[CÓDIGO SOLICITUD]],[1]Nombres!$A:$A,[1]Nombres!$C:$C)</f>
        <v>CABLE AÉREO DE BOGOTÁ</v>
      </c>
      <c r="F110" s="11" t="str">
        <f>_xlfn.XLOOKUP(Tabla11518[[#This Row],[CÓDIGO SOLICITUD]],'[1]Mapas MT FINAL'!A:A,'[1]Mapas MT FINAL'!G:G)</f>
        <v>CABLE AÉREO DE BOGOTÁ</v>
      </c>
      <c r="G110" s="12" t="str">
        <f>_xlfn.XLOOKUP(Tabla11518[[#This Row],[CÓDIGO SOLICITUD]],'[1]Relación Departamental'!$A:$A,'[1]Relación Departamental'!$B:$B)</f>
        <v>SI</v>
      </c>
      <c r="H110" s="12" t="str">
        <f>IF(Tabla11518[[#This Row],[GEOGRÁFICO]]="NO",Tabla11518[[#This Row],[DEPARTAMENTO GEOGRÁFICO/ASOCIADO]],_xlfn.XLOOKUP(Tabla11518[[#This Row],[CÓDIGO SOLICITUD]],'[1]INFO MPIO'!$A$2:$A$802,'[1]INFO MPIO'!$G$2:$G$802))</f>
        <v>BOGOTÁ, D.C., CUNDINAMARCA</v>
      </c>
      <c r="I110" s="12" t="str">
        <f>IF(Tabla11518[[#This Row],[GEOGRÁFICO]]="NO",Tabla11518[[#This Row],[DEPARTAMENTO GEOGRÁFICO/ASOCIADO]],_xlfn.XLOOKUP(Tabla11518[[#This Row],[CÓDIGO SOLICITUD]],'[1]INFO MPIO'!$A$2:$A$581,'[1]INFO MPIO'!$H$2:$H$581))</f>
        <v>BOGOTÁ, D.C., SOACHA</v>
      </c>
      <c r="J110" s="13">
        <f>IF(Tabla11518[[#This Row],[GEOGRÁFICO]]="NO",0,_xlfn.XLOOKUP(Tabla11518[[#This Row],[CÓDIGO SOLICITUD]],'[1]INFO MPIO'!$A$2:$A$581,'[1]INFO MPIO'!$B$2:$B$581))</f>
        <v>1</v>
      </c>
      <c r="K110" s="13">
        <f>IF(Tabla11518[[#This Row],[GEOGRÁFICO]]="NO",0,_xlfn.XLOOKUP(Tabla11518[[#This Row],[CÓDIGO SOLICITUD]],'[1]INFO MPIO'!$A$2:$A$581,'[1]INFO MPIO'!$C$2:$C$581))</f>
        <v>0</v>
      </c>
      <c r="L110" s="13">
        <f>IF(Tabla11518[[#This Row],[GEOGRÁFICO]]="NO",0,_xlfn.XLOOKUP(Tabla11518[[#This Row],[CÓDIGO SOLICITUD]],'[1]INFO MPIO'!$A$2:$A$581,'[1]INFO MPIO'!$D$2:$D$581))</f>
        <v>0</v>
      </c>
      <c r="M110" s="13">
        <f>IF(Tabla11518[[#This Row],[GEOGRÁFICO]]="NO",0,_xlfn.XLOOKUP(Tabla11518[[#This Row],[CÓDIGO SOLICITUD]],'[1]INFO MPIO'!$A$2:$A$581,'[1]INFO MPIO'!$E$2:$E$581))</f>
        <v>0</v>
      </c>
      <c r="N110" s="13">
        <f>IF(Tabla11518[[#This Row],[GEOGRÁFICO]]="NO",0,_xlfn.XLOOKUP(Tabla11518[[#This Row],[CÓDIGO SOLICITUD]],'[1]INFO MPIO'!$A$2:$A$581,'[1]INFO MPIO'!$F$2:$F$581))</f>
        <v>0</v>
      </c>
      <c r="O110" s="12" t="str">
        <f>_xlfn.XLOOKUP(Tabla11518[[#This Row],[CÓDIGO SOLICITUD]],[1]Master!$G:$G,[1]Master!$K:$K)</f>
        <v>SIN INFORMACIÓN</v>
      </c>
      <c r="P110" s="12" t="str">
        <f>_xlfn.XLOOKUP(Tabla11518[[#This Row],[CÓDIGO SOLICITUD]],[1]Master!$G:$G,[1]Master!$J:$J)</f>
        <v>SIN INFORMACIÓN</v>
      </c>
      <c r="Q110" s="9" t="str">
        <f>_xlfn.XLOOKUP(Tabla11518[[#This Row],[CÓDIGO SOLICITUD]],[1]Master!$G:$G,[1]Master!$I:$I)</f>
        <v>ENTIDAD TERRITORIAL</v>
      </c>
      <c r="R110" s="14">
        <f>_xlfn.XLOOKUP(Tabla11518[[#This Row],[CÓDIGO SOLICITUD]],'[1]Resumen Inversiones'!$D$4:$D$700,'[1]Resumen Inversiones'!$E$4:$E$700)</f>
        <v>860000</v>
      </c>
      <c r="S110" s="22" t="s">
        <v>229</v>
      </c>
    </row>
    <row r="111" spans="1:19" s="32" customFormat="1" ht="57" x14ac:dyDescent="0.25">
      <c r="A111" s="20" t="s">
        <v>230</v>
      </c>
      <c r="B111" s="9" t="str">
        <f>_xlfn.XLOOKUP(Tabla11518[[#This Row],[CÓDIGO SOLICITUD]],[1]Nombres!$A:$A,[1]Nombres!$D:$D)</f>
        <v>BOGOTÁ, D.C.</v>
      </c>
      <c r="C111" s="9" t="s">
        <v>21</v>
      </c>
      <c r="D111" s="16" t="s">
        <v>22</v>
      </c>
      <c r="E111" s="11" t="str">
        <f>_xlfn.XLOOKUP(Tabla11518[[#This Row],[CÓDIGO SOLICITUD]],[1]Nombres!$A:$A,[1]Nombres!$C:$C)</f>
        <v>METRO DE BOGOTÁ</v>
      </c>
      <c r="F111" s="11" t="str">
        <f>_xlfn.XLOOKUP(Tabla11518[[#This Row],[CÓDIGO SOLICITUD]],'[1]Mapas MT FINAL'!A:A,'[1]Mapas MT FINAL'!G:G)</f>
        <v>METRO DE BOGOTÁ</v>
      </c>
      <c r="G111" s="12" t="str">
        <f>_xlfn.XLOOKUP(Tabla11518[[#This Row],[CÓDIGO SOLICITUD]],'[1]Relación Departamental'!$A:$A,'[1]Relación Departamental'!$B:$B)</f>
        <v>SI</v>
      </c>
      <c r="H111" s="12" t="str">
        <f>IF(Tabla11518[[#This Row],[GEOGRÁFICO]]="NO",Tabla11518[[#This Row],[DEPARTAMENTO GEOGRÁFICO/ASOCIADO]],_xlfn.XLOOKUP(Tabla11518[[#This Row],[CÓDIGO SOLICITUD]],'[1]INFO MPIO'!$A$2:$A$802,'[1]INFO MPIO'!$G$2:$G$802))</f>
        <v>BOGOTÁ, D.C.</v>
      </c>
      <c r="I111" s="12" t="str">
        <f>IF(Tabla11518[[#This Row],[GEOGRÁFICO]]="NO",Tabla11518[[#This Row],[DEPARTAMENTO GEOGRÁFICO/ASOCIADO]],_xlfn.XLOOKUP(Tabla11518[[#This Row],[CÓDIGO SOLICITUD]],'[1]INFO MPIO'!$A$2:$A$581,'[1]INFO MPIO'!$H$2:$H$581))</f>
        <v>BOGOTÁ, D.C.</v>
      </c>
      <c r="J111" s="13">
        <f>IF(Tabla11518[[#This Row],[GEOGRÁFICO]]="NO",0,_xlfn.XLOOKUP(Tabla11518[[#This Row],[CÓDIGO SOLICITUD]],'[1]INFO MPIO'!$A$2:$A$581,'[1]INFO MPIO'!$B$2:$B$581))</f>
        <v>1</v>
      </c>
      <c r="K111" s="13">
        <f>IF(Tabla11518[[#This Row],[GEOGRÁFICO]]="NO",0,_xlfn.XLOOKUP(Tabla11518[[#This Row],[CÓDIGO SOLICITUD]],'[1]INFO MPIO'!$A$2:$A$581,'[1]INFO MPIO'!$C$2:$C$581))</f>
        <v>0</v>
      </c>
      <c r="L111" s="13">
        <f>IF(Tabla11518[[#This Row],[GEOGRÁFICO]]="NO",0,_xlfn.XLOOKUP(Tabla11518[[#This Row],[CÓDIGO SOLICITUD]],'[1]INFO MPIO'!$A$2:$A$581,'[1]INFO MPIO'!$D$2:$D$581))</f>
        <v>0</v>
      </c>
      <c r="M111" s="13">
        <f>IF(Tabla11518[[#This Row],[GEOGRÁFICO]]="NO",0,_xlfn.XLOOKUP(Tabla11518[[#This Row],[CÓDIGO SOLICITUD]],'[1]INFO MPIO'!$A$2:$A$581,'[1]INFO MPIO'!$E$2:$E$581))</f>
        <v>0</v>
      </c>
      <c r="N111" s="13">
        <f>IF(Tabla11518[[#This Row],[GEOGRÁFICO]]="NO",0,_xlfn.XLOOKUP(Tabla11518[[#This Row],[CÓDIGO SOLICITUD]],'[1]INFO MPIO'!$A$2:$A$581,'[1]INFO MPIO'!$F$2:$F$581))</f>
        <v>0</v>
      </c>
      <c r="O111" s="12" t="str">
        <f>_xlfn.XLOOKUP(Tabla11518[[#This Row],[CÓDIGO SOLICITUD]],[1]Master!$G:$G,[1]Master!$K:$K)</f>
        <v>SIN INFORMACIÓN</v>
      </c>
      <c r="P111" s="12" t="str">
        <f>_xlfn.XLOOKUP(Tabla11518[[#This Row],[CÓDIGO SOLICITUD]],[1]Master!$G:$G,[1]Master!$J:$J)</f>
        <v>SIN INFORMACIÓN</v>
      </c>
      <c r="Q111" s="9" t="str">
        <f>_xlfn.XLOOKUP(Tabla11518[[#This Row],[CÓDIGO SOLICITUD]],[1]Master!$G:$G,[1]Master!$I:$I)</f>
        <v>ENTIDAD TERRITORIAL</v>
      </c>
      <c r="R111" s="14">
        <f>_xlfn.XLOOKUP(Tabla11518[[#This Row],[CÓDIGO SOLICITUD]],'[1]Resumen Inversiones'!$D$4:$D$700,'[1]Resumen Inversiones'!$E$4:$E$700)</f>
        <v>24450000</v>
      </c>
      <c r="S111" s="22" t="s">
        <v>231</v>
      </c>
    </row>
    <row r="112" spans="1:19" s="32" customFormat="1" ht="185.25" x14ac:dyDescent="0.25">
      <c r="A112" s="20" t="s">
        <v>232</v>
      </c>
      <c r="B112" s="9" t="str">
        <f>_xlfn.XLOOKUP(Tabla11518[[#This Row],[CÓDIGO SOLICITUD]],[1]Nombres!$A:$A,[1]Nombres!$D:$D)</f>
        <v>BOLÍVAR, CESAR</v>
      </c>
      <c r="C112" s="9" t="s">
        <v>55</v>
      </c>
      <c r="D112" s="16" t="s">
        <v>22</v>
      </c>
      <c r="E112" s="11" t="str">
        <f>_xlfn.XLOOKUP(Tabla11518[[#This Row],[CÓDIGO SOLICITUD]],[1]Nombres!$A:$A,[1]Nombres!$C:$C)</f>
        <v>PUENTE REGIDOR (BOLÍVAR) - LA GLORIA (CESAR)</v>
      </c>
      <c r="F112" s="11" t="str">
        <f>_xlfn.XLOOKUP(Tabla11518[[#This Row],[CÓDIGO SOLICITUD]],'[1]Mapas MT FINAL'!A:A,'[1]Mapas MT FINAL'!G:G)</f>
        <v>PUENTE REGIDOR (BOLÍVAR) - LA GLORIA (CESAR) *</v>
      </c>
      <c r="G112" s="12" t="str">
        <f>_xlfn.XLOOKUP(Tabla11518[[#This Row],[CÓDIGO SOLICITUD]],'[1]Relación Departamental'!$A:$A,'[1]Relación Departamental'!$B:$B)</f>
        <v>NO</v>
      </c>
      <c r="H112" s="12" t="str">
        <f>IF(Tabla11518[[#This Row],[GEOGRÁFICO]]="NO",Tabla11518[[#This Row],[DEPARTAMENTO GEOGRÁFICO/ASOCIADO]],_xlfn.XLOOKUP(Tabla11518[[#This Row],[CÓDIGO SOLICITUD]],'[1]INFO MPIO'!$A$2:$A$802,'[1]INFO MPIO'!$G$2:$G$802))</f>
        <v>BOLÍVAR, CESAR</v>
      </c>
      <c r="I112" s="12" t="str">
        <f>IF(Tabla11518[[#This Row],[GEOGRÁFICO]]="NO",Tabla11518[[#This Row],[DEPARTAMENTO GEOGRÁFICO/ASOCIADO]],_xlfn.XLOOKUP(Tabla11518[[#This Row],[CÓDIGO SOLICITUD]],'[1]INFO MPIO'!$A$2:$A$581,'[1]INFO MPIO'!$H$2:$H$581))</f>
        <v>BOLÍVAR, CESAR</v>
      </c>
      <c r="J112" s="13">
        <f>IF(Tabla11518[[#This Row],[GEOGRÁFICO]]="NO",0,_xlfn.XLOOKUP(Tabla11518[[#This Row],[CÓDIGO SOLICITUD]],'[1]INFO MPIO'!$A$2:$A$581,'[1]INFO MPIO'!$B$2:$B$581))</f>
        <v>0</v>
      </c>
      <c r="K112" s="13">
        <f>IF(Tabla11518[[#This Row],[GEOGRÁFICO]]="NO",0,_xlfn.XLOOKUP(Tabla11518[[#This Row],[CÓDIGO SOLICITUD]],'[1]INFO MPIO'!$A$2:$A$581,'[1]INFO MPIO'!$C$2:$C$581))</f>
        <v>0</v>
      </c>
      <c r="L112" s="13">
        <f>IF(Tabla11518[[#This Row],[GEOGRÁFICO]]="NO",0,_xlfn.XLOOKUP(Tabla11518[[#This Row],[CÓDIGO SOLICITUD]],'[1]INFO MPIO'!$A$2:$A$581,'[1]INFO MPIO'!$D$2:$D$581))</f>
        <v>0</v>
      </c>
      <c r="M112" s="13">
        <f>IF(Tabla11518[[#This Row],[GEOGRÁFICO]]="NO",0,_xlfn.XLOOKUP(Tabla11518[[#This Row],[CÓDIGO SOLICITUD]],'[1]INFO MPIO'!$A$2:$A$581,'[1]INFO MPIO'!$E$2:$E$581))</f>
        <v>0</v>
      </c>
      <c r="N112" s="13">
        <f>IF(Tabla11518[[#This Row],[GEOGRÁFICO]]="NO",0,_xlfn.XLOOKUP(Tabla11518[[#This Row],[CÓDIGO SOLICITUD]],'[1]INFO MPIO'!$A$2:$A$581,'[1]INFO MPIO'!$F$2:$F$581))</f>
        <v>0</v>
      </c>
      <c r="O112" s="12" t="str">
        <f>_xlfn.XLOOKUP(Tabla11518[[#This Row],[CÓDIGO SOLICITUD]],[1]Master!$G:$G,[1]Master!$K:$K)</f>
        <v>NO</v>
      </c>
      <c r="P112" s="12" t="str">
        <f>_xlfn.XLOOKUP(Tabla11518[[#This Row],[CÓDIGO SOLICITUD]],[1]Master!$G:$G,[1]Master!$J:$J)</f>
        <v>EN IDEA</v>
      </c>
      <c r="Q112" s="9" t="str">
        <f>_xlfn.XLOOKUP(Tabla11518[[#This Row],[CÓDIGO SOLICITUD]],[1]Master!$G:$G,[1]Master!$I:$I)</f>
        <v>INVIAS</v>
      </c>
      <c r="R112" s="14">
        <f>_xlfn.XLOOKUP(Tabla11518[[#This Row],[CÓDIGO SOLICITUD]],'[1]Resumen Inversiones'!$D$4:$D$700,'[1]Resumen Inversiones'!$E$4:$E$700)</f>
        <v>150000</v>
      </c>
      <c r="S112" s="22" t="s">
        <v>233</v>
      </c>
    </row>
    <row r="113" spans="1:19" ht="409.5" x14ac:dyDescent="0.25">
      <c r="A113" s="20" t="s">
        <v>234</v>
      </c>
      <c r="B113" s="9" t="str">
        <f>_xlfn.XLOOKUP(Tabla11518[[#This Row],[CÓDIGO SOLICITUD]],[1]Nombres!$A:$A,[1]Nombres!$D:$D)</f>
        <v>MAGDALENA, ATLÁNTICO, BOLÍVAR</v>
      </c>
      <c r="C113" s="9" t="s">
        <v>221</v>
      </c>
      <c r="D113" s="16" t="s">
        <v>22</v>
      </c>
      <c r="E113" s="11" t="str">
        <f>_xlfn.XLOOKUP(Tabla11518[[#This Row],[CÓDIGO SOLICITUD]],[1]Nombres!$A:$A,[1]Nombres!$C:$C)</f>
        <v>TREN REGIONAL DEL CARIBE</v>
      </c>
      <c r="F113" s="11" t="str">
        <f>_xlfn.XLOOKUP(Tabla11518[[#This Row],[CÓDIGO SOLICITUD]],'[1]Mapas MT FINAL'!A:A,'[1]Mapas MT FINAL'!G:G)</f>
        <v>TREN REGIONAL DEL CARIBE</v>
      </c>
      <c r="G113" s="12" t="str">
        <f>_xlfn.XLOOKUP(Tabla11518[[#This Row],[CÓDIGO SOLICITUD]],'[1]Relación Departamental'!$A:$A,'[1]Relación Departamental'!$B:$B)</f>
        <v>SI</v>
      </c>
      <c r="H113" s="12" t="str">
        <f>IF(Tabla11518[[#This Row],[GEOGRÁFICO]]="NO",Tabla11518[[#This Row],[DEPARTAMENTO GEOGRÁFICO/ASOCIADO]],_xlfn.XLOOKUP(Tabla11518[[#This Row],[CÓDIGO SOLICITUD]],'[1]INFO MPIO'!$A$2:$A$802,'[1]INFO MPIO'!$G$2:$G$802))</f>
        <v>ATLÁNTICO, BOLÍVAR, MAGDALENA</v>
      </c>
      <c r="I113" s="12" t="str">
        <f>IF(Tabla11518[[#This Row],[GEOGRÁFICO]]="NO",Tabla11518[[#This Row],[DEPARTAMENTO GEOGRÁFICO/ASOCIADO]],_xlfn.XLOOKUP(Tabla11518[[#This Row],[CÓDIGO SOLICITUD]],'[1]INFO MPIO'!$A$2:$A$581,'[1]INFO MPIO'!$H$2:$H$581))</f>
        <v>ARACATACA, BARANOA, BARRANQUILLA, CAMPO DE LA CRUZ, CANDELARIA, CARTAGENA DE INDIAS, CIÉNAGA, CLEMENCIA, EL PIÑÓN, EL RETÉN, FUNDACIÓN, GALAPA, LURUACO, PIVIJAY, PONEDERA, PUERTO COLOMBIA, REPELÓN, SABANALARGA, SALAMINA, SANTA CATALINA, SANTA MARTA, SANTA ROSA, SOLEDAD, TURBACO, TURBANA, ZONA BANANERA</v>
      </c>
      <c r="J113" s="13">
        <f>IF(Tabla11518[[#This Row],[GEOGRÁFICO]]="NO",0,_xlfn.XLOOKUP(Tabla11518[[#This Row],[CÓDIGO SOLICITUD]],'[1]INFO MPIO'!$A$2:$A$581,'[1]INFO MPIO'!$B$2:$B$581))</f>
        <v>1</v>
      </c>
      <c r="K113" s="13">
        <f>IF(Tabla11518[[#This Row],[GEOGRÁFICO]]="NO",0,_xlfn.XLOOKUP(Tabla11518[[#This Row],[CÓDIGO SOLICITUD]],'[1]INFO MPIO'!$A$2:$A$581,'[1]INFO MPIO'!$C$2:$C$581))</f>
        <v>1</v>
      </c>
      <c r="L113" s="13">
        <f>IF(Tabla11518[[#This Row],[GEOGRÁFICO]]="NO",0,_xlfn.XLOOKUP(Tabla11518[[#This Row],[CÓDIGO SOLICITUD]],'[1]INFO MPIO'!$A$2:$A$581,'[1]INFO MPIO'!$D$2:$D$581))</f>
        <v>1</v>
      </c>
      <c r="M113" s="13">
        <f>IF(Tabla11518[[#This Row],[GEOGRÁFICO]]="NO",0,_xlfn.XLOOKUP(Tabla11518[[#This Row],[CÓDIGO SOLICITUD]],'[1]INFO MPIO'!$A$2:$A$581,'[1]INFO MPIO'!$E$2:$E$581))</f>
        <v>1</v>
      </c>
      <c r="N113" s="13">
        <f>IF(Tabla11518[[#This Row],[GEOGRÁFICO]]="NO",0,_xlfn.XLOOKUP(Tabla11518[[#This Row],[CÓDIGO SOLICITUD]],'[1]INFO MPIO'!$A$2:$A$581,'[1]INFO MPIO'!$F$2:$F$581))</f>
        <v>1</v>
      </c>
      <c r="O113" s="12" t="str">
        <f>_xlfn.XLOOKUP(Tabla11518[[#This Row],[CÓDIGO SOLICITUD]],[1]Master!$G:$G,[1]Master!$K:$K)</f>
        <v>NO</v>
      </c>
      <c r="P113" s="12" t="str">
        <f>_xlfn.XLOOKUP(Tabla11518[[#This Row],[CÓDIGO SOLICITUD]],[1]Master!$G:$G,[1]Master!$J:$J)</f>
        <v>EN ESTRUCTURACIÓN</v>
      </c>
      <c r="Q113" s="9" t="str">
        <f>_xlfn.XLOOKUP(Tabla11518[[#This Row],[CÓDIGO SOLICITUD]],[1]Master!$G:$G,[1]Master!$I:$I)</f>
        <v>ENTIDAD TERRITORIAL</v>
      </c>
      <c r="R113" s="14">
        <f>_xlfn.XLOOKUP(Tabla11518[[#This Row],[CÓDIGO SOLICITUD]],'[1]Resumen Inversiones'!$D$4:$D$700,'[1]Resumen Inversiones'!$E$4:$E$700)</f>
        <v>42335.207908999997</v>
      </c>
      <c r="S113" s="22" t="s">
        <v>235</v>
      </c>
    </row>
    <row r="114" spans="1:19" ht="327.75" x14ac:dyDescent="0.25">
      <c r="A114" s="8" t="s">
        <v>236</v>
      </c>
      <c r="B114" s="9" t="str">
        <f>_xlfn.XLOOKUP(Tabla11518[[#This Row],[CÓDIGO SOLICITUD]],[1]Nombres!$A:$A,[1]Nombres!$D:$D)</f>
        <v>BOLÍVAR, ATLÁNTICO</v>
      </c>
      <c r="C114" s="9" t="s">
        <v>55</v>
      </c>
      <c r="D114" s="16" t="s">
        <v>22</v>
      </c>
      <c r="E114" s="11" t="str">
        <f>_xlfn.XLOOKUP(Tabla11518[[#This Row],[CÓDIGO SOLICITUD]],[1]Nombres!$A:$A,[1]Nombres!$C:$C)</f>
        <v>CANAL DEL DIQUE</v>
      </c>
      <c r="F114" s="11" t="str">
        <f>_xlfn.XLOOKUP(Tabla11518[[#This Row],[CÓDIGO SOLICITUD]],'[1]Mapas MT FINAL'!A:A,'[1]Mapas MT FINAL'!G:G)</f>
        <v>CANAL DEL DIQUE</v>
      </c>
      <c r="G114" s="12" t="str">
        <f>_xlfn.XLOOKUP(Tabla11518[[#This Row],[CÓDIGO SOLICITUD]],'[1]Relación Departamental'!$A:$A,'[1]Relación Departamental'!$B:$B)</f>
        <v>SI</v>
      </c>
      <c r="H114" s="12" t="str">
        <f>IF(Tabla11518[[#This Row],[GEOGRÁFICO]]="NO",Tabla11518[[#This Row],[DEPARTAMENTO GEOGRÁFICO/ASOCIADO]],_xlfn.XLOOKUP(Tabla11518[[#This Row],[CÓDIGO SOLICITUD]],'[1]INFO MPIO'!$A$2:$A$802,'[1]INFO MPIO'!$G$2:$G$802))</f>
        <v>ATLÁNTICO, BOLÍVAR</v>
      </c>
      <c r="I114" s="12" t="str">
        <f>IF(Tabla11518[[#This Row],[GEOGRÁFICO]]="NO",Tabla11518[[#This Row],[DEPARTAMENTO GEOGRÁFICO/ASOCIADO]],_xlfn.XLOOKUP(Tabla11518[[#This Row],[CÓDIGO SOLICITUD]],'[1]INFO MPIO'!$A$2:$A$581,'[1]INFO MPIO'!$H$2:$H$581))</f>
        <v>ARJONA, CALAMAR, CARTAGENA DE INDIAS, MAHATES, MANATÍ, MARÍA LA BAJA, REPELÓN, SAN CRISTÓBAL, SAN ESTANISLAO, SANTA LUCÍA, SOPLAVIENTO, SUAN, TURBANA</v>
      </c>
      <c r="J114" s="13">
        <f>IF(Tabla11518[[#This Row],[GEOGRÁFICO]]="NO",0,_xlfn.XLOOKUP(Tabla11518[[#This Row],[CÓDIGO SOLICITUD]],'[1]INFO MPIO'!$A$2:$A$581,'[1]INFO MPIO'!$B$2:$B$581))</f>
        <v>1</v>
      </c>
      <c r="K114" s="13">
        <f>IF(Tabla11518[[#This Row],[GEOGRÁFICO]]="NO",0,_xlfn.XLOOKUP(Tabla11518[[#This Row],[CÓDIGO SOLICITUD]],'[1]INFO MPIO'!$A$2:$A$581,'[1]INFO MPIO'!$C$2:$C$581))</f>
        <v>1</v>
      </c>
      <c r="L114" s="13">
        <f>IF(Tabla11518[[#This Row],[GEOGRÁFICO]]="NO",0,_xlfn.XLOOKUP(Tabla11518[[#This Row],[CÓDIGO SOLICITUD]],'[1]INFO MPIO'!$A$2:$A$581,'[1]INFO MPIO'!$D$2:$D$581))</f>
        <v>1</v>
      </c>
      <c r="M114" s="13">
        <f>IF(Tabla11518[[#This Row],[GEOGRÁFICO]]="NO",0,_xlfn.XLOOKUP(Tabla11518[[#This Row],[CÓDIGO SOLICITUD]],'[1]INFO MPIO'!$A$2:$A$581,'[1]INFO MPIO'!$E$2:$E$581))</f>
        <v>1</v>
      </c>
      <c r="N114" s="13">
        <f>IF(Tabla11518[[#This Row],[GEOGRÁFICO]]="NO",0,_xlfn.XLOOKUP(Tabla11518[[#This Row],[CÓDIGO SOLICITUD]],'[1]INFO MPIO'!$A$2:$A$581,'[1]INFO MPIO'!$F$2:$F$581))</f>
        <v>0</v>
      </c>
      <c r="O114" s="12" t="str">
        <f>_xlfn.XLOOKUP(Tabla11518[[#This Row],[CÓDIGO SOLICITUD]],[1]Master!$G:$G,[1]Master!$K:$K)</f>
        <v>NO</v>
      </c>
      <c r="P114" s="12" t="str">
        <f>_xlfn.XLOOKUP(Tabla11518[[#This Row],[CÓDIGO SOLICITUD]],[1]Master!$G:$G,[1]Master!$J:$J)</f>
        <v>EN EJECUCIÓN</v>
      </c>
      <c r="Q114" s="9" t="str">
        <f>_xlfn.XLOOKUP(Tabla11518[[#This Row],[CÓDIGO SOLICITUD]],[1]Master!$G:$G,[1]Master!$I:$I)</f>
        <v>ANI</v>
      </c>
      <c r="R114" s="14">
        <f>_xlfn.XLOOKUP(Tabla11518[[#This Row],[CÓDIGO SOLICITUD]],'[1]Resumen Inversiones'!$D$4:$D$700,'[1]Resumen Inversiones'!$E$4:$E$700)</f>
        <v>0</v>
      </c>
      <c r="S114" s="22" t="s">
        <v>237</v>
      </c>
    </row>
    <row r="115" spans="1:19" ht="57" x14ac:dyDescent="0.25">
      <c r="A115" s="20" t="s">
        <v>238</v>
      </c>
      <c r="B115" s="9" t="str">
        <f>_xlfn.XLOOKUP(Tabla11518[[#This Row],[CÓDIGO SOLICITUD]],[1]Nombres!$A:$A,[1]Nombres!$D:$D)</f>
        <v>ANTIOQUIA</v>
      </c>
      <c r="C115" s="9" t="s">
        <v>21</v>
      </c>
      <c r="D115" s="16" t="s">
        <v>22</v>
      </c>
      <c r="E115" s="11" t="str">
        <f>_xlfn.XLOOKUP(Tabla11518[[#This Row],[CÓDIGO SOLICITUD]],[1]Nombres!$A:$A,[1]Nombres!$C:$C)</f>
        <v>TRANSVERSAL DE LA MONTAÑA (RM VALLE DE ABURRÁ)</v>
      </c>
      <c r="F115" s="11" t="str">
        <f>_xlfn.XLOOKUP(Tabla11518[[#This Row],[CÓDIGO SOLICITUD]],'[1]Mapas MT FINAL'!A:A,'[1]Mapas MT FINAL'!G:G)</f>
        <v>TRANSVERSAL DE LA MONTAÑA</v>
      </c>
      <c r="G115" s="12" t="str">
        <f>_xlfn.XLOOKUP(Tabla11518[[#This Row],[CÓDIGO SOLICITUD]],'[1]Relación Departamental'!$A:$A,'[1]Relación Departamental'!$B:$B)</f>
        <v>SI</v>
      </c>
      <c r="H115" s="12" t="str">
        <f>IF(Tabla11518[[#This Row],[GEOGRÁFICO]]="NO",Tabla11518[[#This Row],[DEPARTAMENTO GEOGRÁFICO/ASOCIADO]],_xlfn.XLOOKUP(Tabla11518[[#This Row],[CÓDIGO SOLICITUD]],'[1]INFO MPIO'!$A$2:$A$802,'[1]INFO MPIO'!$G$2:$G$802))</f>
        <v>ANTIOQUIA</v>
      </c>
      <c r="I115" s="12" t="str">
        <f>IF(Tabla11518[[#This Row],[GEOGRÁFICO]]="NO",Tabla11518[[#This Row],[DEPARTAMENTO GEOGRÁFICO/ASOCIADO]],_xlfn.XLOOKUP(Tabla11518[[#This Row],[CÓDIGO SOLICITUD]],'[1]INFO MPIO'!$A$2:$A$581,'[1]INFO MPIO'!$H$2:$H$581))</f>
        <v>ENVIGADO</v>
      </c>
      <c r="J115" s="13">
        <f>IF(Tabla11518[[#This Row],[GEOGRÁFICO]]="NO",0,_xlfn.XLOOKUP(Tabla11518[[#This Row],[CÓDIGO SOLICITUD]],'[1]INFO MPIO'!$A$2:$A$581,'[1]INFO MPIO'!$B$2:$B$581))</f>
        <v>0</v>
      </c>
      <c r="K115" s="13">
        <f>IF(Tabla11518[[#This Row],[GEOGRÁFICO]]="NO",0,_xlfn.XLOOKUP(Tabla11518[[#This Row],[CÓDIGO SOLICITUD]],'[1]INFO MPIO'!$A$2:$A$581,'[1]INFO MPIO'!$C$2:$C$581))</f>
        <v>0</v>
      </c>
      <c r="L115" s="13">
        <f>IF(Tabla11518[[#This Row],[GEOGRÁFICO]]="NO",0,_xlfn.XLOOKUP(Tabla11518[[#This Row],[CÓDIGO SOLICITUD]],'[1]INFO MPIO'!$A$2:$A$581,'[1]INFO MPIO'!$D$2:$D$581))</f>
        <v>0</v>
      </c>
      <c r="M115" s="13">
        <f>IF(Tabla11518[[#This Row],[GEOGRÁFICO]]="NO",0,_xlfn.XLOOKUP(Tabla11518[[#This Row],[CÓDIGO SOLICITUD]],'[1]INFO MPIO'!$A$2:$A$581,'[1]INFO MPIO'!$E$2:$E$581))</f>
        <v>0</v>
      </c>
      <c r="N115" s="13">
        <f>IF(Tabla11518[[#This Row],[GEOGRÁFICO]]="NO",0,_xlfn.XLOOKUP(Tabla11518[[#This Row],[CÓDIGO SOLICITUD]],'[1]INFO MPIO'!$A$2:$A$581,'[1]INFO MPIO'!$F$2:$F$581))</f>
        <v>0</v>
      </c>
      <c r="O115" s="12" t="str">
        <f>_xlfn.XLOOKUP(Tabla11518[[#This Row],[CÓDIGO SOLICITUD]],[1]Master!$G:$G,[1]Master!$K:$K)</f>
        <v>NO</v>
      </c>
      <c r="P115" s="12" t="str">
        <f>_xlfn.XLOOKUP(Tabla11518[[#This Row],[CÓDIGO SOLICITUD]],[1]Master!$G:$G,[1]Master!$J:$J)</f>
        <v>EN ESTRUCTURACIÓN</v>
      </c>
      <c r="Q115" s="9" t="str">
        <f>_xlfn.XLOOKUP(Tabla11518[[#This Row],[CÓDIGO SOLICITUD]],[1]Master!$G:$G,[1]Master!$I:$I)</f>
        <v>ENTIDAD TERRITORIAL</v>
      </c>
      <c r="R115" s="14">
        <f>_xlfn.XLOOKUP(Tabla11518[[#This Row],[CÓDIGO SOLICITUD]],'[1]Resumen Inversiones'!$D$4:$D$700,'[1]Resumen Inversiones'!$E$4:$E$700)</f>
        <v>0</v>
      </c>
      <c r="S115" s="22" t="s">
        <v>31</v>
      </c>
    </row>
    <row r="116" spans="1:19" ht="384.75" x14ac:dyDescent="0.25">
      <c r="A116" s="20" t="s">
        <v>239</v>
      </c>
      <c r="B116" s="9" t="str">
        <f>_xlfn.XLOOKUP(Tabla11518[[#This Row],[CÓDIGO SOLICITUD]],[1]Nombres!$A:$A,[1]Nombres!$D:$D)</f>
        <v>BOLÍVAR</v>
      </c>
      <c r="C116" s="9" t="s">
        <v>21</v>
      </c>
      <c r="D116" s="16" t="s">
        <v>22</v>
      </c>
      <c r="E116" s="11" t="str">
        <f>_xlfn.XLOOKUP(Tabla11518[[#This Row],[CÓDIGO SOLICITUD]],[1]Nombres!$A:$A,[1]Nombres!$C:$C)</f>
        <v>NAVEGABILIDAD DEL BRAZO MOMPOX DEL RÍO MAGDALENA</v>
      </c>
      <c r="F116" s="11" t="str">
        <f>_xlfn.XLOOKUP(Tabla11518[[#This Row],[CÓDIGO SOLICITUD]],'[1]Mapas MT FINAL'!A:A,'[1]Mapas MT FINAL'!G:G)</f>
        <v>NAVEGABILIDAD DEL BRAZO MOMPOX DEL RÍO MAGDALENA</v>
      </c>
      <c r="G116" s="12" t="str">
        <f>_xlfn.XLOOKUP(Tabla11518[[#This Row],[CÓDIGO SOLICITUD]],'[1]Relación Departamental'!$A:$A,'[1]Relación Departamental'!$B:$B)</f>
        <v>SI</v>
      </c>
      <c r="H116" s="12" t="str">
        <f>IF(Tabla11518[[#This Row],[GEOGRÁFICO]]="NO",Tabla11518[[#This Row],[DEPARTAMENTO GEOGRÁFICO/ASOCIADO]],_xlfn.XLOOKUP(Tabla11518[[#This Row],[CÓDIGO SOLICITUD]],'[1]INFO MPIO'!$A$2:$A$802,'[1]INFO MPIO'!$G$2:$G$802))</f>
        <v>BOLÍVAR, MAGDALENA</v>
      </c>
      <c r="I116" s="12" t="str">
        <f>IF(Tabla11518[[#This Row],[GEOGRÁFICO]]="NO",Tabla11518[[#This Row],[DEPARTAMENTO GEOGRÁFICO/ASOCIADO]],_xlfn.XLOOKUP(Tabla11518[[#This Row],[CÓDIGO SOLICITUD]],'[1]INFO MPIO'!$A$2:$A$581,'[1]INFO MPIO'!$H$2:$H$581))</f>
        <v>ALTOS DEL ROSARIO, BARRANCO DE LOBA, CICUCO, EL BANCO, HATILLO DE LOBA, MAGANGUÉ, PINILLOS, SAN MARTÍN DE LOBA, SANTA CRUZ DE MOMPOX, TALAIGUA NUEVO</v>
      </c>
      <c r="J116" s="13">
        <f>IF(Tabla11518[[#This Row],[GEOGRÁFICO]]="NO",0,_xlfn.XLOOKUP(Tabla11518[[#This Row],[CÓDIGO SOLICITUD]],'[1]INFO MPIO'!$A$2:$A$581,'[1]INFO MPIO'!$B$2:$B$581))</f>
        <v>1</v>
      </c>
      <c r="K116" s="13">
        <f>IF(Tabla11518[[#This Row],[GEOGRÁFICO]]="NO",0,_xlfn.XLOOKUP(Tabla11518[[#This Row],[CÓDIGO SOLICITUD]],'[1]INFO MPIO'!$A$2:$A$581,'[1]INFO MPIO'!$C$2:$C$581))</f>
        <v>0</v>
      </c>
      <c r="L116" s="13">
        <f>IF(Tabla11518[[#This Row],[GEOGRÁFICO]]="NO",0,_xlfn.XLOOKUP(Tabla11518[[#This Row],[CÓDIGO SOLICITUD]],'[1]INFO MPIO'!$A$2:$A$581,'[1]INFO MPIO'!$D$2:$D$581))</f>
        <v>0</v>
      </c>
      <c r="M116" s="13">
        <f>IF(Tabla11518[[#This Row],[GEOGRÁFICO]]="NO",0,_xlfn.XLOOKUP(Tabla11518[[#This Row],[CÓDIGO SOLICITUD]],'[1]INFO MPIO'!$A$2:$A$581,'[1]INFO MPIO'!$E$2:$E$581))</f>
        <v>1</v>
      </c>
      <c r="N116" s="13">
        <f>IF(Tabla11518[[#This Row],[GEOGRÁFICO]]="NO",0,_xlfn.XLOOKUP(Tabla11518[[#This Row],[CÓDIGO SOLICITUD]],'[1]INFO MPIO'!$A$2:$A$581,'[1]INFO MPIO'!$F$2:$F$581))</f>
        <v>0</v>
      </c>
      <c r="O116" s="12" t="str">
        <f>_xlfn.XLOOKUP(Tabla11518[[#This Row],[CÓDIGO SOLICITUD]],[1]Master!$G:$G,[1]Master!$K:$K)</f>
        <v>SI</v>
      </c>
      <c r="P116" s="12" t="str">
        <f>_xlfn.XLOOKUP(Tabla11518[[#This Row],[CÓDIGO SOLICITUD]],[1]Master!$G:$G,[1]Master!$J:$J)</f>
        <v>EN EJECUCIÓN</v>
      </c>
      <c r="Q116" s="9" t="str">
        <f>_xlfn.XLOOKUP(Tabla11518[[#This Row],[CÓDIGO SOLICITUD]],[1]Master!$G:$G,[1]Master!$I:$I)</f>
        <v>CORMAGDALENA</v>
      </c>
      <c r="R116" s="14">
        <f>_xlfn.XLOOKUP(Tabla11518[[#This Row],[CÓDIGO SOLICITUD]],'[1]Resumen Inversiones'!$D$4:$D$700,'[1]Resumen Inversiones'!$E$4:$E$700)</f>
        <v>0</v>
      </c>
      <c r="S116" s="22" t="s">
        <v>240</v>
      </c>
    </row>
    <row r="117" spans="1:19" ht="71.25" x14ac:dyDescent="0.25">
      <c r="A117" s="20" t="s">
        <v>241</v>
      </c>
      <c r="B117" s="9" t="str">
        <f>_xlfn.XLOOKUP(Tabla11518[[#This Row],[CÓDIGO SOLICITUD]],[1]Nombres!$A:$A,[1]Nombres!$D:$D)</f>
        <v>BOLÍVAR</v>
      </c>
      <c r="C117" s="9" t="s">
        <v>21</v>
      </c>
      <c r="D117" s="33" t="s">
        <v>22</v>
      </c>
      <c r="E117" s="11" t="str">
        <f>_xlfn.XLOOKUP(Tabla11518[[#This Row],[CÓDIGO SOLICITUD]],[1]Nombres!$A:$A,[1]Nombres!$C:$C)</f>
        <v>INTERVENCIÓN EMBARCADEROS FLUVIALES EN CANTAGALLO</v>
      </c>
      <c r="F117" s="11" t="str">
        <f>_xlfn.XLOOKUP(Tabla11518[[#This Row],[CÓDIGO SOLICITUD]],'[1]Mapas MT FINAL'!A:A,'[1]Mapas MT FINAL'!G:G)</f>
        <v>INTERVENCIÓN EMBARCADEROS FLUVIALES EN CANTAGALLO</v>
      </c>
      <c r="G117" s="12" t="str">
        <f>_xlfn.XLOOKUP(Tabla11518[[#This Row],[CÓDIGO SOLICITUD]],'[1]Relación Departamental'!$A:$A,'[1]Relación Departamental'!$B:$B)</f>
        <v>SI</v>
      </c>
      <c r="H117" s="12" t="str">
        <f>IF(Tabla11518[[#This Row],[GEOGRÁFICO]]="NO",Tabla11518[[#This Row],[DEPARTAMENTO GEOGRÁFICO/ASOCIADO]],_xlfn.XLOOKUP(Tabla11518[[#This Row],[CÓDIGO SOLICITUD]],'[1]INFO MPIO'!$A$2:$A$802,'[1]INFO MPIO'!$G$2:$G$802))</f>
        <v>BOLÍVAR</v>
      </c>
      <c r="I117" s="12" t="str">
        <f>IF(Tabla11518[[#This Row],[GEOGRÁFICO]]="NO",Tabla11518[[#This Row],[DEPARTAMENTO GEOGRÁFICO/ASOCIADO]],_xlfn.XLOOKUP(Tabla11518[[#This Row],[CÓDIGO SOLICITUD]],'[1]INFO MPIO'!$A$2:$A$581,'[1]INFO MPIO'!$H$2:$H$581))</f>
        <v>CANTAGALLO</v>
      </c>
      <c r="J117" s="13">
        <f>IF(Tabla11518[[#This Row],[GEOGRÁFICO]]="NO",0,_xlfn.XLOOKUP(Tabla11518[[#This Row],[CÓDIGO SOLICITUD]],'[1]INFO MPIO'!$A$2:$A$581,'[1]INFO MPIO'!$B$2:$B$581))</f>
        <v>1</v>
      </c>
      <c r="K117" s="13">
        <f>IF(Tabla11518[[#This Row],[GEOGRÁFICO]]="NO",0,_xlfn.XLOOKUP(Tabla11518[[#This Row],[CÓDIGO SOLICITUD]],'[1]INFO MPIO'!$A$2:$A$581,'[1]INFO MPIO'!$C$2:$C$581))</f>
        <v>1</v>
      </c>
      <c r="L117" s="13">
        <f>IF(Tabla11518[[#This Row],[GEOGRÁFICO]]="NO",0,_xlfn.XLOOKUP(Tabla11518[[#This Row],[CÓDIGO SOLICITUD]],'[1]INFO MPIO'!$A$2:$A$581,'[1]INFO MPIO'!$D$2:$D$581))</f>
        <v>1</v>
      </c>
      <c r="M117" s="13">
        <f>IF(Tabla11518[[#This Row],[GEOGRÁFICO]]="NO",0,_xlfn.XLOOKUP(Tabla11518[[#This Row],[CÓDIGO SOLICITUD]],'[1]INFO MPIO'!$A$2:$A$581,'[1]INFO MPIO'!$E$2:$E$581))</f>
        <v>0</v>
      </c>
      <c r="N117" s="13">
        <f>IF(Tabla11518[[#This Row],[GEOGRÁFICO]]="NO",0,_xlfn.XLOOKUP(Tabla11518[[#This Row],[CÓDIGO SOLICITUD]],'[1]INFO MPIO'!$A$2:$A$581,'[1]INFO MPIO'!$F$2:$F$581))</f>
        <v>0</v>
      </c>
      <c r="O117" s="12" t="str">
        <f>_xlfn.XLOOKUP(Tabla11518[[#This Row],[CÓDIGO SOLICITUD]],[1]Master!$G:$G,[1]Master!$K:$K)</f>
        <v>NO</v>
      </c>
      <c r="P117" s="12" t="str">
        <f>_xlfn.XLOOKUP(Tabla11518[[#This Row],[CÓDIGO SOLICITUD]],[1]Master!$G:$G,[1]Master!$J:$J)</f>
        <v>EN ESTRUCTURACIÓN</v>
      </c>
      <c r="Q117" s="9" t="str">
        <f>_xlfn.XLOOKUP(Tabla11518[[#This Row],[CÓDIGO SOLICITUD]],[1]Master!$G:$G,[1]Master!$I:$I)</f>
        <v>CORMAGDALENA</v>
      </c>
      <c r="R117" s="14">
        <f>_xlfn.XLOOKUP(Tabla11518[[#This Row],[CÓDIGO SOLICITUD]],'[1]Resumen Inversiones'!$D$4:$D$700,'[1]Resumen Inversiones'!$E$4:$E$700)</f>
        <v>521.22</v>
      </c>
      <c r="S117" s="22" t="s">
        <v>242</v>
      </c>
    </row>
    <row r="118" spans="1:19" ht="71.25" x14ac:dyDescent="0.25">
      <c r="A118" s="20" t="s">
        <v>243</v>
      </c>
      <c r="B118" s="9" t="str">
        <f>_xlfn.XLOOKUP(Tabla11518[[#This Row],[CÓDIGO SOLICITUD]],[1]Nombres!$A:$A,[1]Nombres!$D:$D)</f>
        <v>MAGDALENA</v>
      </c>
      <c r="C118" s="9" t="s">
        <v>21</v>
      </c>
      <c r="D118" s="33" t="s">
        <v>22</v>
      </c>
      <c r="E118" s="11" t="str">
        <f>_xlfn.XLOOKUP(Tabla11518[[#This Row],[CÓDIGO SOLICITUD]],[1]Nombres!$A:$A,[1]Nombres!$C:$C)</f>
        <v>INTERVENCIÓN EMBARCADEROS FLUVIALES EN SAN ZENÓN</v>
      </c>
      <c r="F118" s="11" t="str">
        <f>_xlfn.XLOOKUP(Tabla11518[[#This Row],[CÓDIGO SOLICITUD]],'[1]Mapas MT FINAL'!A:A,'[1]Mapas MT FINAL'!G:G)</f>
        <v>INTERVENCIÓN EMBARCADEROS FLUVIALES EN SAN ZENÓN</v>
      </c>
      <c r="G118" s="12" t="str">
        <f>_xlfn.XLOOKUP(Tabla11518[[#This Row],[CÓDIGO SOLICITUD]],'[1]Relación Departamental'!$A:$A,'[1]Relación Departamental'!$B:$B)</f>
        <v>SI</v>
      </c>
      <c r="H118" s="12" t="str">
        <f>IF(Tabla11518[[#This Row],[GEOGRÁFICO]]="NO",Tabla11518[[#This Row],[DEPARTAMENTO GEOGRÁFICO/ASOCIADO]],_xlfn.XLOOKUP(Tabla11518[[#This Row],[CÓDIGO SOLICITUD]],'[1]INFO MPIO'!$A$2:$A$802,'[1]INFO MPIO'!$G$2:$G$802))</f>
        <v>MAGDALENA</v>
      </c>
      <c r="I118" s="12" t="str">
        <f>IF(Tabla11518[[#This Row],[GEOGRÁFICO]]="NO",Tabla11518[[#This Row],[DEPARTAMENTO GEOGRÁFICO/ASOCIADO]],_xlfn.XLOOKUP(Tabla11518[[#This Row],[CÓDIGO SOLICITUD]],'[1]INFO MPIO'!$A$2:$A$581,'[1]INFO MPIO'!$H$2:$H$581))</f>
        <v>SAN ZENÓN</v>
      </c>
      <c r="J118" s="13">
        <f>IF(Tabla11518[[#This Row],[GEOGRÁFICO]]="NO",0,_xlfn.XLOOKUP(Tabla11518[[#This Row],[CÓDIGO SOLICITUD]],'[1]INFO MPIO'!$A$2:$A$581,'[1]INFO MPIO'!$B$2:$B$581))</f>
        <v>0</v>
      </c>
      <c r="K118" s="13">
        <f>IF(Tabla11518[[#This Row],[GEOGRÁFICO]]="NO",0,_xlfn.XLOOKUP(Tabla11518[[#This Row],[CÓDIGO SOLICITUD]],'[1]INFO MPIO'!$A$2:$A$581,'[1]INFO MPIO'!$C$2:$C$581))</f>
        <v>0</v>
      </c>
      <c r="L118" s="13">
        <f>IF(Tabla11518[[#This Row],[GEOGRÁFICO]]="NO",0,_xlfn.XLOOKUP(Tabla11518[[#This Row],[CÓDIGO SOLICITUD]],'[1]INFO MPIO'!$A$2:$A$581,'[1]INFO MPIO'!$D$2:$D$581))</f>
        <v>0</v>
      </c>
      <c r="M118" s="13">
        <f>IF(Tabla11518[[#This Row],[GEOGRÁFICO]]="NO",0,_xlfn.XLOOKUP(Tabla11518[[#This Row],[CÓDIGO SOLICITUD]],'[1]INFO MPIO'!$A$2:$A$581,'[1]INFO MPIO'!$E$2:$E$581))</f>
        <v>0</v>
      </c>
      <c r="N118" s="13">
        <f>IF(Tabla11518[[#This Row],[GEOGRÁFICO]]="NO",0,_xlfn.XLOOKUP(Tabla11518[[#This Row],[CÓDIGO SOLICITUD]],'[1]INFO MPIO'!$A$2:$A$581,'[1]INFO MPIO'!$F$2:$F$581))</f>
        <v>0</v>
      </c>
      <c r="O118" s="12" t="str">
        <f>_xlfn.XLOOKUP(Tabla11518[[#This Row],[CÓDIGO SOLICITUD]],[1]Master!$G:$G,[1]Master!$K:$K)</f>
        <v>NO</v>
      </c>
      <c r="P118" s="12" t="str">
        <f>_xlfn.XLOOKUP(Tabla11518[[#This Row],[CÓDIGO SOLICITUD]],[1]Master!$G:$G,[1]Master!$J:$J)</f>
        <v>EN ESTRUCTURACIÓN</v>
      </c>
      <c r="Q118" s="9" t="str">
        <f>_xlfn.XLOOKUP(Tabla11518[[#This Row],[CÓDIGO SOLICITUD]],[1]Master!$G:$G,[1]Master!$I:$I)</f>
        <v>CORMAGDALENA</v>
      </c>
      <c r="R118" s="14">
        <f>_xlfn.XLOOKUP(Tabla11518[[#This Row],[CÓDIGO SOLICITUD]],'[1]Resumen Inversiones'!$D$4:$D$700,'[1]Resumen Inversiones'!$E$4:$E$700)</f>
        <v>521.22</v>
      </c>
      <c r="S118" s="22" t="s">
        <v>242</v>
      </c>
    </row>
    <row r="119" spans="1:19" ht="71.25" x14ac:dyDescent="0.25">
      <c r="A119" s="20" t="s">
        <v>244</v>
      </c>
      <c r="B119" s="9" t="str">
        <f>_xlfn.XLOOKUP(Tabla11518[[#This Row],[CÓDIGO SOLICITUD]],[1]Nombres!$A:$A,[1]Nombres!$D:$D)</f>
        <v>BOLÍVAR</v>
      </c>
      <c r="C119" s="9" t="s">
        <v>21</v>
      </c>
      <c r="D119" s="33" t="s">
        <v>22</v>
      </c>
      <c r="E119" s="11" t="str">
        <f>_xlfn.XLOOKUP(Tabla11518[[#This Row],[CÓDIGO SOLICITUD]],[1]Nombres!$A:$A,[1]Nombres!$C:$C)</f>
        <v>INTERVENCIÓN EMBARCADEROS FLUVIALES EN EL PEÑÓN</v>
      </c>
      <c r="F119" s="11" t="str">
        <f>_xlfn.XLOOKUP(Tabla11518[[#This Row],[CÓDIGO SOLICITUD]],'[1]Mapas MT FINAL'!A:A,'[1]Mapas MT FINAL'!G:G)</f>
        <v>INTERVENCIÓN EMBARCADEROS FLUVIALES EN EL PEÑÓN</v>
      </c>
      <c r="G119" s="12" t="str">
        <f>_xlfn.XLOOKUP(Tabla11518[[#This Row],[CÓDIGO SOLICITUD]],'[1]Relación Departamental'!$A:$A,'[1]Relación Departamental'!$B:$B)</f>
        <v>SI</v>
      </c>
      <c r="H119" s="12" t="str">
        <f>IF(Tabla11518[[#This Row],[GEOGRÁFICO]]="NO",Tabla11518[[#This Row],[DEPARTAMENTO GEOGRÁFICO/ASOCIADO]],_xlfn.XLOOKUP(Tabla11518[[#This Row],[CÓDIGO SOLICITUD]],'[1]INFO MPIO'!$A$2:$A$802,'[1]INFO MPIO'!$G$2:$G$802))</f>
        <v>BOLÍVAR</v>
      </c>
      <c r="I119" s="12" t="str">
        <f>IF(Tabla11518[[#This Row],[GEOGRÁFICO]]="NO",Tabla11518[[#This Row],[DEPARTAMENTO GEOGRÁFICO/ASOCIADO]],_xlfn.XLOOKUP(Tabla11518[[#This Row],[CÓDIGO SOLICITUD]],'[1]INFO MPIO'!$A$2:$A$581,'[1]INFO MPIO'!$H$2:$H$581))</f>
        <v>EL PEÑÓN</v>
      </c>
      <c r="J119" s="13">
        <f>IF(Tabla11518[[#This Row],[GEOGRÁFICO]]="NO",0,_xlfn.XLOOKUP(Tabla11518[[#This Row],[CÓDIGO SOLICITUD]],'[1]INFO MPIO'!$A$2:$A$581,'[1]INFO MPIO'!$B$2:$B$581))</f>
        <v>1</v>
      </c>
      <c r="K119" s="13">
        <f>IF(Tabla11518[[#This Row],[GEOGRÁFICO]]="NO",0,_xlfn.XLOOKUP(Tabla11518[[#This Row],[CÓDIGO SOLICITUD]],'[1]INFO MPIO'!$A$2:$A$581,'[1]INFO MPIO'!$C$2:$C$581))</f>
        <v>0</v>
      </c>
      <c r="L119" s="13">
        <f>IF(Tabla11518[[#This Row],[GEOGRÁFICO]]="NO",0,_xlfn.XLOOKUP(Tabla11518[[#This Row],[CÓDIGO SOLICITUD]],'[1]INFO MPIO'!$A$2:$A$581,'[1]INFO MPIO'!$D$2:$D$581))</f>
        <v>0</v>
      </c>
      <c r="M119" s="13">
        <f>IF(Tabla11518[[#This Row],[GEOGRÁFICO]]="NO",0,_xlfn.XLOOKUP(Tabla11518[[#This Row],[CÓDIGO SOLICITUD]],'[1]INFO MPIO'!$A$2:$A$581,'[1]INFO MPIO'!$E$2:$E$581))</f>
        <v>0</v>
      </c>
      <c r="N119" s="13">
        <f>IF(Tabla11518[[#This Row],[GEOGRÁFICO]]="NO",0,_xlfn.XLOOKUP(Tabla11518[[#This Row],[CÓDIGO SOLICITUD]],'[1]INFO MPIO'!$A$2:$A$581,'[1]INFO MPIO'!$F$2:$F$581))</f>
        <v>0</v>
      </c>
      <c r="O119" s="12" t="str">
        <f>_xlfn.XLOOKUP(Tabla11518[[#This Row],[CÓDIGO SOLICITUD]],[1]Master!$G:$G,[1]Master!$K:$K)</f>
        <v>NO</v>
      </c>
      <c r="P119" s="12" t="str">
        <f>_xlfn.XLOOKUP(Tabla11518[[#This Row],[CÓDIGO SOLICITUD]],[1]Master!$G:$G,[1]Master!$J:$J)</f>
        <v>EN ESTRUCTURACIÓN</v>
      </c>
      <c r="Q119" s="9" t="str">
        <f>_xlfn.XLOOKUP(Tabla11518[[#This Row],[CÓDIGO SOLICITUD]],[1]Master!$G:$G,[1]Master!$I:$I)</f>
        <v>CORMAGDALENA</v>
      </c>
      <c r="R119" s="14">
        <f>_xlfn.XLOOKUP(Tabla11518[[#This Row],[CÓDIGO SOLICITUD]],'[1]Resumen Inversiones'!$D$4:$D$700,'[1]Resumen Inversiones'!$E$4:$E$700)</f>
        <v>521.22</v>
      </c>
      <c r="S119" s="22" t="s">
        <v>242</v>
      </c>
    </row>
    <row r="120" spans="1:19" ht="71.25" x14ac:dyDescent="0.25">
      <c r="A120" s="20" t="s">
        <v>245</v>
      </c>
      <c r="B120" s="9" t="str">
        <f>_xlfn.XLOOKUP(Tabla11518[[#This Row],[CÓDIGO SOLICITUD]],[1]Nombres!$A:$A,[1]Nombres!$D:$D)</f>
        <v>BOLÍVAR</v>
      </c>
      <c r="C120" s="9" t="s">
        <v>21</v>
      </c>
      <c r="D120" s="33" t="s">
        <v>22</v>
      </c>
      <c r="E120" s="11" t="str">
        <f>_xlfn.XLOOKUP(Tabla11518[[#This Row],[CÓDIGO SOLICITUD]],[1]Nombres!$A:$A,[1]Nombres!$C:$C)</f>
        <v>INTERVENCIÓN EMBARCADEROS FLUVIALES EN REGIDOR</v>
      </c>
      <c r="F120" s="11" t="str">
        <f>_xlfn.XLOOKUP(Tabla11518[[#This Row],[CÓDIGO SOLICITUD]],'[1]Mapas MT FINAL'!A:A,'[1]Mapas MT FINAL'!G:G)</f>
        <v>INTERVENCIÓN EMBARCADEROS FLUVIALES EN REGIDOR</v>
      </c>
      <c r="G120" s="12" t="str">
        <f>_xlfn.XLOOKUP(Tabla11518[[#This Row],[CÓDIGO SOLICITUD]],'[1]Relación Departamental'!$A:$A,'[1]Relación Departamental'!$B:$B)</f>
        <v>SI</v>
      </c>
      <c r="H120" s="12" t="str">
        <f>IF(Tabla11518[[#This Row],[GEOGRÁFICO]]="NO",Tabla11518[[#This Row],[DEPARTAMENTO GEOGRÁFICO/ASOCIADO]],_xlfn.XLOOKUP(Tabla11518[[#This Row],[CÓDIGO SOLICITUD]],'[1]INFO MPIO'!$A$2:$A$802,'[1]INFO MPIO'!$G$2:$G$802))</f>
        <v>BOLÍVAR</v>
      </c>
      <c r="I120" s="12" t="str">
        <f>IF(Tabla11518[[#This Row],[GEOGRÁFICO]]="NO",Tabla11518[[#This Row],[DEPARTAMENTO GEOGRÁFICO/ASOCIADO]],_xlfn.XLOOKUP(Tabla11518[[#This Row],[CÓDIGO SOLICITUD]],'[1]INFO MPIO'!$A$2:$A$581,'[1]INFO MPIO'!$H$2:$H$581))</f>
        <v>REGIDOR</v>
      </c>
      <c r="J120" s="13">
        <f>IF(Tabla11518[[#This Row],[GEOGRÁFICO]]="NO",0,_xlfn.XLOOKUP(Tabla11518[[#This Row],[CÓDIGO SOLICITUD]],'[1]INFO MPIO'!$A$2:$A$581,'[1]INFO MPIO'!$B$2:$B$581))</f>
        <v>1</v>
      </c>
      <c r="K120" s="13">
        <f>IF(Tabla11518[[#This Row],[GEOGRÁFICO]]="NO",0,_xlfn.XLOOKUP(Tabla11518[[#This Row],[CÓDIGO SOLICITUD]],'[1]INFO MPIO'!$A$2:$A$581,'[1]INFO MPIO'!$C$2:$C$581))</f>
        <v>0</v>
      </c>
      <c r="L120" s="13">
        <f>IF(Tabla11518[[#This Row],[GEOGRÁFICO]]="NO",0,_xlfn.XLOOKUP(Tabla11518[[#This Row],[CÓDIGO SOLICITUD]],'[1]INFO MPIO'!$A$2:$A$581,'[1]INFO MPIO'!$D$2:$D$581))</f>
        <v>0</v>
      </c>
      <c r="M120" s="13">
        <f>IF(Tabla11518[[#This Row],[GEOGRÁFICO]]="NO",0,_xlfn.XLOOKUP(Tabla11518[[#This Row],[CÓDIGO SOLICITUD]],'[1]INFO MPIO'!$A$2:$A$581,'[1]INFO MPIO'!$E$2:$E$581))</f>
        <v>0</v>
      </c>
      <c r="N120" s="13">
        <f>IF(Tabla11518[[#This Row],[GEOGRÁFICO]]="NO",0,_xlfn.XLOOKUP(Tabla11518[[#This Row],[CÓDIGO SOLICITUD]],'[1]INFO MPIO'!$A$2:$A$581,'[1]INFO MPIO'!$F$2:$F$581))</f>
        <v>0</v>
      </c>
      <c r="O120" s="12" t="str">
        <f>_xlfn.XLOOKUP(Tabla11518[[#This Row],[CÓDIGO SOLICITUD]],[1]Master!$G:$G,[1]Master!$K:$K)</f>
        <v>NO</v>
      </c>
      <c r="P120" s="12" t="str">
        <f>_xlfn.XLOOKUP(Tabla11518[[#This Row],[CÓDIGO SOLICITUD]],[1]Master!$G:$G,[1]Master!$J:$J)</f>
        <v>EN ESTRUCTURACIÓN</v>
      </c>
      <c r="Q120" s="9" t="str">
        <f>_xlfn.XLOOKUP(Tabla11518[[#This Row],[CÓDIGO SOLICITUD]],[1]Master!$G:$G,[1]Master!$I:$I)</f>
        <v>CORMAGDALENA</v>
      </c>
      <c r="R120" s="14">
        <f>_xlfn.XLOOKUP(Tabla11518[[#This Row],[CÓDIGO SOLICITUD]],'[1]Resumen Inversiones'!$D$4:$D$700,'[1]Resumen Inversiones'!$E$4:$E$700)</f>
        <v>521.22</v>
      </c>
      <c r="S120" s="22" t="s">
        <v>242</v>
      </c>
    </row>
    <row r="121" spans="1:19" ht="85.5" x14ac:dyDescent="0.25">
      <c r="A121" s="20" t="s">
        <v>246</v>
      </c>
      <c r="B121" s="9" t="str">
        <f>_xlfn.XLOOKUP(Tabla11518[[#This Row],[CÓDIGO SOLICITUD]],[1]Nombres!$A:$A,[1]Nombres!$D:$D)</f>
        <v>BOLÍVAR</v>
      </c>
      <c r="C121" s="9" t="s">
        <v>21</v>
      </c>
      <c r="D121" s="33" t="s">
        <v>22</v>
      </c>
      <c r="E121" s="11" t="str">
        <f>_xlfn.XLOOKUP(Tabla11518[[#This Row],[CÓDIGO SOLICITUD]],[1]Nombres!$A:$A,[1]Nombres!$C:$C)</f>
        <v>INTERVENCIÓN EMBARCADEROS FLUVIALES EN PINILLOS</v>
      </c>
      <c r="F121" s="11" t="str">
        <f>_xlfn.XLOOKUP(Tabla11518[[#This Row],[CÓDIGO SOLICITUD]],'[1]Mapas MT FINAL'!A:A,'[1]Mapas MT FINAL'!G:G)</f>
        <v>INTERVENCIÓN EMBARCADEROS FLUVIALES EN PINILLOS</v>
      </c>
      <c r="G121" s="12" t="str">
        <f>_xlfn.XLOOKUP(Tabla11518[[#This Row],[CÓDIGO SOLICITUD]],'[1]Relación Departamental'!$A:$A,'[1]Relación Departamental'!$B:$B)</f>
        <v>SI</v>
      </c>
      <c r="H121" s="12" t="str">
        <f>IF(Tabla11518[[#This Row],[GEOGRÁFICO]]="NO",Tabla11518[[#This Row],[DEPARTAMENTO GEOGRÁFICO/ASOCIADO]],_xlfn.XLOOKUP(Tabla11518[[#This Row],[CÓDIGO SOLICITUD]],'[1]INFO MPIO'!$A$2:$A$802,'[1]INFO MPIO'!$G$2:$G$802))</f>
        <v>BOLÍVAR</v>
      </c>
      <c r="I121" s="12" t="str">
        <f>IF(Tabla11518[[#This Row],[GEOGRÁFICO]]="NO",Tabla11518[[#This Row],[DEPARTAMENTO GEOGRÁFICO/ASOCIADO]],_xlfn.XLOOKUP(Tabla11518[[#This Row],[CÓDIGO SOLICITUD]],'[1]INFO MPIO'!$A$2:$A$581,'[1]INFO MPIO'!$H$2:$H$581))</f>
        <v>PINILLOS</v>
      </c>
      <c r="J121" s="13">
        <f>IF(Tabla11518[[#This Row],[GEOGRÁFICO]]="NO",0,_xlfn.XLOOKUP(Tabla11518[[#This Row],[CÓDIGO SOLICITUD]],'[1]INFO MPIO'!$A$2:$A$581,'[1]INFO MPIO'!$B$2:$B$581))</f>
        <v>1</v>
      </c>
      <c r="K121" s="13">
        <f>IF(Tabla11518[[#This Row],[GEOGRÁFICO]]="NO",0,_xlfn.XLOOKUP(Tabla11518[[#This Row],[CÓDIGO SOLICITUD]],'[1]INFO MPIO'!$A$2:$A$581,'[1]INFO MPIO'!$C$2:$C$581))</f>
        <v>0</v>
      </c>
      <c r="L121" s="13">
        <f>IF(Tabla11518[[#This Row],[GEOGRÁFICO]]="NO",0,_xlfn.XLOOKUP(Tabla11518[[#This Row],[CÓDIGO SOLICITUD]],'[1]INFO MPIO'!$A$2:$A$581,'[1]INFO MPIO'!$D$2:$D$581))</f>
        <v>0</v>
      </c>
      <c r="M121" s="13">
        <f>IF(Tabla11518[[#This Row],[GEOGRÁFICO]]="NO",0,_xlfn.XLOOKUP(Tabla11518[[#This Row],[CÓDIGO SOLICITUD]],'[1]INFO MPIO'!$A$2:$A$581,'[1]INFO MPIO'!$E$2:$E$581))</f>
        <v>0</v>
      </c>
      <c r="N121" s="13">
        <f>IF(Tabla11518[[#This Row],[GEOGRÁFICO]]="NO",0,_xlfn.XLOOKUP(Tabla11518[[#This Row],[CÓDIGO SOLICITUD]],'[1]INFO MPIO'!$A$2:$A$581,'[1]INFO MPIO'!$F$2:$F$581))</f>
        <v>0</v>
      </c>
      <c r="O121" s="12" t="str">
        <f>_xlfn.XLOOKUP(Tabla11518[[#This Row],[CÓDIGO SOLICITUD]],[1]Master!$G:$G,[1]Master!$K:$K)</f>
        <v>NO</v>
      </c>
      <c r="P121" s="12" t="str">
        <f>_xlfn.XLOOKUP(Tabla11518[[#This Row],[CÓDIGO SOLICITUD]],[1]Master!$G:$G,[1]Master!$J:$J)</f>
        <v>EN ESTRUCTURACIÓN</v>
      </c>
      <c r="Q121" s="9" t="str">
        <f>_xlfn.XLOOKUP(Tabla11518[[#This Row],[CÓDIGO SOLICITUD]],[1]Master!$G:$G,[1]Master!$I:$I)</f>
        <v>CORMAGDALENA</v>
      </c>
      <c r="R121" s="14">
        <f>_xlfn.XLOOKUP(Tabla11518[[#This Row],[CÓDIGO SOLICITUD]],'[1]Resumen Inversiones'!$D$4:$D$700,'[1]Resumen Inversiones'!$E$4:$E$700)</f>
        <v>1428</v>
      </c>
      <c r="S121" s="22" t="s">
        <v>247</v>
      </c>
    </row>
    <row r="122" spans="1:19" ht="85.5" x14ac:dyDescent="0.25">
      <c r="A122" s="20" t="s">
        <v>248</v>
      </c>
      <c r="B122" s="9" t="str">
        <f>_xlfn.XLOOKUP(Tabla11518[[#This Row],[CÓDIGO SOLICITUD]],[1]Nombres!$A:$A,[1]Nombres!$D:$D)</f>
        <v>BOLÍVAR</v>
      </c>
      <c r="C122" s="9" t="s">
        <v>21</v>
      </c>
      <c r="D122" s="33" t="s">
        <v>22</v>
      </c>
      <c r="E122" s="11" t="str">
        <f>_xlfn.XLOOKUP(Tabla11518[[#This Row],[CÓDIGO SOLICITUD]],[1]Nombres!$A:$A,[1]Nombres!$C:$C)</f>
        <v>INTERVENCIÓN EMBARCADEROS FLUVIALES EN MOMPÓX</v>
      </c>
      <c r="F122" s="11" t="str">
        <f>_xlfn.XLOOKUP(Tabla11518[[#This Row],[CÓDIGO SOLICITUD]],'[1]Mapas MT FINAL'!A:A,'[1]Mapas MT FINAL'!G:G)</f>
        <v>INTERVENCIÓN EMBARCADEROS FLUVIALES EN MOMPÓX</v>
      </c>
      <c r="G122" s="12" t="str">
        <f>_xlfn.XLOOKUP(Tabla11518[[#This Row],[CÓDIGO SOLICITUD]],'[1]Relación Departamental'!$A:$A,'[1]Relación Departamental'!$B:$B)</f>
        <v>SI</v>
      </c>
      <c r="H122" s="12" t="str">
        <f>IF(Tabla11518[[#This Row],[GEOGRÁFICO]]="NO",Tabla11518[[#This Row],[DEPARTAMENTO GEOGRÁFICO/ASOCIADO]],_xlfn.XLOOKUP(Tabla11518[[#This Row],[CÓDIGO SOLICITUD]],'[1]INFO MPIO'!$A$2:$A$802,'[1]INFO MPIO'!$G$2:$G$802))</f>
        <v>BOLÍVAR</v>
      </c>
      <c r="I122" s="12" t="str">
        <f>IF(Tabla11518[[#This Row],[GEOGRÁFICO]]="NO",Tabla11518[[#This Row],[DEPARTAMENTO GEOGRÁFICO/ASOCIADO]],_xlfn.XLOOKUP(Tabla11518[[#This Row],[CÓDIGO SOLICITUD]],'[1]INFO MPIO'!$A$2:$A$581,'[1]INFO MPIO'!$H$2:$H$581))</f>
        <v>SANTA CRUZ DE MOMPOX</v>
      </c>
      <c r="J122" s="13">
        <f>IF(Tabla11518[[#This Row],[GEOGRÁFICO]]="NO",0,_xlfn.XLOOKUP(Tabla11518[[#This Row],[CÓDIGO SOLICITUD]],'[1]INFO MPIO'!$A$2:$A$581,'[1]INFO MPIO'!$B$2:$B$581))</f>
        <v>0</v>
      </c>
      <c r="K122" s="13">
        <f>IF(Tabla11518[[#This Row],[GEOGRÁFICO]]="NO",0,_xlfn.XLOOKUP(Tabla11518[[#This Row],[CÓDIGO SOLICITUD]],'[1]INFO MPIO'!$A$2:$A$581,'[1]INFO MPIO'!$C$2:$C$581))</f>
        <v>0</v>
      </c>
      <c r="L122" s="13">
        <f>IF(Tabla11518[[#This Row],[GEOGRÁFICO]]="NO",0,_xlfn.XLOOKUP(Tabla11518[[#This Row],[CÓDIGO SOLICITUD]],'[1]INFO MPIO'!$A$2:$A$581,'[1]INFO MPIO'!$D$2:$D$581))</f>
        <v>0</v>
      </c>
      <c r="M122" s="13">
        <f>IF(Tabla11518[[#This Row],[GEOGRÁFICO]]="NO",0,_xlfn.XLOOKUP(Tabla11518[[#This Row],[CÓDIGO SOLICITUD]],'[1]INFO MPIO'!$A$2:$A$581,'[1]INFO MPIO'!$E$2:$E$581))</f>
        <v>0</v>
      </c>
      <c r="N122" s="13">
        <f>IF(Tabla11518[[#This Row],[GEOGRÁFICO]]="NO",0,_xlfn.XLOOKUP(Tabla11518[[#This Row],[CÓDIGO SOLICITUD]],'[1]INFO MPIO'!$A$2:$A$581,'[1]INFO MPIO'!$F$2:$F$581))</f>
        <v>0</v>
      </c>
      <c r="O122" s="12" t="str">
        <f>_xlfn.XLOOKUP(Tabla11518[[#This Row],[CÓDIGO SOLICITUD]],[1]Master!$G:$G,[1]Master!$K:$K)</f>
        <v>NO</v>
      </c>
      <c r="P122" s="12" t="str">
        <f>_xlfn.XLOOKUP(Tabla11518[[#This Row],[CÓDIGO SOLICITUD]],[1]Master!$G:$G,[1]Master!$J:$J)</f>
        <v>EN ESTRUCTURACIÓN</v>
      </c>
      <c r="Q122" s="9" t="str">
        <f>_xlfn.XLOOKUP(Tabla11518[[#This Row],[CÓDIGO SOLICITUD]],[1]Master!$G:$G,[1]Master!$I:$I)</f>
        <v>CORMAGDALENA</v>
      </c>
      <c r="R122" s="14">
        <f>_xlfn.XLOOKUP(Tabla11518[[#This Row],[CÓDIGO SOLICITUD]],'[1]Resumen Inversiones'!$D$4:$D$700,'[1]Resumen Inversiones'!$E$4:$E$700)</f>
        <v>1785</v>
      </c>
      <c r="S122" s="22" t="s">
        <v>247</v>
      </c>
    </row>
    <row r="123" spans="1:19" ht="85.5" x14ac:dyDescent="0.25">
      <c r="A123" s="20" t="s">
        <v>249</v>
      </c>
      <c r="B123" s="9" t="str">
        <f>_xlfn.XLOOKUP(Tabla11518[[#This Row],[CÓDIGO SOLICITUD]],[1]Nombres!$A:$A,[1]Nombres!$D:$D)</f>
        <v>BOLÍVAR</v>
      </c>
      <c r="C123" s="9" t="s">
        <v>21</v>
      </c>
      <c r="D123" s="33" t="s">
        <v>22</v>
      </c>
      <c r="E123" s="11" t="str">
        <f>_xlfn.XLOOKUP(Tabla11518[[#This Row],[CÓDIGO SOLICITUD]],[1]Nombres!$A:$A,[1]Nombres!$C:$C)</f>
        <v>INTERVENCIÓN EMBARCADEROS FLUVIALES EN SAN FERNANDO</v>
      </c>
      <c r="F123" s="11" t="str">
        <f>_xlfn.XLOOKUP(Tabla11518[[#This Row],[CÓDIGO SOLICITUD]],'[1]Mapas MT FINAL'!A:A,'[1]Mapas MT FINAL'!G:G)</f>
        <v>INTERVENCIÓN EMBARCADEROS FLUVIALES EN SAN FERNANDO</v>
      </c>
      <c r="G123" s="12" t="str">
        <f>_xlfn.XLOOKUP(Tabla11518[[#This Row],[CÓDIGO SOLICITUD]],'[1]Relación Departamental'!$A:$A,'[1]Relación Departamental'!$B:$B)</f>
        <v>SI</v>
      </c>
      <c r="H123" s="12" t="str">
        <f>IF(Tabla11518[[#This Row],[GEOGRÁFICO]]="NO",Tabla11518[[#This Row],[DEPARTAMENTO GEOGRÁFICO/ASOCIADO]],_xlfn.XLOOKUP(Tabla11518[[#This Row],[CÓDIGO SOLICITUD]],'[1]INFO MPIO'!$A$2:$A$802,'[1]INFO MPIO'!$G$2:$G$802))</f>
        <v>BOLÍVAR</v>
      </c>
      <c r="I123" s="12" t="str">
        <f>IF(Tabla11518[[#This Row],[GEOGRÁFICO]]="NO",Tabla11518[[#This Row],[DEPARTAMENTO GEOGRÁFICO/ASOCIADO]],_xlfn.XLOOKUP(Tabla11518[[#This Row],[CÓDIGO SOLICITUD]],'[1]INFO MPIO'!$A$2:$A$581,'[1]INFO MPIO'!$H$2:$H$581))</f>
        <v>SAN FERNANDO</v>
      </c>
      <c r="J123" s="13">
        <f>IF(Tabla11518[[#This Row],[GEOGRÁFICO]]="NO",0,_xlfn.XLOOKUP(Tabla11518[[#This Row],[CÓDIGO SOLICITUD]],'[1]INFO MPIO'!$A$2:$A$581,'[1]INFO MPIO'!$B$2:$B$581))</f>
        <v>1</v>
      </c>
      <c r="K123" s="13">
        <f>IF(Tabla11518[[#This Row],[GEOGRÁFICO]]="NO",0,_xlfn.XLOOKUP(Tabla11518[[#This Row],[CÓDIGO SOLICITUD]],'[1]INFO MPIO'!$A$2:$A$581,'[1]INFO MPIO'!$C$2:$C$581))</f>
        <v>0</v>
      </c>
      <c r="L123" s="13">
        <f>IF(Tabla11518[[#This Row],[GEOGRÁFICO]]="NO",0,_xlfn.XLOOKUP(Tabla11518[[#This Row],[CÓDIGO SOLICITUD]],'[1]INFO MPIO'!$A$2:$A$581,'[1]INFO MPIO'!$D$2:$D$581))</f>
        <v>0</v>
      </c>
      <c r="M123" s="13">
        <f>IF(Tabla11518[[#This Row],[GEOGRÁFICO]]="NO",0,_xlfn.XLOOKUP(Tabla11518[[#This Row],[CÓDIGO SOLICITUD]],'[1]INFO MPIO'!$A$2:$A$581,'[1]INFO MPIO'!$E$2:$E$581))</f>
        <v>0</v>
      </c>
      <c r="N123" s="13">
        <f>IF(Tabla11518[[#This Row],[GEOGRÁFICO]]="NO",0,_xlfn.XLOOKUP(Tabla11518[[#This Row],[CÓDIGO SOLICITUD]],'[1]INFO MPIO'!$A$2:$A$581,'[1]INFO MPIO'!$F$2:$F$581))</f>
        <v>0</v>
      </c>
      <c r="O123" s="12" t="str">
        <f>_xlfn.XLOOKUP(Tabla11518[[#This Row],[CÓDIGO SOLICITUD]],[1]Master!$G:$G,[1]Master!$K:$K)</f>
        <v>NO</v>
      </c>
      <c r="P123" s="12" t="str">
        <f>_xlfn.XLOOKUP(Tabla11518[[#This Row],[CÓDIGO SOLICITUD]],[1]Master!$G:$G,[1]Master!$J:$J)</f>
        <v>EN ESTRUCTURACIÓN</v>
      </c>
      <c r="Q123" s="9" t="str">
        <f>_xlfn.XLOOKUP(Tabla11518[[#This Row],[CÓDIGO SOLICITUD]],[1]Master!$G:$G,[1]Master!$I:$I)</f>
        <v>CORMAGDALENA</v>
      </c>
      <c r="R123" s="14">
        <f>_xlfn.XLOOKUP(Tabla11518[[#This Row],[CÓDIGO SOLICITUD]],'[1]Resumen Inversiones'!$D$4:$D$700,'[1]Resumen Inversiones'!$E$4:$E$700)</f>
        <v>521.22</v>
      </c>
      <c r="S123" s="22" t="s">
        <v>247</v>
      </c>
    </row>
    <row r="124" spans="1:19" ht="156.75" x14ac:dyDescent="0.25">
      <c r="A124" s="8" t="s">
        <v>250</v>
      </c>
      <c r="B124" s="9" t="str">
        <f>_xlfn.XLOOKUP(Tabla11518[[#This Row],[CÓDIGO SOLICITUD]],[1]Nombres!$A:$A,[1]Nombres!$D:$D)</f>
        <v>VAUPÉS</v>
      </c>
      <c r="C124" s="9" t="s">
        <v>21</v>
      </c>
      <c r="D124" s="16" t="s">
        <v>22</v>
      </c>
      <c r="E124" s="11" t="str">
        <f>_xlfn.XLOOKUP(Tabla11518[[#This Row],[CÓDIGO SOLICITUD]],[1]Nombres!$A:$A,[1]Nombres!$C:$C)</f>
        <v>PROGRAMA DE MEJORAMIENTO, CONSTRUCCIÓN Y EXPANSIÓN DE LA INFRAESTRUCTURA AEROPORTUARIA A CARGO DE LA NACIÓN CON ESPECIAL ÉNFASIS EN MITÚ / RESTAURACIÓN Y AMPLIACIÓN PISTAS DE ATERRIZAJE DEL DEPARTAMENTO DE VAUPÉS</v>
      </c>
      <c r="F124" s="11" t="str">
        <f>_xlfn.XLOOKUP(Tabla11518[[#This Row],[CÓDIGO SOLICITUD]],'[1]Mapas MT FINAL'!A:A,'[1]Mapas MT FINAL'!G:G)</f>
        <v>AERODRÓMO MITÚ</v>
      </c>
      <c r="G124" s="12" t="str">
        <f>_xlfn.XLOOKUP(Tabla11518[[#This Row],[CÓDIGO SOLICITUD]],'[1]Relación Departamental'!$A:$A,'[1]Relación Departamental'!$B:$B)</f>
        <v>SI</v>
      </c>
      <c r="H124" s="12" t="str">
        <f>IF(Tabla11518[[#This Row],[GEOGRÁFICO]]="NO",Tabla11518[[#This Row],[DEPARTAMENTO GEOGRÁFICO/ASOCIADO]],_xlfn.XLOOKUP(Tabla11518[[#This Row],[CÓDIGO SOLICITUD]],'[1]INFO MPIO'!$A$2:$A$802,'[1]INFO MPIO'!$G$2:$G$802))</f>
        <v>VAUPÉS</v>
      </c>
      <c r="I124" s="12" t="str">
        <f>IF(Tabla11518[[#This Row],[GEOGRÁFICO]]="NO",Tabla11518[[#This Row],[DEPARTAMENTO GEOGRÁFICO/ASOCIADO]],_xlfn.XLOOKUP(Tabla11518[[#This Row],[CÓDIGO SOLICITUD]],'[1]INFO MPIO'!$A$2:$A$581,'[1]INFO MPIO'!$H$2:$H$581))</f>
        <v>MITÚ</v>
      </c>
      <c r="J124" s="13">
        <f>IF(Tabla11518[[#This Row],[GEOGRÁFICO]]="NO",0,_xlfn.XLOOKUP(Tabla11518[[#This Row],[CÓDIGO SOLICITUD]],'[1]INFO MPIO'!$A$2:$A$581,'[1]INFO MPIO'!$B$2:$B$581))</f>
        <v>1</v>
      </c>
      <c r="K124" s="13">
        <f>IF(Tabla11518[[#This Row],[GEOGRÁFICO]]="NO",0,_xlfn.XLOOKUP(Tabla11518[[#This Row],[CÓDIGO SOLICITUD]],'[1]INFO MPIO'!$A$2:$A$581,'[1]INFO MPIO'!$C$2:$C$581))</f>
        <v>0</v>
      </c>
      <c r="L124" s="13">
        <f>IF(Tabla11518[[#This Row],[GEOGRÁFICO]]="NO",0,_xlfn.XLOOKUP(Tabla11518[[#This Row],[CÓDIGO SOLICITUD]],'[1]INFO MPIO'!$A$2:$A$581,'[1]INFO MPIO'!$D$2:$D$581))</f>
        <v>0</v>
      </c>
      <c r="M124" s="13">
        <f>IF(Tabla11518[[#This Row],[GEOGRÁFICO]]="NO",0,_xlfn.XLOOKUP(Tabla11518[[#This Row],[CÓDIGO SOLICITUD]],'[1]INFO MPIO'!$A$2:$A$581,'[1]INFO MPIO'!$E$2:$E$581))</f>
        <v>0</v>
      </c>
      <c r="N124" s="13">
        <f>IF(Tabla11518[[#This Row],[GEOGRÁFICO]]="NO",0,_xlfn.XLOOKUP(Tabla11518[[#This Row],[CÓDIGO SOLICITUD]],'[1]INFO MPIO'!$A$2:$A$581,'[1]INFO MPIO'!$F$2:$F$581))</f>
        <v>1</v>
      </c>
      <c r="O124" s="12" t="str">
        <f>_xlfn.XLOOKUP(Tabla11518[[#This Row],[CÓDIGO SOLICITUD]],[1]Master!$G:$G,[1]Master!$K:$K)</f>
        <v>NO</v>
      </c>
      <c r="P124" s="12" t="str">
        <f>_xlfn.XLOOKUP(Tabla11518[[#This Row],[CÓDIGO SOLICITUD]],[1]Master!$G:$G,[1]Master!$J:$J)</f>
        <v>EN ESTRUCTURACIÓN</v>
      </c>
      <c r="Q124" s="9" t="str">
        <f>_xlfn.XLOOKUP(Tabla11518[[#This Row],[CÓDIGO SOLICITUD]],[1]Master!$G:$G,[1]Master!$I:$I)</f>
        <v>AEROCIVIL</v>
      </c>
      <c r="R124" s="14">
        <f>_xlfn.XLOOKUP(Tabla11518[[#This Row],[CÓDIGO SOLICITUD]],'[1]Resumen Inversiones'!$D$4:$D$700,'[1]Resumen Inversiones'!$E$4:$E$700)</f>
        <v>38291.684395999997</v>
      </c>
      <c r="S124" s="15" t="s">
        <v>251</v>
      </c>
    </row>
    <row r="125" spans="1:19" ht="99.75" x14ac:dyDescent="0.25">
      <c r="A125" s="27" t="s">
        <v>252</v>
      </c>
      <c r="B125" s="9" t="str">
        <f>_xlfn.XLOOKUP(Tabla11518[[#This Row],[CÓDIGO SOLICITUD]],[1]Nombres!$A:$A,[1]Nombres!$D:$D)</f>
        <v>CESAR</v>
      </c>
      <c r="C125" s="9" t="s">
        <v>21</v>
      </c>
      <c r="D125" s="16" t="s">
        <v>22</v>
      </c>
      <c r="E125" s="11" t="str">
        <f>_xlfn.XLOOKUP(Tabla11518[[#This Row],[CÓDIGO SOLICITUD]],[1]Nombres!$A:$A,[1]Nombres!$C:$C)</f>
        <v>PROGRAMA DE MEJORAMIENTO, CONSTRUCCIÓN Y EXPANSIÓN DE LA INFRAESTRUCTURA AEROPORTUARIA A CARGO DE LA NACIÓN CON ESPECIAL ÉNFASIS EN AGUACHICA</v>
      </c>
      <c r="F125" s="11" t="str">
        <f>_xlfn.XLOOKUP(Tabla11518[[#This Row],[CÓDIGO SOLICITUD]],'[1]Mapas MT FINAL'!A:A,'[1]Mapas MT FINAL'!G:G)</f>
        <v>AERÓDROMO DE AGUACHICA</v>
      </c>
      <c r="G125" s="12" t="str">
        <f>_xlfn.XLOOKUP(Tabla11518[[#This Row],[CÓDIGO SOLICITUD]],'[1]Relación Departamental'!$A:$A,'[1]Relación Departamental'!$B:$B)</f>
        <v>SI</v>
      </c>
      <c r="H125" s="12" t="str">
        <f>IF(Tabla11518[[#This Row],[GEOGRÁFICO]]="NO",Tabla11518[[#This Row],[DEPARTAMENTO GEOGRÁFICO/ASOCIADO]],_xlfn.XLOOKUP(Tabla11518[[#This Row],[CÓDIGO SOLICITUD]],'[1]INFO MPIO'!$A$2:$A$802,'[1]INFO MPIO'!$G$2:$G$802))</f>
        <v>CESAR</v>
      </c>
      <c r="I125" s="12" t="str">
        <f>IF(Tabla11518[[#This Row],[GEOGRÁFICO]]="NO",Tabla11518[[#This Row],[DEPARTAMENTO GEOGRÁFICO/ASOCIADO]],_xlfn.XLOOKUP(Tabla11518[[#This Row],[CÓDIGO SOLICITUD]],'[1]INFO MPIO'!$A$2:$A$581,'[1]INFO MPIO'!$H$2:$H$581))</f>
        <v>AGUACHICA</v>
      </c>
      <c r="J125" s="13">
        <f>IF(Tabla11518[[#This Row],[GEOGRÁFICO]]="NO",0,_xlfn.XLOOKUP(Tabla11518[[#This Row],[CÓDIGO SOLICITUD]],'[1]INFO MPIO'!$A$2:$A$581,'[1]INFO MPIO'!$B$2:$B$581))</f>
        <v>0</v>
      </c>
      <c r="K125" s="13">
        <f>IF(Tabla11518[[#This Row],[GEOGRÁFICO]]="NO",0,_xlfn.XLOOKUP(Tabla11518[[#This Row],[CÓDIGO SOLICITUD]],'[1]INFO MPIO'!$A$2:$A$581,'[1]INFO MPIO'!$C$2:$C$581))</f>
        <v>0</v>
      </c>
      <c r="L125" s="13">
        <f>IF(Tabla11518[[#This Row],[GEOGRÁFICO]]="NO",0,_xlfn.XLOOKUP(Tabla11518[[#This Row],[CÓDIGO SOLICITUD]],'[1]INFO MPIO'!$A$2:$A$581,'[1]INFO MPIO'!$D$2:$D$581))</f>
        <v>1</v>
      </c>
      <c r="M125" s="13">
        <f>IF(Tabla11518[[#This Row],[GEOGRÁFICO]]="NO",0,_xlfn.XLOOKUP(Tabla11518[[#This Row],[CÓDIGO SOLICITUD]],'[1]INFO MPIO'!$A$2:$A$581,'[1]INFO MPIO'!$E$2:$E$581))</f>
        <v>0</v>
      </c>
      <c r="N125" s="13">
        <f>IF(Tabla11518[[#This Row],[GEOGRÁFICO]]="NO",0,_xlfn.XLOOKUP(Tabla11518[[#This Row],[CÓDIGO SOLICITUD]],'[1]INFO MPIO'!$A$2:$A$581,'[1]INFO MPIO'!$F$2:$F$581))</f>
        <v>0</v>
      </c>
      <c r="O125" s="12" t="str">
        <f>_xlfn.XLOOKUP(Tabla11518[[#This Row],[CÓDIGO SOLICITUD]],[1]Master!$G:$G,[1]Master!$K:$K)</f>
        <v>NO</v>
      </c>
      <c r="P125" s="12" t="str">
        <f>_xlfn.XLOOKUP(Tabla11518[[#This Row],[CÓDIGO SOLICITUD]],[1]Master!$G:$G,[1]Master!$J:$J)</f>
        <v>EN ESTRUCTURACIÓN</v>
      </c>
      <c r="Q125" s="9" t="str">
        <f>_xlfn.XLOOKUP(Tabla11518[[#This Row],[CÓDIGO SOLICITUD]],[1]Master!$G:$G,[1]Master!$I:$I)</f>
        <v>AEROCIVIL</v>
      </c>
      <c r="R125" s="14">
        <f>_xlfn.XLOOKUP(Tabla11518[[#This Row],[CÓDIGO SOLICITUD]],'[1]Resumen Inversiones'!$D$4:$D$700,'[1]Resumen Inversiones'!$E$4:$E$700)</f>
        <v>0</v>
      </c>
      <c r="S125" s="22" t="s">
        <v>253</v>
      </c>
    </row>
    <row r="126" spans="1:19" ht="85.5" x14ac:dyDescent="0.25">
      <c r="A126" s="20" t="s">
        <v>254</v>
      </c>
      <c r="B126" s="9" t="str">
        <f>_xlfn.XLOOKUP(Tabla11518[[#This Row],[CÓDIGO SOLICITUD]],[1]Nombres!$A:$A,[1]Nombres!$D:$D)</f>
        <v>BOLÍVAR</v>
      </c>
      <c r="C126" s="9" t="s">
        <v>21</v>
      </c>
      <c r="D126" s="33" t="s">
        <v>22</v>
      </c>
      <c r="E126" s="11" t="str">
        <f>_xlfn.XLOOKUP(Tabla11518[[#This Row],[CÓDIGO SOLICITUD]],[1]Nombres!$A:$A,[1]Nombres!$C:$C)</f>
        <v>INTERVENCIÓN EMBARCADEROS FLUVIALES EN ZAMBRANO</v>
      </c>
      <c r="F126" s="11" t="str">
        <f>_xlfn.XLOOKUP(Tabla11518[[#This Row],[CÓDIGO SOLICITUD]],'[1]Mapas MT FINAL'!A:A,'[1]Mapas MT FINAL'!G:G)</f>
        <v>INTERVENCIÓN EMBARCADEROS FLUVIALES EN ZAMBRANO</v>
      </c>
      <c r="G126" s="12" t="str">
        <f>_xlfn.XLOOKUP(Tabla11518[[#This Row],[CÓDIGO SOLICITUD]],'[1]Relación Departamental'!$A:$A,'[1]Relación Departamental'!$B:$B)</f>
        <v>SI</v>
      </c>
      <c r="H126" s="12" t="str">
        <f>IF(Tabla11518[[#This Row],[GEOGRÁFICO]]="NO",Tabla11518[[#This Row],[DEPARTAMENTO GEOGRÁFICO/ASOCIADO]],_xlfn.XLOOKUP(Tabla11518[[#This Row],[CÓDIGO SOLICITUD]],'[1]INFO MPIO'!$A$2:$A$802,'[1]INFO MPIO'!$G$2:$G$802))</f>
        <v>BOLÍVAR</v>
      </c>
      <c r="I126" s="12" t="str">
        <f>IF(Tabla11518[[#This Row],[GEOGRÁFICO]]="NO",Tabla11518[[#This Row],[DEPARTAMENTO GEOGRÁFICO/ASOCIADO]],_xlfn.XLOOKUP(Tabla11518[[#This Row],[CÓDIGO SOLICITUD]],'[1]INFO MPIO'!$A$2:$A$581,'[1]INFO MPIO'!$H$2:$H$581))</f>
        <v>ZAMBRANO</v>
      </c>
      <c r="J126" s="13">
        <f>IF(Tabla11518[[#This Row],[GEOGRÁFICO]]="NO",0,_xlfn.XLOOKUP(Tabla11518[[#This Row],[CÓDIGO SOLICITUD]],'[1]INFO MPIO'!$A$2:$A$581,'[1]INFO MPIO'!$B$2:$B$581))</f>
        <v>1</v>
      </c>
      <c r="K126" s="13">
        <f>IF(Tabla11518[[#This Row],[GEOGRÁFICO]]="NO",0,_xlfn.XLOOKUP(Tabla11518[[#This Row],[CÓDIGO SOLICITUD]],'[1]INFO MPIO'!$A$2:$A$581,'[1]INFO MPIO'!$C$2:$C$581))</f>
        <v>1</v>
      </c>
      <c r="L126" s="13">
        <f>IF(Tabla11518[[#This Row],[GEOGRÁFICO]]="NO",0,_xlfn.XLOOKUP(Tabla11518[[#This Row],[CÓDIGO SOLICITUD]],'[1]INFO MPIO'!$A$2:$A$581,'[1]INFO MPIO'!$D$2:$D$581))</f>
        <v>1</v>
      </c>
      <c r="M126" s="13">
        <f>IF(Tabla11518[[#This Row],[GEOGRÁFICO]]="NO",0,_xlfn.XLOOKUP(Tabla11518[[#This Row],[CÓDIGO SOLICITUD]],'[1]INFO MPIO'!$A$2:$A$581,'[1]INFO MPIO'!$E$2:$E$581))</f>
        <v>0</v>
      </c>
      <c r="N126" s="13">
        <f>IF(Tabla11518[[#This Row],[GEOGRÁFICO]]="NO",0,_xlfn.XLOOKUP(Tabla11518[[#This Row],[CÓDIGO SOLICITUD]],'[1]INFO MPIO'!$A$2:$A$581,'[1]INFO MPIO'!$F$2:$F$581))</f>
        <v>0</v>
      </c>
      <c r="O126" s="12" t="str">
        <f>_xlfn.XLOOKUP(Tabla11518[[#This Row],[CÓDIGO SOLICITUD]],[1]Master!$G:$G,[1]Master!$K:$K)</f>
        <v>NO</v>
      </c>
      <c r="P126" s="12" t="str">
        <f>_xlfn.XLOOKUP(Tabla11518[[#This Row],[CÓDIGO SOLICITUD]],[1]Master!$G:$G,[1]Master!$J:$J)</f>
        <v>EN ESTRUCTURACIÓN</v>
      </c>
      <c r="Q126" s="9" t="str">
        <f>_xlfn.XLOOKUP(Tabla11518[[#This Row],[CÓDIGO SOLICITUD]],[1]Master!$G:$G,[1]Master!$I:$I)</f>
        <v>CORMAGDALENA</v>
      </c>
      <c r="R126" s="14">
        <f>_xlfn.XLOOKUP(Tabla11518[[#This Row],[CÓDIGO SOLICITUD]],'[1]Resumen Inversiones'!$D$4:$D$700,'[1]Resumen Inversiones'!$E$4:$E$700)</f>
        <v>521.22</v>
      </c>
      <c r="S126" s="22" t="s">
        <v>247</v>
      </c>
    </row>
    <row r="127" spans="1:19" ht="85.5" x14ac:dyDescent="0.25">
      <c r="A127" s="20" t="s">
        <v>255</v>
      </c>
      <c r="B127" s="9" t="str">
        <f>_xlfn.XLOOKUP(Tabla11518[[#This Row],[CÓDIGO SOLICITUD]],[1]Nombres!$A:$A,[1]Nombres!$D:$D)</f>
        <v>BOLÍVAR</v>
      </c>
      <c r="C127" s="9" t="s">
        <v>21</v>
      </c>
      <c r="D127" s="33" t="s">
        <v>22</v>
      </c>
      <c r="E127" s="11" t="str">
        <f>_xlfn.XLOOKUP(Tabla11518[[#This Row],[CÓDIGO SOLICITUD]],[1]Nombres!$A:$A,[1]Nombres!$C:$C)</f>
        <v>INTERVENCIÓN EMBARCADEROS FLUVIALES EN CALAMAR</v>
      </c>
      <c r="F127" s="11" t="str">
        <f>_xlfn.XLOOKUP(Tabla11518[[#This Row],[CÓDIGO SOLICITUD]],'[1]Mapas MT FINAL'!A:A,'[1]Mapas MT FINAL'!G:G)</f>
        <v>INTERVENCIÓN EMBARCADEROS FLUVIALES EN CALAMAR</v>
      </c>
      <c r="G127" s="12" t="str">
        <f>_xlfn.XLOOKUP(Tabla11518[[#This Row],[CÓDIGO SOLICITUD]],'[1]Relación Departamental'!$A:$A,'[1]Relación Departamental'!$B:$B)</f>
        <v>SI</v>
      </c>
      <c r="H127" s="12" t="str">
        <f>IF(Tabla11518[[#This Row],[GEOGRÁFICO]]="NO",Tabla11518[[#This Row],[DEPARTAMENTO GEOGRÁFICO/ASOCIADO]],_xlfn.XLOOKUP(Tabla11518[[#This Row],[CÓDIGO SOLICITUD]],'[1]INFO MPIO'!$A$2:$A$802,'[1]INFO MPIO'!$G$2:$G$802))</f>
        <v>BOLÍVAR</v>
      </c>
      <c r="I127" s="12" t="str">
        <f>IF(Tabla11518[[#This Row],[GEOGRÁFICO]]="NO",Tabla11518[[#This Row],[DEPARTAMENTO GEOGRÁFICO/ASOCIADO]],_xlfn.XLOOKUP(Tabla11518[[#This Row],[CÓDIGO SOLICITUD]],'[1]INFO MPIO'!$A$2:$A$581,'[1]INFO MPIO'!$H$2:$H$581))</f>
        <v>CALAMAR</v>
      </c>
      <c r="J127" s="13">
        <f>IF(Tabla11518[[#This Row],[GEOGRÁFICO]]="NO",0,_xlfn.XLOOKUP(Tabla11518[[#This Row],[CÓDIGO SOLICITUD]],'[1]INFO MPIO'!$A$2:$A$581,'[1]INFO MPIO'!$B$2:$B$581))</f>
        <v>1</v>
      </c>
      <c r="K127" s="13">
        <f>IF(Tabla11518[[#This Row],[GEOGRÁFICO]]="NO",0,_xlfn.XLOOKUP(Tabla11518[[#This Row],[CÓDIGO SOLICITUD]],'[1]INFO MPIO'!$A$2:$A$581,'[1]INFO MPIO'!$C$2:$C$581))</f>
        <v>0</v>
      </c>
      <c r="L127" s="13">
        <f>IF(Tabla11518[[#This Row],[GEOGRÁFICO]]="NO",0,_xlfn.XLOOKUP(Tabla11518[[#This Row],[CÓDIGO SOLICITUD]],'[1]INFO MPIO'!$A$2:$A$581,'[1]INFO MPIO'!$D$2:$D$581))</f>
        <v>0</v>
      </c>
      <c r="M127" s="13">
        <f>IF(Tabla11518[[#This Row],[GEOGRÁFICO]]="NO",0,_xlfn.XLOOKUP(Tabla11518[[#This Row],[CÓDIGO SOLICITUD]],'[1]INFO MPIO'!$A$2:$A$581,'[1]INFO MPIO'!$E$2:$E$581))</f>
        <v>0</v>
      </c>
      <c r="N127" s="13">
        <f>IF(Tabla11518[[#This Row],[GEOGRÁFICO]]="NO",0,_xlfn.XLOOKUP(Tabla11518[[#This Row],[CÓDIGO SOLICITUD]],'[1]INFO MPIO'!$A$2:$A$581,'[1]INFO MPIO'!$F$2:$F$581))</f>
        <v>0</v>
      </c>
      <c r="O127" s="12" t="str">
        <f>_xlfn.XLOOKUP(Tabla11518[[#This Row],[CÓDIGO SOLICITUD]],[1]Master!$G:$G,[1]Master!$K:$K)</f>
        <v>NO</v>
      </c>
      <c r="P127" s="12" t="str">
        <f>_xlfn.XLOOKUP(Tabla11518[[#This Row],[CÓDIGO SOLICITUD]],[1]Master!$G:$G,[1]Master!$J:$J)</f>
        <v>EN ESTRUCTURACIÓN</v>
      </c>
      <c r="Q127" s="9" t="str">
        <f>_xlfn.XLOOKUP(Tabla11518[[#This Row],[CÓDIGO SOLICITUD]],[1]Master!$G:$G,[1]Master!$I:$I)</f>
        <v>CORMAGDALENA</v>
      </c>
      <c r="R127" s="14">
        <f>_xlfn.XLOOKUP(Tabla11518[[#This Row],[CÓDIGO SOLICITUD]],'[1]Resumen Inversiones'!$D$4:$D$700,'[1]Resumen Inversiones'!$E$4:$E$700)</f>
        <v>1428</v>
      </c>
      <c r="S127" s="22" t="s">
        <v>247</v>
      </c>
    </row>
    <row r="128" spans="1:19" ht="128.25" x14ac:dyDescent="0.25">
      <c r="A128" s="20" t="s">
        <v>256</v>
      </c>
      <c r="B128" s="9" t="str">
        <f>_xlfn.XLOOKUP(Tabla11518[[#This Row],[CÓDIGO SOLICITUD]],[1]Nombres!$A:$A,[1]Nombres!$D:$D)</f>
        <v>BOLÍVAR</v>
      </c>
      <c r="C128" s="9" t="s">
        <v>21</v>
      </c>
      <c r="D128" s="16" t="s">
        <v>22</v>
      </c>
      <c r="E128" s="11" t="str">
        <f>_xlfn.XLOOKUP(Tabla11518[[#This Row],[CÓDIGO SOLICITUD]],[1]Nombres!$A:$A,[1]Nombres!$C:$C)</f>
        <v>DRAGADO CANAL ACCESO AL PUERTO DE CARTAGENA</v>
      </c>
      <c r="F128" s="11" t="str">
        <f>_xlfn.XLOOKUP(Tabla11518[[#This Row],[CÓDIGO SOLICITUD]],'[1]Mapas MT FINAL'!A:A,'[1]Mapas MT FINAL'!G:G)</f>
        <v>DRAGADO CANAL ACCESO AL PUERTO DE CARTAGENA</v>
      </c>
      <c r="G128" s="12" t="str">
        <f>_xlfn.XLOOKUP(Tabla11518[[#This Row],[CÓDIGO SOLICITUD]],'[1]Relación Departamental'!$A:$A,'[1]Relación Departamental'!$B:$B)</f>
        <v>SI</v>
      </c>
      <c r="H128" s="12" t="str">
        <f>IF(Tabla11518[[#This Row],[GEOGRÁFICO]]="NO",Tabla11518[[#This Row],[DEPARTAMENTO GEOGRÁFICO/ASOCIADO]],_xlfn.XLOOKUP(Tabla11518[[#This Row],[CÓDIGO SOLICITUD]],'[1]INFO MPIO'!$A$2:$A$802,'[1]INFO MPIO'!$G$2:$G$802))</f>
        <v>BOLÍVAR</v>
      </c>
      <c r="I128" s="12" t="str">
        <f>IF(Tabla11518[[#This Row],[GEOGRÁFICO]]="NO",Tabla11518[[#This Row],[DEPARTAMENTO GEOGRÁFICO/ASOCIADO]],_xlfn.XLOOKUP(Tabla11518[[#This Row],[CÓDIGO SOLICITUD]],'[1]INFO MPIO'!$A$2:$A$581,'[1]INFO MPIO'!$H$2:$H$581))</f>
        <v>CARTAGENA DE INDIAS</v>
      </c>
      <c r="J128" s="13">
        <f>IF(Tabla11518[[#This Row],[GEOGRÁFICO]]="NO",0,_xlfn.XLOOKUP(Tabla11518[[#This Row],[CÓDIGO SOLICITUD]],'[1]INFO MPIO'!$A$2:$A$581,'[1]INFO MPIO'!$B$2:$B$581))</f>
        <v>0</v>
      </c>
      <c r="K128" s="13">
        <f>IF(Tabla11518[[#This Row],[GEOGRÁFICO]]="NO",0,_xlfn.XLOOKUP(Tabla11518[[#This Row],[CÓDIGO SOLICITUD]],'[1]INFO MPIO'!$A$2:$A$581,'[1]INFO MPIO'!$C$2:$C$581))</f>
        <v>0</v>
      </c>
      <c r="L128" s="13">
        <f>IF(Tabla11518[[#This Row],[GEOGRÁFICO]]="NO",0,_xlfn.XLOOKUP(Tabla11518[[#This Row],[CÓDIGO SOLICITUD]],'[1]INFO MPIO'!$A$2:$A$581,'[1]INFO MPIO'!$D$2:$D$581))</f>
        <v>0</v>
      </c>
      <c r="M128" s="13">
        <f>IF(Tabla11518[[#This Row],[GEOGRÁFICO]]="NO",0,_xlfn.XLOOKUP(Tabla11518[[#This Row],[CÓDIGO SOLICITUD]],'[1]INFO MPIO'!$A$2:$A$581,'[1]INFO MPIO'!$E$2:$E$581))</f>
        <v>1</v>
      </c>
      <c r="N128" s="13">
        <f>IF(Tabla11518[[#This Row],[GEOGRÁFICO]]="NO",0,_xlfn.XLOOKUP(Tabla11518[[#This Row],[CÓDIGO SOLICITUD]],'[1]INFO MPIO'!$A$2:$A$581,'[1]INFO MPIO'!$F$2:$F$581))</f>
        <v>0</v>
      </c>
      <c r="O128" s="12" t="str">
        <f>_xlfn.XLOOKUP(Tabla11518[[#This Row],[CÓDIGO SOLICITUD]],[1]Master!$G:$G,[1]Master!$K:$K)</f>
        <v>SIN INFORMACIÓN</v>
      </c>
      <c r="P128" s="12" t="str">
        <f>_xlfn.XLOOKUP(Tabla11518[[#This Row],[CÓDIGO SOLICITUD]],[1]Master!$G:$G,[1]Master!$J:$J)</f>
        <v>SIN INFORMACIÓN</v>
      </c>
      <c r="Q128" s="9" t="str">
        <f>_xlfn.XLOOKUP(Tabla11518[[#This Row],[CÓDIGO SOLICITUD]],[1]Master!$G:$G,[1]Master!$I:$I)</f>
        <v>INVIAS</v>
      </c>
      <c r="R128" s="14">
        <f>_xlfn.XLOOKUP(Tabla11518[[#This Row],[CÓDIGO SOLICITUD]],'[1]Resumen Inversiones'!$D$4:$D$700,'[1]Resumen Inversiones'!$E$4:$E$700)</f>
        <v>8000</v>
      </c>
      <c r="S128" s="22" t="s">
        <v>257</v>
      </c>
    </row>
    <row r="129" spans="1:19" ht="76.5" customHeight="1" x14ac:dyDescent="0.25">
      <c r="A129" s="8" t="s">
        <v>258</v>
      </c>
      <c r="B129" s="9" t="str">
        <f>_xlfn.XLOOKUP(Tabla11518[[#This Row],[CÓDIGO SOLICITUD]],[1]Nombres!$A:$A,[1]Nombres!$D:$D)</f>
        <v>BOLÍVAR, SANTANDER</v>
      </c>
      <c r="C129" s="9" t="s">
        <v>21</v>
      </c>
      <c r="D129" s="16" t="s">
        <v>22</v>
      </c>
      <c r="E129" s="11" t="str">
        <f>_xlfn.XLOOKUP(Tabla11518[[#This Row],[CÓDIGO SOLICITUD]],[1]Nombres!$A:$A,[1]Nombres!$C:$C)</f>
        <v>INTERVENCIÓN EMBARCADEROS FLUVIALES EN BARRANCABERMEJA</v>
      </c>
      <c r="F129" s="11" t="str">
        <f>_xlfn.XLOOKUP(Tabla11518[[#This Row],[CÓDIGO SOLICITUD]],'[1]Mapas MT FINAL'!A:A,'[1]Mapas MT FINAL'!G:G)</f>
        <v>INTERVENCIÓN EMBARCADEROS FLUVIALES EN BARRANCABERMEJA *</v>
      </c>
      <c r="G129" s="12" t="s">
        <v>259</v>
      </c>
      <c r="H129" s="12" t="str">
        <f>IF(Tabla11518[[#This Row],[GEOGRÁFICO]]="NO",Tabla11518[[#This Row],[DEPARTAMENTO GEOGRÁFICO/ASOCIADO]],_xlfn.XLOOKUP(Tabla11518[[#This Row],[CÓDIGO SOLICITUD]],'[1]INFO MPIO'!$A$2:$A$802,'[1]INFO MPIO'!$G$2:$G$802))</f>
        <v>BOLÍVAR, SANTANDER</v>
      </c>
      <c r="I129" s="12" t="str">
        <f>IF(Tabla11518[[#This Row],[GEOGRÁFICO]]="NO",Tabla11518[[#This Row],[DEPARTAMENTO GEOGRÁFICO/ASOCIADO]],_xlfn.XLOOKUP(Tabla11518[[#This Row],[CÓDIGO SOLICITUD]],'[1]INFO MPIO'!$A$2:$A$581,'[1]INFO MPIO'!$H$2:$H$581))</f>
        <v>BOLÍVAR, SANTANDER</v>
      </c>
      <c r="J129" s="13">
        <f>IF(Tabla11518[[#This Row],[GEOGRÁFICO]]="NO",0,_xlfn.XLOOKUP(Tabla11518[[#This Row],[CÓDIGO SOLICITUD]],'[1]INFO MPIO'!$A$2:$A$581,'[1]INFO MPIO'!$B$2:$B$581))</f>
        <v>0</v>
      </c>
      <c r="K129" s="13">
        <f>IF(Tabla11518[[#This Row],[GEOGRÁFICO]]="NO",0,_xlfn.XLOOKUP(Tabla11518[[#This Row],[CÓDIGO SOLICITUD]],'[1]INFO MPIO'!$A$2:$A$581,'[1]INFO MPIO'!$C$2:$C$581))</f>
        <v>0</v>
      </c>
      <c r="L129" s="13">
        <f>IF(Tabla11518[[#This Row],[GEOGRÁFICO]]="NO",0,_xlfn.XLOOKUP(Tabla11518[[#This Row],[CÓDIGO SOLICITUD]],'[1]INFO MPIO'!$A$2:$A$581,'[1]INFO MPIO'!$D$2:$D$581))</f>
        <v>0</v>
      </c>
      <c r="M129" s="13">
        <f>IF(Tabla11518[[#This Row],[GEOGRÁFICO]]="NO",0,_xlfn.XLOOKUP(Tabla11518[[#This Row],[CÓDIGO SOLICITUD]],'[1]INFO MPIO'!$A$2:$A$581,'[1]INFO MPIO'!$E$2:$E$581))</f>
        <v>0</v>
      </c>
      <c r="N129" s="13">
        <f>IF(Tabla11518[[#This Row],[GEOGRÁFICO]]="NO",0,_xlfn.XLOOKUP(Tabla11518[[#This Row],[CÓDIGO SOLICITUD]],'[1]INFO MPIO'!$A$2:$A$581,'[1]INFO MPIO'!$F$2:$F$581))</f>
        <v>0</v>
      </c>
      <c r="O129" s="12" t="str">
        <f>_xlfn.XLOOKUP(Tabla11518[[#This Row],[CÓDIGO SOLICITUD]],[1]Master!$G:$G,[1]Master!$K:$K)</f>
        <v>NO</v>
      </c>
      <c r="P129" s="12" t="str">
        <f>_xlfn.XLOOKUP(Tabla11518[[#This Row],[CÓDIGO SOLICITUD]],[1]Master!$G:$G,[1]Master!$J:$J)</f>
        <v>EN ESTRUCTURACIÓN</v>
      </c>
      <c r="Q129" s="9" t="str">
        <f>_xlfn.XLOOKUP(Tabla11518[[#This Row],[CÓDIGO SOLICITUD]],[1]Master!$G:$G,[1]Master!$I:$I)</f>
        <v>CORMAGDALENA</v>
      </c>
      <c r="R129" s="14">
        <f>_xlfn.XLOOKUP(Tabla11518[[#This Row],[CÓDIGO SOLICITUD]],'[1]Resumen Inversiones'!$D$4:$D$700,'[1]Resumen Inversiones'!$E$4:$E$700)</f>
        <v>1860.327</v>
      </c>
      <c r="S129" s="15" t="s">
        <v>260</v>
      </c>
    </row>
    <row r="130" spans="1:19" ht="128.25" x14ac:dyDescent="0.25">
      <c r="A130" s="20" t="s">
        <v>261</v>
      </c>
      <c r="B130" s="9" t="str">
        <f>_xlfn.XLOOKUP(Tabla11518[[#This Row],[CÓDIGO SOLICITUD]],[1]Nombres!$A:$A,[1]Nombres!$D:$D)</f>
        <v>CÓRDOBA</v>
      </c>
      <c r="C130" s="9" t="s">
        <v>21</v>
      </c>
      <c r="D130" s="16" t="s">
        <v>22</v>
      </c>
      <c r="E130" s="11" t="str">
        <f>_xlfn.XLOOKUP(Tabla11518[[#This Row],[CÓDIGO SOLICITUD]],[1]Nombres!$A:$A,[1]Nombres!$C:$C)</f>
        <v>PROGRAMA DE MEJORAMIENTO, CONSTRUCCIÓN Y EXPANSIÓN DE LA INFRAESTRUCTURA AEROPORTUARIA A CARGO DE LA NACIÓN CON ESPECIAL ÉNFASIS EN MONTELÍBANO</v>
      </c>
      <c r="F130" s="11" t="str">
        <f>_xlfn.XLOOKUP(Tabla11518[[#This Row],[CÓDIGO SOLICITUD]],'[1]Mapas MT FINAL'!A:A,'[1]Mapas MT FINAL'!G:G)</f>
        <v>INTERVENCIÓN AERÓDROMO DE MONTELÍBANO</v>
      </c>
      <c r="G130" s="12" t="str">
        <f>_xlfn.XLOOKUP(Tabla11518[[#This Row],[CÓDIGO SOLICITUD]],'[1]Relación Departamental'!$A:$A,'[1]Relación Departamental'!$B:$B)</f>
        <v>SI</v>
      </c>
      <c r="H130" s="12" t="str">
        <f>IF(Tabla11518[[#This Row],[GEOGRÁFICO]]="NO",Tabla11518[[#This Row],[DEPARTAMENTO GEOGRÁFICO/ASOCIADO]],_xlfn.XLOOKUP(Tabla11518[[#This Row],[CÓDIGO SOLICITUD]],'[1]INFO MPIO'!$A$2:$A$802,'[1]INFO MPIO'!$G$2:$G$802))</f>
        <v>CÓRDOBA</v>
      </c>
      <c r="I130" s="12" t="str">
        <f>IF(Tabla11518[[#This Row],[GEOGRÁFICO]]="NO",Tabla11518[[#This Row],[DEPARTAMENTO GEOGRÁFICO/ASOCIADO]],_xlfn.XLOOKUP(Tabla11518[[#This Row],[CÓDIGO SOLICITUD]],'[1]INFO MPIO'!$A$2:$A$581,'[1]INFO MPIO'!$H$2:$H$581))</f>
        <v>MONTELÍBANO</v>
      </c>
      <c r="J130" s="13">
        <f>IF(Tabla11518[[#This Row],[GEOGRÁFICO]]="NO",0,_xlfn.XLOOKUP(Tabla11518[[#This Row],[CÓDIGO SOLICITUD]],'[1]INFO MPIO'!$A$2:$A$581,'[1]INFO MPIO'!$B$2:$B$581))</f>
        <v>1</v>
      </c>
      <c r="K130" s="13">
        <f>IF(Tabla11518[[#This Row],[GEOGRÁFICO]]="NO",0,_xlfn.XLOOKUP(Tabla11518[[#This Row],[CÓDIGO SOLICITUD]],'[1]INFO MPIO'!$A$2:$A$581,'[1]INFO MPIO'!$C$2:$C$581))</f>
        <v>1</v>
      </c>
      <c r="L130" s="13">
        <f>IF(Tabla11518[[#This Row],[GEOGRÁFICO]]="NO",0,_xlfn.XLOOKUP(Tabla11518[[#This Row],[CÓDIGO SOLICITUD]],'[1]INFO MPIO'!$A$2:$A$581,'[1]INFO MPIO'!$D$2:$D$581))</f>
        <v>1</v>
      </c>
      <c r="M130" s="13">
        <f>IF(Tabla11518[[#This Row],[GEOGRÁFICO]]="NO",0,_xlfn.XLOOKUP(Tabla11518[[#This Row],[CÓDIGO SOLICITUD]],'[1]INFO MPIO'!$A$2:$A$581,'[1]INFO MPIO'!$E$2:$E$581))</f>
        <v>0</v>
      </c>
      <c r="N130" s="13">
        <f>IF(Tabla11518[[#This Row],[GEOGRÁFICO]]="NO",0,_xlfn.XLOOKUP(Tabla11518[[#This Row],[CÓDIGO SOLICITUD]],'[1]INFO MPIO'!$A$2:$A$581,'[1]INFO MPIO'!$F$2:$F$581))</f>
        <v>1</v>
      </c>
      <c r="O130" s="12" t="str">
        <f>_xlfn.XLOOKUP(Tabla11518[[#This Row],[CÓDIGO SOLICITUD]],[1]Master!$G:$G,[1]Master!$K:$K)</f>
        <v>NO</v>
      </c>
      <c r="P130" s="12" t="str">
        <f>_xlfn.XLOOKUP(Tabla11518[[#This Row],[CÓDIGO SOLICITUD]],[1]Master!$G:$G,[1]Master!$J:$J)</f>
        <v>EN ESTRUCTURACIÓN</v>
      </c>
      <c r="Q130" s="9" t="str">
        <f>_xlfn.XLOOKUP(Tabla11518[[#This Row],[CÓDIGO SOLICITUD]],[1]Master!$G:$G,[1]Master!$I:$I)</f>
        <v>AEROCIVIL</v>
      </c>
      <c r="R130" s="14">
        <f>_xlfn.XLOOKUP(Tabla11518[[#This Row],[CÓDIGO SOLICITUD]],'[1]Resumen Inversiones'!$D$4:$D$700,'[1]Resumen Inversiones'!$E$4:$E$700)</f>
        <v>804.97076600000003</v>
      </c>
      <c r="S130" s="22" t="s">
        <v>262</v>
      </c>
    </row>
    <row r="131" spans="1:19" ht="199.5" x14ac:dyDescent="0.25">
      <c r="A131" s="8" t="s">
        <v>263</v>
      </c>
      <c r="B131" s="9" t="str">
        <f>_xlfn.XLOOKUP(Tabla11518[[#This Row],[CÓDIGO SOLICITUD]],[1]Nombres!$A:$A,[1]Nombres!$D:$D)</f>
        <v>SANTANDER</v>
      </c>
      <c r="C131" s="9" t="s">
        <v>199</v>
      </c>
      <c r="D131" s="10" t="s">
        <v>22</v>
      </c>
      <c r="E131" s="11" t="str">
        <f>_xlfn.XLOOKUP(Tabla11518[[#This Row],[CÓDIGO SOLICITUD]],[1]Nombres!$A:$A,[1]Nombres!$C:$C)</f>
        <v>LOS CUROS – MÁLAGA</v>
      </c>
      <c r="F131" s="11" t="str">
        <f>_xlfn.XLOOKUP(Tabla11518[[#This Row],[CÓDIGO SOLICITUD]],'[1]Mapas MT FINAL'!A:A,'[1]Mapas MT FINAL'!G:G)</f>
        <v>LOS CUROS – MÁLAGA</v>
      </c>
      <c r="G131" s="12" t="str">
        <f>_xlfn.XLOOKUP(Tabla11518[[#This Row],[CÓDIGO SOLICITUD]],'[1]Relación Departamental'!$A:$A,'[1]Relación Departamental'!$B:$B)</f>
        <v>SI</v>
      </c>
      <c r="H131" s="12" t="str">
        <f>IF(Tabla11518[[#This Row],[GEOGRÁFICO]]="NO",Tabla11518[[#This Row],[DEPARTAMENTO GEOGRÁFICO/ASOCIADO]],_xlfn.XLOOKUP(Tabla11518[[#This Row],[CÓDIGO SOLICITUD]],'[1]INFO MPIO'!$A$2:$A$802,'[1]INFO MPIO'!$G$2:$G$802))</f>
        <v>SANTANDER</v>
      </c>
      <c r="I131" s="12" t="str">
        <f>IF(Tabla11518[[#This Row],[GEOGRÁFICO]]="NO",Tabla11518[[#This Row],[DEPARTAMENTO GEOGRÁFICO/ASOCIADO]],_xlfn.XLOOKUP(Tabla11518[[#This Row],[CÓDIGO SOLICITUD]],'[1]INFO MPIO'!$A$2:$A$581,'[1]INFO MPIO'!$H$2:$H$581))</f>
        <v>GUACA, MÁLAGA, MOLAGAVITA, PIEDECUESTA, SAN ANDRÉS, SAN JOSÉ DE MIRANDA, SANTA BÁRBARA</v>
      </c>
      <c r="J131" s="13">
        <f>IF(Tabla11518[[#This Row],[GEOGRÁFICO]]="NO",0,_xlfn.XLOOKUP(Tabla11518[[#This Row],[CÓDIGO SOLICITUD]],'[1]INFO MPIO'!$A$2:$A$581,'[1]INFO MPIO'!$B$2:$B$581))</f>
        <v>1</v>
      </c>
      <c r="K131" s="13">
        <f>IF(Tabla11518[[#This Row],[GEOGRÁFICO]]="NO",0,_xlfn.XLOOKUP(Tabla11518[[#This Row],[CÓDIGO SOLICITUD]],'[1]INFO MPIO'!$A$2:$A$581,'[1]INFO MPIO'!$C$2:$C$581))</f>
        <v>0</v>
      </c>
      <c r="L131" s="13">
        <f>IF(Tabla11518[[#This Row],[GEOGRÁFICO]]="NO",0,_xlfn.XLOOKUP(Tabla11518[[#This Row],[CÓDIGO SOLICITUD]],'[1]INFO MPIO'!$A$2:$A$581,'[1]INFO MPIO'!$D$2:$D$581))</f>
        <v>0</v>
      </c>
      <c r="M131" s="13">
        <f>IF(Tabla11518[[#This Row],[GEOGRÁFICO]]="NO",0,_xlfn.XLOOKUP(Tabla11518[[#This Row],[CÓDIGO SOLICITUD]],'[1]INFO MPIO'!$A$2:$A$581,'[1]INFO MPIO'!$E$2:$E$581))</f>
        <v>0</v>
      </c>
      <c r="N131" s="13">
        <f>IF(Tabla11518[[#This Row],[GEOGRÁFICO]]="NO",0,_xlfn.XLOOKUP(Tabla11518[[#This Row],[CÓDIGO SOLICITUD]],'[1]INFO MPIO'!$A$2:$A$581,'[1]INFO MPIO'!$F$2:$F$581))</f>
        <v>0</v>
      </c>
      <c r="O131" s="12" t="str">
        <f>_xlfn.XLOOKUP(Tabla11518[[#This Row],[CÓDIGO SOLICITUD]],[1]Master!$G:$G,[1]Master!$K:$K)</f>
        <v>SI</v>
      </c>
      <c r="P131" s="12" t="str">
        <f>_xlfn.XLOOKUP(Tabla11518[[#This Row],[CÓDIGO SOLICITUD]],[1]Master!$G:$G,[1]Master!$J:$J)</f>
        <v>EN EJECUCIÓN</v>
      </c>
      <c r="Q131" s="9" t="str">
        <f>_xlfn.XLOOKUP(Tabla11518[[#This Row],[CÓDIGO SOLICITUD]],[1]Master!$G:$G,[1]Master!$I:$I)</f>
        <v>INVIAS</v>
      </c>
      <c r="R131" s="14">
        <f>_xlfn.XLOOKUP(Tabla11518[[#This Row],[CÓDIGO SOLICITUD]],'[1]Resumen Inversiones'!$D$4:$D$700,'[1]Resumen Inversiones'!$E$4:$E$700)</f>
        <v>700000</v>
      </c>
      <c r="S131" s="18" t="s">
        <v>264</v>
      </c>
    </row>
    <row r="132" spans="1:19" ht="71.25" x14ac:dyDescent="0.25">
      <c r="A132" s="8" t="s">
        <v>265</v>
      </c>
      <c r="B132" s="9" t="str">
        <f>_xlfn.XLOOKUP(Tabla11518[[#This Row],[CÓDIGO SOLICITUD]],[1]Nombres!$A:$A,[1]Nombres!$D:$D)</f>
        <v>SANTANDER</v>
      </c>
      <c r="C132" s="9" t="s">
        <v>21</v>
      </c>
      <c r="D132" s="10" t="s">
        <v>22</v>
      </c>
      <c r="E132" s="11" t="str">
        <f>_xlfn.XLOOKUP(Tabla11518[[#This Row],[CÓDIGO SOLICITUD]],[1]Nombres!$A:$A,[1]Nombres!$C:$C)</f>
        <v>JESÚS MARÍA -  SUCRE - EL CACINO - LA GRANJA (SANTANDER)</v>
      </c>
      <c r="F132" s="11" t="str">
        <f>_xlfn.XLOOKUP(Tabla11518[[#This Row],[CÓDIGO SOLICITUD]],'[1]Mapas MT FINAL'!A:A,'[1]Mapas MT FINAL'!G:G)</f>
        <v>JESÚS MARÍA -  SUCRE - EL CACINO - LA GRANJA (SANTANDER)</v>
      </c>
      <c r="G132" s="12" t="str">
        <f>_xlfn.XLOOKUP(Tabla11518[[#This Row],[CÓDIGO SOLICITUD]],'[1]Relación Departamental'!$A:$A,'[1]Relación Departamental'!$B:$B)</f>
        <v>SI</v>
      </c>
      <c r="H132" s="12" t="str">
        <f>IF(Tabla11518[[#This Row],[GEOGRÁFICO]]="NO",Tabla11518[[#This Row],[DEPARTAMENTO GEOGRÁFICO/ASOCIADO]],_xlfn.XLOOKUP(Tabla11518[[#This Row],[CÓDIGO SOLICITUD]],'[1]INFO MPIO'!$A$2:$A$802,'[1]INFO MPIO'!$G$2:$G$802))</f>
        <v>SANTANDER</v>
      </c>
      <c r="I132" s="12" t="str">
        <f>IF(Tabla11518[[#This Row],[GEOGRÁFICO]]="NO",Tabla11518[[#This Row],[DEPARTAMENTO GEOGRÁFICO/ASOCIADO]],_xlfn.XLOOKUP(Tabla11518[[#This Row],[CÓDIGO SOLICITUD]],'[1]INFO MPIO'!$A$2:$A$581,'[1]INFO MPIO'!$H$2:$H$581))</f>
        <v>JESÚS MARÍA, LA BELLEZA, SUCRE</v>
      </c>
      <c r="J132" s="13">
        <f>IF(Tabla11518[[#This Row],[GEOGRÁFICO]]="NO",0,_xlfn.XLOOKUP(Tabla11518[[#This Row],[CÓDIGO SOLICITUD]],'[1]INFO MPIO'!$A$2:$A$581,'[1]INFO MPIO'!$B$2:$B$581))</f>
        <v>0</v>
      </c>
      <c r="K132" s="13">
        <f>IF(Tabla11518[[#This Row],[GEOGRÁFICO]]="NO",0,_xlfn.XLOOKUP(Tabla11518[[#This Row],[CÓDIGO SOLICITUD]],'[1]INFO MPIO'!$A$2:$A$581,'[1]INFO MPIO'!$C$2:$C$581))</f>
        <v>0</v>
      </c>
      <c r="L132" s="13">
        <f>IF(Tabla11518[[#This Row],[GEOGRÁFICO]]="NO",0,_xlfn.XLOOKUP(Tabla11518[[#This Row],[CÓDIGO SOLICITUD]],'[1]INFO MPIO'!$A$2:$A$581,'[1]INFO MPIO'!$D$2:$D$581))</f>
        <v>1</v>
      </c>
      <c r="M132" s="13">
        <f>IF(Tabla11518[[#This Row],[GEOGRÁFICO]]="NO",0,_xlfn.XLOOKUP(Tabla11518[[#This Row],[CÓDIGO SOLICITUD]],'[1]INFO MPIO'!$A$2:$A$581,'[1]INFO MPIO'!$E$2:$E$581))</f>
        <v>0</v>
      </c>
      <c r="N132" s="13">
        <f>IF(Tabla11518[[#This Row],[GEOGRÁFICO]]="NO",0,_xlfn.XLOOKUP(Tabla11518[[#This Row],[CÓDIGO SOLICITUD]],'[1]INFO MPIO'!$A$2:$A$581,'[1]INFO MPIO'!$F$2:$F$581))</f>
        <v>0</v>
      </c>
      <c r="O132" s="12" t="str">
        <f>_xlfn.XLOOKUP(Tabla11518[[#This Row],[CÓDIGO SOLICITUD]],[1]Master!$G:$G,[1]Master!$K:$K)</f>
        <v>NO</v>
      </c>
      <c r="P132" s="12" t="str">
        <f>_xlfn.XLOOKUP(Tabla11518[[#This Row],[CÓDIGO SOLICITUD]],[1]Master!$G:$G,[1]Master!$J:$J)</f>
        <v>EN ESTRUCTURACIÓN</v>
      </c>
      <c r="Q132" s="9" t="str">
        <f>_xlfn.XLOOKUP(Tabla11518[[#This Row],[CÓDIGO SOLICITUD]],[1]Master!$G:$G,[1]Master!$I:$I)</f>
        <v>ENTIDAD TERRITORIAL</v>
      </c>
      <c r="R132" s="14">
        <f>_xlfn.XLOOKUP(Tabla11518[[#This Row],[CÓDIGO SOLICITUD]],'[1]Resumen Inversiones'!$D$4:$D$700,'[1]Resumen Inversiones'!$E$4:$E$700)</f>
        <v>0</v>
      </c>
      <c r="S132" s="18" t="s">
        <v>31</v>
      </c>
    </row>
    <row r="133" spans="1:19" ht="242.25" x14ac:dyDescent="0.25">
      <c r="A133" s="8" t="s">
        <v>266</v>
      </c>
      <c r="B133" s="9" t="str">
        <f>_xlfn.XLOOKUP(Tabla11518[[#This Row],[CÓDIGO SOLICITUD]],[1]Nombres!$A:$A,[1]Nombres!$D:$D)</f>
        <v>TOLIMA</v>
      </c>
      <c r="C133" s="9" t="s">
        <v>267</v>
      </c>
      <c r="D133" s="16" t="s">
        <v>22</v>
      </c>
      <c r="E133" s="11" t="str">
        <f>_xlfn.XLOOKUP(Tabla11518[[#This Row],[CÓDIGO SOLICITUD]],[1]Nombres!$A:$A,[1]Nombres!$C:$C)</f>
        <v>COYAIMA - ATACO - PLANADAS / COYAIMA - ATACO - CORREGIMIENTO SANTIAGO PÉREZ</v>
      </c>
      <c r="F133" s="11" t="str">
        <f>_xlfn.XLOOKUP(Tabla11518[[#This Row],[CÓDIGO SOLICITUD]],'[1]Mapas MT FINAL'!A:A,'[1]Mapas MT FINAL'!G:G)</f>
        <v>COYAIMA - ATACO - PLANADAS</v>
      </c>
      <c r="G133" s="12" t="str">
        <f>_xlfn.XLOOKUP(Tabla11518[[#This Row],[CÓDIGO SOLICITUD]],'[1]Relación Departamental'!$A:$A,'[1]Relación Departamental'!$B:$B)</f>
        <v>SI</v>
      </c>
      <c r="H133" s="12" t="str">
        <f>IF(Tabla11518[[#This Row],[GEOGRÁFICO]]="NO",Tabla11518[[#This Row],[DEPARTAMENTO GEOGRÁFICO/ASOCIADO]],_xlfn.XLOOKUP(Tabla11518[[#This Row],[CÓDIGO SOLICITUD]],'[1]INFO MPIO'!$A$2:$A$802,'[1]INFO MPIO'!$G$2:$G$802))</f>
        <v>TOLIMA</v>
      </c>
      <c r="I133" s="12" t="str">
        <f>IF(Tabla11518[[#This Row],[GEOGRÁFICO]]="NO",Tabla11518[[#This Row],[DEPARTAMENTO GEOGRÁFICO/ASOCIADO]],_xlfn.XLOOKUP(Tabla11518[[#This Row],[CÓDIGO SOLICITUD]],'[1]INFO MPIO'!$A$2:$A$581,'[1]INFO MPIO'!$H$2:$H$581))</f>
        <v>ATACO, COYAIMA, PLANADAS</v>
      </c>
      <c r="J133" s="13">
        <f>IF(Tabla11518[[#This Row],[GEOGRÁFICO]]="NO",0,_xlfn.XLOOKUP(Tabla11518[[#This Row],[CÓDIGO SOLICITUD]],'[1]INFO MPIO'!$A$2:$A$581,'[1]INFO MPIO'!$B$2:$B$581))</f>
        <v>1</v>
      </c>
      <c r="K133" s="13">
        <f>IF(Tabla11518[[#This Row],[GEOGRÁFICO]]="NO",0,_xlfn.XLOOKUP(Tabla11518[[#This Row],[CÓDIGO SOLICITUD]],'[1]INFO MPIO'!$A$2:$A$581,'[1]INFO MPIO'!$C$2:$C$581))</f>
        <v>1</v>
      </c>
      <c r="L133" s="13">
        <f>IF(Tabla11518[[#This Row],[GEOGRÁFICO]]="NO",0,_xlfn.XLOOKUP(Tabla11518[[#This Row],[CÓDIGO SOLICITUD]],'[1]INFO MPIO'!$A$2:$A$581,'[1]INFO MPIO'!$D$2:$D$581))</f>
        <v>1</v>
      </c>
      <c r="M133" s="13">
        <f>IF(Tabla11518[[#This Row],[GEOGRÁFICO]]="NO",0,_xlfn.XLOOKUP(Tabla11518[[#This Row],[CÓDIGO SOLICITUD]],'[1]INFO MPIO'!$A$2:$A$581,'[1]INFO MPIO'!$E$2:$E$581))</f>
        <v>0</v>
      </c>
      <c r="N133" s="13">
        <f>IF(Tabla11518[[#This Row],[GEOGRÁFICO]]="NO",0,_xlfn.XLOOKUP(Tabla11518[[#This Row],[CÓDIGO SOLICITUD]],'[1]INFO MPIO'!$A$2:$A$581,'[1]INFO MPIO'!$F$2:$F$581))</f>
        <v>1</v>
      </c>
      <c r="O133" s="12" t="str">
        <f>_xlfn.XLOOKUP(Tabla11518[[#This Row],[CÓDIGO SOLICITUD]],[1]Master!$G:$G,[1]Master!$K:$K)</f>
        <v>NO</v>
      </c>
      <c r="P133" s="12" t="str">
        <f>_xlfn.XLOOKUP(Tabla11518[[#This Row],[CÓDIGO SOLICITUD]],[1]Master!$G:$G,[1]Master!$J:$J)</f>
        <v>EN ESTRUCTURACIÓN</v>
      </c>
      <c r="Q133" s="9" t="str">
        <f>_xlfn.XLOOKUP(Tabla11518[[#This Row],[CÓDIGO SOLICITUD]],[1]Master!$G:$G,[1]Master!$I:$I)</f>
        <v>ENTIDAD TERRITORIAL/INVIAS</v>
      </c>
      <c r="R133" s="14">
        <f>_xlfn.XLOOKUP(Tabla11518[[#This Row],[CÓDIGO SOLICITUD]],'[1]Resumen Inversiones'!$D$4:$D$700,'[1]Resumen Inversiones'!$E$4:$E$700)</f>
        <v>0</v>
      </c>
      <c r="S133" s="22" t="s">
        <v>268</v>
      </c>
    </row>
    <row r="134" spans="1:19" ht="99.75" x14ac:dyDescent="0.25">
      <c r="A134" s="8" t="s">
        <v>269</v>
      </c>
      <c r="B134" s="9" t="str">
        <f>_xlfn.XLOOKUP(Tabla11518[[#This Row],[CÓDIGO SOLICITUD]],[1]Nombres!$A:$A,[1]Nombres!$D:$D)</f>
        <v>SANTANDER</v>
      </c>
      <c r="C134" s="9" t="s">
        <v>21</v>
      </c>
      <c r="D134" s="10" t="s">
        <v>22</v>
      </c>
      <c r="E134" s="11" t="str">
        <f>_xlfn.XLOOKUP(Tabla11518[[#This Row],[CÓDIGO SOLICITUD]],[1]Nombres!$A:$A,[1]Nombres!$C:$C)</f>
        <v>TRAMO YARIMA A RUTA 4511</v>
      </c>
      <c r="F134" s="11" t="str">
        <f>_xlfn.XLOOKUP(Tabla11518[[#This Row],[CÓDIGO SOLICITUD]],'[1]Mapas MT FINAL'!A:A,'[1]Mapas MT FINAL'!G:G)</f>
        <v>TRAMO YARIMA A RUTA 4511</v>
      </c>
      <c r="G134" s="12" t="str">
        <f>_xlfn.XLOOKUP(Tabla11518[[#This Row],[CÓDIGO SOLICITUD]],'[1]Relación Departamental'!$A:$A,'[1]Relación Departamental'!$B:$B)</f>
        <v>SI</v>
      </c>
      <c r="H134" s="12" t="str">
        <f>IF(Tabla11518[[#This Row],[GEOGRÁFICO]]="NO",Tabla11518[[#This Row],[DEPARTAMENTO GEOGRÁFICO/ASOCIADO]],_xlfn.XLOOKUP(Tabla11518[[#This Row],[CÓDIGO SOLICITUD]],'[1]INFO MPIO'!$A$2:$A$802,'[1]INFO MPIO'!$G$2:$G$802))</f>
        <v>SANTANDER</v>
      </c>
      <c r="I134" s="12" t="str">
        <f>IF(Tabla11518[[#This Row],[GEOGRÁFICO]]="NO",Tabla11518[[#This Row],[DEPARTAMENTO GEOGRÁFICO/ASOCIADO]],_xlfn.XLOOKUP(Tabla11518[[#This Row],[CÓDIGO SOLICITUD]],'[1]INFO MPIO'!$A$2:$A$581,'[1]INFO MPIO'!$H$2:$H$581))</f>
        <v>BARRANCABERMEJA, SAN VICENTE DE CHUCURÍ</v>
      </c>
      <c r="J134" s="13">
        <f>IF(Tabla11518[[#This Row],[GEOGRÁFICO]]="NO",0,_xlfn.XLOOKUP(Tabla11518[[#This Row],[CÓDIGO SOLICITUD]],'[1]INFO MPIO'!$A$2:$A$581,'[1]INFO MPIO'!$B$2:$B$581))</f>
        <v>0</v>
      </c>
      <c r="K134" s="13">
        <f>IF(Tabla11518[[#This Row],[GEOGRÁFICO]]="NO",0,_xlfn.XLOOKUP(Tabla11518[[#This Row],[CÓDIGO SOLICITUD]],'[1]INFO MPIO'!$A$2:$A$581,'[1]INFO MPIO'!$C$2:$C$581))</f>
        <v>0</v>
      </c>
      <c r="L134" s="13">
        <f>IF(Tabla11518[[#This Row],[GEOGRÁFICO]]="NO",0,_xlfn.XLOOKUP(Tabla11518[[#This Row],[CÓDIGO SOLICITUD]],'[1]INFO MPIO'!$A$2:$A$581,'[1]INFO MPIO'!$D$2:$D$581))</f>
        <v>0</v>
      </c>
      <c r="M134" s="13">
        <f>IF(Tabla11518[[#This Row],[GEOGRÁFICO]]="NO",0,_xlfn.XLOOKUP(Tabla11518[[#This Row],[CÓDIGO SOLICITUD]],'[1]INFO MPIO'!$A$2:$A$581,'[1]INFO MPIO'!$E$2:$E$581))</f>
        <v>0</v>
      </c>
      <c r="N134" s="13">
        <f>IF(Tabla11518[[#This Row],[GEOGRÁFICO]]="NO",0,_xlfn.XLOOKUP(Tabla11518[[#This Row],[CÓDIGO SOLICITUD]],'[1]INFO MPIO'!$A$2:$A$581,'[1]INFO MPIO'!$F$2:$F$581))</f>
        <v>0</v>
      </c>
      <c r="O134" s="12" t="str">
        <f>_xlfn.XLOOKUP(Tabla11518[[#This Row],[CÓDIGO SOLICITUD]],[1]Master!$G:$G,[1]Master!$K:$K)</f>
        <v>SI</v>
      </c>
      <c r="P134" s="12" t="str">
        <f>_xlfn.XLOOKUP(Tabla11518[[#This Row],[CÓDIGO SOLICITUD]],[1]Master!$G:$G,[1]Master!$J:$J)</f>
        <v>EN ESTRUCTURACIÓN</v>
      </c>
      <c r="Q134" s="9" t="str">
        <f>_xlfn.XLOOKUP(Tabla11518[[#This Row],[CÓDIGO SOLICITUD]],[1]Master!$G:$G,[1]Master!$I:$I)</f>
        <v>ENTIDAD TERRITORIAL</v>
      </c>
      <c r="R134" s="14">
        <f>_xlfn.XLOOKUP(Tabla11518[[#This Row],[CÓDIGO SOLICITUD]],'[1]Resumen Inversiones'!$D$4:$D$700,'[1]Resumen Inversiones'!$E$4:$E$700)</f>
        <v>0</v>
      </c>
      <c r="S134" s="18" t="s">
        <v>270</v>
      </c>
    </row>
    <row r="135" spans="1:19" ht="156.75" x14ac:dyDescent="0.25">
      <c r="A135" s="8" t="s">
        <v>271</v>
      </c>
      <c r="B135" s="9" t="str">
        <f>_xlfn.XLOOKUP(Tabla11518[[#This Row],[CÓDIGO SOLICITUD]],[1]Nombres!$A:$A,[1]Nombres!$D:$D)</f>
        <v>SANTANDER</v>
      </c>
      <c r="C135" s="9" t="s">
        <v>21</v>
      </c>
      <c r="D135" s="10" t="s">
        <v>22</v>
      </c>
      <c r="E135" s="11" t="str">
        <f>_xlfn.XLOOKUP(Tabla11518[[#This Row],[CÓDIGO SOLICITUD]],[1]Nombres!$A:$A,[1]Nombres!$C:$C)</f>
        <v>TRAMO DE LA RUTA 4511 A INTERCAMBIADOR RANCHO CAMACHO</v>
      </c>
      <c r="F135" s="11" t="str">
        <f>_xlfn.XLOOKUP(Tabla11518[[#This Row],[CÓDIGO SOLICITUD]],'[1]Mapas MT FINAL'!A:A,'[1]Mapas MT FINAL'!G:G)</f>
        <v>TRAMO DE LA RUTA 4511 A INTERCAMBIADOR RANCHO CAMACHO</v>
      </c>
      <c r="G135" s="12" t="str">
        <f>_xlfn.XLOOKUP(Tabla11518[[#This Row],[CÓDIGO SOLICITUD]],'[1]Relación Departamental'!$A:$A,'[1]Relación Departamental'!$B:$B)</f>
        <v>SI</v>
      </c>
      <c r="H135" s="12" t="str">
        <f>IF(Tabla11518[[#This Row],[GEOGRÁFICO]]="NO",Tabla11518[[#This Row],[DEPARTAMENTO GEOGRÁFICO/ASOCIADO]],_xlfn.XLOOKUP(Tabla11518[[#This Row],[CÓDIGO SOLICITUD]],'[1]INFO MPIO'!$A$2:$A$802,'[1]INFO MPIO'!$G$2:$G$802))</f>
        <v>SANTANDER</v>
      </c>
      <c r="I135" s="12" t="str">
        <f>IF(Tabla11518[[#This Row],[GEOGRÁFICO]]="NO",Tabla11518[[#This Row],[DEPARTAMENTO GEOGRÁFICO/ASOCIADO]],_xlfn.XLOOKUP(Tabla11518[[#This Row],[CÓDIGO SOLICITUD]],'[1]INFO MPIO'!$A$2:$A$581,'[1]INFO MPIO'!$H$2:$H$581))</f>
        <v>BARRANCABERMEJA</v>
      </c>
      <c r="J135" s="13">
        <f>IF(Tabla11518[[#This Row],[GEOGRÁFICO]]="NO",0,_xlfn.XLOOKUP(Tabla11518[[#This Row],[CÓDIGO SOLICITUD]],'[1]INFO MPIO'!$A$2:$A$581,'[1]INFO MPIO'!$B$2:$B$581))</f>
        <v>0</v>
      </c>
      <c r="K135" s="13">
        <f>IF(Tabla11518[[#This Row],[GEOGRÁFICO]]="NO",0,_xlfn.XLOOKUP(Tabla11518[[#This Row],[CÓDIGO SOLICITUD]],'[1]INFO MPIO'!$A$2:$A$581,'[1]INFO MPIO'!$C$2:$C$581))</f>
        <v>0</v>
      </c>
      <c r="L135" s="13">
        <f>IF(Tabla11518[[#This Row],[GEOGRÁFICO]]="NO",0,_xlfn.XLOOKUP(Tabla11518[[#This Row],[CÓDIGO SOLICITUD]],'[1]INFO MPIO'!$A$2:$A$581,'[1]INFO MPIO'!$D$2:$D$581))</f>
        <v>0</v>
      </c>
      <c r="M135" s="13">
        <f>IF(Tabla11518[[#This Row],[GEOGRÁFICO]]="NO",0,_xlfn.XLOOKUP(Tabla11518[[#This Row],[CÓDIGO SOLICITUD]],'[1]INFO MPIO'!$A$2:$A$581,'[1]INFO MPIO'!$E$2:$E$581))</f>
        <v>0</v>
      </c>
      <c r="N135" s="13">
        <f>IF(Tabla11518[[#This Row],[GEOGRÁFICO]]="NO",0,_xlfn.XLOOKUP(Tabla11518[[#This Row],[CÓDIGO SOLICITUD]],'[1]INFO MPIO'!$A$2:$A$581,'[1]INFO MPIO'!$F$2:$F$581))</f>
        <v>0</v>
      </c>
      <c r="O135" s="12" t="str">
        <f>_xlfn.XLOOKUP(Tabla11518[[#This Row],[CÓDIGO SOLICITUD]],[1]Master!$G:$G,[1]Master!$K:$K)</f>
        <v>NO</v>
      </c>
      <c r="P135" s="12" t="str">
        <f>_xlfn.XLOOKUP(Tabla11518[[#This Row],[CÓDIGO SOLICITUD]],[1]Master!$G:$G,[1]Master!$J:$J)</f>
        <v>EN ESTRUCTURACIÓN</v>
      </c>
      <c r="Q135" s="9" t="str">
        <f>_xlfn.XLOOKUP(Tabla11518[[#This Row],[CÓDIGO SOLICITUD]],[1]Master!$G:$G,[1]Master!$I:$I)</f>
        <v>ANI</v>
      </c>
      <c r="R135" s="14">
        <f>_xlfn.XLOOKUP(Tabla11518[[#This Row],[CÓDIGO SOLICITUD]],'[1]Resumen Inversiones'!$D$4:$D$700,'[1]Resumen Inversiones'!$E$4:$E$700)</f>
        <v>0</v>
      </c>
      <c r="S135" s="18" t="s">
        <v>272</v>
      </c>
    </row>
    <row r="136" spans="1:19" ht="384.75" x14ac:dyDescent="0.25">
      <c r="A136" s="20" t="s">
        <v>273</v>
      </c>
      <c r="B136" s="9" t="str">
        <f>_xlfn.XLOOKUP(Tabla11518[[#This Row],[CÓDIGO SOLICITUD]],[1]Nombres!$A:$A,[1]Nombres!$D:$D)</f>
        <v>BOYACÁ, SANTANDER</v>
      </c>
      <c r="C136" s="9" t="s">
        <v>199</v>
      </c>
      <c r="D136" s="16" t="s">
        <v>22</v>
      </c>
      <c r="E136" s="11" t="str">
        <f>_xlfn.XLOOKUP(Tabla11518[[#This Row],[CÓDIGO SOLICITUD]],[1]Nombres!$A:$A,[1]Nombres!$C:$C)</f>
        <v>DOBLE CALZADA BARBOSA - PIEDECUESTA</v>
      </c>
      <c r="F136" s="11" t="str">
        <f>_xlfn.XLOOKUP(Tabla11518[[#This Row],[CÓDIGO SOLICITUD]],'[1]Mapas MT FINAL'!A:A,'[1]Mapas MT FINAL'!G:G)</f>
        <v>BARBOSA - PIEDECUESTA</v>
      </c>
      <c r="G136" s="12" t="str">
        <f>_xlfn.XLOOKUP(Tabla11518[[#This Row],[CÓDIGO SOLICITUD]],'[1]Relación Departamental'!$A:$A,'[1]Relación Departamental'!$B:$B)</f>
        <v>SI</v>
      </c>
      <c r="H136" s="12" t="str">
        <f>IF(Tabla11518[[#This Row],[GEOGRÁFICO]]="NO",Tabla11518[[#This Row],[DEPARTAMENTO GEOGRÁFICO/ASOCIADO]],_xlfn.XLOOKUP(Tabla11518[[#This Row],[CÓDIGO SOLICITUD]],'[1]INFO MPIO'!$A$2:$A$802,'[1]INFO MPIO'!$G$2:$G$802))</f>
        <v>BOYACÁ, SANTANDER</v>
      </c>
      <c r="I136" s="12" t="str">
        <f>IF(Tabla11518[[#This Row],[GEOGRÁFICO]]="NO",Tabla11518[[#This Row],[DEPARTAMENTO GEOGRÁFICO/ASOCIADO]],_xlfn.XLOOKUP(Tabla11518[[#This Row],[CÓDIGO SOLICITUD]],'[1]INFO MPIO'!$A$2:$A$581,'[1]INFO MPIO'!$H$2:$H$581))</f>
        <v>ARATOCA, BARBOSA, CHITARAQUE, CONFINES, CURITÍ, GÜEPSA, OIBA, PALMAS DEL SOCORRO, PIEDECUESTA, PINCHOTE, SAN GIL, SAN JOSÉ DE PARE, SANTANA, SOCORRO, SUAITA</v>
      </c>
      <c r="J136" s="13">
        <f>IF(Tabla11518[[#This Row],[GEOGRÁFICO]]="NO",0,_xlfn.XLOOKUP(Tabla11518[[#This Row],[CÓDIGO SOLICITUD]],'[1]INFO MPIO'!$A$2:$A$581,'[1]INFO MPIO'!$B$2:$B$581))</f>
        <v>0</v>
      </c>
      <c r="K136" s="13">
        <f>IF(Tabla11518[[#This Row],[GEOGRÁFICO]]="NO",0,_xlfn.XLOOKUP(Tabla11518[[#This Row],[CÓDIGO SOLICITUD]],'[1]INFO MPIO'!$A$2:$A$581,'[1]INFO MPIO'!$C$2:$C$581))</f>
        <v>0</v>
      </c>
      <c r="L136" s="13">
        <f>IF(Tabla11518[[#This Row],[GEOGRÁFICO]]="NO",0,_xlfn.XLOOKUP(Tabla11518[[#This Row],[CÓDIGO SOLICITUD]],'[1]INFO MPIO'!$A$2:$A$581,'[1]INFO MPIO'!$D$2:$D$581))</f>
        <v>0</v>
      </c>
      <c r="M136" s="13">
        <f>IF(Tabla11518[[#This Row],[GEOGRÁFICO]]="NO",0,_xlfn.XLOOKUP(Tabla11518[[#This Row],[CÓDIGO SOLICITUD]],'[1]INFO MPIO'!$A$2:$A$581,'[1]INFO MPIO'!$E$2:$E$581))</f>
        <v>0</v>
      </c>
      <c r="N136" s="13">
        <f>IF(Tabla11518[[#This Row],[GEOGRÁFICO]]="NO",0,_xlfn.XLOOKUP(Tabla11518[[#This Row],[CÓDIGO SOLICITUD]],'[1]INFO MPIO'!$A$2:$A$581,'[1]INFO MPIO'!$F$2:$F$581))</f>
        <v>0</v>
      </c>
      <c r="O136" s="12" t="str">
        <f>_xlfn.XLOOKUP(Tabla11518[[#This Row],[CÓDIGO SOLICITUD]],[1]Master!$G:$G,[1]Master!$K:$K)</f>
        <v>SI</v>
      </c>
      <c r="P136" s="12" t="str">
        <f>_xlfn.XLOOKUP(Tabla11518[[#This Row],[CÓDIGO SOLICITUD]],[1]Master!$G:$G,[1]Master!$J:$J)</f>
        <v>EN EJECUCIÓN</v>
      </c>
      <c r="Q136" s="9" t="str">
        <f>_xlfn.XLOOKUP(Tabla11518[[#This Row],[CÓDIGO SOLICITUD]],[1]Master!$G:$G,[1]Master!$I:$I)</f>
        <v>INVIAS</v>
      </c>
      <c r="R136" s="14">
        <f>_xlfn.XLOOKUP(Tabla11518[[#This Row],[CÓDIGO SOLICITUD]],'[1]Resumen Inversiones'!$D$4:$D$700,'[1]Resumen Inversiones'!$E$4:$E$700)</f>
        <v>6300</v>
      </c>
      <c r="S136" s="22" t="s">
        <v>274</v>
      </c>
    </row>
    <row r="137" spans="1:19" ht="85.5" x14ac:dyDescent="0.25">
      <c r="A137" s="20" t="s">
        <v>275</v>
      </c>
      <c r="B137" s="9" t="str">
        <f>_xlfn.XLOOKUP(Tabla11518[[#This Row],[CÓDIGO SOLICITUD]],[1]Nombres!$A:$A,[1]Nombres!$D:$D)</f>
        <v>ANTIOQUIA</v>
      </c>
      <c r="C137" s="9" t="s">
        <v>21</v>
      </c>
      <c r="D137" s="16" t="s">
        <v>22</v>
      </c>
      <c r="E137" s="11" t="str">
        <f>_xlfn.XLOOKUP(Tabla11518[[#This Row],[CÓDIGO SOLICITUD]],[1]Nombres!$A:$A,[1]Nombres!$C:$C)</f>
        <v>INTERCAMBIADOR VÍAL CARRERA 48 CON CALLE 50 SUR (RM VALLE DE ABURRÁ)</v>
      </c>
      <c r="F137" s="11" t="str">
        <f>_xlfn.XLOOKUP(Tabla11518[[#This Row],[CÓDIGO SOLICITUD]],'[1]Mapas MT FINAL'!A:A,'[1]Mapas MT FINAL'!G:G)</f>
        <v>INTERCAMBIADOR VÍAL CARRERA 48 CON CALLE 50 SUR</v>
      </c>
      <c r="G137" s="12" t="str">
        <f>_xlfn.XLOOKUP(Tabla11518[[#This Row],[CÓDIGO SOLICITUD]],'[1]Relación Departamental'!$A:$A,'[1]Relación Departamental'!$B:$B)</f>
        <v>SI</v>
      </c>
      <c r="H137" s="12" t="str">
        <f>IF(Tabla11518[[#This Row],[GEOGRÁFICO]]="NO",Tabla11518[[#This Row],[DEPARTAMENTO GEOGRÁFICO/ASOCIADO]],_xlfn.XLOOKUP(Tabla11518[[#This Row],[CÓDIGO SOLICITUD]],'[1]INFO MPIO'!$A$2:$A$802,'[1]INFO MPIO'!$G$2:$G$802))</f>
        <v>ANTIOQUIA</v>
      </c>
      <c r="I137" s="12" t="str">
        <f>IF(Tabla11518[[#This Row],[GEOGRÁFICO]]="NO",Tabla11518[[#This Row],[DEPARTAMENTO GEOGRÁFICO/ASOCIADO]],_xlfn.XLOOKUP(Tabla11518[[#This Row],[CÓDIGO SOLICITUD]],'[1]INFO MPIO'!$A$2:$A$581,'[1]INFO MPIO'!$H$2:$H$581))</f>
        <v>ENVIGADO, ITAGÜÍ</v>
      </c>
      <c r="J137" s="13">
        <f>IF(Tabla11518[[#This Row],[GEOGRÁFICO]]="NO",0,_xlfn.XLOOKUP(Tabla11518[[#This Row],[CÓDIGO SOLICITUD]],'[1]INFO MPIO'!$A$2:$A$581,'[1]INFO MPIO'!$B$2:$B$581))</f>
        <v>0</v>
      </c>
      <c r="K137" s="13">
        <f>IF(Tabla11518[[#This Row],[GEOGRÁFICO]]="NO",0,_xlfn.XLOOKUP(Tabla11518[[#This Row],[CÓDIGO SOLICITUD]],'[1]INFO MPIO'!$A$2:$A$581,'[1]INFO MPIO'!$C$2:$C$581))</f>
        <v>0</v>
      </c>
      <c r="L137" s="13">
        <f>IF(Tabla11518[[#This Row],[GEOGRÁFICO]]="NO",0,_xlfn.XLOOKUP(Tabla11518[[#This Row],[CÓDIGO SOLICITUD]],'[1]INFO MPIO'!$A$2:$A$581,'[1]INFO MPIO'!$D$2:$D$581))</f>
        <v>0</v>
      </c>
      <c r="M137" s="13">
        <f>IF(Tabla11518[[#This Row],[GEOGRÁFICO]]="NO",0,_xlfn.XLOOKUP(Tabla11518[[#This Row],[CÓDIGO SOLICITUD]],'[1]INFO MPIO'!$A$2:$A$581,'[1]INFO MPIO'!$E$2:$E$581))</f>
        <v>0</v>
      </c>
      <c r="N137" s="13">
        <f>IF(Tabla11518[[#This Row],[GEOGRÁFICO]]="NO",0,_xlfn.XLOOKUP(Tabla11518[[#This Row],[CÓDIGO SOLICITUD]],'[1]INFO MPIO'!$A$2:$A$581,'[1]INFO MPIO'!$F$2:$F$581))</f>
        <v>0</v>
      </c>
      <c r="O137" s="12" t="str">
        <f>_xlfn.XLOOKUP(Tabla11518[[#This Row],[CÓDIGO SOLICITUD]],[1]Master!$G:$G,[1]Master!$K:$K)</f>
        <v>SI</v>
      </c>
      <c r="P137" s="12" t="str">
        <f>_xlfn.XLOOKUP(Tabla11518[[#This Row],[CÓDIGO SOLICITUD]],[1]Master!$G:$G,[1]Master!$J:$J)</f>
        <v>EN EJECUCIÓN</v>
      </c>
      <c r="Q137" s="9" t="str">
        <f>_xlfn.XLOOKUP(Tabla11518[[#This Row],[CÓDIGO SOLICITUD]],[1]Master!$G:$G,[1]Master!$I:$I)</f>
        <v>ENTIDAD TERRITORIAL</v>
      </c>
      <c r="R137" s="14">
        <f>_xlfn.XLOOKUP(Tabla11518[[#This Row],[CÓDIGO SOLICITUD]],'[1]Resumen Inversiones'!$D$4:$D$700,'[1]Resumen Inversiones'!$E$4:$E$700)</f>
        <v>0</v>
      </c>
      <c r="S137" s="22" t="s">
        <v>276</v>
      </c>
    </row>
    <row r="138" spans="1:19" ht="114" x14ac:dyDescent="0.25">
      <c r="A138" s="20" t="s">
        <v>277</v>
      </c>
      <c r="B138" s="9" t="str">
        <f>_xlfn.XLOOKUP(Tabla11518[[#This Row],[CÓDIGO SOLICITUD]],[1]Nombres!$A:$A,[1]Nombres!$D:$D)</f>
        <v>BOYACÁ</v>
      </c>
      <c r="C138" s="9" t="s">
        <v>278</v>
      </c>
      <c r="D138" s="16" t="s">
        <v>22</v>
      </c>
      <c r="E138" s="11" t="str">
        <f>_xlfn.XLOOKUP(Tabla11518[[#This Row],[CÓDIGO SOLICITUD]],[1]Nombres!$A:$A,[1]Nombres!$C:$C)</f>
        <v>VILLA DE LEYVA - ARCABUCO</v>
      </c>
      <c r="F138" s="11" t="str">
        <f>_xlfn.XLOOKUP(Tabla11518[[#This Row],[CÓDIGO SOLICITUD]],'[1]Mapas MT FINAL'!A:A,'[1]Mapas MT FINAL'!G:G)</f>
        <v>VILLA DE LEYVA - ARCABUCO</v>
      </c>
      <c r="G138" s="12" t="str">
        <f>_xlfn.XLOOKUP(Tabla11518[[#This Row],[CÓDIGO SOLICITUD]],'[1]Relación Departamental'!$A:$A,'[1]Relación Departamental'!$B:$B)</f>
        <v>SI</v>
      </c>
      <c r="H138" s="12" t="str">
        <f>IF(Tabla11518[[#This Row],[GEOGRÁFICO]]="NO",Tabla11518[[#This Row],[DEPARTAMENTO GEOGRÁFICO/ASOCIADO]],_xlfn.XLOOKUP(Tabla11518[[#This Row],[CÓDIGO SOLICITUD]],'[1]INFO MPIO'!$A$2:$A$802,'[1]INFO MPIO'!$G$2:$G$802))</f>
        <v>BOYACÁ</v>
      </c>
      <c r="I138" s="12" t="str">
        <f>IF(Tabla11518[[#This Row],[GEOGRÁFICO]]="NO",Tabla11518[[#This Row],[DEPARTAMENTO GEOGRÁFICO/ASOCIADO]],_xlfn.XLOOKUP(Tabla11518[[#This Row],[CÓDIGO SOLICITUD]],'[1]INFO MPIO'!$A$2:$A$581,'[1]INFO MPIO'!$H$2:$H$581))</f>
        <v>ARCABUCO, VILLA DE LEYVA</v>
      </c>
      <c r="J138" s="13">
        <f>IF(Tabla11518[[#This Row],[GEOGRÁFICO]]="NO",0,_xlfn.XLOOKUP(Tabla11518[[#This Row],[CÓDIGO SOLICITUD]],'[1]INFO MPIO'!$A$2:$A$581,'[1]INFO MPIO'!$B$2:$B$581))</f>
        <v>0</v>
      </c>
      <c r="K138" s="13">
        <f>IF(Tabla11518[[#This Row],[GEOGRÁFICO]]="NO",0,_xlfn.XLOOKUP(Tabla11518[[#This Row],[CÓDIGO SOLICITUD]],'[1]INFO MPIO'!$A$2:$A$581,'[1]INFO MPIO'!$C$2:$C$581))</f>
        <v>0</v>
      </c>
      <c r="L138" s="13">
        <f>IF(Tabla11518[[#This Row],[GEOGRÁFICO]]="NO",0,_xlfn.XLOOKUP(Tabla11518[[#This Row],[CÓDIGO SOLICITUD]],'[1]INFO MPIO'!$A$2:$A$581,'[1]INFO MPIO'!$D$2:$D$581))</f>
        <v>0</v>
      </c>
      <c r="M138" s="13">
        <f>IF(Tabla11518[[#This Row],[GEOGRÁFICO]]="NO",0,_xlfn.XLOOKUP(Tabla11518[[#This Row],[CÓDIGO SOLICITUD]],'[1]INFO MPIO'!$A$2:$A$581,'[1]INFO MPIO'!$E$2:$E$581))</f>
        <v>0</v>
      </c>
      <c r="N138" s="13">
        <f>IF(Tabla11518[[#This Row],[GEOGRÁFICO]]="NO",0,_xlfn.XLOOKUP(Tabla11518[[#This Row],[CÓDIGO SOLICITUD]],'[1]INFO MPIO'!$A$2:$A$581,'[1]INFO MPIO'!$F$2:$F$581))</f>
        <v>0</v>
      </c>
      <c r="O138" s="12" t="str">
        <f>_xlfn.XLOOKUP(Tabla11518[[#This Row],[CÓDIGO SOLICITUD]],[1]Master!$G:$G,[1]Master!$K:$K)</f>
        <v>NO</v>
      </c>
      <c r="P138" s="12" t="str">
        <f>_xlfn.XLOOKUP(Tabla11518[[#This Row],[CÓDIGO SOLICITUD]],[1]Master!$G:$G,[1]Master!$J:$J)</f>
        <v>EN ESTRUCTURACIÓN</v>
      </c>
      <c r="Q138" s="9" t="str">
        <f>_xlfn.XLOOKUP(Tabla11518[[#This Row],[CÓDIGO SOLICITUD]],[1]Master!$G:$G,[1]Master!$I:$I)</f>
        <v>ENTIDAD TERRITORIAL</v>
      </c>
      <c r="R138" s="14">
        <f>_xlfn.XLOOKUP(Tabla11518[[#This Row],[CÓDIGO SOLICITUD]],'[1]Resumen Inversiones'!$D$4:$D$700,'[1]Resumen Inversiones'!$E$4:$E$700)</f>
        <v>80163.8</v>
      </c>
      <c r="S138" s="22" t="s">
        <v>279</v>
      </c>
    </row>
    <row r="139" spans="1:19" ht="114" x14ac:dyDescent="0.25">
      <c r="A139" s="20" t="s">
        <v>280</v>
      </c>
      <c r="B139" s="9" t="str">
        <f>_xlfn.XLOOKUP(Tabla11518[[#This Row],[CÓDIGO SOLICITUD]],[1]Nombres!$A:$A,[1]Nombres!$D:$D)</f>
        <v>BOYACÁ</v>
      </c>
      <c r="C139" s="9" t="s">
        <v>278</v>
      </c>
      <c r="D139" s="16" t="s">
        <v>22</v>
      </c>
      <c r="E139" s="11" t="str">
        <f>_xlfn.XLOOKUP(Tabla11518[[#This Row],[CÓDIGO SOLICITUD]],[1]Nombres!$A:$A,[1]Nombres!$C:$C)</f>
        <v>TRAMO VIAL DE GUATEQUÉ (LAS JUNTAS) - SUTATENZA - GARAGOA</v>
      </c>
      <c r="F139" s="11" t="str">
        <f>_xlfn.XLOOKUP(Tabla11518[[#This Row],[CÓDIGO SOLICITUD]],'[1]Mapas MT FINAL'!A:A,'[1]Mapas MT FINAL'!G:G)</f>
        <v>TRAMO VIAL DE GUATEQUÉ (LAS JUNTAS) - SUTATENZA - GARAGOA</v>
      </c>
      <c r="G139" s="12" t="str">
        <f>_xlfn.XLOOKUP(Tabla11518[[#This Row],[CÓDIGO SOLICITUD]],'[1]Relación Departamental'!$A:$A,'[1]Relación Departamental'!$B:$B)</f>
        <v>SI</v>
      </c>
      <c r="H139" s="12" t="str">
        <f>IF(Tabla11518[[#This Row],[GEOGRÁFICO]]="NO",Tabla11518[[#This Row],[DEPARTAMENTO GEOGRÁFICO/ASOCIADO]],_xlfn.XLOOKUP(Tabla11518[[#This Row],[CÓDIGO SOLICITUD]],'[1]INFO MPIO'!$A$2:$A$802,'[1]INFO MPIO'!$G$2:$G$802))</f>
        <v>BOYACÁ</v>
      </c>
      <c r="I139" s="12" t="str">
        <f>IF(Tabla11518[[#This Row],[GEOGRÁFICO]]="NO",Tabla11518[[#This Row],[DEPARTAMENTO GEOGRÁFICO/ASOCIADO]],_xlfn.XLOOKUP(Tabla11518[[#This Row],[CÓDIGO SOLICITUD]],'[1]INFO MPIO'!$A$2:$A$581,'[1]INFO MPIO'!$H$2:$H$581))</f>
        <v>GARAGOA, GUATEQUE, SUTATENZA</v>
      </c>
      <c r="J139" s="13">
        <f>IF(Tabla11518[[#This Row],[GEOGRÁFICO]]="NO",0,_xlfn.XLOOKUP(Tabla11518[[#This Row],[CÓDIGO SOLICITUD]],'[1]INFO MPIO'!$A$2:$A$581,'[1]INFO MPIO'!$B$2:$B$581))</f>
        <v>0</v>
      </c>
      <c r="K139" s="13">
        <f>IF(Tabla11518[[#This Row],[GEOGRÁFICO]]="NO",0,_xlfn.XLOOKUP(Tabla11518[[#This Row],[CÓDIGO SOLICITUD]],'[1]INFO MPIO'!$A$2:$A$581,'[1]INFO MPIO'!$C$2:$C$581))</f>
        <v>0</v>
      </c>
      <c r="L139" s="13">
        <f>IF(Tabla11518[[#This Row],[GEOGRÁFICO]]="NO",0,_xlfn.XLOOKUP(Tabla11518[[#This Row],[CÓDIGO SOLICITUD]],'[1]INFO MPIO'!$A$2:$A$581,'[1]INFO MPIO'!$D$2:$D$581))</f>
        <v>0</v>
      </c>
      <c r="M139" s="13">
        <f>IF(Tabla11518[[#This Row],[GEOGRÁFICO]]="NO",0,_xlfn.XLOOKUP(Tabla11518[[#This Row],[CÓDIGO SOLICITUD]],'[1]INFO MPIO'!$A$2:$A$581,'[1]INFO MPIO'!$E$2:$E$581))</f>
        <v>0</v>
      </c>
      <c r="N139" s="13">
        <f>IF(Tabla11518[[#This Row],[GEOGRÁFICO]]="NO",0,_xlfn.XLOOKUP(Tabla11518[[#This Row],[CÓDIGO SOLICITUD]],'[1]INFO MPIO'!$A$2:$A$581,'[1]INFO MPIO'!$F$2:$F$581))</f>
        <v>0</v>
      </c>
      <c r="O139" s="12" t="str">
        <f>_xlfn.XLOOKUP(Tabla11518[[#This Row],[CÓDIGO SOLICITUD]],[1]Master!$G:$G,[1]Master!$K:$K)</f>
        <v>NO</v>
      </c>
      <c r="P139" s="12" t="str">
        <f>_xlfn.XLOOKUP(Tabla11518[[#This Row],[CÓDIGO SOLICITUD]],[1]Master!$G:$G,[1]Master!$J:$J)</f>
        <v>EN ESTRUCTURACIÓN</v>
      </c>
      <c r="Q139" s="9" t="str">
        <f>_xlfn.XLOOKUP(Tabla11518[[#This Row],[CÓDIGO SOLICITUD]],[1]Master!$G:$G,[1]Master!$I:$I)</f>
        <v>ANI</v>
      </c>
      <c r="R139" s="14">
        <f>_xlfn.XLOOKUP(Tabla11518[[#This Row],[CÓDIGO SOLICITUD]],'[1]Resumen Inversiones'!$D$4:$D$700,'[1]Resumen Inversiones'!$E$4:$E$700)</f>
        <v>0</v>
      </c>
      <c r="S139" s="22" t="s">
        <v>281</v>
      </c>
    </row>
    <row r="140" spans="1:19" ht="171" x14ac:dyDescent="0.25">
      <c r="A140" s="20" t="s">
        <v>282</v>
      </c>
      <c r="B140" s="9" t="str">
        <f>_xlfn.XLOOKUP(Tabla11518[[#This Row],[CÓDIGO SOLICITUD]],[1]Nombres!$A:$A,[1]Nombres!$D:$D)</f>
        <v>BOYACÁ</v>
      </c>
      <c r="C140" s="9" t="s">
        <v>278</v>
      </c>
      <c r="D140" s="16" t="s">
        <v>22</v>
      </c>
      <c r="E140" s="11" t="str">
        <f>_xlfn.XLOOKUP(Tabla11518[[#This Row],[CÓDIGO SOLICITUD]],[1]Nombres!$A:$A,[1]Nombres!$C:$C)</f>
        <v>"Y" RAMIRIQUÍ Y JENESANO- JENESANO - GARAGOA / VÍA TIBANÁ - SISA - CHINAVITA - GARAGOA</v>
      </c>
      <c r="F140" s="11" t="str">
        <f>_xlfn.XLOOKUP(Tabla11518[[#This Row],[CÓDIGO SOLICITUD]],'[1]Mapas MT FINAL'!A:A,'[1]Mapas MT FINAL'!G:G)</f>
        <v xml:space="preserve">"Y" RAMIRIQUÍ Y JENESANO- JENESANO - GARAGOA </v>
      </c>
      <c r="G140" s="12" t="str">
        <f>_xlfn.XLOOKUP(Tabla11518[[#This Row],[CÓDIGO SOLICITUD]],'[1]Relación Departamental'!$A:$A,'[1]Relación Departamental'!$B:$B)</f>
        <v>SI</v>
      </c>
      <c r="H140" s="12" t="str">
        <f>IF(Tabla11518[[#This Row],[GEOGRÁFICO]]="NO",Tabla11518[[#This Row],[DEPARTAMENTO GEOGRÁFICO/ASOCIADO]],_xlfn.XLOOKUP(Tabla11518[[#This Row],[CÓDIGO SOLICITUD]],'[1]INFO MPIO'!$A$2:$A$802,'[1]INFO MPIO'!$G$2:$G$802))</f>
        <v>BOYACÁ</v>
      </c>
      <c r="I140" s="12" t="str">
        <f>IF(Tabla11518[[#This Row],[GEOGRÁFICO]]="NO",Tabla11518[[#This Row],[DEPARTAMENTO GEOGRÁFICO/ASOCIADO]],_xlfn.XLOOKUP(Tabla11518[[#This Row],[CÓDIGO SOLICITUD]],'[1]INFO MPIO'!$A$2:$A$581,'[1]INFO MPIO'!$H$2:$H$581))</f>
        <v>CHINAVITA, GARAGOA, JENESANO, PACHAVITA, RAMIRIQUÍ, TIBANÁ, ÚMBITA</v>
      </c>
      <c r="J140" s="13">
        <f>IF(Tabla11518[[#This Row],[GEOGRÁFICO]]="NO",0,_xlfn.XLOOKUP(Tabla11518[[#This Row],[CÓDIGO SOLICITUD]],'[1]INFO MPIO'!$A$2:$A$581,'[1]INFO MPIO'!$B$2:$B$581))</f>
        <v>0</v>
      </c>
      <c r="K140" s="13">
        <f>IF(Tabla11518[[#This Row],[GEOGRÁFICO]]="NO",0,_xlfn.XLOOKUP(Tabla11518[[#This Row],[CÓDIGO SOLICITUD]],'[1]INFO MPIO'!$A$2:$A$581,'[1]INFO MPIO'!$C$2:$C$581))</f>
        <v>0</v>
      </c>
      <c r="L140" s="13">
        <f>IF(Tabla11518[[#This Row],[GEOGRÁFICO]]="NO",0,_xlfn.XLOOKUP(Tabla11518[[#This Row],[CÓDIGO SOLICITUD]],'[1]INFO MPIO'!$A$2:$A$581,'[1]INFO MPIO'!$D$2:$D$581))</f>
        <v>0</v>
      </c>
      <c r="M140" s="13">
        <f>IF(Tabla11518[[#This Row],[GEOGRÁFICO]]="NO",0,_xlfn.XLOOKUP(Tabla11518[[#This Row],[CÓDIGO SOLICITUD]],'[1]INFO MPIO'!$A$2:$A$581,'[1]INFO MPIO'!$E$2:$E$581))</f>
        <v>0</v>
      </c>
      <c r="N140" s="13">
        <f>IF(Tabla11518[[#This Row],[GEOGRÁFICO]]="NO",0,_xlfn.XLOOKUP(Tabla11518[[#This Row],[CÓDIGO SOLICITUD]],'[1]INFO MPIO'!$A$2:$A$581,'[1]INFO MPIO'!$F$2:$F$581))</f>
        <v>0</v>
      </c>
      <c r="O140" s="12" t="str">
        <f>_xlfn.XLOOKUP(Tabla11518[[#This Row],[CÓDIGO SOLICITUD]],[1]Master!$G:$G,[1]Master!$K:$K)</f>
        <v>NO</v>
      </c>
      <c r="P140" s="12" t="str">
        <f>_xlfn.XLOOKUP(Tabla11518[[#This Row],[CÓDIGO SOLICITUD]],[1]Master!$G:$G,[1]Master!$J:$J)</f>
        <v>EN ESTRUCTURACIÓN</v>
      </c>
      <c r="Q140" s="9" t="str">
        <f>_xlfn.XLOOKUP(Tabla11518[[#This Row],[CÓDIGO SOLICITUD]],[1]Master!$G:$G,[1]Master!$I:$I)</f>
        <v>ENTIDAD TERRITORIAL</v>
      </c>
      <c r="R140" s="14">
        <f>_xlfn.XLOOKUP(Tabla11518[[#This Row],[CÓDIGO SOLICITUD]],'[1]Resumen Inversiones'!$D$4:$D$700,'[1]Resumen Inversiones'!$E$4:$E$700)</f>
        <v>497308</v>
      </c>
      <c r="S140" s="22" t="s">
        <v>283</v>
      </c>
    </row>
    <row r="141" spans="1:19" ht="228" x14ac:dyDescent="0.25">
      <c r="A141" s="20" t="s">
        <v>284</v>
      </c>
      <c r="B141" s="9" t="str">
        <f>_xlfn.XLOOKUP(Tabla11518[[#This Row],[CÓDIGO SOLICITUD]],[1]Nombres!$A:$A,[1]Nombres!$D:$D)</f>
        <v>BOYACÁ</v>
      </c>
      <c r="C141" s="9" t="s">
        <v>278</v>
      </c>
      <c r="D141" s="16" t="s">
        <v>22</v>
      </c>
      <c r="E141" s="11" t="str">
        <f>_xlfn.XLOOKUP(Tabla11518[[#This Row],[CÓDIGO SOLICITUD]],[1]Nombres!$A:$A,[1]Nombres!$C:$C)</f>
        <v>MONGUA -GÁMEZA</v>
      </c>
      <c r="F141" s="11" t="str">
        <f>_xlfn.XLOOKUP(Tabla11518[[#This Row],[CÓDIGO SOLICITUD]],'[1]Mapas MT FINAL'!A:A,'[1]Mapas MT FINAL'!G:G)</f>
        <v>MONGUA -GÁMEZA</v>
      </c>
      <c r="G141" s="12" t="str">
        <f>_xlfn.XLOOKUP(Tabla11518[[#This Row],[CÓDIGO SOLICITUD]],'[1]Relación Departamental'!$A:$A,'[1]Relación Departamental'!$B:$B)</f>
        <v>SI</v>
      </c>
      <c r="H141" s="12" t="str">
        <f>IF(Tabla11518[[#This Row],[GEOGRÁFICO]]="NO",Tabla11518[[#This Row],[DEPARTAMENTO GEOGRÁFICO/ASOCIADO]],_xlfn.XLOOKUP(Tabla11518[[#This Row],[CÓDIGO SOLICITUD]],'[1]INFO MPIO'!$A$2:$A$802,'[1]INFO MPIO'!$G$2:$G$802))</f>
        <v>BOYACÁ</v>
      </c>
      <c r="I141" s="12" t="str">
        <f>IF(Tabla11518[[#This Row],[GEOGRÁFICO]]="NO",Tabla11518[[#This Row],[DEPARTAMENTO GEOGRÁFICO/ASOCIADO]],_xlfn.XLOOKUP(Tabla11518[[#This Row],[CÓDIGO SOLICITUD]],'[1]INFO MPIO'!$A$2:$A$581,'[1]INFO MPIO'!$H$2:$H$581))</f>
        <v>GÁMEZA, MONGUA</v>
      </c>
      <c r="J141" s="13">
        <f>IF(Tabla11518[[#This Row],[GEOGRÁFICO]]="NO",0,_xlfn.XLOOKUP(Tabla11518[[#This Row],[CÓDIGO SOLICITUD]],'[1]INFO MPIO'!$A$2:$A$581,'[1]INFO MPIO'!$B$2:$B$581))</f>
        <v>1</v>
      </c>
      <c r="K141" s="13">
        <f>IF(Tabla11518[[#This Row],[GEOGRÁFICO]]="NO",0,_xlfn.XLOOKUP(Tabla11518[[#This Row],[CÓDIGO SOLICITUD]],'[1]INFO MPIO'!$A$2:$A$581,'[1]INFO MPIO'!$C$2:$C$581))</f>
        <v>0</v>
      </c>
      <c r="L141" s="13">
        <f>IF(Tabla11518[[#This Row],[GEOGRÁFICO]]="NO",0,_xlfn.XLOOKUP(Tabla11518[[#This Row],[CÓDIGO SOLICITUD]],'[1]INFO MPIO'!$A$2:$A$581,'[1]INFO MPIO'!$D$2:$D$581))</f>
        <v>0</v>
      </c>
      <c r="M141" s="13">
        <f>IF(Tabla11518[[#This Row],[GEOGRÁFICO]]="NO",0,_xlfn.XLOOKUP(Tabla11518[[#This Row],[CÓDIGO SOLICITUD]],'[1]INFO MPIO'!$A$2:$A$581,'[1]INFO MPIO'!$E$2:$E$581))</f>
        <v>0</v>
      </c>
      <c r="N141" s="13">
        <f>IF(Tabla11518[[#This Row],[GEOGRÁFICO]]="NO",0,_xlfn.XLOOKUP(Tabla11518[[#This Row],[CÓDIGO SOLICITUD]],'[1]INFO MPIO'!$A$2:$A$581,'[1]INFO MPIO'!$F$2:$F$581))</f>
        <v>0</v>
      </c>
      <c r="O141" s="12" t="str">
        <f>_xlfn.XLOOKUP(Tabla11518[[#This Row],[CÓDIGO SOLICITUD]],[1]Master!$G:$G,[1]Master!$K:$K)</f>
        <v>NO</v>
      </c>
      <c r="P141" s="12" t="str">
        <f>_xlfn.XLOOKUP(Tabla11518[[#This Row],[CÓDIGO SOLICITUD]],[1]Master!$G:$G,[1]Master!$J:$J)</f>
        <v>EN ESTRUCTURACIÓN</v>
      </c>
      <c r="Q141" s="9" t="str">
        <f>_xlfn.XLOOKUP(Tabla11518[[#This Row],[CÓDIGO SOLICITUD]],[1]Master!$G:$G,[1]Master!$I:$I)</f>
        <v>ENTIDAD TERRITORIAL/INVIAS</v>
      </c>
      <c r="R141" s="14">
        <f>_xlfn.XLOOKUP(Tabla11518[[#This Row],[CÓDIGO SOLICITUD]],'[1]Resumen Inversiones'!$D$4:$D$700,'[1]Resumen Inversiones'!$E$4:$E$700)</f>
        <v>35923</v>
      </c>
      <c r="S141" s="22" t="s">
        <v>285</v>
      </c>
    </row>
    <row r="142" spans="1:19" ht="99.75" x14ac:dyDescent="0.25">
      <c r="A142" s="20" t="s">
        <v>286</v>
      </c>
      <c r="B142" s="9" t="str">
        <f>_xlfn.XLOOKUP(Tabla11518[[#This Row],[CÓDIGO SOLICITUD]],[1]Nombres!$A:$A,[1]Nombres!$D:$D)</f>
        <v>BOYACÁ</v>
      </c>
      <c r="C142" s="9" t="s">
        <v>278</v>
      </c>
      <c r="D142" s="16" t="s">
        <v>22</v>
      </c>
      <c r="E142" s="11" t="str">
        <f>_xlfn.XLOOKUP(Tabla11518[[#This Row],[CÓDIGO SOLICITUD]],[1]Nombres!$A:$A,[1]Nombres!$C:$C)</f>
        <v>SANTA MARÍA - PUENTE GUAVIO</v>
      </c>
      <c r="F142" s="11" t="str">
        <f>_xlfn.XLOOKUP(Tabla11518[[#This Row],[CÓDIGO SOLICITUD]],'[1]Mapas MT FINAL'!A:A,'[1]Mapas MT FINAL'!G:G)</f>
        <v>SANTA MARÍA - PUENTE GUAVIO</v>
      </c>
      <c r="G142" s="12" t="str">
        <f>_xlfn.XLOOKUP(Tabla11518[[#This Row],[CÓDIGO SOLICITUD]],'[1]Relación Departamental'!$A:$A,'[1]Relación Departamental'!$B:$B)</f>
        <v>SI</v>
      </c>
      <c r="H142" s="12" t="str">
        <f>IF(Tabla11518[[#This Row],[GEOGRÁFICO]]="NO",Tabla11518[[#This Row],[DEPARTAMENTO GEOGRÁFICO/ASOCIADO]],_xlfn.XLOOKUP(Tabla11518[[#This Row],[CÓDIGO SOLICITUD]],'[1]INFO MPIO'!$A$2:$A$802,'[1]INFO MPIO'!$G$2:$G$802))</f>
        <v>BOYACÁ</v>
      </c>
      <c r="I142" s="12" t="str">
        <f>IF(Tabla11518[[#This Row],[GEOGRÁFICO]]="NO",Tabla11518[[#This Row],[DEPARTAMENTO GEOGRÁFICO/ASOCIADO]],_xlfn.XLOOKUP(Tabla11518[[#This Row],[CÓDIGO SOLICITUD]],'[1]INFO MPIO'!$A$2:$A$581,'[1]INFO MPIO'!$H$2:$H$581))</f>
        <v>SANTA MARÍA</v>
      </c>
      <c r="J142" s="13">
        <f>IF(Tabla11518[[#This Row],[GEOGRÁFICO]]="NO",0,_xlfn.XLOOKUP(Tabla11518[[#This Row],[CÓDIGO SOLICITUD]],'[1]INFO MPIO'!$A$2:$A$581,'[1]INFO MPIO'!$B$2:$B$581))</f>
        <v>0</v>
      </c>
      <c r="K142" s="13">
        <f>IF(Tabla11518[[#This Row],[GEOGRÁFICO]]="NO",0,_xlfn.XLOOKUP(Tabla11518[[#This Row],[CÓDIGO SOLICITUD]],'[1]INFO MPIO'!$A$2:$A$581,'[1]INFO MPIO'!$C$2:$C$581))</f>
        <v>0</v>
      </c>
      <c r="L142" s="13">
        <f>IF(Tabla11518[[#This Row],[GEOGRÁFICO]]="NO",0,_xlfn.XLOOKUP(Tabla11518[[#This Row],[CÓDIGO SOLICITUD]],'[1]INFO MPIO'!$A$2:$A$581,'[1]INFO MPIO'!$D$2:$D$581))</f>
        <v>0</v>
      </c>
      <c r="M142" s="13">
        <f>IF(Tabla11518[[#This Row],[GEOGRÁFICO]]="NO",0,_xlfn.XLOOKUP(Tabla11518[[#This Row],[CÓDIGO SOLICITUD]],'[1]INFO MPIO'!$A$2:$A$581,'[1]INFO MPIO'!$E$2:$E$581))</f>
        <v>0</v>
      </c>
      <c r="N142" s="13">
        <f>IF(Tabla11518[[#This Row],[GEOGRÁFICO]]="NO",0,_xlfn.XLOOKUP(Tabla11518[[#This Row],[CÓDIGO SOLICITUD]],'[1]INFO MPIO'!$A$2:$A$581,'[1]INFO MPIO'!$F$2:$F$581))</f>
        <v>0</v>
      </c>
      <c r="O142" s="12" t="str">
        <f>_xlfn.XLOOKUP(Tabla11518[[#This Row],[CÓDIGO SOLICITUD]],[1]Master!$G:$G,[1]Master!$K:$K)</f>
        <v>NO</v>
      </c>
      <c r="P142" s="12" t="str">
        <f>_xlfn.XLOOKUP(Tabla11518[[#This Row],[CÓDIGO SOLICITUD]],[1]Master!$G:$G,[1]Master!$J:$J)</f>
        <v>EN ESTRUCTURACIÓN</v>
      </c>
      <c r="Q142" s="9" t="str">
        <f>_xlfn.XLOOKUP(Tabla11518[[#This Row],[CÓDIGO SOLICITUD]],[1]Master!$G:$G,[1]Master!$I:$I)</f>
        <v>ENTIDAD TERRITORIAL</v>
      </c>
      <c r="R142" s="14">
        <f>_xlfn.XLOOKUP(Tabla11518[[#This Row],[CÓDIGO SOLICITUD]],'[1]Resumen Inversiones'!$D$4:$D$700,'[1]Resumen Inversiones'!$E$4:$E$700)</f>
        <v>89958.2</v>
      </c>
      <c r="S142" s="22" t="s">
        <v>287</v>
      </c>
    </row>
    <row r="143" spans="1:19" ht="242.25" x14ac:dyDescent="0.25">
      <c r="A143" s="20" t="s">
        <v>288</v>
      </c>
      <c r="B143" s="9" t="str">
        <f>_xlfn.XLOOKUP(Tabla11518[[#This Row],[CÓDIGO SOLICITUD]],[1]Nombres!$A:$A,[1]Nombres!$D:$D)</f>
        <v>BOYACÁ</v>
      </c>
      <c r="C143" s="9" t="s">
        <v>278</v>
      </c>
      <c r="D143" s="10" t="s">
        <v>22</v>
      </c>
      <c r="E143" s="11" t="str">
        <f>_xlfn.XLOOKUP(Tabla11518[[#This Row],[CÓDIGO SOLICITUD]],[1]Nombres!$A:$A,[1]Nombres!$C:$C)</f>
        <v>TRANSVERSAL DE BOYACÁ (Y RAMIRIQUÍ Y JENESANO -MIRAFLORES - ZETAQUIRÁ) / TRANSVERSAL DE BOYACÁ (Y RAMIRIQUÍ Y JENESANO - RAMIRIQUÍ - ZETAQUIRÁ - MIRAFLORES - PAEZ) / TRANSVERSAL DE BOYACÁ (Y RAMIRIQUÍ Y JENESANO - RAMIRIQUÍ - MIRAFLORES - MONTERREY)</v>
      </c>
      <c r="F143" s="11" t="str">
        <f>_xlfn.XLOOKUP(Tabla11518[[#This Row],[CÓDIGO SOLICITUD]],'[1]Mapas MT FINAL'!A:A,'[1]Mapas MT FINAL'!G:G)</f>
        <v>TRANSVERSAL DE BOYACÁ ("Y" RAMIRIQUÍ Y JENESANO -MIRAFLORES - ZETAQUIRÁ - MIRAFLORES - PAEZ - MONTERREY)</v>
      </c>
      <c r="G143" s="12" t="str">
        <f>_xlfn.XLOOKUP(Tabla11518[[#This Row],[CÓDIGO SOLICITUD]],'[1]Relación Departamental'!$A:$A,'[1]Relación Departamental'!$B:$B)</f>
        <v>SI</v>
      </c>
      <c r="H143" s="12" t="str">
        <f>IF(Tabla11518[[#This Row],[GEOGRÁFICO]]="NO",Tabla11518[[#This Row],[DEPARTAMENTO GEOGRÁFICO/ASOCIADO]],_xlfn.XLOOKUP(Tabla11518[[#This Row],[CÓDIGO SOLICITUD]],'[1]INFO MPIO'!$A$2:$A$802,'[1]INFO MPIO'!$G$2:$G$802))</f>
        <v>BOYACÁ, CASANARE</v>
      </c>
      <c r="I143" s="12" t="str">
        <f>IF(Tabla11518[[#This Row],[GEOGRÁFICO]]="NO",Tabla11518[[#This Row],[DEPARTAMENTO GEOGRÁFICO/ASOCIADO]],_xlfn.XLOOKUP(Tabla11518[[#This Row],[CÓDIGO SOLICITUD]],'[1]INFO MPIO'!$A$2:$A$581,'[1]INFO MPIO'!$H$2:$H$581))</f>
        <v>BERBEO, CIÉNEGA, MIRAFLORES, MONTERREY, PÁEZ, RAMIRIQUÍ, RONDÓN, SABANALARGA, ZETAQUIRA</v>
      </c>
      <c r="J143" s="13">
        <f>IF(Tabla11518[[#This Row],[GEOGRÁFICO]]="NO",0,_xlfn.XLOOKUP(Tabla11518[[#This Row],[CÓDIGO SOLICITUD]],'[1]INFO MPIO'!$A$2:$A$581,'[1]INFO MPIO'!$B$2:$B$581))</f>
        <v>1</v>
      </c>
      <c r="K143" s="13">
        <f>IF(Tabla11518[[#This Row],[GEOGRÁFICO]]="NO",0,_xlfn.XLOOKUP(Tabla11518[[#This Row],[CÓDIGO SOLICITUD]],'[1]INFO MPIO'!$A$2:$A$581,'[1]INFO MPIO'!$C$2:$C$581))</f>
        <v>0</v>
      </c>
      <c r="L143" s="13">
        <f>IF(Tabla11518[[#This Row],[GEOGRÁFICO]]="NO",0,_xlfn.XLOOKUP(Tabla11518[[#This Row],[CÓDIGO SOLICITUD]],'[1]INFO MPIO'!$A$2:$A$581,'[1]INFO MPIO'!$D$2:$D$581))</f>
        <v>1</v>
      </c>
      <c r="M143" s="13">
        <f>IF(Tabla11518[[#This Row],[GEOGRÁFICO]]="NO",0,_xlfn.XLOOKUP(Tabla11518[[#This Row],[CÓDIGO SOLICITUD]],'[1]INFO MPIO'!$A$2:$A$581,'[1]INFO MPIO'!$E$2:$E$581))</f>
        <v>0</v>
      </c>
      <c r="N143" s="13">
        <f>IF(Tabla11518[[#This Row],[GEOGRÁFICO]]="NO",0,_xlfn.XLOOKUP(Tabla11518[[#This Row],[CÓDIGO SOLICITUD]],'[1]INFO MPIO'!$A$2:$A$581,'[1]INFO MPIO'!$F$2:$F$581))</f>
        <v>0</v>
      </c>
      <c r="O143" s="12" t="str">
        <f>_xlfn.XLOOKUP(Tabla11518[[#This Row],[CÓDIGO SOLICITUD]],[1]Master!$G:$G,[1]Master!$K:$K)</f>
        <v>SI</v>
      </c>
      <c r="P143" s="12" t="str">
        <f>_xlfn.XLOOKUP(Tabla11518[[#This Row],[CÓDIGO SOLICITUD]],[1]Master!$G:$G,[1]Master!$J:$J)</f>
        <v>EN EJECUCIÓN</v>
      </c>
      <c r="Q143" s="9" t="str">
        <f>_xlfn.XLOOKUP(Tabla11518[[#This Row],[CÓDIGO SOLICITUD]],[1]Master!$G:$G,[1]Master!$I:$I)</f>
        <v>INVIAS</v>
      </c>
      <c r="R143" s="14">
        <f>_xlfn.XLOOKUP(Tabla11518[[#This Row],[CÓDIGO SOLICITUD]],'[1]Resumen Inversiones'!$D$4:$D$700,'[1]Resumen Inversiones'!$E$4:$E$700)</f>
        <v>528813.55932203401</v>
      </c>
      <c r="S143" s="22" t="s">
        <v>289</v>
      </c>
    </row>
    <row r="144" spans="1:19" ht="185.25" x14ac:dyDescent="0.25">
      <c r="A144" s="20" t="s">
        <v>290</v>
      </c>
      <c r="B144" s="9" t="str">
        <f>_xlfn.XLOOKUP(Tabla11518[[#This Row],[CÓDIGO SOLICITUD]],[1]Nombres!$A:$A,[1]Nombres!$D:$D)</f>
        <v>BOYACÁ</v>
      </c>
      <c r="C144" s="9" t="s">
        <v>278</v>
      </c>
      <c r="D144" s="16" t="s">
        <v>22</v>
      </c>
      <c r="E144" s="11" t="str">
        <f>_xlfn.XLOOKUP(Tabla11518[[#This Row],[CÓDIGO SOLICITUD]],[1]Nombres!$A:$A,[1]Nombres!$C:$C)</f>
        <v>INTERVENCIÓN CARRETERO (TUNJA - "Y" RAMIRIQUÍ Y JENESANO)</v>
      </c>
      <c r="F144" s="11" t="str">
        <f>_xlfn.XLOOKUP(Tabla11518[[#This Row],[CÓDIGO SOLICITUD]],'[1]Mapas MT FINAL'!A:A,'[1]Mapas MT FINAL'!G:G)</f>
        <v>TUNJA - "Y" RAMIRIQUÍ Y JENESANO</v>
      </c>
      <c r="G144" s="12" t="str">
        <f>_xlfn.XLOOKUP(Tabla11518[[#This Row],[CÓDIGO SOLICITUD]],'[1]Relación Departamental'!$A:$A,'[1]Relación Departamental'!$B:$B)</f>
        <v>SI</v>
      </c>
      <c r="H144" s="12" t="str">
        <f>IF(Tabla11518[[#This Row],[GEOGRÁFICO]]="NO",Tabla11518[[#This Row],[DEPARTAMENTO GEOGRÁFICO/ASOCIADO]],_xlfn.XLOOKUP(Tabla11518[[#This Row],[CÓDIGO SOLICITUD]],'[1]INFO MPIO'!$A$2:$A$802,'[1]INFO MPIO'!$G$2:$G$802))</f>
        <v>BOYACÁ</v>
      </c>
      <c r="I144" s="12" t="str">
        <f>IF(Tabla11518[[#This Row],[GEOGRÁFICO]]="NO",Tabla11518[[#This Row],[DEPARTAMENTO GEOGRÁFICO/ASOCIADO]],_xlfn.XLOOKUP(Tabla11518[[#This Row],[CÓDIGO SOLICITUD]],'[1]INFO MPIO'!$A$2:$A$581,'[1]INFO MPIO'!$H$2:$H$581))</f>
        <v>BOYACÁ, RAMIRIQUÍ, SORACÁ, TUNJA</v>
      </c>
      <c r="J144" s="13">
        <f>IF(Tabla11518[[#This Row],[GEOGRÁFICO]]="NO",0,_xlfn.XLOOKUP(Tabla11518[[#This Row],[CÓDIGO SOLICITUD]],'[1]INFO MPIO'!$A$2:$A$581,'[1]INFO MPIO'!$B$2:$B$581))</f>
        <v>0</v>
      </c>
      <c r="K144" s="13">
        <f>IF(Tabla11518[[#This Row],[GEOGRÁFICO]]="NO",0,_xlfn.XLOOKUP(Tabla11518[[#This Row],[CÓDIGO SOLICITUD]],'[1]INFO MPIO'!$A$2:$A$581,'[1]INFO MPIO'!$C$2:$C$581))</f>
        <v>0</v>
      </c>
      <c r="L144" s="13">
        <f>IF(Tabla11518[[#This Row],[GEOGRÁFICO]]="NO",0,_xlfn.XLOOKUP(Tabla11518[[#This Row],[CÓDIGO SOLICITUD]],'[1]INFO MPIO'!$A$2:$A$581,'[1]INFO MPIO'!$D$2:$D$581))</f>
        <v>0</v>
      </c>
      <c r="M144" s="13">
        <f>IF(Tabla11518[[#This Row],[GEOGRÁFICO]]="NO",0,_xlfn.XLOOKUP(Tabla11518[[#This Row],[CÓDIGO SOLICITUD]],'[1]INFO MPIO'!$A$2:$A$581,'[1]INFO MPIO'!$E$2:$E$581))</f>
        <v>0</v>
      </c>
      <c r="N144" s="13">
        <f>IF(Tabla11518[[#This Row],[GEOGRÁFICO]]="NO",0,_xlfn.XLOOKUP(Tabla11518[[#This Row],[CÓDIGO SOLICITUD]],'[1]INFO MPIO'!$A$2:$A$581,'[1]INFO MPIO'!$F$2:$F$581))</f>
        <v>0</v>
      </c>
      <c r="O144" s="12" t="str">
        <f>_xlfn.XLOOKUP(Tabla11518[[#This Row],[CÓDIGO SOLICITUD]],[1]Master!$G:$G,[1]Master!$K:$K)</f>
        <v>SI</v>
      </c>
      <c r="P144" s="12" t="str">
        <f>_xlfn.XLOOKUP(Tabla11518[[#This Row],[CÓDIGO SOLICITUD]],[1]Master!$G:$G,[1]Master!$J:$J)</f>
        <v>EN EJECUCIÓN</v>
      </c>
      <c r="Q144" s="9" t="str">
        <f>_xlfn.XLOOKUP(Tabla11518[[#This Row],[CÓDIGO SOLICITUD]],[1]Master!$G:$G,[1]Master!$I:$I)</f>
        <v>INVIAS</v>
      </c>
      <c r="R144" s="14">
        <f>_xlfn.XLOOKUP(Tabla11518[[#This Row],[CÓDIGO SOLICITUD]],'[1]Resumen Inversiones'!$D$4:$D$700,'[1]Resumen Inversiones'!$E$4:$E$700)</f>
        <v>71186.440677966006</v>
      </c>
      <c r="S144" s="22" t="s">
        <v>291</v>
      </c>
    </row>
    <row r="145" spans="1:19" ht="384.75" x14ac:dyDescent="0.25">
      <c r="A145" s="20" t="s">
        <v>292</v>
      </c>
      <c r="B145" s="9" t="str">
        <f>_xlfn.XLOOKUP(Tabla11518[[#This Row],[CÓDIGO SOLICITUD]],[1]Nombres!$A:$A,[1]Nombres!$D:$D)</f>
        <v>BOYACÁ</v>
      </c>
      <c r="C145" s="9" t="s">
        <v>21</v>
      </c>
      <c r="D145" s="16" t="s">
        <v>22</v>
      </c>
      <c r="E145" s="11" t="str">
        <f>_xlfn.XLOOKUP(Tabla11518[[#This Row],[CÓDIGO SOLICITUD]],[1]Nombres!$A:$A,[1]Nombres!$C:$C)</f>
        <v>TRANSVERSAL DE BOYACÁ (PUERTO BOYACÁ - CHIQUINQUIRÁ - VILLA DE LEYVA - TUNJA)</v>
      </c>
      <c r="F145" s="11" t="str">
        <f>_xlfn.XLOOKUP(Tabla11518[[#This Row],[CÓDIGO SOLICITUD]],'[1]Mapas MT FINAL'!A:A,'[1]Mapas MT FINAL'!G:G)</f>
        <v>TRANSVERSAL DE BOYACÁ (PUERTO BOYACÁ - CHIQUINQUIRÁ - VILLA DE LEYVA - TUNJA)</v>
      </c>
      <c r="G145" s="12" t="str">
        <f>_xlfn.XLOOKUP(Tabla11518[[#This Row],[CÓDIGO SOLICITUD]],'[1]Relación Departamental'!$A:$A,'[1]Relación Departamental'!$B:$B)</f>
        <v>SI</v>
      </c>
      <c r="H145" s="12" t="str">
        <f>IF(Tabla11518[[#This Row],[GEOGRÁFICO]]="NO",Tabla11518[[#This Row],[DEPARTAMENTO GEOGRÁFICO/ASOCIADO]],_xlfn.XLOOKUP(Tabla11518[[#This Row],[CÓDIGO SOLICITUD]],'[1]INFO MPIO'!$A$2:$A$802,'[1]INFO MPIO'!$G$2:$G$802))</f>
        <v>BOYACÁ</v>
      </c>
      <c r="I145" s="12" t="str">
        <f>IF(Tabla11518[[#This Row],[GEOGRÁFICO]]="NO",Tabla11518[[#This Row],[DEPARTAMENTO GEOGRÁFICO/ASOCIADO]],_xlfn.XLOOKUP(Tabla11518[[#This Row],[CÓDIGO SOLICITUD]],'[1]INFO MPIO'!$A$2:$A$581,'[1]INFO MPIO'!$H$2:$H$581))</f>
        <v>BRICEÑO, CALDAS, CHIQUINQUIRÁ, CUCAITA, OTANCHE, PAUNA, PUERTO BOYACÁ, SÁCHICA, SAMACÁ, SAN PABLO DE BORBUR, SORA, SUTAMARCHÁN, TINJACÁ, TUNJA, VILLA DE LEYVA</v>
      </c>
      <c r="J145" s="13">
        <f>IF(Tabla11518[[#This Row],[GEOGRÁFICO]]="NO",0,_xlfn.XLOOKUP(Tabla11518[[#This Row],[CÓDIGO SOLICITUD]],'[1]INFO MPIO'!$A$2:$A$581,'[1]INFO MPIO'!$B$2:$B$581))</f>
        <v>1</v>
      </c>
      <c r="K145" s="13">
        <f>IF(Tabla11518[[#This Row],[GEOGRÁFICO]]="NO",0,_xlfn.XLOOKUP(Tabla11518[[#This Row],[CÓDIGO SOLICITUD]],'[1]INFO MPIO'!$A$2:$A$581,'[1]INFO MPIO'!$C$2:$C$581))</f>
        <v>0</v>
      </c>
      <c r="L145" s="13">
        <f>IF(Tabla11518[[#This Row],[GEOGRÁFICO]]="NO",0,_xlfn.XLOOKUP(Tabla11518[[#This Row],[CÓDIGO SOLICITUD]],'[1]INFO MPIO'!$A$2:$A$581,'[1]INFO MPIO'!$D$2:$D$581))</f>
        <v>0</v>
      </c>
      <c r="M145" s="13">
        <f>IF(Tabla11518[[#This Row],[GEOGRÁFICO]]="NO",0,_xlfn.XLOOKUP(Tabla11518[[#This Row],[CÓDIGO SOLICITUD]],'[1]INFO MPIO'!$A$2:$A$581,'[1]INFO MPIO'!$E$2:$E$581))</f>
        <v>0</v>
      </c>
      <c r="N145" s="13">
        <f>IF(Tabla11518[[#This Row],[GEOGRÁFICO]]="NO",0,_xlfn.XLOOKUP(Tabla11518[[#This Row],[CÓDIGO SOLICITUD]],'[1]INFO MPIO'!$A$2:$A$581,'[1]INFO MPIO'!$F$2:$F$581))</f>
        <v>0</v>
      </c>
      <c r="O145" s="12" t="str">
        <f>_xlfn.XLOOKUP(Tabla11518[[#This Row],[CÓDIGO SOLICITUD]],[1]Master!$G:$G,[1]Master!$K:$K)</f>
        <v>SI</v>
      </c>
      <c r="P145" s="12" t="str">
        <f>_xlfn.XLOOKUP(Tabla11518[[#This Row],[CÓDIGO SOLICITUD]],[1]Master!$G:$G,[1]Master!$J:$J)</f>
        <v>EN EJECUCIÓN</v>
      </c>
      <c r="Q145" s="9" t="str">
        <f>_xlfn.XLOOKUP(Tabla11518[[#This Row],[CÓDIGO SOLICITUD]],[1]Master!$G:$G,[1]Master!$I:$I)</f>
        <v>INVIAS</v>
      </c>
      <c r="R145" s="14">
        <f>_xlfn.XLOOKUP(Tabla11518[[#This Row],[CÓDIGO SOLICITUD]],'[1]Resumen Inversiones'!$D$4:$D$700,'[1]Resumen Inversiones'!$E$4:$E$700)</f>
        <v>0</v>
      </c>
      <c r="S145" s="22" t="s">
        <v>293</v>
      </c>
    </row>
    <row r="146" spans="1:19" ht="85.5" x14ac:dyDescent="0.25">
      <c r="A146" s="20" t="s">
        <v>294</v>
      </c>
      <c r="B146" s="9" t="str">
        <f>_xlfn.XLOOKUP(Tabla11518[[#This Row],[CÓDIGO SOLICITUD]],[1]Nombres!$A:$A,[1]Nombres!$D:$D)</f>
        <v>BOYACÁ</v>
      </c>
      <c r="C146" s="9" t="s">
        <v>278</v>
      </c>
      <c r="D146" s="16" t="s">
        <v>22</v>
      </c>
      <c r="E146" s="11" t="str">
        <f>_xlfn.XLOOKUP(Tabla11518[[#This Row],[CÓDIGO SOLICITUD]],[1]Nombres!$A:$A,[1]Nombres!$C:$C)</f>
        <v>CRUCE TRAMO 6609 EL LLANO - SOTAQUIRÁ</v>
      </c>
      <c r="F146" s="11" t="str">
        <f>_xlfn.XLOOKUP(Tabla11518[[#This Row],[CÓDIGO SOLICITUD]],'[1]Mapas MT FINAL'!A:A,'[1]Mapas MT FINAL'!G:G)</f>
        <v>CRUCE TRAMO 6609 EL LLANO - SOTAQUIRÁ</v>
      </c>
      <c r="G146" s="12" t="str">
        <f>_xlfn.XLOOKUP(Tabla11518[[#This Row],[CÓDIGO SOLICITUD]],'[1]Relación Departamental'!$A:$A,'[1]Relación Departamental'!$B:$B)</f>
        <v>SI</v>
      </c>
      <c r="H146" s="12" t="str">
        <f>IF(Tabla11518[[#This Row],[GEOGRÁFICO]]="NO",Tabla11518[[#This Row],[DEPARTAMENTO GEOGRÁFICO/ASOCIADO]],_xlfn.XLOOKUP(Tabla11518[[#This Row],[CÓDIGO SOLICITUD]],'[1]INFO MPIO'!$A$2:$A$802,'[1]INFO MPIO'!$G$2:$G$802))</f>
        <v>BOYACÁ</v>
      </c>
      <c r="I146" s="12" t="str">
        <f>IF(Tabla11518[[#This Row],[GEOGRÁFICO]]="NO",Tabla11518[[#This Row],[DEPARTAMENTO GEOGRÁFICO/ASOCIADO]],_xlfn.XLOOKUP(Tabla11518[[#This Row],[CÓDIGO SOLICITUD]],'[1]INFO MPIO'!$A$2:$A$581,'[1]INFO MPIO'!$H$2:$H$581))</f>
        <v>ARCABUCO, CÓMBITA, SOTAQUIRÁ</v>
      </c>
      <c r="J146" s="13">
        <f>IF(Tabla11518[[#This Row],[GEOGRÁFICO]]="NO",0,_xlfn.XLOOKUP(Tabla11518[[#This Row],[CÓDIGO SOLICITUD]],'[1]INFO MPIO'!$A$2:$A$581,'[1]INFO MPIO'!$B$2:$B$581))</f>
        <v>0</v>
      </c>
      <c r="K146" s="13">
        <f>IF(Tabla11518[[#This Row],[GEOGRÁFICO]]="NO",0,_xlfn.XLOOKUP(Tabla11518[[#This Row],[CÓDIGO SOLICITUD]],'[1]INFO MPIO'!$A$2:$A$581,'[1]INFO MPIO'!$C$2:$C$581))</f>
        <v>0</v>
      </c>
      <c r="L146" s="13">
        <f>IF(Tabla11518[[#This Row],[GEOGRÁFICO]]="NO",0,_xlfn.XLOOKUP(Tabla11518[[#This Row],[CÓDIGO SOLICITUD]],'[1]INFO MPIO'!$A$2:$A$581,'[1]INFO MPIO'!$D$2:$D$581))</f>
        <v>0</v>
      </c>
      <c r="M146" s="13">
        <f>IF(Tabla11518[[#This Row],[GEOGRÁFICO]]="NO",0,_xlfn.XLOOKUP(Tabla11518[[#This Row],[CÓDIGO SOLICITUD]],'[1]INFO MPIO'!$A$2:$A$581,'[1]INFO MPIO'!$E$2:$E$581))</f>
        <v>0</v>
      </c>
      <c r="N146" s="13">
        <f>IF(Tabla11518[[#This Row],[GEOGRÁFICO]]="NO",0,_xlfn.XLOOKUP(Tabla11518[[#This Row],[CÓDIGO SOLICITUD]],'[1]INFO MPIO'!$A$2:$A$581,'[1]INFO MPIO'!$F$2:$F$581))</f>
        <v>0</v>
      </c>
      <c r="O146" s="12" t="str">
        <f>_xlfn.XLOOKUP(Tabla11518[[#This Row],[CÓDIGO SOLICITUD]],[1]Master!$G:$G,[1]Master!$K:$K)</f>
        <v>NO</v>
      </c>
      <c r="P146" s="12" t="str">
        <f>_xlfn.XLOOKUP(Tabla11518[[#This Row],[CÓDIGO SOLICITUD]],[1]Master!$G:$G,[1]Master!$J:$J)</f>
        <v>EN ESTRUCTURACIÓN</v>
      </c>
      <c r="Q146" s="9" t="str">
        <f>_xlfn.XLOOKUP(Tabla11518[[#This Row],[CÓDIGO SOLICITUD]],[1]Master!$G:$G,[1]Master!$I:$I)</f>
        <v>ENTIDAD TERRITORIAL</v>
      </c>
      <c r="R146" s="14">
        <f>_xlfn.XLOOKUP(Tabla11518[[#This Row],[CÓDIGO SOLICITUD]],'[1]Resumen Inversiones'!$D$4:$D$700,'[1]Resumen Inversiones'!$E$4:$E$700)</f>
        <v>74862</v>
      </c>
      <c r="S146" s="22" t="s">
        <v>295</v>
      </c>
    </row>
    <row r="147" spans="1:19" ht="114" x14ac:dyDescent="0.25">
      <c r="A147" s="8" t="s">
        <v>296</v>
      </c>
      <c r="B147" s="9" t="str">
        <f>_xlfn.XLOOKUP(Tabla11518[[#This Row],[CÓDIGO SOLICITUD]],[1]Nombres!$A:$A,[1]Nombres!$D:$D)</f>
        <v>GUAVIARE</v>
      </c>
      <c r="C147" s="9" t="s">
        <v>21</v>
      </c>
      <c r="D147" s="10" t="s">
        <v>22</v>
      </c>
      <c r="E147" s="11" t="str">
        <f>_xlfn.XLOOKUP(Tabla11518[[#This Row],[CÓDIGO SOLICITUD]],[1]Nombres!$A:$A,[1]Nombres!$C:$C)</f>
        <v>PROGRAMA DE MEJORAMIENTO, CONSTRUCCIÓN Y EXPANSIÓN DE LA INFRAESTRUCTURA AEROPORTUARIA A CARGO DE LA NACIÓN CON ESPECIAL ÉNFASIS EN SAN JOSÉ DEL GUAVIARE CHIRIBIQUETE</v>
      </c>
      <c r="F147" s="11" t="str">
        <f>_xlfn.XLOOKUP(Tabla11518[[#This Row],[CÓDIGO SOLICITUD]],'[1]Mapas MT FINAL'!A:A,'[1]Mapas MT FINAL'!G:G)</f>
        <v>PROGRAMA DE MEJORAMIENTO, CONSTRUCCIÓN Y EXPANSIÓN DE LA INFRAESTRUCTURA AEROPORTUARIA A CARGO DE LA NACIÓN CON ESPECIAL ÉNFASIS EN SAN JOSÉ DEL GUAVIARE CHIRIBIQUETE</v>
      </c>
      <c r="G147" s="12" t="str">
        <f>_xlfn.XLOOKUP(Tabla11518[[#This Row],[CÓDIGO SOLICITUD]],'[1]Relación Departamental'!$A:$A,'[1]Relación Departamental'!$B:$B)</f>
        <v>SI</v>
      </c>
      <c r="H147" s="12" t="str">
        <f>IF(Tabla11518[[#This Row],[GEOGRÁFICO]]="NO",Tabla11518[[#This Row],[DEPARTAMENTO GEOGRÁFICO/ASOCIADO]],_xlfn.XLOOKUP(Tabla11518[[#This Row],[CÓDIGO SOLICITUD]],'[1]INFO MPIO'!$A$2:$A$802,'[1]INFO MPIO'!$G$2:$G$802))</f>
        <v>GUAVIARE</v>
      </c>
      <c r="I147" s="12" t="str">
        <f>IF(Tabla11518[[#This Row],[GEOGRÁFICO]]="NO",Tabla11518[[#This Row],[DEPARTAMENTO GEOGRÁFICO/ASOCIADO]],_xlfn.XLOOKUP(Tabla11518[[#This Row],[CÓDIGO SOLICITUD]],'[1]INFO MPIO'!$A$2:$A$581,'[1]INFO MPIO'!$H$2:$H$581))</f>
        <v>SAN JOSÉ DEL GUAVIARE</v>
      </c>
      <c r="J147" s="13">
        <f>IF(Tabla11518[[#This Row],[GEOGRÁFICO]]="NO",0,_xlfn.XLOOKUP(Tabla11518[[#This Row],[CÓDIGO SOLICITUD]],'[1]INFO MPIO'!$A$2:$A$581,'[1]INFO MPIO'!$B$2:$B$581))</f>
        <v>1</v>
      </c>
      <c r="K147" s="13">
        <f>IF(Tabla11518[[#This Row],[GEOGRÁFICO]]="NO",0,_xlfn.XLOOKUP(Tabla11518[[#This Row],[CÓDIGO SOLICITUD]],'[1]INFO MPIO'!$A$2:$A$581,'[1]INFO MPIO'!$C$2:$C$581))</f>
        <v>1</v>
      </c>
      <c r="L147" s="13">
        <f>IF(Tabla11518[[#This Row],[GEOGRÁFICO]]="NO",0,_xlfn.XLOOKUP(Tabla11518[[#This Row],[CÓDIGO SOLICITUD]],'[1]INFO MPIO'!$A$2:$A$581,'[1]INFO MPIO'!$D$2:$D$581))</f>
        <v>1</v>
      </c>
      <c r="M147" s="13">
        <f>IF(Tabla11518[[#This Row],[GEOGRÁFICO]]="NO",0,_xlfn.XLOOKUP(Tabla11518[[#This Row],[CÓDIGO SOLICITUD]],'[1]INFO MPIO'!$A$2:$A$581,'[1]INFO MPIO'!$E$2:$E$581))</f>
        <v>0</v>
      </c>
      <c r="N147" s="13">
        <f>IF(Tabla11518[[#This Row],[GEOGRÁFICO]]="NO",0,_xlfn.XLOOKUP(Tabla11518[[#This Row],[CÓDIGO SOLICITUD]],'[1]INFO MPIO'!$A$2:$A$581,'[1]INFO MPIO'!$F$2:$F$581))</f>
        <v>1</v>
      </c>
      <c r="O147" s="12" t="str">
        <f>_xlfn.XLOOKUP(Tabla11518[[#This Row],[CÓDIGO SOLICITUD]],[1]Master!$G:$G,[1]Master!$K:$K)</f>
        <v>SI</v>
      </c>
      <c r="P147" s="12" t="str">
        <f>_xlfn.XLOOKUP(Tabla11518[[#This Row],[CÓDIGO SOLICITUD]],[1]Master!$G:$G,[1]Master!$J:$J)</f>
        <v>EN ESTRUCTURACIÓN</v>
      </c>
      <c r="Q147" s="9" t="str">
        <f>_xlfn.XLOOKUP(Tabla11518[[#This Row],[CÓDIGO SOLICITUD]],[1]Master!$G:$G,[1]Master!$I:$I)</f>
        <v>AEROCIVIL</v>
      </c>
      <c r="R147" s="14">
        <f>_xlfn.XLOOKUP(Tabla11518[[#This Row],[CÓDIGO SOLICITUD]],'[1]Resumen Inversiones'!$D$4:$D$700,'[1]Resumen Inversiones'!$E$4:$E$700)</f>
        <v>235000</v>
      </c>
      <c r="S147" s="23" t="s">
        <v>297</v>
      </c>
    </row>
    <row r="148" spans="1:19" ht="128.25" x14ac:dyDescent="0.25">
      <c r="A148" s="20" t="s">
        <v>298</v>
      </c>
      <c r="B148" s="9" t="str">
        <f>_xlfn.XLOOKUP(Tabla11518[[#This Row],[CÓDIGO SOLICITUD]],[1]Nombres!$A:$A,[1]Nombres!$D:$D)</f>
        <v>BOYACÁ</v>
      </c>
      <c r="C148" s="9" t="s">
        <v>278</v>
      </c>
      <c r="D148" s="16" t="s">
        <v>22</v>
      </c>
      <c r="E148" s="11" t="str">
        <f>_xlfn.XLOOKUP(Tabla11518[[#This Row],[CÓDIGO SOLICITUD]],[1]Nombres!$A:$A,[1]Nombres!$C:$C)</f>
        <v>BUENAVISTA – MUZO – QUIPAMA – LA VICTORIA</v>
      </c>
      <c r="F148" s="11" t="str">
        <f>_xlfn.XLOOKUP(Tabla11518[[#This Row],[CÓDIGO SOLICITUD]],'[1]Mapas MT FINAL'!A:A,'[1]Mapas MT FINAL'!G:G)</f>
        <v>BUENAVISTA – MUZO – QUIPAMA – LA VICTORIA</v>
      </c>
      <c r="G148" s="12" t="str">
        <f>_xlfn.XLOOKUP(Tabla11518[[#This Row],[CÓDIGO SOLICITUD]],'[1]Relación Departamental'!$A:$A,'[1]Relación Departamental'!$B:$B)</f>
        <v>SI</v>
      </c>
      <c r="H148" s="12" t="str">
        <f>IF(Tabla11518[[#This Row],[GEOGRÁFICO]]="NO",Tabla11518[[#This Row],[DEPARTAMENTO GEOGRÁFICO/ASOCIADO]],_xlfn.XLOOKUP(Tabla11518[[#This Row],[CÓDIGO SOLICITUD]],'[1]INFO MPIO'!$A$2:$A$802,'[1]INFO MPIO'!$G$2:$G$802))</f>
        <v>BOYACÁ</v>
      </c>
      <c r="I148" s="12" t="str">
        <f>IF(Tabla11518[[#This Row],[GEOGRÁFICO]]="NO",Tabla11518[[#This Row],[DEPARTAMENTO GEOGRÁFICO/ASOCIADO]],_xlfn.XLOOKUP(Tabla11518[[#This Row],[CÓDIGO SOLICITUD]],'[1]INFO MPIO'!$A$2:$A$581,'[1]INFO MPIO'!$H$2:$H$581))</f>
        <v>BUENAVISTA, COPER, LA VICTORIA, MARIPÍ, MUZO, QUÍPAMA</v>
      </c>
      <c r="J148" s="13">
        <f>IF(Tabla11518[[#This Row],[GEOGRÁFICO]]="NO",0,_xlfn.XLOOKUP(Tabla11518[[#This Row],[CÓDIGO SOLICITUD]],'[1]INFO MPIO'!$A$2:$A$581,'[1]INFO MPIO'!$B$2:$B$581))</f>
        <v>1</v>
      </c>
      <c r="K148" s="13">
        <f>IF(Tabla11518[[#This Row],[GEOGRÁFICO]]="NO",0,_xlfn.XLOOKUP(Tabla11518[[#This Row],[CÓDIGO SOLICITUD]],'[1]INFO MPIO'!$A$2:$A$581,'[1]INFO MPIO'!$C$2:$C$581))</f>
        <v>0</v>
      </c>
      <c r="L148" s="13">
        <f>IF(Tabla11518[[#This Row],[GEOGRÁFICO]]="NO",0,_xlfn.XLOOKUP(Tabla11518[[#This Row],[CÓDIGO SOLICITUD]],'[1]INFO MPIO'!$A$2:$A$581,'[1]INFO MPIO'!$D$2:$D$581))</f>
        <v>0</v>
      </c>
      <c r="M148" s="13">
        <f>IF(Tabla11518[[#This Row],[GEOGRÁFICO]]="NO",0,_xlfn.XLOOKUP(Tabla11518[[#This Row],[CÓDIGO SOLICITUD]],'[1]INFO MPIO'!$A$2:$A$581,'[1]INFO MPIO'!$E$2:$E$581))</f>
        <v>0</v>
      </c>
      <c r="N148" s="13">
        <f>IF(Tabla11518[[#This Row],[GEOGRÁFICO]]="NO",0,_xlfn.XLOOKUP(Tabla11518[[#This Row],[CÓDIGO SOLICITUD]],'[1]INFO MPIO'!$A$2:$A$581,'[1]INFO MPIO'!$F$2:$F$581))</f>
        <v>0</v>
      </c>
      <c r="O148" s="12" t="str">
        <f>_xlfn.XLOOKUP(Tabla11518[[#This Row],[CÓDIGO SOLICITUD]],[1]Master!$G:$G,[1]Master!$K:$K)</f>
        <v>NO</v>
      </c>
      <c r="P148" s="12" t="str">
        <f>_xlfn.XLOOKUP(Tabla11518[[#This Row],[CÓDIGO SOLICITUD]],[1]Master!$G:$G,[1]Master!$J:$J)</f>
        <v>EN ESTRUCTURACIÓN</v>
      </c>
      <c r="Q148" s="9" t="str">
        <f>_xlfn.XLOOKUP(Tabla11518[[#This Row],[CÓDIGO SOLICITUD]],[1]Master!$G:$G,[1]Master!$I:$I)</f>
        <v>ENTIDAD TERRITORIAL</v>
      </c>
      <c r="R148" s="14">
        <f>_xlfn.XLOOKUP(Tabla11518[[#This Row],[CÓDIGO SOLICITUD]],'[1]Resumen Inversiones'!$D$4:$D$700,'[1]Resumen Inversiones'!$E$4:$E$700)</f>
        <v>311130.8</v>
      </c>
      <c r="S148" s="22" t="s">
        <v>299</v>
      </c>
    </row>
    <row r="149" spans="1:19" ht="213.75" x14ac:dyDescent="0.25">
      <c r="A149" s="20" t="s">
        <v>300</v>
      </c>
      <c r="B149" s="9" t="str">
        <f>_xlfn.XLOOKUP(Tabla11518[[#This Row],[CÓDIGO SOLICITUD]],[1]Nombres!$A:$A,[1]Nombres!$D:$D)</f>
        <v>BOYACÁ</v>
      </c>
      <c r="C149" s="9" t="s">
        <v>278</v>
      </c>
      <c r="D149" s="16" t="s">
        <v>22</v>
      </c>
      <c r="E149" s="11" t="str">
        <f>_xlfn.XLOOKUP(Tabla11518[[#This Row],[CÓDIGO SOLICITUD]],[1]Nombres!$A:$A,[1]Nombres!$C:$C)</f>
        <v>VÍA SOATÁ – BOAVITA – LA UVITA - SAN MATEO – GUACAMAYAS - EL EMPALME Y VÍA EL COCUY – EL PANQUEBA – EL ESPINO - CHISCAS</v>
      </c>
      <c r="F149" s="11" t="str">
        <f>_xlfn.XLOOKUP(Tabla11518[[#This Row],[CÓDIGO SOLICITUD]],'[1]Mapas MT FINAL'!A:A,'[1]Mapas MT FINAL'!G:G)</f>
        <v>SOATÁ – BOAVITA – LA UVITA - SAN MATEO – GUACAMAYAS - EL EMPALME Y VÍA EL COCUY – EL PANQUEBA – EL ESPINO - CHISCAS</v>
      </c>
      <c r="G149" s="12" t="str">
        <f>_xlfn.XLOOKUP(Tabla11518[[#This Row],[CÓDIGO SOLICITUD]],'[1]Relación Departamental'!$A:$A,'[1]Relación Departamental'!$B:$B)</f>
        <v>SI</v>
      </c>
      <c r="H149" s="12" t="str">
        <f>IF(Tabla11518[[#This Row],[GEOGRÁFICO]]="NO",Tabla11518[[#This Row],[DEPARTAMENTO GEOGRÁFICO/ASOCIADO]],_xlfn.XLOOKUP(Tabla11518[[#This Row],[CÓDIGO SOLICITUD]],'[1]INFO MPIO'!$A$2:$A$802,'[1]INFO MPIO'!$G$2:$G$802))</f>
        <v>BOYACÁ</v>
      </c>
      <c r="I149" s="12" t="str">
        <f>IF(Tabla11518[[#This Row],[GEOGRÁFICO]]="NO",Tabla11518[[#This Row],[DEPARTAMENTO GEOGRÁFICO/ASOCIADO]],_xlfn.XLOOKUP(Tabla11518[[#This Row],[CÓDIGO SOLICITUD]],'[1]INFO MPIO'!$A$2:$A$581,'[1]INFO MPIO'!$H$2:$H$581))</f>
        <v>BOAVITA, CHISCAS, EL COCUY, EL ESPINO, GUACAMAYAS, LA UVITA, PANQUEBA, SAN MATEO, SOATÁ</v>
      </c>
      <c r="J149" s="13">
        <f>IF(Tabla11518[[#This Row],[GEOGRÁFICO]]="NO",0,_xlfn.XLOOKUP(Tabla11518[[#This Row],[CÓDIGO SOLICITUD]],'[1]INFO MPIO'!$A$2:$A$581,'[1]INFO MPIO'!$B$2:$B$581))</f>
        <v>0</v>
      </c>
      <c r="K149" s="13">
        <f>IF(Tabla11518[[#This Row],[GEOGRÁFICO]]="NO",0,_xlfn.XLOOKUP(Tabla11518[[#This Row],[CÓDIGO SOLICITUD]],'[1]INFO MPIO'!$A$2:$A$581,'[1]INFO MPIO'!$C$2:$C$581))</f>
        <v>0</v>
      </c>
      <c r="L149" s="13">
        <f>IF(Tabla11518[[#This Row],[GEOGRÁFICO]]="NO",0,_xlfn.XLOOKUP(Tabla11518[[#This Row],[CÓDIGO SOLICITUD]],'[1]INFO MPIO'!$A$2:$A$581,'[1]INFO MPIO'!$D$2:$D$581))</f>
        <v>0</v>
      </c>
      <c r="M149" s="13">
        <f>IF(Tabla11518[[#This Row],[GEOGRÁFICO]]="NO",0,_xlfn.XLOOKUP(Tabla11518[[#This Row],[CÓDIGO SOLICITUD]],'[1]INFO MPIO'!$A$2:$A$581,'[1]INFO MPIO'!$E$2:$E$581))</f>
        <v>0</v>
      </c>
      <c r="N149" s="13">
        <f>IF(Tabla11518[[#This Row],[GEOGRÁFICO]]="NO",0,_xlfn.XLOOKUP(Tabla11518[[#This Row],[CÓDIGO SOLICITUD]],'[1]INFO MPIO'!$A$2:$A$581,'[1]INFO MPIO'!$F$2:$F$581))</f>
        <v>1</v>
      </c>
      <c r="O149" s="12" t="str">
        <f>_xlfn.XLOOKUP(Tabla11518[[#This Row],[CÓDIGO SOLICITUD]],[1]Master!$G:$G,[1]Master!$K:$K)</f>
        <v>NO</v>
      </c>
      <c r="P149" s="12" t="str">
        <f>_xlfn.XLOOKUP(Tabla11518[[#This Row],[CÓDIGO SOLICITUD]],[1]Master!$G:$G,[1]Master!$J:$J)</f>
        <v>EN ESTRUCTURACIÓN</v>
      </c>
      <c r="Q149" s="9" t="str">
        <f>_xlfn.XLOOKUP(Tabla11518[[#This Row],[CÓDIGO SOLICITUD]],[1]Master!$G:$G,[1]Master!$I:$I)</f>
        <v>ENTIDAD TERRITORIAL</v>
      </c>
      <c r="R149" s="14">
        <f>_xlfn.XLOOKUP(Tabla11518[[#This Row],[CÓDIGO SOLICITUD]],'[1]Resumen Inversiones'!$D$4:$D$700,'[1]Resumen Inversiones'!$E$4:$E$700)</f>
        <v>241910</v>
      </c>
      <c r="S149" s="22" t="s">
        <v>301</v>
      </c>
    </row>
    <row r="150" spans="1:19" ht="85.5" x14ac:dyDescent="0.25">
      <c r="A150" s="20" t="s">
        <v>302</v>
      </c>
      <c r="B150" s="9" t="str">
        <f>_xlfn.XLOOKUP(Tabla11518[[#This Row],[CÓDIGO SOLICITUD]],[1]Nombres!$A:$A,[1]Nombres!$D:$D)</f>
        <v>BOYACÁ</v>
      </c>
      <c r="C150" s="9" t="s">
        <v>21</v>
      </c>
      <c r="D150" s="16" t="s">
        <v>22</v>
      </c>
      <c r="E150" s="11" t="str">
        <f>_xlfn.XLOOKUP(Tabla11518[[#This Row],[CÓDIGO SOLICITUD]],[1]Nombres!$A:$A,[1]Nombres!$C:$C)</f>
        <v>VÍA CRUCE TIERRA NEGRA - APOSENTOS</v>
      </c>
      <c r="F150" s="11" t="str">
        <f>_xlfn.XLOOKUP(Tabla11518[[#This Row],[CÓDIGO SOLICITUD]],'[1]Mapas MT FINAL'!A:A,'[1]Mapas MT FINAL'!G:G)</f>
        <v>VÍA CRUCE TIERRA NEGRA - APOSENTOS</v>
      </c>
      <c r="G150" s="12" t="str">
        <f>_xlfn.XLOOKUP(Tabla11518[[#This Row],[CÓDIGO SOLICITUD]],'[1]Relación Departamental'!$A:$A,'[1]Relación Departamental'!$B:$B)</f>
        <v>SI</v>
      </c>
      <c r="H150" s="12" t="str">
        <f>IF(Tabla11518[[#This Row],[GEOGRÁFICO]]="NO",Tabla11518[[#This Row],[DEPARTAMENTO GEOGRÁFICO/ASOCIADO]],_xlfn.XLOOKUP(Tabla11518[[#This Row],[CÓDIGO SOLICITUD]],'[1]INFO MPIO'!$A$2:$A$802,'[1]INFO MPIO'!$G$2:$G$802))</f>
        <v>BOYACÁ</v>
      </c>
      <c r="I150" s="12" t="str">
        <f>IF(Tabla11518[[#This Row],[GEOGRÁFICO]]="NO",Tabla11518[[#This Row],[DEPARTAMENTO GEOGRÁFICO/ASOCIADO]],_xlfn.XLOOKUP(Tabla11518[[#This Row],[CÓDIGO SOLICITUD]],'[1]INFO MPIO'!$A$2:$A$581,'[1]INFO MPIO'!$H$2:$H$581))</f>
        <v>NUEVO COLÓN, VENTAQUEMADA</v>
      </c>
      <c r="J150" s="13">
        <f>IF(Tabla11518[[#This Row],[GEOGRÁFICO]]="NO",0,_xlfn.XLOOKUP(Tabla11518[[#This Row],[CÓDIGO SOLICITUD]],'[1]INFO MPIO'!$A$2:$A$581,'[1]INFO MPIO'!$B$2:$B$581))</f>
        <v>0</v>
      </c>
      <c r="K150" s="13">
        <f>IF(Tabla11518[[#This Row],[GEOGRÁFICO]]="NO",0,_xlfn.XLOOKUP(Tabla11518[[#This Row],[CÓDIGO SOLICITUD]],'[1]INFO MPIO'!$A$2:$A$581,'[1]INFO MPIO'!$C$2:$C$581))</f>
        <v>0</v>
      </c>
      <c r="L150" s="13">
        <f>IF(Tabla11518[[#This Row],[GEOGRÁFICO]]="NO",0,_xlfn.XLOOKUP(Tabla11518[[#This Row],[CÓDIGO SOLICITUD]],'[1]INFO MPIO'!$A$2:$A$581,'[1]INFO MPIO'!$D$2:$D$581))</f>
        <v>0</v>
      </c>
      <c r="M150" s="13">
        <f>IF(Tabla11518[[#This Row],[GEOGRÁFICO]]="NO",0,_xlfn.XLOOKUP(Tabla11518[[#This Row],[CÓDIGO SOLICITUD]],'[1]INFO MPIO'!$A$2:$A$581,'[1]INFO MPIO'!$E$2:$E$581))</f>
        <v>0</v>
      </c>
      <c r="N150" s="13">
        <f>IF(Tabla11518[[#This Row],[GEOGRÁFICO]]="NO",0,_xlfn.XLOOKUP(Tabla11518[[#This Row],[CÓDIGO SOLICITUD]],'[1]INFO MPIO'!$A$2:$A$581,'[1]INFO MPIO'!$F$2:$F$581))</f>
        <v>0</v>
      </c>
      <c r="O150" s="12" t="str">
        <f>_xlfn.XLOOKUP(Tabla11518[[#This Row],[CÓDIGO SOLICITUD]],[1]Master!$G:$G,[1]Master!$K:$K)</f>
        <v>NO</v>
      </c>
      <c r="P150" s="12" t="str">
        <f>_xlfn.XLOOKUP(Tabla11518[[#This Row],[CÓDIGO SOLICITUD]],[1]Master!$G:$G,[1]Master!$J:$J)</f>
        <v>EN ESTRUCTURACIÓN</v>
      </c>
      <c r="Q150" s="9" t="str">
        <f>_xlfn.XLOOKUP(Tabla11518[[#This Row],[CÓDIGO SOLICITUD]],[1]Master!$G:$G,[1]Master!$I:$I)</f>
        <v>ENTIDAD TERRITORIAL</v>
      </c>
      <c r="R150" s="14">
        <f>_xlfn.XLOOKUP(Tabla11518[[#This Row],[CÓDIGO SOLICITUD]],'[1]Resumen Inversiones'!$D$4:$D$700,'[1]Resumen Inversiones'!$E$4:$E$700)</f>
        <v>36019</v>
      </c>
      <c r="S150" s="22" t="s">
        <v>303</v>
      </c>
    </row>
    <row r="151" spans="1:19" ht="213.75" x14ac:dyDescent="0.25">
      <c r="A151" s="20" t="s">
        <v>304</v>
      </c>
      <c r="B151" s="9" t="str">
        <f>_xlfn.XLOOKUP(Tabla11518[[#This Row],[CÓDIGO SOLICITUD]],[1]Nombres!$A:$A,[1]Nombres!$D:$D)</f>
        <v>CAQUETÁ</v>
      </c>
      <c r="C151" s="9" t="s">
        <v>21</v>
      </c>
      <c r="D151" s="16" t="s">
        <v>22</v>
      </c>
      <c r="E151" s="11" t="str">
        <f>_xlfn.XLOOKUP(Tabla11518[[#This Row],[CÓDIGO SOLICITUD]],[1]Nombres!$A:$A,[1]Nombres!$C:$C)</f>
        <v>"Y" FLORECIA, GUADALUPE – FLORENCIA</v>
      </c>
      <c r="F151" s="11" t="str">
        <f>_xlfn.XLOOKUP(Tabla11518[[#This Row],[CÓDIGO SOLICITUD]],'[1]Mapas MT FINAL'!A:A,'[1]Mapas MT FINAL'!G:G)</f>
        <v>"Y" FLORECIA, GUADALUPE – FLORENCIA</v>
      </c>
      <c r="G151" s="12" t="str">
        <f>_xlfn.XLOOKUP(Tabla11518[[#This Row],[CÓDIGO SOLICITUD]],'[1]Relación Departamental'!$A:$A,'[1]Relación Departamental'!$B:$B)</f>
        <v>SI</v>
      </c>
      <c r="H151" s="12" t="str">
        <f>IF(Tabla11518[[#This Row],[GEOGRÁFICO]]="NO",Tabla11518[[#This Row],[DEPARTAMENTO GEOGRÁFICO/ASOCIADO]],_xlfn.XLOOKUP(Tabla11518[[#This Row],[CÓDIGO SOLICITUD]],'[1]INFO MPIO'!$A$2:$A$802,'[1]INFO MPIO'!$G$2:$G$802))</f>
        <v>CAQUETÁ</v>
      </c>
      <c r="I151" s="12" t="str">
        <f>IF(Tabla11518[[#This Row],[GEOGRÁFICO]]="NO",Tabla11518[[#This Row],[DEPARTAMENTO GEOGRÁFICO/ASOCIADO]],_xlfn.XLOOKUP(Tabla11518[[#This Row],[CÓDIGO SOLICITUD]],'[1]INFO MPIO'!$A$2:$A$581,'[1]INFO MPIO'!$H$2:$H$581))</f>
        <v>FLORENCIA</v>
      </c>
      <c r="J151" s="13">
        <f>IF(Tabla11518[[#This Row],[GEOGRÁFICO]]="NO",0,_xlfn.XLOOKUP(Tabla11518[[#This Row],[CÓDIGO SOLICITUD]],'[1]INFO MPIO'!$A$2:$A$581,'[1]INFO MPIO'!$B$2:$B$581))</f>
        <v>1</v>
      </c>
      <c r="K151" s="13">
        <f>IF(Tabla11518[[#This Row],[GEOGRÁFICO]]="NO",0,_xlfn.XLOOKUP(Tabla11518[[#This Row],[CÓDIGO SOLICITUD]],'[1]INFO MPIO'!$A$2:$A$581,'[1]INFO MPIO'!$C$2:$C$581))</f>
        <v>1</v>
      </c>
      <c r="L151" s="13">
        <f>IF(Tabla11518[[#This Row],[GEOGRÁFICO]]="NO",0,_xlfn.XLOOKUP(Tabla11518[[#This Row],[CÓDIGO SOLICITUD]],'[1]INFO MPIO'!$A$2:$A$581,'[1]INFO MPIO'!$D$2:$D$581))</f>
        <v>1</v>
      </c>
      <c r="M151" s="13">
        <f>IF(Tabla11518[[#This Row],[GEOGRÁFICO]]="NO",0,_xlfn.XLOOKUP(Tabla11518[[#This Row],[CÓDIGO SOLICITUD]],'[1]INFO MPIO'!$A$2:$A$581,'[1]INFO MPIO'!$E$2:$E$581))</f>
        <v>0</v>
      </c>
      <c r="N151" s="13">
        <f>IF(Tabla11518[[#This Row],[GEOGRÁFICO]]="NO",0,_xlfn.XLOOKUP(Tabla11518[[#This Row],[CÓDIGO SOLICITUD]],'[1]INFO MPIO'!$A$2:$A$581,'[1]INFO MPIO'!$F$2:$F$581))</f>
        <v>1</v>
      </c>
      <c r="O151" s="12" t="str">
        <f>_xlfn.XLOOKUP(Tabla11518[[#This Row],[CÓDIGO SOLICITUD]],[1]Master!$G:$G,[1]Master!$K:$K)</f>
        <v>SI</v>
      </c>
      <c r="P151" s="12" t="str">
        <f>_xlfn.XLOOKUP(Tabla11518[[#This Row],[CÓDIGO SOLICITUD]],[1]Master!$G:$G,[1]Master!$J:$J)</f>
        <v>EN EJECUCIÓN</v>
      </c>
      <c r="Q151" s="9" t="str">
        <f>_xlfn.XLOOKUP(Tabla11518[[#This Row],[CÓDIGO SOLICITUD]],[1]Master!$G:$G,[1]Master!$I:$I)</f>
        <v>INVIAS</v>
      </c>
      <c r="R151" s="14">
        <f>_xlfn.XLOOKUP(Tabla11518[[#This Row],[CÓDIGO SOLICITUD]],'[1]Resumen Inversiones'!$D$4:$D$700,'[1]Resumen Inversiones'!$E$4:$E$700)</f>
        <v>36830.309498399147</v>
      </c>
      <c r="S151" s="22" t="s">
        <v>305</v>
      </c>
    </row>
    <row r="152" spans="1:19" ht="71.25" x14ac:dyDescent="0.25">
      <c r="A152" s="20" t="s">
        <v>306</v>
      </c>
      <c r="B152" s="9" t="str">
        <f>_xlfn.XLOOKUP(Tabla11518[[#This Row],[CÓDIGO SOLICITUD]],[1]Nombres!$A:$A,[1]Nombres!$D:$D)</f>
        <v>CAUCA</v>
      </c>
      <c r="C152" s="9" t="s">
        <v>21</v>
      </c>
      <c r="D152" s="16" t="s">
        <v>22</v>
      </c>
      <c r="E152" s="11" t="str">
        <f>_xlfn.XLOOKUP(Tabla11518[[#This Row],[CÓDIGO SOLICITUD]],[1]Nombres!$A:$A,[1]Nombres!$C:$C)</f>
        <v>SANTIAGO - SANTA ROSA</v>
      </c>
      <c r="F152" s="11" t="str">
        <f>_xlfn.XLOOKUP(Tabla11518[[#This Row],[CÓDIGO SOLICITUD]],'[1]Mapas MT FINAL'!A:A,'[1]Mapas MT FINAL'!G:G)</f>
        <v>SANTIAGO - SANTA ROSA</v>
      </c>
      <c r="G152" s="12" t="str">
        <f>_xlfn.XLOOKUP(Tabla11518[[#This Row],[CÓDIGO SOLICITUD]],'[1]Relación Departamental'!$A:$A,'[1]Relación Departamental'!$B:$B)</f>
        <v>SI</v>
      </c>
      <c r="H152" s="12" t="str">
        <f>IF(Tabla11518[[#This Row],[GEOGRÁFICO]]="NO",Tabla11518[[#This Row],[DEPARTAMENTO GEOGRÁFICO/ASOCIADO]],_xlfn.XLOOKUP(Tabla11518[[#This Row],[CÓDIGO SOLICITUD]],'[1]INFO MPIO'!$A$2:$A$802,'[1]INFO MPIO'!$G$2:$G$802))</f>
        <v>CAUCA</v>
      </c>
      <c r="I152" s="12" t="str">
        <f>IF(Tabla11518[[#This Row],[GEOGRÁFICO]]="NO",Tabla11518[[#This Row],[DEPARTAMENTO GEOGRÁFICO/ASOCIADO]],_xlfn.XLOOKUP(Tabla11518[[#This Row],[CÓDIGO SOLICITUD]],'[1]INFO MPIO'!$A$2:$A$581,'[1]INFO MPIO'!$H$2:$H$581))</f>
        <v>SAN SEBASTIÁN, SANTA ROSA</v>
      </c>
      <c r="J152" s="13">
        <f>IF(Tabla11518[[#This Row],[GEOGRÁFICO]]="NO",0,_xlfn.XLOOKUP(Tabla11518[[#This Row],[CÓDIGO SOLICITUD]],'[1]INFO MPIO'!$A$2:$A$581,'[1]INFO MPIO'!$B$2:$B$581))</f>
        <v>1</v>
      </c>
      <c r="K152" s="13">
        <f>IF(Tabla11518[[#This Row],[GEOGRÁFICO]]="NO",0,_xlfn.XLOOKUP(Tabla11518[[#This Row],[CÓDIGO SOLICITUD]],'[1]INFO MPIO'!$A$2:$A$581,'[1]INFO MPIO'!$C$2:$C$581))</f>
        <v>0</v>
      </c>
      <c r="L152" s="13">
        <f>IF(Tabla11518[[#This Row],[GEOGRÁFICO]]="NO",0,_xlfn.XLOOKUP(Tabla11518[[#This Row],[CÓDIGO SOLICITUD]],'[1]INFO MPIO'!$A$2:$A$581,'[1]INFO MPIO'!$D$2:$D$581))</f>
        <v>1</v>
      </c>
      <c r="M152" s="13">
        <f>IF(Tabla11518[[#This Row],[GEOGRÁFICO]]="NO",0,_xlfn.XLOOKUP(Tabla11518[[#This Row],[CÓDIGO SOLICITUD]],'[1]INFO MPIO'!$A$2:$A$581,'[1]INFO MPIO'!$E$2:$E$581))</f>
        <v>0</v>
      </c>
      <c r="N152" s="13">
        <f>IF(Tabla11518[[#This Row],[GEOGRÁFICO]]="NO",0,_xlfn.XLOOKUP(Tabla11518[[#This Row],[CÓDIGO SOLICITUD]],'[1]INFO MPIO'!$A$2:$A$581,'[1]INFO MPIO'!$F$2:$F$581))</f>
        <v>1</v>
      </c>
      <c r="O152" s="12" t="str">
        <f>_xlfn.XLOOKUP(Tabla11518[[#This Row],[CÓDIGO SOLICITUD]],[1]Master!$G:$G,[1]Master!$K:$K)</f>
        <v>SI</v>
      </c>
      <c r="P152" s="12" t="str">
        <f>_xlfn.XLOOKUP(Tabla11518[[#This Row],[CÓDIGO SOLICITUD]],[1]Master!$G:$G,[1]Master!$J:$J)</f>
        <v>EN ESTRUCTURACIÓN</v>
      </c>
      <c r="Q152" s="9" t="str">
        <f>_xlfn.XLOOKUP(Tabla11518[[#This Row],[CÓDIGO SOLICITUD]],[1]Master!$G:$G,[1]Master!$I:$I)</f>
        <v>INVIAS</v>
      </c>
      <c r="R152" s="14">
        <f>_xlfn.XLOOKUP(Tabla11518[[#This Row],[CÓDIGO SOLICITUD]],'[1]Resumen Inversiones'!$D$4:$D$700,'[1]Resumen Inversiones'!$E$4:$E$700)</f>
        <v>100000</v>
      </c>
      <c r="S152" s="22" t="s">
        <v>31</v>
      </c>
    </row>
    <row r="153" spans="1:19" ht="57" x14ac:dyDescent="0.25">
      <c r="A153" s="20" t="s">
        <v>307</v>
      </c>
      <c r="B153" s="9" t="str">
        <f>_xlfn.XLOOKUP(Tabla11518[[#This Row],[CÓDIGO SOLICITUD]],[1]Nombres!$A:$A,[1]Nombres!$D:$D)</f>
        <v>BOYACÁ</v>
      </c>
      <c r="C153" s="9" t="s">
        <v>278</v>
      </c>
      <c r="D153" s="16" t="s">
        <v>22</v>
      </c>
      <c r="E153" s="11" t="str">
        <f>_xlfn.XLOOKUP(Tabla11518[[#This Row],[CÓDIGO SOLICITUD]],[1]Nombres!$A:$A,[1]Nombres!$C:$C)</f>
        <v>PUENTE EMBALSE LA ESMERALDA</v>
      </c>
      <c r="F153" s="11" t="str">
        <f>_xlfn.XLOOKUP(Tabla11518[[#This Row],[CÓDIGO SOLICITUD]],'[1]Mapas MT FINAL'!A:A,'[1]Mapas MT FINAL'!G:G)</f>
        <v>PUENTE EMBALSE LA ESMERALDA</v>
      </c>
      <c r="G153" s="12" t="s">
        <v>259</v>
      </c>
      <c r="H153" s="12" t="str">
        <f>IF(Tabla11518[[#This Row],[GEOGRÁFICO]]="NO",Tabla11518[[#This Row],[DEPARTAMENTO GEOGRÁFICO/ASOCIADO]],_xlfn.XLOOKUP(Tabla11518[[#This Row],[CÓDIGO SOLICITUD]],'[1]INFO MPIO'!$A$2:$A$802,'[1]INFO MPIO'!$G$2:$G$802))</f>
        <v>BOYACÁ</v>
      </c>
      <c r="I153" s="12" t="str">
        <f>IF(Tabla11518[[#This Row],[GEOGRÁFICO]]="NO",Tabla11518[[#This Row],[DEPARTAMENTO GEOGRÁFICO/ASOCIADO]],_xlfn.XLOOKUP(Tabla11518[[#This Row],[CÓDIGO SOLICITUD]],'[1]INFO MPIO'!$A$2:$A$581,'[1]INFO MPIO'!$H$2:$H$581))</f>
        <v>BOYACÁ</v>
      </c>
      <c r="J153" s="13">
        <f>IF(Tabla11518[[#This Row],[GEOGRÁFICO]]="NO",0,_xlfn.XLOOKUP(Tabla11518[[#This Row],[CÓDIGO SOLICITUD]],'[1]INFO MPIO'!$A$2:$A$581,'[1]INFO MPIO'!$B$2:$B$581))</f>
        <v>0</v>
      </c>
      <c r="K153" s="13">
        <f>IF(Tabla11518[[#This Row],[GEOGRÁFICO]]="NO",0,_xlfn.XLOOKUP(Tabla11518[[#This Row],[CÓDIGO SOLICITUD]],'[1]INFO MPIO'!$A$2:$A$581,'[1]INFO MPIO'!$C$2:$C$581))</f>
        <v>0</v>
      </c>
      <c r="L153" s="13">
        <f>IF(Tabla11518[[#This Row],[GEOGRÁFICO]]="NO",0,_xlfn.XLOOKUP(Tabla11518[[#This Row],[CÓDIGO SOLICITUD]],'[1]INFO MPIO'!$A$2:$A$581,'[1]INFO MPIO'!$D$2:$D$581))</f>
        <v>0</v>
      </c>
      <c r="M153" s="13">
        <f>IF(Tabla11518[[#This Row],[GEOGRÁFICO]]="NO",0,_xlfn.XLOOKUP(Tabla11518[[#This Row],[CÓDIGO SOLICITUD]],'[1]INFO MPIO'!$A$2:$A$581,'[1]INFO MPIO'!$E$2:$E$581))</f>
        <v>0</v>
      </c>
      <c r="N153" s="13">
        <f>IF(Tabla11518[[#This Row],[GEOGRÁFICO]]="NO",0,_xlfn.XLOOKUP(Tabla11518[[#This Row],[CÓDIGO SOLICITUD]],'[1]INFO MPIO'!$A$2:$A$581,'[1]INFO MPIO'!$F$2:$F$581))</f>
        <v>0</v>
      </c>
      <c r="O153" s="12" t="str">
        <f>_xlfn.XLOOKUP(Tabla11518[[#This Row],[CÓDIGO SOLICITUD]],[1]Master!$G:$G,[1]Master!$K:$K)</f>
        <v>NO</v>
      </c>
      <c r="P153" s="12" t="str">
        <f>_xlfn.XLOOKUP(Tabla11518[[#This Row],[CÓDIGO SOLICITUD]],[1]Master!$G:$G,[1]Master!$J:$J)</f>
        <v>EN IDEA</v>
      </c>
      <c r="Q153" s="9" t="str">
        <f>_xlfn.XLOOKUP(Tabla11518[[#This Row],[CÓDIGO SOLICITUD]],[1]Master!$G:$G,[1]Master!$I:$I)</f>
        <v>ENTIDAD TERRITORIAL</v>
      </c>
      <c r="R153" s="14">
        <f>_xlfn.XLOOKUP(Tabla11518[[#This Row],[CÓDIGO SOLICITUD]],'[1]Resumen Inversiones'!$D$4:$D$700,'[1]Resumen Inversiones'!$E$4:$E$700)</f>
        <v>0</v>
      </c>
      <c r="S153" s="18" t="s">
        <v>308</v>
      </c>
    </row>
    <row r="154" spans="1:19" ht="199.5" x14ac:dyDescent="0.25">
      <c r="A154" s="20" t="s">
        <v>309</v>
      </c>
      <c r="B154" s="9" t="str">
        <f>_xlfn.XLOOKUP(Tabla11518[[#This Row],[CÓDIGO SOLICITUD]],[1]Nombres!$A:$A,[1]Nombres!$D:$D)</f>
        <v>BOYACÁ</v>
      </c>
      <c r="C154" s="9" t="s">
        <v>278</v>
      </c>
      <c r="D154" s="16" t="s">
        <v>22</v>
      </c>
      <c r="E154" s="11" t="str">
        <f>_xlfn.XLOOKUP(Tabla11518[[#This Row],[CÓDIGO SOLICITUD]],[1]Nombres!$A:$A,[1]Nombres!$C:$C)</f>
        <v>VÍA EL CRUCERO – TENZA – SUTATENZA – GUATEQUE – GUAYATÁ</v>
      </c>
      <c r="F154" s="11" t="str">
        <f>_xlfn.XLOOKUP(Tabla11518[[#This Row],[CÓDIGO SOLICITUD]],'[1]Mapas MT FINAL'!A:A,'[1]Mapas MT FINAL'!G:G)</f>
        <v>VÍA EL CRUCERO – TENZA – SUTATENZA – GUATEQUE – GUAYATÁ</v>
      </c>
      <c r="G154" s="12" t="str">
        <f>_xlfn.XLOOKUP(Tabla11518[[#This Row],[CÓDIGO SOLICITUD]],'[1]Relación Departamental'!$A:$A,'[1]Relación Departamental'!$B:$B)</f>
        <v>SI</v>
      </c>
      <c r="H154" s="12" t="str">
        <f>IF(Tabla11518[[#This Row],[GEOGRÁFICO]]="NO",Tabla11518[[#This Row],[DEPARTAMENTO GEOGRÁFICO/ASOCIADO]],_xlfn.XLOOKUP(Tabla11518[[#This Row],[CÓDIGO SOLICITUD]],'[1]INFO MPIO'!$A$2:$A$802,'[1]INFO MPIO'!$G$2:$G$802))</f>
        <v>BOYACÁ</v>
      </c>
      <c r="I154" s="12" t="str">
        <f>IF(Tabla11518[[#This Row],[GEOGRÁFICO]]="NO",Tabla11518[[#This Row],[DEPARTAMENTO GEOGRÁFICO/ASOCIADO]],_xlfn.XLOOKUP(Tabla11518[[#This Row],[CÓDIGO SOLICITUD]],'[1]INFO MPIO'!$A$2:$A$581,'[1]INFO MPIO'!$H$2:$H$581))</f>
        <v>GARAGOA, GUATEQUE, GUAYATÁ, PACHAVITA, SUTATENZA, TENZA</v>
      </c>
      <c r="J154" s="13">
        <f>IF(Tabla11518[[#This Row],[GEOGRÁFICO]]="NO",0,_xlfn.XLOOKUP(Tabla11518[[#This Row],[CÓDIGO SOLICITUD]],'[1]INFO MPIO'!$A$2:$A$581,'[1]INFO MPIO'!$B$2:$B$581))</f>
        <v>0</v>
      </c>
      <c r="K154" s="13">
        <f>IF(Tabla11518[[#This Row],[GEOGRÁFICO]]="NO",0,_xlfn.XLOOKUP(Tabla11518[[#This Row],[CÓDIGO SOLICITUD]],'[1]INFO MPIO'!$A$2:$A$581,'[1]INFO MPIO'!$C$2:$C$581))</f>
        <v>0</v>
      </c>
      <c r="L154" s="13">
        <f>IF(Tabla11518[[#This Row],[GEOGRÁFICO]]="NO",0,_xlfn.XLOOKUP(Tabla11518[[#This Row],[CÓDIGO SOLICITUD]],'[1]INFO MPIO'!$A$2:$A$581,'[1]INFO MPIO'!$D$2:$D$581))</f>
        <v>0</v>
      </c>
      <c r="M154" s="13">
        <f>IF(Tabla11518[[#This Row],[GEOGRÁFICO]]="NO",0,_xlfn.XLOOKUP(Tabla11518[[#This Row],[CÓDIGO SOLICITUD]],'[1]INFO MPIO'!$A$2:$A$581,'[1]INFO MPIO'!$E$2:$E$581))</f>
        <v>0</v>
      </c>
      <c r="N154" s="13">
        <f>IF(Tabla11518[[#This Row],[GEOGRÁFICO]]="NO",0,_xlfn.XLOOKUP(Tabla11518[[#This Row],[CÓDIGO SOLICITUD]],'[1]INFO MPIO'!$A$2:$A$581,'[1]INFO MPIO'!$F$2:$F$581))</f>
        <v>0</v>
      </c>
      <c r="O154" s="12" t="str">
        <f>_xlfn.XLOOKUP(Tabla11518[[#This Row],[CÓDIGO SOLICITUD]],[1]Master!$G:$G,[1]Master!$K:$K)</f>
        <v>SI</v>
      </c>
      <c r="P154" s="12" t="str">
        <f>_xlfn.XLOOKUP(Tabla11518[[#This Row],[CÓDIGO SOLICITUD]],[1]Master!$G:$G,[1]Master!$J:$J)</f>
        <v>EN EJECUCIÓN</v>
      </c>
      <c r="Q154" s="9" t="str">
        <f>_xlfn.XLOOKUP(Tabla11518[[#This Row],[CÓDIGO SOLICITUD]],[1]Master!$G:$G,[1]Master!$I:$I)</f>
        <v>ENTIDAD TERRITORIAL</v>
      </c>
      <c r="R154" s="14">
        <f>_xlfn.XLOOKUP(Tabla11518[[#This Row],[CÓDIGO SOLICITUD]],'[1]Resumen Inversiones'!$D$4:$D$700,'[1]Resumen Inversiones'!$E$4:$E$700)</f>
        <v>112438</v>
      </c>
      <c r="S154" s="22" t="s">
        <v>310</v>
      </c>
    </row>
    <row r="155" spans="1:19" ht="71.25" x14ac:dyDescent="0.25">
      <c r="A155" s="20" t="s">
        <v>311</v>
      </c>
      <c r="B155" s="9" t="str">
        <f>_xlfn.XLOOKUP(Tabla11518[[#This Row],[CÓDIGO SOLICITUD]],[1]Nombres!$A:$A,[1]Nombres!$D:$D)</f>
        <v>CASANARE</v>
      </c>
      <c r="C155" s="9" t="s">
        <v>312</v>
      </c>
      <c r="D155" s="16" t="s">
        <v>22</v>
      </c>
      <c r="E155" s="11" t="str">
        <f>_xlfn.XLOOKUP(Tabla11518[[#This Row],[CÓDIGO SOLICITUD]],[1]Nombres!$A:$A,[1]Nombres!$C:$C)</f>
        <v>OPERACIÓN INTERNACIONAL DEL AEROPUERTO EL YOPAL</v>
      </c>
      <c r="F155" s="11" t="str">
        <f>_xlfn.XLOOKUP(Tabla11518[[#This Row],[CÓDIGO SOLICITUD]],'[1]Mapas MT FINAL'!A:A,'[1]Mapas MT FINAL'!G:G)</f>
        <v>OPERACIÓN INTERNACIONAL DEL AEROPUERTO EL YOPAL</v>
      </c>
      <c r="G155" s="12" t="str">
        <f>_xlfn.XLOOKUP(Tabla11518[[#This Row],[CÓDIGO SOLICITUD]],'[1]Relación Departamental'!$A:$A,'[1]Relación Departamental'!$B:$B)</f>
        <v>SI</v>
      </c>
      <c r="H155" s="12" t="str">
        <f>IF(Tabla11518[[#This Row],[GEOGRÁFICO]]="NO",Tabla11518[[#This Row],[DEPARTAMENTO GEOGRÁFICO/ASOCIADO]],_xlfn.XLOOKUP(Tabla11518[[#This Row],[CÓDIGO SOLICITUD]],'[1]INFO MPIO'!$A$2:$A$802,'[1]INFO MPIO'!$G$2:$G$802))</f>
        <v>CASANARE</v>
      </c>
      <c r="I155" s="12" t="str">
        <f>IF(Tabla11518[[#This Row],[GEOGRÁFICO]]="NO",Tabla11518[[#This Row],[DEPARTAMENTO GEOGRÁFICO/ASOCIADO]],_xlfn.XLOOKUP(Tabla11518[[#This Row],[CÓDIGO SOLICITUD]],'[1]INFO MPIO'!$A$2:$A$581,'[1]INFO MPIO'!$H$2:$H$581))</f>
        <v>YOPAL</v>
      </c>
      <c r="J155" s="13">
        <f>IF(Tabla11518[[#This Row],[GEOGRÁFICO]]="NO",0,_xlfn.XLOOKUP(Tabla11518[[#This Row],[CÓDIGO SOLICITUD]],'[1]INFO MPIO'!$A$2:$A$581,'[1]INFO MPIO'!$B$2:$B$581))</f>
        <v>0</v>
      </c>
      <c r="K155" s="13">
        <f>IF(Tabla11518[[#This Row],[GEOGRÁFICO]]="NO",0,_xlfn.XLOOKUP(Tabla11518[[#This Row],[CÓDIGO SOLICITUD]],'[1]INFO MPIO'!$A$2:$A$581,'[1]INFO MPIO'!$C$2:$C$581))</f>
        <v>0</v>
      </c>
      <c r="L155" s="13">
        <f>IF(Tabla11518[[#This Row],[GEOGRÁFICO]]="NO",0,_xlfn.XLOOKUP(Tabla11518[[#This Row],[CÓDIGO SOLICITUD]],'[1]INFO MPIO'!$A$2:$A$581,'[1]INFO MPIO'!$D$2:$D$581))</f>
        <v>0</v>
      </c>
      <c r="M155" s="13">
        <f>IF(Tabla11518[[#This Row],[GEOGRÁFICO]]="NO",0,_xlfn.XLOOKUP(Tabla11518[[#This Row],[CÓDIGO SOLICITUD]],'[1]INFO MPIO'!$A$2:$A$581,'[1]INFO MPIO'!$E$2:$E$581))</f>
        <v>0</v>
      </c>
      <c r="N155" s="13">
        <f>IF(Tabla11518[[#This Row],[GEOGRÁFICO]]="NO",0,_xlfn.XLOOKUP(Tabla11518[[#This Row],[CÓDIGO SOLICITUD]],'[1]INFO MPIO'!$A$2:$A$581,'[1]INFO MPIO'!$F$2:$F$581))</f>
        <v>0</v>
      </c>
      <c r="O155" s="12" t="str">
        <f>_xlfn.XLOOKUP(Tabla11518[[#This Row],[CÓDIGO SOLICITUD]],[1]Master!$G:$G,[1]Master!$K:$K)</f>
        <v>SI</v>
      </c>
      <c r="P155" s="12" t="str">
        <f>_xlfn.XLOOKUP(Tabla11518[[#This Row],[CÓDIGO SOLICITUD]],[1]Master!$G:$G,[1]Master!$J:$J)</f>
        <v>EN EJECUCIÓN</v>
      </c>
      <c r="Q155" s="9" t="str">
        <f>_xlfn.XLOOKUP(Tabla11518[[#This Row],[CÓDIGO SOLICITUD]],[1]Master!$G:$G,[1]Master!$I:$I)</f>
        <v>AEROCIVIL</v>
      </c>
      <c r="R155" s="14">
        <f>_xlfn.XLOOKUP(Tabla11518[[#This Row],[CÓDIGO SOLICITUD]],'[1]Resumen Inversiones'!$D$4:$D$700,'[1]Resumen Inversiones'!$E$4:$E$700)</f>
        <v>0</v>
      </c>
      <c r="S155" s="22" t="s">
        <v>313</v>
      </c>
    </row>
    <row r="156" spans="1:19" ht="99.75" x14ac:dyDescent="0.25">
      <c r="A156" s="8" t="s">
        <v>314</v>
      </c>
      <c r="B156" s="9" t="str">
        <f>_xlfn.XLOOKUP(Tabla11518[[#This Row],[CÓDIGO SOLICITUD]],[1]Nombres!$A:$A,[1]Nombres!$D:$D)</f>
        <v>TOLIMA</v>
      </c>
      <c r="C156" s="9" t="s">
        <v>267</v>
      </c>
      <c r="D156" s="16" t="s">
        <v>22</v>
      </c>
      <c r="E156" s="11" t="str">
        <f>_xlfn.XLOOKUP(Tabla11518[[#This Row],[CÓDIGO SOLICITUD]],[1]Nombres!$A:$A,[1]Nombres!$C:$C)</f>
        <v>CORREDOR VIAL ENTRE CAJAMARCÁ - IBAGUÉ - GIRARDOT</v>
      </c>
      <c r="F156" s="11" t="str">
        <f>_xlfn.XLOOKUP(Tabla11518[[#This Row],[CÓDIGO SOLICITUD]],'[1]Mapas MT FINAL'!A:A,'[1]Mapas MT FINAL'!G:G)</f>
        <v>CORREDOR VIAL ENTRE CAJAMARCÁ - IBAGUÉ - GIRARDOT</v>
      </c>
      <c r="G156" s="12" t="str">
        <f>_xlfn.XLOOKUP(Tabla11518[[#This Row],[CÓDIGO SOLICITUD]],'[1]Relación Departamental'!$A:$A,'[1]Relación Departamental'!$B:$B)</f>
        <v>SI</v>
      </c>
      <c r="H156" s="12" t="str">
        <f>IF(Tabla11518[[#This Row],[GEOGRÁFICO]]="NO",Tabla11518[[#This Row],[DEPARTAMENTO GEOGRÁFICO/ASOCIADO]],_xlfn.XLOOKUP(Tabla11518[[#This Row],[CÓDIGO SOLICITUD]],'[1]INFO MPIO'!$A$2:$A$802,'[1]INFO MPIO'!$G$2:$G$802))</f>
        <v>TOLIMA</v>
      </c>
      <c r="I156" s="12" t="str">
        <f>IF(Tabla11518[[#This Row],[GEOGRÁFICO]]="NO",Tabla11518[[#This Row],[DEPARTAMENTO GEOGRÁFICO/ASOCIADO]],_xlfn.XLOOKUP(Tabla11518[[#This Row],[CÓDIGO SOLICITUD]],'[1]INFO MPIO'!$A$2:$A$581,'[1]INFO MPIO'!$H$2:$H$581))</f>
        <v>CAJAMARCA, COELLO, ESPINAL, FLANDES, IBAGUÉ</v>
      </c>
      <c r="J156" s="13">
        <f>IF(Tabla11518[[#This Row],[GEOGRÁFICO]]="NO",0,_xlfn.XLOOKUP(Tabla11518[[#This Row],[CÓDIGO SOLICITUD]],'[1]INFO MPIO'!$A$2:$A$581,'[1]INFO MPIO'!$B$2:$B$581))</f>
        <v>1</v>
      </c>
      <c r="K156" s="13">
        <f>IF(Tabla11518[[#This Row],[GEOGRÁFICO]]="NO",0,_xlfn.XLOOKUP(Tabla11518[[#This Row],[CÓDIGO SOLICITUD]],'[1]INFO MPIO'!$A$2:$A$581,'[1]INFO MPIO'!$C$2:$C$581))</f>
        <v>0</v>
      </c>
      <c r="L156" s="13">
        <f>IF(Tabla11518[[#This Row],[GEOGRÁFICO]]="NO",0,_xlfn.XLOOKUP(Tabla11518[[#This Row],[CÓDIGO SOLICITUD]],'[1]INFO MPIO'!$A$2:$A$581,'[1]INFO MPIO'!$D$2:$D$581))</f>
        <v>1</v>
      </c>
      <c r="M156" s="13">
        <f>IF(Tabla11518[[#This Row],[GEOGRÁFICO]]="NO",0,_xlfn.XLOOKUP(Tabla11518[[#This Row],[CÓDIGO SOLICITUD]],'[1]INFO MPIO'!$A$2:$A$581,'[1]INFO MPIO'!$E$2:$E$581))</f>
        <v>0</v>
      </c>
      <c r="N156" s="13">
        <f>IF(Tabla11518[[#This Row],[GEOGRÁFICO]]="NO",0,_xlfn.XLOOKUP(Tabla11518[[#This Row],[CÓDIGO SOLICITUD]],'[1]INFO MPIO'!$A$2:$A$581,'[1]INFO MPIO'!$F$2:$F$581))</f>
        <v>0</v>
      </c>
      <c r="O156" s="12" t="str">
        <f>_xlfn.XLOOKUP(Tabla11518[[#This Row],[CÓDIGO SOLICITUD]],[1]Master!$G:$G,[1]Master!$K:$K)</f>
        <v>SI</v>
      </c>
      <c r="P156" s="12" t="str">
        <f>_xlfn.XLOOKUP(Tabla11518[[#This Row],[CÓDIGO SOLICITUD]],[1]Master!$G:$G,[1]Master!$J:$J)</f>
        <v>EN EJECUCIÓN</v>
      </c>
      <c r="Q156" s="9" t="str">
        <f>_xlfn.XLOOKUP(Tabla11518[[#This Row],[CÓDIGO SOLICITUD]],[1]Master!$G:$G,[1]Master!$I:$I)</f>
        <v>ANI</v>
      </c>
      <c r="R156" s="14">
        <f>_xlfn.XLOOKUP(Tabla11518[[#This Row],[CÓDIGO SOLICITUD]],'[1]Resumen Inversiones'!$D$4:$D$700,'[1]Resumen Inversiones'!$E$4:$E$700)</f>
        <v>0</v>
      </c>
      <c r="S156" s="22" t="s">
        <v>315</v>
      </c>
    </row>
    <row r="157" spans="1:19" ht="185.25" x14ac:dyDescent="0.25">
      <c r="A157" s="20" t="s">
        <v>316</v>
      </c>
      <c r="B157" s="9" t="str">
        <f>_xlfn.XLOOKUP(Tabla11518[[#This Row],[CÓDIGO SOLICITUD]],[1]Nombres!$A:$A,[1]Nombres!$D:$D)</f>
        <v>CALDAS, TOLIMA</v>
      </c>
      <c r="C157" s="9" t="s">
        <v>21</v>
      </c>
      <c r="D157" s="16" t="s">
        <v>22</v>
      </c>
      <c r="E157" s="11" t="str">
        <f>_xlfn.XLOOKUP(Tabla11518[[#This Row],[CÓDIGO SOLICITUD]],[1]Nombres!$A:$A,[1]Nombres!$C:$C)</f>
        <v>CORREDOR VIAL CHINCHINÁ - MARIQUITA</v>
      </c>
      <c r="F157" s="11" t="str">
        <f>_xlfn.XLOOKUP(Tabla11518[[#This Row],[CÓDIGO SOLICITUD]],'[1]Mapas MT FINAL'!A:A,'[1]Mapas MT FINAL'!G:G)</f>
        <v>CORREDOR VIAL CHINCHINÁ - MARIQUITA</v>
      </c>
      <c r="G157" s="12" t="str">
        <f>_xlfn.XLOOKUP(Tabla11518[[#This Row],[CÓDIGO SOLICITUD]],'[1]Relación Departamental'!$A:$A,'[1]Relación Departamental'!$B:$B)</f>
        <v>SI</v>
      </c>
      <c r="H157" s="12" t="str">
        <f>IF(Tabla11518[[#This Row],[GEOGRÁFICO]]="NO",Tabla11518[[#This Row],[DEPARTAMENTO GEOGRÁFICO/ASOCIADO]],_xlfn.XLOOKUP(Tabla11518[[#This Row],[CÓDIGO SOLICITUD]],'[1]INFO MPIO'!$A$2:$A$802,'[1]INFO MPIO'!$G$2:$G$802))</f>
        <v>CALDAS, TOLIMA</v>
      </c>
      <c r="I157" s="12" t="str">
        <f>IF(Tabla11518[[#This Row],[GEOGRÁFICO]]="NO",Tabla11518[[#This Row],[DEPARTAMENTO GEOGRÁFICO/ASOCIADO]],_xlfn.XLOOKUP(Tabla11518[[#This Row],[CÓDIGO SOLICITUD]],'[1]INFO MPIO'!$A$2:$A$581,'[1]INFO MPIO'!$H$2:$H$581))</f>
        <v>CHINCHINÁ, FRESNO, HERVEO, MANIZALES, SAN SEBASTIÁN DE MARIQUITA, VILLAMARÍA</v>
      </c>
      <c r="J157" s="13">
        <f>IF(Tabla11518[[#This Row],[GEOGRÁFICO]]="NO",0,_xlfn.XLOOKUP(Tabla11518[[#This Row],[CÓDIGO SOLICITUD]],'[1]INFO MPIO'!$A$2:$A$581,'[1]INFO MPIO'!$B$2:$B$581))</f>
        <v>1</v>
      </c>
      <c r="K157" s="13">
        <f>IF(Tabla11518[[#This Row],[GEOGRÁFICO]]="NO",0,_xlfn.XLOOKUP(Tabla11518[[#This Row],[CÓDIGO SOLICITUD]],'[1]INFO MPIO'!$A$2:$A$581,'[1]INFO MPIO'!$C$2:$C$581))</f>
        <v>0</v>
      </c>
      <c r="L157" s="13">
        <f>IF(Tabla11518[[#This Row],[GEOGRÁFICO]]="NO",0,_xlfn.XLOOKUP(Tabla11518[[#This Row],[CÓDIGO SOLICITUD]],'[1]INFO MPIO'!$A$2:$A$581,'[1]INFO MPIO'!$D$2:$D$581))</f>
        <v>1</v>
      </c>
      <c r="M157" s="13">
        <f>IF(Tabla11518[[#This Row],[GEOGRÁFICO]]="NO",0,_xlfn.XLOOKUP(Tabla11518[[#This Row],[CÓDIGO SOLICITUD]],'[1]INFO MPIO'!$A$2:$A$581,'[1]INFO MPIO'!$E$2:$E$581))</f>
        <v>0</v>
      </c>
      <c r="N157" s="13">
        <f>IF(Tabla11518[[#This Row],[GEOGRÁFICO]]="NO",0,_xlfn.XLOOKUP(Tabla11518[[#This Row],[CÓDIGO SOLICITUD]],'[1]INFO MPIO'!$A$2:$A$581,'[1]INFO MPIO'!$F$2:$F$581))</f>
        <v>0</v>
      </c>
      <c r="O157" s="12" t="str">
        <f>_xlfn.XLOOKUP(Tabla11518[[#This Row],[CÓDIGO SOLICITUD]],[1]Master!$G:$G,[1]Master!$K:$K)</f>
        <v>SI</v>
      </c>
      <c r="P157" s="12" t="str">
        <f>_xlfn.XLOOKUP(Tabla11518[[#This Row],[CÓDIGO SOLICITUD]],[1]Master!$G:$G,[1]Master!$J:$J)</f>
        <v>EN EJECUCIÓN</v>
      </c>
      <c r="Q157" s="9" t="str">
        <f>_xlfn.XLOOKUP(Tabla11518[[#This Row],[CÓDIGO SOLICITUD]],[1]Master!$G:$G,[1]Master!$I:$I)</f>
        <v>ENTIDAD TERRITORIAL/INVIAS</v>
      </c>
      <c r="R157" s="14">
        <f>_xlfn.XLOOKUP(Tabla11518[[#This Row],[CÓDIGO SOLICITUD]],'[1]Resumen Inversiones'!$D$4:$D$700,'[1]Resumen Inversiones'!$E$4:$E$700)</f>
        <v>0</v>
      </c>
      <c r="S157" s="22" t="s">
        <v>317</v>
      </c>
    </row>
    <row r="158" spans="1:19" ht="99.75" x14ac:dyDescent="0.25">
      <c r="A158" s="20" t="s">
        <v>318</v>
      </c>
      <c r="B158" s="9" t="str">
        <f>_xlfn.XLOOKUP(Tabla11518[[#This Row],[CÓDIGO SOLICITUD]],[1]Nombres!$A:$A,[1]Nombres!$D:$D)</f>
        <v>CHOCÓ</v>
      </c>
      <c r="C158" s="9" t="s">
        <v>21</v>
      </c>
      <c r="D158" s="16" t="s">
        <v>22</v>
      </c>
      <c r="E158" s="11" t="str">
        <f>_xlfn.XLOOKUP(Tabla11518[[#This Row],[CÓDIGO SOLICITUD]],[1]Nombres!$A:$A,[1]Nombres!$C:$C)</f>
        <v>ASAE - BAJO BAUDÓ</v>
      </c>
      <c r="F158" s="11" t="str">
        <f>_xlfn.XLOOKUP(Tabla11518[[#This Row],[CÓDIGO SOLICITUD]],'[1]Mapas MT FINAL'!A:A,'[1]Mapas MT FINAL'!G:G)</f>
        <v>ASAE - BAJO BAUDÓ</v>
      </c>
      <c r="G158" s="12" t="str">
        <f>_xlfn.XLOOKUP(Tabla11518[[#This Row],[CÓDIGO SOLICITUD]],'[1]Relación Departamental'!$A:$A,'[1]Relación Departamental'!$B:$B)</f>
        <v>SI</v>
      </c>
      <c r="H158" s="12" t="str">
        <f>IF(Tabla11518[[#This Row],[GEOGRÁFICO]]="NO",Tabla11518[[#This Row],[DEPARTAMENTO GEOGRÁFICO/ASOCIADO]],_xlfn.XLOOKUP(Tabla11518[[#This Row],[CÓDIGO SOLICITUD]],'[1]INFO MPIO'!$A$2:$A$802,'[1]INFO MPIO'!$G$2:$G$802))</f>
        <v>CHOCÓ</v>
      </c>
      <c r="I158" s="12" t="str">
        <f>IF(Tabla11518[[#This Row],[GEOGRÁFICO]]="NO",Tabla11518[[#This Row],[DEPARTAMENTO GEOGRÁFICO/ASOCIADO]],_xlfn.XLOOKUP(Tabla11518[[#This Row],[CÓDIGO SOLICITUD]],'[1]INFO MPIO'!$A$2:$A$581,'[1]INFO MPIO'!$H$2:$H$581))</f>
        <v>BAJO BAUDÓ</v>
      </c>
      <c r="J158" s="13">
        <f>IF(Tabla11518[[#This Row],[GEOGRÁFICO]]="NO",0,_xlfn.XLOOKUP(Tabla11518[[#This Row],[CÓDIGO SOLICITUD]],'[1]INFO MPIO'!$A$2:$A$581,'[1]INFO MPIO'!$B$2:$B$581))</f>
        <v>1</v>
      </c>
      <c r="K158" s="13">
        <f>IF(Tabla11518[[#This Row],[GEOGRÁFICO]]="NO",0,_xlfn.XLOOKUP(Tabla11518[[#This Row],[CÓDIGO SOLICITUD]],'[1]INFO MPIO'!$A$2:$A$581,'[1]INFO MPIO'!$C$2:$C$581))</f>
        <v>0</v>
      </c>
      <c r="L158" s="13">
        <f>IF(Tabla11518[[#This Row],[GEOGRÁFICO]]="NO",0,_xlfn.XLOOKUP(Tabla11518[[#This Row],[CÓDIGO SOLICITUD]],'[1]INFO MPIO'!$A$2:$A$581,'[1]INFO MPIO'!$D$2:$D$581))</f>
        <v>1</v>
      </c>
      <c r="M158" s="13">
        <f>IF(Tabla11518[[#This Row],[GEOGRÁFICO]]="NO",0,_xlfn.XLOOKUP(Tabla11518[[#This Row],[CÓDIGO SOLICITUD]],'[1]INFO MPIO'!$A$2:$A$581,'[1]INFO MPIO'!$E$2:$E$581))</f>
        <v>1</v>
      </c>
      <c r="N158" s="13">
        <f>IF(Tabla11518[[#This Row],[GEOGRÁFICO]]="NO",0,_xlfn.XLOOKUP(Tabla11518[[#This Row],[CÓDIGO SOLICITUD]],'[1]INFO MPIO'!$A$2:$A$581,'[1]INFO MPIO'!$F$2:$F$581))</f>
        <v>1</v>
      </c>
      <c r="O158" s="12" t="str">
        <f>_xlfn.XLOOKUP(Tabla11518[[#This Row],[CÓDIGO SOLICITUD]],[1]Master!$G:$G,[1]Master!$K:$K)</f>
        <v>SI</v>
      </c>
      <c r="P158" s="12" t="str">
        <f>_xlfn.XLOOKUP(Tabla11518[[#This Row],[CÓDIGO SOLICITUD]],[1]Master!$G:$G,[1]Master!$J:$J)</f>
        <v>EN EJECUCIÓN</v>
      </c>
      <c r="Q158" s="9" t="str">
        <f>_xlfn.XLOOKUP(Tabla11518[[#This Row],[CÓDIGO SOLICITUD]],[1]Master!$G:$G,[1]Master!$I:$I)</f>
        <v>ENTIDAD TERRITORIAL/AEROCIVIL</v>
      </c>
      <c r="R158" s="14">
        <f>_xlfn.XLOOKUP(Tabla11518[[#This Row],[CÓDIGO SOLICITUD]],'[1]Resumen Inversiones'!$D$4:$D$700,'[1]Resumen Inversiones'!$E$4:$E$700)</f>
        <v>0</v>
      </c>
      <c r="S158" s="22" t="s">
        <v>89</v>
      </c>
    </row>
    <row r="159" spans="1:19" ht="114" x14ac:dyDescent="0.25">
      <c r="A159" s="8" t="s">
        <v>319</v>
      </c>
      <c r="B159" s="9" t="str">
        <f>_xlfn.XLOOKUP(Tabla11518[[#This Row],[CÓDIGO SOLICITUD]],[1]Nombres!$A:$A,[1]Nombres!$D:$D)</f>
        <v>CASANARE, META</v>
      </c>
      <c r="C159" s="9" t="s">
        <v>312</v>
      </c>
      <c r="D159" s="10" t="s">
        <v>22</v>
      </c>
      <c r="E159" s="11" t="str">
        <f>_xlfn.XLOOKUP(Tabla11518[[#This Row],[CÓDIGO SOLICITUD]],[1]Nombres!$A:$A,[1]Nombres!$C:$C)</f>
        <v>TRANSVERSAL DEL CUSIANA (AGUAZUL - MANI) / TRANSVERSAL DEL CUSIANA (AGUAZUL - PUERTO GAITÁN) / PUERTO GAITÁN - MANÍ</v>
      </c>
      <c r="F159" s="11" t="str">
        <f>_xlfn.XLOOKUP(Tabla11518[[#This Row],[CÓDIGO SOLICITUD]],'[1]Mapas MT FINAL'!A:A,'[1]Mapas MT FINAL'!G:G)</f>
        <v>PUERTO GAITÁN - MANÍ - AGUAZUL</v>
      </c>
      <c r="G159" s="12" t="str">
        <f>_xlfn.XLOOKUP(Tabla11518[[#This Row],[CÓDIGO SOLICITUD]],'[1]Relación Departamental'!$A:$A,'[1]Relación Departamental'!$B:$B)</f>
        <v>SI</v>
      </c>
      <c r="H159" s="12" t="str">
        <f>IF(Tabla11518[[#This Row],[GEOGRÁFICO]]="NO",Tabla11518[[#This Row],[DEPARTAMENTO GEOGRÁFICO/ASOCIADO]],_xlfn.XLOOKUP(Tabla11518[[#This Row],[CÓDIGO SOLICITUD]],'[1]INFO MPIO'!$A$2:$A$802,'[1]INFO MPIO'!$G$2:$G$802))</f>
        <v>CASANARE, META</v>
      </c>
      <c r="I159" s="12" t="str">
        <f>IF(Tabla11518[[#This Row],[GEOGRÁFICO]]="NO",Tabla11518[[#This Row],[DEPARTAMENTO GEOGRÁFICO/ASOCIADO]],_xlfn.XLOOKUP(Tabla11518[[#This Row],[CÓDIGO SOLICITUD]],'[1]INFO MPIO'!$A$2:$A$581,'[1]INFO MPIO'!$H$2:$H$581))</f>
        <v>AGUAZUL, MANÍ, PUERTO GAITÁN, PUERTO LÓPEZ</v>
      </c>
      <c r="J159" s="13">
        <f>IF(Tabla11518[[#This Row],[GEOGRÁFICO]]="NO",0,_xlfn.XLOOKUP(Tabla11518[[#This Row],[CÓDIGO SOLICITUD]],'[1]INFO MPIO'!$A$2:$A$581,'[1]INFO MPIO'!$B$2:$B$581))</f>
        <v>1</v>
      </c>
      <c r="K159" s="13">
        <f>IF(Tabla11518[[#This Row],[GEOGRÁFICO]]="NO",0,_xlfn.XLOOKUP(Tabla11518[[#This Row],[CÓDIGO SOLICITUD]],'[1]INFO MPIO'!$A$2:$A$581,'[1]INFO MPIO'!$C$2:$C$581))</f>
        <v>0</v>
      </c>
      <c r="L159" s="13">
        <f>IF(Tabla11518[[#This Row],[GEOGRÁFICO]]="NO",0,_xlfn.XLOOKUP(Tabla11518[[#This Row],[CÓDIGO SOLICITUD]],'[1]INFO MPIO'!$A$2:$A$581,'[1]INFO MPIO'!$D$2:$D$581))</f>
        <v>1</v>
      </c>
      <c r="M159" s="13">
        <f>IF(Tabla11518[[#This Row],[GEOGRÁFICO]]="NO",0,_xlfn.XLOOKUP(Tabla11518[[#This Row],[CÓDIGO SOLICITUD]],'[1]INFO MPIO'!$A$2:$A$581,'[1]INFO MPIO'!$E$2:$E$581))</f>
        <v>0</v>
      </c>
      <c r="N159" s="13">
        <f>IF(Tabla11518[[#This Row],[GEOGRÁFICO]]="NO",0,_xlfn.XLOOKUP(Tabla11518[[#This Row],[CÓDIGO SOLICITUD]],'[1]INFO MPIO'!$A$2:$A$581,'[1]INFO MPIO'!$F$2:$F$581))</f>
        <v>1</v>
      </c>
      <c r="O159" s="12" t="str">
        <f>_xlfn.XLOOKUP(Tabla11518[[#This Row],[CÓDIGO SOLICITUD]],[1]Master!$G:$G,[1]Master!$K:$K)</f>
        <v>NO</v>
      </c>
      <c r="P159" s="12" t="str">
        <f>_xlfn.XLOOKUP(Tabla11518[[#This Row],[CÓDIGO SOLICITUD]],[1]Master!$G:$G,[1]Master!$J:$J)</f>
        <v>EN ESTRUCTURACIÓN</v>
      </c>
      <c r="Q159" s="9" t="str">
        <f>_xlfn.XLOOKUP(Tabla11518[[#This Row],[CÓDIGO SOLICITUD]],[1]Master!$G:$G,[1]Master!$I:$I)</f>
        <v>ENTIDAD TERRITORIAL</v>
      </c>
      <c r="R159" s="14">
        <f>_xlfn.XLOOKUP(Tabla11518[[#This Row],[CÓDIGO SOLICITUD]],'[1]Resumen Inversiones'!$D$4:$D$700,'[1]Resumen Inversiones'!$E$4:$E$700)</f>
        <v>0</v>
      </c>
      <c r="S159" s="18" t="s">
        <v>320</v>
      </c>
    </row>
    <row r="160" spans="1:19" ht="114" x14ac:dyDescent="0.25">
      <c r="A160" s="8" t="s">
        <v>321</v>
      </c>
      <c r="B160" s="9" t="str">
        <f>_xlfn.XLOOKUP(Tabla11518[[#This Row],[CÓDIGO SOLICITUD]],[1]Nombres!$A:$A,[1]Nombres!$D:$D)</f>
        <v>CAQUETÁ</v>
      </c>
      <c r="C160" s="9" t="s">
        <v>21</v>
      </c>
      <c r="D160" s="10" t="s">
        <v>22</v>
      </c>
      <c r="E160" s="11" t="str">
        <f>_xlfn.XLOOKUP(Tabla11518[[#This Row],[CÓDIGO SOLICITUD]],[1]Nombres!$A:$A,[1]Nombres!$C:$C)</f>
        <v>CURILLO - VALPARAISO - VEREDA LA ESPANA</v>
      </c>
      <c r="F160" s="11" t="str">
        <f>_xlfn.XLOOKUP(Tabla11518[[#This Row],[CÓDIGO SOLICITUD]],'[1]Mapas MT FINAL'!A:A,'[1]Mapas MT FINAL'!G:G)</f>
        <v>CURILLO - VALPARAISO - VEREDA LA ESPANA</v>
      </c>
      <c r="G160" s="12" t="str">
        <f>_xlfn.XLOOKUP(Tabla11518[[#This Row],[CÓDIGO SOLICITUD]],'[1]Relación Departamental'!$A:$A,'[1]Relación Departamental'!$B:$B)</f>
        <v>SI</v>
      </c>
      <c r="H160" s="12" t="str">
        <f>IF(Tabla11518[[#This Row],[GEOGRÁFICO]]="NO",Tabla11518[[#This Row],[DEPARTAMENTO GEOGRÁFICO/ASOCIADO]],_xlfn.XLOOKUP(Tabla11518[[#This Row],[CÓDIGO SOLICITUD]],'[1]INFO MPIO'!$A$2:$A$802,'[1]INFO MPIO'!$G$2:$G$802))</f>
        <v>CAQUETÁ</v>
      </c>
      <c r="I160" s="12" t="str">
        <f>IF(Tabla11518[[#This Row],[GEOGRÁFICO]]="NO",Tabla11518[[#This Row],[DEPARTAMENTO GEOGRÁFICO/ASOCIADO]],_xlfn.XLOOKUP(Tabla11518[[#This Row],[CÓDIGO SOLICITUD]],'[1]INFO MPIO'!$A$2:$A$581,'[1]INFO MPIO'!$H$2:$H$581))</f>
        <v>CURILLO, VALPARAÍSO</v>
      </c>
      <c r="J160" s="13">
        <f>IF(Tabla11518[[#This Row],[GEOGRÁFICO]]="NO",0,_xlfn.XLOOKUP(Tabla11518[[#This Row],[CÓDIGO SOLICITUD]],'[1]INFO MPIO'!$A$2:$A$581,'[1]INFO MPIO'!$B$2:$B$581))</f>
        <v>1</v>
      </c>
      <c r="K160" s="13">
        <f>IF(Tabla11518[[#This Row],[GEOGRÁFICO]]="NO",0,_xlfn.XLOOKUP(Tabla11518[[#This Row],[CÓDIGO SOLICITUD]],'[1]INFO MPIO'!$A$2:$A$581,'[1]INFO MPIO'!$C$2:$C$581))</f>
        <v>1</v>
      </c>
      <c r="L160" s="13">
        <f>IF(Tabla11518[[#This Row],[GEOGRÁFICO]]="NO",0,_xlfn.XLOOKUP(Tabla11518[[#This Row],[CÓDIGO SOLICITUD]],'[1]INFO MPIO'!$A$2:$A$581,'[1]INFO MPIO'!$D$2:$D$581))</f>
        <v>1</v>
      </c>
      <c r="M160" s="13">
        <f>IF(Tabla11518[[#This Row],[GEOGRÁFICO]]="NO",0,_xlfn.XLOOKUP(Tabla11518[[#This Row],[CÓDIGO SOLICITUD]],'[1]INFO MPIO'!$A$2:$A$581,'[1]INFO MPIO'!$E$2:$E$581))</f>
        <v>0</v>
      </c>
      <c r="N160" s="13">
        <f>IF(Tabla11518[[#This Row],[GEOGRÁFICO]]="NO",0,_xlfn.XLOOKUP(Tabla11518[[#This Row],[CÓDIGO SOLICITUD]],'[1]INFO MPIO'!$A$2:$A$581,'[1]INFO MPIO'!$F$2:$F$581))</f>
        <v>0</v>
      </c>
      <c r="O160" s="12" t="str">
        <f>_xlfn.XLOOKUP(Tabla11518[[#This Row],[CÓDIGO SOLICITUD]],[1]Master!$G:$G,[1]Master!$K:$K)</f>
        <v>NO</v>
      </c>
      <c r="P160" s="12" t="str">
        <f>_xlfn.XLOOKUP(Tabla11518[[#This Row],[CÓDIGO SOLICITUD]],[1]Master!$G:$G,[1]Master!$J:$J)</f>
        <v>SIN INFORMACIÓN</v>
      </c>
      <c r="Q160" s="9" t="str">
        <f>_xlfn.XLOOKUP(Tabla11518[[#This Row],[CÓDIGO SOLICITUD]],[1]Master!$G:$G,[1]Master!$I:$I)</f>
        <v>ENTIDAD TERRITORIAL</v>
      </c>
      <c r="R160" s="14">
        <f>_xlfn.XLOOKUP(Tabla11518[[#This Row],[CÓDIGO SOLICITUD]],'[1]Resumen Inversiones'!$D$4:$D$700,'[1]Resumen Inversiones'!$E$4:$E$700)</f>
        <v>119880</v>
      </c>
      <c r="S160" s="22" t="s">
        <v>322</v>
      </c>
    </row>
    <row r="161" spans="1:19" ht="114" x14ac:dyDescent="0.25">
      <c r="A161" s="8" t="s">
        <v>323</v>
      </c>
      <c r="B161" s="9" t="str">
        <f>_xlfn.XLOOKUP(Tabla11518[[#This Row],[CÓDIGO SOLICITUD]],[1]Nombres!$A:$A,[1]Nombres!$D:$D)</f>
        <v>CAQUETÁ</v>
      </c>
      <c r="C161" s="9" t="s">
        <v>21</v>
      </c>
      <c r="D161" s="10" t="s">
        <v>22</v>
      </c>
      <c r="E161" s="11" t="str">
        <f>_xlfn.XLOOKUP(Tabla11518[[#This Row],[CÓDIGO SOLICITUD]],[1]Nombres!$A:$A,[1]Nombres!$C:$C)</f>
        <v>SAN VICENTE - CAMPO HERMOSO</v>
      </c>
      <c r="F161" s="11" t="str">
        <f>_xlfn.XLOOKUP(Tabla11518[[#This Row],[CÓDIGO SOLICITUD]],'[1]Mapas MT FINAL'!A:A,'[1]Mapas MT FINAL'!G:G)</f>
        <v>SAN VICENTE - CAMPO HERMOSO</v>
      </c>
      <c r="G161" s="12" t="str">
        <f>_xlfn.XLOOKUP(Tabla11518[[#This Row],[CÓDIGO SOLICITUD]],'[1]Relación Departamental'!$A:$A,'[1]Relación Departamental'!$B:$B)</f>
        <v>SI</v>
      </c>
      <c r="H161" s="12" t="str">
        <f>IF(Tabla11518[[#This Row],[GEOGRÁFICO]]="NO",Tabla11518[[#This Row],[DEPARTAMENTO GEOGRÁFICO/ASOCIADO]],_xlfn.XLOOKUP(Tabla11518[[#This Row],[CÓDIGO SOLICITUD]],'[1]INFO MPIO'!$A$2:$A$802,'[1]INFO MPIO'!$G$2:$G$802))</f>
        <v>CAQUETÁ</v>
      </c>
      <c r="I161" s="12" t="str">
        <f>IF(Tabla11518[[#This Row],[GEOGRÁFICO]]="NO",Tabla11518[[#This Row],[DEPARTAMENTO GEOGRÁFICO/ASOCIADO]],_xlfn.XLOOKUP(Tabla11518[[#This Row],[CÓDIGO SOLICITUD]],'[1]INFO MPIO'!$A$2:$A$581,'[1]INFO MPIO'!$H$2:$H$581))</f>
        <v>SAN VICENTE DEL CAGUÁN</v>
      </c>
      <c r="J161" s="13">
        <f>IF(Tabla11518[[#This Row],[GEOGRÁFICO]]="NO",0,_xlfn.XLOOKUP(Tabla11518[[#This Row],[CÓDIGO SOLICITUD]],'[1]INFO MPIO'!$A$2:$A$581,'[1]INFO MPIO'!$B$2:$B$581))</f>
        <v>1</v>
      </c>
      <c r="K161" s="13">
        <f>IF(Tabla11518[[#This Row],[GEOGRÁFICO]]="NO",0,_xlfn.XLOOKUP(Tabla11518[[#This Row],[CÓDIGO SOLICITUD]],'[1]INFO MPIO'!$A$2:$A$581,'[1]INFO MPIO'!$C$2:$C$581))</f>
        <v>1</v>
      </c>
      <c r="L161" s="13">
        <f>IF(Tabla11518[[#This Row],[GEOGRÁFICO]]="NO",0,_xlfn.XLOOKUP(Tabla11518[[#This Row],[CÓDIGO SOLICITUD]],'[1]INFO MPIO'!$A$2:$A$581,'[1]INFO MPIO'!$D$2:$D$581))</f>
        <v>1</v>
      </c>
      <c r="M161" s="13">
        <f>IF(Tabla11518[[#This Row],[GEOGRÁFICO]]="NO",0,_xlfn.XLOOKUP(Tabla11518[[#This Row],[CÓDIGO SOLICITUD]],'[1]INFO MPIO'!$A$2:$A$581,'[1]INFO MPIO'!$E$2:$E$581))</f>
        <v>0</v>
      </c>
      <c r="N161" s="13">
        <f>IF(Tabla11518[[#This Row],[GEOGRÁFICO]]="NO",0,_xlfn.XLOOKUP(Tabla11518[[#This Row],[CÓDIGO SOLICITUD]],'[1]INFO MPIO'!$A$2:$A$581,'[1]INFO MPIO'!$F$2:$F$581))</f>
        <v>1</v>
      </c>
      <c r="O161" s="12" t="str">
        <f>_xlfn.XLOOKUP(Tabla11518[[#This Row],[CÓDIGO SOLICITUD]],[1]Master!$G:$G,[1]Master!$K:$K)</f>
        <v>NO</v>
      </c>
      <c r="P161" s="12" t="str">
        <f>_xlfn.XLOOKUP(Tabla11518[[#This Row],[CÓDIGO SOLICITUD]],[1]Master!$G:$G,[1]Master!$J:$J)</f>
        <v>SIN INFORMACIÓN</v>
      </c>
      <c r="Q161" s="9" t="str">
        <f>_xlfn.XLOOKUP(Tabla11518[[#This Row],[CÓDIGO SOLICITUD]],[1]Master!$G:$G,[1]Master!$I:$I)</f>
        <v>ENTIDAD TERRITORIAL</v>
      </c>
      <c r="R161" s="14">
        <f>_xlfn.XLOOKUP(Tabla11518[[#This Row],[CÓDIGO SOLICITUD]],'[1]Resumen Inversiones'!$D$4:$D$700,'[1]Resumen Inversiones'!$E$4:$E$700)</f>
        <v>28080</v>
      </c>
      <c r="S161" s="22" t="s">
        <v>324</v>
      </c>
    </row>
    <row r="162" spans="1:19" ht="99.75" x14ac:dyDescent="0.25">
      <c r="A162" s="8" t="s">
        <v>325</v>
      </c>
      <c r="B162" s="9" t="str">
        <f>_xlfn.XLOOKUP(Tabla11518[[#This Row],[CÓDIGO SOLICITUD]],[1]Nombres!$A:$A,[1]Nombres!$D:$D)</f>
        <v>CAQUETÁ</v>
      </c>
      <c r="C162" s="9" t="s">
        <v>21</v>
      </c>
      <c r="D162" s="10" t="s">
        <v>22</v>
      </c>
      <c r="E162" s="11" t="str">
        <f>_xlfn.XLOOKUP(Tabla11518[[#This Row],[CÓDIGO SOLICITUD]],[1]Nombres!$A:$A,[1]Nombres!$C:$C)</f>
        <v>LA NIÑA - LA UNION PENEYA</v>
      </c>
      <c r="F162" s="11" t="str">
        <f>_xlfn.XLOOKUP(Tabla11518[[#This Row],[CÓDIGO SOLICITUD]],'[1]Mapas MT FINAL'!A:A,'[1]Mapas MT FINAL'!G:G)</f>
        <v>LA NIÑA - LA UNION PENEYA</v>
      </c>
      <c r="G162" s="12" t="str">
        <f>_xlfn.XLOOKUP(Tabla11518[[#This Row],[CÓDIGO SOLICITUD]],'[1]Relación Departamental'!$A:$A,'[1]Relación Departamental'!$B:$B)</f>
        <v>SI</v>
      </c>
      <c r="H162" s="12" t="str">
        <f>IF(Tabla11518[[#This Row],[GEOGRÁFICO]]="NO",Tabla11518[[#This Row],[DEPARTAMENTO GEOGRÁFICO/ASOCIADO]],_xlfn.XLOOKUP(Tabla11518[[#This Row],[CÓDIGO SOLICITUD]],'[1]INFO MPIO'!$A$2:$A$802,'[1]INFO MPIO'!$G$2:$G$802))</f>
        <v>CAQUETÁ</v>
      </c>
      <c r="I162" s="12" t="str">
        <f>IF(Tabla11518[[#This Row],[GEOGRÁFICO]]="NO",Tabla11518[[#This Row],[DEPARTAMENTO GEOGRÁFICO/ASOCIADO]],_xlfn.XLOOKUP(Tabla11518[[#This Row],[CÓDIGO SOLICITUD]],'[1]INFO MPIO'!$A$2:$A$581,'[1]INFO MPIO'!$H$2:$H$581))</f>
        <v>EL PAUJÍL, LA MONTAÑITA</v>
      </c>
      <c r="J162" s="13">
        <f>IF(Tabla11518[[#This Row],[GEOGRÁFICO]]="NO",0,_xlfn.XLOOKUP(Tabla11518[[#This Row],[CÓDIGO SOLICITUD]],'[1]INFO MPIO'!$A$2:$A$581,'[1]INFO MPIO'!$B$2:$B$581))</f>
        <v>1</v>
      </c>
      <c r="K162" s="13">
        <f>IF(Tabla11518[[#This Row],[GEOGRÁFICO]]="NO",0,_xlfn.XLOOKUP(Tabla11518[[#This Row],[CÓDIGO SOLICITUD]],'[1]INFO MPIO'!$A$2:$A$581,'[1]INFO MPIO'!$C$2:$C$581))</f>
        <v>1</v>
      </c>
      <c r="L162" s="13">
        <f>IF(Tabla11518[[#This Row],[GEOGRÁFICO]]="NO",0,_xlfn.XLOOKUP(Tabla11518[[#This Row],[CÓDIGO SOLICITUD]],'[1]INFO MPIO'!$A$2:$A$581,'[1]INFO MPIO'!$D$2:$D$581))</f>
        <v>1</v>
      </c>
      <c r="M162" s="13">
        <f>IF(Tabla11518[[#This Row],[GEOGRÁFICO]]="NO",0,_xlfn.XLOOKUP(Tabla11518[[#This Row],[CÓDIGO SOLICITUD]],'[1]INFO MPIO'!$A$2:$A$581,'[1]INFO MPIO'!$E$2:$E$581))</f>
        <v>0</v>
      </c>
      <c r="N162" s="13">
        <f>IF(Tabla11518[[#This Row],[GEOGRÁFICO]]="NO",0,_xlfn.XLOOKUP(Tabla11518[[#This Row],[CÓDIGO SOLICITUD]],'[1]INFO MPIO'!$A$2:$A$581,'[1]INFO MPIO'!$F$2:$F$581))</f>
        <v>1</v>
      </c>
      <c r="O162" s="12" t="str">
        <f>_xlfn.XLOOKUP(Tabla11518[[#This Row],[CÓDIGO SOLICITUD]],[1]Master!$G:$G,[1]Master!$K:$K)</f>
        <v>NO</v>
      </c>
      <c r="P162" s="12" t="str">
        <f>_xlfn.XLOOKUP(Tabla11518[[#This Row],[CÓDIGO SOLICITUD]],[1]Master!$G:$G,[1]Master!$J:$J)</f>
        <v>SIN INFORMACIÓN</v>
      </c>
      <c r="Q162" s="9" t="str">
        <f>_xlfn.XLOOKUP(Tabla11518[[#This Row],[CÓDIGO SOLICITUD]],[1]Master!$G:$G,[1]Master!$I:$I)</f>
        <v>ENTIDAD TERRITORIAL</v>
      </c>
      <c r="R162" s="14">
        <f>_xlfn.XLOOKUP(Tabla11518[[#This Row],[CÓDIGO SOLICITUD]],'[1]Resumen Inversiones'!$D$4:$D$700,'[1]Resumen Inversiones'!$E$4:$E$700)</f>
        <v>36720</v>
      </c>
      <c r="S162" s="22" t="s">
        <v>326</v>
      </c>
    </row>
    <row r="163" spans="1:19" ht="85.5" x14ac:dyDescent="0.25">
      <c r="A163" s="8" t="s">
        <v>327</v>
      </c>
      <c r="B163" s="9" t="str">
        <f>_xlfn.XLOOKUP(Tabla11518[[#This Row],[CÓDIGO SOLICITUD]],[1]Nombres!$A:$A,[1]Nombres!$D:$D)</f>
        <v>CAQUETÁ</v>
      </c>
      <c r="C163" s="9" t="s">
        <v>21</v>
      </c>
      <c r="D163" s="10" t="s">
        <v>22</v>
      </c>
      <c r="E163" s="11" t="str">
        <f>_xlfn.XLOOKUP(Tabla11518[[#This Row],[CÓDIGO SOLICITUD]],[1]Nombres!$A:$A,[1]Nombres!$C:$C)</f>
        <v>NORCACIA - EL PARÁ</v>
      </c>
      <c r="F163" s="11" t="str">
        <f>_xlfn.XLOOKUP(Tabla11518[[#This Row],[CÓDIGO SOLICITUD]],'[1]Mapas MT FINAL'!A:A,'[1]Mapas MT FINAL'!G:G)</f>
        <v>NORCACIA - EL PARÁ</v>
      </c>
      <c r="G163" s="12" t="str">
        <f>_xlfn.XLOOKUP(Tabla11518[[#This Row],[CÓDIGO SOLICITUD]],'[1]Relación Departamental'!$A:$A,'[1]Relación Departamental'!$B:$B)</f>
        <v>SI</v>
      </c>
      <c r="H163" s="12" t="str">
        <f>IF(Tabla11518[[#This Row],[GEOGRÁFICO]]="NO",Tabla11518[[#This Row],[DEPARTAMENTO GEOGRÁFICO/ASOCIADO]],_xlfn.XLOOKUP(Tabla11518[[#This Row],[CÓDIGO SOLICITUD]],'[1]INFO MPIO'!$A$2:$A$802,'[1]INFO MPIO'!$G$2:$G$802))</f>
        <v>CAQUETÁ</v>
      </c>
      <c r="I163" s="12" t="str">
        <f>IF(Tabla11518[[#This Row],[GEOGRÁFICO]]="NO",Tabla11518[[#This Row],[DEPARTAMENTO GEOGRÁFICO/ASOCIADO]],_xlfn.XLOOKUP(Tabla11518[[#This Row],[CÓDIGO SOLICITUD]],'[1]INFO MPIO'!$A$2:$A$581,'[1]INFO MPIO'!$H$2:$H$581))</f>
        <v>FLORENCIA</v>
      </c>
      <c r="J163" s="13">
        <f>IF(Tabla11518[[#This Row],[GEOGRÁFICO]]="NO",0,_xlfn.XLOOKUP(Tabla11518[[#This Row],[CÓDIGO SOLICITUD]],'[1]INFO MPIO'!$A$2:$A$581,'[1]INFO MPIO'!$B$2:$B$581))</f>
        <v>1</v>
      </c>
      <c r="K163" s="13">
        <f>IF(Tabla11518[[#This Row],[GEOGRÁFICO]]="NO",0,_xlfn.XLOOKUP(Tabla11518[[#This Row],[CÓDIGO SOLICITUD]],'[1]INFO MPIO'!$A$2:$A$581,'[1]INFO MPIO'!$C$2:$C$581))</f>
        <v>1</v>
      </c>
      <c r="L163" s="13">
        <f>IF(Tabla11518[[#This Row],[GEOGRÁFICO]]="NO",0,_xlfn.XLOOKUP(Tabla11518[[#This Row],[CÓDIGO SOLICITUD]],'[1]INFO MPIO'!$A$2:$A$581,'[1]INFO MPIO'!$D$2:$D$581))</f>
        <v>1</v>
      </c>
      <c r="M163" s="13">
        <f>IF(Tabla11518[[#This Row],[GEOGRÁFICO]]="NO",0,_xlfn.XLOOKUP(Tabla11518[[#This Row],[CÓDIGO SOLICITUD]],'[1]INFO MPIO'!$A$2:$A$581,'[1]INFO MPIO'!$E$2:$E$581))</f>
        <v>0</v>
      </c>
      <c r="N163" s="13">
        <f>IF(Tabla11518[[#This Row],[GEOGRÁFICO]]="NO",0,_xlfn.XLOOKUP(Tabla11518[[#This Row],[CÓDIGO SOLICITUD]],'[1]INFO MPIO'!$A$2:$A$581,'[1]INFO MPIO'!$F$2:$F$581))</f>
        <v>1</v>
      </c>
      <c r="O163" s="12" t="str">
        <f>_xlfn.XLOOKUP(Tabla11518[[#This Row],[CÓDIGO SOLICITUD]],[1]Master!$G:$G,[1]Master!$K:$K)</f>
        <v>NO</v>
      </c>
      <c r="P163" s="12" t="str">
        <f>_xlfn.XLOOKUP(Tabla11518[[#This Row],[CÓDIGO SOLICITUD]],[1]Master!$G:$G,[1]Master!$J:$J)</f>
        <v>EN ESTRUCTURACIÓN</v>
      </c>
      <c r="Q163" s="9" t="str">
        <f>_xlfn.XLOOKUP(Tabla11518[[#This Row],[CÓDIGO SOLICITUD]],[1]Master!$G:$G,[1]Master!$I:$I)</f>
        <v>ENTIDAD TERRITORIAL</v>
      </c>
      <c r="R163" s="14">
        <f>_xlfn.XLOOKUP(Tabla11518[[#This Row],[CÓDIGO SOLICITUD]],'[1]Resumen Inversiones'!$D$4:$D$700,'[1]Resumen Inversiones'!$E$4:$E$700)</f>
        <v>37800</v>
      </c>
      <c r="S163" s="22" t="s">
        <v>328</v>
      </c>
    </row>
    <row r="164" spans="1:19" ht="99.75" x14ac:dyDescent="0.25">
      <c r="A164" s="8" t="s">
        <v>329</v>
      </c>
      <c r="B164" s="9" t="str">
        <f>_xlfn.XLOOKUP(Tabla11518[[#This Row],[CÓDIGO SOLICITUD]],[1]Nombres!$A:$A,[1]Nombres!$D:$D)</f>
        <v>CAQUETÁ</v>
      </c>
      <c r="C164" s="9" t="s">
        <v>21</v>
      </c>
      <c r="D164" s="10" t="s">
        <v>22</v>
      </c>
      <c r="E164" s="11" t="str">
        <f>_xlfn.XLOOKUP(Tabla11518[[#This Row],[CÓDIGO SOLICITUD]],[1]Nombres!$A:$A,[1]Nombres!$C:$C)</f>
        <v>LA YÉ - MATAGUADUA - SAN ANTONIO DE GETUCHÁ</v>
      </c>
      <c r="F164" s="11" t="str">
        <f>_xlfn.XLOOKUP(Tabla11518[[#This Row],[CÓDIGO SOLICITUD]],'[1]Mapas MT FINAL'!A:A,'[1]Mapas MT FINAL'!G:G)</f>
        <v>LA YÉ - MATAGUADUA - SAN ANTONIO DE GETUCHÁ</v>
      </c>
      <c r="G164" s="12" t="str">
        <f>_xlfn.XLOOKUP(Tabla11518[[#This Row],[CÓDIGO SOLICITUD]],'[1]Relación Departamental'!$A:$A,'[1]Relación Departamental'!$B:$B)</f>
        <v>SI</v>
      </c>
      <c r="H164" s="12" t="str">
        <f>IF(Tabla11518[[#This Row],[GEOGRÁFICO]]="NO",Tabla11518[[#This Row],[DEPARTAMENTO GEOGRÁFICO/ASOCIADO]],_xlfn.XLOOKUP(Tabla11518[[#This Row],[CÓDIGO SOLICITUD]],'[1]INFO MPIO'!$A$2:$A$802,'[1]INFO MPIO'!$G$2:$G$802))</f>
        <v>CAQUETÁ</v>
      </c>
      <c r="I164" s="12" t="str">
        <f>IF(Tabla11518[[#This Row],[GEOGRÁFICO]]="NO",Tabla11518[[#This Row],[DEPARTAMENTO GEOGRÁFICO/ASOCIADO]],_xlfn.XLOOKUP(Tabla11518[[#This Row],[CÓDIGO SOLICITUD]],'[1]INFO MPIO'!$A$2:$A$581,'[1]INFO MPIO'!$H$2:$H$581))</f>
        <v>LA MONTAÑITA, MILÁN</v>
      </c>
      <c r="J164" s="13">
        <f>IF(Tabla11518[[#This Row],[GEOGRÁFICO]]="NO",0,_xlfn.XLOOKUP(Tabla11518[[#This Row],[CÓDIGO SOLICITUD]],'[1]INFO MPIO'!$A$2:$A$581,'[1]INFO MPIO'!$B$2:$B$581))</f>
        <v>1</v>
      </c>
      <c r="K164" s="13">
        <f>IF(Tabla11518[[#This Row],[GEOGRÁFICO]]="NO",0,_xlfn.XLOOKUP(Tabla11518[[#This Row],[CÓDIGO SOLICITUD]],'[1]INFO MPIO'!$A$2:$A$581,'[1]INFO MPIO'!$C$2:$C$581))</f>
        <v>1</v>
      </c>
      <c r="L164" s="13">
        <f>IF(Tabla11518[[#This Row],[GEOGRÁFICO]]="NO",0,_xlfn.XLOOKUP(Tabla11518[[#This Row],[CÓDIGO SOLICITUD]],'[1]INFO MPIO'!$A$2:$A$581,'[1]INFO MPIO'!$D$2:$D$581))</f>
        <v>1</v>
      </c>
      <c r="M164" s="13">
        <f>IF(Tabla11518[[#This Row],[GEOGRÁFICO]]="NO",0,_xlfn.XLOOKUP(Tabla11518[[#This Row],[CÓDIGO SOLICITUD]],'[1]INFO MPIO'!$A$2:$A$581,'[1]INFO MPIO'!$E$2:$E$581))</f>
        <v>0</v>
      </c>
      <c r="N164" s="13">
        <f>IF(Tabla11518[[#This Row],[GEOGRÁFICO]]="NO",0,_xlfn.XLOOKUP(Tabla11518[[#This Row],[CÓDIGO SOLICITUD]],'[1]INFO MPIO'!$A$2:$A$581,'[1]INFO MPIO'!$F$2:$F$581))</f>
        <v>1</v>
      </c>
      <c r="O164" s="12" t="str">
        <f>_xlfn.XLOOKUP(Tabla11518[[#This Row],[CÓDIGO SOLICITUD]],[1]Master!$G:$G,[1]Master!$K:$K)</f>
        <v>NO</v>
      </c>
      <c r="P164" s="12" t="str">
        <f>_xlfn.XLOOKUP(Tabla11518[[#This Row],[CÓDIGO SOLICITUD]],[1]Master!$G:$G,[1]Master!$J:$J)</f>
        <v>EN ESTRUCTURACIÓN</v>
      </c>
      <c r="Q164" s="9" t="str">
        <f>_xlfn.XLOOKUP(Tabla11518[[#This Row],[CÓDIGO SOLICITUD]],[1]Master!$G:$G,[1]Master!$I:$I)</f>
        <v>ENTIDAD TERRITORIAL</v>
      </c>
      <c r="R164" s="14">
        <f>_xlfn.XLOOKUP(Tabla11518[[#This Row],[CÓDIGO SOLICITUD]],'[1]Resumen Inversiones'!$D$4:$D$700,'[1]Resumen Inversiones'!$E$4:$E$700)</f>
        <v>37800</v>
      </c>
      <c r="S164" s="22" t="s">
        <v>330</v>
      </c>
    </row>
    <row r="165" spans="1:19" ht="128.25" x14ac:dyDescent="0.25">
      <c r="A165" s="8" t="s">
        <v>331</v>
      </c>
      <c r="B165" s="9" t="str">
        <f>_xlfn.XLOOKUP(Tabla11518[[#This Row],[CÓDIGO SOLICITUD]],[1]Nombres!$A:$A,[1]Nombres!$D:$D)</f>
        <v>CAQUETÁ</v>
      </c>
      <c r="C165" s="9" t="s">
        <v>21</v>
      </c>
      <c r="D165" s="10" t="s">
        <v>22</v>
      </c>
      <c r="E165" s="11" t="str">
        <f>_xlfn.XLOOKUP(Tabla11518[[#This Row],[CÓDIGO SOLICITUD]],[1]Nombres!$A:$A,[1]Nombres!$C:$C)</f>
        <v>LA CEIBA - TRONCALES – GUACAMAYAS (SAN VICENTE DEL CAGUÁN)</v>
      </c>
      <c r="F165" s="11" t="str">
        <f>_xlfn.XLOOKUP(Tabla11518[[#This Row],[CÓDIGO SOLICITUD]],'[1]Mapas MT FINAL'!A:A,'[1]Mapas MT FINAL'!G:G)</f>
        <v xml:space="preserve">LA CEIBA - TRONCALES – GUACAMAYAS </v>
      </c>
      <c r="G165" s="12" t="str">
        <f>_xlfn.XLOOKUP(Tabla11518[[#This Row],[CÓDIGO SOLICITUD]],'[1]Relación Departamental'!$A:$A,'[1]Relación Departamental'!$B:$B)</f>
        <v>SI</v>
      </c>
      <c r="H165" s="12" t="str">
        <f>IF(Tabla11518[[#This Row],[GEOGRÁFICO]]="NO",Tabla11518[[#This Row],[DEPARTAMENTO GEOGRÁFICO/ASOCIADO]],_xlfn.XLOOKUP(Tabla11518[[#This Row],[CÓDIGO SOLICITUD]],'[1]INFO MPIO'!$A$2:$A$802,'[1]INFO MPIO'!$G$2:$G$802))</f>
        <v>CAQUETÁ</v>
      </c>
      <c r="I165" s="12" t="str">
        <f>IF(Tabla11518[[#This Row],[GEOGRÁFICO]]="NO",Tabla11518[[#This Row],[DEPARTAMENTO GEOGRÁFICO/ASOCIADO]],_xlfn.XLOOKUP(Tabla11518[[#This Row],[CÓDIGO SOLICITUD]],'[1]INFO MPIO'!$A$2:$A$581,'[1]INFO MPIO'!$H$2:$H$581))</f>
        <v>SAN VICENTE DEL CAGUÁN</v>
      </c>
      <c r="J165" s="13">
        <f>IF(Tabla11518[[#This Row],[GEOGRÁFICO]]="NO",0,_xlfn.XLOOKUP(Tabla11518[[#This Row],[CÓDIGO SOLICITUD]],'[1]INFO MPIO'!$A$2:$A$581,'[1]INFO MPIO'!$B$2:$B$581))</f>
        <v>1</v>
      </c>
      <c r="K165" s="13">
        <f>IF(Tabla11518[[#This Row],[GEOGRÁFICO]]="NO",0,_xlfn.XLOOKUP(Tabla11518[[#This Row],[CÓDIGO SOLICITUD]],'[1]INFO MPIO'!$A$2:$A$581,'[1]INFO MPIO'!$C$2:$C$581))</f>
        <v>1</v>
      </c>
      <c r="L165" s="13">
        <f>IF(Tabla11518[[#This Row],[GEOGRÁFICO]]="NO",0,_xlfn.XLOOKUP(Tabla11518[[#This Row],[CÓDIGO SOLICITUD]],'[1]INFO MPIO'!$A$2:$A$581,'[1]INFO MPIO'!$D$2:$D$581))</f>
        <v>1</v>
      </c>
      <c r="M165" s="13">
        <f>IF(Tabla11518[[#This Row],[GEOGRÁFICO]]="NO",0,_xlfn.XLOOKUP(Tabla11518[[#This Row],[CÓDIGO SOLICITUD]],'[1]INFO MPIO'!$A$2:$A$581,'[1]INFO MPIO'!$E$2:$E$581))</f>
        <v>0</v>
      </c>
      <c r="N165" s="13">
        <f>IF(Tabla11518[[#This Row],[GEOGRÁFICO]]="NO",0,_xlfn.XLOOKUP(Tabla11518[[#This Row],[CÓDIGO SOLICITUD]],'[1]INFO MPIO'!$A$2:$A$581,'[1]INFO MPIO'!$F$2:$F$581))</f>
        <v>1</v>
      </c>
      <c r="O165" s="12" t="str">
        <f>_xlfn.XLOOKUP(Tabla11518[[#This Row],[CÓDIGO SOLICITUD]],[1]Master!$G:$G,[1]Master!$K:$K)</f>
        <v>NO</v>
      </c>
      <c r="P165" s="12" t="str">
        <f>_xlfn.XLOOKUP(Tabla11518[[#This Row],[CÓDIGO SOLICITUD]],[1]Master!$G:$G,[1]Master!$J:$J)</f>
        <v>EN ESTRUCTURACIÓN</v>
      </c>
      <c r="Q165" s="9" t="str">
        <f>_xlfn.XLOOKUP(Tabla11518[[#This Row],[CÓDIGO SOLICITUD]],[1]Master!$G:$G,[1]Master!$I:$I)</f>
        <v>ENTIDAD TERRITORIAL</v>
      </c>
      <c r="R165" s="14">
        <f>_xlfn.XLOOKUP(Tabla11518[[#This Row],[CÓDIGO SOLICITUD]],'[1]Resumen Inversiones'!$D$4:$D$700,'[1]Resumen Inversiones'!$E$4:$E$700)</f>
        <v>18360</v>
      </c>
      <c r="S165" s="22" t="s">
        <v>332</v>
      </c>
    </row>
    <row r="166" spans="1:19" ht="57" x14ac:dyDescent="0.25">
      <c r="A166" s="20" t="s">
        <v>333</v>
      </c>
      <c r="B166" s="9" t="str">
        <f>_xlfn.XLOOKUP(Tabla11518[[#This Row],[CÓDIGO SOLICITUD]],[1]Nombres!$A:$A,[1]Nombres!$D:$D)</f>
        <v>ANTIOQUIA</v>
      </c>
      <c r="C166" s="9" t="s">
        <v>21</v>
      </c>
      <c r="D166" s="16" t="s">
        <v>22</v>
      </c>
      <c r="E166" s="11" t="str">
        <f>_xlfn.XLOOKUP(Tabla11518[[#This Row],[CÓDIGO SOLICITUD]],[1]Nombres!$A:$A,[1]Nombres!$C:$C)</f>
        <v>PUENTE SIMON BOLIVAR (AM VALLE DE ABURRÁ)</v>
      </c>
      <c r="F166" s="11" t="str">
        <f>_xlfn.XLOOKUP(Tabla11518[[#This Row],[CÓDIGO SOLICITUD]],'[1]Mapas MT FINAL'!A:A,'[1]Mapas MT FINAL'!G:G)</f>
        <v>PUENTE SIMON BOLIVAR</v>
      </c>
      <c r="G166" s="12" t="str">
        <f>_xlfn.XLOOKUP(Tabla11518[[#This Row],[CÓDIGO SOLICITUD]],'[1]Relación Departamental'!$A:$A,'[1]Relación Departamental'!$B:$B)</f>
        <v>SI</v>
      </c>
      <c r="H166" s="12" t="str">
        <f>IF(Tabla11518[[#This Row],[GEOGRÁFICO]]="NO",Tabla11518[[#This Row],[DEPARTAMENTO GEOGRÁFICO/ASOCIADO]],_xlfn.XLOOKUP(Tabla11518[[#This Row],[CÓDIGO SOLICITUD]],'[1]INFO MPIO'!$A$2:$A$802,'[1]INFO MPIO'!$G$2:$G$802))</f>
        <v>ANTIOQUIA</v>
      </c>
      <c r="I166" s="12" t="str">
        <f>IF(Tabla11518[[#This Row],[GEOGRÁFICO]]="NO",Tabla11518[[#This Row],[DEPARTAMENTO GEOGRÁFICO/ASOCIADO]],_xlfn.XLOOKUP(Tabla11518[[#This Row],[CÓDIGO SOLICITUD]],'[1]INFO MPIO'!$A$2:$A$581,'[1]INFO MPIO'!$H$2:$H$581))</f>
        <v>ENVIGADO, ITAGÜÍ</v>
      </c>
      <c r="J166" s="13">
        <f>IF(Tabla11518[[#This Row],[GEOGRÁFICO]]="NO",0,_xlfn.XLOOKUP(Tabla11518[[#This Row],[CÓDIGO SOLICITUD]],'[1]INFO MPIO'!$A$2:$A$581,'[1]INFO MPIO'!$B$2:$B$581))</f>
        <v>0</v>
      </c>
      <c r="K166" s="13">
        <f>IF(Tabla11518[[#This Row],[GEOGRÁFICO]]="NO",0,_xlfn.XLOOKUP(Tabla11518[[#This Row],[CÓDIGO SOLICITUD]],'[1]INFO MPIO'!$A$2:$A$581,'[1]INFO MPIO'!$C$2:$C$581))</f>
        <v>0</v>
      </c>
      <c r="L166" s="13">
        <f>IF(Tabla11518[[#This Row],[GEOGRÁFICO]]="NO",0,_xlfn.XLOOKUP(Tabla11518[[#This Row],[CÓDIGO SOLICITUD]],'[1]INFO MPIO'!$A$2:$A$581,'[1]INFO MPIO'!$D$2:$D$581))</f>
        <v>0</v>
      </c>
      <c r="M166" s="13">
        <f>IF(Tabla11518[[#This Row],[GEOGRÁFICO]]="NO",0,_xlfn.XLOOKUP(Tabla11518[[#This Row],[CÓDIGO SOLICITUD]],'[1]INFO MPIO'!$A$2:$A$581,'[1]INFO MPIO'!$E$2:$E$581))</f>
        <v>0</v>
      </c>
      <c r="N166" s="13">
        <f>IF(Tabla11518[[#This Row],[GEOGRÁFICO]]="NO",0,_xlfn.XLOOKUP(Tabla11518[[#This Row],[CÓDIGO SOLICITUD]],'[1]INFO MPIO'!$A$2:$A$581,'[1]INFO MPIO'!$F$2:$F$581))</f>
        <v>0</v>
      </c>
      <c r="O166" s="12" t="str">
        <f>_xlfn.XLOOKUP(Tabla11518[[#This Row],[CÓDIGO SOLICITUD]],[1]Master!$G:$G,[1]Master!$K:$K)</f>
        <v>NO</v>
      </c>
      <c r="P166" s="12" t="str">
        <f>_xlfn.XLOOKUP(Tabla11518[[#This Row],[CÓDIGO SOLICITUD]],[1]Master!$G:$G,[1]Master!$J:$J)</f>
        <v>EN ESTRUCTURACIÓN</v>
      </c>
      <c r="Q166" s="9" t="str">
        <f>_xlfn.XLOOKUP(Tabla11518[[#This Row],[CÓDIGO SOLICITUD]],[1]Master!$G:$G,[1]Master!$I:$I)</f>
        <v>ENTIDAD TERRITORIAL</v>
      </c>
      <c r="R166" s="14">
        <f>_xlfn.XLOOKUP(Tabla11518[[#This Row],[CÓDIGO SOLICITUD]],'[1]Resumen Inversiones'!$D$4:$D$700,'[1]Resumen Inversiones'!$E$4:$E$700)</f>
        <v>0</v>
      </c>
      <c r="S166" s="22" t="s">
        <v>31</v>
      </c>
    </row>
    <row r="167" spans="1:19" ht="128.25" x14ac:dyDescent="0.25">
      <c r="A167" s="8" t="s">
        <v>334</v>
      </c>
      <c r="B167" s="9" t="str">
        <f>_xlfn.XLOOKUP(Tabla11518[[#This Row],[CÓDIGO SOLICITUD]],[1]Nombres!$A:$A,[1]Nombres!$D:$D)</f>
        <v>CAQUETÁ</v>
      </c>
      <c r="C167" s="9" t="s">
        <v>21</v>
      </c>
      <c r="D167" s="10" t="s">
        <v>22</v>
      </c>
      <c r="E167" s="11" t="str">
        <f>_xlfn.XLOOKUP(Tabla11518[[#This Row],[CÓDIGO SOLICITUD]],[1]Nombres!$A:$A,[1]Nombres!$C:$C)</f>
        <v>DONCELLO - MAGUARÉ - RIONEGRO</v>
      </c>
      <c r="F167" s="11" t="str">
        <f>_xlfn.XLOOKUP(Tabla11518[[#This Row],[CÓDIGO SOLICITUD]],'[1]Mapas MT FINAL'!A:A,'[1]Mapas MT FINAL'!G:G)</f>
        <v>DONCELLO - MAGUARÉ - RIONEGRO</v>
      </c>
      <c r="G167" s="12" t="str">
        <f>_xlfn.XLOOKUP(Tabla11518[[#This Row],[CÓDIGO SOLICITUD]],'[1]Relación Departamental'!$A:$A,'[1]Relación Departamental'!$B:$B)</f>
        <v>SI</v>
      </c>
      <c r="H167" s="12" t="str">
        <f>IF(Tabla11518[[#This Row],[GEOGRÁFICO]]="NO",Tabla11518[[#This Row],[DEPARTAMENTO GEOGRÁFICO/ASOCIADO]],_xlfn.XLOOKUP(Tabla11518[[#This Row],[CÓDIGO SOLICITUD]],'[1]INFO MPIO'!$A$2:$A$802,'[1]INFO MPIO'!$G$2:$G$802))</f>
        <v>CAQUETÁ</v>
      </c>
      <c r="I167" s="12" t="str">
        <f>IF(Tabla11518[[#This Row],[GEOGRÁFICO]]="NO",Tabla11518[[#This Row],[DEPARTAMENTO GEOGRÁFICO/ASOCIADO]],_xlfn.XLOOKUP(Tabla11518[[#This Row],[CÓDIGO SOLICITUD]],'[1]INFO MPIO'!$A$2:$A$581,'[1]INFO MPIO'!$H$2:$H$581))</f>
        <v>EL DONCELLO</v>
      </c>
      <c r="J167" s="13">
        <f>IF(Tabla11518[[#This Row],[GEOGRÁFICO]]="NO",0,_xlfn.XLOOKUP(Tabla11518[[#This Row],[CÓDIGO SOLICITUD]],'[1]INFO MPIO'!$A$2:$A$581,'[1]INFO MPIO'!$B$2:$B$581))</f>
        <v>1</v>
      </c>
      <c r="K167" s="13">
        <f>IF(Tabla11518[[#This Row],[GEOGRÁFICO]]="NO",0,_xlfn.XLOOKUP(Tabla11518[[#This Row],[CÓDIGO SOLICITUD]],'[1]INFO MPIO'!$A$2:$A$581,'[1]INFO MPIO'!$C$2:$C$581))</f>
        <v>1</v>
      </c>
      <c r="L167" s="13">
        <f>IF(Tabla11518[[#This Row],[GEOGRÁFICO]]="NO",0,_xlfn.XLOOKUP(Tabla11518[[#This Row],[CÓDIGO SOLICITUD]],'[1]INFO MPIO'!$A$2:$A$581,'[1]INFO MPIO'!$D$2:$D$581))</f>
        <v>1</v>
      </c>
      <c r="M167" s="13">
        <f>IF(Tabla11518[[#This Row],[GEOGRÁFICO]]="NO",0,_xlfn.XLOOKUP(Tabla11518[[#This Row],[CÓDIGO SOLICITUD]],'[1]INFO MPIO'!$A$2:$A$581,'[1]INFO MPIO'!$E$2:$E$581))</f>
        <v>0</v>
      </c>
      <c r="N167" s="13">
        <f>IF(Tabla11518[[#This Row],[GEOGRÁFICO]]="NO",0,_xlfn.XLOOKUP(Tabla11518[[#This Row],[CÓDIGO SOLICITUD]],'[1]INFO MPIO'!$A$2:$A$581,'[1]INFO MPIO'!$F$2:$F$581))</f>
        <v>0</v>
      </c>
      <c r="O167" s="12" t="str">
        <f>_xlfn.XLOOKUP(Tabla11518[[#This Row],[CÓDIGO SOLICITUD]],[1]Master!$G:$G,[1]Master!$K:$K)</f>
        <v>NO</v>
      </c>
      <c r="P167" s="12" t="str">
        <f>_xlfn.XLOOKUP(Tabla11518[[#This Row],[CÓDIGO SOLICITUD]],[1]Master!$G:$G,[1]Master!$J:$J)</f>
        <v>EN ESTRUCTURACIÓN</v>
      </c>
      <c r="Q167" s="9" t="str">
        <f>_xlfn.XLOOKUP(Tabla11518[[#This Row],[CÓDIGO SOLICITUD]],[1]Master!$G:$G,[1]Master!$I:$I)</f>
        <v>ENTIDAD TERRITORIAL</v>
      </c>
      <c r="R167" s="14">
        <f>_xlfn.XLOOKUP(Tabla11518[[#This Row],[CÓDIGO SOLICITUD]],'[1]Resumen Inversiones'!$D$4:$D$700,'[1]Resumen Inversiones'!$E$4:$E$700)</f>
        <v>47254.117200000001</v>
      </c>
      <c r="S167" s="22" t="s">
        <v>332</v>
      </c>
    </row>
    <row r="168" spans="1:19" ht="114" x14ac:dyDescent="0.25">
      <c r="A168" s="8" t="s">
        <v>335</v>
      </c>
      <c r="B168" s="9" t="str">
        <f>_xlfn.XLOOKUP(Tabla11518[[#This Row],[CÓDIGO SOLICITUD]],[1]Nombres!$A:$A,[1]Nombres!$D:$D)</f>
        <v>CAQUETÁ</v>
      </c>
      <c r="C168" s="9" t="s">
        <v>21</v>
      </c>
      <c r="D168" s="10" t="s">
        <v>22</v>
      </c>
      <c r="E168" s="11" t="str">
        <f>_xlfn.XLOOKUP(Tabla11518[[#This Row],[CÓDIGO SOLICITUD]],[1]Nombres!$A:$A,[1]Nombres!$C:$C)</f>
        <v>MORELIA - BOLIVIA - LIBERIA (MORELIA, CAQUETÁ)</v>
      </c>
      <c r="F168" s="11" t="str">
        <f>_xlfn.XLOOKUP(Tabla11518[[#This Row],[CÓDIGO SOLICITUD]],'[1]Mapas MT FINAL'!A:A,'[1]Mapas MT FINAL'!G:G)</f>
        <v>MORELIA - BOLIVIA - LIBERIA</v>
      </c>
      <c r="G168" s="12" t="str">
        <f>_xlfn.XLOOKUP(Tabla11518[[#This Row],[CÓDIGO SOLICITUD]],'[1]Relación Departamental'!$A:$A,'[1]Relación Departamental'!$B:$B)</f>
        <v>SI</v>
      </c>
      <c r="H168" s="12" t="str">
        <f>IF(Tabla11518[[#This Row],[GEOGRÁFICO]]="NO",Tabla11518[[#This Row],[DEPARTAMENTO GEOGRÁFICO/ASOCIADO]],_xlfn.XLOOKUP(Tabla11518[[#This Row],[CÓDIGO SOLICITUD]],'[1]INFO MPIO'!$A$2:$A$802,'[1]INFO MPIO'!$G$2:$G$802))</f>
        <v>CAQUETÁ</v>
      </c>
      <c r="I168" s="12" t="str">
        <f>IF(Tabla11518[[#This Row],[GEOGRÁFICO]]="NO",Tabla11518[[#This Row],[DEPARTAMENTO GEOGRÁFICO/ASOCIADO]],_xlfn.XLOOKUP(Tabla11518[[#This Row],[CÓDIGO SOLICITUD]],'[1]INFO MPIO'!$A$2:$A$581,'[1]INFO MPIO'!$H$2:$H$581))</f>
        <v>MORELIA, VALPARAÍSO</v>
      </c>
      <c r="J168" s="13">
        <f>IF(Tabla11518[[#This Row],[GEOGRÁFICO]]="NO",0,_xlfn.XLOOKUP(Tabla11518[[#This Row],[CÓDIGO SOLICITUD]],'[1]INFO MPIO'!$A$2:$A$581,'[1]INFO MPIO'!$B$2:$B$581))</f>
        <v>1</v>
      </c>
      <c r="K168" s="13">
        <f>IF(Tabla11518[[#This Row],[GEOGRÁFICO]]="NO",0,_xlfn.XLOOKUP(Tabla11518[[#This Row],[CÓDIGO SOLICITUD]],'[1]INFO MPIO'!$A$2:$A$581,'[1]INFO MPIO'!$C$2:$C$581))</f>
        <v>1</v>
      </c>
      <c r="L168" s="13">
        <f>IF(Tabla11518[[#This Row],[GEOGRÁFICO]]="NO",0,_xlfn.XLOOKUP(Tabla11518[[#This Row],[CÓDIGO SOLICITUD]],'[1]INFO MPIO'!$A$2:$A$581,'[1]INFO MPIO'!$D$2:$D$581))</f>
        <v>1</v>
      </c>
      <c r="M168" s="13">
        <f>IF(Tabla11518[[#This Row],[GEOGRÁFICO]]="NO",0,_xlfn.XLOOKUP(Tabla11518[[#This Row],[CÓDIGO SOLICITUD]],'[1]INFO MPIO'!$A$2:$A$581,'[1]INFO MPIO'!$E$2:$E$581))</f>
        <v>0</v>
      </c>
      <c r="N168" s="13">
        <f>IF(Tabla11518[[#This Row],[GEOGRÁFICO]]="NO",0,_xlfn.XLOOKUP(Tabla11518[[#This Row],[CÓDIGO SOLICITUD]],'[1]INFO MPIO'!$A$2:$A$581,'[1]INFO MPIO'!$F$2:$F$581))</f>
        <v>1</v>
      </c>
      <c r="O168" s="12" t="str">
        <f>_xlfn.XLOOKUP(Tabla11518[[#This Row],[CÓDIGO SOLICITUD]],[1]Master!$G:$G,[1]Master!$K:$K)</f>
        <v>NO</v>
      </c>
      <c r="P168" s="12" t="str">
        <f>_xlfn.XLOOKUP(Tabla11518[[#This Row],[CÓDIGO SOLICITUD]],[1]Master!$G:$G,[1]Master!$J:$J)</f>
        <v>EN ESTRUCTURACIÓN</v>
      </c>
      <c r="Q168" s="9" t="str">
        <f>_xlfn.XLOOKUP(Tabla11518[[#This Row],[CÓDIGO SOLICITUD]],[1]Master!$G:$G,[1]Master!$I:$I)</f>
        <v>ENTIDAD TERRITORIAL</v>
      </c>
      <c r="R168" s="14">
        <f>_xlfn.XLOOKUP(Tabla11518[[#This Row],[CÓDIGO SOLICITUD]],'[1]Resumen Inversiones'!$D$4:$D$700,'[1]Resumen Inversiones'!$E$4:$E$700)</f>
        <v>20520</v>
      </c>
      <c r="S168" s="22" t="s">
        <v>336</v>
      </c>
    </row>
    <row r="169" spans="1:19" ht="71.25" x14ac:dyDescent="0.25">
      <c r="A169" s="8" t="s">
        <v>337</v>
      </c>
      <c r="B169" s="9" t="str">
        <f>_xlfn.XLOOKUP(Tabla11518[[#This Row],[CÓDIGO SOLICITUD]],[1]Nombres!$A:$A,[1]Nombres!$D:$D)</f>
        <v>ARAUCA</v>
      </c>
      <c r="C169" s="9" t="s">
        <v>21</v>
      </c>
      <c r="D169" s="16" t="s">
        <v>22</v>
      </c>
      <c r="E169" s="11" t="str">
        <f>_xlfn.XLOOKUP(Tabla11518[[#This Row],[CÓDIGO SOLICITUD]],[1]Nombres!$A:$A,[1]Nombres!$C:$C)</f>
        <v>MEJORAMIENTO AEROPUERTO SARAVENA</v>
      </c>
      <c r="F169" s="11" t="str">
        <f>_xlfn.XLOOKUP(Tabla11518[[#This Row],[CÓDIGO SOLICITUD]],'[1]Mapas MT FINAL'!A:A,'[1]Mapas MT FINAL'!G:G)</f>
        <v>MEJORAMIENTO AEROPUERTO SARAVENA</v>
      </c>
      <c r="G169" s="12" t="str">
        <f>_xlfn.XLOOKUP(Tabla11518[[#This Row],[CÓDIGO SOLICITUD]],'[1]Relación Departamental'!$A:$A,'[1]Relación Departamental'!$B:$B)</f>
        <v>SI</v>
      </c>
      <c r="H169" s="12" t="str">
        <f>IF(Tabla11518[[#This Row],[GEOGRÁFICO]]="NO",Tabla11518[[#This Row],[DEPARTAMENTO GEOGRÁFICO/ASOCIADO]],_xlfn.XLOOKUP(Tabla11518[[#This Row],[CÓDIGO SOLICITUD]],'[1]INFO MPIO'!$A$2:$A$802,'[1]INFO MPIO'!$G$2:$G$802))</f>
        <v>ARAUCA</v>
      </c>
      <c r="I169" s="12" t="str">
        <f>IF(Tabla11518[[#This Row],[GEOGRÁFICO]]="NO",Tabla11518[[#This Row],[DEPARTAMENTO GEOGRÁFICO/ASOCIADO]],_xlfn.XLOOKUP(Tabla11518[[#This Row],[CÓDIGO SOLICITUD]],'[1]INFO MPIO'!$A$2:$A$581,'[1]INFO MPIO'!$H$2:$H$581))</f>
        <v>SARAVENA</v>
      </c>
      <c r="J169" s="13">
        <f>IF(Tabla11518[[#This Row],[GEOGRÁFICO]]="NO",0,_xlfn.XLOOKUP(Tabla11518[[#This Row],[CÓDIGO SOLICITUD]],'[1]INFO MPIO'!$A$2:$A$581,'[1]INFO MPIO'!$B$2:$B$581))</f>
        <v>0</v>
      </c>
      <c r="K169" s="13">
        <f>IF(Tabla11518[[#This Row],[GEOGRÁFICO]]="NO",0,_xlfn.XLOOKUP(Tabla11518[[#This Row],[CÓDIGO SOLICITUD]],'[1]INFO MPIO'!$A$2:$A$581,'[1]INFO MPIO'!$C$2:$C$581))</f>
        <v>1</v>
      </c>
      <c r="L169" s="13">
        <f>IF(Tabla11518[[#This Row],[GEOGRÁFICO]]="NO",0,_xlfn.XLOOKUP(Tabla11518[[#This Row],[CÓDIGO SOLICITUD]],'[1]INFO MPIO'!$A$2:$A$581,'[1]INFO MPIO'!$D$2:$D$581))</f>
        <v>1</v>
      </c>
      <c r="M169" s="13">
        <f>IF(Tabla11518[[#This Row],[GEOGRÁFICO]]="NO",0,_xlfn.XLOOKUP(Tabla11518[[#This Row],[CÓDIGO SOLICITUD]],'[1]INFO MPIO'!$A$2:$A$581,'[1]INFO MPIO'!$E$2:$E$581))</f>
        <v>0</v>
      </c>
      <c r="N169" s="13">
        <f>IF(Tabla11518[[#This Row],[GEOGRÁFICO]]="NO",0,_xlfn.XLOOKUP(Tabla11518[[#This Row],[CÓDIGO SOLICITUD]],'[1]INFO MPIO'!$A$2:$A$581,'[1]INFO MPIO'!$F$2:$F$581))</f>
        <v>1</v>
      </c>
      <c r="O169" s="12" t="str">
        <f>_xlfn.XLOOKUP(Tabla11518[[#This Row],[CÓDIGO SOLICITUD]],[1]Master!$G:$G,[1]Master!$K:$K)</f>
        <v>NO</v>
      </c>
      <c r="P169" s="12" t="str">
        <f>_xlfn.XLOOKUP(Tabla11518[[#This Row],[CÓDIGO SOLICITUD]],[1]Master!$G:$G,[1]Master!$J:$J)</f>
        <v>EN IDEA</v>
      </c>
      <c r="Q169" s="9" t="str">
        <f>_xlfn.XLOOKUP(Tabla11518[[#This Row],[CÓDIGO SOLICITUD]],[1]Master!$G:$G,[1]Master!$I:$I)</f>
        <v>AEROCIVIL</v>
      </c>
      <c r="R169" s="14">
        <f>_xlfn.XLOOKUP(Tabla11518[[#This Row],[CÓDIGO SOLICITUD]],'[1]Resumen Inversiones'!$D$4:$D$700,'[1]Resumen Inversiones'!$E$4:$E$700)</f>
        <v>1618.4321843333335</v>
      </c>
      <c r="S169" s="18" t="s">
        <v>338</v>
      </c>
    </row>
    <row r="170" spans="1:19" ht="57" x14ac:dyDescent="0.25">
      <c r="A170" s="20" t="s">
        <v>339</v>
      </c>
      <c r="B170" s="9" t="str">
        <f>_xlfn.XLOOKUP(Tabla11518[[#This Row],[CÓDIGO SOLICITUD]],[1]Nombres!$A:$A,[1]Nombres!$D:$D)</f>
        <v>BOYACÁ</v>
      </c>
      <c r="C170" s="9" t="s">
        <v>278</v>
      </c>
      <c r="D170" s="16" t="s">
        <v>22</v>
      </c>
      <c r="E170" s="11" t="str">
        <f>_xlfn.XLOOKUP(Tabla11518[[#This Row],[CÓDIGO SOLICITUD]],[1]Nombres!$A:$A,[1]Nombres!$C:$C)</f>
        <v>AEROPUERTO SOGAMOSO</v>
      </c>
      <c r="F170" s="11" t="str">
        <f>_xlfn.XLOOKUP(Tabla11518[[#This Row],[CÓDIGO SOLICITUD]],'[1]Mapas MT FINAL'!A:A,'[1]Mapas MT FINAL'!G:G)</f>
        <v>AEROPUERTO SOGAMOSO</v>
      </c>
      <c r="G170" s="12" t="str">
        <f>_xlfn.XLOOKUP(Tabla11518[[#This Row],[CÓDIGO SOLICITUD]],'[1]Relación Departamental'!$A:$A,'[1]Relación Departamental'!$B:$B)</f>
        <v>SI</v>
      </c>
      <c r="H170" s="12" t="str">
        <f>IF(Tabla11518[[#This Row],[GEOGRÁFICO]]="NO",Tabla11518[[#This Row],[DEPARTAMENTO GEOGRÁFICO/ASOCIADO]],_xlfn.XLOOKUP(Tabla11518[[#This Row],[CÓDIGO SOLICITUD]],'[1]INFO MPIO'!$A$2:$A$802,'[1]INFO MPIO'!$G$2:$G$802))</f>
        <v>BOYACÁ</v>
      </c>
      <c r="I170" s="12" t="str">
        <f>IF(Tabla11518[[#This Row],[GEOGRÁFICO]]="NO",Tabla11518[[#This Row],[DEPARTAMENTO GEOGRÁFICO/ASOCIADO]],_xlfn.XLOOKUP(Tabla11518[[#This Row],[CÓDIGO SOLICITUD]],'[1]INFO MPIO'!$A$2:$A$581,'[1]INFO MPIO'!$H$2:$H$581))</f>
        <v>FIRAVITOBA</v>
      </c>
      <c r="J170" s="13">
        <f>IF(Tabla11518[[#This Row],[GEOGRÁFICO]]="NO",0,_xlfn.XLOOKUP(Tabla11518[[#This Row],[CÓDIGO SOLICITUD]],'[1]INFO MPIO'!$A$2:$A$581,'[1]INFO MPIO'!$B$2:$B$581))</f>
        <v>0</v>
      </c>
      <c r="K170" s="13">
        <f>IF(Tabla11518[[#This Row],[GEOGRÁFICO]]="NO",0,_xlfn.XLOOKUP(Tabla11518[[#This Row],[CÓDIGO SOLICITUD]],'[1]INFO MPIO'!$A$2:$A$581,'[1]INFO MPIO'!$C$2:$C$581))</f>
        <v>0</v>
      </c>
      <c r="L170" s="13">
        <f>IF(Tabla11518[[#This Row],[GEOGRÁFICO]]="NO",0,_xlfn.XLOOKUP(Tabla11518[[#This Row],[CÓDIGO SOLICITUD]],'[1]INFO MPIO'!$A$2:$A$581,'[1]INFO MPIO'!$D$2:$D$581))</f>
        <v>0</v>
      </c>
      <c r="M170" s="13">
        <f>IF(Tabla11518[[#This Row],[GEOGRÁFICO]]="NO",0,_xlfn.XLOOKUP(Tabla11518[[#This Row],[CÓDIGO SOLICITUD]],'[1]INFO MPIO'!$A$2:$A$581,'[1]INFO MPIO'!$E$2:$E$581))</f>
        <v>0</v>
      </c>
      <c r="N170" s="13">
        <f>IF(Tabla11518[[#This Row],[GEOGRÁFICO]]="NO",0,_xlfn.XLOOKUP(Tabla11518[[#This Row],[CÓDIGO SOLICITUD]],'[1]INFO MPIO'!$A$2:$A$581,'[1]INFO MPIO'!$F$2:$F$581))</f>
        <v>0</v>
      </c>
      <c r="O170" s="12" t="str">
        <f>_xlfn.XLOOKUP(Tabla11518[[#This Row],[CÓDIGO SOLICITUD]],[1]Master!$G:$G,[1]Master!$K:$K)</f>
        <v>NO</v>
      </c>
      <c r="P170" s="12" t="str">
        <f>_xlfn.XLOOKUP(Tabla11518[[#This Row],[CÓDIGO SOLICITUD]],[1]Master!$G:$G,[1]Master!$J:$J)</f>
        <v>EN ESTRUCTURACIÓN</v>
      </c>
      <c r="Q170" s="9" t="str">
        <f>_xlfn.XLOOKUP(Tabla11518[[#This Row],[CÓDIGO SOLICITUD]],[1]Master!$G:$G,[1]Master!$I:$I)</f>
        <v>ENTIDAD TERRITORIAL</v>
      </c>
      <c r="R170" s="14">
        <f>_xlfn.XLOOKUP(Tabla11518[[#This Row],[CÓDIGO SOLICITUD]],'[1]Resumen Inversiones'!$D$4:$D$700,'[1]Resumen Inversiones'!$E$4:$E$700)</f>
        <v>0</v>
      </c>
      <c r="S170" s="22" t="s">
        <v>340</v>
      </c>
    </row>
    <row r="171" spans="1:19" ht="71.25" x14ac:dyDescent="0.25">
      <c r="A171" s="8" t="s">
        <v>341</v>
      </c>
      <c r="B171" s="9" t="str">
        <f>_xlfn.XLOOKUP(Tabla11518[[#This Row],[CÓDIGO SOLICITUD]],[1]Nombres!$A:$A,[1]Nombres!$D:$D)</f>
        <v>ARAUCA</v>
      </c>
      <c r="C171" s="9" t="s">
        <v>21</v>
      </c>
      <c r="D171" s="16" t="s">
        <v>22</v>
      </c>
      <c r="E171" s="11" t="str">
        <f>_xlfn.XLOOKUP(Tabla11518[[#This Row],[CÓDIGO SOLICITUD]],[1]Nombres!$A:$A,[1]Nombres!$C:$C)</f>
        <v>MEJORAMIENTO DE LOS AEROPUERTOS DE TAME</v>
      </c>
      <c r="F171" s="11" t="str">
        <f>_xlfn.XLOOKUP(Tabla11518[[#This Row],[CÓDIGO SOLICITUD]],'[1]Mapas MT FINAL'!A:A,'[1]Mapas MT FINAL'!G:G)</f>
        <v>MEJORAMIENTO DE LOS AEROPUERTOS DE TAME</v>
      </c>
      <c r="G171" s="12" t="str">
        <f>_xlfn.XLOOKUP(Tabla11518[[#This Row],[CÓDIGO SOLICITUD]],'[1]Relación Departamental'!$A:$A,'[1]Relación Departamental'!$B:$B)</f>
        <v>SI</v>
      </c>
      <c r="H171" s="12" t="str">
        <f>IF(Tabla11518[[#This Row],[GEOGRÁFICO]]="NO",Tabla11518[[#This Row],[DEPARTAMENTO GEOGRÁFICO/ASOCIADO]],_xlfn.XLOOKUP(Tabla11518[[#This Row],[CÓDIGO SOLICITUD]],'[1]INFO MPIO'!$A$2:$A$802,'[1]INFO MPIO'!$G$2:$G$802))</f>
        <v>ARAUCA</v>
      </c>
      <c r="I171" s="12" t="str">
        <f>IF(Tabla11518[[#This Row],[GEOGRÁFICO]]="NO",Tabla11518[[#This Row],[DEPARTAMENTO GEOGRÁFICO/ASOCIADO]],_xlfn.XLOOKUP(Tabla11518[[#This Row],[CÓDIGO SOLICITUD]],'[1]INFO MPIO'!$A$2:$A$581,'[1]INFO MPIO'!$H$2:$H$581))</f>
        <v>TAME</v>
      </c>
      <c r="J171" s="13">
        <f>IF(Tabla11518[[#This Row],[GEOGRÁFICO]]="NO",0,_xlfn.XLOOKUP(Tabla11518[[#This Row],[CÓDIGO SOLICITUD]],'[1]INFO MPIO'!$A$2:$A$581,'[1]INFO MPIO'!$B$2:$B$581))</f>
        <v>1</v>
      </c>
      <c r="K171" s="13">
        <f>IF(Tabla11518[[#This Row],[GEOGRÁFICO]]="NO",0,_xlfn.XLOOKUP(Tabla11518[[#This Row],[CÓDIGO SOLICITUD]],'[1]INFO MPIO'!$A$2:$A$581,'[1]INFO MPIO'!$C$2:$C$581))</f>
        <v>1</v>
      </c>
      <c r="L171" s="13">
        <f>IF(Tabla11518[[#This Row],[GEOGRÁFICO]]="NO",0,_xlfn.XLOOKUP(Tabla11518[[#This Row],[CÓDIGO SOLICITUD]],'[1]INFO MPIO'!$A$2:$A$581,'[1]INFO MPIO'!$D$2:$D$581))</f>
        <v>1</v>
      </c>
      <c r="M171" s="13">
        <f>IF(Tabla11518[[#This Row],[GEOGRÁFICO]]="NO",0,_xlfn.XLOOKUP(Tabla11518[[#This Row],[CÓDIGO SOLICITUD]],'[1]INFO MPIO'!$A$2:$A$581,'[1]INFO MPIO'!$E$2:$E$581))</f>
        <v>0</v>
      </c>
      <c r="N171" s="13">
        <f>IF(Tabla11518[[#This Row],[GEOGRÁFICO]]="NO",0,_xlfn.XLOOKUP(Tabla11518[[#This Row],[CÓDIGO SOLICITUD]],'[1]INFO MPIO'!$A$2:$A$581,'[1]INFO MPIO'!$F$2:$F$581))</f>
        <v>1</v>
      </c>
      <c r="O171" s="12" t="str">
        <f>_xlfn.XLOOKUP(Tabla11518[[#This Row],[CÓDIGO SOLICITUD]],[1]Master!$G:$G,[1]Master!$K:$K)</f>
        <v>NO</v>
      </c>
      <c r="P171" s="12" t="str">
        <f>_xlfn.XLOOKUP(Tabla11518[[#This Row],[CÓDIGO SOLICITUD]],[1]Master!$G:$G,[1]Master!$J:$J)</f>
        <v>EN IDEA</v>
      </c>
      <c r="Q171" s="9" t="str">
        <f>_xlfn.XLOOKUP(Tabla11518[[#This Row],[CÓDIGO SOLICITUD]],[1]Master!$G:$G,[1]Master!$I:$I)</f>
        <v>AEROCIVIL</v>
      </c>
      <c r="R171" s="14">
        <f>_xlfn.XLOOKUP(Tabla11518[[#This Row],[CÓDIGO SOLICITUD]],'[1]Resumen Inversiones'!$D$4:$D$700,'[1]Resumen Inversiones'!$E$4:$E$700)</f>
        <v>1862.5</v>
      </c>
      <c r="S171" s="18" t="s">
        <v>338</v>
      </c>
    </row>
    <row r="172" spans="1:19" ht="71.25" x14ac:dyDescent="0.25">
      <c r="A172" s="8" t="s">
        <v>342</v>
      </c>
      <c r="B172" s="9" t="str">
        <f>_xlfn.XLOOKUP(Tabla11518[[#This Row],[CÓDIGO SOLICITUD]],[1]Nombres!$A:$A,[1]Nombres!$D:$D)</f>
        <v>GUAÍNIA</v>
      </c>
      <c r="C172" s="9" t="s">
        <v>21</v>
      </c>
      <c r="D172" s="10" t="s">
        <v>22</v>
      </c>
      <c r="E172" s="11" t="str">
        <f>_xlfn.XLOOKUP(Tabla11518[[#This Row],[CÓDIGO SOLICITUD]],[1]Nombres!$A:$A,[1]Nombres!$C:$C)</f>
        <v>MEJORAMIENTO DE MUELLE LA GUADALUPE</v>
      </c>
      <c r="F172" s="11" t="str">
        <f>_xlfn.XLOOKUP(Tabla11518[[#This Row],[CÓDIGO SOLICITUD]],'[1]Mapas MT FINAL'!A:A,'[1]Mapas MT FINAL'!G:G)</f>
        <v>MEJORAMIENTO DE MUELLE LA GUADALUPE</v>
      </c>
      <c r="G172" s="12" t="str">
        <f>_xlfn.XLOOKUP(Tabla11518[[#This Row],[CÓDIGO SOLICITUD]],'[1]Relación Departamental'!$A:$A,'[1]Relación Departamental'!$B:$B)</f>
        <v>SI</v>
      </c>
      <c r="H172" s="12" t="str">
        <f>IF(Tabla11518[[#This Row],[GEOGRÁFICO]]="NO",Tabla11518[[#This Row],[DEPARTAMENTO GEOGRÁFICO/ASOCIADO]],_xlfn.XLOOKUP(Tabla11518[[#This Row],[CÓDIGO SOLICITUD]],'[1]INFO MPIO'!$A$2:$A$802,'[1]INFO MPIO'!$G$2:$G$802))</f>
        <v>GUAINÍA</v>
      </c>
      <c r="I172" s="12" t="str">
        <f>IF(Tabla11518[[#This Row],[GEOGRÁFICO]]="NO",Tabla11518[[#This Row],[DEPARTAMENTO GEOGRÁFICO/ASOCIADO]],_xlfn.XLOOKUP(Tabla11518[[#This Row],[CÓDIGO SOLICITUD]],'[1]INFO MPIO'!$A$2:$A$581,'[1]INFO MPIO'!$H$2:$H$581))</f>
        <v>LA GUADALUPE</v>
      </c>
      <c r="J172" s="13">
        <f>IF(Tabla11518[[#This Row],[GEOGRÁFICO]]="NO",0,_xlfn.XLOOKUP(Tabla11518[[#This Row],[CÓDIGO SOLICITUD]],'[1]INFO MPIO'!$A$2:$A$581,'[1]INFO MPIO'!$B$2:$B$581))</f>
        <v>1</v>
      </c>
      <c r="K172" s="13">
        <f>IF(Tabla11518[[#This Row],[GEOGRÁFICO]]="NO",0,_xlfn.XLOOKUP(Tabla11518[[#This Row],[CÓDIGO SOLICITUD]],'[1]INFO MPIO'!$A$2:$A$581,'[1]INFO MPIO'!$C$2:$C$581))</f>
        <v>0</v>
      </c>
      <c r="L172" s="13">
        <f>IF(Tabla11518[[#This Row],[GEOGRÁFICO]]="NO",0,_xlfn.XLOOKUP(Tabla11518[[#This Row],[CÓDIGO SOLICITUD]],'[1]INFO MPIO'!$A$2:$A$581,'[1]INFO MPIO'!$D$2:$D$581))</f>
        <v>0</v>
      </c>
      <c r="M172" s="13">
        <f>IF(Tabla11518[[#This Row],[GEOGRÁFICO]]="NO",0,_xlfn.XLOOKUP(Tabla11518[[#This Row],[CÓDIGO SOLICITUD]],'[1]INFO MPIO'!$A$2:$A$581,'[1]INFO MPIO'!$E$2:$E$581))</f>
        <v>0</v>
      </c>
      <c r="N172" s="13">
        <f>IF(Tabla11518[[#This Row],[GEOGRÁFICO]]="NO",0,_xlfn.XLOOKUP(Tabla11518[[#This Row],[CÓDIGO SOLICITUD]],'[1]INFO MPIO'!$A$2:$A$581,'[1]INFO MPIO'!$F$2:$F$581))</f>
        <v>1</v>
      </c>
      <c r="O172" s="12" t="str">
        <f>_xlfn.XLOOKUP(Tabla11518[[#This Row],[CÓDIGO SOLICITUD]],[1]Master!$G:$G,[1]Master!$K:$K)</f>
        <v>NO</v>
      </c>
      <c r="P172" s="12" t="str">
        <f>_xlfn.XLOOKUP(Tabla11518[[#This Row],[CÓDIGO SOLICITUD]],[1]Master!$G:$G,[1]Master!$J:$J)</f>
        <v>EN ESTRUCTURACIÓN</v>
      </c>
      <c r="Q172" s="9" t="str">
        <f>_xlfn.XLOOKUP(Tabla11518[[#This Row],[CÓDIGO SOLICITUD]],[1]Master!$G:$G,[1]Master!$I:$I)</f>
        <v>INVIAS</v>
      </c>
      <c r="R172" s="14">
        <f>_xlfn.XLOOKUP(Tabla11518[[#This Row],[CÓDIGO SOLICITUD]],'[1]Resumen Inversiones'!$D$4:$D$700,'[1]Resumen Inversiones'!$E$4:$E$700)</f>
        <v>3040</v>
      </c>
      <c r="S172" s="22" t="s">
        <v>343</v>
      </c>
    </row>
    <row r="173" spans="1:19" ht="60" x14ac:dyDescent="0.25">
      <c r="A173" s="8" t="s">
        <v>344</v>
      </c>
      <c r="B173" s="9" t="str">
        <f>_xlfn.XLOOKUP(Tabla11518[[#This Row],[CÓDIGO SOLICITUD]],[1]Nombres!$A:$A,[1]Nombres!$D:$D)</f>
        <v>GUAÍNIA</v>
      </c>
      <c r="C173" s="9" t="s">
        <v>21</v>
      </c>
      <c r="D173" s="10" t="s">
        <v>22</v>
      </c>
      <c r="E173" s="11" t="str">
        <f>_xlfn.XLOOKUP(Tabla11518[[#This Row],[CÓDIGO SOLICITUD]],[1]Nombres!$A:$A,[1]Nombres!$C:$C)</f>
        <v>MEJORAMIENTO DE MUELLE CORREGIMIENTO SAPUARA</v>
      </c>
      <c r="F173" s="11" t="str">
        <f>_xlfn.XLOOKUP(Tabla11518[[#This Row],[CÓDIGO SOLICITUD]],'[1]Mapas MT FINAL'!A:A,'[1]Mapas MT FINAL'!G:G)</f>
        <v>MEJORAMIENTO DE MUELLE CORREGIMIENTO SAPUARA</v>
      </c>
      <c r="G173" s="12" t="str">
        <f>_xlfn.XLOOKUP(Tabla11518[[#This Row],[CÓDIGO SOLICITUD]],'[1]Relación Departamental'!$A:$A,'[1]Relación Departamental'!$B:$B)</f>
        <v>SI</v>
      </c>
      <c r="H173" s="12" t="str">
        <f>IF(Tabla11518[[#This Row],[GEOGRÁFICO]]="NO",Tabla11518[[#This Row],[DEPARTAMENTO GEOGRÁFICO/ASOCIADO]],_xlfn.XLOOKUP(Tabla11518[[#This Row],[CÓDIGO SOLICITUD]],'[1]INFO MPIO'!$A$2:$A$802,'[1]INFO MPIO'!$G$2:$G$802))</f>
        <v>GUAINÍA</v>
      </c>
      <c r="I173" s="12" t="str">
        <f>IF(Tabla11518[[#This Row],[GEOGRÁFICO]]="NO",Tabla11518[[#This Row],[DEPARTAMENTO GEOGRÁFICO/ASOCIADO]],_xlfn.XLOOKUP(Tabla11518[[#This Row],[CÓDIGO SOLICITUD]],'[1]INFO MPIO'!$A$2:$A$581,'[1]INFO MPIO'!$H$2:$H$581))</f>
        <v>BARRANCOMINAS</v>
      </c>
      <c r="J173" s="13">
        <f>IF(Tabla11518[[#This Row],[GEOGRÁFICO]]="NO",0,_xlfn.XLOOKUP(Tabla11518[[#This Row],[CÓDIGO SOLICITUD]],'[1]INFO MPIO'!$A$2:$A$581,'[1]INFO MPIO'!$B$2:$B$581))</f>
        <v>1</v>
      </c>
      <c r="K173" s="13">
        <f>IF(Tabla11518[[#This Row],[GEOGRÁFICO]]="NO",0,_xlfn.XLOOKUP(Tabla11518[[#This Row],[CÓDIGO SOLICITUD]],'[1]INFO MPIO'!$A$2:$A$581,'[1]INFO MPIO'!$C$2:$C$581))</f>
        <v>0</v>
      </c>
      <c r="L173" s="13">
        <f>IF(Tabla11518[[#This Row],[GEOGRÁFICO]]="NO",0,_xlfn.XLOOKUP(Tabla11518[[#This Row],[CÓDIGO SOLICITUD]],'[1]INFO MPIO'!$A$2:$A$581,'[1]INFO MPIO'!$D$2:$D$581))</f>
        <v>0</v>
      </c>
      <c r="M173" s="13">
        <f>IF(Tabla11518[[#This Row],[GEOGRÁFICO]]="NO",0,_xlfn.XLOOKUP(Tabla11518[[#This Row],[CÓDIGO SOLICITUD]],'[1]INFO MPIO'!$A$2:$A$581,'[1]INFO MPIO'!$E$2:$E$581))</f>
        <v>0</v>
      </c>
      <c r="N173" s="13">
        <f>IF(Tabla11518[[#This Row],[GEOGRÁFICO]]="NO",0,_xlfn.XLOOKUP(Tabla11518[[#This Row],[CÓDIGO SOLICITUD]],'[1]INFO MPIO'!$A$2:$A$581,'[1]INFO MPIO'!$F$2:$F$581))</f>
        <v>1</v>
      </c>
      <c r="O173" s="12" t="str">
        <f>_xlfn.XLOOKUP(Tabla11518[[#This Row],[CÓDIGO SOLICITUD]],[1]Master!$G:$G,[1]Master!$K:$K)</f>
        <v>SI</v>
      </c>
      <c r="P173" s="12" t="str">
        <f>_xlfn.XLOOKUP(Tabla11518[[#This Row],[CÓDIGO SOLICITUD]],[1]Master!$G:$G,[1]Master!$J:$J)</f>
        <v>EN EJECUCIÓN</v>
      </c>
      <c r="Q173" s="9" t="str">
        <f>_xlfn.XLOOKUP(Tabla11518[[#This Row],[CÓDIGO SOLICITUD]],[1]Master!$G:$G,[1]Master!$I:$I)</f>
        <v>INVIAS</v>
      </c>
      <c r="R173" s="14">
        <f>_xlfn.XLOOKUP(Tabla11518[[#This Row],[CÓDIGO SOLICITUD]],'[1]Resumen Inversiones'!$D$4:$D$700,'[1]Resumen Inversiones'!$E$4:$E$700)</f>
        <v>2</v>
      </c>
      <c r="S173" s="26" t="s">
        <v>345</v>
      </c>
    </row>
    <row r="174" spans="1:19" ht="114" x14ac:dyDescent="0.25">
      <c r="A174" s="8" t="s">
        <v>346</v>
      </c>
      <c r="B174" s="9" t="str">
        <f>_xlfn.XLOOKUP(Tabla11518[[#This Row],[CÓDIGO SOLICITUD]],[1]Nombres!$A:$A,[1]Nombres!$D:$D)</f>
        <v>GUAÍNIA</v>
      </c>
      <c r="C174" s="9" t="s">
        <v>21</v>
      </c>
      <c r="D174" s="10" t="s">
        <v>22</v>
      </c>
      <c r="E174" s="11" t="str">
        <f>_xlfn.XLOOKUP(Tabla11518[[#This Row],[CÓDIGO SOLICITUD]],[1]Nombres!$A:$A,[1]Nombres!$C:$C)</f>
        <v>MEJORAMIENTO DE MUELLE DE MAPIRIPANA</v>
      </c>
      <c r="F174" s="11" t="str">
        <f>_xlfn.XLOOKUP(Tabla11518[[#This Row],[CÓDIGO SOLICITUD]],'[1]Mapas MT FINAL'!A:A,'[1]Mapas MT FINAL'!G:G)</f>
        <v>MEJORAMIENTO DE MUELLE DE MAPIRIPANA</v>
      </c>
      <c r="G174" s="12" t="str">
        <f>_xlfn.XLOOKUP(Tabla11518[[#This Row],[CÓDIGO SOLICITUD]],'[1]Relación Departamental'!$A:$A,'[1]Relación Departamental'!$B:$B)</f>
        <v>SI</v>
      </c>
      <c r="H174" s="12" t="str">
        <f>IF(Tabla11518[[#This Row],[GEOGRÁFICO]]="NO",Tabla11518[[#This Row],[DEPARTAMENTO GEOGRÁFICO/ASOCIADO]],_xlfn.XLOOKUP(Tabla11518[[#This Row],[CÓDIGO SOLICITUD]],'[1]INFO MPIO'!$A$2:$A$802,'[1]INFO MPIO'!$G$2:$G$802))</f>
        <v>GUAINÍA</v>
      </c>
      <c r="I174" s="12" t="str">
        <f>IF(Tabla11518[[#This Row],[GEOGRÁFICO]]="NO",Tabla11518[[#This Row],[DEPARTAMENTO GEOGRÁFICO/ASOCIADO]],_xlfn.XLOOKUP(Tabla11518[[#This Row],[CÓDIGO SOLICITUD]],'[1]INFO MPIO'!$A$2:$A$581,'[1]INFO MPIO'!$H$2:$H$581))</f>
        <v>BARRANCOMINAS</v>
      </c>
      <c r="J174" s="13">
        <f>IF(Tabla11518[[#This Row],[GEOGRÁFICO]]="NO",0,_xlfn.XLOOKUP(Tabla11518[[#This Row],[CÓDIGO SOLICITUD]],'[1]INFO MPIO'!$A$2:$A$581,'[1]INFO MPIO'!$B$2:$B$581))</f>
        <v>1</v>
      </c>
      <c r="K174" s="13">
        <f>IF(Tabla11518[[#This Row],[GEOGRÁFICO]]="NO",0,_xlfn.XLOOKUP(Tabla11518[[#This Row],[CÓDIGO SOLICITUD]],'[1]INFO MPIO'!$A$2:$A$581,'[1]INFO MPIO'!$C$2:$C$581))</f>
        <v>0</v>
      </c>
      <c r="L174" s="13">
        <f>IF(Tabla11518[[#This Row],[GEOGRÁFICO]]="NO",0,_xlfn.XLOOKUP(Tabla11518[[#This Row],[CÓDIGO SOLICITUD]],'[1]INFO MPIO'!$A$2:$A$581,'[1]INFO MPIO'!$D$2:$D$581))</f>
        <v>0</v>
      </c>
      <c r="M174" s="13">
        <f>IF(Tabla11518[[#This Row],[GEOGRÁFICO]]="NO",0,_xlfn.XLOOKUP(Tabla11518[[#This Row],[CÓDIGO SOLICITUD]],'[1]INFO MPIO'!$A$2:$A$581,'[1]INFO MPIO'!$E$2:$E$581))</f>
        <v>0</v>
      </c>
      <c r="N174" s="13">
        <f>IF(Tabla11518[[#This Row],[GEOGRÁFICO]]="NO",0,_xlfn.XLOOKUP(Tabla11518[[#This Row],[CÓDIGO SOLICITUD]],'[1]INFO MPIO'!$A$2:$A$581,'[1]INFO MPIO'!$F$2:$F$581))</f>
        <v>1</v>
      </c>
      <c r="O174" s="12" t="str">
        <f>_xlfn.XLOOKUP(Tabla11518[[#This Row],[CÓDIGO SOLICITUD]],[1]Master!$G:$G,[1]Master!$K:$K)</f>
        <v>NO</v>
      </c>
      <c r="P174" s="12" t="str">
        <f>_xlfn.XLOOKUP(Tabla11518[[#This Row],[CÓDIGO SOLICITUD]],[1]Master!$G:$G,[1]Master!$J:$J)</f>
        <v>EN ESTRUCTURACIÓN</v>
      </c>
      <c r="Q174" s="9" t="str">
        <f>_xlfn.XLOOKUP(Tabla11518[[#This Row],[CÓDIGO SOLICITUD]],[1]Master!$G:$G,[1]Master!$I:$I)</f>
        <v>INVIAS</v>
      </c>
      <c r="R174" s="14">
        <f>_xlfn.XLOOKUP(Tabla11518[[#This Row],[CÓDIGO SOLICITUD]],'[1]Resumen Inversiones'!$D$4:$D$700,'[1]Resumen Inversiones'!$E$4:$E$700)</f>
        <v>1200</v>
      </c>
      <c r="S174" s="22" t="s">
        <v>347</v>
      </c>
    </row>
    <row r="175" spans="1:19" ht="57" x14ac:dyDescent="0.25">
      <c r="A175" s="8" t="s">
        <v>348</v>
      </c>
      <c r="B175" s="9" t="str">
        <f>_xlfn.XLOOKUP(Tabla11518[[#This Row],[CÓDIGO SOLICITUD]],[1]Nombres!$A:$A,[1]Nombres!$D:$D)</f>
        <v>GUAÍNIA</v>
      </c>
      <c r="C175" s="9" t="s">
        <v>21</v>
      </c>
      <c r="D175" s="10" t="s">
        <v>22</v>
      </c>
      <c r="E175" s="11" t="str">
        <f>_xlfn.XLOOKUP(Tabla11518[[#This Row],[CÓDIGO SOLICITUD]],[1]Nombres!$A:$A,[1]Nombres!$C:$C)</f>
        <v>MEJORAMIENTO DE MUELLE MORICHAL</v>
      </c>
      <c r="F175" s="11" t="str">
        <f>_xlfn.XLOOKUP(Tabla11518[[#This Row],[CÓDIGO SOLICITUD]],'[1]Mapas MT FINAL'!A:A,'[1]Mapas MT FINAL'!G:G)</f>
        <v>MEJORAMIENTO DE MUELLE MORICHAL</v>
      </c>
      <c r="G175" s="12" t="str">
        <f>_xlfn.XLOOKUP(Tabla11518[[#This Row],[CÓDIGO SOLICITUD]],'[1]Relación Departamental'!$A:$A,'[1]Relación Departamental'!$B:$B)</f>
        <v>SI</v>
      </c>
      <c r="H175" s="12" t="str">
        <f>IF(Tabla11518[[#This Row],[GEOGRÁFICO]]="NO",Tabla11518[[#This Row],[DEPARTAMENTO GEOGRÁFICO/ASOCIADO]],_xlfn.XLOOKUP(Tabla11518[[#This Row],[CÓDIGO SOLICITUD]],'[1]INFO MPIO'!$A$2:$A$802,'[1]INFO MPIO'!$G$2:$G$802))</f>
        <v>GUAINÍA</v>
      </c>
      <c r="I175" s="12" t="str">
        <f>IF(Tabla11518[[#This Row],[GEOGRÁFICO]]="NO",Tabla11518[[#This Row],[DEPARTAMENTO GEOGRÁFICO/ASOCIADO]],_xlfn.XLOOKUP(Tabla11518[[#This Row],[CÓDIGO SOLICITUD]],'[1]INFO MPIO'!$A$2:$A$581,'[1]INFO MPIO'!$H$2:$H$581))</f>
        <v>MORICHAL</v>
      </c>
      <c r="J175" s="13">
        <f>IF(Tabla11518[[#This Row],[GEOGRÁFICO]]="NO",0,_xlfn.XLOOKUP(Tabla11518[[#This Row],[CÓDIGO SOLICITUD]],'[1]INFO MPIO'!$A$2:$A$581,'[1]INFO MPIO'!$B$2:$B$581))</f>
        <v>1</v>
      </c>
      <c r="K175" s="13">
        <f>IF(Tabla11518[[#This Row],[GEOGRÁFICO]]="NO",0,_xlfn.XLOOKUP(Tabla11518[[#This Row],[CÓDIGO SOLICITUD]],'[1]INFO MPIO'!$A$2:$A$581,'[1]INFO MPIO'!$C$2:$C$581))</f>
        <v>0</v>
      </c>
      <c r="L175" s="13">
        <f>IF(Tabla11518[[#This Row],[GEOGRÁFICO]]="NO",0,_xlfn.XLOOKUP(Tabla11518[[#This Row],[CÓDIGO SOLICITUD]],'[1]INFO MPIO'!$A$2:$A$581,'[1]INFO MPIO'!$D$2:$D$581))</f>
        <v>0</v>
      </c>
      <c r="M175" s="13">
        <f>IF(Tabla11518[[#This Row],[GEOGRÁFICO]]="NO",0,_xlfn.XLOOKUP(Tabla11518[[#This Row],[CÓDIGO SOLICITUD]],'[1]INFO MPIO'!$A$2:$A$581,'[1]INFO MPIO'!$E$2:$E$581))</f>
        <v>0</v>
      </c>
      <c r="N175" s="13">
        <f>IF(Tabla11518[[#This Row],[GEOGRÁFICO]]="NO",0,_xlfn.XLOOKUP(Tabla11518[[#This Row],[CÓDIGO SOLICITUD]],'[1]INFO MPIO'!$A$2:$A$581,'[1]INFO MPIO'!$F$2:$F$581))</f>
        <v>1</v>
      </c>
      <c r="O175" s="12" t="str">
        <f>_xlfn.XLOOKUP(Tabla11518[[#This Row],[CÓDIGO SOLICITUD]],[1]Master!$G:$G,[1]Master!$K:$K)</f>
        <v>NO</v>
      </c>
      <c r="P175" s="12" t="str">
        <f>_xlfn.XLOOKUP(Tabla11518[[#This Row],[CÓDIGO SOLICITUD]],[1]Master!$G:$G,[1]Master!$J:$J)</f>
        <v>EN ESTRUCTURACIÓN</v>
      </c>
      <c r="Q175" s="9" t="str">
        <f>_xlfn.XLOOKUP(Tabla11518[[#This Row],[CÓDIGO SOLICITUD]],[1]Master!$G:$G,[1]Master!$I:$I)</f>
        <v>INVIAS</v>
      </c>
      <c r="R175" s="14">
        <f>_xlfn.XLOOKUP(Tabla11518[[#This Row],[CÓDIGO SOLICITUD]],'[1]Resumen Inversiones'!$D$4:$D$700,'[1]Resumen Inversiones'!$E$4:$E$700)</f>
        <v>3040</v>
      </c>
      <c r="S175" s="22" t="s">
        <v>349</v>
      </c>
    </row>
    <row r="176" spans="1:19" ht="57" x14ac:dyDescent="0.25">
      <c r="A176" s="8" t="s">
        <v>350</v>
      </c>
      <c r="B176" s="9" t="str">
        <f>_xlfn.XLOOKUP(Tabla11518[[#This Row],[CÓDIGO SOLICITUD]],[1]Nombres!$A:$A,[1]Nombres!$D:$D)</f>
        <v>GUAÍNIA</v>
      </c>
      <c r="C176" s="9" t="s">
        <v>21</v>
      </c>
      <c r="D176" s="10" t="s">
        <v>22</v>
      </c>
      <c r="E176" s="11" t="str">
        <f>_xlfn.XLOOKUP(Tabla11518[[#This Row],[CÓDIGO SOLICITUD]],[1]Nombres!$A:$A,[1]Nombres!$C:$C)</f>
        <v>MEJORAMIENTO DE MUELLE CACAHUAL</v>
      </c>
      <c r="F176" s="11" t="str">
        <f>_xlfn.XLOOKUP(Tabla11518[[#This Row],[CÓDIGO SOLICITUD]],'[1]Mapas MT FINAL'!A:A,'[1]Mapas MT FINAL'!G:G)</f>
        <v>MEJORAMIENTO DE MUELLE CACAHUAL</v>
      </c>
      <c r="G176" s="12" t="str">
        <f>_xlfn.XLOOKUP(Tabla11518[[#This Row],[CÓDIGO SOLICITUD]],'[1]Relación Departamental'!$A:$A,'[1]Relación Departamental'!$B:$B)</f>
        <v>SI</v>
      </c>
      <c r="H176" s="12" t="str">
        <f>IF(Tabla11518[[#This Row],[GEOGRÁFICO]]="NO",Tabla11518[[#This Row],[DEPARTAMENTO GEOGRÁFICO/ASOCIADO]],_xlfn.XLOOKUP(Tabla11518[[#This Row],[CÓDIGO SOLICITUD]],'[1]INFO MPIO'!$A$2:$A$802,'[1]INFO MPIO'!$G$2:$G$802))</f>
        <v>GUAINÍA</v>
      </c>
      <c r="I176" s="12" t="str">
        <f>IF(Tabla11518[[#This Row],[GEOGRÁFICO]]="NO",Tabla11518[[#This Row],[DEPARTAMENTO GEOGRÁFICO/ASOCIADO]],_xlfn.XLOOKUP(Tabla11518[[#This Row],[CÓDIGO SOLICITUD]],'[1]INFO MPIO'!$A$2:$A$581,'[1]INFO MPIO'!$H$2:$H$581))</f>
        <v>CACAHUAL</v>
      </c>
      <c r="J176" s="13">
        <f>IF(Tabla11518[[#This Row],[GEOGRÁFICO]]="NO",0,_xlfn.XLOOKUP(Tabla11518[[#This Row],[CÓDIGO SOLICITUD]],'[1]INFO MPIO'!$A$2:$A$581,'[1]INFO MPIO'!$B$2:$B$581))</f>
        <v>1</v>
      </c>
      <c r="K176" s="13">
        <f>IF(Tabla11518[[#This Row],[GEOGRÁFICO]]="NO",0,_xlfn.XLOOKUP(Tabla11518[[#This Row],[CÓDIGO SOLICITUD]],'[1]INFO MPIO'!$A$2:$A$581,'[1]INFO MPIO'!$C$2:$C$581))</f>
        <v>0</v>
      </c>
      <c r="L176" s="13">
        <f>IF(Tabla11518[[#This Row],[GEOGRÁFICO]]="NO",0,_xlfn.XLOOKUP(Tabla11518[[#This Row],[CÓDIGO SOLICITUD]],'[1]INFO MPIO'!$A$2:$A$581,'[1]INFO MPIO'!$D$2:$D$581))</f>
        <v>0</v>
      </c>
      <c r="M176" s="13">
        <f>IF(Tabla11518[[#This Row],[GEOGRÁFICO]]="NO",0,_xlfn.XLOOKUP(Tabla11518[[#This Row],[CÓDIGO SOLICITUD]],'[1]INFO MPIO'!$A$2:$A$581,'[1]INFO MPIO'!$E$2:$E$581))</f>
        <v>0</v>
      </c>
      <c r="N176" s="13">
        <f>IF(Tabla11518[[#This Row],[GEOGRÁFICO]]="NO",0,_xlfn.XLOOKUP(Tabla11518[[#This Row],[CÓDIGO SOLICITUD]],'[1]INFO MPIO'!$A$2:$A$581,'[1]INFO MPIO'!$F$2:$F$581))</f>
        <v>1</v>
      </c>
      <c r="O176" s="12" t="str">
        <f>_xlfn.XLOOKUP(Tabla11518[[#This Row],[CÓDIGO SOLICITUD]],[1]Master!$G:$G,[1]Master!$K:$K)</f>
        <v>NO</v>
      </c>
      <c r="P176" s="12" t="str">
        <f>_xlfn.XLOOKUP(Tabla11518[[#This Row],[CÓDIGO SOLICITUD]],[1]Master!$G:$G,[1]Master!$J:$J)</f>
        <v>EN ESTRUCTURACIÓN</v>
      </c>
      <c r="Q176" s="9" t="str">
        <f>_xlfn.XLOOKUP(Tabla11518[[#This Row],[CÓDIGO SOLICITUD]],[1]Master!$G:$G,[1]Master!$I:$I)</f>
        <v>INVIAS</v>
      </c>
      <c r="R176" s="14">
        <f>_xlfn.XLOOKUP(Tabla11518[[#This Row],[CÓDIGO SOLICITUD]],'[1]Resumen Inversiones'!$D$4:$D$700,'[1]Resumen Inversiones'!$E$4:$E$700)</f>
        <v>3040</v>
      </c>
      <c r="S176" s="22" t="s">
        <v>349</v>
      </c>
    </row>
    <row r="177" spans="1:19" ht="114" x14ac:dyDescent="0.25">
      <c r="A177" s="8" t="s">
        <v>351</v>
      </c>
      <c r="B177" s="9" t="str">
        <f>_xlfn.XLOOKUP(Tabla11518[[#This Row],[CÓDIGO SOLICITUD]],[1]Nombres!$A:$A,[1]Nombres!$D:$D)</f>
        <v>GUAÍNIA</v>
      </c>
      <c r="C177" s="9" t="s">
        <v>21</v>
      </c>
      <c r="D177" s="10" t="s">
        <v>22</v>
      </c>
      <c r="E177" s="11" t="str">
        <f>_xlfn.XLOOKUP(Tabla11518[[#This Row],[CÓDIGO SOLICITUD]],[1]Nombres!$A:$A,[1]Nombres!$C:$C)</f>
        <v>MEJORAMIENTO DE MUELLE PUERTO COLOMBIA</v>
      </c>
      <c r="F177" s="11" t="str">
        <f>_xlfn.XLOOKUP(Tabla11518[[#This Row],[CÓDIGO SOLICITUD]],'[1]Mapas MT FINAL'!A:A,'[1]Mapas MT FINAL'!G:G)</f>
        <v>MEJORAMIENTO DE MUELLE PUERTO COLOMBIA</v>
      </c>
      <c r="G177" s="12" t="str">
        <f>_xlfn.XLOOKUP(Tabla11518[[#This Row],[CÓDIGO SOLICITUD]],'[1]Relación Departamental'!$A:$A,'[1]Relación Departamental'!$B:$B)</f>
        <v>SI</v>
      </c>
      <c r="H177" s="12" t="str">
        <f>IF(Tabla11518[[#This Row],[GEOGRÁFICO]]="NO",Tabla11518[[#This Row],[DEPARTAMENTO GEOGRÁFICO/ASOCIADO]],_xlfn.XLOOKUP(Tabla11518[[#This Row],[CÓDIGO SOLICITUD]],'[1]INFO MPIO'!$A$2:$A$802,'[1]INFO MPIO'!$G$2:$G$802))</f>
        <v>GUAINÍA</v>
      </c>
      <c r="I177" s="12" t="str">
        <f>IF(Tabla11518[[#This Row],[GEOGRÁFICO]]="NO",Tabla11518[[#This Row],[DEPARTAMENTO GEOGRÁFICO/ASOCIADO]],_xlfn.XLOOKUP(Tabla11518[[#This Row],[CÓDIGO SOLICITUD]],'[1]INFO MPIO'!$A$2:$A$581,'[1]INFO MPIO'!$H$2:$H$581))</f>
        <v>PUERTO COLOMBIA</v>
      </c>
      <c r="J177" s="13">
        <f>IF(Tabla11518[[#This Row],[GEOGRÁFICO]]="NO",0,_xlfn.XLOOKUP(Tabla11518[[#This Row],[CÓDIGO SOLICITUD]],'[1]INFO MPIO'!$A$2:$A$581,'[1]INFO MPIO'!$B$2:$B$581))</f>
        <v>1</v>
      </c>
      <c r="K177" s="13">
        <f>IF(Tabla11518[[#This Row],[GEOGRÁFICO]]="NO",0,_xlfn.XLOOKUP(Tabla11518[[#This Row],[CÓDIGO SOLICITUD]],'[1]INFO MPIO'!$A$2:$A$581,'[1]INFO MPIO'!$C$2:$C$581))</f>
        <v>0</v>
      </c>
      <c r="L177" s="13">
        <f>IF(Tabla11518[[#This Row],[GEOGRÁFICO]]="NO",0,_xlfn.XLOOKUP(Tabla11518[[#This Row],[CÓDIGO SOLICITUD]],'[1]INFO MPIO'!$A$2:$A$581,'[1]INFO MPIO'!$D$2:$D$581))</f>
        <v>0</v>
      </c>
      <c r="M177" s="13">
        <f>IF(Tabla11518[[#This Row],[GEOGRÁFICO]]="NO",0,_xlfn.XLOOKUP(Tabla11518[[#This Row],[CÓDIGO SOLICITUD]],'[1]INFO MPIO'!$A$2:$A$581,'[1]INFO MPIO'!$E$2:$E$581))</f>
        <v>0</v>
      </c>
      <c r="N177" s="13">
        <f>IF(Tabla11518[[#This Row],[GEOGRÁFICO]]="NO",0,_xlfn.XLOOKUP(Tabla11518[[#This Row],[CÓDIGO SOLICITUD]],'[1]INFO MPIO'!$A$2:$A$581,'[1]INFO MPIO'!$F$2:$F$581))</f>
        <v>1</v>
      </c>
      <c r="O177" s="12" t="str">
        <f>_xlfn.XLOOKUP(Tabla11518[[#This Row],[CÓDIGO SOLICITUD]],[1]Master!$G:$G,[1]Master!$K:$K)</f>
        <v>NO</v>
      </c>
      <c r="P177" s="12" t="str">
        <f>_xlfn.XLOOKUP(Tabla11518[[#This Row],[CÓDIGO SOLICITUD]],[1]Master!$G:$G,[1]Master!$J:$J)</f>
        <v>EN ESTRUCTURACIÓN</v>
      </c>
      <c r="Q177" s="9" t="str">
        <f>_xlfn.XLOOKUP(Tabla11518[[#This Row],[CÓDIGO SOLICITUD]],[1]Master!$G:$G,[1]Master!$I:$I)</f>
        <v>INVIAS</v>
      </c>
      <c r="R177" s="14">
        <f>_xlfn.XLOOKUP(Tabla11518[[#This Row],[CÓDIGO SOLICITUD]],'[1]Resumen Inversiones'!$D$4:$D$700,'[1]Resumen Inversiones'!$E$4:$E$700)</f>
        <v>3040</v>
      </c>
      <c r="S177" s="22" t="s">
        <v>352</v>
      </c>
    </row>
    <row r="178" spans="1:19" ht="99.75" x14ac:dyDescent="0.25">
      <c r="A178" s="8" t="s">
        <v>353</v>
      </c>
      <c r="B178" s="9" t="str">
        <f>_xlfn.XLOOKUP(Tabla11518[[#This Row],[CÓDIGO SOLICITUD]],[1]Nombres!$A:$A,[1]Nombres!$D:$D)</f>
        <v>GUAÍNIA</v>
      </c>
      <c r="C178" s="9" t="s">
        <v>21</v>
      </c>
      <c r="D178" s="10" t="s">
        <v>22</v>
      </c>
      <c r="E178" s="11" t="str">
        <f>_xlfn.XLOOKUP(Tabla11518[[#This Row],[CÓDIGO SOLICITUD]],[1]Nombres!$A:$A,[1]Nombres!$C:$C)</f>
        <v>MANTENIMIENTO Y MEJORAMIENTO DEL MUELLE FLUVIAL DE SAN FELIPE</v>
      </c>
      <c r="F178" s="11" t="str">
        <f>_xlfn.XLOOKUP(Tabla11518[[#This Row],[CÓDIGO SOLICITUD]],'[1]Mapas MT FINAL'!A:A,'[1]Mapas MT FINAL'!G:G)</f>
        <v>MANTENIMIENTO Y MEJORAMIENTO DEL MUELLE FLUVIAL DE SAN FELIPE</v>
      </c>
      <c r="G178" s="12" t="str">
        <f>_xlfn.XLOOKUP(Tabla11518[[#This Row],[CÓDIGO SOLICITUD]],'[1]Relación Departamental'!$A:$A,'[1]Relación Departamental'!$B:$B)</f>
        <v>SI</v>
      </c>
      <c r="H178" s="12" t="str">
        <f>IF(Tabla11518[[#This Row],[GEOGRÁFICO]]="NO",Tabla11518[[#This Row],[DEPARTAMENTO GEOGRÁFICO/ASOCIADO]],_xlfn.XLOOKUP(Tabla11518[[#This Row],[CÓDIGO SOLICITUD]],'[1]INFO MPIO'!$A$2:$A$802,'[1]INFO MPIO'!$G$2:$G$802))</f>
        <v>GUAINÍA</v>
      </c>
      <c r="I178" s="12" t="str">
        <f>IF(Tabla11518[[#This Row],[GEOGRÁFICO]]="NO",Tabla11518[[#This Row],[DEPARTAMENTO GEOGRÁFICO/ASOCIADO]],_xlfn.XLOOKUP(Tabla11518[[#This Row],[CÓDIGO SOLICITUD]],'[1]INFO MPIO'!$A$2:$A$581,'[1]INFO MPIO'!$H$2:$H$581))</f>
        <v>SAN FELIPE</v>
      </c>
      <c r="J178" s="13">
        <f>IF(Tabla11518[[#This Row],[GEOGRÁFICO]]="NO",0,_xlfn.XLOOKUP(Tabla11518[[#This Row],[CÓDIGO SOLICITUD]],'[1]INFO MPIO'!$A$2:$A$581,'[1]INFO MPIO'!$B$2:$B$581))</f>
        <v>1</v>
      </c>
      <c r="K178" s="13">
        <f>IF(Tabla11518[[#This Row],[GEOGRÁFICO]]="NO",0,_xlfn.XLOOKUP(Tabla11518[[#This Row],[CÓDIGO SOLICITUD]],'[1]INFO MPIO'!$A$2:$A$581,'[1]INFO MPIO'!$C$2:$C$581))</f>
        <v>0</v>
      </c>
      <c r="L178" s="13">
        <f>IF(Tabla11518[[#This Row],[GEOGRÁFICO]]="NO",0,_xlfn.XLOOKUP(Tabla11518[[#This Row],[CÓDIGO SOLICITUD]],'[1]INFO MPIO'!$A$2:$A$581,'[1]INFO MPIO'!$D$2:$D$581))</f>
        <v>0</v>
      </c>
      <c r="M178" s="13">
        <f>IF(Tabla11518[[#This Row],[GEOGRÁFICO]]="NO",0,_xlfn.XLOOKUP(Tabla11518[[#This Row],[CÓDIGO SOLICITUD]],'[1]INFO MPIO'!$A$2:$A$581,'[1]INFO MPIO'!$E$2:$E$581))</f>
        <v>0</v>
      </c>
      <c r="N178" s="13">
        <f>IF(Tabla11518[[#This Row],[GEOGRÁFICO]]="NO",0,_xlfn.XLOOKUP(Tabla11518[[#This Row],[CÓDIGO SOLICITUD]],'[1]INFO MPIO'!$A$2:$A$581,'[1]INFO MPIO'!$F$2:$F$581))</f>
        <v>1</v>
      </c>
      <c r="O178" s="12" t="str">
        <f>_xlfn.XLOOKUP(Tabla11518[[#This Row],[CÓDIGO SOLICITUD]],[1]Master!$G:$G,[1]Master!$K:$K)</f>
        <v>SI</v>
      </c>
      <c r="P178" s="12" t="str">
        <f>_xlfn.XLOOKUP(Tabla11518[[#This Row],[CÓDIGO SOLICITUD]],[1]Master!$G:$G,[1]Master!$J:$J)</f>
        <v>EN EJECUCIÓN</v>
      </c>
      <c r="Q178" s="9" t="str">
        <f>_xlfn.XLOOKUP(Tabla11518[[#This Row],[CÓDIGO SOLICITUD]],[1]Master!$G:$G,[1]Master!$I:$I)</f>
        <v>INVIAS</v>
      </c>
      <c r="R178" s="14">
        <f>_xlfn.XLOOKUP(Tabla11518[[#This Row],[CÓDIGO SOLICITUD]],'[1]Resumen Inversiones'!$D$4:$D$700,'[1]Resumen Inversiones'!$E$4:$E$700)</f>
        <v>1027</v>
      </c>
      <c r="S178" s="22" t="s">
        <v>354</v>
      </c>
    </row>
    <row r="179" spans="1:19" ht="128.25" x14ac:dyDescent="0.25">
      <c r="A179" s="8" t="s">
        <v>355</v>
      </c>
      <c r="B179" s="9" t="str">
        <f>_xlfn.XLOOKUP(Tabla11518[[#This Row],[CÓDIGO SOLICITUD]],[1]Nombres!$A:$A,[1]Nombres!$D:$D)</f>
        <v>VAUPÉS</v>
      </c>
      <c r="C179" s="9" t="s">
        <v>21</v>
      </c>
      <c r="D179" s="16" t="s">
        <v>22</v>
      </c>
      <c r="E179" s="11" t="str">
        <f>_xlfn.XLOOKUP(Tabla11518[[#This Row],[CÓDIGO SOLICITUD]],[1]Nombres!$A:$A,[1]Nombres!$C:$C)</f>
        <v>MEJORAMIENTO DE MUELLE DE MITÚ</v>
      </c>
      <c r="F179" s="11" t="str">
        <f>_xlfn.XLOOKUP(Tabla11518[[#This Row],[CÓDIGO SOLICITUD]],'[1]Mapas MT FINAL'!A:A,'[1]Mapas MT FINAL'!G:G)</f>
        <v>MEJORAMIENTO DE MUELLE DE MITÚ</v>
      </c>
      <c r="G179" s="12" t="str">
        <f>_xlfn.XLOOKUP(Tabla11518[[#This Row],[CÓDIGO SOLICITUD]],'[1]Relación Departamental'!$A:$A,'[1]Relación Departamental'!$B:$B)</f>
        <v>SI</v>
      </c>
      <c r="H179" s="12" t="str">
        <f>IF(Tabla11518[[#This Row],[GEOGRÁFICO]]="NO",Tabla11518[[#This Row],[DEPARTAMENTO GEOGRÁFICO/ASOCIADO]],_xlfn.XLOOKUP(Tabla11518[[#This Row],[CÓDIGO SOLICITUD]],'[1]INFO MPIO'!$A$2:$A$802,'[1]INFO MPIO'!$G$2:$G$802))</f>
        <v>VAUPÉS</v>
      </c>
      <c r="I179" s="12" t="str">
        <f>IF(Tabla11518[[#This Row],[GEOGRÁFICO]]="NO",Tabla11518[[#This Row],[DEPARTAMENTO GEOGRÁFICO/ASOCIADO]],_xlfn.XLOOKUP(Tabla11518[[#This Row],[CÓDIGO SOLICITUD]],'[1]INFO MPIO'!$A$2:$A$581,'[1]INFO MPIO'!$H$2:$H$581))</f>
        <v>MITÚ</v>
      </c>
      <c r="J179" s="13">
        <f>IF(Tabla11518[[#This Row],[GEOGRÁFICO]]="NO",0,_xlfn.XLOOKUP(Tabla11518[[#This Row],[CÓDIGO SOLICITUD]],'[1]INFO MPIO'!$A$2:$A$581,'[1]INFO MPIO'!$B$2:$B$581))</f>
        <v>1</v>
      </c>
      <c r="K179" s="13">
        <f>IF(Tabla11518[[#This Row],[GEOGRÁFICO]]="NO",0,_xlfn.XLOOKUP(Tabla11518[[#This Row],[CÓDIGO SOLICITUD]],'[1]INFO MPIO'!$A$2:$A$581,'[1]INFO MPIO'!$C$2:$C$581))</f>
        <v>0</v>
      </c>
      <c r="L179" s="13">
        <f>IF(Tabla11518[[#This Row],[GEOGRÁFICO]]="NO",0,_xlfn.XLOOKUP(Tabla11518[[#This Row],[CÓDIGO SOLICITUD]],'[1]INFO MPIO'!$A$2:$A$581,'[1]INFO MPIO'!$D$2:$D$581))</f>
        <v>0</v>
      </c>
      <c r="M179" s="13">
        <f>IF(Tabla11518[[#This Row],[GEOGRÁFICO]]="NO",0,_xlfn.XLOOKUP(Tabla11518[[#This Row],[CÓDIGO SOLICITUD]],'[1]INFO MPIO'!$A$2:$A$581,'[1]INFO MPIO'!$E$2:$E$581))</f>
        <v>0</v>
      </c>
      <c r="N179" s="13">
        <f>IF(Tabla11518[[#This Row],[GEOGRÁFICO]]="NO",0,_xlfn.XLOOKUP(Tabla11518[[#This Row],[CÓDIGO SOLICITUD]],'[1]INFO MPIO'!$A$2:$A$581,'[1]INFO MPIO'!$F$2:$F$581))</f>
        <v>1</v>
      </c>
      <c r="O179" s="12" t="str">
        <f>_xlfn.XLOOKUP(Tabla11518[[#This Row],[CÓDIGO SOLICITUD]],[1]Master!$G:$G,[1]Master!$K:$K)</f>
        <v>SI</v>
      </c>
      <c r="P179" s="12" t="str">
        <f>_xlfn.XLOOKUP(Tabla11518[[#This Row],[CÓDIGO SOLICITUD]],[1]Master!$G:$G,[1]Master!$J:$J)</f>
        <v>EN EJECUCIÓN</v>
      </c>
      <c r="Q179" s="9" t="str">
        <f>_xlfn.XLOOKUP(Tabla11518[[#This Row],[CÓDIGO SOLICITUD]],[1]Master!$G:$G,[1]Master!$I:$I)</f>
        <v>INVIAS</v>
      </c>
      <c r="R179" s="14">
        <f>_xlfn.XLOOKUP(Tabla11518[[#This Row],[CÓDIGO SOLICITUD]],'[1]Resumen Inversiones'!$D$4:$D$700,'[1]Resumen Inversiones'!$E$4:$E$700)</f>
        <v>123.49373199999991</v>
      </c>
      <c r="S179" s="15" t="s">
        <v>356</v>
      </c>
    </row>
    <row r="180" spans="1:19" ht="142.5" x14ac:dyDescent="0.25">
      <c r="A180" s="8" t="s">
        <v>357</v>
      </c>
      <c r="B180" s="9" t="str">
        <f>_xlfn.XLOOKUP(Tabla11518[[#This Row],[CÓDIGO SOLICITUD]],[1]Nombres!$A:$A,[1]Nombres!$D:$D)</f>
        <v>CAQUETÁ</v>
      </c>
      <c r="C180" s="9" t="s">
        <v>21</v>
      </c>
      <c r="D180" s="10" t="s">
        <v>22</v>
      </c>
      <c r="E180" s="11" t="str">
        <f>_xlfn.XLOOKUP(Tabla11518[[#This Row],[CÓDIGO SOLICITUD]],[1]Nombres!$A:$A,[1]Nombres!$C:$C)</f>
        <v>PUENTE CARTAGENA DE CHAIRÁ - SAN VICENTE</v>
      </c>
      <c r="F180" s="11" t="str">
        <f>_xlfn.XLOOKUP(Tabla11518[[#This Row],[CÓDIGO SOLICITUD]],'[1]Mapas MT FINAL'!A:A,'[1]Mapas MT FINAL'!G:G)</f>
        <v>PUENTE CARTAGENA DE CHAIRÁ - SAN VICENTE</v>
      </c>
      <c r="G180" s="12" t="str">
        <f>_xlfn.XLOOKUP(Tabla11518[[#This Row],[CÓDIGO SOLICITUD]],'[1]Relación Departamental'!$A:$A,'[1]Relación Departamental'!$B:$B)</f>
        <v>SI</v>
      </c>
      <c r="H180" s="12" t="str">
        <f>IF(Tabla11518[[#This Row],[GEOGRÁFICO]]="NO",Tabla11518[[#This Row],[DEPARTAMENTO GEOGRÁFICO/ASOCIADO]],_xlfn.XLOOKUP(Tabla11518[[#This Row],[CÓDIGO SOLICITUD]],'[1]INFO MPIO'!$A$2:$A$802,'[1]INFO MPIO'!$G$2:$G$802))</f>
        <v>CAQUETÁ</v>
      </c>
      <c r="I180" s="12" t="str">
        <f>IF(Tabla11518[[#This Row],[GEOGRÁFICO]]="NO",Tabla11518[[#This Row],[DEPARTAMENTO GEOGRÁFICO/ASOCIADO]],_xlfn.XLOOKUP(Tabla11518[[#This Row],[CÓDIGO SOLICITUD]],'[1]INFO MPIO'!$A$2:$A$581,'[1]INFO MPIO'!$H$2:$H$581))</f>
        <v>CARTAGENA DEL CHAIRÁ</v>
      </c>
      <c r="J180" s="13">
        <f>IF(Tabla11518[[#This Row],[GEOGRÁFICO]]="NO",0,_xlfn.XLOOKUP(Tabla11518[[#This Row],[CÓDIGO SOLICITUD]],'[1]INFO MPIO'!$A$2:$A$581,'[1]INFO MPIO'!$B$2:$B$581))</f>
        <v>1</v>
      </c>
      <c r="K180" s="13">
        <f>IF(Tabla11518[[#This Row],[GEOGRÁFICO]]="NO",0,_xlfn.XLOOKUP(Tabla11518[[#This Row],[CÓDIGO SOLICITUD]],'[1]INFO MPIO'!$A$2:$A$581,'[1]INFO MPIO'!$C$2:$C$581))</f>
        <v>1</v>
      </c>
      <c r="L180" s="13">
        <f>IF(Tabla11518[[#This Row],[GEOGRÁFICO]]="NO",0,_xlfn.XLOOKUP(Tabla11518[[#This Row],[CÓDIGO SOLICITUD]],'[1]INFO MPIO'!$A$2:$A$581,'[1]INFO MPIO'!$D$2:$D$581))</f>
        <v>1</v>
      </c>
      <c r="M180" s="13">
        <f>IF(Tabla11518[[#This Row],[GEOGRÁFICO]]="NO",0,_xlfn.XLOOKUP(Tabla11518[[#This Row],[CÓDIGO SOLICITUD]],'[1]INFO MPIO'!$A$2:$A$581,'[1]INFO MPIO'!$E$2:$E$581))</f>
        <v>0</v>
      </c>
      <c r="N180" s="13">
        <f>IF(Tabla11518[[#This Row],[GEOGRÁFICO]]="NO",0,_xlfn.XLOOKUP(Tabla11518[[#This Row],[CÓDIGO SOLICITUD]],'[1]INFO MPIO'!$A$2:$A$581,'[1]INFO MPIO'!$F$2:$F$581))</f>
        <v>1</v>
      </c>
      <c r="O180" s="12" t="str">
        <f>_xlfn.XLOOKUP(Tabla11518[[#This Row],[CÓDIGO SOLICITUD]],[1]Master!$G:$G,[1]Master!$K:$K)</f>
        <v>NO</v>
      </c>
      <c r="P180" s="12" t="str">
        <f>_xlfn.XLOOKUP(Tabla11518[[#This Row],[CÓDIGO SOLICITUD]],[1]Master!$G:$G,[1]Master!$J:$J)</f>
        <v>EN ESTRUCTURACIÓN</v>
      </c>
      <c r="Q180" s="9" t="str">
        <f>_xlfn.XLOOKUP(Tabla11518[[#This Row],[CÓDIGO SOLICITUD]],[1]Master!$G:$G,[1]Master!$I:$I)</f>
        <v>ENTIDAD TERRITORIAL</v>
      </c>
      <c r="R180" s="14">
        <f>_xlfn.XLOOKUP(Tabla11518[[#This Row],[CÓDIGO SOLICITUD]],'[1]Resumen Inversiones'!$D$4:$D$700,'[1]Resumen Inversiones'!$E$4:$E$700)</f>
        <v>1196.4100000000001</v>
      </c>
      <c r="S180" s="22" t="s">
        <v>358</v>
      </c>
    </row>
    <row r="181" spans="1:19" ht="270.75" x14ac:dyDescent="0.25">
      <c r="A181" s="8" t="s">
        <v>359</v>
      </c>
      <c r="B181" s="9" t="str">
        <f>_xlfn.XLOOKUP(Tabla11518[[#This Row],[CÓDIGO SOLICITUD]],[1]Nombres!$A:$A,[1]Nombres!$D:$D)</f>
        <v>BOYACÁ, CASANARE</v>
      </c>
      <c r="C181" s="9" t="s">
        <v>312</v>
      </c>
      <c r="D181" s="10" t="s">
        <v>22</v>
      </c>
      <c r="E181" s="11" t="str">
        <f>_xlfn.XLOOKUP(Tabla11518[[#This Row],[CÓDIGO SOLICITUD]],[1]Nombres!$A:$A,[1]Nombres!$C:$C)</f>
        <v>RUTA DE LOS LIBERTADORES (BELÉN -Y HATO COROZAL CON TAME) / RUTA DE LOS LIBERTADORES (SOCHA - SÁCAMA - LA CABUYA) / RUTA LIBERTADORA (BELÉN - SOCHA - SÁCAMA - LA CABUYA - Y HATO COROZAL CON TAME) / RUTA DE LOS LIBERTADORES (SÁCAMA - LA SALINA - Y HATO COROZAL CON TAME) / RUTA DE LOS LIBERTADORES (BÉLEN - Y HATO COROZAL CON TAME)</v>
      </c>
      <c r="F181" s="11" t="str">
        <f>_xlfn.XLOOKUP(Tabla11518[[#This Row],[CÓDIGO SOLICITUD]],'[1]Mapas MT FINAL'!A:A,'[1]Mapas MT FINAL'!G:G)</f>
        <v>RUTA DE LOS LIBERTADORES (BELÉN SOCHA - SÁCAMA - LA CABUYA -" Y" HATO COROZAL CON TAME)</v>
      </c>
      <c r="G181" s="12" t="str">
        <f>_xlfn.XLOOKUP(Tabla11518[[#This Row],[CÓDIGO SOLICITUD]],'[1]Relación Departamental'!$A:$A,'[1]Relación Departamental'!$B:$B)</f>
        <v>SI</v>
      </c>
      <c r="H181" s="12" t="str">
        <f>IF(Tabla11518[[#This Row],[GEOGRÁFICO]]="NO",Tabla11518[[#This Row],[DEPARTAMENTO GEOGRÁFICO/ASOCIADO]],_xlfn.XLOOKUP(Tabla11518[[#This Row],[CÓDIGO SOLICITUD]],'[1]INFO MPIO'!$A$2:$A$802,'[1]INFO MPIO'!$G$2:$G$802))</f>
        <v>BOYACÁ, CASANARE</v>
      </c>
      <c r="I181" s="12" t="str">
        <f>IF(Tabla11518[[#This Row],[GEOGRÁFICO]]="NO",Tabla11518[[#This Row],[DEPARTAMENTO GEOGRÁFICO/ASOCIADO]],_xlfn.XLOOKUP(Tabla11518[[#This Row],[CÓDIGO SOLICITUD]],'[1]INFO MPIO'!$A$2:$A$581,'[1]INFO MPIO'!$H$2:$H$581))</f>
        <v>BELÉN, CHITA, HATO COROZAL, LA SALINA, PAZ DE RÍO, SÁCAMA, SOCHA, SOCOTÁ, TUTAZÁ</v>
      </c>
      <c r="J181" s="13">
        <f>IF(Tabla11518[[#This Row],[GEOGRÁFICO]]="NO",0,_xlfn.XLOOKUP(Tabla11518[[#This Row],[CÓDIGO SOLICITUD]],'[1]INFO MPIO'!$A$2:$A$581,'[1]INFO MPIO'!$B$2:$B$581))</f>
        <v>1</v>
      </c>
      <c r="K181" s="13">
        <f>IF(Tabla11518[[#This Row],[GEOGRÁFICO]]="NO",0,_xlfn.XLOOKUP(Tabla11518[[#This Row],[CÓDIGO SOLICITUD]],'[1]INFO MPIO'!$A$2:$A$581,'[1]INFO MPIO'!$C$2:$C$581))</f>
        <v>0</v>
      </c>
      <c r="L181" s="13">
        <f>IF(Tabla11518[[#This Row],[GEOGRÁFICO]]="NO",0,_xlfn.XLOOKUP(Tabla11518[[#This Row],[CÓDIGO SOLICITUD]],'[1]INFO MPIO'!$A$2:$A$581,'[1]INFO MPIO'!$D$2:$D$581))</f>
        <v>1</v>
      </c>
      <c r="M181" s="13">
        <f>IF(Tabla11518[[#This Row],[GEOGRÁFICO]]="NO",0,_xlfn.XLOOKUP(Tabla11518[[#This Row],[CÓDIGO SOLICITUD]],'[1]INFO MPIO'!$A$2:$A$581,'[1]INFO MPIO'!$E$2:$E$581))</f>
        <v>0</v>
      </c>
      <c r="N181" s="13">
        <f>IF(Tabla11518[[#This Row],[GEOGRÁFICO]]="NO",0,_xlfn.XLOOKUP(Tabla11518[[#This Row],[CÓDIGO SOLICITUD]],'[1]INFO MPIO'!$A$2:$A$581,'[1]INFO MPIO'!$F$2:$F$581))</f>
        <v>1</v>
      </c>
      <c r="O181" s="12" t="str">
        <f>_xlfn.XLOOKUP(Tabla11518[[#This Row],[CÓDIGO SOLICITUD]],[1]Master!$G:$G,[1]Master!$K:$K)</f>
        <v>SI</v>
      </c>
      <c r="P181" s="12" t="str">
        <f>_xlfn.XLOOKUP(Tabla11518[[#This Row],[CÓDIGO SOLICITUD]],[1]Master!$G:$G,[1]Master!$J:$J)</f>
        <v>EN EJECUCIÓN</v>
      </c>
      <c r="Q181" s="9" t="str">
        <f>_xlfn.XLOOKUP(Tabla11518[[#This Row],[CÓDIGO SOLICITUD]],[1]Master!$G:$G,[1]Master!$I:$I)</f>
        <v>INVIAS</v>
      </c>
      <c r="R181" s="14">
        <f>_xlfn.XLOOKUP(Tabla11518[[#This Row],[CÓDIGO SOLICITUD]],'[1]Resumen Inversiones'!$D$4:$D$700,'[1]Resumen Inversiones'!$E$4:$E$700)</f>
        <v>600000</v>
      </c>
      <c r="S181" s="18" t="s">
        <v>360</v>
      </c>
    </row>
    <row r="182" spans="1:19" ht="99.75" x14ac:dyDescent="0.25">
      <c r="A182" s="8" t="s">
        <v>361</v>
      </c>
      <c r="B182" s="9" t="str">
        <f>_xlfn.XLOOKUP(Tabla11518[[#This Row],[CÓDIGO SOLICITUD]],[1]Nombres!$A:$A,[1]Nombres!$D:$D)</f>
        <v>CAQUETÁ</v>
      </c>
      <c r="C182" s="9" t="s">
        <v>21</v>
      </c>
      <c r="D182" s="10" t="s">
        <v>22</v>
      </c>
      <c r="E182" s="11" t="str">
        <f>_xlfn.XLOOKUP(Tabla11518[[#This Row],[CÓDIGO SOLICITUD]],[1]Nombres!$A:$A,[1]Nombres!$C:$C)</f>
        <v>MALECON SOBRE EL RÍO HACHA CIUDAD DE FLORENCIA (LA FORESTA - BARRIO YARUPA SUR)</v>
      </c>
      <c r="F182" s="11" t="str">
        <f>_xlfn.XLOOKUP(Tabla11518[[#This Row],[CÓDIGO SOLICITUD]],'[1]Mapas MT FINAL'!A:A,'[1]Mapas MT FINAL'!G:G)</f>
        <v xml:space="preserve">MALECON SOBRE EL RÍO HACHA CIUDAD DE FLORENCIA </v>
      </c>
      <c r="G182" s="12" t="str">
        <f>_xlfn.XLOOKUP(Tabla11518[[#This Row],[CÓDIGO SOLICITUD]],'[1]Relación Departamental'!$A:$A,'[1]Relación Departamental'!$B:$B)</f>
        <v>SI</v>
      </c>
      <c r="H182" s="12" t="str">
        <f>IF(Tabla11518[[#This Row],[GEOGRÁFICO]]="NO",Tabla11518[[#This Row],[DEPARTAMENTO GEOGRÁFICO/ASOCIADO]],_xlfn.XLOOKUP(Tabla11518[[#This Row],[CÓDIGO SOLICITUD]],'[1]INFO MPIO'!$A$2:$A$802,'[1]INFO MPIO'!$G$2:$G$802))</f>
        <v>CAQUETÁ</v>
      </c>
      <c r="I182" s="12" t="str">
        <f>IF(Tabla11518[[#This Row],[GEOGRÁFICO]]="NO",Tabla11518[[#This Row],[DEPARTAMENTO GEOGRÁFICO/ASOCIADO]],_xlfn.XLOOKUP(Tabla11518[[#This Row],[CÓDIGO SOLICITUD]],'[1]INFO MPIO'!$A$2:$A$581,'[1]INFO MPIO'!$H$2:$H$581))</f>
        <v>LA MONTAÑITA</v>
      </c>
      <c r="J182" s="13">
        <f>IF(Tabla11518[[#This Row],[GEOGRÁFICO]]="NO",0,_xlfn.XLOOKUP(Tabla11518[[#This Row],[CÓDIGO SOLICITUD]],'[1]INFO MPIO'!$A$2:$A$581,'[1]INFO MPIO'!$B$2:$B$581))</f>
        <v>1</v>
      </c>
      <c r="K182" s="13">
        <f>IF(Tabla11518[[#This Row],[GEOGRÁFICO]]="NO",0,_xlfn.XLOOKUP(Tabla11518[[#This Row],[CÓDIGO SOLICITUD]],'[1]INFO MPIO'!$A$2:$A$581,'[1]INFO MPIO'!$C$2:$C$581))</f>
        <v>1</v>
      </c>
      <c r="L182" s="13">
        <f>IF(Tabla11518[[#This Row],[GEOGRÁFICO]]="NO",0,_xlfn.XLOOKUP(Tabla11518[[#This Row],[CÓDIGO SOLICITUD]],'[1]INFO MPIO'!$A$2:$A$581,'[1]INFO MPIO'!$D$2:$D$581))</f>
        <v>1</v>
      </c>
      <c r="M182" s="13">
        <f>IF(Tabla11518[[#This Row],[GEOGRÁFICO]]="NO",0,_xlfn.XLOOKUP(Tabla11518[[#This Row],[CÓDIGO SOLICITUD]],'[1]INFO MPIO'!$A$2:$A$581,'[1]INFO MPIO'!$E$2:$E$581))</f>
        <v>0</v>
      </c>
      <c r="N182" s="13">
        <f>IF(Tabla11518[[#This Row],[GEOGRÁFICO]]="NO",0,_xlfn.XLOOKUP(Tabla11518[[#This Row],[CÓDIGO SOLICITUD]],'[1]INFO MPIO'!$A$2:$A$581,'[1]INFO MPIO'!$F$2:$F$581))</f>
        <v>1</v>
      </c>
      <c r="O182" s="12" t="str">
        <f>_xlfn.XLOOKUP(Tabla11518[[#This Row],[CÓDIGO SOLICITUD]],[1]Master!$G:$G,[1]Master!$K:$K)</f>
        <v>NO</v>
      </c>
      <c r="P182" s="12" t="str">
        <f>_xlfn.XLOOKUP(Tabla11518[[#This Row],[CÓDIGO SOLICITUD]],[1]Master!$G:$G,[1]Master!$J:$J)</f>
        <v>EN IDEA</v>
      </c>
      <c r="Q182" s="9" t="str">
        <f>_xlfn.XLOOKUP(Tabla11518[[#This Row],[CÓDIGO SOLICITUD]],[1]Master!$G:$G,[1]Master!$I:$I)</f>
        <v>INVIAS</v>
      </c>
      <c r="R182" s="14">
        <f>_xlfn.XLOOKUP(Tabla11518[[#This Row],[CÓDIGO SOLICITUD]],'[1]Resumen Inversiones'!$D$4:$D$700,'[1]Resumen Inversiones'!$E$4:$E$700)</f>
        <v>4000</v>
      </c>
      <c r="S182" s="22" t="s">
        <v>362</v>
      </c>
    </row>
    <row r="183" spans="1:19" ht="57" x14ac:dyDescent="0.25">
      <c r="A183" s="8" t="s">
        <v>363</v>
      </c>
      <c r="B183" s="9" t="str">
        <f>_xlfn.XLOOKUP(Tabla11518[[#This Row],[CÓDIGO SOLICITUD]],[1]Nombres!$A:$A,[1]Nombres!$D:$D)</f>
        <v>ANTIOQUIA</v>
      </c>
      <c r="C183" s="9" t="s">
        <v>21</v>
      </c>
      <c r="D183" s="10" t="s">
        <v>22</v>
      </c>
      <c r="E183" s="11" t="str">
        <f>_xlfn.XLOOKUP(Tabla11518[[#This Row],[CÓDIGO SOLICITUD]],[1]Nombres!$A:$A,[1]Nombres!$C:$C)</f>
        <v>MEJORAMIENTO DE MUELLE MURINDÓ</v>
      </c>
      <c r="F183" s="11" t="str">
        <f>_xlfn.XLOOKUP(Tabla11518[[#This Row],[CÓDIGO SOLICITUD]],'[1]Mapas MT FINAL'!A:A,'[1]Mapas MT FINAL'!G:G)</f>
        <v>MEJORAMIENTO DE MUELLE MURINDÓ *</v>
      </c>
      <c r="G183" s="12" t="str">
        <f>_xlfn.XLOOKUP(Tabla11518[[#This Row],[CÓDIGO SOLICITUD]],'[1]Relación Departamental'!$A:$A,'[1]Relación Departamental'!$B:$B)</f>
        <v>SI</v>
      </c>
      <c r="H183" s="12" t="str">
        <f>IF(Tabla11518[[#This Row],[GEOGRÁFICO]]="NO",Tabla11518[[#This Row],[DEPARTAMENTO GEOGRÁFICO/ASOCIADO]],_xlfn.XLOOKUP(Tabla11518[[#This Row],[CÓDIGO SOLICITUD]],'[1]INFO MPIO'!$A$2:$A$802,'[1]INFO MPIO'!$G$2:$G$802))</f>
        <v>ANTIOQUIA</v>
      </c>
      <c r="I183" s="12" t="str">
        <f>IF(Tabla11518[[#This Row],[GEOGRÁFICO]]="NO",Tabla11518[[#This Row],[DEPARTAMENTO GEOGRÁFICO/ASOCIADO]],_xlfn.XLOOKUP(Tabla11518[[#This Row],[CÓDIGO SOLICITUD]],'[1]INFO MPIO'!$A$2:$A$581,'[1]INFO MPIO'!$H$2:$H$581))</f>
        <v>MURINDÓ</v>
      </c>
      <c r="J183" s="13">
        <f>IF(Tabla11518[[#This Row],[GEOGRÁFICO]]="NO",0,_xlfn.XLOOKUP(Tabla11518[[#This Row],[CÓDIGO SOLICITUD]],'[1]INFO MPIO'!$A$2:$A$581,'[1]INFO MPIO'!$B$2:$B$581))</f>
        <v>1</v>
      </c>
      <c r="K183" s="13">
        <f>IF(Tabla11518[[#This Row],[GEOGRÁFICO]]="NO",0,_xlfn.XLOOKUP(Tabla11518[[#This Row],[CÓDIGO SOLICITUD]],'[1]INFO MPIO'!$A$2:$A$581,'[1]INFO MPIO'!$C$2:$C$581))</f>
        <v>1</v>
      </c>
      <c r="L183" s="13">
        <f>IF(Tabla11518[[#This Row],[GEOGRÁFICO]]="NO",0,_xlfn.XLOOKUP(Tabla11518[[#This Row],[CÓDIGO SOLICITUD]],'[1]INFO MPIO'!$A$2:$A$581,'[1]INFO MPIO'!$D$2:$D$581))</f>
        <v>1</v>
      </c>
      <c r="M183" s="13">
        <f>IF(Tabla11518[[#This Row],[GEOGRÁFICO]]="NO",0,_xlfn.XLOOKUP(Tabla11518[[#This Row],[CÓDIGO SOLICITUD]],'[1]INFO MPIO'!$A$2:$A$581,'[1]INFO MPIO'!$E$2:$E$581))</f>
        <v>1</v>
      </c>
      <c r="N183" s="13">
        <f>IF(Tabla11518[[#This Row],[GEOGRÁFICO]]="NO",0,_xlfn.XLOOKUP(Tabla11518[[#This Row],[CÓDIGO SOLICITUD]],'[1]INFO MPIO'!$A$2:$A$581,'[1]INFO MPIO'!$F$2:$F$581))</f>
        <v>1</v>
      </c>
      <c r="O183" s="12" t="str">
        <f>_xlfn.XLOOKUP(Tabla11518[[#This Row],[CÓDIGO SOLICITUD]],[1]Master!$G:$G,[1]Master!$K:$K)</f>
        <v>NO</v>
      </c>
      <c r="P183" s="12" t="str">
        <f>_xlfn.XLOOKUP(Tabla11518[[#This Row],[CÓDIGO SOLICITUD]],[1]Master!$G:$G,[1]Master!$J:$J)</f>
        <v>EN ESTRUCTURACIÓN</v>
      </c>
      <c r="Q183" s="9" t="str">
        <f>_xlfn.XLOOKUP(Tabla11518[[#This Row],[CÓDIGO SOLICITUD]],[1]Master!$G:$G,[1]Master!$I:$I)</f>
        <v>INVIAS</v>
      </c>
      <c r="R183" s="14">
        <f>_xlfn.XLOOKUP(Tabla11518[[#This Row],[CÓDIGO SOLICITUD]],'[1]Resumen Inversiones'!$D$4:$D$700,'[1]Resumen Inversiones'!$E$4:$E$700)</f>
        <v>3040</v>
      </c>
      <c r="S183" s="22" t="s">
        <v>364</v>
      </c>
    </row>
    <row r="184" spans="1:19" ht="57" x14ac:dyDescent="0.25">
      <c r="A184" s="8" t="s">
        <v>365</v>
      </c>
      <c r="B184" s="9" t="str">
        <f>_xlfn.XLOOKUP(Tabla11518[[#This Row],[CÓDIGO SOLICITUD]],[1]Nombres!$A:$A,[1]Nombres!$D:$D)</f>
        <v>CAQUETÁ</v>
      </c>
      <c r="C184" s="9" t="s">
        <v>21</v>
      </c>
      <c r="D184" s="10" t="s">
        <v>22</v>
      </c>
      <c r="E184" s="11" t="str">
        <f>_xlfn.XLOOKUP(Tabla11518[[#This Row],[CÓDIGO SOLICITUD]],[1]Nombres!$A:$A,[1]Nombres!$C:$C)</f>
        <v>MEJORAMIENTO DE MUELLE PUERTO BETANIA</v>
      </c>
      <c r="F184" s="11" t="str">
        <f>_xlfn.XLOOKUP(Tabla11518[[#This Row],[CÓDIGO SOLICITUD]],'[1]Mapas MT FINAL'!A:A,'[1]Mapas MT FINAL'!G:G)</f>
        <v>MEJORAMIENTO DE MUELLE PUERTO BETANIA</v>
      </c>
      <c r="G184" s="12" t="str">
        <f>_xlfn.XLOOKUP(Tabla11518[[#This Row],[CÓDIGO SOLICITUD]],'[1]Relación Departamental'!$A:$A,'[1]Relación Departamental'!$B:$B)</f>
        <v>SI</v>
      </c>
      <c r="H184" s="12" t="str">
        <f>IF(Tabla11518[[#This Row],[GEOGRÁFICO]]="NO",Tabla11518[[#This Row],[DEPARTAMENTO GEOGRÁFICO/ASOCIADO]],_xlfn.XLOOKUP(Tabla11518[[#This Row],[CÓDIGO SOLICITUD]],'[1]INFO MPIO'!$A$2:$A$802,'[1]INFO MPIO'!$G$2:$G$802))</f>
        <v>CAQUETÁ</v>
      </c>
      <c r="I184" s="12" t="str">
        <f>IF(Tabla11518[[#This Row],[GEOGRÁFICO]]="NO",Tabla11518[[#This Row],[DEPARTAMENTO GEOGRÁFICO/ASOCIADO]],_xlfn.XLOOKUP(Tabla11518[[#This Row],[CÓDIGO SOLICITUD]],'[1]INFO MPIO'!$A$2:$A$581,'[1]INFO MPIO'!$H$2:$H$581))</f>
        <v>SAN VICENTE DEL CAGUÁN</v>
      </c>
      <c r="J184" s="13">
        <f>IF(Tabla11518[[#This Row],[GEOGRÁFICO]]="NO",0,_xlfn.XLOOKUP(Tabla11518[[#This Row],[CÓDIGO SOLICITUD]],'[1]INFO MPIO'!$A$2:$A$581,'[1]INFO MPIO'!$B$2:$B$581))</f>
        <v>1</v>
      </c>
      <c r="K184" s="13">
        <f>IF(Tabla11518[[#This Row],[GEOGRÁFICO]]="NO",0,_xlfn.XLOOKUP(Tabla11518[[#This Row],[CÓDIGO SOLICITUD]],'[1]INFO MPIO'!$A$2:$A$581,'[1]INFO MPIO'!$C$2:$C$581))</f>
        <v>1</v>
      </c>
      <c r="L184" s="13">
        <f>IF(Tabla11518[[#This Row],[GEOGRÁFICO]]="NO",0,_xlfn.XLOOKUP(Tabla11518[[#This Row],[CÓDIGO SOLICITUD]],'[1]INFO MPIO'!$A$2:$A$581,'[1]INFO MPIO'!$D$2:$D$581))</f>
        <v>1</v>
      </c>
      <c r="M184" s="13">
        <f>IF(Tabla11518[[#This Row],[GEOGRÁFICO]]="NO",0,_xlfn.XLOOKUP(Tabla11518[[#This Row],[CÓDIGO SOLICITUD]],'[1]INFO MPIO'!$A$2:$A$581,'[1]INFO MPIO'!$E$2:$E$581))</f>
        <v>0</v>
      </c>
      <c r="N184" s="13">
        <f>IF(Tabla11518[[#This Row],[GEOGRÁFICO]]="NO",0,_xlfn.XLOOKUP(Tabla11518[[#This Row],[CÓDIGO SOLICITUD]],'[1]INFO MPIO'!$A$2:$A$581,'[1]INFO MPIO'!$F$2:$F$581))</f>
        <v>1</v>
      </c>
      <c r="O184" s="12" t="str">
        <f>_xlfn.XLOOKUP(Tabla11518[[#This Row],[CÓDIGO SOLICITUD]],[1]Master!$G:$G,[1]Master!$K:$K)</f>
        <v>SI</v>
      </c>
      <c r="P184" s="12" t="str">
        <f>_xlfn.XLOOKUP(Tabla11518[[#This Row],[CÓDIGO SOLICITUD]],[1]Master!$G:$G,[1]Master!$J:$J)</f>
        <v>EN EJECUCIÓN</v>
      </c>
      <c r="Q184" s="9" t="str">
        <f>_xlfn.XLOOKUP(Tabla11518[[#This Row],[CÓDIGO SOLICITUD]],[1]Master!$G:$G,[1]Master!$I:$I)</f>
        <v>INVIAS</v>
      </c>
      <c r="R184" s="14">
        <f>_xlfn.XLOOKUP(Tabla11518[[#This Row],[CÓDIGO SOLICITUD]],'[1]Resumen Inversiones'!$D$4:$D$700,'[1]Resumen Inversiones'!$E$4:$E$700)</f>
        <v>0</v>
      </c>
      <c r="S184" s="22" t="s">
        <v>366</v>
      </c>
    </row>
    <row r="185" spans="1:19" ht="57" x14ac:dyDescent="0.25">
      <c r="A185" s="8" t="s">
        <v>367</v>
      </c>
      <c r="B185" s="9" t="str">
        <f>_xlfn.XLOOKUP(Tabla11518[[#This Row],[CÓDIGO SOLICITUD]],[1]Nombres!$A:$A,[1]Nombres!$D:$D)</f>
        <v>CAQUETÁ</v>
      </c>
      <c r="C185" s="9" t="s">
        <v>21</v>
      </c>
      <c r="D185" s="10" t="s">
        <v>22</v>
      </c>
      <c r="E185" s="11" t="str">
        <f>_xlfn.XLOOKUP(Tabla11518[[#This Row],[CÓDIGO SOLICITUD]],[1]Nombres!$A:$A,[1]Nombres!$C:$C)</f>
        <v>MEJORAMIENTO DE MUELLE PRINCIPAL SOLITA</v>
      </c>
      <c r="F185" s="11" t="str">
        <f>_xlfn.XLOOKUP(Tabla11518[[#This Row],[CÓDIGO SOLICITUD]],'[1]Mapas MT FINAL'!A:A,'[1]Mapas MT FINAL'!G:G)</f>
        <v>MEJORAMIENTO DE MUELLE PRINCIPAL SOLITA</v>
      </c>
      <c r="G185" s="12" t="str">
        <f>_xlfn.XLOOKUP(Tabla11518[[#This Row],[CÓDIGO SOLICITUD]],'[1]Relación Departamental'!$A:$A,'[1]Relación Departamental'!$B:$B)</f>
        <v>SI</v>
      </c>
      <c r="H185" s="12" t="str">
        <f>IF(Tabla11518[[#This Row],[GEOGRÁFICO]]="NO",Tabla11518[[#This Row],[DEPARTAMENTO GEOGRÁFICO/ASOCIADO]],_xlfn.XLOOKUP(Tabla11518[[#This Row],[CÓDIGO SOLICITUD]],'[1]INFO MPIO'!$A$2:$A$802,'[1]INFO MPIO'!$G$2:$G$802))</f>
        <v>CAQUETÁ</v>
      </c>
      <c r="I185" s="12" t="str">
        <f>IF(Tabla11518[[#This Row],[GEOGRÁFICO]]="NO",Tabla11518[[#This Row],[DEPARTAMENTO GEOGRÁFICO/ASOCIADO]],_xlfn.XLOOKUP(Tabla11518[[#This Row],[CÓDIGO SOLICITUD]],'[1]INFO MPIO'!$A$2:$A$581,'[1]INFO MPIO'!$H$2:$H$581))</f>
        <v>SOLITA</v>
      </c>
      <c r="J185" s="13">
        <f>IF(Tabla11518[[#This Row],[GEOGRÁFICO]]="NO",0,_xlfn.XLOOKUP(Tabla11518[[#This Row],[CÓDIGO SOLICITUD]],'[1]INFO MPIO'!$A$2:$A$581,'[1]INFO MPIO'!$B$2:$B$581))</f>
        <v>1</v>
      </c>
      <c r="K185" s="13">
        <f>IF(Tabla11518[[#This Row],[GEOGRÁFICO]]="NO",0,_xlfn.XLOOKUP(Tabla11518[[#This Row],[CÓDIGO SOLICITUD]],'[1]INFO MPIO'!$A$2:$A$581,'[1]INFO MPIO'!$C$2:$C$581))</f>
        <v>1</v>
      </c>
      <c r="L185" s="13">
        <f>IF(Tabla11518[[#This Row],[GEOGRÁFICO]]="NO",0,_xlfn.XLOOKUP(Tabla11518[[#This Row],[CÓDIGO SOLICITUD]],'[1]INFO MPIO'!$A$2:$A$581,'[1]INFO MPIO'!$D$2:$D$581))</f>
        <v>1</v>
      </c>
      <c r="M185" s="13">
        <f>IF(Tabla11518[[#This Row],[GEOGRÁFICO]]="NO",0,_xlfn.XLOOKUP(Tabla11518[[#This Row],[CÓDIGO SOLICITUD]],'[1]INFO MPIO'!$A$2:$A$581,'[1]INFO MPIO'!$E$2:$E$581))</f>
        <v>0</v>
      </c>
      <c r="N185" s="13">
        <f>IF(Tabla11518[[#This Row],[GEOGRÁFICO]]="NO",0,_xlfn.XLOOKUP(Tabla11518[[#This Row],[CÓDIGO SOLICITUD]],'[1]INFO MPIO'!$A$2:$A$581,'[1]INFO MPIO'!$F$2:$F$581))</f>
        <v>1</v>
      </c>
      <c r="O185" s="12" t="str">
        <f>_xlfn.XLOOKUP(Tabla11518[[#This Row],[CÓDIGO SOLICITUD]],[1]Master!$G:$G,[1]Master!$K:$K)</f>
        <v>NO</v>
      </c>
      <c r="P185" s="12" t="str">
        <f>_xlfn.XLOOKUP(Tabla11518[[#This Row],[CÓDIGO SOLICITUD]],[1]Master!$G:$G,[1]Master!$J:$J)</f>
        <v>EN ESTRUCTURACIÓN</v>
      </c>
      <c r="Q185" s="9" t="str">
        <f>_xlfn.XLOOKUP(Tabla11518[[#This Row],[CÓDIGO SOLICITUD]],[1]Master!$G:$G,[1]Master!$I:$I)</f>
        <v>INVIAS</v>
      </c>
      <c r="R185" s="14">
        <f>_xlfn.XLOOKUP(Tabla11518[[#This Row],[CÓDIGO SOLICITUD]],'[1]Resumen Inversiones'!$D$4:$D$700,'[1]Resumen Inversiones'!$E$4:$E$700)</f>
        <v>0</v>
      </c>
      <c r="S185" s="26" t="s">
        <v>368</v>
      </c>
    </row>
    <row r="186" spans="1:19" ht="114" x14ac:dyDescent="0.25">
      <c r="A186" s="8" t="s">
        <v>369</v>
      </c>
      <c r="B186" s="9" t="str">
        <f>_xlfn.XLOOKUP(Tabla11518[[#This Row],[CÓDIGO SOLICITUD]],[1]Nombres!$A:$A,[1]Nombres!$D:$D)</f>
        <v>CAQUETÁ</v>
      </c>
      <c r="C186" s="9" t="s">
        <v>21</v>
      </c>
      <c r="D186" s="10" t="s">
        <v>22</v>
      </c>
      <c r="E186" s="11" t="str">
        <f>_xlfn.XLOOKUP(Tabla11518[[#This Row],[CÓDIGO SOLICITUD]],[1]Nombres!$A:$A,[1]Nombres!$C:$C)</f>
        <v>CONSTRUCCIÓN DE MUELLE EN CARTAGENA DEL CHAIRÁ - ZAPATICOS</v>
      </c>
      <c r="F186" s="11" t="str">
        <f>_xlfn.XLOOKUP(Tabla11518[[#This Row],[CÓDIGO SOLICITUD]],'[1]Mapas MT FINAL'!A:A,'[1]Mapas MT FINAL'!G:G)</f>
        <v>CONSTRUCCIÓN DE MUELLE EN CARTAGENA DEL CHAIRÁ - ZAPATICOS</v>
      </c>
      <c r="G186" s="12" t="str">
        <f>_xlfn.XLOOKUP(Tabla11518[[#This Row],[CÓDIGO SOLICITUD]],'[1]Relación Departamental'!$A:$A,'[1]Relación Departamental'!$B:$B)</f>
        <v>SI</v>
      </c>
      <c r="H186" s="12" t="str">
        <f>IF(Tabla11518[[#This Row],[GEOGRÁFICO]]="NO",Tabla11518[[#This Row],[DEPARTAMENTO GEOGRÁFICO/ASOCIADO]],_xlfn.XLOOKUP(Tabla11518[[#This Row],[CÓDIGO SOLICITUD]],'[1]INFO MPIO'!$A$2:$A$802,'[1]INFO MPIO'!$G$2:$G$802))</f>
        <v>CAQUETÁ</v>
      </c>
      <c r="I186" s="12" t="str">
        <f>IF(Tabla11518[[#This Row],[GEOGRÁFICO]]="NO",Tabla11518[[#This Row],[DEPARTAMENTO GEOGRÁFICO/ASOCIADO]],_xlfn.XLOOKUP(Tabla11518[[#This Row],[CÓDIGO SOLICITUD]],'[1]INFO MPIO'!$A$2:$A$581,'[1]INFO MPIO'!$H$2:$H$581))</f>
        <v>CARTAGENA DEL CHAIRÁ</v>
      </c>
      <c r="J186" s="13">
        <f>IF(Tabla11518[[#This Row],[GEOGRÁFICO]]="NO",0,_xlfn.XLOOKUP(Tabla11518[[#This Row],[CÓDIGO SOLICITUD]],'[1]INFO MPIO'!$A$2:$A$581,'[1]INFO MPIO'!$B$2:$B$581))</f>
        <v>1</v>
      </c>
      <c r="K186" s="13">
        <f>IF(Tabla11518[[#This Row],[GEOGRÁFICO]]="NO",0,_xlfn.XLOOKUP(Tabla11518[[#This Row],[CÓDIGO SOLICITUD]],'[1]INFO MPIO'!$A$2:$A$581,'[1]INFO MPIO'!$C$2:$C$581))</f>
        <v>1</v>
      </c>
      <c r="L186" s="13">
        <f>IF(Tabla11518[[#This Row],[GEOGRÁFICO]]="NO",0,_xlfn.XLOOKUP(Tabla11518[[#This Row],[CÓDIGO SOLICITUD]],'[1]INFO MPIO'!$A$2:$A$581,'[1]INFO MPIO'!$D$2:$D$581))</f>
        <v>1</v>
      </c>
      <c r="M186" s="13">
        <f>IF(Tabla11518[[#This Row],[GEOGRÁFICO]]="NO",0,_xlfn.XLOOKUP(Tabla11518[[#This Row],[CÓDIGO SOLICITUD]],'[1]INFO MPIO'!$A$2:$A$581,'[1]INFO MPIO'!$E$2:$E$581))</f>
        <v>0</v>
      </c>
      <c r="N186" s="13">
        <f>IF(Tabla11518[[#This Row],[GEOGRÁFICO]]="NO",0,_xlfn.XLOOKUP(Tabla11518[[#This Row],[CÓDIGO SOLICITUD]],'[1]INFO MPIO'!$A$2:$A$581,'[1]INFO MPIO'!$F$2:$F$581))</f>
        <v>1</v>
      </c>
      <c r="O186" s="12" t="str">
        <f>_xlfn.XLOOKUP(Tabla11518[[#This Row],[CÓDIGO SOLICITUD]],[1]Master!$G:$G,[1]Master!$K:$K)</f>
        <v>SI</v>
      </c>
      <c r="P186" s="12" t="str">
        <f>_xlfn.XLOOKUP(Tabla11518[[#This Row],[CÓDIGO SOLICITUD]],[1]Master!$G:$G,[1]Master!$J:$J)</f>
        <v>EN EJECUCIÓN</v>
      </c>
      <c r="Q186" s="9" t="str">
        <f>_xlfn.XLOOKUP(Tabla11518[[#This Row],[CÓDIGO SOLICITUD]],[1]Master!$G:$G,[1]Master!$I:$I)</f>
        <v>INVIAS</v>
      </c>
      <c r="R186" s="14">
        <f>_xlfn.XLOOKUP(Tabla11518[[#This Row],[CÓDIGO SOLICITUD]],'[1]Resumen Inversiones'!$D$4:$D$700,'[1]Resumen Inversiones'!$E$4:$E$700)</f>
        <v>1215</v>
      </c>
      <c r="S186" s="22" t="s">
        <v>370</v>
      </c>
    </row>
    <row r="187" spans="1:19" ht="57" x14ac:dyDescent="0.25">
      <c r="A187" s="8" t="s">
        <v>371</v>
      </c>
      <c r="B187" s="9" t="str">
        <f>_xlfn.XLOOKUP(Tabla11518[[#This Row],[CÓDIGO SOLICITUD]],[1]Nombres!$A:$A,[1]Nombres!$D:$D)</f>
        <v>CAQUETÁ</v>
      </c>
      <c r="C187" s="9" t="s">
        <v>21</v>
      </c>
      <c r="D187" s="10" t="s">
        <v>22</v>
      </c>
      <c r="E187" s="11" t="str">
        <f>_xlfn.XLOOKUP(Tabla11518[[#This Row],[CÓDIGO SOLICITUD]],[1]Nombres!$A:$A,[1]Nombres!$C:$C)</f>
        <v>CONSTRUCCIÓN DE MUELLE EN CARTAGENA DEL CHAIRÁ -MUELLE PRINCIPAL</v>
      </c>
      <c r="F187" s="11" t="str">
        <f>_xlfn.XLOOKUP(Tabla11518[[#This Row],[CÓDIGO SOLICITUD]],'[1]Mapas MT FINAL'!A:A,'[1]Mapas MT FINAL'!G:G)</f>
        <v>CONSTRUCCIÓN DE MUELLE EN CARTAGENA DEL CHAIRÁ -MUELLE PRINCIPAL</v>
      </c>
      <c r="G187" s="12" t="str">
        <f>_xlfn.XLOOKUP(Tabla11518[[#This Row],[CÓDIGO SOLICITUD]],'[1]Relación Departamental'!$A:$A,'[1]Relación Departamental'!$B:$B)</f>
        <v>SI</v>
      </c>
      <c r="H187" s="12" t="str">
        <f>IF(Tabla11518[[#This Row],[GEOGRÁFICO]]="NO",Tabla11518[[#This Row],[DEPARTAMENTO GEOGRÁFICO/ASOCIADO]],_xlfn.XLOOKUP(Tabla11518[[#This Row],[CÓDIGO SOLICITUD]],'[1]INFO MPIO'!$A$2:$A$802,'[1]INFO MPIO'!$G$2:$G$802))</f>
        <v>CAQUETÁ</v>
      </c>
      <c r="I187" s="12" t="str">
        <f>IF(Tabla11518[[#This Row],[GEOGRÁFICO]]="NO",Tabla11518[[#This Row],[DEPARTAMENTO GEOGRÁFICO/ASOCIADO]],_xlfn.XLOOKUP(Tabla11518[[#This Row],[CÓDIGO SOLICITUD]],'[1]INFO MPIO'!$A$2:$A$581,'[1]INFO MPIO'!$H$2:$H$581))</f>
        <v>CARTAGENA DEL CHAIRÁ</v>
      </c>
      <c r="J187" s="13">
        <f>IF(Tabla11518[[#This Row],[GEOGRÁFICO]]="NO",0,_xlfn.XLOOKUP(Tabla11518[[#This Row],[CÓDIGO SOLICITUD]],'[1]INFO MPIO'!$A$2:$A$581,'[1]INFO MPIO'!$B$2:$B$581))</f>
        <v>1</v>
      </c>
      <c r="K187" s="13">
        <f>IF(Tabla11518[[#This Row],[GEOGRÁFICO]]="NO",0,_xlfn.XLOOKUP(Tabla11518[[#This Row],[CÓDIGO SOLICITUD]],'[1]INFO MPIO'!$A$2:$A$581,'[1]INFO MPIO'!$C$2:$C$581))</f>
        <v>1</v>
      </c>
      <c r="L187" s="13">
        <f>IF(Tabla11518[[#This Row],[GEOGRÁFICO]]="NO",0,_xlfn.XLOOKUP(Tabla11518[[#This Row],[CÓDIGO SOLICITUD]],'[1]INFO MPIO'!$A$2:$A$581,'[1]INFO MPIO'!$D$2:$D$581))</f>
        <v>1</v>
      </c>
      <c r="M187" s="13">
        <f>IF(Tabla11518[[#This Row],[GEOGRÁFICO]]="NO",0,_xlfn.XLOOKUP(Tabla11518[[#This Row],[CÓDIGO SOLICITUD]],'[1]INFO MPIO'!$A$2:$A$581,'[1]INFO MPIO'!$E$2:$E$581))</f>
        <v>0</v>
      </c>
      <c r="N187" s="13">
        <f>IF(Tabla11518[[#This Row],[GEOGRÁFICO]]="NO",0,_xlfn.XLOOKUP(Tabla11518[[#This Row],[CÓDIGO SOLICITUD]],'[1]INFO MPIO'!$A$2:$A$581,'[1]INFO MPIO'!$F$2:$F$581))</f>
        <v>1</v>
      </c>
      <c r="O187" s="12" t="str">
        <f>_xlfn.XLOOKUP(Tabla11518[[#This Row],[CÓDIGO SOLICITUD]],[1]Master!$G:$G,[1]Master!$K:$K)</f>
        <v>SI</v>
      </c>
      <c r="P187" s="12" t="str">
        <f>_xlfn.XLOOKUP(Tabla11518[[#This Row],[CÓDIGO SOLICITUD]],[1]Master!$G:$G,[1]Master!$J:$J)</f>
        <v>EN EJECUCIÓN</v>
      </c>
      <c r="Q187" s="9" t="str">
        <f>_xlfn.XLOOKUP(Tabla11518[[#This Row],[CÓDIGO SOLICITUD]],[1]Master!$G:$G,[1]Master!$I:$I)</f>
        <v>INVIAS</v>
      </c>
      <c r="R187" s="14">
        <f>_xlfn.XLOOKUP(Tabla11518[[#This Row],[CÓDIGO SOLICITUD]],'[1]Resumen Inversiones'!$D$4:$D$700,'[1]Resumen Inversiones'!$E$4:$E$700)</f>
        <v>0</v>
      </c>
      <c r="S187" s="23" t="s">
        <v>372</v>
      </c>
    </row>
    <row r="188" spans="1:19" ht="128.25" x14ac:dyDescent="0.25">
      <c r="A188" s="8" t="s">
        <v>373</v>
      </c>
      <c r="B188" s="9" t="str">
        <f>_xlfn.XLOOKUP(Tabla11518[[#This Row],[CÓDIGO SOLICITUD]],[1]Nombres!$A:$A,[1]Nombres!$D:$D)</f>
        <v>CAQUETÁ</v>
      </c>
      <c r="C188" s="9" t="s">
        <v>21</v>
      </c>
      <c r="D188" s="10" t="s">
        <v>22</v>
      </c>
      <c r="E188" s="11" t="str">
        <f>_xlfn.XLOOKUP(Tabla11518[[#This Row],[CÓDIGO SOLICITUD]],[1]Nombres!$A:$A,[1]Nombres!$C:$C)</f>
        <v>MANTENIMIENTO DEL MUELLE FLUVIAL DE CURILLO</v>
      </c>
      <c r="F188" s="11" t="str">
        <f>_xlfn.XLOOKUP(Tabla11518[[#This Row],[CÓDIGO SOLICITUD]],'[1]Mapas MT FINAL'!A:A,'[1]Mapas MT FINAL'!G:G)</f>
        <v>MANTENIMIENTO DEL MUELLE FLUVIAL DE CURILLO</v>
      </c>
      <c r="G188" s="12" t="str">
        <f>_xlfn.XLOOKUP(Tabla11518[[#This Row],[CÓDIGO SOLICITUD]],'[1]Relación Departamental'!$A:$A,'[1]Relación Departamental'!$B:$B)</f>
        <v>SI</v>
      </c>
      <c r="H188" s="12" t="str">
        <f>IF(Tabla11518[[#This Row],[GEOGRÁFICO]]="NO",Tabla11518[[#This Row],[DEPARTAMENTO GEOGRÁFICO/ASOCIADO]],_xlfn.XLOOKUP(Tabla11518[[#This Row],[CÓDIGO SOLICITUD]],'[1]INFO MPIO'!$A$2:$A$802,'[1]INFO MPIO'!$G$2:$G$802))</f>
        <v>CAQUETÁ</v>
      </c>
      <c r="I188" s="12" t="str">
        <f>IF(Tabla11518[[#This Row],[GEOGRÁFICO]]="NO",Tabla11518[[#This Row],[DEPARTAMENTO GEOGRÁFICO/ASOCIADO]],_xlfn.XLOOKUP(Tabla11518[[#This Row],[CÓDIGO SOLICITUD]],'[1]INFO MPIO'!$A$2:$A$581,'[1]INFO MPIO'!$H$2:$H$581))</f>
        <v>CURILLO</v>
      </c>
      <c r="J188" s="13">
        <f>IF(Tabla11518[[#This Row],[GEOGRÁFICO]]="NO",0,_xlfn.XLOOKUP(Tabla11518[[#This Row],[CÓDIGO SOLICITUD]],'[1]INFO MPIO'!$A$2:$A$581,'[1]INFO MPIO'!$B$2:$B$581))</f>
        <v>1</v>
      </c>
      <c r="K188" s="13">
        <f>IF(Tabla11518[[#This Row],[GEOGRÁFICO]]="NO",0,_xlfn.XLOOKUP(Tabla11518[[#This Row],[CÓDIGO SOLICITUD]],'[1]INFO MPIO'!$A$2:$A$581,'[1]INFO MPIO'!$C$2:$C$581))</f>
        <v>1</v>
      </c>
      <c r="L188" s="13">
        <f>IF(Tabla11518[[#This Row],[GEOGRÁFICO]]="NO",0,_xlfn.XLOOKUP(Tabla11518[[#This Row],[CÓDIGO SOLICITUD]],'[1]INFO MPIO'!$A$2:$A$581,'[1]INFO MPIO'!$D$2:$D$581))</f>
        <v>1</v>
      </c>
      <c r="M188" s="13">
        <f>IF(Tabla11518[[#This Row],[GEOGRÁFICO]]="NO",0,_xlfn.XLOOKUP(Tabla11518[[#This Row],[CÓDIGO SOLICITUD]],'[1]INFO MPIO'!$A$2:$A$581,'[1]INFO MPIO'!$E$2:$E$581))</f>
        <v>0</v>
      </c>
      <c r="N188" s="13">
        <f>IF(Tabla11518[[#This Row],[GEOGRÁFICO]]="NO",0,_xlfn.XLOOKUP(Tabla11518[[#This Row],[CÓDIGO SOLICITUD]],'[1]INFO MPIO'!$A$2:$A$581,'[1]INFO MPIO'!$F$2:$F$581))</f>
        <v>0</v>
      </c>
      <c r="O188" s="12" t="str">
        <f>_xlfn.XLOOKUP(Tabla11518[[#This Row],[CÓDIGO SOLICITUD]],[1]Master!$G:$G,[1]Master!$K:$K)</f>
        <v>SI</v>
      </c>
      <c r="P188" s="12" t="str">
        <f>_xlfn.XLOOKUP(Tabla11518[[#This Row],[CÓDIGO SOLICITUD]],[1]Master!$G:$G,[1]Master!$J:$J)</f>
        <v>EN EJECUCIÓN</v>
      </c>
      <c r="Q188" s="9" t="str">
        <f>_xlfn.XLOOKUP(Tabla11518[[#This Row],[CÓDIGO SOLICITUD]],[1]Master!$G:$G,[1]Master!$I:$I)</f>
        <v>INVIAS</v>
      </c>
      <c r="R188" s="14">
        <f>_xlfn.XLOOKUP(Tabla11518[[#This Row],[CÓDIGO SOLICITUD]],'[1]Resumen Inversiones'!$D$4:$D$700,'[1]Resumen Inversiones'!$E$4:$E$700)</f>
        <v>105</v>
      </c>
      <c r="S188" s="22" t="s">
        <v>374</v>
      </c>
    </row>
    <row r="189" spans="1:19" ht="99.75" x14ac:dyDescent="0.25">
      <c r="A189" s="8" t="s">
        <v>375</v>
      </c>
      <c r="B189" s="9" t="str">
        <f>_xlfn.XLOOKUP(Tabla11518[[#This Row],[CÓDIGO SOLICITUD]],[1]Nombres!$A:$A,[1]Nombres!$D:$D)</f>
        <v>CAQUETÁ</v>
      </c>
      <c r="C189" s="9" t="s">
        <v>21</v>
      </c>
      <c r="D189" s="10" t="s">
        <v>22</v>
      </c>
      <c r="E189" s="11" t="str">
        <f>_xlfn.XLOOKUP(Tabla11518[[#This Row],[CÓDIGO SOLICITUD]],[1]Nombres!$A:$A,[1]Nombres!$C:$C)</f>
        <v>MEJORAMIENTO DE MUELLE SANTUARIO</v>
      </c>
      <c r="F189" s="11" t="str">
        <f>_xlfn.XLOOKUP(Tabla11518[[#This Row],[CÓDIGO SOLICITUD]],'[1]Mapas MT FINAL'!A:A,'[1]Mapas MT FINAL'!G:G)</f>
        <v>MEJORAMIENTO DE MUELLE SANTUARIO</v>
      </c>
      <c r="G189" s="12" t="str">
        <f>_xlfn.XLOOKUP(Tabla11518[[#This Row],[CÓDIGO SOLICITUD]],'[1]Relación Departamental'!$A:$A,'[1]Relación Departamental'!$B:$B)</f>
        <v>SI</v>
      </c>
      <c r="H189" s="12" t="str">
        <f>IF(Tabla11518[[#This Row],[GEOGRÁFICO]]="NO",Tabla11518[[#This Row],[DEPARTAMENTO GEOGRÁFICO/ASOCIADO]],_xlfn.XLOOKUP(Tabla11518[[#This Row],[CÓDIGO SOLICITUD]],'[1]INFO MPIO'!$A$2:$A$802,'[1]INFO MPIO'!$G$2:$G$802))</f>
        <v>CAQUETÁ</v>
      </c>
      <c r="I189" s="12" t="str">
        <f>IF(Tabla11518[[#This Row],[GEOGRÁFICO]]="NO",Tabla11518[[#This Row],[DEPARTAMENTO GEOGRÁFICO/ASOCIADO]],_xlfn.XLOOKUP(Tabla11518[[#This Row],[CÓDIGO SOLICITUD]],'[1]INFO MPIO'!$A$2:$A$581,'[1]INFO MPIO'!$H$2:$H$581))</f>
        <v>LA MONTAÑITA</v>
      </c>
      <c r="J189" s="13">
        <f>IF(Tabla11518[[#This Row],[GEOGRÁFICO]]="NO",0,_xlfn.XLOOKUP(Tabla11518[[#This Row],[CÓDIGO SOLICITUD]],'[1]INFO MPIO'!$A$2:$A$581,'[1]INFO MPIO'!$B$2:$B$581))</f>
        <v>1</v>
      </c>
      <c r="K189" s="13">
        <f>IF(Tabla11518[[#This Row],[GEOGRÁFICO]]="NO",0,_xlfn.XLOOKUP(Tabla11518[[#This Row],[CÓDIGO SOLICITUD]],'[1]INFO MPIO'!$A$2:$A$581,'[1]INFO MPIO'!$C$2:$C$581))</f>
        <v>1</v>
      </c>
      <c r="L189" s="13">
        <f>IF(Tabla11518[[#This Row],[GEOGRÁFICO]]="NO",0,_xlfn.XLOOKUP(Tabla11518[[#This Row],[CÓDIGO SOLICITUD]],'[1]INFO MPIO'!$A$2:$A$581,'[1]INFO MPIO'!$D$2:$D$581))</f>
        <v>1</v>
      </c>
      <c r="M189" s="13">
        <f>IF(Tabla11518[[#This Row],[GEOGRÁFICO]]="NO",0,_xlfn.XLOOKUP(Tabla11518[[#This Row],[CÓDIGO SOLICITUD]],'[1]INFO MPIO'!$A$2:$A$581,'[1]INFO MPIO'!$E$2:$E$581))</f>
        <v>0</v>
      </c>
      <c r="N189" s="13">
        <f>IF(Tabla11518[[#This Row],[GEOGRÁFICO]]="NO",0,_xlfn.XLOOKUP(Tabla11518[[#This Row],[CÓDIGO SOLICITUD]],'[1]INFO MPIO'!$A$2:$A$581,'[1]INFO MPIO'!$F$2:$F$581))</f>
        <v>1</v>
      </c>
      <c r="O189" s="12" t="str">
        <f>_xlfn.XLOOKUP(Tabla11518[[#This Row],[CÓDIGO SOLICITUD]],[1]Master!$G:$G,[1]Master!$K:$K)</f>
        <v>NO</v>
      </c>
      <c r="P189" s="12" t="str">
        <f>_xlfn.XLOOKUP(Tabla11518[[#This Row],[CÓDIGO SOLICITUD]],[1]Master!$G:$G,[1]Master!$J:$J)</f>
        <v>EN EJECUCIÓN</v>
      </c>
      <c r="Q189" s="9" t="str">
        <f>_xlfn.XLOOKUP(Tabla11518[[#This Row],[CÓDIGO SOLICITUD]],[1]Master!$G:$G,[1]Master!$I:$I)</f>
        <v>INVIAS</v>
      </c>
      <c r="R189" s="14">
        <f>_xlfn.XLOOKUP(Tabla11518[[#This Row],[CÓDIGO SOLICITUD]],'[1]Resumen Inversiones'!$D$4:$D$700,'[1]Resumen Inversiones'!$E$4:$E$700)</f>
        <v>32</v>
      </c>
      <c r="S189" s="22" t="s">
        <v>376</v>
      </c>
    </row>
    <row r="190" spans="1:19" ht="85.5" x14ac:dyDescent="0.25">
      <c r="A190" s="8" t="s">
        <v>377</v>
      </c>
      <c r="B190" s="9" t="str">
        <f>_xlfn.XLOOKUP(Tabla11518[[#This Row],[CÓDIGO SOLICITUD]],[1]Nombres!$A:$A,[1]Nombres!$D:$D)</f>
        <v>CAQUETÁ</v>
      </c>
      <c r="C190" s="9" t="s">
        <v>21</v>
      </c>
      <c r="D190" s="10" t="s">
        <v>22</v>
      </c>
      <c r="E190" s="11" t="str">
        <f>_xlfn.XLOOKUP(Tabla11518[[#This Row],[CÓDIGO SOLICITUD]],[1]Nombres!$A:$A,[1]Nombres!$C:$C)</f>
        <v>MANTENIMIENTO DEL MUELLE FLUVIAL DE PUERTO ARANGO</v>
      </c>
      <c r="F190" s="11" t="str">
        <f>_xlfn.XLOOKUP(Tabla11518[[#This Row],[CÓDIGO SOLICITUD]],'[1]Mapas MT FINAL'!A:A,'[1]Mapas MT FINAL'!G:G)</f>
        <v>MANTENIMIENTO DEL MUELLE FLUVIAL DE PUERTO ARANGO</v>
      </c>
      <c r="G190" s="12" t="str">
        <f>_xlfn.XLOOKUP(Tabla11518[[#This Row],[CÓDIGO SOLICITUD]],'[1]Relación Departamental'!$A:$A,'[1]Relación Departamental'!$B:$B)</f>
        <v>SI</v>
      </c>
      <c r="H190" s="12" t="str">
        <f>IF(Tabla11518[[#This Row],[GEOGRÁFICO]]="NO",Tabla11518[[#This Row],[DEPARTAMENTO GEOGRÁFICO/ASOCIADO]],_xlfn.XLOOKUP(Tabla11518[[#This Row],[CÓDIGO SOLICITUD]],'[1]INFO MPIO'!$A$2:$A$802,'[1]INFO MPIO'!$G$2:$G$802))</f>
        <v>CAQUETÁ</v>
      </c>
      <c r="I190" s="12" t="str">
        <f>IF(Tabla11518[[#This Row],[GEOGRÁFICO]]="NO",Tabla11518[[#This Row],[DEPARTAMENTO GEOGRÁFICO/ASOCIADO]],_xlfn.XLOOKUP(Tabla11518[[#This Row],[CÓDIGO SOLICITUD]],'[1]INFO MPIO'!$A$2:$A$581,'[1]INFO MPIO'!$H$2:$H$581))</f>
        <v>FLORENCIA</v>
      </c>
      <c r="J190" s="13">
        <f>IF(Tabla11518[[#This Row],[GEOGRÁFICO]]="NO",0,_xlfn.XLOOKUP(Tabla11518[[#This Row],[CÓDIGO SOLICITUD]],'[1]INFO MPIO'!$A$2:$A$581,'[1]INFO MPIO'!$B$2:$B$581))</f>
        <v>1</v>
      </c>
      <c r="K190" s="13">
        <f>IF(Tabla11518[[#This Row],[GEOGRÁFICO]]="NO",0,_xlfn.XLOOKUP(Tabla11518[[#This Row],[CÓDIGO SOLICITUD]],'[1]INFO MPIO'!$A$2:$A$581,'[1]INFO MPIO'!$C$2:$C$581))</f>
        <v>1</v>
      </c>
      <c r="L190" s="13">
        <f>IF(Tabla11518[[#This Row],[GEOGRÁFICO]]="NO",0,_xlfn.XLOOKUP(Tabla11518[[#This Row],[CÓDIGO SOLICITUD]],'[1]INFO MPIO'!$A$2:$A$581,'[1]INFO MPIO'!$D$2:$D$581))</f>
        <v>1</v>
      </c>
      <c r="M190" s="13">
        <f>IF(Tabla11518[[#This Row],[GEOGRÁFICO]]="NO",0,_xlfn.XLOOKUP(Tabla11518[[#This Row],[CÓDIGO SOLICITUD]],'[1]INFO MPIO'!$A$2:$A$581,'[1]INFO MPIO'!$E$2:$E$581))</f>
        <v>0</v>
      </c>
      <c r="N190" s="13">
        <f>IF(Tabla11518[[#This Row],[GEOGRÁFICO]]="NO",0,_xlfn.XLOOKUP(Tabla11518[[#This Row],[CÓDIGO SOLICITUD]],'[1]INFO MPIO'!$A$2:$A$581,'[1]INFO MPIO'!$F$2:$F$581))</f>
        <v>1</v>
      </c>
      <c r="O190" s="12" t="str">
        <f>_xlfn.XLOOKUP(Tabla11518[[#This Row],[CÓDIGO SOLICITUD]],[1]Master!$G:$G,[1]Master!$K:$K)</f>
        <v>SI</v>
      </c>
      <c r="P190" s="12" t="str">
        <f>_xlfn.XLOOKUP(Tabla11518[[#This Row],[CÓDIGO SOLICITUD]],[1]Master!$G:$G,[1]Master!$J:$J)</f>
        <v>EN EJECUCIÓN</v>
      </c>
      <c r="Q190" s="9" t="str">
        <f>_xlfn.XLOOKUP(Tabla11518[[#This Row],[CÓDIGO SOLICITUD]],[1]Master!$G:$G,[1]Master!$I:$I)</f>
        <v>INVIAS</v>
      </c>
      <c r="R190" s="14">
        <f>_xlfn.XLOOKUP(Tabla11518[[#This Row],[CÓDIGO SOLICITUD]],'[1]Resumen Inversiones'!$D$4:$D$700,'[1]Resumen Inversiones'!$E$4:$E$700)</f>
        <v>105</v>
      </c>
      <c r="S190" s="22" t="s">
        <v>378</v>
      </c>
    </row>
    <row r="191" spans="1:19" ht="75" x14ac:dyDescent="0.25">
      <c r="A191" s="8" t="s">
        <v>379</v>
      </c>
      <c r="B191" s="9" t="str">
        <f>_xlfn.XLOOKUP(Tabla11518[[#This Row],[CÓDIGO SOLICITUD]],[1]Nombres!$A:$A,[1]Nombres!$D:$D)</f>
        <v>CAQUETÁ</v>
      </c>
      <c r="C191" s="9" t="s">
        <v>21</v>
      </c>
      <c r="D191" s="10" t="s">
        <v>22</v>
      </c>
      <c r="E191" s="11" t="str">
        <f>_xlfn.XLOOKUP(Tabla11518[[#This Row],[CÓDIGO SOLICITUD]],[1]Nombres!$A:$A,[1]Nombres!$C:$C)</f>
        <v>MEJORAMIENTO DE MUELLE SOLANO</v>
      </c>
      <c r="F191" s="11" t="str">
        <f>_xlfn.XLOOKUP(Tabla11518[[#This Row],[CÓDIGO SOLICITUD]],'[1]Mapas MT FINAL'!A:A,'[1]Mapas MT FINAL'!G:G)</f>
        <v>MEJORAMIENTO DE MUELLE SOLANO</v>
      </c>
      <c r="G191" s="12" t="str">
        <f>_xlfn.XLOOKUP(Tabla11518[[#This Row],[CÓDIGO SOLICITUD]],'[1]Relación Departamental'!$A:$A,'[1]Relación Departamental'!$B:$B)</f>
        <v>SI</v>
      </c>
      <c r="H191" s="12" t="str">
        <f>IF(Tabla11518[[#This Row],[GEOGRÁFICO]]="NO",Tabla11518[[#This Row],[DEPARTAMENTO GEOGRÁFICO/ASOCIADO]],_xlfn.XLOOKUP(Tabla11518[[#This Row],[CÓDIGO SOLICITUD]],'[1]INFO MPIO'!$A$2:$A$802,'[1]INFO MPIO'!$G$2:$G$802))</f>
        <v>CAQUETÁ</v>
      </c>
      <c r="I191" s="12" t="str">
        <f>IF(Tabla11518[[#This Row],[GEOGRÁFICO]]="NO",Tabla11518[[#This Row],[DEPARTAMENTO GEOGRÁFICO/ASOCIADO]],_xlfn.XLOOKUP(Tabla11518[[#This Row],[CÓDIGO SOLICITUD]],'[1]INFO MPIO'!$A$2:$A$581,'[1]INFO MPIO'!$H$2:$H$581))</f>
        <v>SOLANO</v>
      </c>
      <c r="J191" s="13">
        <f>IF(Tabla11518[[#This Row],[GEOGRÁFICO]]="NO",0,_xlfn.XLOOKUP(Tabla11518[[#This Row],[CÓDIGO SOLICITUD]],'[1]INFO MPIO'!$A$2:$A$581,'[1]INFO MPIO'!$B$2:$B$581))</f>
        <v>1</v>
      </c>
      <c r="K191" s="13">
        <f>IF(Tabla11518[[#This Row],[GEOGRÁFICO]]="NO",0,_xlfn.XLOOKUP(Tabla11518[[#This Row],[CÓDIGO SOLICITUD]],'[1]INFO MPIO'!$A$2:$A$581,'[1]INFO MPIO'!$C$2:$C$581))</f>
        <v>1</v>
      </c>
      <c r="L191" s="13">
        <f>IF(Tabla11518[[#This Row],[GEOGRÁFICO]]="NO",0,_xlfn.XLOOKUP(Tabla11518[[#This Row],[CÓDIGO SOLICITUD]],'[1]INFO MPIO'!$A$2:$A$581,'[1]INFO MPIO'!$D$2:$D$581))</f>
        <v>1</v>
      </c>
      <c r="M191" s="13">
        <f>IF(Tabla11518[[#This Row],[GEOGRÁFICO]]="NO",0,_xlfn.XLOOKUP(Tabla11518[[#This Row],[CÓDIGO SOLICITUD]],'[1]INFO MPIO'!$A$2:$A$581,'[1]INFO MPIO'!$E$2:$E$581))</f>
        <v>0</v>
      </c>
      <c r="N191" s="13">
        <f>IF(Tabla11518[[#This Row],[GEOGRÁFICO]]="NO",0,_xlfn.XLOOKUP(Tabla11518[[#This Row],[CÓDIGO SOLICITUD]],'[1]INFO MPIO'!$A$2:$A$581,'[1]INFO MPIO'!$F$2:$F$581))</f>
        <v>1</v>
      </c>
      <c r="O191" s="12" t="str">
        <f>_xlfn.XLOOKUP(Tabla11518[[#This Row],[CÓDIGO SOLICITUD]],[1]Master!$G:$G,[1]Master!$K:$K)</f>
        <v>NO</v>
      </c>
      <c r="P191" s="12" t="str">
        <f>_xlfn.XLOOKUP(Tabla11518[[#This Row],[CÓDIGO SOLICITUD]],[1]Master!$G:$G,[1]Master!$J:$J)</f>
        <v>EN ESTRUCTURACIÓN</v>
      </c>
      <c r="Q191" s="9" t="str">
        <f>_xlfn.XLOOKUP(Tabla11518[[#This Row],[CÓDIGO SOLICITUD]],[1]Master!$G:$G,[1]Master!$I:$I)</f>
        <v>INVIAS</v>
      </c>
      <c r="R191" s="14">
        <f>_xlfn.XLOOKUP(Tabla11518[[#This Row],[CÓDIGO SOLICITUD]],'[1]Resumen Inversiones'!$D$4:$D$700,'[1]Resumen Inversiones'!$E$4:$E$700)</f>
        <v>3040</v>
      </c>
      <c r="S191" s="23" t="s">
        <v>380</v>
      </c>
    </row>
    <row r="192" spans="1:19" ht="57" x14ac:dyDescent="0.25">
      <c r="A192" s="8" t="s">
        <v>381</v>
      </c>
      <c r="B192" s="9" t="str">
        <f>_xlfn.XLOOKUP(Tabla11518[[#This Row],[CÓDIGO SOLICITUD]],[1]Nombres!$A:$A,[1]Nombres!$D:$D)</f>
        <v>CAQUETÁ</v>
      </c>
      <c r="C192" s="9" t="s">
        <v>21</v>
      </c>
      <c r="D192" s="10" t="s">
        <v>22</v>
      </c>
      <c r="E192" s="11" t="str">
        <f>_xlfn.XLOOKUP(Tabla11518[[#This Row],[CÓDIGO SOLICITUD]],[1]Nombres!$A:$A,[1]Nombres!$C:$C)</f>
        <v>MUELLE DE SANTAFÉ</v>
      </c>
      <c r="F192" s="11" t="str">
        <f>_xlfn.XLOOKUP(Tabla11518[[#This Row],[CÓDIGO SOLICITUD]],'[1]Mapas MT FINAL'!A:A,'[1]Mapas MT FINAL'!G:G)</f>
        <v>MUELLE DE SANTAFÉ</v>
      </c>
      <c r="G192" s="12" t="str">
        <f>_xlfn.XLOOKUP(Tabla11518[[#This Row],[CÓDIGO SOLICITUD]],'[1]Relación Departamental'!$A:$A,'[1]Relación Departamental'!$B:$B)</f>
        <v>SI</v>
      </c>
      <c r="H192" s="12" t="str">
        <f>IF(Tabla11518[[#This Row],[GEOGRÁFICO]]="NO",Tabla11518[[#This Row],[DEPARTAMENTO GEOGRÁFICO/ASOCIADO]],_xlfn.XLOOKUP(Tabla11518[[#This Row],[CÓDIGO SOLICITUD]],'[1]INFO MPIO'!$A$2:$A$802,'[1]INFO MPIO'!$G$2:$G$802))</f>
        <v>CAQUETÁ</v>
      </c>
      <c r="I192" s="12" t="str">
        <f>IF(Tabla11518[[#This Row],[GEOGRÁFICO]]="NO",Tabla11518[[#This Row],[DEPARTAMENTO GEOGRÁFICO/ASOCIADO]],_xlfn.XLOOKUP(Tabla11518[[#This Row],[CÓDIGO SOLICITUD]],'[1]INFO MPIO'!$A$2:$A$581,'[1]INFO MPIO'!$H$2:$H$581))</f>
        <v>CARTAGENA DEL CHAIRÁ</v>
      </c>
      <c r="J192" s="13">
        <f>IF(Tabla11518[[#This Row],[GEOGRÁFICO]]="NO",0,_xlfn.XLOOKUP(Tabla11518[[#This Row],[CÓDIGO SOLICITUD]],'[1]INFO MPIO'!$A$2:$A$581,'[1]INFO MPIO'!$B$2:$B$581))</f>
        <v>1</v>
      </c>
      <c r="K192" s="13">
        <f>IF(Tabla11518[[#This Row],[GEOGRÁFICO]]="NO",0,_xlfn.XLOOKUP(Tabla11518[[#This Row],[CÓDIGO SOLICITUD]],'[1]INFO MPIO'!$A$2:$A$581,'[1]INFO MPIO'!$C$2:$C$581))</f>
        <v>1</v>
      </c>
      <c r="L192" s="13">
        <f>IF(Tabla11518[[#This Row],[GEOGRÁFICO]]="NO",0,_xlfn.XLOOKUP(Tabla11518[[#This Row],[CÓDIGO SOLICITUD]],'[1]INFO MPIO'!$A$2:$A$581,'[1]INFO MPIO'!$D$2:$D$581))</f>
        <v>1</v>
      </c>
      <c r="M192" s="13">
        <f>IF(Tabla11518[[#This Row],[GEOGRÁFICO]]="NO",0,_xlfn.XLOOKUP(Tabla11518[[#This Row],[CÓDIGO SOLICITUD]],'[1]INFO MPIO'!$A$2:$A$581,'[1]INFO MPIO'!$E$2:$E$581))</f>
        <v>0</v>
      </c>
      <c r="N192" s="13">
        <f>IF(Tabla11518[[#This Row],[GEOGRÁFICO]]="NO",0,_xlfn.XLOOKUP(Tabla11518[[#This Row],[CÓDIGO SOLICITUD]],'[1]INFO MPIO'!$A$2:$A$581,'[1]INFO MPIO'!$F$2:$F$581))</f>
        <v>1</v>
      </c>
      <c r="O192" s="12" t="str">
        <f>_xlfn.XLOOKUP(Tabla11518[[#This Row],[CÓDIGO SOLICITUD]],[1]Master!$G:$G,[1]Master!$K:$K)</f>
        <v>SIN INFORMACIÓN</v>
      </c>
      <c r="P192" s="12" t="str">
        <f>_xlfn.XLOOKUP(Tabla11518[[#This Row],[CÓDIGO SOLICITUD]],[1]Master!$G:$G,[1]Master!$J:$J)</f>
        <v>SIN INFORMACIÓN</v>
      </c>
      <c r="Q192" s="9" t="str">
        <f>_xlfn.XLOOKUP(Tabla11518[[#This Row],[CÓDIGO SOLICITUD]],[1]Master!$G:$G,[1]Master!$I:$I)</f>
        <v>ENTIDAD TERRITORIAL</v>
      </c>
      <c r="R192" s="14">
        <f>_xlfn.XLOOKUP(Tabla11518[[#This Row],[CÓDIGO SOLICITUD]],'[1]Resumen Inversiones'!$D$4:$D$700,'[1]Resumen Inversiones'!$E$4:$E$700)</f>
        <v>0</v>
      </c>
      <c r="S192" s="22" t="s">
        <v>31</v>
      </c>
    </row>
    <row r="193" spans="1:19" ht="57" x14ac:dyDescent="0.25">
      <c r="A193" s="8" t="s">
        <v>382</v>
      </c>
      <c r="B193" s="9" t="str">
        <f>_xlfn.XLOOKUP(Tabla11518[[#This Row],[CÓDIGO SOLICITUD]],[1]Nombres!$A:$A,[1]Nombres!$D:$D)</f>
        <v>CAQUETÁ</v>
      </c>
      <c r="C193" s="9" t="s">
        <v>21</v>
      </c>
      <c r="D193" s="10" t="s">
        <v>22</v>
      </c>
      <c r="E193" s="11" t="str">
        <f>_xlfn.XLOOKUP(Tabla11518[[#This Row],[CÓDIGO SOLICITUD]],[1]Nombres!$A:$A,[1]Nombres!$C:$C)</f>
        <v>CONSTRUCCIÓN DE DIQUES PARA LA QUEBRADA LA MONTAÑITA</v>
      </c>
      <c r="F193" s="11" t="str">
        <f>_xlfn.XLOOKUP(Tabla11518[[#This Row],[CÓDIGO SOLICITUD]],'[1]Mapas MT FINAL'!A:A,'[1]Mapas MT FINAL'!G:G)</f>
        <v>DIQUES PARA LA QUEBRADA LA MONTAÑITA</v>
      </c>
      <c r="G193" s="12" t="str">
        <f>_xlfn.XLOOKUP(Tabla11518[[#This Row],[CÓDIGO SOLICITUD]],'[1]Relación Departamental'!$A:$A,'[1]Relación Departamental'!$B:$B)</f>
        <v>SI</v>
      </c>
      <c r="H193" s="12" t="str">
        <f>IF(Tabla11518[[#This Row],[GEOGRÁFICO]]="NO",Tabla11518[[#This Row],[DEPARTAMENTO GEOGRÁFICO/ASOCIADO]],_xlfn.XLOOKUP(Tabla11518[[#This Row],[CÓDIGO SOLICITUD]],'[1]INFO MPIO'!$A$2:$A$802,'[1]INFO MPIO'!$G$2:$G$802))</f>
        <v>CAQUETÁ</v>
      </c>
      <c r="I193" s="12" t="str">
        <f>IF(Tabla11518[[#This Row],[GEOGRÁFICO]]="NO",Tabla11518[[#This Row],[DEPARTAMENTO GEOGRÁFICO/ASOCIADO]],_xlfn.XLOOKUP(Tabla11518[[#This Row],[CÓDIGO SOLICITUD]],'[1]INFO MPIO'!$A$2:$A$581,'[1]INFO MPIO'!$H$2:$H$581))</f>
        <v>LA MONTAÑITA</v>
      </c>
      <c r="J193" s="13">
        <f>IF(Tabla11518[[#This Row],[GEOGRÁFICO]]="NO",0,_xlfn.XLOOKUP(Tabla11518[[#This Row],[CÓDIGO SOLICITUD]],'[1]INFO MPIO'!$A$2:$A$581,'[1]INFO MPIO'!$B$2:$B$581))</f>
        <v>1</v>
      </c>
      <c r="K193" s="13">
        <f>IF(Tabla11518[[#This Row],[GEOGRÁFICO]]="NO",0,_xlfn.XLOOKUP(Tabla11518[[#This Row],[CÓDIGO SOLICITUD]],'[1]INFO MPIO'!$A$2:$A$581,'[1]INFO MPIO'!$C$2:$C$581))</f>
        <v>1</v>
      </c>
      <c r="L193" s="13">
        <f>IF(Tabla11518[[#This Row],[GEOGRÁFICO]]="NO",0,_xlfn.XLOOKUP(Tabla11518[[#This Row],[CÓDIGO SOLICITUD]],'[1]INFO MPIO'!$A$2:$A$581,'[1]INFO MPIO'!$D$2:$D$581))</f>
        <v>1</v>
      </c>
      <c r="M193" s="13">
        <f>IF(Tabla11518[[#This Row],[GEOGRÁFICO]]="NO",0,_xlfn.XLOOKUP(Tabla11518[[#This Row],[CÓDIGO SOLICITUD]],'[1]INFO MPIO'!$A$2:$A$581,'[1]INFO MPIO'!$E$2:$E$581))</f>
        <v>0</v>
      </c>
      <c r="N193" s="13">
        <f>IF(Tabla11518[[#This Row],[GEOGRÁFICO]]="NO",0,_xlfn.XLOOKUP(Tabla11518[[#This Row],[CÓDIGO SOLICITUD]],'[1]INFO MPIO'!$A$2:$A$581,'[1]INFO MPIO'!$F$2:$F$581))</f>
        <v>1</v>
      </c>
      <c r="O193" s="12" t="str">
        <f>_xlfn.XLOOKUP(Tabla11518[[#This Row],[CÓDIGO SOLICITUD]],[1]Master!$G:$G,[1]Master!$K:$K)</f>
        <v>NO</v>
      </c>
      <c r="P193" s="12" t="str">
        <f>_xlfn.XLOOKUP(Tabla11518[[#This Row],[CÓDIGO SOLICITUD]],[1]Master!$G:$G,[1]Master!$J:$J)</f>
        <v>EN IDEA</v>
      </c>
      <c r="Q193" s="9" t="str">
        <f>_xlfn.XLOOKUP(Tabla11518[[#This Row],[CÓDIGO SOLICITUD]],[1]Master!$G:$G,[1]Master!$I:$I)</f>
        <v>ENTIDAD TERRITORIAL</v>
      </c>
      <c r="R193" s="14">
        <f>_xlfn.XLOOKUP(Tabla11518[[#This Row],[CÓDIGO SOLICITUD]],'[1]Resumen Inversiones'!$D$4:$D$700,'[1]Resumen Inversiones'!$E$4:$E$700)</f>
        <v>0</v>
      </c>
      <c r="S193" s="22" t="s">
        <v>31</v>
      </c>
    </row>
    <row r="194" spans="1:19" s="35" customFormat="1" ht="156.75" x14ac:dyDescent="0.25">
      <c r="A194" s="8" t="s">
        <v>383</v>
      </c>
      <c r="B194" s="24" t="str">
        <f>_xlfn.XLOOKUP(Tabla11518[[#This Row],[CÓDIGO SOLICITUD]],[1]Nombres!$A:$A,[1]Nombres!$D:$D)</f>
        <v>CASANARE</v>
      </c>
      <c r="C194" s="24" t="s">
        <v>312</v>
      </c>
      <c r="D194" s="10" t="s">
        <v>22</v>
      </c>
      <c r="E194" s="10" t="str">
        <f>_xlfn.XLOOKUP(Tabla11518[[#This Row],[CÓDIGO SOLICITUD]],[1]Nombres!$A:$A,[1]Nombres!$C:$C)</f>
        <v>RUTA DE LOS LIBERTADORES (Y HATO COROZAL CON TAME - PAZ DE ARIPORO) / RUTA LIBERTADORA (Y HATO COROZAL CON TAME - PAZ DE ARIPORO) / RUTA DE LOS LIBERTADORES (Y HATO COROZAL CON TAME - PAZ DE ARIPORO -HATO COROZAL) / MARGINAL DE LA SELVA (YOPAL - CASANARE)</v>
      </c>
      <c r="F194" s="11" t="str">
        <f>_xlfn.XLOOKUP(Tabla11518[[#This Row],[CÓDIGO SOLICITUD]],'[1]Mapas MT FINAL'!A:A,'[1]Mapas MT FINAL'!G:G)</f>
        <v>RUTA DE LOS LIBERTADORES ("Y" HATO COROZAL CON TAME - HATO COROZAL- PAZ DE ARIPORO)</v>
      </c>
      <c r="G194" s="24" t="str">
        <f>_xlfn.XLOOKUP(Tabla11518[[#This Row],[CÓDIGO SOLICITUD]],'[1]Relación Departamental'!$A:$A,'[1]Relación Departamental'!$B:$B)</f>
        <v>SI</v>
      </c>
      <c r="H194" s="24" t="str">
        <f>IF(Tabla11518[[#This Row],[GEOGRÁFICO]]="NO",Tabla11518[[#This Row],[DEPARTAMENTO GEOGRÁFICO/ASOCIADO]],_xlfn.XLOOKUP(Tabla11518[[#This Row],[CÓDIGO SOLICITUD]],'[1]INFO MPIO'!$A$2:$A$802,'[1]INFO MPIO'!$G$2:$G$802))</f>
        <v>CASANARE</v>
      </c>
      <c r="I194" s="24" t="str">
        <f>IF(Tabla11518[[#This Row],[GEOGRÁFICO]]="NO",Tabla11518[[#This Row],[DEPARTAMENTO GEOGRÁFICO/ASOCIADO]],_xlfn.XLOOKUP(Tabla11518[[#This Row],[CÓDIGO SOLICITUD]],'[1]INFO MPIO'!$A$2:$A$581,'[1]INFO MPIO'!$H$2:$H$581))</f>
        <v>HATO COROZAL, PAZ DE ARIPORO</v>
      </c>
      <c r="J194" s="34">
        <f>IF(Tabla11518[[#This Row],[GEOGRÁFICO]]="NO",0,_xlfn.XLOOKUP(Tabla11518[[#This Row],[CÓDIGO SOLICITUD]],'[1]INFO MPIO'!$A$2:$A$581,'[1]INFO MPIO'!$B$2:$B$581))</f>
        <v>1</v>
      </c>
      <c r="K194" s="34">
        <f>IF(Tabla11518[[#This Row],[GEOGRÁFICO]]="NO",0,_xlfn.XLOOKUP(Tabla11518[[#This Row],[CÓDIGO SOLICITUD]],'[1]INFO MPIO'!$A$2:$A$581,'[1]INFO MPIO'!$C$2:$C$581))</f>
        <v>0</v>
      </c>
      <c r="L194" s="34">
        <f>IF(Tabla11518[[#This Row],[GEOGRÁFICO]]="NO",0,_xlfn.XLOOKUP(Tabla11518[[#This Row],[CÓDIGO SOLICITUD]],'[1]INFO MPIO'!$A$2:$A$581,'[1]INFO MPIO'!$D$2:$D$581))</f>
        <v>1</v>
      </c>
      <c r="M194" s="34">
        <f>IF(Tabla11518[[#This Row],[GEOGRÁFICO]]="NO",0,_xlfn.XLOOKUP(Tabla11518[[#This Row],[CÓDIGO SOLICITUD]],'[1]INFO MPIO'!$A$2:$A$581,'[1]INFO MPIO'!$E$2:$E$581))</f>
        <v>0</v>
      </c>
      <c r="N194" s="34">
        <f>IF(Tabla11518[[#This Row],[GEOGRÁFICO]]="NO",0,_xlfn.XLOOKUP(Tabla11518[[#This Row],[CÓDIGO SOLICITUD]],'[1]INFO MPIO'!$A$2:$A$581,'[1]INFO MPIO'!$F$2:$F$581))</f>
        <v>1</v>
      </c>
      <c r="O194" s="24" t="str">
        <f>_xlfn.XLOOKUP(Tabla11518[[#This Row],[CÓDIGO SOLICITUD]],[1]Master!$G:$G,[1]Master!$K:$K)</f>
        <v>SI</v>
      </c>
      <c r="P194" s="24" t="str">
        <f>_xlfn.XLOOKUP(Tabla11518[[#This Row],[CÓDIGO SOLICITUD]],[1]Master!$G:$G,[1]Master!$J:$J)</f>
        <v>EN EJECUCIÓN</v>
      </c>
      <c r="Q194" s="24" t="str">
        <f>_xlfn.XLOOKUP(Tabla11518[[#This Row],[CÓDIGO SOLICITUD]],[1]Master!$G:$G,[1]Master!$I:$I)</f>
        <v>INVIAS</v>
      </c>
      <c r="R194" s="14">
        <f>_xlfn.XLOOKUP(Tabla11518[[#This Row],[CÓDIGO SOLICITUD]],'[1]Resumen Inversiones'!$D$4:$D$700,'[1]Resumen Inversiones'!$E$4:$E$700)</f>
        <v>50167.40088105727</v>
      </c>
      <c r="S194" s="18" t="s">
        <v>384</v>
      </c>
    </row>
    <row r="195" spans="1:19" ht="128.25" x14ac:dyDescent="0.25">
      <c r="A195" s="8" t="s">
        <v>385</v>
      </c>
      <c r="B195" s="9" t="str">
        <f>_xlfn.XLOOKUP(Tabla11518[[#This Row],[CÓDIGO SOLICITUD]],[1]Nombres!$A:$A,[1]Nombres!$D:$D)</f>
        <v>BOYACÁ, CASANARE</v>
      </c>
      <c r="C195" s="9" t="s">
        <v>386</v>
      </c>
      <c r="D195" s="10" t="s">
        <v>22</v>
      </c>
      <c r="E195" s="11" t="str">
        <f>_xlfn.XLOOKUP(Tabla11518[[#This Row],[CÓDIGO SOLICITUD]],[1]Nombres!$A:$A,[1]Nombres!$C:$C)</f>
        <v>TRANSVERSAL DEL CUSIANA (SOGAMOSO - AGUAZUL)</v>
      </c>
      <c r="F195" s="11" t="str">
        <f>_xlfn.XLOOKUP(Tabla11518[[#This Row],[CÓDIGO SOLICITUD]],'[1]Mapas MT FINAL'!A:A,'[1]Mapas MT FINAL'!G:G)</f>
        <v>TRANSVERSAL DEL CUSIANA (SOGAMOSO - AGUAZUL)</v>
      </c>
      <c r="G195" s="12" t="str">
        <f>_xlfn.XLOOKUP(Tabla11518[[#This Row],[CÓDIGO SOLICITUD]],'[1]Relación Departamental'!$A:$A,'[1]Relación Departamental'!$B:$B)</f>
        <v>SI</v>
      </c>
      <c r="H195" s="12" t="str">
        <f>IF(Tabla11518[[#This Row],[GEOGRÁFICO]]="NO",Tabla11518[[#This Row],[DEPARTAMENTO GEOGRÁFICO/ASOCIADO]],_xlfn.XLOOKUP(Tabla11518[[#This Row],[CÓDIGO SOLICITUD]],'[1]INFO MPIO'!$A$2:$A$802,'[1]INFO MPIO'!$G$2:$G$802))</f>
        <v>BOYACÁ, CASANARE</v>
      </c>
      <c r="I195" s="12" t="str">
        <f>IF(Tabla11518[[#This Row],[GEOGRÁFICO]]="NO",Tabla11518[[#This Row],[DEPARTAMENTO GEOGRÁFICO/ASOCIADO]],_xlfn.XLOOKUP(Tabla11518[[#This Row],[CÓDIGO SOLICITUD]],'[1]INFO MPIO'!$A$2:$A$581,'[1]INFO MPIO'!$H$2:$H$581))</f>
        <v>AGUAZUL, AQUITANIA, CUÍTIVA, PAJARITO, SOGAMOSO</v>
      </c>
      <c r="J195" s="13">
        <f>IF(Tabla11518[[#This Row],[GEOGRÁFICO]]="NO",0,_xlfn.XLOOKUP(Tabla11518[[#This Row],[CÓDIGO SOLICITUD]],'[1]INFO MPIO'!$A$2:$A$581,'[1]INFO MPIO'!$B$2:$B$581))</f>
        <v>1</v>
      </c>
      <c r="K195" s="13">
        <f>IF(Tabla11518[[#This Row],[GEOGRÁFICO]]="NO",0,_xlfn.XLOOKUP(Tabla11518[[#This Row],[CÓDIGO SOLICITUD]],'[1]INFO MPIO'!$A$2:$A$581,'[1]INFO MPIO'!$C$2:$C$581))</f>
        <v>0</v>
      </c>
      <c r="L195" s="13">
        <f>IF(Tabla11518[[#This Row],[GEOGRÁFICO]]="NO",0,_xlfn.XLOOKUP(Tabla11518[[#This Row],[CÓDIGO SOLICITUD]],'[1]INFO MPIO'!$A$2:$A$581,'[1]INFO MPIO'!$D$2:$D$581))</f>
        <v>1</v>
      </c>
      <c r="M195" s="13">
        <f>IF(Tabla11518[[#This Row],[GEOGRÁFICO]]="NO",0,_xlfn.XLOOKUP(Tabla11518[[#This Row],[CÓDIGO SOLICITUD]],'[1]INFO MPIO'!$A$2:$A$581,'[1]INFO MPIO'!$E$2:$E$581))</f>
        <v>0</v>
      </c>
      <c r="N195" s="13">
        <f>IF(Tabla11518[[#This Row],[GEOGRÁFICO]]="NO",0,_xlfn.XLOOKUP(Tabla11518[[#This Row],[CÓDIGO SOLICITUD]],'[1]INFO MPIO'!$A$2:$A$581,'[1]INFO MPIO'!$F$2:$F$581))</f>
        <v>0</v>
      </c>
      <c r="O195" s="12" t="str">
        <f>_xlfn.XLOOKUP(Tabla11518[[#This Row],[CÓDIGO SOLICITUD]],[1]Master!$G:$G,[1]Master!$K:$K)</f>
        <v>SI</v>
      </c>
      <c r="P195" s="12" t="str">
        <f>_xlfn.XLOOKUP(Tabla11518[[#This Row],[CÓDIGO SOLICITUD]],[1]Master!$G:$G,[1]Master!$J:$J)</f>
        <v>EN EJECUCIÓN</v>
      </c>
      <c r="Q195" s="9" t="str">
        <f>_xlfn.XLOOKUP(Tabla11518[[#This Row],[CÓDIGO SOLICITUD]],[1]Master!$G:$G,[1]Master!$I:$I)</f>
        <v>INVIAS</v>
      </c>
      <c r="R195" s="14">
        <f>_xlfn.XLOOKUP(Tabla11518[[#This Row],[CÓDIGO SOLICITUD]],'[1]Resumen Inversiones'!$D$4:$D$700,'[1]Resumen Inversiones'!$E$4:$E$700)</f>
        <v>0</v>
      </c>
      <c r="S195" s="18" t="s">
        <v>387</v>
      </c>
    </row>
    <row r="196" spans="1:19" ht="213.75" x14ac:dyDescent="0.25">
      <c r="A196" s="8" t="s">
        <v>388</v>
      </c>
      <c r="B196" s="24" t="str">
        <f>_xlfn.XLOOKUP(Tabla11518[[#This Row],[CÓDIGO SOLICITUD]],[1]Nombres!$A:$A,[1]Nombres!$D:$D)</f>
        <v>ARAUCA, CASANARE</v>
      </c>
      <c r="C196" s="24" t="s">
        <v>312</v>
      </c>
      <c r="D196" s="10" t="s">
        <v>22</v>
      </c>
      <c r="E196" s="10" t="str">
        <f>_xlfn.XLOOKUP(Tabla11518[[#This Row],[CÓDIGO SOLICITUD]],[1]Nombres!$A:$A,[1]Nombres!$C:$C)</f>
        <v>RUTA DE LOS LIBERTADORES (PUENTE PIEDRA BOLÍVAR) / RUTA DE LOS LIBERTADORES  (PUENTE PIEDRA BOLÍVAR) / CONECTIVIDAD ARAUCA - CASANARE (TAME - LA CABUYA) / CONECTIVIDAD ARAUCA - CASANARE (YOPAL - PAZ DE ARIPORO , CABUYA - SARAVENA, Y TAME - ARAUCA) / MARGINAL DE LA SELVA (YOPAL - CASANARE) / CONECTIVIDAD ARAUCA - CASANARE (TAME, FORTUL, SARAVENA) / ARAUCA - TAME</v>
      </c>
      <c r="F196" s="36" t="s">
        <v>389</v>
      </c>
      <c r="G196" s="24" t="str">
        <f>_xlfn.XLOOKUP(Tabla11518[[#This Row],[CÓDIGO SOLICITUD]],'[1]Relación Departamental'!$A:$A,'[1]Relación Departamental'!$B:$B)</f>
        <v>SI</v>
      </c>
      <c r="H196" s="24" t="str">
        <f>IF(Tabla11518[[#This Row],[GEOGRÁFICO]]="NO",Tabla11518[[#This Row],[DEPARTAMENTO GEOGRÁFICO/ASOCIADO]],_xlfn.XLOOKUP(Tabla11518[[#This Row],[CÓDIGO SOLICITUD]],'[1]INFO MPIO'!$A$2:$A$802,'[1]INFO MPIO'!$G$2:$G$802))</f>
        <v>ARAUCA</v>
      </c>
      <c r="I196" s="24" t="str">
        <f>IF(Tabla11518[[#This Row],[GEOGRÁFICO]]="NO",Tabla11518[[#This Row],[DEPARTAMENTO GEOGRÁFICO/ASOCIADO]],_xlfn.XLOOKUP(Tabla11518[[#This Row],[CÓDIGO SOLICITUD]],'[1]INFO MPIO'!$A$2:$A$581,'[1]INFO MPIO'!$H$2:$H$581))</f>
        <v>ARAUCA, ARAUQUITA, FORTUL, SARAVENA, TAME</v>
      </c>
      <c r="J196" s="34">
        <f>IF(Tabla11518[[#This Row],[GEOGRÁFICO]]="NO",0,_xlfn.XLOOKUP(Tabla11518[[#This Row],[CÓDIGO SOLICITUD]],'[1]INFO MPIO'!$A$2:$A$581,'[1]INFO MPIO'!$B$2:$B$581))</f>
        <v>1</v>
      </c>
      <c r="K196" s="34">
        <f>IF(Tabla11518[[#This Row],[GEOGRÁFICO]]="NO",0,_xlfn.XLOOKUP(Tabla11518[[#This Row],[CÓDIGO SOLICITUD]],'[1]INFO MPIO'!$A$2:$A$581,'[1]INFO MPIO'!$C$2:$C$581))</f>
        <v>1</v>
      </c>
      <c r="L196" s="34">
        <f>IF(Tabla11518[[#This Row],[GEOGRÁFICO]]="NO",0,_xlfn.XLOOKUP(Tabla11518[[#This Row],[CÓDIGO SOLICITUD]],'[1]INFO MPIO'!$A$2:$A$581,'[1]INFO MPIO'!$D$2:$D$581))</f>
        <v>1</v>
      </c>
      <c r="M196" s="34">
        <f>IF(Tabla11518[[#This Row],[GEOGRÁFICO]]="NO",0,_xlfn.XLOOKUP(Tabla11518[[#This Row],[CÓDIGO SOLICITUD]],'[1]INFO MPIO'!$A$2:$A$581,'[1]INFO MPIO'!$E$2:$E$581))</f>
        <v>0</v>
      </c>
      <c r="N196" s="34">
        <f>IF(Tabla11518[[#This Row],[GEOGRÁFICO]]="NO",0,_xlfn.XLOOKUP(Tabla11518[[#This Row],[CÓDIGO SOLICITUD]],'[1]INFO MPIO'!$A$2:$A$581,'[1]INFO MPIO'!$F$2:$F$581))</f>
        <v>1</v>
      </c>
      <c r="O196" s="24" t="str">
        <f>_xlfn.XLOOKUP(Tabla11518[[#This Row],[CÓDIGO SOLICITUD]],[1]Master!$G:$G,[1]Master!$K:$K)</f>
        <v>SI</v>
      </c>
      <c r="P196" s="24" t="str">
        <f>_xlfn.XLOOKUP(Tabla11518[[#This Row],[CÓDIGO SOLICITUD]],[1]Master!$G:$G,[1]Master!$J:$J)</f>
        <v>EN EJECUCIÓN</v>
      </c>
      <c r="Q196" s="24" t="str">
        <f>_xlfn.XLOOKUP(Tabla11518[[#This Row],[CÓDIGO SOLICITUD]],[1]Master!$G:$G,[1]Master!$I:$I)</f>
        <v>INVIAS</v>
      </c>
      <c r="R196" s="14">
        <f>_xlfn.XLOOKUP(Tabla11518[[#This Row],[CÓDIGO SOLICITUD]],'[1]Resumen Inversiones'!$D$4:$D$700,'[1]Resumen Inversiones'!$E$4:$E$700)</f>
        <v>0</v>
      </c>
      <c r="S196" s="18" t="s">
        <v>390</v>
      </c>
    </row>
    <row r="197" spans="1:19" ht="171" x14ac:dyDescent="0.25">
      <c r="A197" s="8" t="s">
        <v>391</v>
      </c>
      <c r="B197" s="9" t="str">
        <f>_xlfn.XLOOKUP(Tabla11518[[#This Row],[CÓDIGO SOLICITUD]],[1]Nombres!$A:$A,[1]Nombres!$D:$D)</f>
        <v>BOYACÁ, CASANARE</v>
      </c>
      <c r="C197" s="9" t="s">
        <v>386</v>
      </c>
      <c r="D197" s="10" t="s">
        <v>22</v>
      </c>
      <c r="E197" s="11" t="str">
        <f>_xlfn.XLOOKUP(Tabla11518[[#This Row],[CÓDIGO SOLICITUD]],[1]Nombres!$A:$A,[1]Nombres!$C:$C)</f>
        <v>VADO HONDO - YOPAL (VADO HONDO - LABRANZAGRANDE - YOPAL)</v>
      </c>
      <c r="F197" s="11" t="str">
        <f>_xlfn.XLOOKUP(Tabla11518[[#This Row],[CÓDIGO SOLICITUD]],'[1]Mapas MT FINAL'!A:A,'[1]Mapas MT FINAL'!G:G)</f>
        <v>VADO HONDO - YOPAL (VADO HONDO - LABRANZAGRANDE - YOPAL)</v>
      </c>
      <c r="G197" s="12" t="str">
        <f>_xlfn.XLOOKUP(Tabla11518[[#This Row],[CÓDIGO SOLICITUD]],'[1]Relación Departamental'!$A:$A,'[1]Relación Departamental'!$B:$B)</f>
        <v>SI</v>
      </c>
      <c r="H197" s="12" t="str">
        <f>IF(Tabla11518[[#This Row],[GEOGRÁFICO]]="NO",Tabla11518[[#This Row],[DEPARTAMENTO GEOGRÁFICO/ASOCIADO]],_xlfn.XLOOKUP(Tabla11518[[#This Row],[CÓDIGO SOLICITUD]],'[1]INFO MPIO'!$A$2:$A$802,'[1]INFO MPIO'!$G$2:$G$802))</f>
        <v>BOYACÁ, CASANARE</v>
      </c>
      <c r="I197" s="12" t="str">
        <f>IF(Tabla11518[[#This Row],[GEOGRÁFICO]]="NO",Tabla11518[[#This Row],[DEPARTAMENTO GEOGRÁFICO/ASOCIADO]],_xlfn.XLOOKUP(Tabla11518[[#This Row],[CÓDIGO SOLICITUD]],'[1]INFO MPIO'!$A$2:$A$581,'[1]INFO MPIO'!$H$2:$H$581))</f>
        <v>AQUITANIA, LABRANZAGRANDE, YOPAL</v>
      </c>
      <c r="J197" s="13">
        <f>IF(Tabla11518[[#This Row],[GEOGRÁFICO]]="NO",0,_xlfn.XLOOKUP(Tabla11518[[#This Row],[CÓDIGO SOLICITUD]],'[1]INFO MPIO'!$A$2:$A$581,'[1]INFO MPIO'!$B$2:$B$581))</f>
        <v>1</v>
      </c>
      <c r="K197" s="13">
        <f>IF(Tabla11518[[#This Row],[GEOGRÁFICO]]="NO",0,_xlfn.XLOOKUP(Tabla11518[[#This Row],[CÓDIGO SOLICITUD]],'[1]INFO MPIO'!$A$2:$A$581,'[1]INFO MPIO'!$C$2:$C$581))</f>
        <v>0</v>
      </c>
      <c r="L197" s="13">
        <f>IF(Tabla11518[[#This Row],[GEOGRÁFICO]]="NO",0,_xlfn.XLOOKUP(Tabla11518[[#This Row],[CÓDIGO SOLICITUD]],'[1]INFO MPIO'!$A$2:$A$581,'[1]INFO MPIO'!$D$2:$D$581))</f>
        <v>1</v>
      </c>
      <c r="M197" s="13">
        <f>IF(Tabla11518[[#This Row],[GEOGRÁFICO]]="NO",0,_xlfn.XLOOKUP(Tabla11518[[#This Row],[CÓDIGO SOLICITUD]],'[1]INFO MPIO'!$A$2:$A$581,'[1]INFO MPIO'!$E$2:$E$581))</f>
        <v>0</v>
      </c>
      <c r="N197" s="13">
        <f>IF(Tabla11518[[#This Row],[GEOGRÁFICO]]="NO",0,_xlfn.XLOOKUP(Tabla11518[[#This Row],[CÓDIGO SOLICITUD]],'[1]INFO MPIO'!$A$2:$A$581,'[1]INFO MPIO'!$F$2:$F$581))</f>
        <v>0</v>
      </c>
      <c r="O197" s="12" t="str">
        <f>_xlfn.XLOOKUP(Tabla11518[[#This Row],[CÓDIGO SOLICITUD]],[1]Master!$G:$G,[1]Master!$K:$K)</f>
        <v>SI</v>
      </c>
      <c r="P197" s="12" t="str">
        <f>_xlfn.XLOOKUP(Tabla11518[[#This Row],[CÓDIGO SOLICITUD]],[1]Master!$G:$G,[1]Master!$J:$J)</f>
        <v>EN EJECUCIÓN</v>
      </c>
      <c r="Q197" s="9" t="str">
        <f>_xlfn.XLOOKUP(Tabla11518[[#This Row],[CÓDIGO SOLICITUD]],[1]Master!$G:$G,[1]Master!$I:$I)</f>
        <v>INVIAS</v>
      </c>
      <c r="R197" s="14">
        <f>_xlfn.XLOOKUP(Tabla11518[[#This Row],[CÓDIGO SOLICITUD]],'[1]Resumen Inversiones'!$D$4:$D$700,'[1]Resumen Inversiones'!$E$4:$E$700)</f>
        <v>0</v>
      </c>
      <c r="S197" s="18" t="s">
        <v>392</v>
      </c>
    </row>
    <row r="198" spans="1:19" ht="85.5" x14ac:dyDescent="0.25">
      <c r="A198" s="20" t="s">
        <v>393</v>
      </c>
      <c r="B198" s="9" t="str">
        <f>_xlfn.XLOOKUP(Tabla11518[[#This Row],[CÓDIGO SOLICITUD]],[1]Nombres!$A:$A,[1]Nombres!$D:$D)</f>
        <v>CASANARE, ARAUCA</v>
      </c>
      <c r="C198" s="9" t="s">
        <v>312</v>
      </c>
      <c r="D198" s="16" t="s">
        <v>22</v>
      </c>
      <c r="E198" s="11" t="str">
        <f>_xlfn.XLOOKUP(Tabla11518[[#This Row],[CÓDIGO SOLICITUD]],[1]Nombres!$A:$A,[1]Nombres!$C:$C)</f>
        <v>PUENTES VEHICULARES (2) SOBRE EL RÍO CASANARE (HATO COROZAL - PUERTO RONDÓN - CRAVO NORTE)</v>
      </c>
      <c r="F198" s="11" t="str">
        <f>_xlfn.XLOOKUP(Tabla11518[[#This Row],[CÓDIGO SOLICITUD]],'[1]Mapas MT FINAL'!A:A,'[1]Mapas MT FINAL'!G:G)</f>
        <v>2 PUENTES VEHICULARES SOBRE EL RÍO CASANARE (VÍA HATO COROZAL - PUERTO RONDÓN - CRAVO NORTE) *</v>
      </c>
      <c r="G198" s="12" t="s">
        <v>259</v>
      </c>
      <c r="H198" s="12" t="str">
        <f>IF(Tabla11518[[#This Row],[GEOGRÁFICO]]="NO",Tabla11518[[#This Row],[DEPARTAMENTO GEOGRÁFICO/ASOCIADO]],_xlfn.XLOOKUP(Tabla11518[[#This Row],[CÓDIGO SOLICITUD]],'[1]INFO MPIO'!$A$2:$A$802,'[1]INFO MPIO'!$G$2:$G$802))</f>
        <v>CASANARE, ARAUCA</v>
      </c>
      <c r="I198" s="12" t="str">
        <f>IF(Tabla11518[[#This Row],[GEOGRÁFICO]]="NO",Tabla11518[[#This Row],[DEPARTAMENTO GEOGRÁFICO/ASOCIADO]],_xlfn.XLOOKUP(Tabla11518[[#This Row],[CÓDIGO SOLICITUD]],'[1]INFO MPIO'!$A$2:$A$581,'[1]INFO MPIO'!$H$2:$H$581))</f>
        <v>CASANARE, ARAUCA</v>
      </c>
      <c r="J198" s="13">
        <f>IF(Tabla11518[[#This Row],[GEOGRÁFICO]]="NO",0,_xlfn.XLOOKUP(Tabla11518[[#This Row],[CÓDIGO SOLICITUD]],'[1]INFO MPIO'!$A$2:$A$581,'[1]INFO MPIO'!$B$2:$B$581))</f>
        <v>0</v>
      </c>
      <c r="K198" s="13">
        <f>IF(Tabla11518[[#This Row],[GEOGRÁFICO]]="NO",0,_xlfn.XLOOKUP(Tabla11518[[#This Row],[CÓDIGO SOLICITUD]],'[1]INFO MPIO'!$A$2:$A$581,'[1]INFO MPIO'!$C$2:$C$581))</f>
        <v>0</v>
      </c>
      <c r="L198" s="13">
        <f>IF(Tabla11518[[#This Row],[GEOGRÁFICO]]="NO",0,_xlfn.XLOOKUP(Tabla11518[[#This Row],[CÓDIGO SOLICITUD]],'[1]INFO MPIO'!$A$2:$A$581,'[1]INFO MPIO'!$D$2:$D$581))</f>
        <v>0</v>
      </c>
      <c r="M198" s="13">
        <f>IF(Tabla11518[[#This Row],[GEOGRÁFICO]]="NO",0,_xlfn.XLOOKUP(Tabla11518[[#This Row],[CÓDIGO SOLICITUD]],'[1]INFO MPIO'!$A$2:$A$581,'[1]INFO MPIO'!$E$2:$E$581))</f>
        <v>0</v>
      </c>
      <c r="N198" s="13">
        <f>IF(Tabla11518[[#This Row],[GEOGRÁFICO]]="NO",0,_xlfn.XLOOKUP(Tabla11518[[#This Row],[CÓDIGO SOLICITUD]],'[1]INFO MPIO'!$A$2:$A$581,'[1]INFO MPIO'!$F$2:$F$581))</f>
        <v>0</v>
      </c>
      <c r="O198" s="12" t="str">
        <f>_xlfn.XLOOKUP(Tabla11518[[#This Row],[CÓDIGO SOLICITUD]],[1]Master!$G:$G,[1]Master!$K:$K)</f>
        <v>NO</v>
      </c>
      <c r="P198" s="12" t="str">
        <f>_xlfn.XLOOKUP(Tabla11518[[#This Row],[CÓDIGO SOLICITUD]],[1]Master!$G:$G,[1]Master!$J:$J)</f>
        <v>EN ESTRUCTURACIÓN</v>
      </c>
      <c r="Q198" s="9" t="str">
        <f>_xlfn.XLOOKUP(Tabla11518[[#This Row],[CÓDIGO SOLICITUD]],[1]Master!$G:$G,[1]Master!$I:$I)</f>
        <v>ENTIDAD TERRITORIAL</v>
      </c>
      <c r="R198" s="14">
        <f>_xlfn.XLOOKUP(Tabla11518[[#This Row],[CÓDIGO SOLICITUD]],'[1]Resumen Inversiones'!$D$4:$D$700,'[1]Resumen Inversiones'!$E$4:$E$700)</f>
        <v>1562.76</v>
      </c>
      <c r="S198" s="22" t="s">
        <v>394</v>
      </c>
    </row>
    <row r="199" spans="1:19" ht="409.5" x14ac:dyDescent="0.25">
      <c r="A199" s="20" t="s">
        <v>395</v>
      </c>
      <c r="B199" s="9" t="str">
        <f>_xlfn.XLOOKUP(Tabla11518[[#This Row],[CÓDIGO SOLICITUD]],[1]Nombres!$A:$A,[1]Nombres!$D:$D)</f>
        <v>SANTANDER, BOYACÁ</v>
      </c>
      <c r="C199" s="9" t="s">
        <v>199</v>
      </c>
      <c r="D199" s="16" t="s">
        <v>22</v>
      </c>
      <c r="E199" s="11" t="str">
        <f>_xlfn.XLOOKUP(Tabla11518[[#This Row],[CÓDIGO SOLICITUD]],[1]Nombres!$A:$A,[1]Nombres!$C:$C)</f>
        <v>CONEXIÓN FÉRREA ENTRE BOGOTÁ Y EL CORREDOR FÉRREO CENTRAL</v>
      </c>
      <c r="F199" s="11" t="str">
        <f>_xlfn.XLOOKUP(Tabla11518[[#This Row],[CÓDIGO SOLICITUD]],'[1]Mapas MT FINAL'!A:A,'[1]Mapas MT FINAL'!G:G)</f>
        <v>CONEXIÓN FÉRREA (BOGOTÁ - CORREDOR FÉRREO CENTRAL)</v>
      </c>
      <c r="G199" s="12" t="str">
        <f>_xlfn.XLOOKUP(Tabla11518[[#This Row],[CÓDIGO SOLICITUD]],'[1]Relación Departamental'!$A:$A,'[1]Relación Departamental'!$B:$B)</f>
        <v>SI</v>
      </c>
      <c r="H199" s="12" t="str">
        <f>IF(Tabla11518[[#This Row],[GEOGRÁFICO]]="NO",Tabla11518[[#This Row],[DEPARTAMENTO GEOGRÁFICO/ASOCIADO]],_xlfn.XLOOKUP(Tabla11518[[#This Row],[CÓDIGO SOLICITUD]],'[1]INFO MPIO'!$A$2:$A$802,'[1]INFO MPIO'!$G$2:$G$802))</f>
        <v>BOYACÁ, SANTANDER</v>
      </c>
      <c r="I199" s="12" t="str">
        <f>IF(Tabla11518[[#This Row],[GEOGRÁFICO]]="NO",Tabla11518[[#This Row],[DEPARTAMENTO GEOGRÁFICO/ASOCIADO]],_xlfn.XLOOKUP(Tabla11518[[#This Row],[CÓDIGO SOLICITUD]],'[1]INFO MPIO'!$A$2:$A$581,'[1]INFO MPIO'!$H$2:$H$581))</f>
        <v>BOAVITA, CAPITANEJO, CEPITÁ, CORRALES, FLORIDABLANCA, GÁMEZA, GIRÓN, JERICÓ, LA UVITA, LEBRIJA, MOLAGAVITA, NOBSA, PAZ DE RÍO, PIEDECUESTA, PUERTO WILCHES, RIONEGRO, SABANA DE TORRES, SAN ANDRÉS, SAN JOSÉ DE MIRANDA, SOCHA, SOCOTÁ, TASCO, TÓPAGA</v>
      </c>
      <c r="J199" s="13">
        <f>IF(Tabla11518[[#This Row],[GEOGRÁFICO]]="NO",0,_xlfn.XLOOKUP(Tabla11518[[#This Row],[CÓDIGO SOLICITUD]],'[1]INFO MPIO'!$A$2:$A$581,'[1]INFO MPIO'!$B$2:$B$581))</f>
        <v>1</v>
      </c>
      <c r="K199" s="13">
        <f>IF(Tabla11518[[#This Row],[GEOGRÁFICO]]="NO",0,_xlfn.XLOOKUP(Tabla11518[[#This Row],[CÓDIGO SOLICITUD]],'[1]INFO MPIO'!$A$2:$A$581,'[1]INFO MPIO'!$C$2:$C$581))</f>
        <v>0</v>
      </c>
      <c r="L199" s="13">
        <f>IF(Tabla11518[[#This Row],[GEOGRÁFICO]]="NO",0,_xlfn.XLOOKUP(Tabla11518[[#This Row],[CÓDIGO SOLICITUD]],'[1]INFO MPIO'!$A$2:$A$581,'[1]INFO MPIO'!$D$2:$D$581))</f>
        <v>1</v>
      </c>
      <c r="M199" s="13">
        <f>IF(Tabla11518[[#This Row],[GEOGRÁFICO]]="NO",0,_xlfn.XLOOKUP(Tabla11518[[#This Row],[CÓDIGO SOLICITUD]],'[1]INFO MPIO'!$A$2:$A$581,'[1]INFO MPIO'!$E$2:$E$581))</f>
        <v>0</v>
      </c>
      <c r="N199" s="13">
        <f>IF(Tabla11518[[#This Row],[GEOGRÁFICO]]="NO",0,_xlfn.XLOOKUP(Tabla11518[[#This Row],[CÓDIGO SOLICITUD]],'[1]INFO MPIO'!$A$2:$A$581,'[1]INFO MPIO'!$F$2:$F$581))</f>
        <v>0</v>
      </c>
      <c r="O199" s="12" t="str">
        <f>_xlfn.XLOOKUP(Tabla11518[[#This Row],[CÓDIGO SOLICITUD]],[1]Master!$G:$G,[1]Master!$K:$K)</f>
        <v>NO</v>
      </c>
      <c r="P199" s="12" t="str">
        <f>_xlfn.XLOOKUP(Tabla11518[[#This Row],[CÓDIGO SOLICITUD]],[1]Master!$G:$G,[1]Master!$J:$J)</f>
        <v>EN ESTRUCTURACIÓN</v>
      </c>
      <c r="Q199" s="9" t="str">
        <f>_xlfn.XLOOKUP(Tabla11518[[#This Row],[CÓDIGO SOLICITUD]],[1]Master!$G:$G,[1]Master!$I:$I)</f>
        <v>ANI</v>
      </c>
      <c r="R199" s="14">
        <f>_xlfn.XLOOKUP(Tabla11518[[#This Row],[CÓDIGO SOLICITUD]],'[1]Resumen Inversiones'!$D$4:$D$700,'[1]Resumen Inversiones'!$E$4:$E$700)</f>
        <v>25800000</v>
      </c>
      <c r="S199" s="22" t="s">
        <v>396</v>
      </c>
    </row>
    <row r="200" spans="1:19" ht="213.75" x14ac:dyDescent="0.25">
      <c r="A200" s="20" t="s">
        <v>397</v>
      </c>
      <c r="B200" s="9" t="str">
        <f>_xlfn.XLOOKUP(Tabla11518[[#This Row],[CÓDIGO SOLICITUD]],[1]Nombres!$A:$A,[1]Nombres!$D:$D)</f>
        <v>CASANARE</v>
      </c>
      <c r="C200" s="9" t="s">
        <v>21</v>
      </c>
      <c r="D200" s="16" t="s">
        <v>22</v>
      </c>
      <c r="E200" s="11" t="str">
        <f>_xlfn.XLOOKUP(Tabla11518[[#This Row],[CÓDIGO SOLICITUD]],[1]Nombres!$A:$A,[1]Nombres!$C:$C)</f>
        <v>VARIANTE YOPAL (VIA TRONCAL DEL LLANO)</v>
      </c>
      <c r="F200" s="11" t="str">
        <f>_xlfn.XLOOKUP(Tabla11518[[#This Row],[CÓDIGO SOLICITUD]],'[1]Mapas MT FINAL'!A:A,'[1]Mapas MT FINAL'!G:G)</f>
        <v>VARIANTE YOPAL (VIA TRONCAL DEL LLANO)</v>
      </c>
      <c r="G200" s="12" t="str">
        <f>_xlfn.XLOOKUP(Tabla11518[[#This Row],[CÓDIGO SOLICITUD]],'[1]Relación Departamental'!$A:$A,'[1]Relación Departamental'!$B:$B)</f>
        <v>SI</v>
      </c>
      <c r="H200" s="12" t="str">
        <f>IF(Tabla11518[[#This Row],[GEOGRÁFICO]]="NO",Tabla11518[[#This Row],[DEPARTAMENTO GEOGRÁFICO/ASOCIADO]],_xlfn.XLOOKUP(Tabla11518[[#This Row],[CÓDIGO SOLICITUD]],'[1]INFO MPIO'!$A$2:$A$802,'[1]INFO MPIO'!$G$2:$G$802))</f>
        <v>CASANARE</v>
      </c>
      <c r="I200" s="12" t="str">
        <f>IF(Tabla11518[[#This Row],[GEOGRÁFICO]]="NO",Tabla11518[[#This Row],[DEPARTAMENTO GEOGRÁFICO/ASOCIADO]],_xlfn.XLOOKUP(Tabla11518[[#This Row],[CÓDIGO SOLICITUD]],'[1]INFO MPIO'!$A$2:$A$581,'[1]INFO MPIO'!$H$2:$H$581))</f>
        <v>YOPAL</v>
      </c>
      <c r="J200" s="13">
        <f>IF(Tabla11518[[#This Row],[GEOGRÁFICO]]="NO",0,_xlfn.XLOOKUP(Tabla11518[[#This Row],[CÓDIGO SOLICITUD]],'[1]INFO MPIO'!$A$2:$A$581,'[1]INFO MPIO'!$B$2:$B$581))</f>
        <v>0</v>
      </c>
      <c r="K200" s="13">
        <f>IF(Tabla11518[[#This Row],[GEOGRÁFICO]]="NO",0,_xlfn.XLOOKUP(Tabla11518[[#This Row],[CÓDIGO SOLICITUD]],'[1]INFO MPIO'!$A$2:$A$581,'[1]INFO MPIO'!$C$2:$C$581))</f>
        <v>0</v>
      </c>
      <c r="L200" s="13">
        <f>IF(Tabla11518[[#This Row],[GEOGRÁFICO]]="NO",0,_xlfn.XLOOKUP(Tabla11518[[#This Row],[CÓDIGO SOLICITUD]],'[1]INFO MPIO'!$A$2:$A$581,'[1]INFO MPIO'!$D$2:$D$581))</f>
        <v>0</v>
      </c>
      <c r="M200" s="13">
        <f>IF(Tabla11518[[#This Row],[GEOGRÁFICO]]="NO",0,_xlfn.XLOOKUP(Tabla11518[[#This Row],[CÓDIGO SOLICITUD]],'[1]INFO MPIO'!$A$2:$A$581,'[1]INFO MPIO'!$E$2:$E$581))</f>
        <v>0</v>
      </c>
      <c r="N200" s="13">
        <f>IF(Tabla11518[[#This Row],[GEOGRÁFICO]]="NO",0,_xlfn.XLOOKUP(Tabla11518[[#This Row],[CÓDIGO SOLICITUD]],'[1]INFO MPIO'!$A$2:$A$581,'[1]INFO MPIO'!$F$2:$F$581))</f>
        <v>0</v>
      </c>
      <c r="O200" s="12" t="str">
        <f>_xlfn.XLOOKUP(Tabla11518[[#This Row],[CÓDIGO SOLICITUD]],[1]Master!$G:$G,[1]Master!$K:$K)</f>
        <v>SI</v>
      </c>
      <c r="P200" s="12" t="str">
        <f>_xlfn.XLOOKUP(Tabla11518[[#This Row],[CÓDIGO SOLICITUD]],[1]Master!$G:$G,[1]Master!$J:$J)</f>
        <v>EN EJECUCIÓN</v>
      </c>
      <c r="Q200" s="9" t="str">
        <f>_xlfn.XLOOKUP(Tabla11518[[#This Row],[CÓDIGO SOLICITUD]],[1]Master!$G:$G,[1]Master!$I:$I)</f>
        <v>ENTIDAD TERRITORIAL/INVIAS</v>
      </c>
      <c r="R200" s="14">
        <f>_xlfn.XLOOKUP(Tabla11518[[#This Row],[CÓDIGO SOLICITUD]],'[1]Resumen Inversiones'!$D$4:$D$700,'[1]Resumen Inversiones'!$E$4:$E$700)</f>
        <v>700000</v>
      </c>
      <c r="S200" s="22" t="s">
        <v>398</v>
      </c>
    </row>
    <row r="201" spans="1:19" ht="71.25" x14ac:dyDescent="0.25">
      <c r="A201" s="20" t="s">
        <v>399</v>
      </c>
      <c r="B201" s="9" t="str">
        <f>_xlfn.XLOOKUP(Tabla11518[[#This Row],[CÓDIGO SOLICITUD]],[1]Nombres!$A:$A,[1]Nombres!$D:$D)</f>
        <v>CASANARE</v>
      </c>
      <c r="C201" s="9" t="s">
        <v>312</v>
      </c>
      <c r="D201" s="16" t="s">
        <v>22</v>
      </c>
      <c r="E201" s="11" t="str">
        <f>_xlfn.XLOOKUP(Tabla11518[[#This Row],[CÓDIGO SOLICITUD]],[1]Nombres!$A:$A,[1]Nombres!$C:$C)</f>
        <v>RUTA DEL CAFÉ (TAMARA - NUCHIA)</v>
      </c>
      <c r="F201" s="11" t="str">
        <f>_xlfn.XLOOKUP(Tabla11518[[#This Row],[CÓDIGO SOLICITUD]],'[1]Mapas MT FINAL'!A:A,'[1]Mapas MT FINAL'!G:G)</f>
        <v>RUTA DEL CAFÉ (TAMARA - NUCHIA)</v>
      </c>
      <c r="G201" s="12" t="str">
        <f>_xlfn.XLOOKUP(Tabla11518[[#This Row],[CÓDIGO SOLICITUD]],'[1]Relación Departamental'!$A:$A,'[1]Relación Departamental'!$B:$B)</f>
        <v>SI</v>
      </c>
      <c r="H201" s="12" t="str">
        <f>IF(Tabla11518[[#This Row],[GEOGRÁFICO]]="NO",Tabla11518[[#This Row],[DEPARTAMENTO GEOGRÁFICO/ASOCIADO]],_xlfn.XLOOKUP(Tabla11518[[#This Row],[CÓDIGO SOLICITUD]],'[1]INFO MPIO'!$A$2:$A$802,'[1]INFO MPIO'!$G$2:$G$802))</f>
        <v>CASANARE</v>
      </c>
      <c r="I201" s="12" t="str">
        <f>IF(Tabla11518[[#This Row],[GEOGRÁFICO]]="NO",Tabla11518[[#This Row],[DEPARTAMENTO GEOGRÁFICO/ASOCIADO]],_xlfn.XLOOKUP(Tabla11518[[#This Row],[CÓDIGO SOLICITUD]],'[1]INFO MPIO'!$A$2:$A$581,'[1]INFO MPIO'!$H$2:$H$581))</f>
        <v>NUNCHÍA, TÁMARA</v>
      </c>
      <c r="J201" s="13">
        <f>IF(Tabla11518[[#This Row],[GEOGRÁFICO]]="NO",0,_xlfn.XLOOKUP(Tabla11518[[#This Row],[CÓDIGO SOLICITUD]],'[1]INFO MPIO'!$A$2:$A$581,'[1]INFO MPIO'!$B$2:$B$581))</f>
        <v>1</v>
      </c>
      <c r="K201" s="13">
        <f>IF(Tabla11518[[#This Row],[GEOGRÁFICO]]="NO",0,_xlfn.XLOOKUP(Tabla11518[[#This Row],[CÓDIGO SOLICITUD]],'[1]INFO MPIO'!$A$2:$A$581,'[1]INFO MPIO'!$C$2:$C$581))</f>
        <v>0</v>
      </c>
      <c r="L201" s="13">
        <f>IF(Tabla11518[[#This Row],[GEOGRÁFICO]]="NO",0,_xlfn.XLOOKUP(Tabla11518[[#This Row],[CÓDIGO SOLICITUD]],'[1]INFO MPIO'!$A$2:$A$581,'[1]INFO MPIO'!$D$2:$D$581))</f>
        <v>1</v>
      </c>
      <c r="M201" s="13">
        <f>IF(Tabla11518[[#This Row],[GEOGRÁFICO]]="NO",0,_xlfn.XLOOKUP(Tabla11518[[#This Row],[CÓDIGO SOLICITUD]],'[1]INFO MPIO'!$A$2:$A$581,'[1]INFO MPIO'!$E$2:$E$581))</f>
        <v>0</v>
      </c>
      <c r="N201" s="13">
        <f>IF(Tabla11518[[#This Row],[GEOGRÁFICO]]="NO",0,_xlfn.XLOOKUP(Tabla11518[[#This Row],[CÓDIGO SOLICITUD]],'[1]INFO MPIO'!$A$2:$A$581,'[1]INFO MPIO'!$F$2:$F$581))</f>
        <v>1</v>
      </c>
      <c r="O201" s="12" t="str">
        <f>_xlfn.XLOOKUP(Tabla11518[[#This Row],[CÓDIGO SOLICITUD]],[1]Master!$G:$G,[1]Master!$K:$K)</f>
        <v>NO</v>
      </c>
      <c r="P201" s="12" t="str">
        <f>_xlfn.XLOOKUP(Tabla11518[[#This Row],[CÓDIGO SOLICITUD]],[1]Master!$G:$G,[1]Master!$J:$J)</f>
        <v>EN ESTRUCTURACIÓN</v>
      </c>
      <c r="Q201" s="9" t="str">
        <f>_xlfn.XLOOKUP(Tabla11518[[#This Row],[CÓDIGO SOLICITUD]],[1]Master!$G:$G,[1]Master!$I:$I)</f>
        <v>ENTIDAD TERRITORIAL</v>
      </c>
      <c r="R201" s="14">
        <f>_xlfn.XLOOKUP(Tabla11518[[#This Row],[CÓDIGO SOLICITUD]],'[1]Resumen Inversiones'!$D$4:$D$700,'[1]Resumen Inversiones'!$E$4:$E$700)</f>
        <v>2300</v>
      </c>
      <c r="S201" s="22" t="s">
        <v>400</v>
      </c>
    </row>
    <row r="202" spans="1:19" ht="114" x14ac:dyDescent="0.25">
      <c r="A202" s="20" t="s">
        <v>401</v>
      </c>
      <c r="B202" s="9" t="str">
        <f>_xlfn.XLOOKUP(Tabla11518[[#This Row],[CÓDIGO SOLICITUD]],[1]Nombres!$A:$A,[1]Nombres!$D:$D)</f>
        <v>META</v>
      </c>
      <c r="C202" s="9" t="s">
        <v>47</v>
      </c>
      <c r="D202" s="10" t="s">
        <v>22</v>
      </c>
      <c r="E202" s="11" t="str">
        <f>_xlfn.XLOOKUP(Tabla11518[[#This Row],[CÓDIGO SOLICITUD]],[1]Nombres!$A:$A,[1]Nombres!$C:$C)</f>
        <v>VILLAVICENCIO - ACACIAS</v>
      </c>
      <c r="F202" s="11" t="str">
        <f>_xlfn.XLOOKUP(Tabla11518[[#This Row],[CÓDIGO SOLICITUD]],'[1]Mapas MT FINAL'!A:A,'[1]Mapas MT FINAL'!G:G)</f>
        <v>VILLAVICENCIO - ACACIAS</v>
      </c>
      <c r="G202" s="12" t="str">
        <f>_xlfn.XLOOKUP(Tabla11518[[#This Row],[CÓDIGO SOLICITUD]],'[1]Relación Departamental'!$A:$A,'[1]Relación Departamental'!$B:$B)</f>
        <v>SI</v>
      </c>
      <c r="H202" s="12" t="str">
        <f>IF(Tabla11518[[#This Row],[GEOGRÁFICO]]="NO",Tabla11518[[#This Row],[DEPARTAMENTO GEOGRÁFICO/ASOCIADO]],_xlfn.XLOOKUP(Tabla11518[[#This Row],[CÓDIGO SOLICITUD]],'[1]INFO MPIO'!$A$2:$A$802,'[1]INFO MPIO'!$G$2:$G$802))</f>
        <v>META</v>
      </c>
      <c r="I202" s="12" t="str">
        <f>IF(Tabla11518[[#This Row],[GEOGRÁFICO]]="NO",Tabla11518[[#This Row],[DEPARTAMENTO GEOGRÁFICO/ASOCIADO]],_xlfn.XLOOKUP(Tabla11518[[#This Row],[CÓDIGO SOLICITUD]],'[1]INFO MPIO'!$A$2:$A$581,'[1]INFO MPIO'!$H$2:$H$581))</f>
        <v>ACACÍAS, VILLAVICENCIO</v>
      </c>
      <c r="J202" s="13">
        <f>IF(Tabla11518[[#This Row],[GEOGRÁFICO]]="NO",0,_xlfn.XLOOKUP(Tabla11518[[#This Row],[CÓDIGO SOLICITUD]],'[1]INFO MPIO'!$A$2:$A$581,'[1]INFO MPIO'!$B$2:$B$581))</f>
        <v>0</v>
      </c>
      <c r="K202" s="13">
        <f>IF(Tabla11518[[#This Row],[GEOGRÁFICO]]="NO",0,_xlfn.XLOOKUP(Tabla11518[[#This Row],[CÓDIGO SOLICITUD]],'[1]INFO MPIO'!$A$2:$A$581,'[1]INFO MPIO'!$C$2:$C$581))</f>
        <v>0</v>
      </c>
      <c r="L202" s="13">
        <f>IF(Tabla11518[[#This Row],[GEOGRÁFICO]]="NO",0,_xlfn.XLOOKUP(Tabla11518[[#This Row],[CÓDIGO SOLICITUD]],'[1]INFO MPIO'!$A$2:$A$581,'[1]INFO MPIO'!$D$2:$D$581))</f>
        <v>0</v>
      </c>
      <c r="M202" s="13">
        <f>IF(Tabla11518[[#This Row],[GEOGRÁFICO]]="NO",0,_xlfn.XLOOKUP(Tabla11518[[#This Row],[CÓDIGO SOLICITUD]],'[1]INFO MPIO'!$A$2:$A$581,'[1]INFO MPIO'!$E$2:$E$581))</f>
        <v>0</v>
      </c>
      <c r="N202" s="13">
        <f>IF(Tabla11518[[#This Row],[GEOGRÁFICO]]="NO",0,_xlfn.XLOOKUP(Tabla11518[[#This Row],[CÓDIGO SOLICITUD]],'[1]INFO MPIO'!$A$2:$A$581,'[1]INFO MPIO'!$F$2:$F$581))</f>
        <v>1</v>
      </c>
      <c r="O202" s="12" t="str">
        <f>_xlfn.XLOOKUP(Tabla11518[[#This Row],[CÓDIGO SOLICITUD]],[1]Master!$G:$G,[1]Master!$K:$K)</f>
        <v>SI</v>
      </c>
      <c r="P202" s="12" t="str">
        <f>_xlfn.XLOOKUP(Tabla11518[[#This Row],[CÓDIGO SOLICITUD]],[1]Master!$G:$G,[1]Master!$J:$J)</f>
        <v>EN EJECUCIÓN</v>
      </c>
      <c r="Q202" s="9" t="str">
        <f>_xlfn.XLOOKUP(Tabla11518[[#This Row],[CÓDIGO SOLICITUD]],[1]Master!$G:$G,[1]Master!$I:$I)</f>
        <v>ANI</v>
      </c>
      <c r="R202" s="14">
        <f>_xlfn.XLOOKUP(Tabla11518[[#This Row],[CÓDIGO SOLICITUD]],'[1]Resumen Inversiones'!$D$4:$D$700,'[1]Resumen Inversiones'!$E$4:$E$700)</f>
        <v>0</v>
      </c>
      <c r="S202" s="22" t="s">
        <v>402</v>
      </c>
    </row>
    <row r="203" spans="1:19" ht="57" x14ac:dyDescent="0.25">
      <c r="A203" s="8" t="s">
        <v>403</v>
      </c>
      <c r="B203" s="9" t="str">
        <f>_xlfn.XLOOKUP(Tabla11518[[#This Row],[CÓDIGO SOLICITUD]],[1]Nombres!$A:$A,[1]Nombres!$D:$D)</f>
        <v>ARAUCA</v>
      </c>
      <c r="C203" s="9" t="s">
        <v>21</v>
      </c>
      <c r="D203" s="16" t="s">
        <v>22</v>
      </c>
      <c r="E203" s="11" t="str">
        <f>_xlfn.XLOOKUP(Tabla11518[[#This Row],[CÓDIGO SOLICITUD]],[1]Nombres!$A:$A,[1]Nombres!$C:$C)</f>
        <v>MEJORAMIENTO DE MUELLE DE CRAVO NORTE</v>
      </c>
      <c r="F203" s="11" t="str">
        <f>_xlfn.XLOOKUP(Tabla11518[[#This Row],[CÓDIGO SOLICITUD]],'[1]Mapas MT FINAL'!A:A,'[1]Mapas MT FINAL'!G:G)</f>
        <v>MEJORAMIENTO DE MUELLE DE CRAVO NORTE</v>
      </c>
      <c r="G203" s="12" t="s">
        <v>188</v>
      </c>
      <c r="H203" s="12" t="str">
        <f>IF(Tabla11518[[#This Row],[GEOGRÁFICO]]="NO",Tabla11518[[#This Row],[DEPARTAMENTO GEOGRÁFICO/ASOCIADO]],_xlfn.XLOOKUP(Tabla11518[[#This Row],[CÓDIGO SOLICITUD]],'[1]INFO MPIO'!$A$2:$A$802,'[1]INFO MPIO'!$G$2:$G$802))</f>
        <v>ARAUCA</v>
      </c>
      <c r="I203" s="12" t="str">
        <f>IF(Tabla11518[[#This Row],[GEOGRÁFICO]]="NO",Tabla11518[[#This Row],[DEPARTAMENTO GEOGRÁFICO/ASOCIADO]],_xlfn.XLOOKUP(Tabla11518[[#This Row],[CÓDIGO SOLICITUD]],'[1]INFO MPIO'!$A$2:$A$581,'[1]INFO MPIO'!$H$2:$H$581))</f>
        <v>CRAVO NORTE</v>
      </c>
      <c r="J203" s="13">
        <f>IF(Tabla11518[[#This Row],[GEOGRÁFICO]]="NO",0,_xlfn.XLOOKUP(Tabla11518[[#This Row],[CÓDIGO SOLICITUD]],'[1]INFO MPIO'!$A$2:$A$581,'[1]INFO MPIO'!$B$2:$B$581))</f>
        <v>1</v>
      </c>
      <c r="K203" s="13">
        <f>IF(Tabla11518[[#This Row],[GEOGRÁFICO]]="NO",0,_xlfn.XLOOKUP(Tabla11518[[#This Row],[CÓDIGO SOLICITUD]],'[1]INFO MPIO'!$A$2:$A$581,'[1]INFO MPIO'!$C$2:$C$581))</f>
        <v>0</v>
      </c>
      <c r="L203" s="13">
        <f>IF(Tabla11518[[#This Row],[GEOGRÁFICO]]="NO",0,_xlfn.XLOOKUP(Tabla11518[[#This Row],[CÓDIGO SOLICITUD]],'[1]INFO MPIO'!$A$2:$A$581,'[1]INFO MPIO'!$D$2:$D$581))</f>
        <v>1</v>
      </c>
      <c r="M203" s="13">
        <f>IF(Tabla11518[[#This Row],[GEOGRÁFICO]]="NO",0,_xlfn.XLOOKUP(Tabla11518[[#This Row],[CÓDIGO SOLICITUD]],'[1]INFO MPIO'!$A$2:$A$581,'[1]INFO MPIO'!$E$2:$E$581))</f>
        <v>0</v>
      </c>
      <c r="N203" s="13">
        <f>IF(Tabla11518[[#This Row],[GEOGRÁFICO]]="NO",0,_xlfn.XLOOKUP(Tabla11518[[#This Row],[CÓDIGO SOLICITUD]],'[1]INFO MPIO'!$A$2:$A$581,'[1]INFO MPIO'!$F$2:$F$581))</f>
        <v>1</v>
      </c>
      <c r="O203" s="12" t="str">
        <f>_xlfn.XLOOKUP(Tabla11518[[#This Row],[CÓDIGO SOLICITUD]],[1]Master!$G:$G,[1]Master!$K:$K)</f>
        <v>NO</v>
      </c>
      <c r="P203" s="12" t="str">
        <f>_xlfn.XLOOKUP(Tabla11518[[#This Row],[CÓDIGO SOLICITUD]],[1]Master!$G:$G,[1]Master!$J:$J)</f>
        <v>EN ESTRUCTURACIÓN</v>
      </c>
      <c r="Q203" s="9" t="str">
        <f>_xlfn.XLOOKUP(Tabla11518[[#This Row],[CÓDIGO SOLICITUD]],[1]Master!$G:$G,[1]Master!$I:$I)</f>
        <v>INVIAS</v>
      </c>
      <c r="R203" s="14">
        <f>_xlfn.XLOOKUP(Tabla11518[[#This Row],[CÓDIGO SOLICITUD]],'[1]Resumen Inversiones'!$D$4:$D$700,'[1]Resumen Inversiones'!$E$4:$E$700)</f>
        <v>735.91931799999998</v>
      </c>
      <c r="S203" s="18" t="s">
        <v>404</v>
      </c>
    </row>
    <row r="204" spans="1:19" ht="57" x14ac:dyDescent="0.25">
      <c r="A204" s="8" t="s">
        <v>405</v>
      </c>
      <c r="B204" s="9" t="str">
        <f>_xlfn.XLOOKUP(Tabla11518[[#This Row],[CÓDIGO SOLICITUD]],[1]Nombres!$A:$A,[1]Nombres!$D:$D)</f>
        <v>ARAUCA</v>
      </c>
      <c r="C204" s="9" t="s">
        <v>21</v>
      </c>
      <c r="D204" s="16" t="s">
        <v>22</v>
      </c>
      <c r="E204" s="11" t="str">
        <f>_xlfn.XLOOKUP(Tabla11518[[#This Row],[CÓDIGO SOLICITUD]],[1]Nombres!$A:$A,[1]Nombres!$C:$C)</f>
        <v>MUELLE PUERTO RONDÓN</v>
      </c>
      <c r="F204" s="11" t="str">
        <f>_xlfn.XLOOKUP(Tabla11518[[#This Row],[CÓDIGO SOLICITUD]],'[1]Mapas MT FINAL'!A:A,'[1]Mapas MT FINAL'!G:G)</f>
        <v>MUELLE PUERTO RONDÓN</v>
      </c>
      <c r="G204" s="12" t="str">
        <f>_xlfn.XLOOKUP(Tabla11518[[#This Row],[CÓDIGO SOLICITUD]],'[1]Relación Departamental'!$A:$A,'[1]Relación Departamental'!$B:$B)</f>
        <v>SI</v>
      </c>
      <c r="H204" s="12" t="str">
        <f>IF(Tabla11518[[#This Row],[GEOGRÁFICO]]="NO",Tabla11518[[#This Row],[DEPARTAMENTO GEOGRÁFICO/ASOCIADO]],_xlfn.XLOOKUP(Tabla11518[[#This Row],[CÓDIGO SOLICITUD]],'[1]INFO MPIO'!$A$2:$A$802,'[1]INFO MPIO'!$G$2:$G$802))</f>
        <v>ARAUCA</v>
      </c>
      <c r="I204" s="12" t="str">
        <f>IF(Tabla11518[[#This Row],[GEOGRÁFICO]]="NO",Tabla11518[[#This Row],[DEPARTAMENTO GEOGRÁFICO/ASOCIADO]],_xlfn.XLOOKUP(Tabla11518[[#This Row],[CÓDIGO SOLICITUD]],'[1]INFO MPIO'!$A$2:$A$581,'[1]INFO MPIO'!$H$2:$H$581))</f>
        <v>PUERTO RONDÓN</v>
      </c>
      <c r="J204" s="13">
        <f>IF(Tabla11518[[#This Row],[GEOGRÁFICO]]="NO",0,_xlfn.XLOOKUP(Tabla11518[[#This Row],[CÓDIGO SOLICITUD]],'[1]INFO MPIO'!$A$2:$A$581,'[1]INFO MPIO'!$B$2:$B$581))</f>
        <v>1</v>
      </c>
      <c r="K204" s="13">
        <f>IF(Tabla11518[[#This Row],[GEOGRÁFICO]]="NO",0,_xlfn.XLOOKUP(Tabla11518[[#This Row],[CÓDIGO SOLICITUD]],'[1]INFO MPIO'!$A$2:$A$581,'[1]INFO MPIO'!$C$2:$C$581))</f>
        <v>0</v>
      </c>
      <c r="L204" s="13">
        <f>IF(Tabla11518[[#This Row],[GEOGRÁFICO]]="NO",0,_xlfn.XLOOKUP(Tabla11518[[#This Row],[CÓDIGO SOLICITUD]],'[1]INFO MPIO'!$A$2:$A$581,'[1]INFO MPIO'!$D$2:$D$581))</f>
        <v>1</v>
      </c>
      <c r="M204" s="13">
        <f>IF(Tabla11518[[#This Row],[GEOGRÁFICO]]="NO",0,_xlfn.XLOOKUP(Tabla11518[[#This Row],[CÓDIGO SOLICITUD]],'[1]INFO MPIO'!$A$2:$A$581,'[1]INFO MPIO'!$E$2:$E$581))</f>
        <v>0</v>
      </c>
      <c r="N204" s="13">
        <f>IF(Tabla11518[[#This Row],[GEOGRÁFICO]]="NO",0,_xlfn.XLOOKUP(Tabla11518[[#This Row],[CÓDIGO SOLICITUD]],'[1]INFO MPIO'!$A$2:$A$581,'[1]INFO MPIO'!$F$2:$F$581))</f>
        <v>1</v>
      </c>
      <c r="O204" s="12" t="str">
        <f>_xlfn.XLOOKUP(Tabla11518[[#This Row],[CÓDIGO SOLICITUD]],[1]Master!$G:$G,[1]Master!$K:$K)</f>
        <v>NO</v>
      </c>
      <c r="P204" s="12" t="str">
        <f>_xlfn.XLOOKUP(Tabla11518[[#This Row],[CÓDIGO SOLICITUD]],[1]Master!$G:$G,[1]Master!$J:$J)</f>
        <v>EN ESTRUCTURACIÓN</v>
      </c>
      <c r="Q204" s="9" t="str">
        <f>_xlfn.XLOOKUP(Tabla11518[[#This Row],[CÓDIGO SOLICITUD]],[1]Master!$G:$G,[1]Master!$I:$I)</f>
        <v>INVIAS</v>
      </c>
      <c r="R204" s="14">
        <f>_xlfn.XLOOKUP(Tabla11518[[#This Row],[CÓDIGO SOLICITUD]],'[1]Resumen Inversiones'!$D$4:$D$700,'[1]Resumen Inversiones'!$E$4:$E$700)</f>
        <v>735.91931799999998</v>
      </c>
      <c r="S204" s="23" t="s">
        <v>406</v>
      </c>
    </row>
    <row r="205" spans="1:19" ht="128.25" x14ac:dyDescent="0.25">
      <c r="A205" s="8" t="s">
        <v>407</v>
      </c>
      <c r="B205" s="9" t="str">
        <f>_xlfn.XLOOKUP(Tabla11518[[#This Row],[CÓDIGO SOLICITUD]],[1]Nombres!$A:$A,[1]Nombres!$D:$D)</f>
        <v>CAUCA, PUTUMAYO</v>
      </c>
      <c r="C205" s="9" t="s">
        <v>408</v>
      </c>
      <c r="D205" s="10" t="s">
        <v>22</v>
      </c>
      <c r="E205" s="11" t="str">
        <f>_xlfn.XLOOKUP(Tabla11518[[#This Row],[CÓDIGO SOLICITUD]],[1]Nombres!$A:$A,[1]Nombres!$C:$C)</f>
        <v>SANTA ROSA - DESCANSE - YUNGUILLO - CONDAGUA</v>
      </c>
      <c r="F205" s="11" t="str">
        <f>_xlfn.XLOOKUP(Tabla11518[[#This Row],[CÓDIGO SOLICITUD]],'[1]Mapas MT FINAL'!A:A,'[1]Mapas MT FINAL'!G:G)</f>
        <v>SANTA ROSA - DESCANSE - YUNGUILLO - CONDAGUA *</v>
      </c>
      <c r="G205" s="12" t="str">
        <f>_xlfn.XLOOKUP(Tabla11518[[#This Row],[CÓDIGO SOLICITUD]],'[1]Relación Departamental'!$A:$A,'[1]Relación Departamental'!$B:$B)</f>
        <v>SI</v>
      </c>
      <c r="H205" s="12" t="str">
        <f>IF(Tabla11518[[#This Row],[GEOGRÁFICO]]="NO",Tabla11518[[#This Row],[DEPARTAMENTO GEOGRÁFICO/ASOCIADO]],_xlfn.XLOOKUP(Tabla11518[[#This Row],[CÓDIGO SOLICITUD]],'[1]INFO MPIO'!$A$2:$A$802,'[1]INFO MPIO'!$G$2:$G$802))</f>
        <v>CAUCA, PUTUMAYO</v>
      </c>
      <c r="I205" s="12" t="str">
        <f>IF(Tabla11518[[#This Row],[GEOGRÁFICO]]="NO",Tabla11518[[#This Row],[DEPARTAMENTO GEOGRÁFICO/ASOCIADO]],_xlfn.XLOOKUP(Tabla11518[[#This Row],[CÓDIGO SOLICITUD]],'[1]INFO MPIO'!$A$2:$A$581,'[1]INFO MPIO'!$H$2:$H$581))</f>
        <v>MOCOA, SANTA ROSA</v>
      </c>
      <c r="J205" s="13">
        <f>IF(Tabla11518[[#This Row],[GEOGRÁFICO]]="NO",0,_xlfn.XLOOKUP(Tabla11518[[#This Row],[CÓDIGO SOLICITUD]],'[1]INFO MPIO'!$A$2:$A$581,'[1]INFO MPIO'!$B$2:$B$581))</f>
        <v>1</v>
      </c>
      <c r="K205" s="13">
        <f>IF(Tabla11518[[#This Row],[GEOGRÁFICO]]="NO",0,_xlfn.XLOOKUP(Tabla11518[[#This Row],[CÓDIGO SOLICITUD]],'[1]INFO MPIO'!$A$2:$A$581,'[1]INFO MPIO'!$C$2:$C$581))</f>
        <v>1</v>
      </c>
      <c r="L205" s="13">
        <f>IF(Tabla11518[[#This Row],[GEOGRÁFICO]]="NO",0,_xlfn.XLOOKUP(Tabla11518[[#This Row],[CÓDIGO SOLICITUD]],'[1]INFO MPIO'!$A$2:$A$581,'[1]INFO MPIO'!$D$2:$D$581))</f>
        <v>1</v>
      </c>
      <c r="M205" s="13">
        <f>IF(Tabla11518[[#This Row],[GEOGRÁFICO]]="NO",0,_xlfn.XLOOKUP(Tabla11518[[#This Row],[CÓDIGO SOLICITUD]],'[1]INFO MPIO'!$A$2:$A$581,'[1]INFO MPIO'!$E$2:$E$581))</f>
        <v>0</v>
      </c>
      <c r="N205" s="13">
        <f>IF(Tabla11518[[#This Row],[GEOGRÁFICO]]="NO",0,_xlfn.XLOOKUP(Tabla11518[[#This Row],[CÓDIGO SOLICITUD]],'[1]INFO MPIO'!$A$2:$A$581,'[1]INFO MPIO'!$F$2:$F$581))</f>
        <v>1</v>
      </c>
      <c r="O205" s="12" t="str">
        <f>_xlfn.XLOOKUP(Tabla11518[[#This Row],[CÓDIGO SOLICITUD]],[1]Master!$G:$G,[1]Master!$K:$K)</f>
        <v>NO</v>
      </c>
      <c r="P205" s="12" t="str">
        <f>_xlfn.XLOOKUP(Tabla11518[[#This Row],[CÓDIGO SOLICITUD]],[1]Master!$G:$G,[1]Master!$J:$J)</f>
        <v>EN IDEA</v>
      </c>
      <c r="Q205" s="9" t="str">
        <f>_xlfn.XLOOKUP(Tabla11518[[#This Row],[CÓDIGO SOLICITUD]],[1]Master!$G:$G,[1]Master!$I:$I)</f>
        <v>ENTIDAD TERRITORIAL</v>
      </c>
      <c r="R205" s="14">
        <f>_xlfn.XLOOKUP(Tabla11518[[#This Row],[CÓDIGO SOLICITUD]],'[1]Resumen Inversiones'!$D$4:$D$700,'[1]Resumen Inversiones'!$E$4:$E$700)</f>
        <v>0</v>
      </c>
      <c r="S205" s="15" t="s">
        <v>409</v>
      </c>
    </row>
    <row r="206" spans="1:19" ht="213.75" x14ac:dyDescent="0.25">
      <c r="A206" s="20" t="s">
        <v>410</v>
      </c>
      <c r="B206" s="9" t="str">
        <f>_xlfn.XLOOKUP(Tabla11518[[#This Row],[CÓDIGO SOLICITUD]],[1]Nombres!$A:$A,[1]Nombres!$D:$D)</f>
        <v>CAUCA, HUILA</v>
      </c>
      <c r="C206" s="9" t="s">
        <v>115</v>
      </c>
      <c r="D206" s="16" t="s">
        <v>22</v>
      </c>
      <c r="E206" s="11" t="str">
        <f>_xlfn.XLOOKUP(Tabla11518[[#This Row],[CÓDIGO SOLICITUD]],[1]Nombres!$A:$A,[1]Nombres!$C:$C)</f>
        <v>POPAYÁN (CRUCERO) – TOTORÓ – GUADUALEJO – PUERTO VALENCIA – LA PLATA – LABERINTO Y ALTERNAS DE LA TRANSVERSAL</v>
      </c>
      <c r="F206" s="11" t="str">
        <f>_xlfn.XLOOKUP(Tabla11518[[#This Row],[CÓDIGO SOLICITUD]],'[1]Mapas MT FINAL'!A:A,'[1]Mapas MT FINAL'!G:G)</f>
        <v>POPAYÁN – TOTORÓ – GUADUALEJO – PUERTO VALENCIA – LA PLATA – LABERINTO Y ALTERNAS DE LA TRANSVERSAL</v>
      </c>
      <c r="G206" s="12" t="str">
        <f>_xlfn.XLOOKUP(Tabla11518[[#This Row],[CÓDIGO SOLICITUD]],'[1]Relación Departamental'!$A:$A,'[1]Relación Departamental'!$B:$B)</f>
        <v>SI</v>
      </c>
      <c r="H206" s="12" t="str">
        <f>IF(Tabla11518[[#This Row],[GEOGRÁFICO]]="NO",Tabla11518[[#This Row],[DEPARTAMENTO GEOGRÁFICO/ASOCIADO]],_xlfn.XLOOKUP(Tabla11518[[#This Row],[CÓDIGO SOLICITUD]],'[1]INFO MPIO'!$A$2:$A$802,'[1]INFO MPIO'!$G$2:$G$802))</f>
        <v>CAUCA, HUILA</v>
      </c>
      <c r="I206" s="12" t="str">
        <f>IF(Tabla11518[[#This Row],[GEOGRÁFICO]]="NO",Tabla11518[[#This Row],[DEPARTAMENTO GEOGRÁFICO/ASOCIADO]],_xlfn.XLOOKUP(Tabla11518[[#This Row],[CÓDIGO SOLICITUD]],'[1]INFO MPIO'!$A$2:$A$581,'[1]INFO MPIO'!$H$2:$H$581))</f>
        <v>GIGANTE, INZÁ, LA PLATA, PAICOL, POPAYÁN, SILVIA, TESALIA, TOTORÓ</v>
      </c>
      <c r="J206" s="13">
        <f>IF(Tabla11518[[#This Row],[GEOGRÁFICO]]="NO",0,_xlfn.XLOOKUP(Tabla11518[[#This Row],[CÓDIGO SOLICITUD]],'[1]INFO MPIO'!$A$2:$A$581,'[1]INFO MPIO'!$B$2:$B$581))</f>
        <v>1</v>
      </c>
      <c r="K206" s="13">
        <f>IF(Tabla11518[[#This Row],[GEOGRÁFICO]]="NO",0,_xlfn.XLOOKUP(Tabla11518[[#This Row],[CÓDIGO SOLICITUD]],'[1]INFO MPIO'!$A$2:$A$581,'[1]INFO MPIO'!$C$2:$C$581))</f>
        <v>0</v>
      </c>
      <c r="L206" s="13">
        <f>IF(Tabla11518[[#This Row],[GEOGRÁFICO]]="NO",0,_xlfn.XLOOKUP(Tabla11518[[#This Row],[CÓDIGO SOLICITUD]],'[1]INFO MPIO'!$A$2:$A$581,'[1]INFO MPIO'!$D$2:$D$581))</f>
        <v>0</v>
      </c>
      <c r="M206" s="13">
        <f>IF(Tabla11518[[#This Row],[GEOGRÁFICO]]="NO",0,_xlfn.XLOOKUP(Tabla11518[[#This Row],[CÓDIGO SOLICITUD]],'[1]INFO MPIO'!$A$2:$A$581,'[1]INFO MPIO'!$E$2:$E$581))</f>
        <v>0</v>
      </c>
      <c r="N206" s="13">
        <f>IF(Tabla11518[[#This Row],[GEOGRÁFICO]]="NO",0,_xlfn.XLOOKUP(Tabla11518[[#This Row],[CÓDIGO SOLICITUD]],'[1]INFO MPIO'!$A$2:$A$581,'[1]INFO MPIO'!$F$2:$F$581))</f>
        <v>1</v>
      </c>
      <c r="O206" s="12" t="str">
        <f>_xlfn.XLOOKUP(Tabla11518[[#This Row],[CÓDIGO SOLICITUD]],[1]Master!$G:$G,[1]Master!$K:$K)</f>
        <v>SI</v>
      </c>
      <c r="P206" s="12" t="str">
        <f>_xlfn.XLOOKUP(Tabla11518[[#This Row],[CÓDIGO SOLICITUD]],[1]Master!$G:$G,[1]Master!$J:$J)</f>
        <v>EN EJECUCIÓN</v>
      </c>
      <c r="Q206" s="9" t="str">
        <f>_xlfn.XLOOKUP(Tabla11518[[#This Row],[CÓDIGO SOLICITUD]],[1]Master!$G:$G,[1]Master!$I:$I)</f>
        <v>INVIAS</v>
      </c>
      <c r="R206" s="14">
        <f>_xlfn.XLOOKUP(Tabla11518[[#This Row],[CÓDIGO SOLICITUD]],'[1]Resumen Inversiones'!$D$4:$D$700,'[1]Resumen Inversiones'!$E$4:$E$700)</f>
        <v>500000</v>
      </c>
      <c r="S206" s="22" t="s">
        <v>411</v>
      </c>
    </row>
    <row r="207" spans="1:19" ht="57" x14ac:dyDescent="0.25">
      <c r="A207" s="20" t="s">
        <v>412</v>
      </c>
      <c r="B207" s="9" t="str">
        <f>_xlfn.XLOOKUP(Tabla11518[[#This Row],[CÓDIGO SOLICITUD]],[1]Nombres!$A:$A,[1]Nombres!$D:$D)</f>
        <v>HUILA</v>
      </c>
      <c r="C207" s="9" t="s">
        <v>21</v>
      </c>
      <c r="D207" s="16" t="s">
        <v>22</v>
      </c>
      <c r="E207" s="11" t="str">
        <f>_xlfn.XLOOKUP(Tabla11518[[#This Row],[CÓDIGO SOLICITUD]],[1]Nombres!$A:$A,[1]Nombres!$C:$C)</f>
        <v>AERÓDROMO LA JAGUA EN ALTAMIRA, HUILA</v>
      </c>
      <c r="F207" s="11" t="str">
        <f>_xlfn.XLOOKUP(Tabla11518[[#This Row],[CÓDIGO SOLICITUD]],'[1]Mapas MT FINAL'!A:A,'[1]Mapas MT FINAL'!G:G)</f>
        <v>AERÓDROMO LA JAGUA EN ALTAMIRA, HUILA</v>
      </c>
      <c r="G207" s="12" t="str">
        <f>_xlfn.XLOOKUP(Tabla11518[[#This Row],[CÓDIGO SOLICITUD]],'[1]Relación Departamental'!$A:$A,'[1]Relación Departamental'!$B:$B)</f>
        <v>SI</v>
      </c>
      <c r="H207" s="12" t="str">
        <f>IF(Tabla11518[[#This Row],[GEOGRÁFICO]]="NO",Tabla11518[[#This Row],[DEPARTAMENTO GEOGRÁFICO/ASOCIADO]],_xlfn.XLOOKUP(Tabla11518[[#This Row],[CÓDIGO SOLICITUD]],'[1]INFO MPIO'!$A$2:$A$802,'[1]INFO MPIO'!$G$2:$G$802))</f>
        <v>HUILA</v>
      </c>
      <c r="I207" s="12" t="str">
        <f>IF(Tabla11518[[#This Row],[GEOGRÁFICO]]="NO",Tabla11518[[#This Row],[DEPARTAMENTO GEOGRÁFICO/ASOCIADO]],_xlfn.XLOOKUP(Tabla11518[[#This Row],[CÓDIGO SOLICITUD]],'[1]INFO MPIO'!$A$2:$A$581,'[1]INFO MPIO'!$H$2:$H$581))</f>
        <v>ALTAMIRA</v>
      </c>
      <c r="J207" s="13">
        <f>IF(Tabla11518[[#This Row],[GEOGRÁFICO]]="NO",0,_xlfn.XLOOKUP(Tabla11518[[#This Row],[CÓDIGO SOLICITUD]],'[1]INFO MPIO'!$A$2:$A$581,'[1]INFO MPIO'!$B$2:$B$581))</f>
        <v>0</v>
      </c>
      <c r="K207" s="13">
        <f>IF(Tabla11518[[#This Row],[GEOGRÁFICO]]="NO",0,_xlfn.XLOOKUP(Tabla11518[[#This Row],[CÓDIGO SOLICITUD]],'[1]INFO MPIO'!$A$2:$A$581,'[1]INFO MPIO'!$C$2:$C$581))</f>
        <v>0</v>
      </c>
      <c r="L207" s="13">
        <f>IF(Tabla11518[[#This Row],[GEOGRÁFICO]]="NO",0,_xlfn.XLOOKUP(Tabla11518[[#This Row],[CÓDIGO SOLICITUD]],'[1]INFO MPIO'!$A$2:$A$581,'[1]INFO MPIO'!$D$2:$D$581))</f>
        <v>0</v>
      </c>
      <c r="M207" s="13">
        <f>IF(Tabla11518[[#This Row],[GEOGRÁFICO]]="NO",0,_xlfn.XLOOKUP(Tabla11518[[#This Row],[CÓDIGO SOLICITUD]],'[1]INFO MPIO'!$A$2:$A$581,'[1]INFO MPIO'!$E$2:$E$581))</f>
        <v>0</v>
      </c>
      <c r="N207" s="13">
        <f>IF(Tabla11518[[#This Row],[GEOGRÁFICO]]="NO",0,_xlfn.XLOOKUP(Tabla11518[[#This Row],[CÓDIGO SOLICITUD]],'[1]INFO MPIO'!$A$2:$A$581,'[1]INFO MPIO'!$F$2:$F$581))</f>
        <v>0</v>
      </c>
      <c r="O207" s="12" t="str">
        <f>_xlfn.XLOOKUP(Tabla11518[[#This Row],[CÓDIGO SOLICITUD]],[1]Master!$G:$G,[1]Master!$K:$K)</f>
        <v>NO</v>
      </c>
      <c r="P207" s="12" t="str">
        <f>_xlfn.XLOOKUP(Tabla11518[[#This Row],[CÓDIGO SOLICITUD]],[1]Master!$G:$G,[1]Master!$J:$J)</f>
        <v>EN IDEA</v>
      </c>
      <c r="Q207" s="9" t="str">
        <f>_xlfn.XLOOKUP(Tabla11518[[#This Row],[CÓDIGO SOLICITUD]],[1]Master!$G:$G,[1]Master!$I:$I)</f>
        <v>ENTIDAD TERRITORIAL</v>
      </c>
      <c r="R207" s="14">
        <f>_xlfn.XLOOKUP(Tabla11518[[#This Row],[CÓDIGO SOLICITUD]],'[1]Resumen Inversiones'!$D$4:$D$700,'[1]Resumen Inversiones'!$E$4:$E$700)</f>
        <v>0</v>
      </c>
      <c r="S207" s="22" t="s">
        <v>413</v>
      </c>
    </row>
    <row r="208" spans="1:19" ht="71.25" x14ac:dyDescent="0.25">
      <c r="A208" s="8" t="s">
        <v>414</v>
      </c>
      <c r="B208" s="9" t="str">
        <f>_xlfn.XLOOKUP(Tabla11518[[#This Row],[CÓDIGO SOLICITUD]],[1]Nombres!$A:$A,[1]Nombres!$D:$D)</f>
        <v>CAUCA</v>
      </c>
      <c r="C208" s="9" t="s">
        <v>21</v>
      </c>
      <c r="D208" s="16" t="s">
        <v>22</v>
      </c>
      <c r="E208" s="11" t="str">
        <f>_xlfn.XLOOKUP(Tabla11518[[#This Row],[CÓDIGO SOLICITUD]],[1]Nombres!$A:$A,[1]Nombres!$C:$C)</f>
        <v>CORREDOR VIAL PATICO - POPAYÁN</v>
      </c>
      <c r="F208" s="11" t="str">
        <f>_xlfn.XLOOKUP(Tabla11518[[#This Row],[CÓDIGO SOLICITUD]],'[1]Mapas MT FINAL'!A:A,'[1]Mapas MT FINAL'!G:G)</f>
        <v>CORREDOR VIAL PATICO - POPAYÁN *</v>
      </c>
      <c r="G208" s="12" t="str">
        <f>_xlfn.XLOOKUP(Tabla11518[[#This Row],[CÓDIGO SOLICITUD]],'[1]Relación Departamental'!$A:$A,'[1]Relación Departamental'!$B:$B)</f>
        <v>SI</v>
      </c>
      <c r="H208" s="12" t="str">
        <f>IF(Tabla11518[[#This Row],[GEOGRÁFICO]]="NO",Tabla11518[[#This Row],[DEPARTAMENTO GEOGRÁFICO/ASOCIADO]],_xlfn.XLOOKUP(Tabla11518[[#This Row],[CÓDIGO SOLICITUD]],'[1]INFO MPIO'!$A$2:$A$802,'[1]INFO MPIO'!$G$2:$G$802))</f>
        <v>CAUCA</v>
      </c>
      <c r="I208" s="12" t="str">
        <f>IF(Tabla11518[[#This Row],[GEOGRÁFICO]]="NO",Tabla11518[[#This Row],[DEPARTAMENTO GEOGRÁFICO/ASOCIADO]],_xlfn.XLOOKUP(Tabla11518[[#This Row],[CÓDIGO SOLICITUD]],'[1]INFO MPIO'!$A$2:$A$581,'[1]INFO MPIO'!$H$2:$H$581))</f>
        <v>POPAYÁN</v>
      </c>
      <c r="J208" s="13">
        <f>IF(Tabla11518[[#This Row],[GEOGRÁFICO]]="NO",0,_xlfn.XLOOKUP(Tabla11518[[#This Row],[CÓDIGO SOLICITUD]],'[1]INFO MPIO'!$A$2:$A$581,'[1]INFO MPIO'!$B$2:$B$581))</f>
        <v>1</v>
      </c>
      <c r="K208" s="13">
        <f>IF(Tabla11518[[#This Row],[GEOGRÁFICO]]="NO",0,_xlfn.XLOOKUP(Tabla11518[[#This Row],[CÓDIGO SOLICITUD]],'[1]INFO MPIO'!$A$2:$A$581,'[1]INFO MPIO'!$C$2:$C$581))</f>
        <v>0</v>
      </c>
      <c r="L208" s="13">
        <f>IF(Tabla11518[[#This Row],[GEOGRÁFICO]]="NO",0,_xlfn.XLOOKUP(Tabla11518[[#This Row],[CÓDIGO SOLICITUD]],'[1]INFO MPIO'!$A$2:$A$581,'[1]INFO MPIO'!$D$2:$D$581))</f>
        <v>0</v>
      </c>
      <c r="M208" s="13">
        <f>IF(Tabla11518[[#This Row],[GEOGRÁFICO]]="NO",0,_xlfn.XLOOKUP(Tabla11518[[#This Row],[CÓDIGO SOLICITUD]],'[1]INFO MPIO'!$A$2:$A$581,'[1]INFO MPIO'!$E$2:$E$581))</f>
        <v>0</v>
      </c>
      <c r="N208" s="13">
        <f>IF(Tabla11518[[#This Row],[GEOGRÁFICO]]="NO",0,_xlfn.XLOOKUP(Tabla11518[[#This Row],[CÓDIGO SOLICITUD]],'[1]INFO MPIO'!$A$2:$A$581,'[1]INFO MPIO'!$F$2:$F$581))</f>
        <v>1</v>
      </c>
      <c r="O208" s="12" t="str">
        <f>_xlfn.XLOOKUP(Tabla11518[[#This Row],[CÓDIGO SOLICITUD]],[1]Master!$G:$G,[1]Master!$K:$K)</f>
        <v>SI</v>
      </c>
      <c r="P208" s="12" t="str">
        <f>_xlfn.XLOOKUP(Tabla11518[[#This Row],[CÓDIGO SOLICITUD]],[1]Master!$G:$G,[1]Master!$J:$J)</f>
        <v>EN ESTRUCTURACIÓN</v>
      </c>
      <c r="Q208" s="9" t="str">
        <f>_xlfn.XLOOKUP(Tabla11518[[#This Row],[CÓDIGO SOLICITUD]],[1]Master!$G:$G,[1]Master!$I:$I)</f>
        <v>INVIAS</v>
      </c>
      <c r="R208" s="14">
        <f>_xlfn.XLOOKUP(Tabla11518[[#This Row],[CÓDIGO SOLICITUD]],'[1]Resumen Inversiones'!$D$4:$D$700,'[1]Resumen Inversiones'!$E$4:$E$700)</f>
        <v>0</v>
      </c>
      <c r="S208" s="17" t="s">
        <v>415</v>
      </c>
    </row>
    <row r="209" spans="1:19" ht="185.25" x14ac:dyDescent="0.25">
      <c r="A209" s="20" t="s">
        <v>416</v>
      </c>
      <c r="B209" s="9" t="str">
        <f>_xlfn.XLOOKUP(Tabla11518[[#This Row],[CÓDIGO SOLICITUD]],[1]Nombres!$A:$A,[1]Nombres!$D:$D)</f>
        <v>CAUCA</v>
      </c>
      <c r="C209" s="9" t="s">
        <v>21</v>
      </c>
      <c r="D209" s="16" t="s">
        <v>22</v>
      </c>
      <c r="E209" s="11" t="str">
        <f>_xlfn.XLOOKUP(Tabla11518[[#This Row],[CÓDIGO SOLICITUD]],[1]Nombres!$A:$A,[1]Nombres!$C:$C)</f>
        <v>POPAYÁN- SANTANDER DE QUILICHAO</v>
      </c>
      <c r="F209" s="11" t="str">
        <f>_xlfn.XLOOKUP(Tabla11518[[#This Row],[CÓDIGO SOLICITUD]],'[1]Mapas MT FINAL'!A:A,'[1]Mapas MT FINAL'!G:G)</f>
        <v>POPAYÁN- SANTANDER DE QUILICHAO</v>
      </c>
      <c r="G209" s="12" t="str">
        <f>_xlfn.XLOOKUP(Tabla11518[[#This Row],[CÓDIGO SOLICITUD]],'[1]Relación Departamental'!$A:$A,'[1]Relación Departamental'!$B:$B)</f>
        <v>SI</v>
      </c>
      <c r="H209" s="12" t="str">
        <f>IF(Tabla11518[[#This Row],[GEOGRÁFICO]]="NO",Tabla11518[[#This Row],[DEPARTAMENTO GEOGRÁFICO/ASOCIADO]],_xlfn.XLOOKUP(Tabla11518[[#This Row],[CÓDIGO SOLICITUD]],'[1]INFO MPIO'!$A$2:$A$802,'[1]INFO MPIO'!$G$2:$G$802))</f>
        <v>CAUCA</v>
      </c>
      <c r="I209" s="12" t="str">
        <f>IF(Tabla11518[[#This Row],[GEOGRÁFICO]]="NO",Tabla11518[[#This Row],[DEPARTAMENTO GEOGRÁFICO/ASOCIADO]],_xlfn.XLOOKUP(Tabla11518[[#This Row],[CÓDIGO SOLICITUD]],'[1]INFO MPIO'!$A$2:$A$581,'[1]INFO MPIO'!$H$2:$H$581))</f>
        <v>CAJIBÍO, CALDONO, PIENDAMÓ - TUNÍA, POPAYÁN, SANTANDER DE QUILICHAO, TOTORÓ</v>
      </c>
      <c r="J209" s="13">
        <f>IF(Tabla11518[[#This Row],[GEOGRÁFICO]]="NO",0,_xlfn.XLOOKUP(Tabla11518[[#This Row],[CÓDIGO SOLICITUD]],'[1]INFO MPIO'!$A$2:$A$581,'[1]INFO MPIO'!$B$2:$B$581))</f>
        <v>1</v>
      </c>
      <c r="K209" s="13">
        <f>IF(Tabla11518[[#This Row],[GEOGRÁFICO]]="NO",0,_xlfn.XLOOKUP(Tabla11518[[#This Row],[CÓDIGO SOLICITUD]],'[1]INFO MPIO'!$A$2:$A$581,'[1]INFO MPIO'!$C$2:$C$581))</f>
        <v>1</v>
      </c>
      <c r="L209" s="13">
        <f>IF(Tabla11518[[#This Row],[GEOGRÁFICO]]="NO",0,_xlfn.XLOOKUP(Tabla11518[[#This Row],[CÓDIGO SOLICITUD]],'[1]INFO MPIO'!$A$2:$A$581,'[1]INFO MPIO'!$D$2:$D$581))</f>
        <v>1</v>
      </c>
      <c r="M209" s="13">
        <f>IF(Tabla11518[[#This Row],[GEOGRÁFICO]]="NO",0,_xlfn.XLOOKUP(Tabla11518[[#This Row],[CÓDIGO SOLICITUD]],'[1]INFO MPIO'!$A$2:$A$581,'[1]INFO MPIO'!$E$2:$E$581))</f>
        <v>0</v>
      </c>
      <c r="N209" s="13">
        <f>IF(Tabla11518[[#This Row],[GEOGRÁFICO]]="NO",0,_xlfn.XLOOKUP(Tabla11518[[#This Row],[CÓDIGO SOLICITUD]],'[1]INFO MPIO'!$A$2:$A$581,'[1]INFO MPIO'!$F$2:$F$581))</f>
        <v>1</v>
      </c>
      <c r="O209" s="12" t="str">
        <f>_xlfn.XLOOKUP(Tabla11518[[#This Row],[CÓDIGO SOLICITUD]],[1]Master!$G:$G,[1]Master!$K:$K)</f>
        <v>SI</v>
      </c>
      <c r="P209" s="12" t="str">
        <f>_xlfn.XLOOKUP(Tabla11518[[#This Row],[CÓDIGO SOLICITUD]],[1]Master!$G:$G,[1]Master!$J:$J)</f>
        <v>EN EJECUCIÓN</v>
      </c>
      <c r="Q209" s="9" t="str">
        <f>_xlfn.XLOOKUP(Tabla11518[[#This Row],[CÓDIGO SOLICITUD]],[1]Master!$G:$G,[1]Master!$I:$I)</f>
        <v>ANI</v>
      </c>
      <c r="R209" s="14">
        <f>_xlfn.XLOOKUP(Tabla11518[[#This Row],[CÓDIGO SOLICITUD]],'[1]Resumen Inversiones'!$D$4:$D$700,'[1]Resumen Inversiones'!$E$4:$E$700)</f>
        <v>0</v>
      </c>
      <c r="S209" s="22" t="s">
        <v>417</v>
      </c>
    </row>
    <row r="210" spans="1:19" ht="85.5" x14ac:dyDescent="0.25">
      <c r="A210" s="8" t="s">
        <v>418</v>
      </c>
      <c r="B210" s="9" t="str">
        <f>_xlfn.XLOOKUP(Tabla11518[[#This Row],[CÓDIGO SOLICITUD]],[1]Nombres!$A:$A,[1]Nombres!$D:$D)</f>
        <v>ARAUCA</v>
      </c>
      <c r="C210" s="9" t="s">
        <v>21</v>
      </c>
      <c r="D210" s="16" t="s">
        <v>22</v>
      </c>
      <c r="E210" s="11" t="str">
        <f>_xlfn.XLOOKUP(Tabla11518[[#This Row],[CÓDIGO SOLICITUD]],[1]Nombres!$A:$A,[1]Nombres!$C:$C)</f>
        <v>CONSTRUCCIÓN, MODERNIZACIÓN Y MANTENIMIENTO DE LOS TERMINALES TERRESTRES DE ARAUCA, SARAVENA, FORTUL Y TAME</v>
      </c>
      <c r="F210" s="11" t="str">
        <f>_xlfn.XLOOKUP(Tabla11518[[#This Row],[CÓDIGO SOLICITUD]],'[1]Mapas MT FINAL'!A:A,'[1]Mapas MT FINAL'!G:G)</f>
        <v>TERMINALES TERRESTRES DE ARAUCA, SARAVENA, FORTUL Y TAME *</v>
      </c>
      <c r="G210" s="12" t="str">
        <f>_xlfn.XLOOKUP(Tabla11518[[#This Row],[CÓDIGO SOLICITUD]],'[1]Relación Departamental'!$A:$A,'[1]Relación Departamental'!$B:$B)</f>
        <v>NO</v>
      </c>
      <c r="H210" s="12" t="str">
        <f>IF(Tabla11518[[#This Row],[GEOGRÁFICO]]="NO",Tabla11518[[#This Row],[DEPARTAMENTO GEOGRÁFICO/ASOCIADO]],_xlfn.XLOOKUP(Tabla11518[[#This Row],[CÓDIGO SOLICITUD]],'[1]INFO MPIO'!$A$2:$A$802,'[1]INFO MPIO'!$G$2:$G$802))</f>
        <v>ARAUCA</v>
      </c>
      <c r="I210" s="12" t="str">
        <f>IF(Tabla11518[[#This Row],[GEOGRÁFICO]]="NO",Tabla11518[[#This Row],[DEPARTAMENTO GEOGRÁFICO/ASOCIADO]],_xlfn.XLOOKUP(Tabla11518[[#This Row],[CÓDIGO SOLICITUD]],'[1]INFO MPIO'!$A$2:$A$581,'[1]INFO MPIO'!$H$2:$H$581))</f>
        <v>ARAUCA</v>
      </c>
      <c r="J210" s="13">
        <f>IF(Tabla11518[[#This Row],[GEOGRÁFICO]]="NO",0,_xlfn.XLOOKUP(Tabla11518[[#This Row],[CÓDIGO SOLICITUD]],'[1]INFO MPIO'!$A$2:$A$581,'[1]INFO MPIO'!$B$2:$B$581))</f>
        <v>0</v>
      </c>
      <c r="K210" s="13">
        <f>IF(Tabla11518[[#This Row],[GEOGRÁFICO]]="NO",0,_xlfn.XLOOKUP(Tabla11518[[#This Row],[CÓDIGO SOLICITUD]],'[1]INFO MPIO'!$A$2:$A$581,'[1]INFO MPIO'!$C$2:$C$581))</f>
        <v>0</v>
      </c>
      <c r="L210" s="13">
        <f>IF(Tabla11518[[#This Row],[GEOGRÁFICO]]="NO",0,_xlfn.XLOOKUP(Tabla11518[[#This Row],[CÓDIGO SOLICITUD]],'[1]INFO MPIO'!$A$2:$A$581,'[1]INFO MPIO'!$D$2:$D$581))</f>
        <v>0</v>
      </c>
      <c r="M210" s="13">
        <f>IF(Tabla11518[[#This Row],[GEOGRÁFICO]]="NO",0,_xlfn.XLOOKUP(Tabla11518[[#This Row],[CÓDIGO SOLICITUD]],'[1]INFO MPIO'!$A$2:$A$581,'[1]INFO MPIO'!$E$2:$E$581))</f>
        <v>0</v>
      </c>
      <c r="N210" s="13">
        <f>IF(Tabla11518[[#This Row],[GEOGRÁFICO]]="NO",0,_xlfn.XLOOKUP(Tabla11518[[#This Row],[CÓDIGO SOLICITUD]],'[1]INFO MPIO'!$A$2:$A$581,'[1]INFO MPIO'!$F$2:$F$581))</f>
        <v>0</v>
      </c>
      <c r="O210" s="12" t="str">
        <f>_xlfn.XLOOKUP(Tabla11518[[#This Row],[CÓDIGO SOLICITUD]],[1]Master!$G:$G,[1]Master!$K:$K)</f>
        <v>SI</v>
      </c>
      <c r="P210" s="12" t="str">
        <f>_xlfn.XLOOKUP(Tabla11518[[#This Row],[CÓDIGO SOLICITUD]],[1]Master!$G:$G,[1]Master!$J:$J)</f>
        <v>EN EJECUCIÓN</v>
      </c>
      <c r="Q210" s="9" t="str">
        <f>_xlfn.XLOOKUP(Tabla11518[[#This Row],[CÓDIGO SOLICITUD]],[1]Master!$G:$G,[1]Master!$I:$I)</f>
        <v>ENTIDAD TERRITORIAL</v>
      </c>
      <c r="R210" s="14">
        <f>_xlfn.XLOOKUP(Tabla11518[[#This Row],[CÓDIGO SOLICITUD]],'[1]Resumen Inversiones'!$D$4:$D$700,'[1]Resumen Inversiones'!$E$4:$E$700)</f>
        <v>68000</v>
      </c>
      <c r="S210" s="23" t="s">
        <v>31</v>
      </c>
    </row>
    <row r="211" spans="1:19" ht="409.5" x14ac:dyDescent="0.25">
      <c r="A211" s="20" t="s">
        <v>419</v>
      </c>
      <c r="B211" s="9" t="str">
        <f>_xlfn.XLOOKUP(Tabla11518[[#This Row],[CÓDIGO SOLICITUD]],[1]Nombres!$A:$A,[1]Nombres!$D:$D)</f>
        <v>CAUCA</v>
      </c>
      <c r="C211" s="9" t="s">
        <v>408</v>
      </c>
      <c r="D211" s="16" t="s">
        <v>22</v>
      </c>
      <c r="E211" s="11" t="str">
        <f>_xlfn.XLOOKUP(Tabla11518[[#This Row],[CÓDIGO SOLICITUD]],[1]Nombres!$A:$A,[1]Nombres!$C:$C)</f>
        <v>POPAYÁN - EL TAMBO - EL PLATEADO - ARGELÍA - GUAPI</v>
      </c>
      <c r="F211" s="11" t="str">
        <f>_xlfn.XLOOKUP(Tabla11518[[#This Row],[CÓDIGO SOLICITUD]],'[1]Mapas MT FINAL'!A:A,'[1]Mapas MT FINAL'!G:G)</f>
        <v>POPAYÁN - EL TAMBO - EL PLATEADO - ARGELÍA - GUAPI</v>
      </c>
      <c r="G211" s="12" t="str">
        <f>_xlfn.XLOOKUP(Tabla11518[[#This Row],[CÓDIGO SOLICITUD]],'[1]Relación Departamental'!$A:$A,'[1]Relación Departamental'!$B:$B)</f>
        <v>SI</v>
      </c>
      <c r="H211" s="12" t="str">
        <f>IF(Tabla11518[[#This Row],[GEOGRÁFICO]]="NO",Tabla11518[[#This Row],[DEPARTAMENTO GEOGRÁFICO/ASOCIADO]],_xlfn.XLOOKUP(Tabla11518[[#This Row],[CÓDIGO SOLICITUD]],'[1]INFO MPIO'!$A$2:$A$802,'[1]INFO MPIO'!$G$2:$G$802))</f>
        <v>CAUCA</v>
      </c>
      <c r="I211" s="12" t="str">
        <f>IF(Tabla11518[[#This Row],[GEOGRÁFICO]]="NO",Tabla11518[[#This Row],[DEPARTAMENTO GEOGRÁFICO/ASOCIADO]],_xlfn.XLOOKUP(Tabla11518[[#This Row],[CÓDIGO SOLICITUD]],'[1]INFO MPIO'!$A$2:$A$581,'[1]INFO MPIO'!$H$2:$H$581))</f>
        <v>ARGELIA, EL TAMBO, GUAPI, POPAYÁN, TIMBIQUÍ</v>
      </c>
      <c r="J211" s="13">
        <f>IF(Tabla11518[[#This Row],[GEOGRÁFICO]]="NO",0,_xlfn.XLOOKUP(Tabla11518[[#This Row],[CÓDIGO SOLICITUD]],'[1]INFO MPIO'!$A$2:$A$581,'[1]INFO MPIO'!$B$2:$B$581))</f>
        <v>1</v>
      </c>
      <c r="K211" s="13">
        <f>IF(Tabla11518[[#This Row],[GEOGRÁFICO]]="NO",0,_xlfn.XLOOKUP(Tabla11518[[#This Row],[CÓDIGO SOLICITUD]],'[1]INFO MPIO'!$A$2:$A$581,'[1]INFO MPIO'!$C$2:$C$581))</f>
        <v>1</v>
      </c>
      <c r="L211" s="13">
        <f>IF(Tabla11518[[#This Row],[GEOGRÁFICO]]="NO",0,_xlfn.XLOOKUP(Tabla11518[[#This Row],[CÓDIGO SOLICITUD]],'[1]INFO MPIO'!$A$2:$A$581,'[1]INFO MPIO'!$D$2:$D$581))</f>
        <v>1</v>
      </c>
      <c r="M211" s="13">
        <f>IF(Tabla11518[[#This Row],[GEOGRÁFICO]]="NO",0,_xlfn.XLOOKUP(Tabla11518[[#This Row],[CÓDIGO SOLICITUD]],'[1]INFO MPIO'!$A$2:$A$581,'[1]INFO MPIO'!$E$2:$E$581))</f>
        <v>1</v>
      </c>
      <c r="N211" s="13">
        <f>IF(Tabla11518[[#This Row],[GEOGRÁFICO]]="NO",0,_xlfn.XLOOKUP(Tabla11518[[#This Row],[CÓDIGO SOLICITUD]],'[1]INFO MPIO'!$A$2:$A$581,'[1]INFO MPIO'!$F$2:$F$581))</f>
        <v>1</v>
      </c>
      <c r="O211" s="12" t="str">
        <f>_xlfn.XLOOKUP(Tabla11518[[#This Row],[CÓDIGO SOLICITUD]],[1]Master!$G:$G,[1]Master!$K:$K)</f>
        <v>NO</v>
      </c>
      <c r="P211" s="12" t="str">
        <f>_xlfn.XLOOKUP(Tabla11518[[#This Row],[CÓDIGO SOLICITUD]],[1]Master!$G:$G,[1]Master!$J:$J)</f>
        <v>EN ESTRUCTURACIÓN</v>
      </c>
      <c r="Q211" s="9" t="str">
        <f>_xlfn.XLOOKUP(Tabla11518[[#This Row],[CÓDIGO SOLICITUD]],[1]Master!$G:$G,[1]Master!$I:$I)</f>
        <v>INVIAS</v>
      </c>
      <c r="R211" s="14">
        <f>_xlfn.XLOOKUP(Tabla11518[[#This Row],[CÓDIGO SOLICITUD]],'[1]Resumen Inversiones'!$D$4:$D$700,'[1]Resumen Inversiones'!$E$4:$E$700)</f>
        <v>180000</v>
      </c>
      <c r="S211" s="37" t="s">
        <v>420</v>
      </c>
    </row>
    <row r="212" spans="1:19" ht="57" x14ac:dyDescent="0.25">
      <c r="A212" s="8" t="s">
        <v>421</v>
      </c>
      <c r="B212" s="9" t="str">
        <f>_xlfn.XLOOKUP(Tabla11518[[#This Row],[CÓDIGO SOLICITUD]],[1]Nombres!$A:$A,[1]Nombres!$D:$D)</f>
        <v>CAQUETÁ</v>
      </c>
      <c r="C212" s="9" t="s">
        <v>21</v>
      </c>
      <c r="D212" s="10" t="s">
        <v>22</v>
      </c>
      <c r="E212" s="11" t="str">
        <f>_xlfn.XLOOKUP(Tabla11518[[#This Row],[CÓDIGO SOLICITUD]],[1]Nombres!$A:$A,[1]Nombres!$C:$C)</f>
        <v>CONSTRUCCIÓN DE DIQUES PARA LA QUEBRADA MARGARITAS</v>
      </c>
      <c r="F212" s="11" t="str">
        <f>_xlfn.XLOOKUP(Tabla11518[[#This Row],[CÓDIGO SOLICITUD]],'[1]Mapas MT FINAL'!A:A,'[1]Mapas MT FINAL'!G:G)</f>
        <v>DIQUES PARA LA QUEBRADA MARGARITAS</v>
      </c>
      <c r="G212" s="12" t="str">
        <f>_xlfn.XLOOKUP(Tabla11518[[#This Row],[CÓDIGO SOLICITUD]],'[1]Relación Departamental'!$A:$A,'[1]Relación Departamental'!$B:$B)</f>
        <v>SI</v>
      </c>
      <c r="H212" s="12" t="str">
        <f>IF(Tabla11518[[#This Row],[GEOGRÁFICO]]="NO",Tabla11518[[#This Row],[DEPARTAMENTO GEOGRÁFICO/ASOCIADO]],_xlfn.XLOOKUP(Tabla11518[[#This Row],[CÓDIGO SOLICITUD]],'[1]INFO MPIO'!$A$2:$A$802,'[1]INFO MPIO'!$G$2:$G$802))</f>
        <v>CAQUETÁ</v>
      </c>
      <c r="I212" s="12" t="str">
        <f>IF(Tabla11518[[#This Row],[GEOGRÁFICO]]="NO",Tabla11518[[#This Row],[DEPARTAMENTO GEOGRÁFICO/ASOCIADO]],_xlfn.XLOOKUP(Tabla11518[[#This Row],[CÓDIGO SOLICITUD]],'[1]INFO MPIO'!$A$2:$A$581,'[1]INFO MPIO'!$H$2:$H$581))</f>
        <v>LA MONTAÑITA</v>
      </c>
      <c r="J212" s="13">
        <f>IF(Tabla11518[[#This Row],[GEOGRÁFICO]]="NO",0,_xlfn.XLOOKUP(Tabla11518[[#This Row],[CÓDIGO SOLICITUD]],'[1]INFO MPIO'!$A$2:$A$581,'[1]INFO MPIO'!$B$2:$B$581))</f>
        <v>1</v>
      </c>
      <c r="K212" s="13">
        <f>IF(Tabla11518[[#This Row],[GEOGRÁFICO]]="NO",0,_xlfn.XLOOKUP(Tabla11518[[#This Row],[CÓDIGO SOLICITUD]],'[1]INFO MPIO'!$A$2:$A$581,'[1]INFO MPIO'!$C$2:$C$581))</f>
        <v>1</v>
      </c>
      <c r="L212" s="13">
        <f>IF(Tabla11518[[#This Row],[GEOGRÁFICO]]="NO",0,_xlfn.XLOOKUP(Tabla11518[[#This Row],[CÓDIGO SOLICITUD]],'[1]INFO MPIO'!$A$2:$A$581,'[1]INFO MPIO'!$D$2:$D$581))</f>
        <v>1</v>
      </c>
      <c r="M212" s="13">
        <f>IF(Tabla11518[[#This Row],[GEOGRÁFICO]]="NO",0,_xlfn.XLOOKUP(Tabla11518[[#This Row],[CÓDIGO SOLICITUD]],'[1]INFO MPIO'!$A$2:$A$581,'[1]INFO MPIO'!$E$2:$E$581))</f>
        <v>0</v>
      </c>
      <c r="N212" s="13">
        <f>IF(Tabla11518[[#This Row],[GEOGRÁFICO]]="NO",0,_xlfn.XLOOKUP(Tabla11518[[#This Row],[CÓDIGO SOLICITUD]],'[1]INFO MPIO'!$A$2:$A$581,'[1]INFO MPIO'!$F$2:$F$581))</f>
        <v>1</v>
      </c>
      <c r="O212" s="12" t="str">
        <f>_xlfn.XLOOKUP(Tabla11518[[#This Row],[CÓDIGO SOLICITUD]],[1]Master!$G:$G,[1]Master!$K:$K)</f>
        <v>NO</v>
      </c>
      <c r="P212" s="12" t="str">
        <f>_xlfn.XLOOKUP(Tabla11518[[#This Row],[CÓDIGO SOLICITUD]],[1]Master!$G:$G,[1]Master!$J:$J)</f>
        <v>EN IDEA</v>
      </c>
      <c r="Q212" s="9" t="str">
        <f>_xlfn.XLOOKUP(Tabla11518[[#This Row],[CÓDIGO SOLICITUD]],[1]Master!$G:$G,[1]Master!$I:$I)</f>
        <v>ENTIDAD TERRITORIAL</v>
      </c>
      <c r="R212" s="14">
        <f>_xlfn.XLOOKUP(Tabla11518[[#This Row],[CÓDIGO SOLICITUD]],'[1]Resumen Inversiones'!$D$4:$D$700,'[1]Resumen Inversiones'!$E$4:$E$700)</f>
        <v>0</v>
      </c>
      <c r="S212" s="22" t="s">
        <v>31</v>
      </c>
    </row>
    <row r="213" spans="1:19" ht="85.5" x14ac:dyDescent="0.25">
      <c r="A213" s="20" t="s">
        <v>422</v>
      </c>
      <c r="B213" s="9" t="str">
        <f>_xlfn.XLOOKUP(Tabla11518[[#This Row],[CÓDIGO SOLICITUD]],[1]Nombres!$A:$A,[1]Nombres!$D:$D)</f>
        <v>VALLE DEL CAUCA</v>
      </c>
      <c r="C213" s="9" t="s">
        <v>21</v>
      </c>
      <c r="D213" s="16" t="s">
        <v>22</v>
      </c>
      <c r="E213" s="11" t="str">
        <f>_xlfn.XLOOKUP(Tabla11518[[#This Row],[CÓDIGO SOLICITUD]],[1]Nombres!$A:$A,[1]Nombres!$C:$C)</f>
        <v>AEROPUERTO DE BUENAVENTURA</v>
      </c>
      <c r="F213" s="11" t="str">
        <f>_xlfn.XLOOKUP(Tabla11518[[#This Row],[CÓDIGO SOLICITUD]],'[1]Mapas MT FINAL'!A:A,'[1]Mapas MT FINAL'!G:G)</f>
        <v>AEROPUERTO DE BUENAVENTURA</v>
      </c>
      <c r="G213" s="12" t="str">
        <f>_xlfn.XLOOKUP(Tabla11518[[#This Row],[CÓDIGO SOLICITUD]],'[1]Relación Departamental'!$A:$A,'[1]Relación Departamental'!$B:$B)</f>
        <v>SI</v>
      </c>
      <c r="H213" s="12" t="str">
        <f>IF(Tabla11518[[#This Row],[GEOGRÁFICO]]="NO",Tabla11518[[#This Row],[DEPARTAMENTO GEOGRÁFICO/ASOCIADO]],_xlfn.XLOOKUP(Tabla11518[[#This Row],[CÓDIGO SOLICITUD]],'[1]INFO MPIO'!$A$2:$A$802,'[1]INFO MPIO'!$G$2:$G$802))</f>
        <v>VALLE DEL CAUCA</v>
      </c>
      <c r="I213" s="12" t="str">
        <f>IF(Tabla11518[[#This Row],[GEOGRÁFICO]]="NO",Tabla11518[[#This Row],[DEPARTAMENTO GEOGRÁFICO/ASOCIADO]],_xlfn.XLOOKUP(Tabla11518[[#This Row],[CÓDIGO SOLICITUD]],'[1]INFO MPIO'!$A$2:$A$581,'[1]INFO MPIO'!$H$2:$H$581))</f>
        <v>BUENAVENTURA</v>
      </c>
      <c r="J213" s="13">
        <f>IF(Tabla11518[[#This Row],[GEOGRÁFICO]]="NO",0,_xlfn.XLOOKUP(Tabla11518[[#This Row],[CÓDIGO SOLICITUD]],'[1]INFO MPIO'!$A$2:$A$581,'[1]INFO MPIO'!$B$2:$B$581))</f>
        <v>0</v>
      </c>
      <c r="K213" s="13">
        <f>IF(Tabla11518[[#This Row],[GEOGRÁFICO]]="NO",0,_xlfn.XLOOKUP(Tabla11518[[#This Row],[CÓDIGO SOLICITUD]],'[1]INFO MPIO'!$A$2:$A$581,'[1]INFO MPIO'!$C$2:$C$581))</f>
        <v>1</v>
      </c>
      <c r="L213" s="13">
        <f>IF(Tabla11518[[#This Row],[GEOGRÁFICO]]="NO",0,_xlfn.XLOOKUP(Tabla11518[[#This Row],[CÓDIGO SOLICITUD]],'[1]INFO MPIO'!$A$2:$A$581,'[1]INFO MPIO'!$D$2:$D$581))</f>
        <v>0</v>
      </c>
      <c r="M213" s="13">
        <f>IF(Tabla11518[[#This Row],[GEOGRÁFICO]]="NO",0,_xlfn.XLOOKUP(Tabla11518[[#This Row],[CÓDIGO SOLICITUD]],'[1]INFO MPIO'!$A$2:$A$581,'[1]INFO MPIO'!$E$2:$E$581))</f>
        <v>1</v>
      </c>
      <c r="N213" s="13">
        <f>IF(Tabla11518[[#This Row],[GEOGRÁFICO]]="NO",0,_xlfn.XLOOKUP(Tabla11518[[#This Row],[CÓDIGO SOLICITUD]],'[1]INFO MPIO'!$A$2:$A$581,'[1]INFO MPIO'!$F$2:$F$581))</f>
        <v>1</v>
      </c>
      <c r="O213" s="12" t="str">
        <f>_xlfn.XLOOKUP(Tabla11518[[#This Row],[CÓDIGO SOLICITUD]],[1]Master!$G:$G,[1]Master!$K:$K)</f>
        <v>NO</v>
      </c>
      <c r="P213" s="12" t="str">
        <f>_xlfn.XLOOKUP(Tabla11518[[#This Row],[CÓDIGO SOLICITUD]],[1]Master!$G:$G,[1]Master!$J:$J)</f>
        <v>EN ESTRUCTURACIÓN</v>
      </c>
      <c r="Q213" s="9" t="str">
        <f>_xlfn.XLOOKUP(Tabla11518[[#This Row],[CÓDIGO SOLICITUD]],[1]Master!$G:$G,[1]Master!$I:$I)</f>
        <v>AEROCIVIL</v>
      </c>
      <c r="R213" s="14">
        <f>_xlfn.XLOOKUP(Tabla11518[[#This Row],[CÓDIGO SOLICITUD]],'[1]Resumen Inversiones'!$D$4:$D$700,'[1]Resumen Inversiones'!$E$4:$E$700)</f>
        <v>39364</v>
      </c>
      <c r="S213" s="22" t="s">
        <v>423</v>
      </c>
    </row>
    <row r="214" spans="1:19" ht="75" x14ac:dyDescent="0.25">
      <c r="A214" s="20" t="s">
        <v>424</v>
      </c>
      <c r="B214" s="9" t="str">
        <f>_xlfn.XLOOKUP(Tabla11518[[#This Row],[CÓDIGO SOLICITUD]],[1]Nombres!$A:$A,[1]Nombres!$D:$D)</f>
        <v>VALLE DEL CAUCA</v>
      </c>
      <c r="C214" s="9" t="s">
        <v>21</v>
      </c>
      <c r="D214" s="16" t="s">
        <v>22</v>
      </c>
      <c r="E214" s="11" t="str">
        <f>_xlfn.XLOOKUP(Tabla11518[[#This Row],[CÓDIGO SOLICITUD]],[1]Nombres!$A:$A,[1]Nombres!$C:$C)</f>
        <v>ASAE - JUANCACHO</v>
      </c>
      <c r="F214" s="11" t="str">
        <f>_xlfn.XLOOKUP(Tabla11518[[#This Row],[CÓDIGO SOLICITUD]],'[1]Mapas MT FINAL'!A:A,'[1]Mapas MT FINAL'!G:G)</f>
        <v>ASAE - JUANCACHO</v>
      </c>
      <c r="G214" s="12" t="s">
        <v>188</v>
      </c>
      <c r="H214" s="12" t="e">
        <f>IF(Tabla11518[[#This Row],[GEOGRÁFICO]]="NO",Tabla11518[[#This Row],[DEPARTAMENTO GEOGRÁFICO/ASOCIADO]],_xlfn.XLOOKUP(Tabla11518[[#This Row],[CÓDIGO SOLICITUD]],'[1]INFO MPIO'!$A$2:$A$802,'[1]INFO MPIO'!$G$2:$G$802))</f>
        <v>#N/A</v>
      </c>
      <c r="I214" s="12" t="e">
        <f>IF(Tabla11518[[#This Row],[GEOGRÁFICO]]="NO",Tabla11518[[#This Row],[DEPARTAMENTO GEOGRÁFICO/ASOCIADO]],_xlfn.XLOOKUP(Tabla11518[[#This Row],[CÓDIGO SOLICITUD]],'[1]INFO MPIO'!$A$2:$A$581,'[1]INFO MPIO'!$H$2:$H$581))</f>
        <v>#N/A</v>
      </c>
      <c r="J214" s="13" t="e">
        <f>IF(Tabla11518[[#This Row],[GEOGRÁFICO]]="NO",0,_xlfn.XLOOKUP(Tabla11518[[#This Row],[CÓDIGO SOLICITUD]],'[1]INFO MPIO'!$A$2:$A$581,'[1]INFO MPIO'!$B$2:$B$581))</f>
        <v>#N/A</v>
      </c>
      <c r="K214" s="13" t="e">
        <f>IF(Tabla11518[[#This Row],[GEOGRÁFICO]]="NO",0,_xlfn.XLOOKUP(Tabla11518[[#This Row],[CÓDIGO SOLICITUD]],'[1]INFO MPIO'!$A$2:$A$581,'[1]INFO MPIO'!$C$2:$C$581))</f>
        <v>#N/A</v>
      </c>
      <c r="L214" s="13" t="e">
        <f>IF(Tabla11518[[#This Row],[GEOGRÁFICO]]="NO",0,_xlfn.XLOOKUP(Tabla11518[[#This Row],[CÓDIGO SOLICITUD]],'[1]INFO MPIO'!$A$2:$A$581,'[1]INFO MPIO'!$D$2:$D$581))</f>
        <v>#N/A</v>
      </c>
      <c r="M214" s="13" t="e">
        <f>IF(Tabla11518[[#This Row],[GEOGRÁFICO]]="NO",0,_xlfn.XLOOKUP(Tabla11518[[#This Row],[CÓDIGO SOLICITUD]],'[1]INFO MPIO'!$A$2:$A$581,'[1]INFO MPIO'!$E$2:$E$581))</f>
        <v>#N/A</v>
      </c>
      <c r="N214" s="13" t="e">
        <f>IF(Tabla11518[[#This Row],[GEOGRÁFICO]]="NO",0,_xlfn.XLOOKUP(Tabla11518[[#This Row],[CÓDIGO SOLICITUD]],'[1]INFO MPIO'!$A$2:$A$581,'[1]INFO MPIO'!$F$2:$F$581))</f>
        <v>#N/A</v>
      </c>
      <c r="O214" s="12" t="str">
        <f>_xlfn.XLOOKUP(Tabla11518[[#This Row],[CÓDIGO SOLICITUD]],[1]Master!$G:$G,[1]Master!$K:$K)</f>
        <v>SI</v>
      </c>
      <c r="P214" s="12" t="str">
        <f>_xlfn.XLOOKUP(Tabla11518[[#This Row],[CÓDIGO SOLICITUD]],[1]Master!$G:$G,[1]Master!$J:$J)</f>
        <v>EN ESTRUCTURACIÓN</v>
      </c>
      <c r="Q214" s="9" t="str">
        <f>_xlfn.XLOOKUP(Tabla11518[[#This Row],[CÓDIGO SOLICITUD]],[1]Master!$G:$G,[1]Master!$I:$I)</f>
        <v>ENTIDAD TERRITORIAL/AEROCIVIL</v>
      </c>
      <c r="R214" s="14">
        <f>_xlfn.XLOOKUP(Tabla11518[[#This Row],[CÓDIGO SOLICITUD]],'[1]Resumen Inversiones'!$D$4:$D$700,'[1]Resumen Inversiones'!$E$4:$E$700)</f>
        <v>15000</v>
      </c>
      <c r="S214" s="23" t="s">
        <v>425</v>
      </c>
    </row>
    <row r="215" spans="1:19" ht="242.25" x14ac:dyDescent="0.25">
      <c r="A215" s="8" t="s">
        <v>426</v>
      </c>
      <c r="B215" s="9" t="str">
        <f>_xlfn.XLOOKUP(Tabla11518[[#This Row],[CÓDIGO SOLICITUD]],[1]Nombres!$A:$A,[1]Nombres!$D:$D)</f>
        <v>QUINDIO, VALLE DEL CAUCA</v>
      </c>
      <c r="C215" s="9" t="s">
        <v>427</v>
      </c>
      <c r="D215" s="16" t="s">
        <v>22</v>
      </c>
      <c r="E215" s="11" t="str">
        <f>_xlfn.XLOOKUP(Tabla11518[[#This Row],[CÓDIGO SOLICITUD]],[1]Nombres!$A:$A,[1]Nombres!$C:$C)</f>
        <v>CALARCÁ - LA PAILA</v>
      </c>
      <c r="F215" s="11" t="str">
        <f>_xlfn.XLOOKUP(Tabla11518[[#This Row],[CÓDIGO SOLICITUD]],'[1]Mapas MT FINAL'!A:A,'[1]Mapas MT FINAL'!G:G)</f>
        <v>CALARCÁ - LA PAILA</v>
      </c>
      <c r="G215" s="12" t="str">
        <f>_xlfn.XLOOKUP(Tabla11518[[#This Row],[CÓDIGO SOLICITUD]],'[1]Relación Departamental'!$A:$A,'[1]Relación Departamental'!$B:$B)</f>
        <v>SI</v>
      </c>
      <c r="H215" s="12" t="str">
        <f>IF(Tabla11518[[#This Row],[GEOGRÁFICO]]="NO",Tabla11518[[#This Row],[DEPARTAMENTO GEOGRÁFICO/ASOCIADO]],_xlfn.XLOOKUP(Tabla11518[[#This Row],[CÓDIGO SOLICITUD]],'[1]INFO MPIO'!$A$2:$A$802,'[1]INFO MPIO'!$G$2:$G$802))</f>
        <v>QUINDIO, VALLE DEL CAUCA</v>
      </c>
      <c r="I215" s="12" t="str">
        <f>IF(Tabla11518[[#This Row],[GEOGRÁFICO]]="NO",Tabla11518[[#This Row],[DEPARTAMENTO GEOGRÁFICO/ASOCIADO]],_xlfn.XLOOKUP(Tabla11518[[#This Row],[CÓDIGO SOLICITUD]],'[1]INFO MPIO'!$A$2:$A$581,'[1]INFO MPIO'!$H$2:$H$581))</f>
        <v>ARMENIA, CALARCÁ, LA TEBAIDA, SEVILLA, ZARZAL</v>
      </c>
      <c r="J215" s="13">
        <f>IF(Tabla11518[[#This Row],[GEOGRÁFICO]]="NO",0,_xlfn.XLOOKUP(Tabla11518[[#This Row],[CÓDIGO SOLICITUD]],'[1]INFO MPIO'!$A$2:$A$581,'[1]INFO MPIO'!$B$2:$B$581))</f>
        <v>0</v>
      </c>
      <c r="K215" s="13">
        <f>IF(Tabla11518[[#This Row],[GEOGRÁFICO]]="NO",0,_xlfn.XLOOKUP(Tabla11518[[#This Row],[CÓDIGO SOLICITUD]],'[1]INFO MPIO'!$A$2:$A$581,'[1]INFO MPIO'!$C$2:$C$581))</f>
        <v>0</v>
      </c>
      <c r="L215" s="13">
        <f>IF(Tabla11518[[#This Row],[GEOGRÁFICO]]="NO",0,_xlfn.XLOOKUP(Tabla11518[[#This Row],[CÓDIGO SOLICITUD]],'[1]INFO MPIO'!$A$2:$A$581,'[1]INFO MPIO'!$D$2:$D$581))</f>
        <v>0</v>
      </c>
      <c r="M215" s="13">
        <f>IF(Tabla11518[[#This Row],[GEOGRÁFICO]]="NO",0,_xlfn.XLOOKUP(Tabla11518[[#This Row],[CÓDIGO SOLICITUD]],'[1]INFO MPIO'!$A$2:$A$581,'[1]INFO MPIO'!$E$2:$E$581))</f>
        <v>0</v>
      </c>
      <c r="N215" s="13">
        <f>IF(Tabla11518[[#This Row],[GEOGRÁFICO]]="NO",0,_xlfn.XLOOKUP(Tabla11518[[#This Row],[CÓDIGO SOLICITUD]],'[1]INFO MPIO'!$A$2:$A$581,'[1]INFO MPIO'!$F$2:$F$581))</f>
        <v>1</v>
      </c>
      <c r="O215" s="12" t="str">
        <f>_xlfn.XLOOKUP(Tabla11518[[#This Row],[CÓDIGO SOLICITUD]],[1]Master!$G:$G,[1]Master!$K:$K)</f>
        <v>NO</v>
      </c>
      <c r="P215" s="12" t="str">
        <f>_xlfn.XLOOKUP(Tabla11518[[#This Row],[CÓDIGO SOLICITUD]],[1]Master!$G:$G,[1]Master!$J:$J)</f>
        <v>EN ESTRUCTURACIÓN</v>
      </c>
      <c r="Q215" s="9" t="str">
        <f>_xlfn.XLOOKUP(Tabla11518[[#This Row],[CÓDIGO SOLICITUD]],[1]Master!$G:$G,[1]Master!$I:$I)</f>
        <v>ANI</v>
      </c>
      <c r="R215" s="14">
        <f>_xlfn.XLOOKUP(Tabla11518[[#This Row],[CÓDIGO SOLICITUD]],'[1]Resumen Inversiones'!$D$4:$D$700,'[1]Resumen Inversiones'!$E$4:$E$700)</f>
        <v>1541860.5</v>
      </c>
      <c r="S215" s="22" t="s">
        <v>428</v>
      </c>
    </row>
    <row r="216" spans="1:19" ht="99.75" x14ac:dyDescent="0.25">
      <c r="A216" s="20" t="s">
        <v>429</v>
      </c>
      <c r="B216" s="9" t="str">
        <f>_xlfn.XLOOKUP(Tabla11518[[#This Row],[CÓDIGO SOLICITUD]],[1]Nombres!$A:$A,[1]Nombres!$D:$D)</f>
        <v>VALLE DEL CAUCA</v>
      </c>
      <c r="C216" s="9" t="s">
        <v>165</v>
      </c>
      <c r="D216" s="16" t="s">
        <v>22</v>
      </c>
      <c r="E216" s="11" t="str">
        <f>_xlfn.XLOOKUP(Tabla11518[[#This Row],[CÓDIGO SOLICITUD]],[1]Nombres!$A:$A,[1]Nombres!$C:$C)</f>
        <v>INTERVENCIÓN EN CORREDORES CARRETEROS BUENAVENTURA - LOBOGUERRERO</v>
      </c>
      <c r="F216" s="11" t="str">
        <f>_xlfn.XLOOKUP(Tabla11518[[#This Row],[CÓDIGO SOLICITUD]],'[1]Mapas MT FINAL'!A:A,'[1]Mapas MT FINAL'!G:G)</f>
        <v>BUENAVENTURA - LOBOGUERRERO</v>
      </c>
      <c r="G216" s="12" t="str">
        <f>_xlfn.XLOOKUP(Tabla11518[[#This Row],[CÓDIGO SOLICITUD]],'[1]Relación Departamental'!$A:$A,'[1]Relación Departamental'!$B:$B)</f>
        <v>SI</v>
      </c>
      <c r="H216" s="12" t="str">
        <f>IF(Tabla11518[[#This Row],[GEOGRÁFICO]]="NO",Tabla11518[[#This Row],[DEPARTAMENTO GEOGRÁFICO/ASOCIADO]],_xlfn.XLOOKUP(Tabla11518[[#This Row],[CÓDIGO SOLICITUD]],'[1]INFO MPIO'!$A$2:$A$802,'[1]INFO MPIO'!$G$2:$G$802))</f>
        <v>VALLE DEL CAUCA</v>
      </c>
      <c r="I216" s="12" t="str">
        <f>IF(Tabla11518[[#This Row],[GEOGRÁFICO]]="NO",Tabla11518[[#This Row],[DEPARTAMENTO GEOGRÁFICO/ASOCIADO]],_xlfn.XLOOKUP(Tabla11518[[#This Row],[CÓDIGO SOLICITUD]],'[1]INFO MPIO'!$A$2:$A$581,'[1]INFO MPIO'!$H$2:$H$581))</f>
        <v>BUENAVENTURA, DAGUA</v>
      </c>
      <c r="J216" s="13">
        <f>IF(Tabla11518[[#This Row],[GEOGRÁFICO]]="NO",0,_xlfn.XLOOKUP(Tabla11518[[#This Row],[CÓDIGO SOLICITUD]],'[1]INFO MPIO'!$A$2:$A$581,'[1]INFO MPIO'!$B$2:$B$581))</f>
        <v>0</v>
      </c>
      <c r="K216" s="13">
        <f>IF(Tabla11518[[#This Row],[GEOGRÁFICO]]="NO",0,_xlfn.XLOOKUP(Tabla11518[[#This Row],[CÓDIGO SOLICITUD]],'[1]INFO MPIO'!$A$2:$A$581,'[1]INFO MPIO'!$C$2:$C$581))</f>
        <v>1</v>
      </c>
      <c r="L216" s="13">
        <f>IF(Tabla11518[[#This Row],[GEOGRÁFICO]]="NO",0,_xlfn.XLOOKUP(Tabla11518[[#This Row],[CÓDIGO SOLICITUD]],'[1]INFO MPIO'!$A$2:$A$581,'[1]INFO MPIO'!$D$2:$D$581))</f>
        <v>1</v>
      </c>
      <c r="M216" s="13">
        <f>IF(Tabla11518[[#This Row],[GEOGRÁFICO]]="NO",0,_xlfn.XLOOKUP(Tabla11518[[#This Row],[CÓDIGO SOLICITUD]],'[1]INFO MPIO'!$A$2:$A$581,'[1]INFO MPIO'!$E$2:$E$581))</f>
        <v>1</v>
      </c>
      <c r="N216" s="13">
        <f>IF(Tabla11518[[#This Row],[GEOGRÁFICO]]="NO",0,_xlfn.XLOOKUP(Tabla11518[[#This Row],[CÓDIGO SOLICITUD]],'[1]INFO MPIO'!$A$2:$A$581,'[1]INFO MPIO'!$F$2:$F$581))</f>
        <v>1</v>
      </c>
      <c r="O216" s="12" t="str">
        <f>_xlfn.XLOOKUP(Tabla11518[[#This Row],[CÓDIGO SOLICITUD]],[1]Master!$G:$G,[1]Master!$K:$K)</f>
        <v>SI</v>
      </c>
      <c r="P216" s="12" t="str">
        <f>_xlfn.XLOOKUP(Tabla11518[[#This Row],[CÓDIGO SOLICITUD]],[1]Master!$G:$G,[1]Master!$J:$J)</f>
        <v>EN EJECUCIÓN</v>
      </c>
      <c r="Q216" s="9" t="str">
        <f>_xlfn.XLOOKUP(Tabla11518[[#This Row],[CÓDIGO SOLICITUD]],[1]Master!$G:$G,[1]Master!$I:$I)</f>
        <v>ANI</v>
      </c>
      <c r="R216" s="14">
        <f>_xlfn.XLOOKUP(Tabla11518[[#This Row],[CÓDIGO SOLICITUD]],'[1]Resumen Inversiones'!$D$4:$D$700,'[1]Resumen Inversiones'!$E$4:$E$700)</f>
        <v>0</v>
      </c>
      <c r="S216" s="22" t="s">
        <v>430</v>
      </c>
    </row>
    <row r="217" spans="1:19" ht="71.25" x14ac:dyDescent="0.25">
      <c r="A217" s="20" t="s">
        <v>431</v>
      </c>
      <c r="B217" s="9" t="str">
        <f>_xlfn.XLOOKUP(Tabla11518[[#This Row],[CÓDIGO SOLICITUD]],[1]Nombres!$A:$A,[1]Nombres!$D:$D)</f>
        <v>VALLE DEL CAUCA</v>
      </c>
      <c r="C217" s="9" t="s">
        <v>165</v>
      </c>
      <c r="D217" s="16" t="s">
        <v>22</v>
      </c>
      <c r="E217" s="11" t="str">
        <f>_xlfn.XLOOKUP(Tabla11518[[#This Row],[CÓDIGO SOLICITUD]],[1]Nombres!$A:$A,[1]Nombres!$C:$C)</f>
        <v>INTERVENCIÓN EN CORREDORES CARRETEROS LOBOGUERRERO - MULALÓ</v>
      </c>
      <c r="F217" s="11" t="str">
        <f>_xlfn.XLOOKUP(Tabla11518[[#This Row],[CÓDIGO SOLICITUD]],'[1]Mapas MT FINAL'!A:A,'[1]Mapas MT FINAL'!G:G)</f>
        <v>LOBOGUERRERO - MULALÓ</v>
      </c>
      <c r="G217" s="12" t="str">
        <f>_xlfn.XLOOKUP(Tabla11518[[#This Row],[CÓDIGO SOLICITUD]],'[1]Relación Departamental'!$A:$A,'[1]Relación Departamental'!$B:$B)</f>
        <v>SI</v>
      </c>
      <c r="H217" s="12" t="str">
        <f>IF(Tabla11518[[#This Row],[GEOGRÁFICO]]="NO",Tabla11518[[#This Row],[DEPARTAMENTO GEOGRÁFICO/ASOCIADO]],_xlfn.XLOOKUP(Tabla11518[[#This Row],[CÓDIGO SOLICITUD]],'[1]INFO MPIO'!$A$2:$A$802,'[1]INFO MPIO'!$G$2:$G$802))</f>
        <v>VALLE DEL CAUCA</v>
      </c>
      <c r="I217" s="12" t="str">
        <f>IF(Tabla11518[[#This Row],[GEOGRÁFICO]]="NO",Tabla11518[[#This Row],[DEPARTAMENTO GEOGRÁFICO/ASOCIADO]],_xlfn.XLOOKUP(Tabla11518[[#This Row],[CÓDIGO SOLICITUD]],'[1]INFO MPIO'!$A$2:$A$581,'[1]INFO MPIO'!$H$2:$H$581))</f>
        <v>DAGUA, LA CUMBRE, YUMBO</v>
      </c>
      <c r="J217" s="13">
        <f>IF(Tabla11518[[#This Row],[GEOGRÁFICO]]="NO",0,_xlfn.XLOOKUP(Tabla11518[[#This Row],[CÓDIGO SOLICITUD]],'[1]INFO MPIO'!$A$2:$A$581,'[1]INFO MPIO'!$B$2:$B$581))</f>
        <v>0</v>
      </c>
      <c r="K217" s="13">
        <f>IF(Tabla11518[[#This Row],[GEOGRÁFICO]]="NO",0,_xlfn.XLOOKUP(Tabla11518[[#This Row],[CÓDIGO SOLICITUD]],'[1]INFO MPIO'!$A$2:$A$581,'[1]INFO MPIO'!$C$2:$C$581))</f>
        <v>0</v>
      </c>
      <c r="L217" s="13">
        <f>IF(Tabla11518[[#This Row],[GEOGRÁFICO]]="NO",0,_xlfn.XLOOKUP(Tabla11518[[#This Row],[CÓDIGO SOLICITUD]],'[1]INFO MPIO'!$A$2:$A$581,'[1]INFO MPIO'!$D$2:$D$581))</f>
        <v>1</v>
      </c>
      <c r="M217" s="13">
        <f>IF(Tabla11518[[#This Row],[GEOGRÁFICO]]="NO",0,_xlfn.XLOOKUP(Tabla11518[[#This Row],[CÓDIGO SOLICITUD]],'[1]INFO MPIO'!$A$2:$A$581,'[1]INFO MPIO'!$E$2:$E$581))</f>
        <v>1</v>
      </c>
      <c r="N217" s="13">
        <f>IF(Tabla11518[[#This Row],[GEOGRÁFICO]]="NO",0,_xlfn.XLOOKUP(Tabla11518[[#This Row],[CÓDIGO SOLICITUD]],'[1]INFO MPIO'!$A$2:$A$581,'[1]INFO MPIO'!$F$2:$F$581))</f>
        <v>1</v>
      </c>
      <c r="O217" s="12" t="str">
        <f>_xlfn.XLOOKUP(Tabla11518[[#This Row],[CÓDIGO SOLICITUD]],[1]Master!$G:$G,[1]Master!$K:$K)</f>
        <v>SI</v>
      </c>
      <c r="P217" s="12" t="str">
        <f>_xlfn.XLOOKUP(Tabla11518[[#This Row],[CÓDIGO SOLICITUD]],[1]Master!$G:$G,[1]Master!$J:$J)</f>
        <v>EN EJECUCIÓN</v>
      </c>
      <c r="Q217" s="9" t="str">
        <f>_xlfn.XLOOKUP(Tabla11518[[#This Row],[CÓDIGO SOLICITUD]],[1]Master!$G:$G,[1]Master!$I:$I)</f>
        <v>ANI</v>
      </c>
      <c r="R217" s="14">
        <f>_xlfn.XLOOKUP(Tabla11518[[#This Row],[CÓDIGO SOLICITUD]],'[1]Resumen Inversiones'!$D$4:$D$700,'[1]Resumen Inversiones'!$E$4:$E$700)</f>
        <v>0</v>
      </c>
      <c r="S217" s="22" t="s">
        <v>432</v>
      </c>
    </row>
    <row r="218" spans="1:19" ht="199.5" x14ac:dyDescent="0.25">
      <c r="A218" s="20" t="s">
        <v>433</v>
      </c>
      <c r="B218" s="9" t="str">
        <f>_xlfn.XLOOKUP(Tabla11518[[#This Row],[CÓDIGO SOLICITUD]],[1]Nombres!$A:$A,[1]Nombres!$D:$D)</f>
        <v>VALLE DEL CAUCA</v>
      </c>
      <c r="C218" s="9" t="s">
        <v>21</v>
      </c>
      <c r="D218" s="16" t="s">
        <v>22</v>
      </c>
      <c r="E218" s="11" t="str">
        <f>_xlfn.XLOOKUP(Tabla11518[[#This Row],[CÓDIGO SOLICITUD]],[1]Nombres!$A:$A,[1]Nombres!$C:$C)</f>
        <v>INTERVENCIÓN EN CORREDORES CARRETEROS MULALÓ - PALMIRA</v>
      </c>
      <c r="F218" s="11" t="str">
        <f>_xlfn.XLOOKUP(Tabla11518[[#This Row],[CÓDIGO SOLICITUD]],'[1]Mapas MT FINAL'!A:A,'[1]Mapas MT FINAL'!G:G)</f>
        <v>INTERVENCIÓN EN CORREDORES CARRETEROS MULALÓ - PALMIRA</v>
      </c>
      <c r="G218" s="12" t="str">
        <f>_xlfn.XLOOKUP(Tabla11518[[#This Row],[CÓDIGO SOLICITUD]],'[1]Relación Departamental'!$A:$A,'[1]Relación Departamental'!$B:$B)</f>
        <v>SI</v>
      </c>
      <c r="H218" s="12" t="str">
        <f>IF(Tabla11518[[#This Row],[GEOGRÁFICO]]="NO",Tabla11518[[#This Row],[DEPARTAMENTO GEOGRÁFICO/ASOCIADO]],_xlfn.XLOOKUP(Tabla11518[[#This Row],[CÓDIGO SOLICITUD]],'[1]INFO MPIO'!$A$2:$A$802,'[1]INFO MPIO'!$G$2:$G$802))</f>
        <v>VALLE DEL CAUCA</v>
      </c>
      <c r="I218" s="12" t="str">
        <f>IF(Tabla11518[[#This Row],[GEOGRÁFICO]]="NO",Tabla11518[[#This Row],[DEPARTAMENTO GEOGRÁFICO/ASOCIADO]],_xlfn.XLOOKUP(Tabla11518[[#This Row],[CÓDIGO SOLICITUD]],'[1]INFO MPIO'!$A$2:$A$581,'[1]INFO MPIO'!$H$2:$H$581))</f>
        <v>PALMIRA, YUMBO</v>
      </c>
      <c r="J218" s="13">
        <f>IF(Tabla11518[[#This Row],[GEOGRÁFICO]]="NO",0,_xlfn.XLOOKUP(Tabla11518[[#This Row],[CÓDIGO SOLICITUD]],'[1]INFO MPIO'!$A$2:$A$581,'[1]INFO MPIO'!$B$2:$B$581))</f>
        <v>0</v>
      </c>
      <c r="K218" s="13">
        <f>IF(Tabla11518[[#This Row],[GEOGRÁFICO]]="NO",0,_xlfn.XLOOKUP(Tabla11518[[#This Row],[CÓDIGO SOLICITUD]],'[1]INFO MPIO'!$A$2:$A$581,'[1]INFO MPIO'!$C$2:$C$581))</f>
        <v>0</v>
      </c>
      <c r="L218" s="13">
        <f>IF(Tabla11518[[#This Row],[GEOGRÁFICO]]="NO",0,_xlfn.XLOOKUP(Tabla11518[[#This Row],[CÓDIGO SOLICITUD]],'[1]INFO MPIO'!$A$2:$A$581,'[1]INFO MPIO'!$D$2:$D$581))</f>
        <v>0</v>
      </c>
      <c r="M218" s="13">
        <f>IF(Tabla11518[[#This Row],[GEOGRÁFICO]]="NO",0,_xlfn.XLOOKUP(Tabla11518[[#This Row],[CÓDIGO SOLICITUD]],'[1]INFO MPIO'!$A$2:$A$581,'[1]INFO MPIO'!$E$2:$E$581))</f>
        <v>0</v>
      </c>
      <c r="N218" s="13">
        <f>IF(Tabla11518[[#This Row],[GEOGRÁFICO]]="NO",0,_xlfn.XLOOKUP(Tabla11518[[#This Row],[CÓDIGO SOLICITUD]],'[1]INFO MPIO'!$A$2:$A$581,'[1]INFO MPIO'!$F$2:$F$581))</f>
        <v>0</v>
      </c>
      <c r="O218" s="12" t="str">
        <f>_xlfn.XLOOKUP(Tabla11518[[#This Row],[CÓDIGO SOLICITUD]],[1]Master!$G:$G,[1]Master!$K:$K)</f>
        <v>SI</v>
      </c>
      <c r="P218" s="12" t="str">
        <f>_xlfn.XLOOKUP(Tabla11518[[#This Row],[CÓDIGO SOLICITUD]],[1]Master!$G:$G,[1]Master!$J:$J)</f>
        <v>EN EJECUCIÓN</v>
      </c>
      <c r="Q218" s="9" t="str">
        <f>_xlfn.XLOOKUP(Tabla11518[[#This Row],[CÓDIGO SOLICITUD]],[1]Master!$G:$G,[1]Master!$I:$I)</f>
        <v>ANI</v>
      </c>
      <c r="R218" s="14">
        <f>_xlfn.XLOOKUP(Tabla11518[[#This Row],[CÓDIGO SOLICITUD]],'[1]Resumen Inversiones'!$D$4:$D$700,'[1]Resumen Inversiones'!$E$4:$E$700)</f>
        <v>0</v>
      </c>
      <c r="S218" s="22" t="s">
        <v>434</v>
      </c>
    </row>
    <row r="219" spans="1:19" ht="71.25" x14ac:dyDescent="0.25">
      <c r="A219" s="20" t="s">
        <v>435</v>
      </c>
      <c r="B219" s="9" t="str">
        <f>_xlfn.XLOOKUP(Tabla11518[[#This Row],[CÓDIGO SOLICITUD]],[1]Nombres!$A:$A,[1]Nombres!$D:$D)</f>
        <v>VALLE DEL CAUCA</v>
      </c>
      <c r="C219" s="9" t="s">
        <v>21</v>
      </c>
      <c r="D219" s="16" t="s">
        <v>22</v>
      </c>
      <c r="E219" s="11" t="str">
        <f>_xlfn.XLOOKUP(Tabla11518[[#This Row],[CÓDIGO SOLICITUD]],[1]Nombres!$A:$A,[1]Nombres!$C:$C)</f>
        <v>INTERVENCIÓN EN CORREDORES CARRETEROS PALMIRA - FLORIDA</v>
      </c>
      <c r="F219" s="11" t="str">
        <f>_xlfn.XLOOKUP(Tabla11518[[#This Row],[CÓDIGO SOLICITUD]],'[1]Mapas MT FINAL'!A:A,'[1]Mapas MT FINAL'!G:G)</f>
        <v>INTERVENCIÓN EN CORREDORES CARRETEROS PALMIRA - FLORIDA</v>
      </c>
      <c r="G219" s="12" t="str">
        <f>_xlfn.XLOOKUP(Tabla11518[[#This Row],[CÓDIGO SOLICITUD]],'[1]Relación Departamental'!$A:$A,'[1]Relación Departamental'!$B:$B)</f>
        <v>SI</v>
      </c>
      <c r="H219" s="12" t="str">
        <f>IF(Tabla11518[[#This Row],[GEOGRÁFICO]]="NO",Tabla11518[[#This Row],[DEPARTAMENTO GEOGRÁFICO/ASOCIADO]],_xlfn.XLOOKUP(Tabla11518[[#This Row],[CÓDIGO SOLICITUD]],'[1]INFO MPIO'!$A$2:$A$802,'[1]INFO MPIO'!$G$2:$G$802))</f>
        <v>VALLE DEL CAUCA</v>
      </c>
      <c r="I219" s="12" t="str">
        <f>IF(Tabla11518[[#This Row],[GEOGRÁFICO]]="NO",Tabla11518[[#This Row],[DEPARTAMENTO GEOGRÁFICO/ASOCIADO]],_xlfn.XLOOKUP(Tabla11518[[#This Row],[CÓDIGO SOLICITUD]],'[1]INFO MPIO'!$A$2:$A$581,'[1]INFO MPIO'!$H$2:$H$581))</f>
        <v>FLORIDA, PALMIRA, PRADERA</v>
      </c>
      <c r="J219" s="13">
        <f>IF(Tabla11518[[#This Row],[GEOGRÁFICO]]="NO",0,_xlfn.XLOOKUP(Tabla11518[[#This Row],[CÓDIGO SOLICITUD]],'[1]INFO MPIO'!$A$2:$A$581,'[1]INFO MPIO'!$B$2:$B$581))</f>
        <v>1</v>
      </c>
      <c r="K219" s="13">
        <f>IF(Tabla11518[[#This Row],[GEOGRÁFICO]]="NO",0,_xlfn.XLOOKUP(Tabla11518[[#This Row],[CÓDIGO SOLICITUD]],'[1]INFO MPIO'!$A$2:$A$581,'[1]INFO MPIO'!$C$2:$C$581))</f>
        <v>1</v>
      </c>
      <c r="L219" s="13">
        <f>IF(Tabla11518[[#This Row],[GEOGRÁFICO]]="NO",0,_xlfn.XLOOKUP(Tabla11518[[#This Row],[CÓDIGO SOLICITUD]],'[1]INFO MPIO'!$A$2:$A$581,'[1]INFO MPIO'!$D$2:$D$581))</f>
        <v>1</v>
      </c>
      <c r="M219" s="13">
        <f>IF(Tabla11518[[#This Row],[GEOGRÁFICO]]="NO",0,_xlfn.XLOOKUP(Tabla11518[[#This Row],[CÓDIGO SOLICITUD]],'[1]INFO MPIO'!$A$2:$A$581,'[1]INFO MPIO'!$E$2:$E$581))</f>
        <v>0</v>
      </c>
      <c r="N219" s="13">
        <f>IF(Tabla11518[[#This Row],[GEOGRÁFICO]]="NO",0,_xlfn.XLOOKUP(Tabla11518[[#This Row],[CÓDIGO SOLICITUD]],'[1]INFO MPIO'!$A$2:$A$581,'[1]INFO MPIO'!$F$2:$F$581))</f>
        <v>1</v>
      </c>
      <c r="O219" s="12" t="str">
        <f>_xlfn.XLOOKUP(Tabla11518[[#This Row],[CÓDIGO SOLICITUD]],[1]Master!$G:$G,[1]Master!$K:$K)</f>
        <v>SI</v>
      </c>
      <c r="P219" s="12" t="str">
        <f>_xlfn.XLOOKUP(Tabla11518[[#This Row],[CÓDIGO SOLICITUD]],[1]Master!$G:$G,[1]Master!$J:$J)</f>
        <v>EN ESTRUCTURACIÓN</v>
      </c>
      <c r="Q219" s="9" t="str">
        <f>_xlfn.XLOOKUP(Tabla11518[[#This Row],[CÓDIGO SOLICITUD]],[1]Master!$G:$G,[1]Master!$I:$I)</f>
        <v>INVIAS</v>
      </c>
      <c r="R219" s="14">
        <f>_xlfn.XLOOKUP(Tabla11518[[#This Row],[CÓDIGO SOLICITUD]],'[1]Resumen Inversiones'!$D$4:$D$700,'[1]Resumen Inversiones'!$E$4:$E$700)</f>
        <v>0</v>
      </c>
      <c r="S219" s="22" t="s">
        <v>436</v>
      </c>
    </row>
    <row r="220" spans="1:19" ht="171" x14ac:dyDescent="0.25">
      <c r="A220" s="20" t="s">
        <v>437</v>
      </c>
      <c r="B220" s="9" t="str">
        <f>_xlfn.XLOOKUP(Tabla11518[[#This Row],[CÓDIGO SOLICITUD]],[1]Nombres!$A:$A,[1]Nombres!$D:$D)</f>
        <v>TOLIMA</v>
      </c>
      <c r="C220" s="9" t="s">
        <v>21</v>
      </c>
      <c r="D220" s="16" t="s">
        <v>22</v>
      </c>
      <c r="E220" s="11" t="str">
        <f>_xlfn.XLOOKUP(Tabla11518[[#This Row],[CÓDIGO SOLICITUD]],[1]Nombres!$A:$A,[1]Nombres!$C:$C)</f>
        <v>CORREDOR VIAL MARIQUITA - HONDA</v>
      </c>
      <c r="F220" s="11" t="str">
        <f>_xlfn.XLOOKUP(Tabla11518[[#This Row],[CÓDIGO SOLICITUD]],'[1]Mapas MT FINAL'!A:A,'[1]Mapas MT FINAL'!G:G)</f>
        <v>CORREDOR VIAL MARIQUITA - HONDA</v>
      </c>
      <c r="G220" s="12" t="str">
        <f>_xlfn.XLOOKUP(Tabla11518[[#This Row],[CÓDIGO SOLICITUD]],'[1]Relación Departamental'!$A:$A,'[1]Relación Departamental'!$B:$B)</f>
        <v>SI</v>
      </c>
      <c r="H220" s="12" t="str">
        <f>IF(Tabla11518[[#This Row],[GEOGRÁFICO]]="NO",Tabla11518[[#This Row],[DEPARTAMENTO GEOGRÁFICO/ASOCIADO]],_xlfn.XLOOKUP(Tabla11518[[#This Row],[CÓDIGO SOLICITUD]],'[1]INFO MPIO'!$A$2:$A$802,'[1]INFO MPIO'!$G$2:$G$802))</f>
        <v>TOLIMA</v>
      </c>
      <c r="I220" s="12" t="str">
        <f>IF(Tabla11518[[#This Row],[GEOGRÁFICO]]="NO",Tabla11518[[#This Row],[DEPARTAMENTO GEOGRÁFICO/ASOCIADO]],_xlfn.XLOOKUP(Tabla11518[[#This Row],[CÓDIGO SOLICITUD]],'[1]INFO MPIO'!$A$2:$A$581,'[1]INFO MPIO'!$H$2:$H$581))</f>
        <v>HONDA, SAN SEBASTIÁN DE MARIQUITA</v>
      </c>
      <c r="J220" s="13">
        <f>IF(Tabla11518[[#This Row],[GEOGRÁFICO]]="NO",0,_xlfn.XLOOKUP(Tabla11518[[#This Row],[CÓDIGO SOLICITUD]],'[1]INFO MPIO'!$A$2:$A$581,'[1]INFO MPIO'!$B$2:$B$581))</f>
        <v>0</v>
      </c>
      <c r="K220" s="13">
        <f>IF(Tabla11518[[#This Row],[GEOGRÁFICO]]="NO",0,_xlfn.XLOOKUP(Tabla11518[[#This Row],[CÓDIGO SOLICITUD]],'[1]INFO MPIO'!$A$2:$A$581,'[1]INFO MPIO'!$C$2:$C$581))</f>
        <v>0</v>
      </c>
      <c r="L220" s="13">
        <f>IF(Tabla11518[[#This Row],[GEOGRÁFICO]]="NO",0,_xlfn.XLOOKUP(Tabla11518[[#This Row],[CÓDIGO SOLICITUD]],'[1]INFO MPIO'!$A$2:$A$581,'[1]INFO MPIO'!$D$2:$D$581))</f>
        <v>0</v>
      </c>
      <c r="M220" s="13">
        <f>IF(Tabla11518[[#This Row],[GEOGRÁFICO]]="NO",0,_xlfn.XLOOKUP(Tabla11518[[#This Row],[CÓDIGO SOLICITUD]],'[1]INFO MPIO'!$A$2:$A$581,'[1]INFO MPIO'!$E$2:$E$581))</f>
        <v>0</v>
      </c>
      <c r="N220" s="13">
        <f>IF(Tabla11518[[#This Row],[GEOGRÁFICO]]="NO",0,_xlfn.XLOOKUP(Tabla11518[[#This Row],[CÓDIGO SOLICITUD]],'[1]INFO MPIO'!$A$2:$A$581,'[1]INFO MPIO'!$F$2:$F$581))</f>
        <v>0</v>
      </c>
      <c r="O220" s="12" t="str">
        <f>_xlfn.XLOOKUP(Tabla11518[[#This Row],[CÓDIGO SOLICITUD]],[1]Master!$G:$G,[1]Master!$K:$K)</f>
        <v>SI</v>
      </c>
      <c r="P220" s="12" t="str">
        <f>_xlfn.XLOOKUP(Tabla11518[[#This Row],[CÓDIGO SOLICITUD]],[1]Master!$G:$G,[1]Master!$J:$J)</f>
        <v>EN EJECUCIÓN</v>
      </c>
      <c r="Q220" s="9" t="str">
        <f>_xlfn.XLOOKUP(Tabla11518[[#This Row],[CÓDIGO SOLICITUD]],[1]Master!$G:$G,[1]Master!$I:$I)</f>
        <v>ANI</v>
      </c>
      <c r="R220" s="14">
        <f>_xlfn.XLOOKUP(Tabla11518[[#This Row],[CÓDIGO SOLICITUD]],'[1]Resumen Inversiones'!$D$4:$D$700,'[1]Resumen Inversiones'!$E$4:$E$700)</f>
        <v>0</v>
      </c>
      <c r="S220" s="22" t="s">
        <v>438</v>
      </c>
    </row>
    <row r="221" spans="1:19" ht="409.5" x14ac:dyDescent="0.25">
      <c r="A221" s="20" t="s">
        <v>439</v>
      </c>
      <c r="B221" s="9" t="str">
        <f>_xlfn.XLOOKUP(Tabla11518[[#This Row],[CÓDIGO SOLICITUD]],[1]Nombres!$A:$A,[1]Nombres!$D:$D)</f>
        <v>TOLIMA, CALDAS, HUILA</v>
      </c>
      <c r="C221" s="9" t="s">
        <v>21</v>
      </c>
      <c r="D221" s="16" t="s">
        <v>22</v>
      </c>
      <c r="E221" s="11" t="str">
        <f>_xlfn.XLOOKUP(Tabla11518[[#This Row],[CÓDIGO SOLICITUD]],[1]Nombres!$A:$A,[1]Nombres!$C:$C)</f>
        <v>CONEXIÓN FÉRREA ENTRE NEIVA Y EL CORREDOR FÉRREO CENTRAL</v>
      </c>
      <c r="F221" s="11" t="str">
        <f>_xlfn.XLOOKUP(Tabla11518[[#This Row],[CÓDIGO SOLICITUD]],'[1]Mapas MT FINAL'!A:A,'[1]Mapas MT FINAL'!G:G)</f>
        <v>CONEXIÓN FÉRREA NEIVA - CORREDOR FÉRREO CENTRAL</v>
      </c>
      <c r="G221" s="12" t="str">
        <f>_xlfn.XLOOKUP(Tabla11518[[#This Row],[CÓDIGO SOLICITUD]],'[1]Relación Departamental'!$A:$A,'[1]Relación Departamental'!$B:$B)</f>
        <v>SI</v>
      </c>
      <c r="H221" s="12" t="str">
        <f>IF(Tabla11518[[#This Row],[GEOGRÁFICO]]="NO",Tabla11518[[#This Row],[DEPARTAMENTO GEOGRÁFICO/ASOCIADO]],_xlfn.XLOOKUP(Tabla11518[[#This Row],[CÓDIGO SOLICITUD]],'[1]INFO MPIO'!$A$2:$A$802,'[1]INFO MPIO'!$G$2:$G$802))</f>
        <v>CALDAS, HUILA, TOLIMA</v>
      </c>
      <c r="I221" s="12" t="str">
        <f>IF(Tabla11518[[#This Row],[GEOGRÁFICO]]="NO",Tabla11518[[#This Row],[DEPARTAMENTO GEOGRÁFICO/ASOCIADO]],_xlfn.XLOOKUP(Tabla11518[[#This Row],[CÓDIGO SOLICITUD]],'[1]INFO MPIO'!$A$2:$A$581,'[1]INFO MPIO'!$H$2:$H$581))</f>
        <v>ALVARADO, AMBALEMA, ARMERO, COELLO, COYAIMA, ESPINAL, GUAMO, HONDA, IBAGUÉ, LA DORADA, NATAGAIMA, NEIVA, PIEDRAS, SALDAÑA, SAN SEBASTIÁN DE MARIQUITA, TELLO, VENADILLO, VILLAVIEJA</v>
      </c>
      <c r="J221" s="13">
        <f>IF(Tabla11518[[#This Row],[GEOGRÁFICO]]="NO",0,_xlfn.XLOOKUP(Tabla11518[[#This Row],[CÓDIGO SOLICITUD]],'[1]INFO MPIO'!$A$2:$A$581,'[1]INFO MPIO'!$B$2:$B$581))</f>
        <v>1</v>
      </c>
      <c r="K221" s="13">
        <f>IF(Tabla11518[[#This Row],[GEOGRÁFICO]]="NO",0,_xlfn.XLOOKUP(Tabla11518[[#This Row],[CÓDIGO SOLICITUD]],'[1]INFO MPIO'!$A$2:$A$581,'[1]INFO MPIO'!$C$2:$C$581))</f>
        <v>0</v>
      </c>
      <c r="L221" s="13">
        <f>IF(Tabla11518[[#This Row],[GEOGRÁFICO]]="NO",0,_xlfn.XLOOKUP(Tabla11518[[#This Row],[CÓDIGO SOLICITUD]],'[1]INFO MPIO'!$A$2:$A$581,'[1]INFO MPIO'!$D$2:$D$581))</f>
        <v>1</v>
      </c>
      <c r="M221" s="13">
        <f>IF(Tabla11518[[#This Row],[GEOGRÁFICO]]="NO",0,_xlfn.XLOOKUP(Tabla11518[[#This Row],[CÓDIGO SOLICITUD]],'[1]INFO MPIO'!$A$2:$A$581,'[1]INFO MPIO'!$E$2:$E$581))</f>
        <v>0</v>
      </c>
      <c r="N221" s="13">
        <f>IF(Tabla11518[[#This Row],[GEOGRÁFICO]]="NO",0,_xlfn.XLOOKUP(Tabla11518[[#This Row],[CÓDIGO SOLICITUD]],'[1]INFO MPIO'!$A$2:$A$581,'[1]INFO MPIO'!$F$2:$F$581))</f>
        <v>1</v>
      </c>
      <c r="O221" s="12" t="str">
        <f>_xlfn.XLOOKUP(Tabla11518[[#This Row],[CÓDIGO SOLICITUD]],[1]Master!$G:$G,[1]Master!$K:$K)</f>
        <v>NO</v>
      </c>
      <c r="P221" s="12" t="str">
        <f>_xlfn.XLOOKUP(Tabla11518[[#This Row],[CÓDIGO SOLICITUD]],[1]Master!$G:$G,[1]Master!$J:$J)</f>
        <v>EN IDEA</v>
      </c>
      <c r="Q221" s="9" t="str">
        <f>_xlfn.XLOOKUP(Tabla11518[[#This Row],[CÓDIGO SOLICITUD]],[1]Master!$G:$G,[1]Master!$I:$I)</f>
        <v>ANI</v>
      </c>
      <c r="R221" s="14">
        <f>_xlfn.XLOOKUP(Tabla11518[[#This Row],[CÓDIGO SOLICITUD]],'[1]Resumen Inversiones'!$D$4:$D$700,'[1]Resumen Inversiones'!$E$4:$E$700)</f>
        <v>0</v>
      </c>
      <c r="S221" s="22" t="s">
        <v>440</v>
      </c>
    </row>
    <row r="222" spans="1:19" ht="114" x14ac:dyDescent="0.25">
      <c r="A222" s="20" t="s">
        <v>441</v>
      </c>
      <c r="B222" s="9" t="str">
        <f>_xlfn.XLOOKUP(Tabla11518[[#This Row],[CÓDIGO SOLICITUD]],[1]Nombres!$A:$A,[1]Nombres!$D:$D)</f>
        <v>MAGDALENA</v>
      </c>
      <c r="C222" s="9" t="s">
        <v>21</v>
      </c>
      <c r="D222" s="33" t="s">
        <v>22</v>
      </c>
      <c r="E222" s="11" t="str">
        <f>_xlfn.XLOOKUP(Tabla11518[[#This Row],[CÓDIGO SOLICITUD]],[1]Nombres!$A:$A,[1]Nombres!$C:$C)</f>
        <v>INTERVENCIÓN AEROPUERTO SIMÓN BOLÍVAR (SANTA MARTA)</v>
      </c>
      <c r="F222" s="11" t="str">
        <f>_xlfn.XLOOKUP(Tabla11518[[#This Row],[CÓDIGO SOLICITUD]],'[1]Mapas MT FINAL'!A:A,'[1]Mapas MT FINAL'!G:G)</f>
        <v>INTERVENCIÓN AEROPUERTO SIMÓN BOLÍVAR (SANTA MARTA)</v>
      </c>
      <c r="G222" s="12" t="str">
        <f>_xlfn.XLOOKUP(Tabla11518[[#This Row],[CÓDIGO SOLICITUD]],'[1]Relación Departamental'!$A:$A,'[1]Relación Departamental'!$B:$B)</f>
        <v>SI</v>
      </c>
      <c r="H222" s="12" t="str">
        <f>IF(Tabla11518[[#This Row],[GEOGRÁFICO]]="NO",Tabla11518[[#This Row],[DEPARTAMENTO GEOGRÁFICO/ASOCIADO]],_xlfn.XLOOKUP(Tabla11518[[#This Row],[CÓDIGO SOLICITUD]],'[1]INFO MPIO'!$A$2:$A$802,'[1]INFO MPIO'!$G$2:$G$802))</f>
        <v>MAGDALENA</v>
      </c>
      <c r="I222" s="12" t="str">
        <f>IF(Tabla11518[[#This Row],[GEOGRÁFICO]]="NO",Tabla11518[[#This Row],[DEPARTAMENTO GEOGRÁFICO/ASOCIADO]],_xlfn.XLOOKUP(Tabla11518[[#This Row],[CÓDIGO SOLICITUD]],'[1]INFO MPIO'!$A$2:$A$581,'[1]INFO MPIO'!$H$2:$H$581))</f>
        <v>SANTA MARTA</v>
      </c>
      <c r="J222" s="13">
        <f>IF(Tabla11518[[#This Row],[GEOGRÁFICO]]="NO",0,_xlfn.XLOOKUP(Tabla11518[[#This Row],[CÓDIGO SOLICITUD]],'[1]INFO MPIO'!$A$2:$A$581,'[1]INFO MPIO'!$B$2:$B$581))</f>
        <v>1</v>
      </c>
      <c r="K222" s="13">
        <f>IF(Tabla11518[[#This Row],[GEOGRÁFICO]]="NO",0,_xlfn.XLOOKUP(Tabla11518[[#This Row],[CÓDIGO SOLICITUD]],'[1]INFO MPIO'!$A$2:$A$581,'[1]INFO MPIO'!$C$2:$C$581))</f>
        <v>1</v>
      </c>
      <c r="L222" s="13">
        <f>IF(Tabla11518[[#This Row],[GEOGRÁFICO]]="NO",0,_xlfn.XLOOKUP(Tabla11518[[#This Row],[CÓDIGO SOLICITUD]],'[1]INFO MPIO'!$A$2:$A$581,'[1]INFO MPIO'!$D$2:$D$581))</f>
        <v>0</v>
      </c>
      <c r="M222" s="13">
        <f>IF(Tabla11518[[#This Row],[GEOGRÁFICO]]="NO",0,_xlfn.XLOOKUP(Tabla11518[[#This Row],[CÓDIGO SOLICITUD]],'[1]INFO MPIO'!$A$2:$A$581,'[1]INFO MPIO'!$E$2:$E$581))</f>
        <v>0</v>
      </c>
      <c r="N222" s="13">
        <f>IF(Tabla11518[[#This Row],[GEOGRÁFICO]]="NO",0,_xlfn.XLOOKUP(Tabla11518[[#This Row],[CÓDIGO SOLICITUD]],'[1]INFO MPIO'!$A$2:$A$581,'[1]INFO MPIO'!$F$2:$F$581))</f>
        <v>1</v>
      </c>
      <c r="O222" s="12" t="str">
        <f>_xlfn.XLOOKUP(Tabla11518[[#This Row],[CÓDIGO SOLICITUD]],[1]Master!$G:$G,[1]Master!$K:$K)</f>
        <v>SI</v>
      </c>
      <c r="P222" s="12" t="str">
        <f>_xlfn.XLOOKUP(Tabla11518[[#This Row],[CÓDIGO SOLICITUD]],[1]Master!$G:$G,[1]Master!$J:$J)</f>
        <v>EN ESTRUCTURACIÓN</v>
      </c>
      <c r="Q222" s="9" t="str">
        <f>_xlfn.XLOOKUP(Tabla11518[[#This Row],[CÓDIGO SOLICITUD]],[1]Master!$G:$G,[1]Master!$I:$I)</f>
        <v>AEROCIVIL</v>
      </c>
      <c r="R222" s="14">
        <f>_xlfn.XLOOKUP(Tabla11518[[#This Row],[CÓDIGO SOLICITUD]],'[1]Resumen Inversiones'!$D$4:$D$700,'[1]Resumen Inversiones'!$E$4:$E$700)</f>
        <v>76000</v>
      </c>
      <c r="S222" s="22" t="s">
        <v>442</v>
      </c>
    </row>
    <row r="223" spans="1:19" ht="156.75" x14ac:dyDescent="0.25">
      <c r="A223" s="20" t="s">
        <v>443</v>
      </c>
      <c r="B223" s="9" t="str">
        <f>_xlfn.XLOOKUP(Tabla11518[[#This Row],[CÓDIGO SOLICITUD]],[1]Nombres!$A:$A,[1]Nombres!$D:$D)</f>
        <v>VALLE DEL CAUCA</v>
      </c>
      <c r="C223" s="9" t="s">
        <v>165</v>
      </c>
      <c r="D223" s="16" t="s">
        <v>22</v>
      </c>
      <c r="E223" s="11" t="str">
        <f>_xlfn.XLOOKUP(Tabla11518[[#This Row],[CÓDIGO SOLICITUD]],[1]Nombres!$A:$A,[1]Nombres!$C:$C)</f>
        <v>LOBOGUERRERO - MEDIACANOA</v>
      </c>
      <c r="F223" s="11" t="str">
        <f>_xlfn.XLOOKUP(Tabla11518[[#This Row],[CÓDIGO SOLICITUD]],'[1]Mapas MT FINAL'!A:A,'[1]Mapas MT FINAL'!G:G)</f>
        <v>LOBOGUERRERO - MEDIACANOA</v>
      </c>
      <c r="G223" s="12" t="str">
        <f>_xlfn.XLOOKUP(Tabla11518[[#This Row],[CÓDIGO SOLICITUD]],'[1]Relación Departamental'!$A:$A,'[1]Relación Departamental'!$B:$B)</f>
        <v>SI</v>
      </c>
      <c r="H223" s="12" t="str">
        <f>IF(Tabla11518[[#This Row],[GEOGRÁFICO]]="NO",Tabla11518[[#This Row],[DEPARTAMENTO GEOGRÁFICO/ASOCIADO]],_xlfn.XLOOKUP(Tabla11518[[#This Row],[CÓDIGO SOLICITUD]],'[1]INFO MPIO'!$A$2:$A$802,'[1]INFO MPIO'!$G$2:$G$802))</f>
        <v>VALLE DEL CAUCA</v>
      </c>
      <c r="I223" s="12" t="str">
        <f>IF(Tabla11518[[#This Row],[GEOGRÁFICO]]="NO",Tabla11518[[#This Row],[DEPARTAMENTO GEOGRÁFICO/ASOCIADO]],_xlfn.XLOOKUP(Tabla11518[[#This Row],[CÓDIGO SOLICITUD]],'[1]INFO MPIO'!$A$2:$A$581,'[1]INFO MPIO'!$H$2:$H$581))</f>
        <v>CALIMA, DAGUA, LA CUMBRE, RESTREPO, YOTOCO</v>
      </c>
      <c r="J223" s="13">
        <f>IF(Tabla11518[[#This Row],[GEOGRÁFICO]]="NO",0,_xlfn.XLOOKUP(Tabla11518[[#This Row],[CÓDIGO SOLICITUD]],'[1]INFO MPIO'!$A$2:$A$581,'[1]INFO MPIO'!$B$2:$B$581))</f>
        <v>0</v>
      </c>
      <c r="K223" s="13">
        <f>IF(Tabla11518[[#This Row],[GEOGRÁFICO]]="NO",0,_xlfn.XLOOKUP(Tabla11518[[#This Row],[CÓDIGO SOLICITUD]],'[1]INFO MPIO'!$A$2:$A$581,'[1]INFO MPIO'!$C$2:$C$581))</f>
        <v>0</v>
      </c>
      <c r="L223" s="13">
        <f>IF(Tabla11518[[#This Row],[GEOGRÁFICO]]="NO",0,_xlfn.XLOOKUP(Tabla11518[[#This Row],[CÓDIGO SOLICITUD]],'[1]INFO MPIO'!$A$2:$A$581,'[1]INFO MPIO'!$D$2:$D$581))</f>
        <v>1</v>
      </c>
      <c r="M223" s="13">
        <f>IF(Tabla11518[[#This Row],[GEOGRÁFICO]]="NO",0,_xlfn.XLOOKUP(Tabla11518[[#This Row],[CÓDIGO SOLICITUD]],'[1]INFO MPIO'!$A$2:$A$581,'[1]INFO MPIO'!$E$2:$E$581))</f>
        <v>1</v>
      </c>
      <c r="N223" s="13">
        <f>IF(Tabla11518[[#This Row],[GEOGRÁFICO]]="NO",0,_xlfn.XLOOKUP(Tabla11518[[#This Row],[CÓDIGO SOLICITUD]],'[1]INFO MPIO'!$A$2:$A$581,'[1]INFO MPIO'!$F$2:$F$581))</f>
        <v>1</v>
      </c>
      <c r="O223" s="12" t="str">
        <f>_xlfn.XLOOKUP(Tabla11518[[#This Row],[CÓDIGO SOLICITUD]],[1]Master!$G:$G,[1]Master!$K:$K)</f>
        <v xml:space="preserve">SI </v>
      </c>
      <c r="P223" s="12" t="str">
        <f>_xlfn.XLOOKUP(Tabla11518[[#This Row],[CÓDIGO SOLICITUD]],[1]Master!$G:$G,[1]Master!$J:$J)</f>
        <v>EN ESTRUCTURACIÓN</v>
      </c>
      <c r="Q223" s="9" t="str">
        <f>_xlfn.XLOOKUP(Tabla11518[[#This Row],[CÓDIGO SOLICITUD]],[1]Master!$G:$G,[1]Master!$I:$I)</f>
        <v>ANI</v>
      </c>
      <c r="R223" s="14">
        <f>_xlfn.XLOOKUP(Tabla11518[[#This Row],[CÓDIGO SOLICITUD]],'[1]Resumen Inversiones'!$D$4:$D$700,'[1]Resumen Inversiones'!$E$4:$E$700)</f>
        <v>0</v>
      </c>
      <c r="S223" s="22" t="s">
        <v>444</v>
      </c>
    </row>
    <row r="224" spans="1:19" ht="299.25" x14ac:dyDescent="0.25">
      <c r="A224" s="20" t="s">
        <v>445</v>
      </c>
      <c r="B224" s="9" t="str">
        <f>_xlfn.XLOOKUP(Tabla11518[[#This Row],[CÓDIGO SOLICITUD]],[1]Nombres!$A:$A,[1]Nombres!$D:$D)</f>
        <v>CHOCÓ, VALLE DEL CAUCA</v>
      </c>
      <c r="C224" s="9" t="s">
        <v>123</v>
      </c>
      <c r="D224" s="16" t="s">
        <v>22</v>
      </c>
      <c r="E224" s="11" t="str">
        <f>_xlfn.XLOOKUP(Tabla11518[[#This Row],[CÓDIGO SOLICITUD]],[1]Nombres!$A:$A,[1]Nombres!$C:$C)</f>
        <v>ANSERMANUEVO - NÓVITA</v>
      </c>
      <c r="F224" s="11" t="str">
        <f>_xlfn.XLOOKUP(Tabla11518[[#This Row],[CÓDIGO SOLICITUD]],'[1]Mapas MT FINAL'!A:A,'[1]Mapas MT FINAL'!G:G)</f>
        <v>ANSERMANUEVO - NÓVITA</v>
      </c>
      <c r="G224" s="12" t="str">
        <f>_xlfn.XLOOKUP(Tabla11518[[#This Row],[CÓDIGO SOLICITUD]],'[1]Relación Departamental'!$A:$A,'[1]Relación Departamental'!$B:$B)</f>
        <v>SI</v>
      </c>
      <c r="H224" s="12" t="str">
        <f>IF(Tabla11518[[#This Row],[GEOGRÁFICO]]="NO",Tabla11518[[#This Row],[DEPARTAMENTO GEOGRÁFICO/ASOCIADO]],_xlfn.XLOOKUP(Tabla11518[[#This Row],[CÓDIGO SOLICITUD]],'[1]INFO MPIO'!$A$2:$A$802,'[1]INFO MPIO'!$G$2:$G$802))</f>
        <v>CHOCÓ, VALLE DEL CAUCA</v>
      </c>
      <c r="I224" s="12" t="str">
        <f>IF(Tabla11518[[#This Row],[GEOGRÁFICO]]="NO",Tabla11518[[#This Row],[DEPARTAMENTO GEOGRÁFICO/ASOCIADO]],_xlfn.XLOOKUP(Tabla11518[[#This Row],[CÓDIGO SOLICITUD]],'[1]INFO MPIO'!$A$2:$A$581,'[1]INFO MPIO'!$H$2:$H$581))</f>
        <v>ANSERMANUEVO, EL CAIRO, NÓVITA, SAN JOSÉ DEL PALMAR</v>
      </c>
      <c r="J224" s="13">
        <f>IF(Tabla11518[[#This Row],[GEOGRÁFICO]]="NO",0,_xlfn.XLOOKUP(Tabla11518[[#This Row],[CÓDIGO SOLICITUD]],'[1]INFO MPIO'!$A$2:$A$581,'[1]INFO MPIO'!$B$2:$B$581))</f>
        <v>1</v>
      </c>
      <c r="K224" s="13">
        <f>IF(Tabla11518[[#This Row],[GEOGRÁFICO]]="NO",0,_xlfn.XLOOKUP(Tabla11518[[#This Row],[CÓDIGO SOLICITUD]],'[1]INFO MPIO'!$A$2:$A$581,'[1]INFO MPIO'!$C$2:$C$581))</f>
        <v>1</v>
      </c>
      <c r="L224" s="13">
        <f>IF(Tabla11518[[#This Row],[GEOGRÁFICO]]="NO",0,_xlfn.XLOOKUP(Tabla11518[[#This Row],[CÓDIGO SOLICITUD]],'[1]INFO MPIO'!$A$2:$A$581,'[1]INFO MPIO'!$D$2:$D$581))</f>
        <v>1</v>
      </c>
      <c r="M224" s="13">
        <f>IF(Tabla11518[[#This Row],[GEOGRÁFICO]]="NO",0,_xlfn.XLOOKUP(Tabla11518[[#This Row],[CÓDIGO SOLICITUD]],'[1]INFO MPIO'!$A$2:$A$581,'[1]INFO MPIO'!$E$2:$E$581))</f>
        <v>1</v>
      </c>
      <c r="N224" s="13">
        <f>IF(Tabla11518[[#This Row],[GEOGRÁFICO]]="NO",0,_xlfn.XLOOKUP(Tabla11518[[#This Row],[CÓDIGO SOLICITUD]],'[1]INFO MPIO'!$A$2:$A$581,'[1]INFO MPIO'!$F$2:$F$581))</f>
        <v>1</v>
      </c>
      <c r="O224" s="12" t="str">
        <f>_xlfn.XLOOKUP(Tabla11518[[#This Row],[CÓDIGO SOLICITUD]],[1]Master!$G:$G,[1]Master!$K:$K)</f>
        <v>SI</v>
      </c>
      <c r="P224" s="12" t="str">
        <f>_xlfn.XLOOKUP(Tabla11518[[#This Row],[CÓDIGO SOLICITUD]],[1]Master!$G:$G,[1]Master!$J:$J)</f>
        <v>EN ESTRUCTURACIÓN</v>
      </c>
      <c r="Q224" s="9" t="str">
        <f>_xlfn.XLOOKUP(Tabla11518[[#This Row],[CÓDIGO SOLICITUD]],[1]Master!$G:$G,[1]Master!$I:$I)</f>
        <v>ENTIDAD TERRITORIAL/INVIAS</v>
      </c>
      <c r="R224" s="14">
        <f>_xlfn.XLOOKUP(Tabla11518[[#This Row],[CÓDIGO SOLICITUD]],'[1]Resumen Inversiones'!$D$4:$D$700,'[1]Resumen Inversiones'!$E$4:$E$700)</f>
        <v>500000</v>
      </c>
      <c r="S224" s="37" t="s">
        <v>446</v>
      </c>
    </row>
    <row r="225" spans="1:19" ht="99.75" x14ac:dyDescent="0.25">
      <c r="A225" s="20" t="s">
        <v>447</v>
      </c>
      <c r="B225" s="9" t="str">
        <f>_xlfn.XLOOKUP(Tabla11518[[#This Row],[CÓDIGO SOLICITUD]],[1]Nombres!$A:$A,[1]Nombres!$D:$D)</f>
        <v>VALLE DEL CAUCA</v>
      </c>
      <c r="C225" s="9" t="s">
        <v>165</v>
      </c>
      <c r="D225" s="16" t="s">
        <v>22</v>
      </c>
      <c r="E225" s="11" t="str">
        <f>_xlfn.XLOOKUP(Tabla11518[[#This Row],[CÓDIGO SOLICITUD]],[1]Nombres!$A:$A,[1]Nombres!$C:$C)</f>
        <v>VÍAS DEL SAMÁN: CARTAGO - LA VICTORIA</v>
      </c>
      <c r="F225" s="11" t="str">
        <f>_xlfn.XLOOKUP(Tabla11518[[#This Row],[CÓDIGO SOLICITUD]],'[1]Mapas MT FINAL'!A:A,'[1]Mapas MT FINAL'!G:G)</f>
        <v>VÍAS DEL SAMÁN: CARTAGO - LA VICTORIA</v>
      </c>
      <c r="G225" s="12" t="str">
        <f>_xlfn.XLOOKUP(Tabla11518[[#This Row],[CÓDIGO SOLICITUD]],'[1]Relación Departamental'!$A:$A,'[1]Relación Departamental'!$B:$B)</f>
        <v>SI</v>
      </c>
      <c r="H225" s="12" t="str">
        <f>IF(Tabla11518[[#This Row],[GEOGRÁFICO]]="NO",Tabla11518[[#This Row],[DEPARTAMENTO GEOGRÁFICO/ASOCIADO]],_xlfn.XLOOKUP(Tabla11518[[#This Row],[CÓDIGO SOLICITUD]],'[1]INFO MPIO'!$A$2:$A$802,'[1]INFO MPIO'!$G$2:$G$802))</f>
        <v>VALLE DEL CAUCA</v>
      </c>
      <c r="I225" s="12" t="str">
        <f>IF(Tabla11518[[#This Row],[GEOGRÁFICO]]="NO",Tabla11518[[#This Row],[DEPARTAMENTO GEOGRÁFICO/ASOCIADO]],_xlfn.XLOOKUP(Tabla11518[[#This Row],[CÓDIGO SOLICITUD]],'[1]INFO MPIO'!$A$2:$A$581,'[1]INFO MPIO'!$H$2:$H$581))</f>
        <v>CARTAGO, LA VICTORIA, OBANDO</v>
      </c>
      <c r="J225" s="13">
        <f>IF(Tabla11518[[#This Row],[GEOGRÁFICO]]="NO",0,_xlfn.XLOOKUP(Tabla11518[[#This Row],[CÓDIGO SOLICITUD]],'[1]INFO MPIO'!$A$2:$A$581,'[1]INFO MPIO'!$B$2:$B$581))</f>
        <v>0</v>
      </c>
      <c r="K225" s="13">
        <f>IF(Tabla11518[[#This Row],[GEOGRÁFICO]]="NO",0,_xlfn.XLOOKUP(Tabla11518[[#This Row],[CÓDIGO SOLICITUD]],'[1]INFO MPIO'!$A$2:$A$581,'[1]INFO MPIO'!$C$2:$C$581))</f>
        <v>0</v>
      </c>
      <c r="L225" s="13">
        <f>IF(Tabla11518[[#This Row],[GEOGRÁFICO]]="NO",0,_xlfn.XLOOKUP(Tabla11518[[#This Row],[CÓDIGO SOLICITUD]],'[1]INFO MPIO'!$A$2:$A$581,'[1]INFO MPIO'!$D$2:$D$581))</f>
        <v>0</v>
      </c>
      <c r="M225" s="13">
        <f>IF(Tabla11518[[#This Row],[GEOGRÁFICO]]="NO",0,_xlfn.XLOOKUP(Tabla11518[[#This Row],[CÓDIGO SOLICITUD]],'[1]INFO MPIO'!$A$2:$A$581,'[1]INFO MPIO'!$E$2:$E$581))</f>
        <v>0</v>
      </c>
      <c r="N225" s="13">
        <f>IF(Tabla11518[[#This Row],[GEOGRÁFICO]]="NO",0,_xlfn.XLOOKUP(Tabla11518[[#This Row],[CÓDIGO SOLICITUD]],'[1]INFO MPIO'!$A$2:$A$581,'[1]INFO MPIO'!$F$2:$F$581))</f>
        <v>0</v>
      </c>
      <c r="O225" s="12" t="str">
        <f>_xlfn.XLOOKUP(Tabla11518[[#This Row],[CÓDIGO SOLICITUD]],[1]Master!$G:$G,[1]Master!$K:$K)</f>
        <v>SI</v>
      </c>
      <c r="P225" s="12" t="str">
        <f>_xlfn.XLOOKUP(Tabla11518[[#This Row],[CÓDIGO SOLICITUD]],[1]Master!$G:$G,[1]Master!$J:$J)</f>
        <v>EN EJECUCIÓN</v>
      </c>
      <c r="Q225" s="9" t="str">
        <f>_xlfn.XLOOKUP(Tabla11518[[#This Row],[CÓDIGO SOLICITUD]],[1]Master!$G:$G,[1]Master!$I:$I)</f>
        <v>INVIAS</v>
      </c>
      <c r="R225" s="14">
        <f>_xlfn.XLOOKUP(Tabla11518[[#This Row],[CÓDIGO SOLICITUD]],'[1]Resumen Inversiones'!$D$4:$D$700,'[1]Resumen Inversiones'!$E$4:$E$700)</f>
        <v>71163.942095187231</v>
      </c>
      <c r="S225" s="22" t="s">
        <v>448</v>
      </c>
    </row>
    <row r="226" spans="1:19" ht="285" x14ac:dyDescent="0.25">
      <c r="A226" s="20" t="s">
        <v>449</v>
      </c>
      <c r="B226" s="9" t="str">
        <f>_xlfn.XLOOKUP(Tabla11518[[#This Row],[CÓDIGO SOLICITUD]],[1]Nombres!$A:$A,[1]Nombres!$D:$D)</f>
        <v>RISARALDA, VALLE DEL CAUCA</v>
      </c>
      <c r="C226" s="9" t="s">
        <v>165</v>
      </c>
      <c r="D226" s="16" t="s">
        <v>22</v>
      </c>
      <c r="E226" s="11" t="str">
        <f>_xlfn.XLOOKUP(Tabla11518[[#This Row],[CÓDIGO SOLICITUD]],[1]Nombres!$A:$A,[1]Nombres!$C:$C)</f>
        <v>VÍAS DEL SÁMAN: MEDIACANOA - ANSERMANUEVO / VÍAS DEL SAMÁN: LA VIRGINIA - ANSERMANUEVO - MEDIACANOA</v>
      </c>
      <c r="F226" s="11" t="str">
        <f>_xlfn.XLOOKUP(Tabla11518[[#This Row],[CÓDIGO SOLICITUD]],'[1]Mapas MT FINAL'!A:A,'[1]Mapas MT FINAL'!G:G)</f>
        <v>VÍAS DEL SAMÁN: LA VIRGINIA - ANSERMANUEVO - MEDIACANOA</v>
      </c>
      <c r="G226" s="12" t="str">
        <f>_xlfn.XLOOKUP(Tabla11518[[#This Row],[CÓDIGO SOLICITUD]],'[1]Relación Departamental'!$A:$A,'[1]Relación Departamental'!$B:$B)</f>
        <v>SI</v>
      </c>
      <c r="H226" s="12" t="str">
        <f>IF(Tabla11518[[#This Row],[GEOGRÁFICO]]="NO",Tabla11518[[#This Row],[DEPARTAMENTO GEOGRÁFICO/ASOCIADO]],_xlfn.XLOOKUP(Tabla11518[[#This Row],[CÓDIGO SOLICITUD]],'[1]INFO MPIO'!$A$2:$A$802,'[1]INFO MPIO'!$G$2:$G$802))</f>
        <v>RISARALDA, VALLE DEL CAUCA</v>
      </c>
      <c r="I226" s="12" t="str">
        <f>IF(Tabla11518[[#This Row],[GEOGRÁFICO]]="NO",Tabla11518[[#This Row],[DEPARTAMENTO GEOGRÁFICO/ASOCIADO]],_xlfn.XLOOKUP(Tabla11518[[#This Row],[CÓDIGO SOLICITUD]],'[1]INFO MPIO'!$A$2:$A$581,'[1]INFO MPIO'!$H$2:$H$581))</f>
        <v>ANSERMANUEVO, BALBOA, BOLÍVAR, LA UNIÓN, LA VIRGINIA, RIOFRÍO, ROLDANILLO, SANTUARIO, TORO, TRUJILLO, YOTOCO</v>
      </c>
      <c r="J226" s="13">
        <f>IF(Tabla11518[[#This Row],[GEOGRÁFICO]]="NO",0,_xlfn.XLOOKUP(Tabla11518[[#This Row],[CÓDIGO SOLICITUD]],'[1]INFO MPIO'!$A$2:$A$581,'[1]INFO MPIO'!$B$2:$B$581))</f>
        <v>0</v>
      </c>
      <c r="K226" s="13">
        <f>IF(Tabla11518[[#This Row],[GEOGRÁFICO]]="NO",0,_xlfn.XLOOKUP(Tabla11518[[#This Row],[CÓDIGO SOLICITUD]],'[1]INFO MPIO'!$A$2:$A$581,'[1]INFO MPIO'!$C$2:$C$581))</f>
        <v>0</v>
      </c>
      <c r="L226" s="13">
        <f>IF(Tabla11518[[#This Row],[GEOGRÁFICO]]="NO",0,_xlfn.XLOOKUP(Tabla11518[[#This Row],[CÓDIGO SOLICITUD]],'[1]INFO MPIO'!$A$2:$A$581,'[1]INFO MPIO'!$D$2:$D$581))</f>
        <v>1</v>
      </c>
      <c r="M226" s="13">
        <f>IF(Tabla11518[[#This Row],[GEOGRÁFICO]]="NO",0,_xlfn.XLOOKUP(Tabla11518[[#This Row],[CÓDIGO SOLICITUD]],'[1]INFO MPIO'!$A$2:$A$581,'[1]INFO MPIO'!$E$2:$E$581))</f>
        <v>1</v>
      </c>
      <c r="N226" s="13">
        <f>IF(Tabla11518[[#This Row],[GEOGRÁFICO]]="NO",0,_xlfn.XLOOKUP(Tabla11518[[#This Row],[CÓDIGO SOLICITUD]],'[1]INFO MPIO'!$A$2:$A$581,'[1]INFO MPIO'!$F$2:$F$581))</f>
        <v>1</v>
      </c>
      <c r="O226" s="12" t="str">
        <f>_xlfn.XLOOKUP(Tabla11518[[#This Row],[CÓDIGO SOLICITUD]],[1]Master!$G:$G,[1]Master!$K:$K)</f>
        <v xml:space="preserve">SI </v>
      </c>
      <c r="P226" s="12" t="str">
        <f>_xlfn.XLOOKUP(Tabla11518[[#This Row],[CÓDIGO SOLICITUD]],[1]Master!$G:$G,[1]Master!$J:$J)</f>
        <v>EN EJECUCIÓN</v>
      </c>
      <c r="Q226" s="9" t="str">
        <f>_xlfn.XLOOKUP(Tabla11518[[#This Row],[CÓDIGO SOLICITUD]],[1]Master!$G:$G,[1]Master!$I:$I)</f>
        <v>INVIAS</v>
      </c>
      <c r="R226" s="14">
        <f>_xlfn.XLOOKUP(Tabla11518[[#This Row],[CÓDIGO SOLICITUD]],'[1]Resumen Inversiones'!$D$4:$D$700,'[1]Resumen Inversiones'!$E$4:$E$700)</f>
        <v>451203.96584565489</v>
      </c>
      <c r="S226" s="22" t="s">
        <v>448</v>
      </c>
    </row>
    <row r="227" spans="1:19" ht="409.5" x14ac:dyDescent="0.25">
      <c r="A227" s="20" t="s">
        <v>450</v>
      </c>
      <c r="B227" s="9" t="str">
        <f>_xlfn.XLOOKUP(Tabla11518[[#This Row],[CÓDIGO SOLICITUD]],[1]Nombres!$A:$A,[1]Nombres!$D:$D)</f>
        <v>CAUCA, NARIÑO</v>
      </c>
      <c r="C227" s="9" t="s">
        <v>451</v>
      </c>
      <c r="D227" s="16" t="s">
        <v>22</v>
      </c>
      <c r="E227" s="11" t="str">
        <f>_xlfn.XLOOKUP(Tabla11518[[#This Row],[CÓDIGO SOLICITUD]],[1]Nombres!$A:$A,[1]Nombres!$C:$C)</f>
        <v>INTERVENCIÓN EN CORREDORES CARRETEROS (PASTO - POPAYÁN) / TRANSVERSAL DEL PACÍFICO SUR (PASTO - EL REMOLINO)</v>
      </c>
      <c r="F227" s="11" t="str">
        <f>_xlfn.XLOOKUP(Tabla11518[[#This Row],[CÓDIGO SOLICITUD]],'[1]Mapas MT FINAL'!A:A,'[1]Mapas MT FINAL'!G:G)</f>
        <v>PASTO - EL REMOLINO - POPAYÁN</v>
      </c>
      <c r="G227" s="12" t="str">
        <f>_xlfn.XLOOKUP(Tabla11518[[#This Row],[CÓDIGO SOLICITUD]],'[1]Relación Departamental'!$A:$A,'[1]Relación Departamental'!$B:$B)</f>
        <v>SI</v>
      </c>
      <c r="H227" s="12" t="str">
        <f>IF(Tabla11518[[#This Row],[GEOGRÁFICO]]="NO",Tabla11518[[#This Row],[DEPARTAMENTO GEOGRÁFICO/ASOCIADO]],_xlfn.XLOOKUP(Tabla11518[[#This Row],[CÓDIGO SOLICITUD]],'[1]INFO MPIO'!$A$2:$A$802,'[1]INFO MPIO'!$G$2:$G$802))</f>
        <v>CAUCA, NARIÑO</v>
      </c>
      <c r="I227" s="12" t="str">
        <f>IF(Tabla11518[[#This Row],[GEOGRÁFICO]]="NO",Tabla11518[[#This Row],[DEPARTAMENTO GEOGRÁFICO/ASOCIADO]],_xlfn.XLOOKUP(Tabla11518[[#This Row],[CÓDIGO SOLICITUD]],'[1]INFO MPIO'!$A$2:$A$581,'[1]INFO MPIO'!$H$2:$H$581))</f>
        <v>CHACHAGÜÍ, LA SIERRA, MERCADERES, PASTO, PATÍA, POPAYÁN, ROSAS, SOTARÁ PAISPAMBA, TAMINANGO, TIMBÍO</v>
      </c>
      <c r="J227" s="13">
        <f>IF(Tabla11518[[#This Row],[GEOGRÁFICO]]="NO",0,_xlfn.XLOOKUP(Tabla11518[[#This Row],[CÓDIGO SOLICITUD]],'[1]INFO MPIO'!$A$2:$A$581,'[1]INFO MPIO'!$B$2:$B$581))</f>
        <v>1</v>
      </c>
      <c r="K227" s="13">
        <f>IF(Tabla11518[[#This Row],[GEOGRÁFICO]]="NO",0,_xlfn.XLOOKUP(Tabla11518[[#This Row],[CÓDIGO SOLICITUD]],'[1]INFO MPIO'!$A$2:$A$581,'[1]INFO MPIO'!$C$2:$C$581))</f>
        <v>1</v>
      </c>
      <c r="L227" s="13">
        <f>IF(Tabla11518[[#This Row],[GEOGRÁFICO]]="NO",0,_xlfn.XLOOKUP(Tabla11518[[#This Row],[CÓDIGO SOLICITUD]],'[1]INFO MPIO'!$A$2:$A$581,'[1]INFO MPIO'!$D$2:$D$581))</f>
        <v>1</v>
      </c>
      <c r="M227" s="13">
        <f>IF(Tabla11518[[#This Row],[GEOGRÁFICO]]="NO",0,_xlfn.XLOOKUP(Tabla11518[[#This Row],[CÓDIGO SOLICITUD]],'[1]INFO MPIO'!$A$2:$A$581,'[1]INFO MPIO'!$E$2:$E$581))</f>
        <v>0</v>
      </c>
      <c r="N227" s="13">
        <f>IF(Tabla11518[[#This Row],[GEOGRÁFICO]]="NO",0,_xlfn.XLOOKUP(Tabla11518[[#This Row],[CÓDIGO SOLICITUD]],'[1]INFO MPIO'!$A$2:$A$581,'[1]INFO MPIO'!$F$2:$F$581))</f>
        <v>1</v>
      </c>
      <c r="O227" s="12" t="str">
        <f>_xlfn.XLOOKUP(Tabla11518[[#This Row],[CÓDIGO SOLICITUD]],[1]Master!$G:$G,[1]Master!$K:$K)</f>
        <v xml:space="preserve">SI </v>
      </c>
      <c r="P227" s="12" t="str">
        <f>_xlfn.XLOOKUP(Tabla11518[[#This Row],[CÓDIGO SOLICITUD]],[1]Master!$G:$G,[1]Master!$J:$J)</f>
        <v>EN EJECUCIÓN</v>
      </c>
      <c r="Q227" s="9" t="str">
        <f>_xlfn.XLOOKUP(Tabla11518[[#This Row],[CÓDIGO SOLICITUD]],[1]Master!$G:$G,[1]Master!$I:$I)</f>
        <v>INVIAS</v>
      </c>
      <c r="R227" s="14">
        <f>_xlfn.XLOOKUP(Tabla11518[[#This Row],[CÓDIGO SOLICITUD]],'[1]Resumen Inversiones'!$D$4:$D$700,'[1]Resumen Inversiones'!$E$4:$E$700)</f>
        <v>6500000</v>
      </c>
      <c r="S227" s="22" t="s">
        <v>452</v>
      </c>
    </row>
    <row r="228" spans="1:19" ht="99.75" x14ac:dyDescent="0.25">
      <c r="A228" s="20" t="s">
        <v>453</v>
      </c>
      <c r="B228" s="9" t="str">
        <f>_xlfn.XLOOKUP(Tabla11518[[#This Row],[CÓDIGO SOLICITUD]],[1]Nombres!$A:$A,[1]Nombres!$D:$D)</f>
        <v>VALLE DEL CAUCA</v>
      </c>
      <c r="C228" s="9" t="s">
        <v>165</v>
      </c>
      <c r="D228" s="16" t="s">
        <v>22</v>
      </c>
      <c r="E228" s="11" t="str">
        <f>_xlfn.XLOOKUP(Tabla11518[[#This Row],[CÓDIGO SOLICITUD]],[1]Nombres!$A:$A,[1]Nombres!$C:$C)</f>
        <v>VÍAS DEL SAMÁN: ANSERMANUEVO - CARTAGO - ALCALÁ</v>
      </c>
      <c r="F228" s="11" t="str">
        <f>_xlfn.XLOOKUP(Tabla11518[[#This Row],[CÓDIGO SOLICITUD]],'[1]Mapas MT FINAL'!A:A,'[1]Mapas MT FINAL'!G:G)</f>
        <v>VÍAS DEL SAMÁN: ANSERMANUEVO - CARTAGO - ALCALÁ</v>
      </c>
      <c r="G228" s="12" t="str">
        <f>_xlfn.XLOOKUP(Tabla11518[[#This Row],[CÓDIGO SOLICITUD]],'[1]Relación Departamental'!$A:$A,'[1]Relación Departamental'!$B:$B)</f>
        <v>SI</v>
      </c>
      <c r="H228" s="12" t="str">
        <f>IF(Tabla11518[[#This Row],[GEOGRÁFICO]]="NO",Tabla11518[[#This Row],[DEPARTAMENTO GEOGRÁFICO/ASOCIADO]],_xlfn.XLOOKUP(Tabla11518[[#This Row],[CÓDIGO SOLICITUD]],'[1]INFO MPIO'!$A$2:$A$802,'[1]INFO MPIO'!$G$2:$G$802))</f>
        <v>VALLE DEL CAUCA</v>
      </c>
      <c r="I228" s="12" t="str">
        <f>IF(Tabla11518[[#This Row],[GEOGRÁFICO]]="NO",Tabla11518[[#This Row],[DEPARTAMENTO GEOGRÁFICO/ASOCIADO]],_xlfn.XLOOKUP(Tabla11518[[#This Row],[CÓDIGO SOLICITUD]],'[1]INFO MPIO'!$A$2:$A$581,'[1]INFO MPIO'!$H$2:$H$581))</f>
        <v>ALCALÁ, ANSERMANUEVO, CARTAGO</v>
      </c>
      <c r="J228" s="13">
        <f>IF(Tabla11518[[#This Row],[GEOGRÁFICO]]="NO",0,_xlfn.XLOOKUP(Tabla11518[[#This Row],[CÓDIGO SOLICITUD]],'[1]INFO MPIO'!$A$2:$A$581,'[1]INFO MPIO'!$B$2:$B$581))</f>
        <v>0</v>
      </c>
      <c r="K228" s="13">
        <f>IF(Tabla11518[[#This Row],[GEOGRÁFICO]]="NO",0,_xlfn.XLOOKUP(Tabla11518[[#This Row],[CÓDIGO SOLICITUD]],'[1]INFO MPIO'!$A$2:$A$581,'[1]INFO MPIO'!$C$2:$C$581))</f>
        <v>0</v>
      </c>
      <c r="L228" s="13">
        <f>IF(Tabla11518[[#This Row],[GEOGRÁFICO]]="NO",0,_xlfn.XLOOKUP(Tabla11518[[#This Row],[CÓDIGO SOLICITUD]],'[1]INFO MPIO'!$A$2:$A$581,'[1]INFO MPIO'!$D$2:$D$581))</f>
        <v>1</v>
      </c>
      <c r="M228" s="13">
        <f>IF(Tabla11518[[#This Row],[GEOGRÁFICO]]="NO",0,_xlfn.XLOOKUP(Tabla11518[[#This Row],[CÓDIGO SOLICITUD]],'[1]INFO MPIO'!$A$2:$A$581,'[1]INFO MPIO'!$E$2:$E$581))</f>
        <v>0</v>
      </c>
      <c r="N228" s="13">
        <f>IF(Tabla11518[[#This Row],[GEOGRÁFICO]]="NO",0,_xlfn.XLOOKUP(Tabla11518[[#This Row],[CÓDIGO SOLICITUD]],'[1]INFO MPIO'!$A$2:$A$581,'[1]INFO MPIO'!$F$2:$F$581))</f>
        <v>1</v>
      </c>
      <c r="O228" s="12" t="str">
        <f>_xlfn.XLOOKUP(Tabla11518[[#This Row],[CÓDIGO SOLICITUD]],[1]Master!$G:$G,[1]Master!$K:$K)</f>
        <v>SI</v>
      </c>
      <c r="P228" s="12" t="str">
        <f>_xlfn.XLOOKUP(Tabla11518[[#This Row],[CÓDIGO SOLICITUD]],[1]Master!$G:$G,[1]Master!$J:$J)</f>
        <v>EN EJECUCIÓN</v>
      </c>
      <c r="Q228" s="9" t="str">
        <f>_xlfn.XLOOKUP(Tabla11518[[#This Row],[CÓDIGO SOLICITUD]],[1]Master!$G:$G,[1]Master!$I:$I)</f>
        <v>INVIAS</v>
      </c>
      <c r="R228" s="14">
        <f>_xlfn.XLOOKUP(Tabla11518[[#This Row],[CÓDIGO SOLICITUD]],'[1]Resumen Inversiones'!$D$4:$D$700,'[1]Resumen Inversiones'!$E$4:$E$700)</f>
        <v>88113.490128694102</v>
      </c>
      <c r="S228" s="22" t="s">
        <v>448</v>
      </c>
    </row>
    <row r="229" spans="1:19" ht="57" x14ac:dyDescent="0.25">
      <c r="A229" s="20" t="s">
        <v>454</v>
      </c>
      <c r="B229" s="9" t="str">
        <f>_xlfn.XLOOKUP(Tabla11518[[#This Row],[CÓDIGO SOLICITUD]],[1]Nombres!$A:$A,[1]Nombres!$D:$D)</f>
        <v>VALLE DEL CAUCA</v>
      </c>
      <c r="C229" s="9" t="s">
        <v>21</v>
      </c>
      <c r="D229" s="16" t="s">
        <v>22</v>
      </c>
      <c r="E229" s="11" t="str">
        <f>_xlfn.XLOOKUP(Tabla11518[[#This Row],[CÓDIGO SOLICITUD]],[1]Nombres!$A:$A,[1]Nombres!$C:$C)</f>
        <v>VÍAS REGIONALES DE LA ZONA RURAL DE BUENAVENTURA</v>
      </c>
      <c r="F229" s="11" t="str">
        <f>_xlfn.XLOOKUP(Tabla11518[[#This Row],[CÓDIGO SOLICITUD]],'[1]Mapas MT FINAL'!A:A,'[1]Mapas MT FINAL'!G:G)</f>
        <v>VÍAS REGIONALES DE LA ZONA RURAL DE BUENAVENTURA</v>
      </c>
      <c r="G229" s="12" t="str">
        <f>_xlfn.XLOOKUP(Tabla11518[[#This Row],[CÓDIGO SOLICITUD]],'[1]Relación Departamental'!$A:$A,'[1]Relación Departamental'!$B:$B)</f>
        <v>NO</v>
      </c>
      <c r="H229" s="12" t="str">
        <f>IF(Tabla11518[[#This Row],[GEOGRÁFICO]]="NO",Tabla11518[[#This Row],[DEPARTAMENTO GEOGRÁFICO/ASOCIADO]],_xlfn.XLOOKUP(Tabla11518[[#This Row],[CÓDIGO SOLICITUD]],'[1]INFO MPIO'!$A$2:$A$802,'[1]INFO MPIO'!$G$2:$G$802))</f>
        <v>VALLE DEL CAUCA</v>
      </c>
      <c r="I229" s="12" t="str">
        <f>IF(Tabla11518[[#This Row],[GEOGRÁFICO]]="NO",Tabla11518[[#This Row],[DEPARTAMENTO GEOGRÁFICO/ASOCIADO]],_xlfn.XLOOKUP(Tabla11518[[#This Row],[CÓDIGO SOLICITUD]],'[1]INFO MPIO'!$A$2:$A$581,'[1]INFO MPIO'!$H$2:$H$581))</f>
        <v>VALLE DEL CAUCA</v>
      </c>
      <c r="J229" s="13">
        <f>IF(Tabla11518[[#This Row],[GEOGRÁFICO]]="NO",0,_xlfn.XLOOKUP(Tabla11518[[#This Row],[CÓDIGO SOLICITUD]],'[1]INFO MPIO'!$A$2:$A$581,'[1]INFO MPIO'!$B$2:$B$581))</f>
        <v>0</v>
      </c>
      <c r="K229" s="13">
        <f>IF(Tabla11518[[#This Row],[GEOGRÁFICO]]="NO",0,_xlfn.XLOOKUP(Tabla11518[[#This Row],[CÓDIGO SOLICITUD]],'[1]INFO MPIO'!$A$2:$A$581,'[1]INFO MPIO'!$C$2:$C$581))</f>
        <v>0</v>
      </c>
      <c r="L229" s="13">
        <f>IF(Tabla11518[[#This Row],[GEOGRÁFICO]]="NO",0,_xlfn.XLOOKUP(Tabla11518[[#This Row],[CÓDIGO SOLICITUD]],'[1]INFO MPIO'!$A$2:$A$581,'[1]INFO MPIO'!$D$2:$D$581))</f>
        <v>0</v>
      </c>
      <c r="M229" s="13">
        <f>IF(Tabla11518[[#This Row],[GEOGRÁFICO]]="NO",0,_xlfn.XLOOKUP(Tabla11518[[#This Row],[CÓDIGO SOLICITUD]],'[1]INFO MPIO'!$A$2:$A$581,'[1]INFO MPIO'!$E$2:$E$581))</f>
        <v>0</v>
      </c>
      <c r="N229" s="13">
        <f>IF(Tabla11518[[#This Row],[GEOGRÁFICO]]="NO",0,_xlfn.XLOOKUP(Tabla11518[[#This Row],[CÓDIGO SOLICITUD]],'[1]INFO MPIO'!$A$2:$A$581,'[1]INFO MPIO'!$F$2:$F$581))</f>
        <v>0</v>
      </c>
      <c r="O229" s="12" t="str">
        <f>_xlfn.XLOOKUP(Tabla11518[[#This Row],[CÓDIGO SOLICITUD]],[1]Master!$G:$G,[1]Master!$K:$K)</f>
        <v>SI</v>
      </c>
      <c r="P229" s="12" t="str">
        <f>_xlfn.XLOOKUP(Tabla11518[[#This Row],[CÓDIGO SOLICITUD]],[1]Master!$G:$G,[1]Master!$J:$J)</f>
        <v>EN EJECUCIÓN</v>
      </c>
      <c r="Q229" s="9" t="str">
        <f>_xlfn.XLOOKUP(Tabla11518[[#This Row],[CÓDIGO SOLICITUD]],[1]Master!$G:$G,[1]Master!$I:$I)</f>
        <v>ENTIDAD TERRITORIAL</v>
      </c>
      <c r="R229" s="14">
        <f>_xlfn.XLOOKUP(Tabla11518[[#This Row],[CÓDIGO SOLICITUD]],'[1]Resumen Inversiones'!$D$4:$D$700,'[1]Resumen Inversiones'!$E$4:$E$700)</f>
        <v>0</v>
      </c>
      <c r="S229" s="22" t="s">
        <v>455</v>
      </c>
    </row>
    <row r="230" spans="1:19" ht="57" x14ac:dyDescent="0.25">
      <c r="A230" s="20" t="s">
        <v>456</v>
      </c>
      <c r="B230" s="9" t="str">
        <f>_xlfn.XLOOKUP(Tabla11518[[#This Row],[CÓDIGO SOLICITUD]],[1]Nombres!$A:$A,[1]Nombres!$D:$D)</f>
        <v>VALLE DEL CAUCA</v>
      </c>
      <c r="C230" s="9" t="s">
        <v>21</v>
      </c>
      <c r="D230" s="16" t="s">
        <v>22</v>
      </c>
      <c r="E230" s="11" t="str">
        <f>_xlfn.XLOOKUP(Tabla11518[[#This Row],[CÓDIGO SOLICITUD]],[1]Nombres!$A:$A,[1]Nombres!$C:$C)</f>
        <v>POTEDO - SAN JOSÉ DEL RÍO ANCHICAYA</v>
      </c>
      <c r="F230" s="11" t="str">
        <f>_xlfn.XLOOKUP(Tabla11518[[#This Row],[CÓDIGO SOLICITUD]],'[1]Mapas MT FINAL'!A:A,'[1]Mapas MT FINAL'!G:G)</f>
        <v>POTEDO - SAN JOSÉ DEL RÍO ANCHICAYA</v>
      </c>
      <c r="G230" s="12" t="str">
        <f>_xlfn.XLOOKUP(Tabla11518[[#This Row],[CÓDIGO SOLICITUD]],'[1]Relación Departamental'!$A:$A,'[1]Relación Departamental'!$B:$B)</f>
        <v>SI</v>
      </c>
      <c r="H230" s="12" t="str">
        <f>IF(Tabla11518[[#This Row],[GEOGRÁFICO]]="NO",Tabla11518[[#This Row],[DEPARTAMENTO GEOGRÁFICO/ASOCIADO]],_xlfn.XLOOKUP(Tabla11518[[#This Row],[CÓDIGO SOLICITUD]],'[1]INFO MPIO'!$A$2:$A$802,'[1]INFO MPIO'!$G$2:$G$802))</f>
        <v>VALLE DEL CAUCA</v>
      </c>
      <c r="I230" s="12" t="str">
        <f>IF(Tabla11518[[#This Row],[GEOGRÁFICO]]="NO",Tabla11518[[#This Row],[DEPARTAMENTO GEOGRÁFICO/ASOCIADO]],_xlfn.XLOOKUP(Tabla11518[[#This Row],[CÓDIGO SOLICITUD]],'[1]INFO MPIO'!$A$2:$A$581,'[1]INFO MPIO'!$H$2:$H$581))</f>
        <v>BUENAVENTURA, DAGUA</v>
      </c>
      <c r="J230" s="13">
        <f>IF(Tabla11518[[#This Row],[GEOGRÁFICO]]="NO",0,_xlfn.XLOOKUP(Tabla11518[[#This Row],[CÓDIGO SOLICITUD]],'[1]INFO MPIO'!$A$2:$A$581,'[1]INFO MPIO'!$B$2:$B$581))</f>
        <v>0</v>
      </c>
      <c r="K230" s="13">
        <f>IF(Tabla11518[[#This Row],[GEOGRÁFICO]]="NO",0,_xlfn.XLOOKUP(Tabla11518[[#This Row],[CÓDIGO SOLICITUD]],'[1]INFO MPIO'!$A$2:$A$581,'[1]INFO MPIO'!$C$2:$C$581))</f>
        <v>1</v>
      </c>
      <c r="L230" s="13">
        <f>IF(Tabla11518[[#This Row],[GEOGRÁFICO]]="NO",0,_xlfn.XLOOKUP(Tabla11518[[#This Row],[CÓDIGO SOLICITUD]],'[1]INFO MPIO'!$A$2:$A$581,'[1]INFO MPIO'!$D$2:$D$581))</f>
        <v>1</v>
      </c>
      <c r="M230" s="13">
        <f>IF(Tabla11518[[#This Row],[GEOGRÁFICO]]="NO",0,_xlfn.XLOOKUP(Tabla11518[[#This Row],[CÓDIGO SOLICITUD]],'[1]INFO MPIO'!$A$2:$A$581,'[1]INFO MPIO'!$E$2:$E$581))</f>
        <v>1</v>
      </c>
      <c r="N230" s="13">
        <f>IF(Tabla11518[[#This Row],[GEOGRÁFICO]]="NO",0,_xlfn.XLOOKUP(Tabla11518[[#This Row],[CÓDIGO SOLICITUD]],'[1]INFO MPIO'!$A$2:$A$581,'[1]INFO MPIO'!$F$2:$F$581))</f>
        <v>1</v>
      </c>
      <c r="O230" s="12" t="str">
        <f>_xlfn.XLOOKUP(Tabla11518[[#This Row],[CÓDIGO SOLICITUD]],[1]Master!$G:$G,[1]Master!$K:$K)</f>
        <v>NO</v>
      </c>
      <c r="P230" s="12" t="str">
        <f>_xlfn.XLOOKUP(Tabla11518[[#This Row],[CÓDIGO SOLICITUD]],[1]Master!$G:$G,[1]Master!$J:$J)</f>
        <v>EN ESTRUCTURACIÓN</v>
      </c>
      <c r="Q230" s="9" t="str">
        <f>_xlfn.XLOOKUP(Tabla11518[[#This Row],[CÓDIGO SOLICITUD]],[1]Master!$G:$G,[1]Master!$I:$I)</f>
        <v>ENTIDAD TERRITORIAL</v>
      </c>
      <c r="R230" s="14">
        <f>_xlfn.XLOOKUP(Tabla11518[[#This Row],[CÓDIGO SOLICITUD]],'[1]Resumen Inversiones'!$D$4:$D$700,'[1]Resumen Inversiones'!$E$4:$E$700)</f>
        <v>0</v>
      </c>
      <c r="S230" s="22" t="s">
        <v>457</v>
      </c>
    </row>
    <row r="231" spans="1:19" ht="57" x14ac:dyDescent="0.25">
      <c r="A231" s="20" t="s">
        <v>458</v>
      </c>
      <c r="B231" s="9" t="str">
        <f>_xlfn.XLOOKUP(Tabla11518[[#This Row],[CÓDIGO SOLICITUD]],[1]Nombres!$A:$A,[1]Nombres!$D:$D)</f>
        <v>VALLE DEL CAUCA</v>
      </c>
      <c r="C231" s="9" t="s">
        <v>165</v>
      </c>
      <c r="D231" s="16" t="s">
        <v>22</v>
      </c>
      <c r="E231" s="11" t="str">
        <f>_xlfn.XLOOKUP(Tabla11518[[#This Row],[CÓDIGO SOLICITUD]],[1]Nombres!$A:$A,[1]Nombres!$C:$C)</f>
        <v>TREN DE CERCANÍAS DEL VALLE DEL CAUCA</v>
      </c>
      <c r="F231" s="11" t="str">
        <f>_xlfn.XLOOKUP(Tabla11518[[#This Row],[CÓDIGO SOLICITUD]],'[1]Mapas MT FINAL'!A:A,'[1]Mapas MT FINAL'!G:G)</f>
        <v>TREN DE CERCANÍAS DEL VALLE DEL CAUCA</v>
      </c>
      <c r="G231" s="12" t="str">
        <f>_xlfn.XLOOKUP(Tabla11518[[#This Row],[CÓDIGO SOLICITUD]],'[1]Relación Departamental'!$A:$A,'[1]Relación Departamental'!$B:$B)</f>
        <v>SI</v>
      </c>
      <c r="H231" s="12" t="str">
        <f>IF(Tabla11518[[#This Row],[GEOGRÁFICO]]="NO",Tabla11518[[#This Row],[DEPARTAMENTO GEOGRÁFICO/ASOCIADO]],_xlfn.XLOOKUP(Tabla11518[[#This Row],[CÓDIGO SOLICITUD]],'[1]INFO MPIO'!$A$2:$A$802,'[1]INFO MPIO'!$G$2:$G$802))</f>
        <v>VALLE DEL CAUCA</v>
      </c>
      <c r="I231" s="12" t="str">
        <f>IF(Tabla11518[[#This Row],[GEOGRÁFICO]]="NO",Tabla11518[[#This Row],[DEPARTAMENTO GEOGRÁFICO/ASOCIADO]],_xlfn.XLOOKUP(Tabla11518[[#This Row],[CÓDIGO SOLICITUD]],'[1]INFO MPIO'!$A$2:$A$581,'[1]INFO MPIO'!$H$2:$H$581))</f>
        <v>CALI, JAMUNDÍ, PALMIRA</v>
      </c>
      <c r="J231" s="13">
        <f>IF(Tabla11518[[#This Row],[GEOGRÁFICO]]="NO",0,_xlfn.XLOOKUP(Tabla11518[[#This Row],[CÓDIGO SOLICITUD]],'[1]INFO MPIO'!$A$2:$A$581,'[1]INFO MPIO'!$B$2:$B$581))</f>
        <v>0</v>
      </c>
      <c r="K231" s="13">
        <f>IF(Tabla11518[[#This Row],[GEOGRÁFICO]]="NO",0,_xlfn.XLOOKUP(Tabla11518[[#This Row],[CÓDIGO SOLICITUD]],'[1]INFO MPIO'!$A$2:$A$581,'[1]INFO MPIO'!$C$2:$C$581))</f>
        <v>0</v>
      </c>
      <c r="L231" s="13">
        <f>IF(Tabla11518[[#This Row],[GEOGRÁFICO]]="NO",0,_xlfn.XLOOKUP(Tabla11518[[#This Row],[CÓDIGO SOLICITUD]],'[1]INFO MPIO'!$A$2:$A$581,'[1]INFO MPIO'!$D$2:$D$581))</f>
        <v>0</v>
      </c>
      <c r="M231" s="13">
        <f>IF(Tabla11518[[#This Row],[GEOGRÁFICO]]="NO",0,_xlfn.XLOOKUP(Tabla11518[[#This Row],[CÓDIGO SOLICITUD]],'[1]INFO MPIO'!$A$2:$A$581,'[1]INFO MPIO'!$E$2:$E$581))</f>
        <v>0</v>
      </c>
      <c r="N231" s="13">
        <f>IF(Tabla11518[[#This Row],[GEOGRÁFICO]]="NO",0,_xlfn.XLOOKUP(Tabla11518[[#This Row],[CÓDIGO SOLICITUD]],'[1]INFO MPIO'!$A$2:$A$581,'[1]INFO MPIO'!$F$2:$F$581))</f>
        <v>1</v>
      </c>
      <c r="O231" s="12" t="str">
        <f>_xlfn.XLOOKUP(Tabla11518[[#This Row],[CÓDIGO SOLICITUD]],[1]Master!$G:$G,[1]Master!$K:$K)</f>
        <v>NO</v>
      </c>
      <c r="P231" s="12" t="str">
        <f>_xlfn.XLOOKUP(Tabla11518[[#This Row],[CÓDIGO SOLICITUD]],[1]Master!$G:$G,[1]Master!$J:$J)</f>
        <v>EN ESTRUCTURACIÓN</v>
      </c>
      <c r="Q231" s="9" t="str">
        <f>_xlfn.XLOOKUP(Tabla11518[[#This Row],[CÓDIGO SOLICITUD]],[1]Master!$G:$G,[1]Master!$I:$I)</f>
        <v>ENTIDAD TERRITORIAL</v>
      </c>
      <c r="R231" s="14">
        <f>_xlfn.XLOOKUP(Tabla11518[[#This Row],[CÓDIGO SOLICITUD]],'[1]Resumen Inversiones'!$D$4:$D$700,'[1]Resumen Inversiones'!$E$4:$E$700)</f>
        <v>1590873.533086</v>
      </c>
      <c r="S231" s="22" t="s">
        <v>459</v>
      </c>
    </row>
    <row r="232" spans="1:19" ht="185.25" x14ac:dyDescent="0.25">
      <c r="A232" s="20" t="s">
        <v>460</v>
      </c>
      <c r="B232" s="9" t="str">
        <f>_xlfn.XLOOKUP(Tabla11518[[#This Row],[CÓDIGO SOLICITUD]],[1]Nombres!$A:$A,[1]Nombres!$D:$D)</f>
        <v>TOLIMA</v>
      </c>
      <c r="C232" s="9" t="s">
        <v>267</v>
      </c>
      <c r="D232" s="16" t="s">
        <v>22</v>
      </c>
      <c r="E232" s="11" t="str">
        <f>_xlfn.XLOOKUP(Tabla11518[[#This Row],[CÓDIGO SOLICITUD]],[1]Nombres!$A:$A,[1]Nombres!$C:$C)</f>
        <v>LOS GUAYABO -RONCESVALLES Y SAN ANTONIO- ROVIRA</v>
      </c>
      <c r="F232" s="11" t="str">
        <f>_xlfn.XLOOKUP(Tabla11518[[#This Row],[CÓDIGO SOLICITUD]],'[1]Mapas MT FINAL'!A:A,'[1]Mapas MT FINAL'!G:G)</f>
        <v>LOS GUAYABO -RONCESVALLES Y SAN ANTONIO- ROVIRA</v>
      </c>
      <c r="G232" s="12" t="str">
        <f>_xlfn.XLOOKUP(Tabla11518[[#This Row],[CÓDIGO SOLICITUD]],'[1]Relación Departamental'!$A:$A,'[1]Relación Departamental'!$B:$B)</f>
        <v>SI</v>
      </c>
      <c r="H232" s="12" t="str">
        <f>IF(Tabla11518[[#This Row],[GEOGRÁFICO]]="NO",Tabla11518[[#This Row],[DEPARTAMENTO GEOGRÁFICO/ASOCIADO]],_xlfn.XLOOKUP(Tabla11518[[#This Row],[CÓDIGO SOLICITUD]],'[1]INFO MPIO'!$A$2:$A$802,'[1]INFO MPIO'!$G$2:$G$802))</f>
        <v>TOLIMA</v>
      </c>
      <c r="I232" s="12" t="str">
        <f>IF(Tabla11518[[#This Row],[GEOGRÁFICO]]="NO",Tabla11518[[#This Row],[DEPARTAMENTO GEOGRÁFICO/ASOCIADO]],_xlfn.XLOOKUP(Tabla11518[[#This Row],[CÓDIGO SOLICITUD]],'[1]INFO MPIO'!$A$2:$A$581,'[1]INFO MPIO'!$H$2:$H$581))</f>
        <v>ORTEGA, RONCESVALLES, ROVIRA, SAN ANTONIO</v>
      </c>
      <c r="J232" s="13">
        <f>IF(Tabla11518[[#This Row],[GEOGRÁFICO]]="NO",0,_xlfn.XLOOKUP(Tabla11518[[#This Row],[CÓDIGO SOLICITUD]],'[1]INFO MPIO'!$A$2:$A$581,'[1]INFO MPIO'!$B$2:$B$581))</f>
        <v>1</v>
      </c>
      <c r="K232" s="13">
        <f>IF(Tabla11518[[#This Row],[GEOGRÁFICO]]="NO",0,_xlfn.XLOOKUP(Tabla11518[[#This Row],[CÓDIGO SOLICITUD]],'[1]INFO MPIO'!$A$2:$A$581,'[1]INFO MPIO'!$C$2:$C$581))</f>
        <v>0</v>
      </c>
      <c r="L232" s="13">
        <f>IF(Tabla11518[[#This Row],[GEOGRÁFICO]]="NO",0,_xlfn.XLOOKUP(Tabla11518[[#This Row],[CÓDIGO SOLICITUD]],'[1]INFO MPIO'!$A$2:$A$581,'[1]INFO MPIO'!$D$2:$D$581))</f>
        <v>1</v>
      </c>
      <c r="M232" s="13">
        <f>IF(Tabla11518[[#This Row],[GEOGRÁFICO]]="NO",0,_xlfn.XLOOKUP(Tabla11518[[#This Row],[CÓDIGO SOLICITUD]],'[1]INFO MPIO'!$A$2:$A$581,'[1]INFO MPIO'!$E$2:$E$581))</f>
        <v>0</v>
      </c>
      <c r="N232" s="13">
        <f>IF(Tabla11518[[#This Row],[GEOGRÁFICO]]="NO",0,_xlfn.XLOOKUP(Tabla11518[[#This Row],[CÓDIGO SOLICITUD]],'[1]INFO MPIO'!$A$2:$A$581,'[1]INFO MPIO'!$F$2:$F$581))</f>
        <v>1</v>
      </c>
      <c r="O232" s="12" t="str">
        <f>_xlfn.XLOOKUP(Tabla11518[[#This Row],[CÓDIGO SOLICITUD]],[1]Master!$G:$G,[1]Master!$K:$K)</f>
        <v>SI</v>
      </c>
      <c r="P232" s="12" t="str">
        <f>_xlfn.XLOOKUP(Tabla11518[[#This Row],[CÓDIGO SOLICITUD]],[1]Master!$G:$G,[1]Master!$J:$J)</f>
        <v>EN ESTRUCTURACIÓN</v>
      </c>
      <c r="Q232" s="9" t="str">
        <f>_xlfn.XLOOKUP(Tabla11518[[#This Row],[CÓDIGO SOLICITUD]],[1]Master!$G:$G,[1]Master!$I:$I)</f>
        <v>ENTIDAD TERRITORIAL/INVIAS</v>
      </c>
      <c r="R232" s="14">
        <f>_xlfn.XLOOKUP(Tabla11518[[#This Row],[CÓDIGO SOLICITUD]],'[1]Resumen Inversiones'!$D$4:$D$700,'[1]Resumen Inversiones'!$E$4:$E$700)</f>
        <v>85920</v>
      </c>
      <c r="S232" s="22" t="s">
        <v>461</v>
      </c>
    </row>
    <row r="233" spans="1:19" ht="57" x14ac:dyDescent="0.25">
      <c r="A233" s="20" t="s">
        <v>462</v>
      </c>
      <c r="B233" s="9" t="str">
        <f>_xlfn.XLOOKUP(Tabla11518[[#This Row],[CÓDIGO SOLICITUD]],[1]Nombres!$A:$A,[1]Nombres!$D:$D)</f>
        <v>ANTIOQUIA</v>
      </c>
      <c r="C233" s="9" t="s">
        <v>21</v>
      </c>
      <c r="D233" s="16" t="s">
        <v>22</v>
      </c>
      <c r="E233" s="11" t="str">
        <f>_xlfn.XLOOKUP(Tabla11518[[#This Row],[CÓDIGO SOLICITUD]],[1]Nombres!$A:$A,[1]Nombres!$C:$C)</f>
        <v>AMPLIACIÓN DE LA LOMA DEL ESCOBERO EJE TRANSVERSAL INTERMEDIA CON TRANSVERSAL DE LA MONTAÑA</v>
      </c>
      <c r="F233" s="11" t="str">
        <f>_xlfn.XLOOKUP(Tabla11518[[#This Row],[CÓDIGO SOLICITUD]],'[1]Mapas MT FINAL'!A:A,'[1]Mapas MT FINAL'!G:G)</f>
        <v>AMPLIACIÓN DE LA LOMA DEL ESCOBERO EJE TRANSVERSAL INTERMEDIA CON TRANSVERSAL DE LA MONTAÑA</v>
      </c>
      <c r="G233" s="12" t="str">
        <f>_xlfn.XLOOKUP(Tabla11518[[#This Row],[CÓDIGO SOLICITUD]],'[1]Relación Departamental'!$A:$A,'[1]Relación Departamental'!$B:$B)</f>
        <v>SI</v>
      </c>
      <c r="H233" s="12" t="str">
        <f>IF(Tabla11518[[#This Row],[GEOGRÁFICO]]="NO",Tabla11518[[#This Row],[DEPARTAMENTO GEOGRÁFICO/ASOCIADO]],_xlfn.XLOOKUP(Tabla11518[[#This Row],[CÓDIGO SOLICITUD]],'[1]INFO MPIO'!$A$2:$A$802,'[1]INFO MPIO'!$G$2:$G$802))</f>
        <v>ANTIOQUIA</v>
      </c>
      <c r="I233" s="12" t="str">
        <f>IF(Tabla11518[[#This Row],[GEOGRÁFICO]]="NO",Tabla11518[[#This Row],[DEPARTAMENTO GEOGRÁFICO/ASOCIADO]],_xlfn.XLOOKUP(Tabla11518[[#This Row],[CÓDIGO SOLICITUD]],'[1]INFO MPIO'!$A$2:$A$581,'[1]INFO MPIO'!$H$2:$H$581))</f>
        <v>ENVIGADO</v>
      </c>
      <c r="J233" s="13">
        <f>IF(Tabla11518[[#This Row],[GEOGRÁFICO]]="NO",0,_xlfn.XLOOKUP(Tabla11518[[#This Row],[CÓDIGO SOLICITUD]],'[1]INFO MPIO'!$A$2:$A$581,'[1]INFO MPIO'!$B$2:$B$581))</f>
        <v>0</v>
      </c>
      <c r="K233" s="13">
        <f>IF(Tabla11518[[#This Row],[GEOGRÁFICO]]="NO",0,_xlfn.XLOOKUP(Tabla11518[[#This Row],[CÓDIGO SOLICITUD]],'[1]INFO MPIO'!$A$2:$A$581,'[1]INFO MPIO'!$C$2:$C$581))</f>
        <v>0</v>
      </c>
      <c r="L233" s="13">
        <f>IF(Tabla11518[[#This Row],[GEOGRÁFICO]]="NO",0,_xlfn.XLOOKUP(Tabla11518[[#This Row],[CÓDIGO SOLICITUD]],'[1]INFO MPIO'!$A$2:$A$581,'[1]INFO MPIO'!$D$2:$D$581))</f>
        <v>0</v>
      </c>
      <c r="M233" s="13">
        <f>IF(Tabla11518[[#This Row],[GEOGRÁFICO]]="NO",0,_xlfn.XLOOKUP(Tabla11518[[#This Row],[CÓDIGO SOLICITUD]],'[1]INFO MPIO'!$A$2:$A$581,'[1]INFO MPIO'!$E$2:$E$581))</f>
        <v>0</v>
      </c>
      <c r="N233" s="13">
        <f>IF(Tabla11518[[#This Row],[GEOGRÁFICO]]="NO",0,_xlfn.XLOOKUP(Tabla11518[[#This Row],[CÓDIGO SOLICITUD]],'[1]INFO MPIO'!$A$2:$A$581,'[1]INFO MPIO'!$F$2:$F$581))</f>
        <v>0</v>
      </c>
      <c r="O233" s="12" t="str">
        <f>_xlfn.XLOOKUP(Tabla11518[[#This Row],[CÓDIGO SOLICITUD]],[1]Master!$G:$G,[1]Master!$K:$K)</f>
        <v>NO</v>
      </c>
      <c r="P233" s="12" t="str">
        <f>_xlfn.XLOOKUP(Tabla11518[[#This Row],[CÓDIGO SOLICITUD]],[1]Master!$G:$G,[1]Master!$J:$J)</f>
        <v>EN ESTRUCTURACIÓN</v>
      </c>
      <c r="Q233" s="9" t="str">
        <f>_xlfn.XLOOKUP(Tabla11518[[#This Row],[CÓDIGO SOLICITUD]],[1]Master!$G:$G,[1]Master!$I:$I)</f>
        <v>ENTIDAD TERRITORIAL</v>
      </c>
      <c r="R233" s="14">
        <f>_xlfn.XLOOKUP(Tabla11518[[#This Row],[CÓDIGO SOLICITUD]],'[1]Resumen Inversiones'!$D$4:$D$700,'[1]Resumen Inversiones'!$E$4:$E$700)</f>
        <v>0</v>
      </c>
      <c r="S233" s="22" t="s">
        <v>463</v>
      </c>
    </row>
    <row r="234" spans="1:19" ht="57" x14ac:dyDescent="0.25">
      <c r="A234" s="8" t="s">
        <v>464</v>
      </c>
      <c r="B234" s="9" t="str">
        <f>_xlfn.XLOOKUP(Tabla11518[[#This Row],[CÓDIGO SOLICITUD]],[1]Nombres!$A:$A,[1]Nombres!$D:$D)</f>
        <v>CAQUETÁ</v>
      </c>
      <c r="C234" s="9" t="s">
        <v>21</v>
      </c>
      <c r="D234" s="10" t="s">
        <v>22</v>
      </c>
      <c r="E234" s="11" t="str">
        <f>_xlfn.XLOOKUP(Tabla11518[[#This Row],[CÓDIGO SOLICITUD]],[1]Nombres!$A:$A,[1]Nombres!$C:$C)</f>
        <v>CONSTRUCCIÓN DE DIQUE PARA EL RÍO SAN PEDRO</v>
      </c>
      <c r="F234" s="11" t="str">
        <f>_xlfn.XLOOKUP(Tabla11518[[#This Row],[CÓDIGO SOLICITUD]],'[1]Mapas MT FINAL'!A:A,'[1]Mapas MT FINAL'!G:G)</f>
        <v>DIQUE PARA EL RÍO SAN PEDRO</v>
      </c>
      <c r="G234" s="12" t="str">
        <f>_xlfn.XLOOKUP(Tabla11518[[#This Row],[CÓDIGO SOLICITUD]],'[1]Relación Departamental'!$A:$A,'[1]Relación Departamental'!$B:$B)</f>
        <v>SI</v>
      </c>
      <c r="H234" s="12" t="str">
        <f>IF(Tabla11518[[#This Row],[GEOGRÁFICO]]="NO",Tabla11518[[#This Row],[DEPARTAMENTO GEOGRÁFICO/ASOCIADO]],_xlfn.XLOOKUP(Tabla11518[[#This Row],[CÓDIGO SOLICITUD]],'[1]INFO MPIO'!$A$2:$A$802,'[1]INFO MPIO'!$G$2:$G$802))</f>
        <v>CAQUETÁ</v>
      </c>
      <c r="I234" s="12" t="str">
        <f>IF(Tabla11518[[#This Row],[GEOGRÁFICO]]="NO",Tabla11518[[#This Row],[DEPARTAMENTO GEOGRÁFICO/ASOCIADO]],_xlfn.XLOOKUP(Tabla11518[[#This Row],[CÓDIGO SOLICITUD]],'[1]INFO MPIO'!$A$2:$A$581,'[1]INFO MPIO'!$H$2:$H$581))</f>
        <v>LA MONTAÑITA</v>
      </c>
      <c r="J234" s="13">
        <f>IF(Tabla11518[[#This Row],[GEOGRÁFICO]]="NO",0,_xlfn.XLOOKUP(Tabla11518[[#This Row],[CÓDIGO SOLICITUD]],'[1]INFO MPIO'!$A$2:$A$581,'[1]INFO MPIO'!$B$2:$B$581))</f>
        <v>1</v>
      </c>
      <c r="K234" s="13">
        <f>IF(Tabla11518[[#This Row],[GEOGRÁFICO]]="NO",0,_xlfn.XLOOKUP(Tabla11518[[#This Row],[CÓDIGO SOLICITUD]],'[1]INFO MPIO'!$A$2:$A$581,'[1]INFO MPIO'!$C$2:$C$581))</f>
        <v>1</v>
      </c>
      <c r="L234" s="13">
        <f>IF(Tabla11518[[#This Row],[GEOGRÁFICO]]="NO",0,_xlfn.XLOOKUP(Tabla11518[[#This Row],[CÓDIGO SOLICITUD]],'[1]INFO MPIO'!$A$2:$A$581,'[1]INFO MPIO'!$D$2:$D$581))</f>
        <v>1</v>
      </c>
      <c r="M234" s="13">
        <f>IF(Tabla11518[[#This Row],[GEOGRÁFICO]]="NO",0,_xlfn.XLOOKUP(Tabla11518[[#This Row],[CÓDIGO SOLICITUD]],'[1]INFO MPIO'!$A$2:$A$581,'[1]INFO MPIO'!$E$2:$E$581))</f>
        <v>0</v>
      </c>
      <c r="N234" s="13">
        <f>IF(Tabla11518[[#This Row],[GEOGRÁFICO]]="NO",0,_xlfn.XLOOKUP(Tabla11518[[#This Row],[CÓDIGO SOLICITUD]],'[1]INFO MPIO'!$A$2:$A$581,'[1]INFO MPIO'!$F$2:$F$581))</f>
        <v>1</v>
      </c>
      <c r="O234" s="12" t="str">
        <f>_xlfn.XLOOKUP(Tabla11518[[#This Row],[CÓDIGO SOLICITUD]],[1]Master!$G:$G,[1]Master!$K:$K)</f>
        <v>NO</v>
      </c>
      <c r="P234" s="12" t="str">
        <f>_xlfn.XLOOKUP(Tabla11518[[#This Row],[CÓDIGO SOLICITUD]],[1]Master!$G:$G,[1]Master!$J:$J)</f>
        <v>EN IDEA</v>
      </c>
      <c r="Q234" s="9" t="str">
        <f>_xlfn.XLOOKUP(Tabla11518[[#This Row],[CÓDIGO SOLICITUD]],[1]Master!$G:$G,[1]Master!$I:$I)</f>
        <v>ENTIDAD TERRITORIAL</v>
      </c>
      <c r="R234" s="14">
        <f>_xlfn.XLOOKUP(Tabla11518[[#This Row],[CÓDIGO SOLICITUD]],'[1]Resumen Inversiones'!$D$4:$D$700,'[1]Resumen Inversiones'!$E$4:$E$700)</f>
        <v>0</v>
      </c>
      <c r="S234" s="22" t="s">
        <v>31</v>
      </c>
    </row>
    <row r="235" spans="1:19" ht="75" x14ac:dyDescent="0.25">
      <c r="A235" s="8" t="s">
        <v>465</v>
      </c>
      <c r="B235" s="9" t="str">
        <f>_xlfn.XLOOKUP(Tabla11518[[#This Row],[CÓDIGO SOLICITUD]],[1]Nombres!$A:$A,[1]Nombres!$D:$D)</f>
        <v>PUTUMAYO</v>
      </c>
      <c r="C235" s="9" t="s">
        <v>21</v>
      </c>
      <c r="D235" s="10" t="s">
        <v>22</v>
      </c>
      <c r="E235" s="11" t="str">
        <f>_xlfn.XLOOKUP(Tabla11518[[#This Row],[CÓDIGO SOLICITUD]],[1]Nombres!$A:$A,[1]Nombres!$C:$C)</f>
        <v>MEJORAMIENTO DE MUELLE LA TAGUA PUERTO LEGUÍZAMO</v>
      </c>
      <c r="F235" s="11" t="str">
        <f>_xlfn.XLOOKUP(Tabla11518[[#This Row],[CÓDIGO SOLICITUD]],'[1]Mapas MT FINAL'!A:A,'[1]Mapas MT FINAL'!G:G)</f>
        <v>MEJORAMIENTO DE MUELLE LA TAGUA PUERTO LEGUÍZAMO</v>
      </c>
      <c r="G235" s="12" t="str">
        <f>_xlfn.XLOOKUP(Tabla11518[[#This Row],[CÓDIGO SOLICITUD]],'[1]Relación Departamental'!$A:$A,'[1]Relación Departamental'!$B:$B)</f>
        <v>SI</v>
      </c>
      <c r="H235" s="12" t="str">
        <f>IF(Tabla11518[[#This Row],[GEOGRÁFICO]]="NO",Tabla11518[[#This Row],[DEPARTAMENTO GEOGRÁFICO/ASOCIADO]],_xlfn.XLOOKUP(Tabla11518[[#This Row],[CÓDIGO SOLICITUD]],'[1]INFO MPIO'!$A$2:$A$802,'[1]INFO MPIO'!$G$2:$G$802))</f>
        <v>PUTUMAYO</v>
      </c>
      <c r="I235" s="12" t="str">
        <f>IF(Tabla11518[[#This Row],[GEOGRÁFICO]]="NO",Tabla11518[[#This Row],[DEPARTAMENTO GEOGRÁFICO/ASOCIADO]],_xlfn.XLOOKUP(Tabla11518[[#This Row],[CÓDIGO SOLICITUD]],'[1]INFO MPIO'!$A$2:$A$581,'[1]INFO MPIO'!$H$2:$H$581))</f>
        <v>PUERTO LEGUÍZAMO</v>
      </c>
      <c r="J235" s="13">
        <f>IF(Tabla11518[[#This Row],[GEOGRÁFICO]]="NO",0,_xlfn.XLOOKUP(Tabla11518[[#This Row],[CÓDIGO SOLICITUD]],'[1]INFO MPIO'!$A$2:$A$581,'[1]INFO MPIO'!$B$2:$B$581))</f>
        <v>1</v>
      </c>
      <c r="K235" s="13">
        <f>IF(Tabla11518[[#This Row],[GEOGRÁFICO]]="NO",0,_xlfn.XLOOKUP(Tabla11518[[#This Row],[CÓDIGO SOLICITUD]],'[1]INFO MPIO'!$A$2:$A$581,'[1]INFO MPIO'!$C$2:$C$581))</f>
        <v>1</v>
      </c>
      <c r="L235" s="13">
        <f>IF(Tabla11518[[#This Row],[GEOGRÁFICO]]="NO",0,_xlfn.XLOOKUP(Tabla11518[[#This Row],[CÓDIGO SOLICITUD]],'[1]INFO MPIO'!$A$2:$A$581,'[1]INFO MPIO'!$D$2:$D$581))</f>
        <v>1</v>
      </c>
      <c r="M235" s="13">
        <f>IF(Tabla11518[[#This Row],[GEOGRÁFICO]]="NO",0,_xlfn.XLOOKUP(Tabla11518[[#This Row],[CÓDIGO SOLICITUD]],'[1]INFO MPIO'!$A$2:$A$581,'[1]INFO MPIO'!$E$2:$E$581))</f>
        <v>0</v>
      </c>
      <c r="N235" s="13">
        <f>IF(Tabla11518[[#This Row],[GEOGRÁFICO]]="NO",0,_xlfn.XLOOKUP(Tabla11518[[#This Row],[CÓDIGO SOLICITUD]],'[1]INFO MPIO'!$A$2:$A$581,'[1]INFO MPIO'!$F$2:$F$581))</f>
        <v>1</v>
      </c>
      <c r="O235" s="12" t="str">
        <f>_xlfn.XLOOKUP(Tabla11518[[#This Row],[CÓDIGO SOLICITUD]],[1]Master!$G:$G,[1]Master!$K:$K)</f>
        <v>SI</v>
      </c>
      <c r="P235" s="12" t="str">
        <f>_xlfn.XLOOKUP(Tabla11518[[#This Row],[CÓDIGO SOLICITUD]],[1]Master!$G:$G,[1]Master!$J:$J)</f>
        <v>EN EJECUCIÓN</v>
      </c>
      <c r="Q235" s="9" t="str">
        <f>_xlfn.XLOOKUP(Tabla11518[[#This Row],[CÓDIGO SOLICITUD]],[1]Master!$G:$G,[1]Master!$I:$I)</f>
        <v>INVIAS</v>
      </c>
      <c r="R235" s="14">
        <f>_xlfn.XLOOKUP(Tabla11518[[#This Row],[CÓDIGO SOLICITUD]],'[1]Resumen Inversiones'!$D$4:$D$700,'[1]Resumen Inversiones'!$E$4:$E$700)</f>
        <v>0</v>
      </c>
      <c r="S235" s="26" t="s">
        <v>466</v>
      </c>
    </row>
    <row r="236" spans="1:19" ht="285" x14ac:dyDescent="0.25">
      <c r="A236" s="20" t="s">
        <v>467</v>
      </c>
      <c r="B236" s="9" t="str">
        <f>_xlfn.XLOOKUP(Tabla11518[[#This Row],[CÓDIGO SOLICITUD]],[1]Nombres!$A:$A,[1]Nombres!$D:$D)</f>
        <v>ANTIOQUIA, CHOCÓ</v>
      </c>
      <c r="C236" s="9" t="s">
        <v>123</v>
      </c>
      <c r="D236" s="16" t="s">
        <v>22</v>
      </c>
      <c r="E236" s="11" t="str">
        <f>_xlfn.XLOOKUP(Tabla11518[[#This Row],[CÓDIGO SOLICITUD]],[1]Nombres!$A:$A,[1]Nombres!$C:$C)</f>
        <v>RIOSUCIO - CAUCHERAS</v>
      </c>
      <c r="F236" s="11" t="str">
        <f>_xlfn.XLOOKUP(Tabla11518[[#This Row],[CÓDIGO SOLICITUD]],'[1]Mapas MT FINAL'!A:A,'[1]Mapas MT FINAL'!G:G)</f>
        <v>RIOSUCIO - CAUCHERAS</v>
      </c>
      <c r="G236" s="12" t="str">
        <f>_xlfn.XLOOKUP(Tabla11518[[#This Row],[CÓDIGO SOLICITUD]],'[1]Relación Departamental'!$A:$A,'[1]Relación Departamental'!$B:$B)</f>
        <v>SI</v>
      </c>
      <c r="H236" s="12" t="str">
        <f>IF(Tabla11518[[#This Row],[GEOGRÁFICO]]="NO",Tabla11518[[#This Row],[DEPARTAMENTO GEOGRÁFICO/ASOCIADO]],_xlfn.XLOOKUP(Tabla11518[[#This Row],[CÓDIGO SOLICITUD]],'[1]INFO MPIO'!$A$2:$A$802,'[1]INFO MPIO'!$G$2:$G$802))</f>
        <v>ANTIOQUIA, CHOCÓ</v>
      </c>
      <c r="I236" s="12" t="str">
        <f>IF(Tabla11518[[#This Row],[GEOGRÁFICO]]="NO",Tabla11518[[#This Row],[DEPARTAMENTO GEOGRÁFICO/ASOCIADO]],_xlfn.XLOOKUP(Tabla11518[[#This Row],[CÓDIGO SOLICITUD]],'[1]INFO MPIO'!$A$2:$A$581,'[1]INFO MPIO'!$H$2:$H$581))</f>
        <v>MUTATÁ, RIOSUCIO</v>
      </c>
      <c r="J236" s="13">
        <f>IF(Tabla11518[[#This Row],[GEOGRÁFICO]]="NO",0,_xlfn.XLOOKUP(Tabla11518[[#This Row],[CÓDIGO SOLICITUD]],'[1]INFO MPIO'!$A$2:$A$581,'[1]INFO MPIO'!$B$2:$B$581))</f>
        <v>1</v>
      </c>
      <c r="K236" s="13">
        <f>IF(Tabla11518[[#This Row],[GEOGRÁFICO]]="NO",0,_xlfn.XLOOKUP(Tabla11518[[#This Row],[CÓDIGO SOLICITUD]],'[1]INFO MPIO'!$A$2:$A$581,'[1]INFO MPIO'!$C$2:$C$581))</f>
        <v>1</v>
      </c>
      <c r="L236" s="13">
        <f>IF(Tabla11518[[#This Row],[GEOGRÁFICO]]="NO",0,_xlfn.XLOOKUP(Tabla11518[[#This Row],[CÓDIGO SOLICITUD]],'[1]INFO MPIO'!$A$2:$A$581,'[1]INFO MPIO'!$D$2:$D$581))</f>
        <v>1</v>
      </c>
      <c r="M236" s="13">
        <f>IF(Tabla11518[[#This Row],[GEOGRÁFICO]]="NO",0,_xlfn.XLOOKUP(Tabla11518[[#This Row],[CÓDIGO SOLICITUD]],'[1]INFO MPIO'!$A$2:$A$581,'[1]INFO MPIO'!$E$2:$E$581))</f>
        <v>1</v>
      </c>
      <c r="N236" s="13">
        <f>IF(Tabla11518[[#This Row],[GEOGRÁFICO]]="NO",0,_xlfn.XLOOKUP(Tabla11518[[#This Row],[CÓDIGO SOLICITUD]],'[1]INFO MPIO'!$A$2:$A$581,'[1]INFO MPIO'!$F$2:$F$581))</f>
        <v>1</v>
      </c>
      <c r="O236" s="12" t="str">
        <f>_xlfn.XLOOKUP(Tabla11518[[#This Row],[CÓDIGO SOLICITUD]],[1]Master!$G:$G,[1]Master!$K:$K)</f>
        <v>SI</v>
      </c>
      <c r="P236" s="12" t="str">
        <f>_xlfn.XLOOKUP(Tabla11518[[#This Row],[CÓDIGO SOLICITUD]],[1]Master!$G:$G,[1]Master!$J:$J)</f>
        <v>EN ESTRUCTURACIÓN</v>
      </c>
      <c r="Q236" s="38" t="str">
        <f>_xlfn.XLOOKUP(Tabla11518[[#This Row],[CÓDIGO SOLICITUD]],[1]Master!$G:$G,[1]Master!$I:$I)</f>
        <v>INVIAS</v>
      </c>
      <c r="R236" s="14">
        <f>_xlfn.XLOOKUP(Tabla11518[[#This Row],[CÓDIGO SOLICITUD]],'[1]Resumen Inversiones'!$D$4:$D$700,'[1]Resumen Inversiones'!$E$4:$E$700)</f>
        <v>140000</v>
      </c>
      <c r="S236" s="22" t="s">
        <v>468</v>
      </c>
    </row>
    <row r="237" spans="1:19" ht="75" x14ac:dyDescent="0.25">
      <c r="A237" s="20" t="s">
        <v>469</v>
      </c>
      <c r="B237" s="9" t="str">
        <f>_xlfn.XLOOKUP(Tabla11518[[#This Row],[CÓDIGO SOLICITUD]],[1]Nombres!$A:$A,[1]Nombres!$D:$D)</f>
        <v>CASANARE</v>
      </c>
      <c r="C237" s="9" t="s">
        <v>21</v>
      </c>
      <c r="D237" s="16" t="s">
        <v>22</v>
      </c>
      <c r="E237" s="11" t="str">
        <f>_xlfn.XLOOKUP(Tabla11518[[#This Row],[CÓDIGO SOLICITUD]],[1]Nombres!$A:$A,[1]Nombres!$C:$C)</f>
        <v>ASAE - OROCUE</v>
      </c>
      <c r="F237" s="11" t="str">
        <f>_xlfn.XLOOKUP(Tabla11518[[#This Row],[CÓDIGO SOLICITUD]],'[1]Mapas MT FINAL'!A:A,'[1]Mapas MT FINAL'!G:G)</f>
        <v>ASAE - OROCUE</v>
      </c>
      <c r="G237" s="12" t="str">
        <f>_xlfn.XLOOKUP(Tabla11518[[#This Row],[CÓDIGO SOLICITUD]],'[1]Relación Departamental'!$A:$A,'[1]Relación Departamental'!$B:$B)</f>
        <v>SI</v>
      </c>
      <c r="H237" s="12" t="str">
        <f>IF(Tabla11518[[#This Row],[GEOGRÁFICO]]="NO",Tabla11518[[#This Row],[DEPARTAMENTO GEOGRÁFICO/ASOCIADO]],_xlfn.XLOOKUP(Tabla11518[[#This Row],[CÓDIGO SOLICITUD]],'[1]INFO MPIO'!$A$2:$A$802,'[1]INFO MPIO'!$G$2:$G$802))</f>
        <v>CHOCÓ</v>
      </c>
      <c r="I237" s="12" t="str">
        <f>IF(Tabla11518[[#This Row],[GEOGRÁFICO]]="NO",Tabla11518[[#This Row],[DEPARTAMENTO GEOGRÁFICO/ASOCIADO]],_xlfn.XLOOKUP(Tabla11518[[#This Row],[CÓDIGO SOLICITUD]],'[1]INFO MPIO'!$A$2:$A$581,'[1]INFO MPIO'!$H$2:$H$581))</f>
        <v>JURADÓ</v>
      </c>
      <c r="J237" s="13">
        <f>IF(Tabla11518[[#This Row],[GEOGRÁFICO]]="NO",0,_xlfn.XLOOKUP(Tabla11518[[#This Row],[CÓDIGO SOLICITUD]],'[1]INFO MPIO'!$A$2:$A$581,'[1]INFO MPIO'!$B$2:$B$581))</f>
        <v>1</v>
      </c>
      <c r="K237" s="13">
        <f>IF(Tabla11518[[#This Row],[GEOGRÁFICO]]="NO",0,_xlfn.XLOOKUP(Tabla11518[[#This Row],[CÓDIGO SOLICITUD]],'[1]INFO MPIO'!$A$2:$A$581,'[1]INFO MPIO'!$C$2:$C$581))</f>
        <v>0</v>
      </c>
      <c r="L237" s="13">
        <f>IF(Tabla11518[[#This Row],[GEOGRÁFICO]]="NO",0,_xlfn.XLOOKUP(Tabla11518[[#This Row],[CÓDIGO SOLICITUD]],'[1]INFO MPIO'!$A$2:$A$581,'[1]INFO MPIO'!$D$2:$D$581))</f>
        <v>0</v>
      </c>
      <c r="M237" s="13">
        <f>IF(Tabla11518[[#This Row],[GEOGRÁFICO]]="NO",0,_xlfn.XLOOKUP(Tabla11518[[#This Row],[CÓDIGO SOLICITUD]],'[1]INFO MPIO'!$A$2:$A$581,'[1]INFO MPIO'!$E$2:$E$581))</f>
        <v>1</v>
      </c>
      <c r="N237" s="13">
        <f>IF(Tabla11518[[#This Row],[GEOGRÁFICO]]="NO",0,_xlfn.XLOOKUP(Tabla11518[[#This Row],[CÓDIGO SOLICITUD]],'[1]INFO MPIO'!$A$2:$A$581,'[1]INFO MPIO'!$F$2:$F$581))</f>
        <v>1</v>
      </c>
      <c r="O237" s="12" t="str">
        <f>_xlfn.XLOOKUP(Tabla11518[[#This Row],[CÓDIGO SOLICITUD]],[1]Master!$G:$G,[1]Master!$K:$K)</f>
        <v>SI</v>
      </c>
      <c r="P237" s="12" t="str">
        <f>_xlfn.XLOOKUP(Tabla11518[[#This Row],[CÓDIGO SOLICITUD]],[1]Master!$G:$G,[1]Master!$J:$J)</f>
        <v>EN ESTRUCTURACIÓN</v>
      </c>
      <c r="Q237" s="9" t="str">
        <f>_xlfn.XLOOKUP(Tabla11518[[#This Row],[CÓDIGO SOLICITUD]],[1]Master!$G:$G,[1]Master!$I:$I)</f>
        <v>ENTIDAD TERRITORIAL/AEROCIVIL</v>
      </c>
      <c r="R237" s="14">
        <f>_xlfn.XLOOKUP(Tabla11518[[#This Row],[CÓDIGO SOLICITUD]],'[1]Resumen Inversiones'!$D$4:$D$700,'[1]Resumen Inversiones'!$E$4:$E$700)</f>
        <v>41638.802666000003</v>
      </c>
      <c r="S237" s="23" t="s">
        <v>470</v>
      </c>
    </row>
    <row r="238" spans="1:19" ht="114" x14ac:dyDescent="0.25">
      <c r="A238" s="27" t="s">
        <v>471</v>
      </c>
      <c r="B238" s="9" t="str">
        <f>_xlfn.XLOOKUP(Tabla11518[[#This Row],[CÓDIGO SOLICITUD]],[1]Nombres!$A:$A,[1]Nombres!$D:$D)</f>
        <v>CESAR</v>
      </c>
      <c r="C238" s="9" t="s">
        <v>21</v>
      </c>
      <c r="D238" s="16" t="s">
        <v>22</v>
      </c>
      <c r="E238" s="11" t="str">
        <f>_xlfn.XLOOKUP(Tabla11518[[#This Row],[CÓDIGO SOLICITUD]],[1]Nombres!$A:$A,[1]Nombres!$C:$C)</f>
        <v>TAMALAMEQUE - PALESTINA - EL BURRO</v>
      </c>
      <c r="F238" s="11" t="str">
        <f>_xlfn.XLOOKUP(Tabla11518[[#This Row],[CÓDIGO SOLICITUD]],'[1]Mapas MT FINAL'!A:A,'[1]Mapas MT FINAL'!G:G)</f>
        <v>TAMALAMEQUE - PALESTINA - EL BURRO</v>
      </c>
      <c r="G238" s="12" t="str">
        <f>_xlfn.XLOOKUP(Tabla11518[[#This Row],[CÓDIGO SOLICITUD]],'[1]Relación Departamental'!$A:$A,'[1]Relación Departamental'!$B:$B)</f>
        <v>SI</v>
      </c>
      <c r="H238" s="12" t="str">
        <f>IF(Tabla11518[[#This Row],[GEOGRÁFICO]]="NO",Tabla11518[[#This Row],[DEPARTAMENTO GEOGRÁFICO/ASOCIADO]],_xlfn.XLOOKUP(Tabla11518[[#This Row],[CÓDIGO SOLICITUD]],'[1]INFO MPIO'!$A$2:$A$802,'[1]INFO MPIO'!$G$2:$G$802))</f>
        <v>CESAR</v>
      </c>
      <c r="I238" s="12" t="str">
        <f>IF(Tabla11518[[#This Row],[GEOGRÁFICO]]="NO",Tabla11518[[#This Row],[DEPARTAMENTO GEOGRÁFICO/ASOCIADO]],_xlfn.XLOOKUP(Tabla11518[[#This Row],[CÓDIGO SOLICITUD]],'[1]INFO MPIO'!$A$2:$A$581,'[1]INFO MPIO'!$H$2:$H$581))</f>
        <v>PAILITAS, TAMALAMEQUE</v>
      </c>
      <c r="J238" s="13">
        <f>IF(Tabla11518[[#This Row],[GEOGRÁFICO]]="NO",0,_xlfn.XLOOKUP(Tabla11518[[#This Row],[CÓDIGO SOLICITUD]],'[1]INFO MPIO'!$A$2:$A$581,'[1]INFO MPIO'!$B$2:$B$581))</f>
        <v>0</v>
      </c>
      <c r="K238" s="13">
        <f>IF(Tabla11518[[#This Row],[GEOGRÁFICO]]="NO",0,_xlfn.XLOOKUP(Tabla11518[[#This Row],[CÓDIGO SOLICITUD]],'[1]INFO MPIO'!$A$2:$A$581,'[1]INFO MPIO'!$C$2:$C$581))</f>
        <v>0</v>
      </c>
      <c r="L238" s="13">
        <f>IF(Tabla11518[[#This Row],[GEOGRÁFICO]]="NO",0,_xlfn.XLOOKUP(Tabla11518[[#This Row],[CÓDIGO SOLICITUD]],'[1]INFO MPIO'!$A$2:$A$581,'[1]INFO MPIO'!$D$2:$D$581))</f>
        <v>1</v>
      </c>
      <c r="M238" s="13">
        <f>IF(Tabla11518[[#This Row],[GEOGRÁFICO]]="NO",0,_xlfn.XLOOKUP(Tabla11518[[#This Row],[CÓDIGO SOLICITUD]],'[1]INFO MPIO'!$A$2:$A$581,'[1]INFO MPIO'!$E$2:$E$581))</f>
        <v>0</v>
      </c>
      <c r="N238" s="13">
        <f>IF(Tabla11518[[#This Row],[GEOGRÁFICO]]="NO",0,_xlfn.XLOOKUP(Tabla11518[[#This Row],[CÓDIGO SOLICITUD]],'[1]INFO MPIO'!$A$2:$A$581,'[1]INFO MPIO'!$F$2:$F$581))</f>
        <v>0</v>
      </c>
      <c r="O238" s="12" t="str">
        <f>_xlfn.XLOOKUP(Tabla11518[[#This Row],[CÓDIGO SOLICITUD]],[1]Master!$G:$G,[1]Master!$K:$K)</f>
        <v>SI</v>
      </c>
      <c r="P238" s="12" t="str">
        <f>_xlfn.XLOOKUP(Tabla11518[[#This Row],[CÓDIGO SOLICITUD]],[1]Master!$G:$G,[1]Master!$J:$J)</f>
        <v>EN EJECUCIÓN</v>
      </c>
      <c r="Q238" s="9" t="str">
        <f>_xlfn.XLOOKUP(Tabla11518[[#This Row],[CÓDIGO SOLICITUD]],[1]Master!$G:$G,[1]Master!$I:$I)</f>
        <v>INVIAS</v>
      </c>
      <c r="R238" s="14">
        <f>_xlfn.XLOOKUP(Tabla11518[[#This Row],[CÓDIGO SOLICITUD]],'[1]Resumen Inversiones'!$D$4:$D$700,'[1]Resumen Inversiones'!$E$4:$E$700)</f>
        <v>0</v>
      </c>
      <c r="S238" s="22" t="s">
        <v>472</v>
      </c>
    </row>
    <row r="239" spans="1:19" ht="409.5" x14ac:dyDescent="0.25">
      <c r="A239" s="27" t="s">
        <v>473</v>
      </c>
      <c r="B239" s="9" t="str">
        <f>_xlfn.XLOOKUP(Tabla11518[[#This Row],[CÓDIGO SOLICITUD]],[1]Nombres!$A:$A,[1]Nombres!$D:$D)</f>
        <v>CESAR, LA GUAJIRA</v>
      </c>
      <c r="C239" s="9" t="s">
        <v>21</v>
      </c>
      <c r="D239" s="16" t="s">
        <v>22</v>
      </c>
      <c r="E239" s="11" t="str">
        <f>_xlfn.XLOOKUP(Tabla11518[[#This Row],[CÓDIGO SOLICITUD]],[1]Nombres!$A:$A,[1]Nombres!$C:$C)</f>
        <v>VALLEDUPAR - SAN JUAN DEL CESAR / SAN ROQUE – CUESTECITAS / SAN JUAN DEL CESAR - PARADERO / DOBLES CALZADAS (CURUMANÍ - VALLEDUPAR - PARADERO)</v>
      </c>
      <c r="F239" s="11" t="str">
        <f>_xlfn.XLOOKUP(Tabla11518[[#This Row],[CÓDIGO SOLICITUD]],'[1]Mapas MT FINAL'!A:A,'[1]Mapas MT FINAL'!G:G)</f>
        <v>CURUMANÍ - VALLEDUPAR - PARADERO - SAN JUAN DEL CESAR - ALBANIA Y - ROBLES - SAN JUAN DEL CESAR</v>
      </c>
      <c r="G239" s="12" t="str">
        <f>_xlfn.XLOOKUP(Tabla11518[[#This Row],[CÓDIGO SOLICITUD]],'[1]Relación Departamental'!$A:$A,'[1]Relación Departamental'!$B:$B)</f>
        <v>SI</v>
      </c>
      <c r="H239" s="12" t="str">
        <f>IF(Tabla11518[[#This Row],[GEOGRÁFICO]]="NO",Tabla11518[[#This Row],[DEPARTAMENTO GEOGRÁFICO/ASOCIADO]],_xlfn.XLOOKUP(Tabla11518[[#This Row],[CÓDIGO SOLICITUD]],'[1]INFO MPIO'!$A$2:$A$802,'[1]INFO MPIO'!$G$2:$G$802))</f>
        <v>CESAR, LA GUAJIRA</v>
      </c>
      <c r="I239" s="12" t="str">
        <f>IF(Tabla11518[[#This Row],[GEOGRÁFICO]]="NO",Tabla11518[[#This Row],[DEPARTAMENTO GEOGRÁFICO/ASOCIADO]],_xlfn.XLOOKUP(Tabla11518[[#This Row],[CÓDIGO SOLICITUD]],'[1]INFO MPIO'!$A$2:$A$581,'[1]INFO MPIO'!$H$2:$H$581))</f>
        <v>AGUSTÍN CODAZZI, ALBANIA, BARRANCAS, BECERRIL, CHIRIGUANÁ, CURUMANÍ, DISTRACCIÓN, EL MOLINO, FONSECA, HATONUEVO, LA JAGUA DE IBIRICO, LA JAGUA DEL PILAR, LA PAZ, SAN DIEGO, SAN JUAN DEL CESAR, URUMITA, VALLEDUPAR, VILLANUEVA</v>
      </c>
      <c r="J239" s="13">
        <f>IF(Tabla11518[[#This Row],[GEOGRÁFICO]]="NO",0,_xlfn.XLOOKUP(Tabla11518[[#This Row],[CÓDIGO SOLICITUD]],'[1]INFO MPIO'!$A$2:$A$581,'[1]INFO MPIO'!$B$2:$B$581))</f>
        <v>1</v>
      </c>
      <c r="K239" s="13">
        <f>IF(Tabla11518[[#This Row],[GEOGRÁFICO]]="NO",0,_xlfn.XLOOKUP(Tabla11518[[#This Row],[CÓDIGO SOLICITUD]],'[1]INFO MPIO'!$A$2:$A$581,'[1]INFO MPIO'!$C$2:$C$581))</f>
        <v>1</v>
      </c>
      <c r="L239" s="13">
        <f>IF(Tabla11518[[#This Row],[GEOGRÁFICO]]="NO",0,_xlfn.XLOOKUP(Tabla11518[[#This Row],[CÓDIGO SOLICITUD]],'[1]INFO MPIO'!$A$2:$A$581,'[1]INFO MPIO'!$D$2:$D$581))</f>
        <v>1</v>
      </c>
      <c r="M239" s="13">
        <f>IF(Tabla11518[[#This Row],[GEOGRÁFICO]]="NO",0,_xlfn.XLOOKUP(Tabla11518[[#This Row],[CÓDIGO SOLICITUD]],'[1]INFO MPIO'!$A$2:$A$581,'[1]INFO MPIO'!$E$2:$E$581))</f>
        <v>0</v>
      </c>
      <c r="N239" s="13">
        <f>IF(Tabla11518[[#This Row],[GEOGRÁFICO]]="NO",0,_xlfn.XLOOKUP(Tabla11518[[#This Row],[CÓDIGO SOLICITUD]],'[1]INFO MPIO'!$A$2:$A$581,'[1]INFO MPIO'!$F$2:$F$581))</f>
        <v>1</v>
      </c>
      <c r="O239" s="12" t="str">
        <f>_xlfn.XLOOKUP(Tabla11518[[#This Row],[CÓDIGO SOLICITUD]],[1]Master!$G:$G,[1]Master!$K:$K)</f>
        <v>SI</v>
      </c>
      <c r="P239" s="12" t="str">
        <f>_xlfn.XLOOKUP(Tabla11518[[#This Row],[CÓDIGO SOLICITUD]],[1]Master!$G:$G,[1]Master!$J:$J)</f>
        <v>EN EJECUCIÓN</v>
      </c>
      <c r="Q239" s="9" t="str">
        <f>_xlfn.XLOOKUP(Tabla11518[[#This Row],[CÓDIGO SOLICITUD]],[1]Master!$G:$G,[1]Master!$I:$I)</f>
        <v>INVIAS</v>
      </c>
      <c r="R239" s="14">
        <f>_xlfn.XLOOKUP(Tabla11518[[#This Row],[CÓDIGO SOLICITUD]],'[1]Resumen Inversiones'!$D$4:$D$700,'[1]Resumen Inversiones'!$E$4:$E$700)</f>
        <v>80000</v>
      </c>
      <c r="S239" s="22" t="s">
        <v>474</v>
      </c>
    </row>
    <row r="240" spans="1:19" ht="57" x14ac:dyDescent="0.25">
      <c r="A240" s="20" t="s">
        <v>475</v>
      </c>
      <c r="B240" s="9" t="str">
        <f>_xlfn.XLOOKUP(Tabla11518[[#This Row],[CÓDIGO SOLICITUD]],[1]Nombres!$A:$A,[1]Nombres!$D:$D)</f>
        <v>CALDAS</v>
      </c>
      <c r="C240" s="9" t="s">
        <v>37</v>
      </c>
      <c r="D240" s="16" t="s">
        <v>22</v>
      </c>
      <c r="E240" s="11" t="str">
        <f>_xlfn.XLOOKUP(Tabla11518[[#This Row],[CÓDIGO SOLICITUD]],[1]Nombres!$A:$A,[1]Nombres!$C:$C)</f>
        <v>PLATAFORMA INTERMODAL LOGÍSTICA DE LA DORADA (CALDAS)</v>
      </c>
      <c r="F240" s="11" t="str">
        <f>_xlfn.XLOOKUP(Tabla11518[[#This Row],[CÓDIGO SOLICITUD]],'[1]Mapas MT FINAL'!A:A,'[1]Mapas MT FINAL'!G:G)</f>
        <v>PLATAFORMA INTERMODAL LOGÍSTICA DE LA DORADA (CALDAS)</v>
      </c>
      <c r="G240" s="12" t="str">
        <f>_xlfn.XLOOKUP(Tabla11518[[#This Row],[CÓDIGO SOLICITUD]],'[1]Relación Departamental'!$A:$A,'[1]Relación Departamental'!$B:$B)</f>
        <v>SI</v>
      </c>
      <c r="H240" s="12" t="str">
        <f>IF(Tabla11518[[#This Row],[GEOGRÁFICO]]="NO",Tabla11518[[#This Row],[DEPARTAMENTO GEOGRÁFICO/ASOCIADO]],_xlfn.XLOOKUP(Tabla11518[[#This Row],[CÓDIGO SOLICITUD]],'[1]INFO MPIO'!$A$2:$A$802,'[1]INFO MPIO'!$G$2:$G$802))</f>
        <v>CALDAS</v>
      </c>
      <c r="I240" s="12" t="str">
        <f>IF(Tabla11518[[#This Row],[GEOGRÁFICO]]="NO",Tabla11518[[#This Row],[DEPARTAMENTO GEOGRÁFICO/ASOCIADO]],_xlfn.XLOOKUP(Tabla11518[[#This Row],[CÓDIGO SOLICITUD]],'[1]INFO MPIO'!$A$2:$A$581,'[1]INFO MPIO'!$H$2:$H$581))</f>
        <v>LA DORADA</v>
      </c>
      <c r="J240" s="13">
        <f>IF(Tabla11518[[#This Row],[GEOGRÁFICO]]="NO",0,_xlfn.XLOOKUP(Tabla11518[[#This Row],[CÓDIGO SOLICITUD]],'[1]INFO MPIO'!$A$2:$A$581,'[1]INFO MPIO'!$B$2:$B$581))</f>
        <v>0</v>
      </c>
      <c r="K240" s="13">
        <f>IF(Tabla11518[[#This Row],[GEOGRÁFICO]]="NO",0,_xlfn.XLOOKUP(Tabla11518[[#This Row],[CÓDIGO SOLICITUD]],'[1]INFO MPIO'!$A$2:$A$581,'[1]INFO MPIO'!$C$2:$C$581))</f>
        <v>0</v>
      </c>
      <c r="L240" s="13">
        <f>IF(Tabla11518[[#This Row],[GEOGRÁFICO]]="NO",0,_xlfn.XLOOKUP(Tabla11518[[#This Row],[CÓDIGO SOLICITUD]],'[1]INFO MPIO'!$A$2:$A$581,'[1]INFO MPIO'!$D$2:$D$581))</f>
        <v>0</v>
      </c>
      <c r="M240" s="13">
        <f>IF(Tabla11518[[#This Row],[GEOGRÁFICO]]="NO",0,_xlfn.XLOOKUP(Tabla11518[[#This Row],[CÓDIGO SOLICITUD]],'[1]INFO MPIO'!$A$2:$A$581,'[1]INFO MPIO'!$E$2:$E$581))</f>
        <v>0</v>
      </c>
      <c r="N240" s="13">
        <f>IF(Tabla11518[[#This Row],[GEOGRÁFICO]]="NO",0,_xlfn.XLOOKUP(Tabla11518[[#This Row],[CÓDIGO SOLICITUD]],'[1]INFO MPIO'!$A$2:$A$581,'[1]INFO MPIO'!$F$2:$F$581))</f>
        <v>0</v>
      </c>
      <c r="O240" s="12" t="str">
        <f>_xlfn.XLOOKUP(Tabla11518[[#This Row],[CÓDIGO SOLICITUD]],[1]Master!$G:$G,[1]Master!$K:$K)</f>
        <v>SI</v>
      </c>
      <c r="P240" s="12" t="str">
        <f>_xlfn.XLOOKUP(Tabla11518[[#This Row],[CÓDIGO SOLICITUD]],[1]Master!$G:$G,[1]Master!$J:$J)</f>
        <v>EN ESTRUCTURACIÓN</v>
      </c>
      <c r="Q240" s="9" t="str">
        <f>_xlfn.XLOOKUP(Tabla11518[[#This Row],[CÓDIGO SOLICITUD]],[1]Master!$G:$G,[1]Master!$I:$I)</f>
        <v>ENTIDAD TERRITORIAL</v>
      </c>
      <c r="R240" s="14">
        <f>_xlfn.XLOOKUP(Tabla11518[[#This Row],[CÓDIGO SOLICITUD]],'[1]Resumen Inversiones'!$D$4:$D$700,'[1]Resumen Inversiones'!$E$4:$E$700)</f>
        <v>686000</v>
      </c>
      <c r="S240" s="22" t="s">
        <v>476</v>
      </c>
    </row>
    <row r="241" spans="1:19" ht="57" x14ac:dyDescent="0.25">
      <c r="A241" s="8" t="s">
        <v>477</v>
      </c>
      <c r="B241" s="9" t="str">
        <f>_xlfn.XLOOKUP(Tabla11518[[#This Row],[CÓDIGO SOLICITUD]],[1]Nombres!$A:$A,[1]Nombres!$D:$D)</f>
        <v>SANTANDER</v>
      </c>
      <c r="C241" s="9" t="s">
        <v>21</v>
      </c>
      <c r="D241" s="16" t="s">
        <v>22</v>
      </c>
      <c r="E241" s="11" t="str">
        <f>_xlfn.XLOOKUP(Tabla11518[[#This Row],[CÓDIGO SOLICITUD]],[1]Nombres!$A:$A,[1]Nombres!$C:$C)</f>
        <v>INTERVENCIÓN EMBARCADEROS FLUVIALES EN PUERTO WILCHES</v>
      </c>
      <c r="F241" s="11" t="str">
        <f>_xlfn.XLOOKUP(Tabla11518[[#This Row],[CÓDIGO SOLICITUD]],'[1]Mapas MT FINAL'!A:A,'[1]Mapas MT FINAL'!G:G)</f>
        <v>INTERVENCIÓN EMBARCADEROS FLUVIALES EN PUERTO WILCHES</v>
      </c>
      <c r="G241" s="12" t="str">
        <f>_xlfn.XLOOKUP(Tabla11518[[#This Row],[CÓDIGO SOLICITUD]],'[1]Relación Departamental'!$A:$A,'[1]Relación Departamental'!$B:$B)</f>
        <v>SI</v>
      </c>
      <c r="H241" s="12" t="str">
        <f>IF(Tabla11518[[#This Row],[GEOGRÁFICO]]="NO",Tabla11518[[#This Row],[DEPARTAMENTO GEOGRÁFICO/ASOCIADO]],_xlfn.XLOOKUP(Tabla11518[[#This Row],[CÓDIGO SOLICITUD]],'[1]INFO MPIO'!$A$2:$A$802,'[1]INFO MPIO'!$G$2:$G$802))</f>
        <v>SANTANDER</v>
      </c>
      <c r="I241" s="12" t="str">
        <f>IF(Tabla11518[[#This Row],[GEOGRÁFICO]]="NO",Tabla11518[[#This Row],[DEPARTAMENTO GEOGRÁFICO/ASOCIADO]],_xlfn.XLOOKUP(Tabla11518[[#This Row],[CÓDIGO SOLICITUD]],'[1]INFO MPIO'!$A$2:$A$581,'[1]INFO MPIO'!$H$2:$H$581))</f>
        <v>PUERTO WILCHES</v>
      </c>
      <c r="J241" s="13">
        <f>IF(Tabla11518[[#This Row],[GEOGRÁFICO]]="NO",0,_xlfn.XLOOKUP(Tabla11518[[#This Row],[CÓDIGO SOLICITUD]],'[1]INFO MPIO'!$A$2:$A$581,'[1]INFO MPIO'!$B$2:$B$581))</f>
        <v>1</v>
      </c>
      <c r="K241" s="13">
        <f>IF(Tabla11518[[#This Row],[GEOGRÁFICO]]="NO",0,_xlfn.XLOOKUP(Tabla11518[[#This Row],[CÓDIGO SOLICITUD]],'[1]INFO MPIO'!$A$2:$A$581,'[1]INFO MPIO'!$C$2:$C$581))</f>
        <v>0</v>
      </c>
      <c r="L241" s="13">
        <f>IF(Tabla11518[[#This Row],[GEOGRÁFICO]]="NO",0,_xlfn.XLOOKUP(Tabla11518[[#This Row],[CÓDIGO SOLICITUD]],'[1]INFO MPIO'!$A$2:$A$581,'[1]INFO MPIO'!$D$2:$D$581))</f>
        <v>0</v>
      </c>
      <c r="M241" s="13">
        <f>IF(Tabla11518[[#This Row],[GEOGRÁFICO]]="NO",0,_xlfn.XLOOKUP(Tabla11518[[#This Row],[CÓDIGO SOLICITUD]],'[1]INFO MPIO'!$A$2:$A$581,'[1]INFO MPIO'!$E$2:$E$581))</f>
        <v>0</v>
      </c>
      <c r="N241" s="13">
        <f>IF(Tabla11518[[#This Row],[GEOGRÁFICO]]="NO",0,_xlfn.XLOOKUP(Tabla11518[[#This Row],[CÓDIGO SOLICITUD]],'[1]INFO MPIO'!$A$2:$A$581,'[1]INFO MPIO'!$F$2:$F$581))</f>
        <v>0</v>
      </c>
      <c r="O241" s="12" t="str">
        <f>_xlfn.XLOOKUP(Tabla11518[[#This Row],[CÓDIGO SOLICITUD]],[1]Master!$G:$G,[1]Master!$K:$K)</f>
        <v>NO</v>
      </c>
      <c r="P241" s="12" t="str">
        <f>_xlfn.XLOOKUP(Tabla11518[[#This Row],[CÓDIGO SOLICITUD]],[1]Master!$G:$G,[1]Master!$J:$J)</f>
        <v>EN ESTRUCTURACIÓN</v>
      </c>
      <c r="Q241" s="9" t="str">
        <f>_xlfn.XLOOKUP(Tabla11518[[#This Row],[CÓDIGO SOLICITUD]],[1]Master!$G:$G,[1]Master!$I:$I)</f>
        <v>CORMAGDALENA</v>
      </c>
      <c r="R241" s="14">
        <f>_xlfn.XLOOKUP(Tabla11518[[#This Row],[CÓDIGO SOLICITUD]],'[1]Resumen Inversiones'!$D$4:$D$700,'[1]Resumen Inversiones'!$E$4:$E$700)</f>
        <v>1785</v>
      </c>
      <c r="S241" s="15" t="s">
        <v>260</v>
      </c>
    </row>
    <row r="242" spans="1:19" ht="85.5" x14ac:dyDescent="0.25">
      <c r="A242" s="8" t="s">
        <v>478</v>
      </c>
      <c r="B242" s="9" t="str">
        <f>_xlfn.XLOOKUP(Tabla11518[[#This Row],[CÓDIGO SOLICITUD]],[1]Nombres!$A:$A,[1]Nombres!$D:$D)</f>
        <v>SANTANDER</v>
      </c>
      <c r="C242" s="9" t="s">
        <v>21</v>
      </c>
      <c r="D242" s="16" t="s">
        <v>22</v>
      </c>
      <c r="E242" s="11" t="str">
        <f>_xlfn.XLOOKUP(Tabla11518[[#This Row],[CÓDIGO SOLICITUD]],[1]Nombres!$A:$A,[1]Nombres!$C:$C)</f>
        <v>TELEFÉRICO DE FLORIDABLANCA</v>
      </c>
      <c r="F242" s="11" t="str">
        <f>_xlfn.XLOOKUP(Tabla11518[[#This Row],[CÓDIGO SOLICITUD]],'[1]Mapas MT FINAL'!A:A,'[1]Mapas MT FINAL'!G:G)</f>
        <v>TELEFÉRICO DE FLORIDABLANCA</v>
      </c>
      <c r="G242" s="12" t="str">
        <f>_xlfn.XLOOKUP(Tabla11518[[#This Row],[CÓDIGO SOLICITUD]],'[1]Relación Departamental'!$A:$A,'[1]Relación Departamental'!$B:$B)</f>
        <v>SI</v>
      </c>
      <c r="H242" s="12" t="str">
        <f>IF(Tabla11518[[#This Row],[GEOGRÁFICO]]="NO",Tabla11518[[#This Row],[DEPARTAMENTO GEOGRÁFICO/ASOCIADO]],_xlfn.XLOOKUP(Tabla11518[[#This Row],[CÓDIGO SOLICITUD]],'[1]INFO MPIO'!$A$2:$A$802,'[1]INFO MPIO'!$G$2:$G$802))</f>
        <v>SANTANDER</v>
      </c>
      <c r="I242" s="12" t="str">
        <f>IF(Tabla11518[[#This Row],[GEOGRÁFICO]]="NO",Tabla11518[[#This Row],[DEPARTAMENTO GEOGRÁFICO/ASOCIADO]],_xlfn.XLOOKUP(Tabla11518[[#This Row],[CÓDIGO SOLICITUD]],'[1]INFO MPIO'!$A$2:$A$581,'[1]INFO MPIO'!$H$2:$H$581))</f>
        <v>FLORIDABLANCA</v>
      </c>
      <c r="J242" s="13">
        <f>IF(Tabla11518[[#This Row],[GEOGRÁFICO]]="NO",0,_xlfn.XLOOKUP(Tabla11518[[#This Row],[CÓDIGO SOLICITUD]],'[1]INFO MPIO'!$A$2:$A$581,'[1]INFO MPIO'!$B$2:$B$581))</f>
        <v>0</v>
      </c>
      <c r="K242" s="13">
        <f>IF(Tabla11518[[#This Row],[GEOGRÁFICO]]="NO",0,_xlfn.XLOOKUP(Tabla11518[[#This Row],[CÓDIGO SOLICITUD]],'[1]INFO MPIO'!$A$2:$A$581,'[1]INFO MPIO'!$C$2:$C$581))</f>
        <v>0</v>
      </c>
      <c r="L242" s="13">
        <f>IF(Tabla11518[[#This Row],[GEOGRÁFICO]]="NO",0,_xlfn.XLOOKUP(Tabla11518[[#This Row],[CÓDIGO SOLICITUD]],'[1]INFO MPIO'!$A$2:$A$581,'[1]INFO MPIO'!$D$2:$D$581))</f>
        <v>0</v>
      </c>
      <c r="M242" s="13">
        <f>IF(Tabla11518[[#This Row],[GEOGRÁFICO]]="NO",0,_xlfn.XLOOKUP(Tabla11518[[#This Row],[CÓDIGO SOLICITUD]],'[1]INFO MPIO'!$A$2:$A$581,'[1]INFO MPIO'!$E$2:$E$581))</f>
        <v>0</v>
      </c>
      <c r="N242" s="13">
        <f>IF(Tabla11518[[#This Row],[GEOGRÁFICO]]="NO",0,_xlfn.XLOOKUP(Tabla11518[[#This Row],[CÓDIGO SOLICITUD]],'[1]INFO MPIO'!$A$2:$A$581,'[1]INFO MPIO'!$F$2:$F$581))</f>
        <v>0</v>
      </c>
      <c r="O242" s="12" t="str">
        <f>_xlfn.XLOOKUP(Tabla11518[[#This Row],[CÓDIGO SOLICITUD]],[1]Master!$G:$G,[1]Master!$K:$K)</f>
        <v>NO</v>
      </c>
      <c r="P242" s="12" t="str">
        <f>_xlfn.XLOOKUP(Tabla11518[[#This Row],[CÓDIGO SOLICITUD]],[1]Master!$G:$G,[1]Master!$J:$J)</f>
        <v>EN IDEA</v>
      </c>
      <c r="Q242" s="9" t="str">
        <f>_xlfn.XLOOKUP(Tabla11518[[#This Row],[CÓDIGO SOLICITUD]],[1]Master!$G:$G,[1]Master!$I:$I)</f>
        <v>ENTIDAD TERRITORIAL</v>
      </c>
      <c r="R242" s="14">
        <f>_xlfn.XLOOKUP(Tabla11518[[#This Row],[CÓDIGO SOLICITUD]],'[1]Resumen Inversiones'!$D$4:$D$700,'[1]Resumen Inversiones'!$E$4:$E$700)</f>
        <v>186000</v>
      </c>
      <c r="S242" s="18" t="s">
        <v>479</v>
      </c>
    </row>
    <row r="243" spans="1:19" ht="90" x14ac:dyDescent="0.25">
      <c r="A243" s="8" t="s">
        <v>480</v>
      </c>
      <c r="B243" s="9" t="str">
        <f>_xlfn.XLOOKUP(Tabla11518[[#This Row],[CÓDIGO SOLICITUD]],[1]Nombres!$A:$A,[1]Nombres!$D:$D)</f>
        <v>ARAUCA</v>
      </c>
      <c r="C243" s="9" t="s">
        <v>215</v>
      </c>
      <c r="D243" s="16" t="s">
        <v>22</v>
      </c>
      <c r="E243" s="11" t="str">
        <f>_xlfn.XLOOKUP(Tabla11518[[#This Row],[CÓDIGO SOLICITUD]],[1]Nombres!$A:$A,[1]Nombres!$C:$C)</f>
        <v>ARAUCA - ARAUQUITA - SARAVENA</v>
      </c>
      <c r="F243" s="11" t="str">
        <f>_xlfn.XLOOKUP(Tabla11518[[#This Row],[CÓDIGO SOLICITUD]],'[1]Mapas MT FINAL'!A:A,'[1]Mapas MT FINAL'!G:G)</f>
        <v>ARAUCA - ARAUQUITA - SARAVENA</v>
      </c>
      <c r="G243" s="12" t="str">
        <f>_xlfn.XLOOKUP(Tabla11518[[#This Row],[CÓDIGO SOLICITUD]],'[1]Relación Departamental'!$A:$A,'[1]Relación Departamental'!$B:$B)</f>
        <v>SI</v>
      </c>
      <c r="H243" s="12" t="str">
        <f>IF(Tabla11518[[#This Row],[GEOGRÁFICO]]="NO",Tabla11518[[#This Row],[DEPARTAMENTO GEOGRÁFICO/ASOCIADO]],_xlfn.XLOOKUP(Tabla11518[[#This Row],[CÓDIGO SOLICITUD]],'[1]INFO MPIO'!$A$2:$A$802,'[1]INFO MPIO'!$G$2:$G$802))</f>
        <v>ARAUCA</v>
      </c>
      <c r="I243" s="12" t="str">
        <f>IF(Tabla11518[[#This Row],[GEOGRÁFICO]]="NO",Tabla11518[[#This Row],[DEPARTAMENTO GEOGRÁFICO/ASOCIADO]],_xlfn.XLOOKUP(Tabla11518[[#This Row],[CÓDIGO SOLICITUD]],'[1]INFO MPIO'!$A$2:$A$581,'[1]INFO MPIO'!$H$2:$H$581))</f>
        <v>ARAUCA, ARAUQUITA, SARAVENA</v>
      </c>
      <c r="J243" s="13">
        <f>IF(Tabla11518[[#This Row],[GEOGRÁFICO]]="NO",0,_xlfn.XLOOKUP(Tabla11518[[#This Row],[CÓDIGO SOLICITUD]],'[1]INFO MPIO'!$A$2:$A$581,'[1]INFO MPIO'!$B$2:$B$581))</f>
        <v>1</v>
      </c>
      <c r="K243" s="13">
        <f>IF(Tabla11518[[#This Row],[GEOGRÁFICO]]="NO",0,_xlfn.XLOOKUP(Tabla11518[[#This Row],[CÓDIGO SOLICITUD]],'[1]INFO MPIO'!$A$2:$A$581,'[1]INFO MPIO'!$C$2:$C$581))</f>
        <v>1</v>
      </c>
      <c r="L243" s="13">
        <f>IF(Tabla11518[[#This Row],[GEOGRÁFICO]]="NO",0,_xlfn.XLOOKUP(Tabla11518[[#This Row],[CÓDIGO SOLICITUD]],'[1]INFO MPIO'!$A$2:$A$581,'[1]INFO MPIO'!$D$2:$D$581))</f>
        <v>1</v>
      </c>
      <c r="M243" s="13">
        <f>IF(Tabla11518[[#This Row],[GEOGRÁFICO]]="NO",0,_xlfn.XLOOKUP(Tabla11518[[#This Row],[CÓDIGO SOLICITUD]],'[1]INFO MPIO'!$A$2:$A$581,'[1]INFO MPIO'!$E$2:$E$581))</f>
        <v>0</v>
      </c>
      <c r="N243" s="13">
        <f>IF(Tabla11518[[#This Row],[GEOGRÁFICO]]="NO",0,_xlfn.XLOOKUP(Tabla11518[[#This Row],[CÓDIGO SOLICITUD]],'[1]INFO MPIO'!$A$2:$A$581,'[1]INFO MPIO'!$F$2:$F$581))</f>
        <v>1</v>
      </c>
      <c r="O243" s="12" t="str">
        <f>_xlfn.XLOOKUP(Tabla11518[[#This Row],[CÓDIGO SOLICITUD]],[1]Master!$G:$G,[1]Master!$K:$K)</f>
        <v>NO</v>
      </c>
      <c r="P243" s="12" t="str">
        <f>_xlfn.XLOOKUP(Tabla11518[[#This Row],[CÓDIGO SOLICITUD]],[1]Master!$G:$G,[1]Master!$J:$J)</f>
        <v>EN ESTRUCTURACIÓN</v>
      </c>
      <c r="Q243" s="9" t="str">
        <f>_xlfn.XLOOKUP(Tabla11518[[#This Row],[CÓDIGO SOLICITUD]],[1]Master!$G:$G,[1]Master!$I:$I)</f>
        <v>ENTIDAD TERRITORIAL/INVIAS</v>
      </c>
      <c r="R243" s="14">
        <f>_xlfn.XLOOKUP(Tabla11518[[#This Row],[CÓDIGO SOLICITUD]],'[1]Resumen Inversiones'!$D$4:$D$700,'[1]Resumen Inversiones'!$E$4:$E$700)</f>
        <v>150000</v>
      </c>
      <c r="S243" s="23" t="s">
        <v>481</v>
      </c>
    </row>
    <row r="244" spans="1:19" ht="75" x14ac:dyDescent="0.25">
      <c r="A244" s="20" t="s">
        <v>482</v>
      </c>
      <c r="B244" s="9" t="str">
        <f>_xlfn.XLOOKUP(Tabla11518[[#This Row],[CÓDIGO SOLICITUD]],[1]Nombres!$A:$A,[1]Nombres!$D:$D)</f>
        <v>CHOCÓ</v>
      </c>
      <c r="C244" s="9" t="s">
        <v>21</v>
      </c>
      <c r="D244" s="16" t="s">
        <v>22</v>
      </c>
      <c r="E244" s="11" t="str">
        <f>_xlfn.XLOOKUP(Tabla11518[[#This Row],[CÓDIGO SOLICITUD]],[1]Nombres!$A:$A,[1]Nombres!$C:$C)</f>
        <v>ASAE - VIGIA DEL FUERTE</v>
      </c>
      <c r="F244" s="11" t="str">
        <f>_xlfn.XLOOKUP(Tabla11518[[#This Row],[CÓDIGO SOLICITUD]],'[1]Mapas MT FINAL'!A:A,'[1]Mapas MT FINAL'!G:G)</f>
        <v>ASAE - VIGIA DEL FUERTE</v>
      </c>
      <c r="G244" s="12" t="str">
        <f>_xlfn.XLOOKUP(Tabla11518[[#This Row],[CÓDIGO SOLICITUD]],'[1]Relación Departamental'!$A:$A,'[1]Relación Departamental'!$B:$B)</f>
        <v>SI</v>
      </c>
      <c r="H244" s="12" t="str">
        <f>IF(Tabla11518[[#This Row],[GEOGRÁFICO]]="NO",Tabla11518[[#This Row],[DEPARTAMENTO GEOGRÁFICO/ASOCIADO]],_xlfn.XLOOKUP(Tabla11518[[#This Row],[CÓDIGO SOLICITUD]],'[1]INFO MPIO'!$A$2:$A$802,'[1]INFO MPIO'!$G$2:$G$802))</f>
        <v>CHOCÓ</v>
      </c>
      <c r="I244" s="12" t="str">
        <f>IF(Tabla11518[[#This Row],[GEOGRÁFICO]]="NO",Tabla11518[[#This Row],[DEPARTAMENTO GEOGRÁFICO/ASOCIADO]],_xlfn.XLOOKUP(Tabla11518[[#This Row],[CÓDIGO SOLICITUD]],'[1]INFO MPIO'!$A$2:$A$581,'[1]INFO MPIO'!$H$2:$H$581))</f>
        <v>ACANDÍ</v>
      </c>
      <c r="J244" s="13">
        <f>IF(Tabla11518[[#This Row],[GEOGRÁFICO]]="NO",0,_xlfn.XLOOKUP(Tabla11518[[#This Row],[CÓDIGO SOLICITUD]],'[1]INFO MPIO'!$A$2:$A$581,'[1]INFO MPIO'!$B$2:$B$581))</f>
        <v>1</v>
      </c>
      <c r="K244" s="13">
        <f>IF(Tabla11518[[#This Row],[GEOGRÁFICO]]="NO",0,_xlfn.XLOOKUP(Tabla11518[[#This Row],[CÓDIGO SOLICITUD]],'[1]INFO MPIO'!$A$2:$A$581,'[1]INFO MPIO'!$C$2:$C$581))</f>
        <v>1</v>
      </c>
      <c r="L244" s="13">
        <f>IF(Tabla11518[[#This Row],[GEOGRÁFICO]]="NO",0,_xlfn.XLOOKUP(Tabla11518[[#This Row],[CÓDIGO SOLICITUD]],'[1]INFO MPIO'!$A$2:$A$581,'[1]INFO MPIO'!$D$2:$D$581))</f>
        <v>1</v>
      </c>
      <c r="M244" s="13">
        <f>IF(Tabla11518[[#This Row],[GEOGRÁFICO]]="NO",0,_xlfn.XLOOKUP(Tabla11518[[#This Row],[CÓDIGO SOLICITUD]],'[1]INFO MPIO'!$A$2:$A$581,'[1]INFO MPIO'!$E$2:$E$581))</f>
        <v>1</v>
      </c>
      <c r="N244" s="13">
        <f>IF(Tabla11518[[#This Row],[GEOGRÁFICO]]="NO",0,_xlfn.XLOOKUP(Tabla11518[[#This Row],[CÓDIGO SOLICITUD]],'[1]INFO MPIO'!$A$2:$A$581,'[1]INFO MPIO'!$F$2:$F$581))</f>
        <v>1</v>
      </c>
      <c r="O244" s="12" t="str">
        <f>_xlfn.XLOOKUP(Tabla11518[[#This Row],[CÓDIGO SOLICITUD]],[1]Master!$G:$G,[1]Master!$K:$K)</f>
        <v>SI</v>
      </c>
      <c r="P244" s="12" t="str">
        <f>_xlfn.XLOOKUP(Tabla11518[[#This Row],[CÓDIGO SOLICITUD]],[1]Master!$G:$G,[1]Master!$J:$J)</f>
        <v>EN ESTRUCTURACIÓN</v>
      </c>
      <c r="Q244" s="9" t="str">
        <f>_xlfn.XLOOKUP(Tabla11518[[#This Row],[CÓDIGO SOLICITUD]],[1]Master!$G:$G,[1]Master!$I:$I)</f>
        <v>ENTIDAD TERRITORIAL/AEROCIVIL</v>
      </c>
      <c r="R244" s="14">
        <f>_xlfn.XLOOKUP(Tabla11518[[#This Row],[CÓDIGO SOLICITUD]],'[1]Resumen Inversiones'!$D$4:$D$700,'[1]Resumen Inversiones'!$E$4:$E$700)</f>
        <v>57062.551338999998</v>
      </c>
      <c r="S244" s="23" t="s">
        <v>483</v>
      </c>
    </row>
    <row r="245" spans="1:19" ht="57" x14ac:dyDescent="0.25">
      <c r="A245" s="8" t="s">
        <v>484</v>
      </c>
      <c r="B245" s="9" t="str">
        <f>_xlfn.XLOOKUP(Tabla11518[[#This Row],[CÓDIGO SOLICITUD]],[1]Nombres!$A:$A,[1]Nombres!$D:$D)</f>
        <v>PUTUMAYO</v>
      </c>
      <c r="C245" s="9" t="s">
        <v>21</v>
      </c>
      <c r="D245" s="10" t="s">
        <v>22</v>
      </c>
      <c r="E245" s="11" t="str">
        <f>_xlfn.XLOOKUP(Tabla11518[[#This Row],[CÓDIGO SOLICITUD]],[1]Nombres!$A:$A,[1]Nombres!$C:$C)</f>
        <v>CONSTRUCCIÓN AEROPUERTO  VALLE DEL GUAMUEZ</v>
      </c>
      <c r="F245" s="11" t="str">
        <f>_xlfn.XLOOKUP(Tabla11518[[#This Row],[CÓDIGO SOLICITUD]],'[1]Mapas MT FINAL'!A:A,'[1]Mapas MT FINAL'!G:G)</f>
        <v>CONSTRUCCIÓN AEROPUERTO  VALLE DEL GUAMUEZ</v>
      </c>
      <c r="G245" s="12" t="str">
        <f>_xlfn.XLOOKUP(Tabla11518[[#This Row],[CÓDIGO SOLICITUD]],'[1]Relación Departamental'!$A:$A,'[1]Relación Departamental'!$B:$B)</f>
        <v>SI</v>
      </c>
      <c r="H245" s="12" t="str">
        <f>IF(Tabla11518[[#This Row],[GEOGRÁFICO]]="NO",Tabla11518[[#This Row],[DEPARTAMENTO GEOGRÁFICO/ASOCIADO]],_xlfn.XLOOKUP(Tabla11518[[#This Row],[CÓDIGO SOLICITUD]],'[1]INFO MPIO'!$A$2:$A$802,'[1]INFO MPIO'!$G$2:$G$802))</f>
        <v>PUTUMAYO</v>
      </c>
      <c r="I245" s="12" t="str">
        <f>IF(Tabla11518[[#This Row],[GEOGRÁFICO]]="NO",Tabla11518[[#This Row],[DEPARTAMENTO GEOGRÁFICO/ASOCIADO]],_xlfn.XLOOKUP(Tabla11518[[#This Row],[CÓDIGO SOLICITUD]],'[1]INFO MPIO'!$A$2:$A$581,'[1]INFO MPIO'!$H$2:$H$581))</f>
        <v>VALLE DEL GUAMUEZ</v>
      </c>
      <c r="J245" s="13">
        <f>IF(Tabla11518[[#This Row],[GEOGRÁFICO]]="NO",0,_xlfn.XLOOKUP(Tabla11518[[#This Row],[CÓDIGO SOLICITUD]],'[1]INFO MPIO'!$A$2:$A$581,'[1]INFO MPIO'!$B$2:$B$581))</f>
        <v>1</v>
      </c>
      <c r="K245" s="13">
        <f>IF(Tabla11518[[#This Row],[GEOGRÁFICO]]="NO",0,_xlfn.XLOOKUP(Tabla11518[[#This Row],[CÓDIGO SOLICITUD]],'[1]INFO MPIO'!$A$2:$A$581,'[1]INFO MPIO'!$C$2:$C$581))</f>
        <v>1</v>
      </c>
      <c r="L245" s="13">
        <f>IF(Tabla11518[[#This Row],[GEOGRÁFICO]]="NO",0,_xlfn.XLOOKUP(Tabla11518[[#This Row],[CÓDIGO SOLICITUD]],'[1]INFO MPIO'!$A$2:$A$581,'[1]INFO MPIO'!$D$2:$D$581))</f>
        <v>1</v>
      </c>
      <c r="M245" s="13">
        <f>IF(Tabla11518[[#This Row],[GEOGRÁFICO]]="NO",0,_xlfn.XLOOKUP(Tabla11518[[#This Row],[CÓDIGO SOLICITUD]],'[1]INFO MPIO'!$A$2:$A$581,'[1]INFO MPIO'!$E$2:$E$581))</f>
        <v>1</v>
      </c>
      <c r="N245" s="13">
        <f>IF(Tabla11518[[#This Row],[GEOGRÁFICO]]="NO",0,_xlfn.XLOOKUP(Tabla11518[[#This Row],[CÓDIGO SOLICITUD]],'[1]INFO MPIO'!$A$2:$A$581,'[1]INFO MPIO'!$F$2:$F$581))</f>
        <v>1</v>
      </c>
      <c r="O245" s="12" t="str">
        <f>_xlfn.XLOOKUP(Tabla11518[[#This Row],[CÓDIGO SOLICITUD]],[1]Master!$G:$G,[1]Master!$K:$K)</f>
        <v>NO</v>
      </c>
      <c r="P245" s="12" t="str">
        <f>_xlfn.XLOOKUP(Tabla11518[[#This Row],[CÓDIGO SOLICITUD]],[1]Master!$G:$G,[1]Master!$J:$J)</f>
        <v>EN IDEA</v>
      </c>
      <c r="Q245" s="9" t="str">
        <f>_xlfn.XLOOKUP(Tabla11518[[#This Row],[CÓDIGO SOLICITUD]],[1]Master!$G:$G,[1]Master!$I:$I)</f>
        <v>ENTIDAD TERRITORIAL</v>
      </c>
      <c r="R245" s="14">
        <f>_xlfn.XLOOKUP(Tabla11518[[#This Row],[CÓDIGO SOLICITUD]],'[1]Resumen Inversiones'!$D$4:$D$700,'[1]Resumen Inversiones'!$E$4:$E$700)</f>
        <v>0</v>
      </c>
      <c r="S245" s="15" t="s">
        <v>31</v>
      </c>
    </row>
    <row r="246" spans="1:19" ht="85.5" x14ac:dyDescent="0.25">
      <c r="A246" s="8" t="s">
        <v>485</v>
      </c>
      <c r="B246" s="9" t="str">
        <f>_xlfn.XLOOKUP(Tabla11518[[#This Row],[CÓDIGO SOLICITUD]],[1]Nombres!$A:$A,[1]Nombres!$D:$D)</f>
        <v>QUINDIO</v>
      </c>
      <c r="C246" s="9" t="s">
        <v>21</v>
      </c>
      <c r="D246" s="16" t="s">
        <v>22</v>
      </c>
      <c r="E246" s="11" t="str">
        <f>_xlfn.XLOOKUP(Tabla11518[[#This Row],[CÓDIGO SOLICITUD]],[1]Nombres!$A:$A,[1]Nombres!$C:$C)</f>
        <v>MEJORAMIENTO AEROPUERTO INTERNACIONAL EL EDÉN (ARMENIA)</v>
      </c>
      <c r="F246" s="11" t="str">
        <f>_xlfn.XLOOKUP(Tabla11518[[#This Row],[CÓDIGO SOLICITUD]],'[1]Mapas MT FINAL'!A:A,'[1]Mapas MT FINAL'!G:G)</f>
        <v>MEJORAMIENTO AEROPUERTO INTERNACIONAL EL EDÉN (ARMENIA)</v>
      </c>
      <c r="G246" s="12" t="str">
        <f>_xlfn.XLOOKUP(Tabla11518[[#This Row],[CÓDIGO SOLICITUD]],'[1]Relación Departamental'!$A:$A,'[1]Relación Departamental'!$B:$B)</f>
        <v>SI</v>
      </c>
      <c r="H246" s="12" t="str">
        <f>IF(Tabla11518[[#This Row],[GEOGRÁFICO]]="NO",Tabla11518[[#This Row],[DEPARTAMENTO GEOGRÁFICO/ASOCIADO]],_xlfn.XLOOKUP(Tabla11518[[#This Row],[CÓDIGO SOLICITUD]],'[1]INFO MPIO'!$A$2:$A$802,'[1]INFO MPIO'!$G$2:$G$802))</f>
        <v>QUINDIO</v>
      </c>
      <c r="I246" s="12" t="str">
        <f>IF(Tabla11518[[#This Row],[GEOGRÁFICO]]="NO",Tabla11518[[#This Row],[DEPARTAMENTO GEOGRÁFICO/ASOCIADO]],_xlfn.XLOOKUP(Tabla11518[[#This Row],[CÓDIGO SOLICITUD]],'[1]INFO MPIO'!$A$2:$A$581,'[1]INFO MPIO'!$H$2:$H$581))</f>
        <v>ARMENIA</v>
      </c>
      <c r="J246" s="13">
        <f>IF(Tabla11518[[#This Row],[GEOGRÁFICO]]="NO",0,_xlfn.XLOOKUP(Tabla11518[[#This Row],[CÓDIGO SOLICITUD]],'[1]INFO MPIO'!$A$2:$A$581,'[1]INFO MPIO'!$B$2:$B$581))</f>
        <v>0</v>
      </c>
      <c r="K246" s="13">
        <f>IF(Tabla11518[[#This Row],[GEOGRÁFICO]]="NO",0,_xlfn.XLOOKUP(Tabla11518[[#This Row],[CÓDIGO SOLICITUD]],'[1]INFO MPIO'!$A$2:$A$581,'[1]INFO MPIO'!$C$2:$C$581))</f>
        <v>0</v>
      </c>
      <c r="L246" s="13">
        <f>IF(Tabla11518[[#This Row],[GEOGRÁFICO]]="NO",0,_xlfn.XLOOKUP(Tabla11518[[#This Row],[CÓDIGO SOLICITUD]],'[1]INFO MPIO'!$A$2:$A$581,'[1]INFO MPIO'!$D$2:$D$581))</f>
        <v>0</v>
      </c>
      <c r="M246" s="13">
        <f>IF(Tabla11518[[#This Row],[GEOGRÁFICO]]="NO",0,_xlfn.XLOOKUP(Tabla11518[[#This Row],[CÓDIGO SOLICITUD]],'[1]INFO MPIO'!$A$2:$A$581,'[1]INFO MPIO'!$E$2:$E$581))</f>
        <v>0</v>
      </c>
      <c r="N246" s="13">
        <f>IF(Tabla11518[[#This Row],[GEOGRÁFICO]]="NO",0,_xlfn.XLOOKUP(Tabla11518[[#This Row],[CÓDIGO SOLICITUD]],'[1]INFO MPIO'!$A$2:$A$581,'[1]INFO MPIO'!$F$2:$F$581))</f>
        <v>0</v>
      </c>
      <c r="O246" s="12" t="str">
        <f>_xlfn.XLOOKUP(Tabla11518[[#This Row],[CÓDIGO SOLICITUD]],[1]Master!$G:$G,[1]Master!$K:$K)</f>
        <v>NO</v>
      </c>
      <c r="P246" s="12" t="str">
        <f>_xlfn.XLOOKUP(Tabla11518[[#This Row],[CÓDIGO SOLICITUD]],[1]Master!$G:$G,[1]Master!$J:$J)</f>
        <v>EN ESTRUCTURACIÓN</v>
      </c>
      <c r="Q246" s="9" t="str">
        <f>_xlfn.XLOOKUP(Tabla11518[[#This Row],[CÓDIGO SOLICITUD]],[1]Master!$G:$G,[1]Master!$I:$I)</f>
        <v>AEROCIVIL</v>
      </c>
      <c r="R246" s="14">
        <f>_xlfn.XLOOKUP(Tabla11518[[#This Row],[CÓDIGO SOLICITUD]],'[1]Resumen Inversiones'!$D$4:$D$700,'[1]Resumen Inversiones'!$E$4:$E$700)</f>
        <v>0</v>
      </c>
      <c r="S246" s="22" t="s">
        <v>486</v>
      </c>
    </row>
    <row r="247" spans="1:19" ht="75" x14ac:dyDescent="0.25">
      <c r="A247" s="8" t="s">
        <v>487</v>
      </c>
      <c r="B247" s="9" t="str">
        <f>_xlfn.XLOOKUP(Tabla11518[[#This Row],[CÓDIGO SOLICITUD]],[1]Nombres!$A:$A,[1]Nombres!$D:$D)</f>
        <v>CHOCÓ</v>
      </c>
      <c r="C247" s="9" t="s">
        <v>21</v>
      </c>
      <c r="D247" s="10" t="s">
        <v>22</v>
      </c>
      <c r="E247" s="11" t="str">
        <f>_xlfn.XLOOKUP(Tabla11518[[#This Row],[CÓDIGO SOLICITUD]],[1]Nombres!$A:$A,[1]Nombres!$C:$C)</f>
        <v>ASAE - RIOSUCIO</v>
      </c>
      <c r="F247" s="11" t="str">
        <f>_xlfn.XLOOKUP(Tabla11518[[#This Row],[CÓDIGO SOLICITUD]],'[1]Mapas MT FINAL'!A:A,'[1]Mapas MT FINAL'!G:G)</f>
        <v>ASAE - RIOSUCIO</v>
      </c>
      <c r="G247" s="12" t="str">
        <f>_xlfn.XLOOKUP(Tabla11518[[#This Row],[CÓDIGO SOLICITUD]],'[1]Relación Departamental'!$A:$A,'[1]Relación Departamental'!$B:$B)</f>
        <v>SI</v>
      </c>
      <c r="H247" s="12" t="str">
        <f>IF(Tabla11518[[#This Row],[GEOGRÁFICO]]="NO",Tabla11518[[#This Row],[DEPARTAMENTO GEOGRÁFICO/ASOCIADO]],_xlfn.XLOOKUP(Tabla11518[[#This Row],[CÓDIGO SOLICITUD]],'[1]INFO MPIO'!$A$2:$A$802,'[1]INFO MPIO'!$G$2:$G$802))</f>
        <v>NARIÑO</v>
      </c>
      <c r="I247" s="12" t="str">
        <f>IF(Tabla11518[[#This Row],[GEOGRÁFICO]]="NO",Tabla11518[[#This Row],[DEPARTAMENTO GEOGRÁFICO/ASOCIADO]],_xlfn.XLOOKUP(Tabla11518[[#This Row],[CÓDIGO SOLICITUD]],'[1]INFO MPIO'!$A$2:$A$581,'[1]INFO MPIO'!$H$2:$H$581))</f>
        <v>SANTA BÁRBARA</v>
      </c>
      <c r="J247" s="13">
        <f>IF(Tabla11518[[#This Row],[GEOGRÁFICO]]="NO",0,_xlfn.XLOOKUP(Tabla11518[[#This Row],[CÓDIGO SOLICITUD]],'[1]INFO MPIO'!$A$2:$A$581,'[1]INFO MPIO'!$B$2:$B$581))</f>
        <v>1</v>
      </c>
      <c r="K247" s="13">
        <f>IF(Tabla11518[[#This Row],[GEOGRÁFICO]]="NO",0,_xlfn.XLOOKUP(Tabla11518[[#This Row],[CÓDIGO SOLICITUD]],'[1]INFO MPIO'!$A$2:$A$581,'[1]INFO MPIO'!$C$2:$C$581))</f>
        <v>1</v>
      </c>
      <c r="L247" s="13">
        <f>IF(Tabla11518[[#This Row],[GEOGRÁFICO]]="NO",0,_xlfn.XLOOKUP(Tabla11518[[#This Row],[CÓDIGO SOLICITUD]],'[1]INFO MPIO'!$A$2:$A$581,'[1]INFO MPIO'!$D$2:$D$581))</f>
        <v>1</v>
      </c>
      <c r="M247" s="13">
        <f>IF(Tabla11518[[#This Row],[GEOGRÁFICO]]="NO",0,_xlfn.XLOOKUP(Tabla11518[[#This Row],[CÓDIGO SOLICITUD]],'[1]INFO MPIO'!$A$2:$A$581,'[1]INFO MPIO'!$E$2:$E$581))</f>
        <v>1</v>
      </c>
      <c r="N247" s="13">
        <f>IF(Tabla11518[[#This Row],[GEOGRÁFICO]]="NO",0,_xlfn.XLOOKUP(Tabla11518[[#This Row],[CÓDIGO SOLICITUD]],'[1]INFO MPIO'!$A$2:$A$581,'[1]INFO MPIO'!$F$2:$F$581))</f>
        <v>1</v>
      </c>
      <c r="O247" s="12" t="str">
        <f>_xlfn.XLOOKUP(Tabla11518[[#This Row],[CÓDIGO SOLICITUD]],[1]Master!$G:$G,[1]Master!$K:$K)</f>
        <v>SI</v>
      </c>
      <c r="P247" s="12" t="str">
        <f>_xlfn.XLOOKUP(Tabla11518[[#This Row],[CÓDIGO SOLICITUD]],[1]Master!$G:$G,[1]Master!$J:$J)</f>
        <v>EN ESTRUCTURACIÓN</v>
      </c>
      <c r="Q247" s="9" t="str">
        <f>_xlfn.XLOOKUP(Tabla11518[[#This Row],[CÓDIGO SOLICITUD]],[1]Master!$G:$G,[1]Master!$I:$I)</f>
        <v>ENTIDAD TERRITORIAL/AEROCIVIL</v>
      </c>
      <c r="R247" s="14">
        <f>_xlfn.XLOOKUP(Tabla11518[[#This Row],[CÓDIGO SOLICITUD]],'[1]Resumen Inversiones'!$D$4:$D$700,'[1]Resumen Inversiones'!$E$4:$E$700)</f>
        <v>56347.606871000004</v>
      </c>
      <c r="S247" s="23" t="s">
        <v>488</v>
      </c>
    </row>
    <row r="248" spans="1:19" ht="171" x14ac:dyDescent="0.25">
      <c r="A248" s="20" t="s">
        <v>489</v>
      </c>
      <c r="B248" s="9" t="str">
        <f>_xlfn.XLOOKUP(Tabla11518[[#This Row],[CÓDIGO SOLICITUD]],[1]Nombres!$A:$A,[1]Nombres!$D:$D)</f>
        <v>CHOCÓ</v>
      </c>
      <c r="C248" s="9" t="s">
        <v>123</v>
      </c>
      <c r="D248" s="16" t="s">
        <v>22</v>
      </c>
      <c r="E248" s="11" t="str">
        <f>_xlfn.XLOOKUP(Tabla11518[[#This Row],[CÓDIGO SOLICITUD]],[1]Nombres!$A:$A,[1]Nombres!$C:$C)</f>
        <v>INTERVENCIÓN EN CORREDORES CARRETEROS (LAS ÁNIMAS - NUQUÍ)</v>
      </c>
      <c r="F248" s="11" t="str">
        <f>_xlfn.XLOOKUP(Tabla11518[[#This Row],[CÓDIGO SOLICITUD]],'[1]Mapas MT FINAL'!A:A,'[1]Mapas MT FINAL'!G:G)</f>
        <v>INTERVENCIÓN EN CORREDORES CARRETEROS (LAS ÁNIMAS - NUQUÍ)</v>
      </c>
      <c r="G248" s="12" t="str">
        <f>_xlfn.XLOOKUP(Tabla11518[[#This Row],[CÓDIGO SOLICITUD]],'[1]Relación Departamental'!$A:$A,'[1]Relación Departamental'!$B:$B)</f>
        <v>SI</v>
      </c>
      <c r="H248" s="12" t="str">
        <f>IF(Tabla11518[[#This Row],[GEOGRÁFICO]]="NO",Tabla11518[[#This Row],[DEPARTAMENTO GEOGRÁFICO/ASOCIADO]],_xlfn.XLOOKUP(Tabla11518[[#This Row],[CÓDIGO SOLICITUD]],'[1]INFO MPIO'!$A$2:$A$802,'[1]INFO MPIO'!$G$2:$G$802))</f>
        <v>CHOCÓ</v>
      </c>
      <c r="I248" s="12" t="str">
        <f>IF(Tabla11518[[#This Row],[GEOGRÁFICO]]="NO",Tabla11518[[#This Row],[DEPARTAMENTO GEOGRÁFICO/ASOCIADO]],_xlfn.XLOOKUP(Tabla11518[[#This Row],[CÓDIGO SOLICITUD]],'[1]INFO MPIO'!$A$2:$A$581,'[1]INFO MPIO'!$H$2:$H$581))</f>
        <v>ALTO BAUDÓ, EL CANTÓN DEL SAN PABLO, NUQUÍ, RÍO QUITO, UNIÓN PANAMERICANA</v>
      </c>
      <c r="J248" s="13">
        <f>IF(Tabla11518[[#This Row],[GEOGRÁFICO]]="NO",0,_xlfn.XLOOKUP(Tabla11518[[#This Row],[CÓDIGO SOLICITUD]],'[1]INFO MPIO'!$A$2:$A$581,'[1]INFO MPIO'!$B$2:$B$581))</f>
        <v>1</v>
      </c>
      <c r="K248" s="13">
        <f>IF(Tabla11518[[#This Row],[GEOGRÁFICO]]="NO",0,_xlfn.XLOOKUP(Tabla11518[[#This Row],[CÓDIGO SOLICITUD]],'[1]INFO MPIO'!$A$2:$A$581,'[1]INFO MPIO'!$C$2:$C$581))</f>
        <v>0</v>
      </c>
      <c r="L248" s="13">
        <f>IF(Tabla11518[[#This Row],[GEOGRÁFICO]]="NO",0,_xlfn.XLOOKUP(Tabla11518[[#This Row],[CÓDIGO SOLICITUD]],'[1]INFO MPIO'!$A$2:$A$581,'[1]INFO MPIO'!$D$2:$D$581))</f>
        <v>0</v>
      </c>
      <c r="M248" s="13">
        <f>IF(Tabla11518[[#This Row],[GEOGRÁFICO]]="NO",0,_xlfn.XLOOKUP(Tabla11518[[#This Row],[CÓDIGO SOLICITUD]],'[1]INFO MPIO'!$A$2:$A$581,'[1]INFO MPIO'!$E$2:$E$581))</f>
        <v>1</v>
      </c>
      <c r="N248" s="13">
        <f>IF(Tabla11518[[#This Row],[GEOGRÁFICO]]="NO",0,_xlfn.XLOOKUP(Tabla11518[[#This Row],[CÓDIGO SOLICITUD]],'[1]INFO MPIO'!$A$2:$A$581,'[1]INFO MPIO'!$F$2:$F$581))</f>
        <v>1</v>
      </c>
      <c r="O248" s="12" t="str">
        <f>_xlfn.XLOOKUP(Tabla11518[[#This Row],[CÓDIGO SOLICITUD]],[1]Master!$G:$G,[1]Master!$K:$K)</f>
        <v>SI</v>
      </c>
      <c r="P248" s="12" t="str">
        <f>_xlfn.XLOOKUP(Tabla11518[[#This Row],[CÓDIGO SOLICITUD]],[1]Master!$G:$G,[1]Master!$J:$J)</f>
        <v>EN ESTRUCTURACIÓN</v>
      </c>
      <c r="Q248" s="9" t="str">
        <f>_xlfn.XLOOKUP(Tabla11518[[#This Row],[CÓDIGO SOLICITUD]],[1]Master!$G:$G,[1]Master!$I:$I)</f>
        <v>INVIAS</v>
      </c>
      <c r="R248" s="14">
        <f>_xlfn.XLOOKUP(Tabla11518[[#This Row],[CÓDIGO SOLICITUD]],'[1]Resumen Inversiones'!$D$4:$D$700,'[1]Resumen Inversiones'!$E$4:$E$700)</f>
        <v>250000</v>
      </c>
      <c r="S248" s="22" t="s">
        <v>490</v>
      </c>
    </row>
    <row r="249" spans="1:19" ht="255" x14ac:dyDescent="0.25">
      <c r="A249" s="8" t="s">
        <v>491</v>
      </c>
      <c r="B249" s="9" t="str">
        <f>_xlfn.XLOOKUP(Tabla11518[[#This Row],[CÓDIGO SOLICITUD]],[1]Nombres!$A:$A,[1]Nombres!$D:$D)</f>
        <v>CAQUETÁ, META</v>
      </c>
      <c r="C249" s="9" t="s">
        <v>21</v>
      </c>
      <c r="D249" s="10" t="s">
        <v>22</v>
      </c>
      <c r="E249" s="11" t="str">
        <f>_xlfn.XLOOKUP(Tabla11518[[#This Row],[CÓDIGO SOLICITUD]],[1]Nombres!$A:$A,[1]Nombres!$C:$C)</f>
        <v>SAN VICENTE DEL CAGUÁN - LA MACARENA</v>
      </c>
      <c r="F249" s="11" t="str">
        <f>_xlfn.XLOOKUP(Tabla11518[[#This Row],[CÓDIGO SOLICITUD]],'[1]Mapas MT FINAL'!A:A,'[1]Mapas MT FINAL'!G:G)</f>
        <v>SAN VICENTE DEL CAGUÁN - LA MACARENA</v>
      </c>
      <c r="G249" s="12" t="str">
        <f>_xlfn.XLOOKUP(Tabla11518[[#This Row],[CÓDIGO SOLICITUD]],'[1]Relación Departamental'!$A:$A,'[1]Relación Departamental'!$B:$B)</f>
        <v>SI</v>
      </c>
      <c r="H249" s="12" t="str">
        <f>IF(Tabla11518[[#This Row],[GEOGRÁFICO]]="NO",Tabla11518[[#This Row],[DEPARTAMENTO GEOGRÁFICO/ASOCIADO]],_xlfn.XLOOKUP(Tabla11518[[#This Row],[CÓDIGO SOLICITUD]],'[1]INFO MPIO'!$A$2:$A$802,'[1]INFO MPIO'!$G$2:$G$802))</f>
        <v>CAQUETÁ, META</v>
      </c>
      <c r="I249" s="12" t="str">
        <f>IF(Tabla11518[[#This Row],[GEOGRÁFICO]]="NO",Tabla11518[[#This Row],[DEPARTAMENTO GEOGRÁFICO/ASOCIADO]],_xlfn.XLOOKUP(Tabla11518[[#This Row],[CÓDIGO SOLICITUD]],'[1]INFO MPIO'!$A$2:$A$581,'[1]INFO MPIO'!$H$2:$H$581))</f>
        <v>LA MACARENA, SAN VICENTE DEL CAGUÁN</v>
      </c>
      <c r="J249" s="13">
        <f>IF(Tabla11518[[#This Row],[GEOGRÁFICO]]="NO",0,_xlfn.XLOOKUP(Tabla11518[[#This Row],[CÓDIGO SOLICITUD]],'[1]INFO MPIO'!$A$2:$A$581,'[1]INFO MPIO'!$B$2:$B$581))</f>
        <v>1</v>
      </c>
      <c r="K249" s="13">
        <f>IF(Tabla11518[[#This Row],[GEOGRÁFICO]]="NO",0,_xlfn.XLOOKUP(Tabla11518[[#This Row],[CÓDIGO SOLICITUD]],'[1]INFO MPIO'!$A$2:$A$581,'[1]INFO MPIO'!$C$2:$C$581))</f>
        <v>1</v>
      </c>
      <c r="L249" s="13">
        <f>IF(Tabla11518[[#This Row],[GEOGRÁFICO]]="NO",0,_xlfn.XLOOKUP(Tabla11518[[#This Row],[CÓDIGO SOLICITUD]],'[1]INFO MPIO'!$A$2:$A$581,'[1]INFO MPIO'!$D$2:$D$581))</f>
        <v>1</v>
      </c>
      <c r="M249" s="13">
        <f>IF(Tabla11518[[#This Row],[GEOGRÁFICO]]="NO",0,_xlfn.XLOOKUP(Tabla11518[[#This Row],[CÓDIGO SOLICITUD]],'[1]INFO MPIO'!$A$2:$A$581,'[1]INFO MPIO'!$E$2:$E$581))</f>
        <v>0</v>
      </c>
      <c r="N249" s="13">
        <f>IF(Tabla11518[[#This Row],[GEOGRÁFICO]]="NO",0,_xlfn.XLOOKUP(Tabla11518[[#This Row],[CÓDIGO SOLICITUD]],'[1]INFO MPIO'!$A$2:$A$581,'[1]INFO MPIO'!$F$2:$F$581))</f>
        <v>1</v>
      </c>
      <c r="O249" s="12" t="str">
        <f>_xlfn.XLOOKUP(Tabla11518[[#This Row],[CÓDIGO SOLICITUD]],[1]Master!$G:$G,[1]Master!$K:$K)</f>
        <v>NO</v>
      </c>
      <c r="P249" s="12" t="str">
        <f>_xlfn.XLOOKUP(Tabla11518[[#This Row],[CÓDIGO SOLICITUD]],[1]Master!$G:$G,[1]Master!$J:$J)</f>
        <v>EN ESTRUCTURACIÓN</v>
      </c>
      <c r="Q249" s="9" t="str">
        <f>_xlfn.XLOOKUP(Tabla11518[[#This Row],[CÓDIGO SOLICITUD]],[1]Master!$G:$G,[1]Master!$I:$I)</f>
        <v>ENTIDAD TERRITORIAL/INVIAS</v>
      </c>
      <c r="R249" s="14">
        <f>_xlfn.XLOOKUP(Tabla11518[[#This Row],[CÓDIGO SOLICITUD]],'[1]Resumen Inversiones'!$D$4:$D$700,'[1]Resumen Inversiones'!$E$4:$E$700)</f>
        <v>108174</v>
      </c>
      <c r="S249" s="26" t="s">
        <v>492</v>
      </c>
    </row>
    <row r="250" spans="1:19" ht="409.5" x14ac:dyDescent="0.25">
      <c r="A250" s="20" t="s">
        <v>493</v>
      </c>
      <c r="B250" s="9" t="str">
        <f>_xlfn.XLOOKUP(Tabla11518[[#This Row],[CÓDIGO SOLICITUD]],[1]Nombres!$A:$A,[1]Nombres!$D:$D)</f>
        <v>RISARALDA, VALLE DEL CAUCA, CALDAS, QUINDIO</v>
      </c>
      <c r="C250" s="9" t="s">
        <v>165</v>
      </c>
      <c r="D250" s="16" t="s">
        <v>22</v>
      </c>
      <c r="E250" s="11" t="str">
        <f>_xlfn.XLOOKUP(Tabla11518[[#This Row],[CÓDIGO SOLICITUD]],[1]Nombres!$A:$A,[1]Nombres!$C:$C)</f>
        <v>CORREDOR FÉRREO DEL PACÍFICO / CORREDOR FÉRREO DEL PACÍFICO (LA FELISA - MEDELLÍN)</v>
      </c>
      <c r="F250" s="11" t="str">
        <f>_xlfn.XLOOKUP(Tabla11518[[#This Row],[CÓDIGO SOLICITUD]],'[1]Mapas MT FINAL'!A:A,'[1]Mapas MT FINAL'!G:G)</f>
        <v>CORREDOR FÉRREO DEL PACÍFICO (LA FELISA - MEDELLÍN)</v>
      </c>
      <c r="G250" s="12" t="str">
        <f>_xlfn.XLOOKUP(Tabla11518[[#This Row],[CÓDIGO SOLICITUD]],'[1]Relación Departamental'!$A:$A,'[1]Relación Departamental'!$B:$B)</f>
        <v>SI</v>
      </c>
      <c r="H250" s="12" t="str">
        <f>IF(Tabla11518[[#This Row],[GEOGRÁFICO]]="NO",Tabla11518[[#This Row],[DEPARTAMENTO GEOGRÁFICO/ASOCIADO]],_xlfn.XLOOKUP(Tabla11518[[#This Row],[CÓDIGO SOLICITUD]],'[1]INFO MPIO'!$A$2:$A$802,'[1]INFO MPIO'!$G$2:$G$802))</f>
        <v>CALDAS, RISARALDA, VALLE DEL CAUCA</v>
      </c>
      <c r="I250" s="12" t="str">
        <f>IF(Tabla11518[[#This Row],[GEOGRÁFICO]]="NO",Tabla11518[[#This Row],[DEPARTAMENTO GEOGRÁFICO/ASOCIADO]],_xlfn.XLOOKUP(Tabla11518[[#This Row],[CÓDIGO SOLICITUD]],'[1]INFO MPIO'!$A$2:$A$581,'[1]INFO MPIO'!$H$2:$H$581))</f>
        <v>ANDALUCÍA, ARANZAZU, BUENAVENTURA, BUGALAGRANDE, CALI, CARTAGO, CHINCHINÁ, DAGUA, EL CERRITO, GINEBRA, GUACARÍ, GUADALAJARA DE BUGA, LA CUMBRE, LA DORADA, LA VICTORIA, LA VIRGINIA, MANIZALES, MARSELLA, MARULANDA, NEIRA, OBANDO, PALESTINA, PALMIRA, PENSILVANIA, PEREIRA, SALAMINA, SAMANÁ, SAN PEDRO, TULUÁ, VICTORIA, YUMBO, ZARZAL</v>
      </c>
      <c r="J250" s="13">
        <f>IF(Tabla11518[[#This Row],[GEOGRÁFICO]]="NO",0,_xlfn.XLOOKUP(Tabla11518[[#This Row],[CÓDIGO SOLICITUD]],'[1]INFO MPIO'!$A$2:$A$581,'[1]INFO MPIO'!$B$2:$B$581))</f>
        <v>1</v>
      </c>
      <c r="K250" s="13">
        <f>IF(Tabla11518[[#This Row],[GEOGRÁFICO]]="NO",0,_xlfn.XLOOKUP(Tabla11518[[#This Row],[CÓDIGO SOLICITUD]],'[1]INFO MPIO'!$A$2:$A$581,'[1]INFO MPIO'!$C$2:$C$581))</f>
        <v>1</v>
      </c>
      <c r="L250" s="13">
        <f>IF(Tabla11518[[#This Row],[GEOGRÁFICO]]="NO",0,_xlfn.XLOOKUP(Tabla11518[[#This Row],[CÓDIGO SOLICITUD]],'[1]INFO MPIO'!$A$2:$A$581,'[1]INFO MPIO'!$D$2:$D$581))</f>
        <v>1</v>
      </c>
      <c r="M250" s="13">
        <f>IF(Tabla11518[[#This Row],[GEOGRÁFICO]]="NO",0,_xlfn.XLOOKUP(Tabla11518[[#This Row],[CÓDIGO SOLICITUD]],'[1]INFO MPIO'!$A$2:$A$581,'[1]INFO MPIO'!$E$2:$E$581))</f>
        <v>1</v>
      </c>
      <c r="N250" s="13">
        <f>IF(Tabla11518[[#This Row],[GEOGRÁFICO]]="NO",0,_xlfn.XLOOKUP(Tabla11518[[#This Row],[CÓDIGO SOLICITUD]],'[1]INFO MPIO'!$A$2:$A$581,'[1]INFO MPIO'!$F$2:$F$581))</f>
        <v>1</v>
      </c>
      <c r="O250" s="12" t="str">
        <f>_xlfn.XLOOKUP(Tabla11518[[#This Row],[CÓDIGO SOLICITUD]],[1]Master!$G:$G,[1]Master!$K:$K)</f>
        <v>NO</v>
      </c>
      <c r="P250" s="12" t="str">
        <f>_xlfn.XLOOKUP(Tabla11518[[#This Row],[CÓDIGO SOLICITUD]],[1]Master!$G:$G,[1]Master!$J:$J)</f>
        <v>EN ESTRUCTURACIÓN</v>
      </c>
      <c r="Q250" s="9" t="str">
        <f>_xlfn.XLOOKUP(Tabla11518[[#This Row],[CÓDIGO SOLICITUD]],[1]Master!$G:$G,[1]Master!$I:$I)</f>
        <v>ANI</v>
      </c>
      <c r="R250" s="14">
        <f>_xlfn.XLOOKUP(Tabla11518[[#This Row],[CÓDIGO SOLICITUD]],'[1]Resumen Inversiones'!$D$4:$D$700,'[1]Resumen Inversiones'!$E$4:$E$700)</f>
        <v>18000000</v>
      </c>
      <c r="S250" s="22" t="s">
        <v>494</v>
      </c>
    </row>
    <row r="251" spans="1:19" ht="299.25" x14ac:dyDescent="0.25">
      <c r="A251" s="20" t="s">
        <v>495</v>
      </c>
      <c r="B251" s="9" t="str">
        <f>_xlfn.XLOOKUP(Tabla11518[[#This Row],[CÓDIGO SOLICITUD]],[1]Nombres!$A:$A,[1]Nombres!$D:$D)</f>
        <v>CAUCA</v>
      </c>
      <c r="C251" s="9" t="s">
        <v>408</v>
      </c>
      <c r="D251" s="16" t="s">
        <v>22</v>
      </c>
      <c r="E251" s="11" t="str">
        <f>_xlfn.XLOOKUP(Tabla11518[[#This Row],[CÓDIGO SOLICITUD]],[1]Nombres!$A:$A,[1]Nombres!$C:$C)</f>
        <v>MARGINAL DEL RÍO CAUCA (EL TAMBO - CAJIBÍO - MORALES - SUAREZ)</v>
      </c>
      <c r="F251" s="11" t="str">
        <f>_xlfn.XLOOKUP(Tabla11518[[#This Row],[CÓDIGO SOLICITUD]],'[1]Mapas MT FINAL'!A:A,'[1]Mapas MT FINAL'!G:G)</f>
        <v>EL TAMBO - CAJIBÍO - MORALES - SUAREZ</v>
      </c>
      <c r="G251" s="12" t="str">
        <f>_xlfn.XLOOKUP(Tabla11518[[#This Row],[CÓDIGO SOLICITUD]],'[1]Relación Departamental'!$A:$A,'[1]Relación Departamental'!$B:$B)</f>
        <v>SI</v>
      </c>
      <c r="H251" s="12" t="str">
        <f>IF(Tabla11518[[#This Row],[GEOGRÁFICO]]="NO",Tabla11518[[#This Row],[DEPARTAMENTO GEOGRÁFICO/ASOCIADO]],_xlfn.XLOOKUP(Tabla11518[[#This Row],[CÓDIGO SOLICITUD]],'[1]INFO MPIO'!$A$2:$A$802,'[1]INFO MPIO'!$G$2:$G$802))</f>
        <v>CAUCA</v>
      </c>
      <c r="I251" s="12" t="str">
        <f>IF(Tabla11518[[#This Row],[GEOGRÁFICO]]="NO",Tabla11518[[#This Row],[DEPARTAMENTO GEOGRÁFICO/ASOCIADO]],_xlfn.XLOOKUP(Tabla11518[[#This Row],[CÓDIGO SOLICITUD]],'[1]INFO MPIO'!$A$2:$A$581,'[1]INFO MPIO'!$H$2:$H$581))</f>
        <v>CAJIBÍO, EL TAMBO, MORALES, SUÁREZ</v>
      </c>
      <c r="J251" s="13">
        <f>IF(Tabla11518[[#This Row],[GEOGRÁFICO]]="NO",0,_xlfn.XLOOKUP(Tabla11518[[#This Row],[CÓDIGO SOLICITUD]],'[1]INFO MPIO'!$A$2:$A$581,'[1]INFO MPIO'!$B$2:$B$581))</f>
        <v>1</v>
      </c>
      <c r="K251" s="13">
        <f>IF(Tabla11518[[#This Row],[GEOGRÁFICO]]="NO",0,_xlfn.XLOOKUP(Tabla11518[[#This Row],[CÓDIGO SOLICITUD]],'[1]INFO MPIO'!$A$2:$A$581,'[1]INFO MPIO'!$C$2:$C$581))</f>
        <v>1</v>
      </c>
      <c r="L251" s="13">
        <f>IF(Tabla11518[[#This Row],[GEOGRÁFICO]]="NO",0,_xlfn.XLOOKUP(Tabla11518[[#This Row],[CÓDIGO SOLICITUD]],'[1]INFO MPIO'!$A$2:$A$581,'[1]INFO MPIO'!$D$2:$D$581))</f>
        <v>1</v>
      </c>
      <c r="M251" s="13">
        <f>IF(Tabla11518[[#This Row],[GEOGRÁFICO]]="NO",0,_xlfn.XLOOKUP(Tabla11518[[#This Row],[CÓDIGO SOLICITUD]],'[1]INFO MPIO'!$A$2:$A$581,'[1]INFO MPIO'!$E$2:$E$581))</f>
        <v>1</v>
      </c>
      <c r="N251" s="13">
        <f>IF(Tabla11518[[#This Row],[GEOGRÁFICO]]="NO",0,_xlfn.XLOOKUP(Tabla11518[[#This Row],[CÓDIGO SOLICITUD]],'[1]INFO MPIO'!$A$2:$A$581,'[1]INFO MPIO'!$F$2:$F$581))</f>
        <v>1</v>
      </c>
      <c r="O251" s="12" t="str">
        <f>_xlfn.XLOOKUP(Tabla11518[[#This Row],[CÓDIGO SOLICITUD]],[1]Master!$G:$G,[1]Master!$K:$K)</f>
        <v>SI</v>
      </c>
      <c r="P251" s="12" t="str">
        <f>_xlfn.XLOOKUP(Tabla11518[[#This Row],[CÓDIGO SOLICITUD]],[1]Master!$G:$G,[1]Master!$J:$J)</f>
        <v>EN EJECUCIÓN</v>
      </c>
      <c r="Q251" s="7" t="str">
        <f>_xlfn.XLOOKUP(Tabla11518[[#This Row],[CÓDIGO SOLICITUD]],[1]Master!$G:$G,[1]Master!$I:$I)</f>
        <v>ENTIDAD TERRITORIAL/INVIAS</v>
      </c>
      <c r="R251" s="14">
        <f>_xlfn.XLOOKUP(Tabla11518[[#This Row],[CÓDIGO SOLICITUD]],'[1]Resumen Inversiones'!$D$4:$D$700,'[1]Resumen Inversiones'!$E$4:$E$700)</f>
        <v>76152.570480928698</v>
      </c>
      <c r="S251" s="22" t="s">
        <v>496</v>
      </c>
    </row>
    <row r="252" spans="1:19" ht="179.25" customHeight="1" x14ac:dyDescent="0.25">
      <c r="A252" s="20" t="s">
        <v>497</v>
      </c>
      <c r="B252" s="9" t="str">
        <f>_xlfn.XLOOKUP(Tabla11518[[#This Row],[CÓDIGO SOLICITUD]],[1]Nombres!$A:$A,[1]Nombres!$D:$D)</f>
        <v>CAUCA</v>
      </c>
      <c r="C252" s="9" t="s">
        <v>408</v>
      </c>
      <c r="D252" s="16" t="s">
        <v>22</v>
      </c>
      <c r="E252" s="11" t="str">
        <f>_xlfn.XLOOKUP(Tabla11518[[#This Row],[CÓDIGO SOLICITUD]],[1]Nombres!$A:$A,[1]Nombres!$C:$C)</f>
        <v>HUISITÓ - HONDURAS - LÓPEZ DE MICAY</v>
      </c>
      <c r="F252" s="11" t="str">
        <f>_xlfn.XLOOKUP(Tabla11518[[#This Row],[CÓDIGO SOLICITUD]],'[1]Mapas MT FINAL'!A:A,'[1]Mapas MT FINAL'!G:G)</f>
        <v>HUISITÓ - HONDURAS - LÓPEZ DE MICAY</v>
      </c>
      <c r="G252" s="12" t="str">
        <f>_xlfn.XLOOKUP(Tabla11518[[#This Row],[CÓDIGO SOLICITUD]],'[1]Relación Departamental'!$A:$A,'[1]Relación Departamental'!$B:$B)</f>
        <v>SI</v>
      </c>
      <c r="H252" s="12" t="str">
        <f>IF(Tabla11518[[#This Row],[GEOGRÁFICO]]="NO",Tabla11518[[#This Row],[DEPARTAMENTO GEOGRÁFICO/ASOCIADO]],_xlfn.XLOOKUP(Tabla11518[[#This Row],[CÓDIGO SOLICITUD]],'[1]INFO MPIO'!$A$2:$A$802,'[1]INFO MPIO'!$G$2:$G$802))</f>
        <v>CAUCA</v>
      </c>
      <c r="I252" s="12" t="str">
        <f>IF(Tabla11518[[#This Row],[GEOGRÁFICO]]="NO",Tabla11518[[#This Row],[DEPARTAMENTO GEOGRÁFICO/ASOCIADO]],_xlfn.XLOOKUP(Tabla11518[[#This Row],[CÓDIGO SOLICITUD]],'[1]INFO MPIO'!$A$2:$A$581,'[1]INFO MPIO'!$H$2:$H$581))</f>
        <v>EL TAMBO, LÓPEZ DE MICAY</v>
      </c>
      <c r="J252" s="13">
        <f>IF(Tabla11518[[#This Row],[GEOGRÁFICO]]="NO",0,_xlfn.XLOOKUP(Tabla11518[[#This Row],[CÓDIGO SOLICITUD]],'[1]INFO MPIO'!$A$2:$A$581,'[1]INFO MPIO'!$B$2:$B$581))</f>
        <v>1</v>
      </c>
      <c r="K252" s="13">
        <f>IF(Tabla11518[[#This Row],[GEOGRÁFICO]]="NO",0,_xlfn.XLOOKUP(Tabla11518[[#This Row],[CÓDIGO SOLICITUD]],'[1]INFO MPIO'!$A$2:$A$581,'[1]INFO MPIO'!$C$2:$C$581))</f>
        <v>1</v>
      </c>
      <c r="L252" s="13">
        <f>IF(Tabla11518[[#This Row],[GEOGRÁFICO]]="NO",0,_xlfn.XLOOKUP(Tabla11518[[#This Row],[CÓDIGO SOLICITUD]],'[1]INFO MPIO'!$A$2:$A$581,'[1]INFO MPIO'!$D$2:$D$581))</f>
        <v>1</v>
      </c>
      <c r="M252" s="13">
        <f>IF(Tabla11518[[#This Row],[GEOGRÁFICO]]="NO",0,_xlfn.XLOOKUP(Tabla11518[[#This Row],[CÓDIGO SOLICITUD]],'[1]INFO MPIO'!$A$2:$A$581,'[1]INFO MPIO'!$E$2:$E$581))</f>
        <v>1</v>
      </c>
      <c r="N252" s="13">
        <f>IF(Tabla11518[[#This Row],[GEOGRÁFICO]]="NO",0,_xlfn.XLOOKUP(Tabla11518[[#This Row],[CÓDIGO SOLICITUD]],'[1]INFO MPIO'!$A$2:$A$581,'[1]INFO MPIO'!$F$2:$F$581))</f>
        <v>1</v>
      </c>
      <c r="O252" s="12" t="str">
        <f>_xlfn.XLOOKUP(Tabla11518[[#This Row],[CÓDIGO SOLICITUD]],[1]Master!$G:$G,[1]Master!$K:$K)</f>
        <v>SI</v>
      </c>
      <c r="P252" s="12" t="str">
        <f>_xlfn.XLOOKUP(Tabla11518[[#This Row],[CÓDIGO SOLICITUD]],[1]Master!$G:$G,[1]Master!$J:$J)</f>
        <v>EN IDEA</v>
      </c>
      <c r="Q252" s="9" t="str">
        <f>_xlfn.XLOOKUP(Tabla11518[[#This Row],[CÓDIGO SOLICITUD]],[1]Master!$G:$G,[1]Master!$I:$I)</f>
        <v>ENTIDAD TERRITORIAL</v>
      </c>
      <c r="R252" s="14">
        <f>_xlfn.XLOOKUP(Tabla11518[[#This Row],[CÓDIGO SOLICITUD]],'[1]Resumen Inversiones'!$D$4:$D$700,'[1]Resumen Inversiones'!$E$4:$E$700)</f>
        <v>24840</v>
      </c>
      <c r="S252" s="22" t="s">
        <v>498</v>
      </c>
    </row>
    <row r="253" spans="1:19" ht="156.75" x14ac:dyDescent="0.25">
      <c r="A253" s="8" t="s">
        <v>499</v>
      </c>
      <c r="B253" s="9" t="str">
        <f>_xlfn.XLOOKUP(Tabla11518[[#This Row],[CÓDIGO SOLICITUD]],[1]Nombres!$A:$A,[1]Nombres!$D:$D)</f>
        <v>ANTIOQUIA, SANTANDER</v>
      </c>
      <c r="C253" s="9" t="s">
        <v>199</v>
      </c>
      <c r="D253" s="16" t="s">
        <v>22</v>
      </c>
      <c r="E253" s="11" t="str">
        <f>_xlfn.XLOOKUP(Tabla11518[[#This Row],[CÓDIGO SOLICITUD]],[1]Nombres!$A:$A,[1]Nombres!$C:$C)</f>
        <v>TRANSVERSAL DE LAS AMÉRICAS (CONEXIÓN YONDÓ-INTERSECCIÓN A LA VÍA INTERSECCIÓN SAN MIGUEL DE TIGRE) / RUTA DEL CACAO (BUCARAMANGA - BARRANCABERMEJA - YONDÓ) / INTERCAMBIADOR RANCHO CAMACHO A LA RUTA 6601 / DOBLE CALZADA YUMA</v>
      </c>
      <c r="F253" s="11" t="str">
        <f>_xlfn.XLOOKUP(Tabla11518[[#This Row],[CÓDIGO SOLICITUD]],'[1]Mapas MT FINAL'!A:A,'[1]Mapas MT FINAL'!G:G)</f>
        <v>BUCARAMANGA - BARRANCABERMEJA - YONDÓ E INTERCAMBIADOR RANCHO CAMACHO A LA RUTA 6601</v>
      </c>
      <c r="G253" s="12" t="str">
        <f>_xlfn.XLOOKUP(Tabla11518[[#This Row],[CÓDIGO SOLICITUD]],'[1]Relación Departamental'!$A:$A,'[1]Relación Departamental'!$B:$B)</f>
        <v>SI</v>
      </c>
      <c r="H253" s="12" t="str">
        <f>IF(Tabla11518[[#This Row],[GEOGRÁFICO]]="NO",Tabla11518[[#This Row],[DEPARTAMENTO GEOGRÁFICO/ASOCIADO]],_xlfn.XLOOKUP(Tabla11518[[#This Row],[CÓDIGO SOLICITUD]],'[1]INFO MPIO'!$A$2:$A$802,'[1]INFO MPIO'!$G$2:$G$802))</f>
        <v>ANTIOQUIA, SANTANDER</v>
      </c>
      <c r="I253" s="12" t="str">
        <f>IF(Tabla11518[[#This Row],[GEOGRÁFICO]]="NO",Tabla11518[[#This Row],[DEPARTAMENTO GEOGRÁFICO/ASOCIADO]],_xlfn.XLOOKUP(Tabla11518[[#This Row],[CÓDIGO SOLICITUD]],'[1]INFO MPIO'!$A$2:$A$581,'[1]INFO MPIO'!$H$2:$H$581))</f>
        <v>BARRANCABERMEJA, BETULIA, GIRÓN, LEBRIJA, SAN VICENTE DE CHUCURÍ, YONDÓ</v>
      </c>
      <c r="J253" s="13">
        <f>IF(Tabla11518[[#This Row],[GEOGRÁFICO]]="NO",0,_xlfn.XLOOKUP(Tabla11518[[#This Row],[CÓDIGO SOLICITUD]],'[1]INFO MPIO'!$A$2:$A$581,'[1]INFO MPIO'!$B$2:$B$581))</f>
        <v>0</v>
      </c>
      <c r="K253" s="13">
        <f>IF(Tabla11518[[#This Row],[GEOGRÁFICO]]="NO",0,_xlfn.XLOOKUP(Tabla11518[[#This Row],[CÓDIGO SOLICITUD]],'[1]INFO MPIO'!$A$2:$A$581,'[1]INFO MPIO'!$C$2:$C$581))</f>
        <v>1</v>
      </c>
      <c r="L253" s="13">
        <f>IF(Tabla11518[[#This Row],[GEOGRÁFICO]]="NO",0,_xlfn.XLOOKUP(Tabla11518[[#This Row],[CÓDIGO SOLICITUD]],'[1]INFO MPIO'!$A$2:$A$581,'[1]INFO MPIO'!$D$2:$D$581))</f>
        <v>1</v>
      </c>
      <c r="M253" s="13">
        <f>IF(Tabla11518[[#This Row],[GEOGRÁFICO]]="NO",0,_xlfn.XLOOKUP(Tabla11518[[#This Row],[CÓDIGO SOLICITUD]],'[1]INFO MPIO'!$A$2:$A$581,'[1]INFO MPIO'!$E$2:$E$581))</f>
        <v>1</v>
      </c>
      <c r="N253" s="13">
        <f>IF(Tabla11518[[#This Row],[GEOGRÁFICO]]="NO",0,_xlfn.XLOOKUP(Tabla11518[[#This Row],[CÓDIGO SOLICITUD]],'[1]INFO MPIO'!$A$2:$A$581,'[1]INFO MPIO'!$F$2:$F$581))</f>
        <v>0</v>
      </c>
      <c r="O253" s="12" t="str">
        <f>_xlfn.XLOOKUP(Tabla11518[[#This Row],[CÓDIGO SOLICITUD]],[1]Master!$G:$G,[1]Master!$K:$K)</f>
        <v>SI</v>
      </c>
      <c r="P253" s="12" t="str">
        <f>_xlfn.XLOOKUP(Tabla11518[[#This Row],[CÓDIGO SOLICITUD]],[1]Master!$G:$G,[1]Master!$J:$J)</f>
        <v>EN EJECUCIÓN</v>
      </c>
      <c r="Q253" s="9" t="str">
        <f>_xlfn.XLOOKUP(Tabla11518[[#This Row],[CÓDIGO SOLICITUD]],[1]Master!$G:$G,[1]Master!$I:$I)</f>
        <v>ANI</v>
      </c>
      <c r="R253" s="14">
        <f>_xlfn.XLOOKUP(Tabla11518[[#This Row],[CÓDIGO SOLICITUD]],'[1]Resumen Inversiones'!$D$4:$D$700,'[1]Resumen Inversiones'!$E$4:$E$700)</f>
        <v>0</v>
      </c>
      <c r="S253" s="18" t="s">
        <v>500</v>
      </c>
    </row>
    <row r="254" spans="1:19" ht="71.25" x14ac:dyDescent="0.25">
      <c r="A254" s="20" t="s">
        <v>501</v>
      </c>
      <c r="B254" s="9" t="str">
        <f>_xlfn.XLOOKUP(Tabla11518[[#This Row],[CÓDIGO SOLICITUD]],[1]Nombres!$A:$A,[1]Nombres!$D:$D)</f>
        <v>ANTIOQUIA</v>
      </c>
      <c r="C254" s="9" t="s">
        <v>132</v>
      </c>
      <c r="D254" s="16" t="s">
        <v>22</v>
      </c>
      <c r="E254" s="11" t="str">
        <f>_xlfn.XLOOKUP(Tabla11518[[#This Row],[CÓDIGO SOLICITUD]],[1]Nombres!$A:$A,[1]Nombres!$C:$C)</f>
        <v>MEJORAMIENTO DE MUELLE DE NECHÍ</v>
      </c>
      <c r="F254" s="11" t="str">
        <f>_xlfn.XLOOKUP(Tabla11518[[#This Row],[CÓDIGO SOLICITUD]],'[1]Mapas MT FINAL'!A:A,'[1]Mapas MT FINAL'!G:G)</f>
        <v>MEJORAMIENTO DE MUELLE DE NECHÍ</v>
      </c>
      <c r="G254" s="12" t="str">
        <f>_xlfn.XLOOKUP(Tabla11518[[#This Row],[CÓDIGO SOLICITUD]],'[1]Relación Departamental'!$A:$A,'[1]Relación Departamental'!$B:$B)</f>
        <v>SI</v>
      </c>
      <c r="H254" s="12" t="str">
        <f>IF(Tabla11518[[#This Row],[GEOGRÁFICO]]="NO",Tabla11518[[#This Row],[DEPARTAMENTO GEOGRÁFICO/ASOCIADO]],_xlfn.XLOOKUP(Tabla11518[[#This Row],[CÓDIGO SOLICITUD]],'[1]INFO MPIO'!$A$2:$A$802,'[1]INFO MPIO'!$G$2:$G$802))</f>
        <v>ANTIOQUIA</v>
      </c>
      <c r="I254" s="12" t="str">
        <f>IF(Tabla11518[[#This Row],[GEOGRÁFICO]]="NO",Tabla11518[[#This Row],[DEPARTAMENTO GEOGRÁFICO/ASOCIADO]],_xlfn.XLOOKUP(Tabla11518[[#This Row],[CÓDIGO SOLICITUD]],'[1]INFO MPIO'!$A$2:$A$581,'[1]INFO MPIO'!$H$2:$H$581))</f>
        <v>NECHÍ</v>
      </c>
      <c r="J254" s="13">
        <f>IF(Tabla11518[[#This Row],[GEOGRÁFICO]]="NO",0,_xlfn.XLOOKUP(Tabla11518[[#This Row],[CÓDIGO SOLICITUD]],'[1]INFO MPIO'!$A$2:$A$581,'[1]INFO MPIO'!$B$2:$B$581))</f>
        <v>1</v>
      </c>
      <c r="K254" s="13">
        <f>IF(Tabla11518[[#This Row],[GEOGRÁFICO]]="NO",0,_xlfn.XLOOKUP(Tabla11518[[#This Row],[CÓDIGO SOLICITUD]],'[1]INFO MPIO'!$A$2:$A$581,'[1]INFO MPIO'!$C$2:$C$581))</f>
        <v>1</v>
      </c>
      <c r="L254" s="13">
        <f>IF(Tabla11518[[#This Row],[GEOGRÁFICO]]="NO",0,_xlfn.XLOOKUP(Tabla11518[[#This Row],[CÓDIGO SOLICITUD]],'[1]INFO MPIO'!$A$2:$A$581,'[1]INFO MPIO'!$D$2:$D$581))</f>
        <v>1</v>
      </c>
      <c r="M254" s="13">
        <f>IF(Tabla11518[[#This Row],[GEOGRÁFICO]]="NO",0,_xlfn.XLOOKUP(Tabla11518[[#This Row],[CÓDIGO SOLICITUD]],'[1]INFO MPIO'!$A$2:$A$581,'[1]INFO MPIO'!$E$2:$E$581))</f>
        <v>0</v>
      </c>
      <c r="N254" s="13">
        <f>IF(Tabla11518[[#This Row],[GEOGRÁFICO]]="NO",0,_xlfn.XLOOKUP(Tabla11518[[#This Row],[CÓDIGO SOLICITUD]],'[1]INFO MPIO'!$A$2:$A$581,'[1]INFO MPIO'!$F$2:$F$581))</f>
        <v>1</v>
      </c>
      <c r="O254" s="12" t="str">
        <f>_xlfn.XLOOKUP(Tabla11518[[#This Row],[CÓDIGO SOLICITUD]],[1]Master!$G:$G,[1]Master!$K:$K)</f>
        <v>SI</v>
      </c>
      <c r="P254" s="12" t="str">
        <f>_xlfn.XLOOKUP(Tabla11518[[#This Row],[CÓDIGO SOLICITUD]],[1]Master!$G:$G,[1]Master!$J:$J)</f>
        <v>EN EJECUCIÓN</v>
      </c>
      <c r="Q254" s="9" t="str">
        <f>_xlfn.XLOOKUP(Tabla11518[[#This Row],[CÓDIGO SOLICITUD]],[1]Master!$G:$G,[1]Master!$I:$I)</f>
        <v>INVIAS</v>
      </c>
      <c r="R254" s="14">
        <f>_xlfn.XLOOKUP(Tabla11518[[#This Row],[CÓDIGO SOLICITUD]],'[1]Resumen Inversiones'!$D$4:$D$700,'[1]Resumen Inversiones'!$E$4:$E$700)</f>
        <v>70.774767999999995</v>
      </c>
      <c r="S254" s="22" t="s">
        <v>502</v>
      </c>
    </row>
    <row r="255" spans="1:19" ht="199.5" x14ac:dyDescent="0.25">
      <c r="A255" s="20" t="s">
        <v>503</v>
      </c>
      <c r="B255" s="9" t="str">
        <f>_xlfn.XLOOKUP(Tabla11518[[#This Row],[CÓDIGO SOLICITUD]],[1]Nombres!$A:$A,[1]Nombres!$D:$D)</f>
        <v>CHOCÓ</v>
      </c>
      <c r="C255" s="9" t="s">
        <v>21</v>
      </c>
      <c r="D255" s="16" t="s">
        <v>22</v>
      </c>
      <c r="E255" s="11" t="str">
        <f>_xlfn.XLOOKUP(Tabla11518[[#This Row],[CÓDIGO SOLICITUD]],[1]Nombres!$A:$A,[1]Nombres!$C:$C)</f>
        <v>NAVEGABILIDAD DEL RÍO SAN JUAN</v>
      </c>
      <c r="F255" s="11" t="str">
        <f>_xlfn.XLOOKUP(Tabla11518[[#This Row],[CÓDIGO SOLICITUD]],'[1]Mapas MT FINAL'!A:A,'[1]Mapas MT FINAL'!G:G)</f>
        <v>NAVEGABILIDAD DEL RÍO SAN JUAN</v>
      </c>
      <c r="G255" s="12" t="str">
        <f>_xlfn.XLOOKUP(Tabla11518[[#This Row],[CÓDIGO SOLICITUD]],'[1]Relación Departamental'!$A:$A,'[1]Relación Departamental'!$B:$B)</f>
        <v>SI</v>
      </c>
      <c r="H255" s="12" t="str">
        <f>IF(Tabla11518[[#This Row],[GEOGRÁFICO]]="NO",Tabla11518[[#This Row],[DEPARTAMENTO GEOGRÁFICO/ASOCIADO]],_xlfn.XLOOKUP(Tabla11518[[#This Row],[CÓDIGO SOLICITUD]],'[1]INFO MPIO'!$A$2:$A$802,'[1]INFO MPIO'!$G$2:$G$802))</f>
        <v>CHOCÓ, VALLE DEL CAUCA</v>
      </c>
      <c r="I255" s="12" t="str">
        <f>IF(Tabla11518[[#This Row],[GEOGRÁFICO]]="NO",Tabla11518[[#This Row],[DEPARTAMENTO GEOGRÁFICO/ASOCIADO]],_xlfn.XLOOKUP(Tabla11518[[#This Row],[CÓDIGO SOLICITUD]],'[1]INFO MPIO'!$A$2:$A$581,'[1]INFO MPIO'!$H$2:$H$581))</f>
        <v>BUENAVENTURA, EL LITORAL DEL SAN JUAN, ISTMINA, MEDIO SAN JUAN, TADÓ, UNIÓN PANAMERICANA</v>
      </c>
      <c r="J255" s="13">
        <f>IF(Tabla11518[[#This Row],[GEOGRÁFICO]]="NO",0,_xlfn.XLOOKUP(Tabla11518[[#This Row],[CÓDIGO SOLICITUD]],'[1]INFO MPIO'!$A$2:$A$581,'[1]INFO MPIO'!$B$2:$B$581))</f>
        <v>1</v>
      </c>
      <c r="K255" s="13">
        <f>IF(Tabla11518[[#This Row],[GEOGRÁFICO]]="NO",0,_xlfn.XLOOKUP(Tabla11518[[#This Row],[CÓDIGO SOLICITUD]],'[1]INFO MPIO'!$A$2:$A$581,'[1]INFO MPIO'!$C$2:$C$581))</f>
        <v>1</v>
      </c>
      <c r="L255" s="13">
        <f>IF(Tabla11518[[#This Row],[GEOGRÁFICO]]="NO",0,_xlfn.XLOOKUP(Tabla11518[[#This Row],[CÓDIGO SOLICITUD]],'[1]INFO MPIO'!$A$2:$A$581,'[1]INFO MPIO'!$D$2:$D$581))</f>
        <v>1</v>
      </c>
      <c r="M255" s="13">
        <f>IF(Tabla11518[[#This Row],[GEOGRÁFICO]]="NO",0,_xlfn.XLOOKUP(Tabla11518[[#This Row],[CÓDIGO SOLICITUD]],'[1]INFO MPIO'!$A$2:$A$581,'[1]INFO MPIO'!$E$2:$E$581))</f>
        <v>1</v>
      </c>
      <c r="N255" s="13">
        <f>IF(Tabla11518[[#This Row],[GEOGRÁFICO]]="NO",0,_xlfn.XLOOKUP(Tabla11518[[#This Row],[CÓDIGO SOLICITUD]],'[1]INFO MPIO'!$A$2:$A$581,'[1]INFO MPIO'!$F$2:$F$581))</f>
        <v>1</v>
      </c>
      <c r="O255" s="12" t="str">
        <f>_xlfn.XLOOKUP(Tabla11518[[#This Row],[CÓDIGO SOLICITUD]],[1]Master!$G:$G,[1]Master!$K:$K)</f>
        <v>NO</v>
      </c>
      <c r="P255" s="12" t="str">
        <f>_xlfn.XLOOKUP(Tabla11518[[#This Row],[CÓDIGO SOLICITUD]],[1]Master!$G:$G,[1]Master!$J:$J)</f>
        <v>EN ESTRUCTURACIÓN</v>
      </c>
      <c r="Q255" s="9" t="str">
        <f>_xlfn.XLOOKUP(Tabla11518[[#This Row],[CÓDIGO SOLICITUD]],[1]Master!$G:$G,[1]Master!$I:$I)</f>
        <v>INVIAS</v>
      </c>
      <c r="R255" s="14">
        <f>_xlfn.XLOOKUP(Tabla11518[[#This Row],[CÓDIGO SOLICITUD]],'[1]Resumen Inversiones'!$D$4:$D$700,'[1]Resumen Inversiones'!$E$4:$E$700)</f>
        <v>181044</v>
      </c>
      <c r="S255" s="22" t="s">
        <v>504</v>
      </c>
    </row>
    <row r="256" spans="1:19" ht="128.25" x14ac:dyDescent="0.25">
      <c r="A256" s="20" t="s">
        <v>505</v>
      </c>
      <c r="B256" s="9" t="str">
        <f>_xlfn.XLOOKUP(Tabla11518[[#This Row],[CÓDIGO SOLICITUD]],[1]Nombres!$A:$A,[1]Nombres!$D:$D)</f>
        <v>CHOCÓ</v>
      </c>
      <c r="C256" s="9" t="s">
        <v>21</v>
      </c>
      <c r="D256" s="16" t="s">
        <v>22</v>
      </c>
      <c r="E256" s="11" t="str">
        <f>_xlfn.XLOOKUP(Tabla11518[[#This Row],[CÓDIGO SOLICITUD]],[1]Nombres!$A:$A,[1]Nombres!$C:$C)</f>
        <v>CONSTRUCCIÓN DE MUELLE - PANAMACITO</v>
      </c>
      <c r="F256" s="11" t="str">
        <f>_xlfn.XLOOKUP(Tabla11518[[#This Row],[CÓDIGO SOLICITUD]],'[1]Mapas MT FINAL'!A:A,'[1]Mapas MT FINAL'!G:G)</f>
        <v>CONSTRUCCIÓN DE MUELLE - PANAMACITO</v>
      </c>
      <c r="G256" s="12" t="str">
        <f>_xlfn.XLOOKUP(Tabla11518[[#This Row],[CÓDIGO SOLICITUD]],'[1]Relación Departamental'!$A:$A,'[1]Relación Departamental'!$B:$B)</f>
        <v>SI</v>
      </c>
      <c r="H256" s="12" t="str">
        <f>IF(Tabla11518[[#This Row],[GEOGRÁFICO]]="NO",Tabla11518[[#This Row],[DEPARTAMENTO GEOGRÁFICO/ASOCIADO]],_xlfn.XLOOKUP(Tabla11518[[#This Row],[CÓDIGO SOLICITUD]],'[1]INFO MPIO'!$A$2:$A$802,'[1]INFO MPIO'!$G$2:$G$802))</f>
        <v>CHOCÓ</v>
      </c>
      <c r="I256" s="12" t="str">
        <f>IF(Tabla11518[[#This Row],[GEOGRÁFICO]]="NO",Tabla11518[[#This Row],[DEPARTAMENTO GEOGRÁFICO/ASOCIADO]],_xlfn.XLOOKUP(Tabla11518[[#This Row],[CÓDIGO SOLICITUD]],'[1]INFO MPIO'!$A$2:$A$581,'[1]INFO MPIO'!$H$2:$H$581))</f>
        <v>ISTMINA</v>
      </c>
      <c r="J256" s="13">
        <f>IF(Tabla11518[[#This Row],[GEOGRÁFICO]]="NO",0,_xlfn.XLOOKUP(Tabla11518[[#This Row],[CÓDIGO SOLICITUD]],'[1]INFO MPIO'!$A$2:$A$581,'[1]INFO MPIO'!$B$2:$B$581))</f>
        <v>1</v>
      </c>
      <c r="K256" s="13">
        <f>IF(Tabla11518[[#This Row],[GEOGRÁFICO]]="NO",0,_xlfn.XLOOKUP(Tabla11518[[#This Row],[CÓDIGO SOLICITUD]],'[1]INFO MPIO'!$A$2:$A$581,'[1]INFO MPIO'!$C$2:$C$581))</f>
        <v>1</v>
      </c>
      <c r="L256" s="13">
        <f>IF(Tabla11518[[#This Row],[GEOGRÁFICO]]="NO",0,_xlfn.XLOOKUP(Tabla11518[[#This Row],[CÓDIGO SOLICITUD]],'[1]INFO MPIO'!$A$2:$A$581,'[1]INFO MPIO'!$D$2:$D$581))</f>
        <v>1</v>
      </c>
      <c r="M256" s="13">
        <f>IF(Tabla11518[[#This Row],[GEOGRÁFICO]]="NO",0,_xlfn.XLOOKUP(Tabla11518[[#This Row],[CÓDIGO SOLICITUD]],'[1]INFO MPIO'!$A$2:$A$581,'[1]INFO MPIO'!$E$2:$E$581))</f>
        <v>1</v>
      </c>
      <c r="N256" s="13">
        <f>IF(Tabla11518[[#This Row],[GEOGRÁFICO]]="NO",0,_xlfn.XLOOKUP(Tabla11518[[#This Row],[CÓDIGO SOLICITUD]],'[1]INFO MPIO'!$A$2:$A$581,'[1]INFO MPIO'!$F$2:$F$581))</f>
        <v>1</v>
      </c>
      <c r="O256" s="12" t="str">
        <f>_xlfn.XLOOKUP(Tabla11518[[#This Row],[CÓDIGO SOLICITUD]],[1]Master!$G:$G,[1]Master!$K:$K)</f>
        <v>SI</v>
      </c>
      <c r="P256" s="12" t="str">
        <f>_xlfn.XLOOKUP(Tabla11518[[#This Row],[CÓDIGO SOLICITUD]],[1]Master!$G:$G,[1]Master!$J:$J)</f>
        <v>EN ESTRUCTURACIÓN</v>
      </c>
      <c r="Q256" s="9" t="str">
        <f>_xlfn.XLOOKUP(Tabla11518[[#This Row],[CÓDIGO SOLICITUD]],[1]Master!$G:$G,[1]Master!$I:$I)</f>
        <v>INVIAS</v>
      </c>
      <c r="R256" s="14">
        <f>_xlfn.XLOOKUP(Tabla11518[[#This Row],[CÓDIGO SOLICITUD]],'[1]Resumen Inversiones'!$D$4:$D$700,'[1]Resumen Inversiones'!$E$4:$E$700)</f>
        <v>2878</v>
      </c>
      <c r="S256" s="22" t="s">
        <v>506</v>
      </c>
    </row>
    <row r="257" spans="1:19" ht="128.25" x14ac:dyDescent="0.25">
      <c r="A257" s="20" t="s">
        <v>507</v>
      </c>
      <c r="B257" s="9" t="str">
        <f>_xlfn.XLOOKUP(Tabla11518[[#This Row],[CÓDIGO SOLICITUD]],[1]Nombres!$A:$A,[1]Nombres!$D:$D)</f>
        <v>CHOCÓ</v>
      </c>
      <c r="C257" s="9" t="s">
        <v>21</v>
      </c>
      <c r="D257" s="16" t="s">
        <v>22</v>
      </c>
      <c r="E257" s="11" t="str">
        <f>_xlfn.XLOOKUP(Tabla11518[[#This Row],[CÓDIGO SOLICITUD]],[1]Nombres!$A:$A,[1]Nombres!$C:$C)</f>
        <v>CONSTRUCCIÓN DE MUELLE - MONTE BRAVO</v>
      </c>
      <c r="F257" s="11" t="str">
        <f>_xlfn.XLOOKUP(Tabla11518[[#This Row],[CÓDIGO SOLICITUD]],'[1]Mapas MT FINAL'!A:A,'[1]Mapas MT FINAL'!G:G)</f>
        <v>CONSTRUCCIÓN DE MUELLE - MONTE BRAVO</v>
      </c>
      <c r="G257" s="12" t="str">
        <f>_xlfn.XLOOKUP(Tabla11518[[#This Row],[CÓDIGO SOLICITUD]],'[1]Relación Departamental'!$A:$A,'[1]Relación Departamental'!$B:$B)</f>
        <v>SI</v>
      </c>
      <c r="H257" s="12" t="str">
        <f>IF(Tabla11518[[#This Row],[GEOGRÁFICO]]="NO",Tabla11518[[#This Row],[DEPARTAMENTO GEOGRÁFICO/ASOCIADO]],_xlfn.XLOOKUP(Tabla11518[[#This Row],[CÓDIGO SOLICITUD]],'[1]INFO MPIO'!$A$2:$A$802,'[1]INFO MPIO'!$G$2:$G$802))</f>
        <v>CHOCÓ</v>
      </c>
      <c r="I257" s="12" t="str">
        <f>IF(Tabla11518[[#This Row],[GEOGRÁFICO]]="NO",Tabla11518[[#This Row],[DEPARTAMENTO GEOGRÁFICO/ASOCIADO]],_xlfn.XLOOKUP(Tabla11518[[#This Row],[CÓDIGO SOLICITUD]],'[1]INFO MPIO'!$A$2:$A$581,'[1]INFO MPIO'!$H$2:$H$581))</f>
        <v>ISTMINA</v>
      </c>
      <c r="J257" s="13">
        <f>IF(Tabla11518[[#This Row],[GEOGRÁFICO]]="NO",0,_xlfn.XLOOKUP(Tabla11518[[#This Row],[CÓDIGO SOLICITUD]],'[1]INFO MPIO'!$A$2:$A$581,'[1]INFO MPIO'!$B$2:$B$581))</f>
        <v>1</v>
      </c>
      <c r="K257" s="13">
        <f>IF(Tabla11518[[#This Row],[GEOGRÁFICO]]="NO",0,_xlfn.XLOOKUP(Tabla11518[[#This Row],[CÓDIGO SOLICITUD]],'[1]INFO MPIO'!$A$2:$A$581,'[1]INFO MPIO'!$C$2:$C$581))</f>
        <v>1</v>
      </c>
      <c r="L257" s="13">
        <f>IF(Tabla11518[[#This Row],[GEOGRÁFICO]]="NO",0,_xlfn.XLOOKUP(Tabla11518[[#This Row],[CÓDIGO SOLICITUD]],'[1]INFO MPIO'!$A$2:$A$581,'[1]INFO MPIO'!$D$2:$D$581))</f>
        <v>1</v>
      </c>
      <c r="M257" s="13">
        <f>IF(Tabla11518[[#This Row],[GEOGRÁFICO]]="NO",0,_xlfn.XLOOKUP(Tabla11518[[#This Row],[CÓDIGO SOLICITUD]],'[1]INFO MPIO'!$A$2:$A$581,'[1]INFO MPIO'!$E$2:$E$581))</f>
        <v>1</v>
      </c>
      <c r="N257" s="13">
        <f>IF(Tabla11518[[#This Row],[GEOGRÁFICO]]="NO",0,_xlfn.XLOOKUP(Tabla11518[[#This Row],[CÓDIGO SOLICITUD]],'[1]INFO MPIO'!$A$2:$A$581,'[1]INFO MPIO'!$F$2:$F$581))</f>
        <v>1</v>
      </c>
      <c r="O257" s="12" t="str">
        <f>_xlfn.XLOOKUP(Tabla11518[[#This Row],[CÓDIGO SOLICITUD]],[1]Master!$G:$G,[1]Master!$K:$K)</f>
        <v>SI</v>
      </c>
      <c r="P257" s="12" t="str">
        <f>_xlfn.XLOOKUP(Tabla11518[[#This Row],[CÓDIGO SOLICITUD]],[1]Master!$G:$G,[1]Master!$J:$J)</f>
        <v>EN ESTRUCTURACIÓN</v>
      </c>
      <c r="Q257" s="9" t="str">
        <f>_xlfn.XLOOKUP(Tabla11518[[#This Row],[CÓDIGO SOLICITUD]],[1]Master!$G:$G,[1]Master!$I:$I)</f>
        <v>INVIAS</v>
      </c>
      <c r="R257" s="14">
        <f>_xlfn.XLOOKUP(Tabla11518[[#This Row],[CÓDIGO SOLICITUD]],'[1]Resumen Inversiones'!$D$4:$D$700,'[1]Resumen Inversiones'!$E$4:$E$700)</f>
        <v>2943</v>
      </c>
      <c r="S257" s="22" t="s">
        <v>506</v>
      </c>
    </row>
    <row r="258" spans="1:19" ht="128.25" x14ac:dyDescent="0.25">
      <c r="A258" s="20" t="s">
        <v>508</v>
      </c>
      <c r="B258" s="9" t="str">
        <f>_xlfn.XLOOKUP(Tabla11518[[#This Row],[CÓDIGO SOLICITUD]],[1]Nombres!$A:$A,[1]Nombres!$D:$D)</f>
        <v>CHOCÓ</v>
      </c>
      <c r="C258" s="9" t="s">
        <v>21</v>
      </c>
      <c r="D258" s="16" t="s">
        <v>22</v>
      </c>
      <c r="E258" s="11" t="str">
        <f>_xlfn.XLOOKUP(Tabla11518[[#This Row],[CÓDIGO SOLICITUD]],[1]Nombres!$A:$A,[1]Nombres!$C:$C)</f>
        <v>CONSTRUCCIÓN DE MUELLE - COCOVÉ</v>
      </c>
      <c r="F258" s="11" t="str">
        <f>_xlfn.XLOOKUP(Tabla11518[[#This Row],[CÓDIGO SOLICITUD]],'[1]Mapas MT FINAL'!A:A,'[1]Mapas MT FINAL'!G:G)</f>
        <v>CONSTRUCCIÓN DE MUELLE - COCOVÉ</v>
      </c>
      <c r="G258" s="12" t="str">
        <f>_xlfn.XLOOKUP(Tabla11518[[#This Row],[CÓDIGO SOLICITUD]],'[1]Relación Departamental'!$A:$A,'[1]Relación Departamental'!$B:$B)</f>
        <v>SI</v>
      </c>
      <c r="H258" s="12" t="str">
        <f>IF(Tabla11518[[#This Row],[GEOGRÁFICO]]="NO",Tabla11518[[#This Row],[DEPARTAMENTO GEOGRÁFICO/ASOCIADO]],_xlfn.XLOOKUP(Tabla11518[[#This Row],[CÓDIGO SOLICITUD]],'[1]INFO MPIO'!$A$2:$A$802,'[1]INFO MPIO'!$G$2:$G$802))</f>
        <v>CHOCÓ</v>
      </c>
      <c r="I258" s="12" t="str">
        <f>IF(Tabla11518[[#This Row],[GEOGRÁFICO]]="NO",Tabla11518[[#This Row],[DEPARTAMENTO GEOGRÁFICO/ASOCIADO]],_xlfn.XLOOKUP(Tabla11518[[#This Row],[CÓDIGO SOLICITUD]],'[1]INFO MPIO'!$A$2:$A$581,'[1]INFO MPIO'!$H$2:$H$581))</f>
        <v>ISTMINA</v>
      </c>
      <c r="J258" s="13">
        <f>IF(Tabla11518[[#This Row],[GEOGRÁFICO]]="NO",0,_xlfn.XLOOKUP(Tabla11518[[#This Row],[CÓDIGO SOLICITUD]],'[1]INFO MPIO'!$A$2:$A$581,'[1]INFO MPIO'!$B$2:$B$581))</f>
        <v>1</v>
      </c>
      <c r="K258" s="13">
        <f>IF(Tabla11518[[#This Row],[GEOGRÁFICO]]="NO",0,_xlfn.XLOOKUP(Tabla11518[[#This Row],[CÓDIGO SOLICITUD]],'[1]INFO MPIO'!$A$2:$A$581,'[1]INFO MPIO'!$C$2:$C$581))</f>
        <v>1</v>
      </c>
      <c r="L258" s="13">
        <f>IF(Tabla11518[[#This Row],[GEOGRÁFICO]]="NO",0,_xlfn.XLOOKUP(Tabla11518[[#This Row],[CÓDIGO SOLICITUD]],'[1]INFO MPIO'!$A$2:$A$581,'[1]INFO MPIO'!$D$2:$D$581))</f>
        <v>1</v>
      </c>
      <c r="M258" s="13">
        <f>IF(Tabla11518[[#This Row],[GEOGRÁFICO]]="NO",0,_xlfn.XLOOKUP(Tabla11518[[#This Row],[CÓDIGO SOLICITUD]],'[1]INFO MPIO'!$A$2:$A$581,'[1]INFO MPIO'!$E$2:$E$581))</f>
        <v>1</v>
      </c>
      <c r="N258" s="13">
        <f>IF(Tabla11518[[#This Row],[GEOGRÁFICO]]="NO",0,_xlfn.XLOOKUP(Tabla11518[[#This Row],[CÓDIGO SOLICITUD]],'[1]INFO MPIO'!$A$2:$A$581,'[1]INFO MPIO'!$F$2:$F$581))</f>
        <v>1</v>
      </c>
      <c r="O258" s="12" t="str">
        <f>_xlfn.XLOOKUP(Tabla11518[[#This Row],[CÓDIGO SOLICITUD]],[1]Master!$G:$G,[1]Master!$K:$K)</f>
        <v>SI</v>
      </c>
      <c r="P258" s="12" t="str">
        <f>_xlfn.XLOOKUP(Tabla11518[[#This Row],[CÓDIGO SOLICITUD]],[1]Master!$G:$G,[1]Master!$J:$J)</f>
        <v>EN ESTRUCTURACIÓN</v>
      </c>
      <c r="Q258" s="9" t="str">
        <f>_xlfn.XLOOKUP(Tabla11518[[#This Row],[CÓDIGO SOLICITUD]],[1]Master!$G:$G,[1]Master!$I:$I)</f>
        <v>INVIAS</v>
      </c>
      <c r="R258" s="14">
        <f>_xlfn.XLOOKUP(Tabla11518[[#This Row],[CÓDIGO SOLICITUD]],'[1]Resumen Inversiones'!$D$4:$D$700,'[1]Resumen Inversiones'!$E$4:$E$700)</f>
        <v>3072.7168160000001</v>
      </c>
      <c r="S258" s="22" t="s">
        <v>506</v>
      </c>
    </row>
    <row r="259" spans="1:19" ht="128.25" x14ac:dyDescent="0.25">
      <c r="A259" s="20" t="s">
        <v>509</v>
      </c>
      <c r="B259" s="9" t="str">
        <f>_xlfn.XLOOKUP(Tabla11518[[#This Row],[CÓDIGO SOLICITUD]],[1]Nombres!$A:$A,[1]Nombres!$D:$D)</f>
        <v>CHOCÓ</v>
      </c>
      <c r="C259" s="9" t="s">
        <v>21</v>
      </c>
      <c r="D259" s="16" t="s">
        <v>22</v>
      </c>
      <c r="E259" s="11" t="str">
        <f>_xlfn.XLOOKUP(Tabla11518[[#This Row],[CÓDIGO SOLICITUD]],[1]Nombres!$A:$A,[1]Nombres!$C:$C)</f>
        <v>CONTRUCCIÓN DE MUELLE - POTEDÓ</v>
      </c>
      <c r="F259" s="11" t="str">
        <f>_xlfn.XLOOKUP(Tabla11518[[#This Row],[CÓDIGO SOLICITUD]],'[1]Mapas MT FINAL'!A:A,'[1]Mapas MT FINAL'!G:G)</f>
        <v>CONTRUCCIÓN DE MUELLE - POTEDÓ</v>
      </c>
      <c r="G259" s="12" t="str">
        <f>_xlfn.XLOOKUP(Tabla11518[[#This Row],[CÓDIGO SOLICITUD]],'[1]Relación Departamental'!$A:$A,'[1]Relación Departamental'!$B:$B)</f>
        <v>SI</v>
      </c>
      <c r="H259" s="12" t="str">
        <f>IF(Tabla11518[[#This Row],[GEOGRÁFICO]]="NO",Tabla11518[[#This Row],[DEPARTAMENTO GEOGRÁFICO/ASOCIADO]],_xlfn.XLOOKUP(Tabla11518[[#This Row],[CÓDIGO SOLICITUD]],'[1]INFO MPIO'!$A$2:$A$802,'[1]INFO MPIO'!$G$2:$G$802))</f>
        <v>CHOCÓ</v>
      </c>
      <c r="I259" s="12" t="str">
        <f>IF(Tabla11518[[#This Row],[GEOGRÁFICO]]="NO",Tabla11518[[#This Row],[DEPARTAMENTO GEOGRÁFICO/ASOCIADO]],_xlfn.XLOOKUP(Tabla11518[[#This Row],[CÓDIGO SOLICITUD]],'[1]INFO MPIO'!$A$2:$A$581,'[1]INFO MPIO'!$H$2:$H$581))</f>
        <v>ISTMINA</v>
      </c>
      <c r="J259" s="13">
        <f>IF(Tabla11518[[#This Row],[GEOGRÁFICO]]="NO",0,_xlfn.XLOOKUP(Tabla11518[[#This Row],[CÓDIGO SOLICITUD]],'[1]INFO MPIO'!$A$2:$A$581,'[1]INFO MPIO'!$B$2:$B$581))</f>
        <v>1</v>
      </c>
      <c r="K259" s="13">
        <f>IF(Tabla11518[[#This Row],[GEOGRÁFICO]]="NO",0,_xlfn.XLOOKUP(Tabla11518[[#This Row],[CÓDIGO SOLICITUD]],'[1]INFO MPIO'!$A$2:$A$581,'[1]INFO MPIO'!$C$2:$C$581))</f>
        <v>1</v>
      </c>
      <c r="L259" s="13">
        <f>IF(Tabla11518[[#This Row],[GEOGRÁFICO]]="NO",0,_xlfn.XLOOKUP(Tabla11518[[#This Row],[CÓDIGO SOLICITUD]],'[1]INFO MPIO'!$A$2:$A$581,'[1]INFO MPIO'!$D$2:$D$581))</f>
        <v>1</v>
      </c>
      <c r="M259" s="13">
        <f>IF(Tabla11518[[#This Row],[GEOGRÁFICO]]="NO",0,_xlfn.XLOOKUP(Tabla11518[[#This Row],[CÓDIGO SOLICITUD]],'[1]INFO MPIO'!$A$2:$A$581,'[1]INFO MPIO'!$E$2:$E$581))</f>
        <v>1</v>
      </c>
      <c r="N259" s="13">
        <f>IF(Tabla11518[[#This Row],[GEOGRÁFICO]]="NO",0,_xlfn.XLOOKUP(Tabla11518[[#This Row],[CÓDIGO SOLICITUD]],'[1]INFO MPIO'!$A$2:$A$581,'[1]INFO MPIO'!$F$2:$F$581))</f>
        <v>1</v>
      </c>
      <c r="O259" s="12" t="str">
        <f>_xlfn.XLOOKUP(Tabla11518[[#This Row],[CÓDIGO SOLICITUD]],[1]Master!$G:$G,[1]Master!$K:$K)</f>
        <v>SI</v>
      </c>
      <c r="P259" s="12" t="str">
        <f>_xlfn.XLOOKUP(Tabla11518[[#This Row],[CÓDIGO SOLICITUD]],[1]Master!$G:$G,[1]Master!$J:$J)</f>
        <v>EN ESTRUCTURACIÓN</v>
      </c>
      <c r="Q259" s="9" t="str">
        <f>_xlfn.XLOOKUP(Tabla11518[[#This Row],[CÓDIGO SOLICITUD]],[1]Master!$G:$G,[1]Master!$I:$I)</f>
        <v>INVIAS</v>
      </c>
      <c r="R259" s="14">
        <f>_xlfn.XLOOKUP(Tabla11518[[#This Row],[CÓDIGO SOLICITUD]],'[1]Resumen Inversiones'!$D$4:$D$700,'[1]Resumen Inversiones'!$E$4:$E$700)</f>
        <v>2872.0140929999998</v>
      </c>
      <c r="S259" s="22" t="s">
        <v>506</v>
      </c>
    </row>
    <row r="260" spans="1:19" ht="128.25" x14ac:dyDescent="0.25">
      <c r="A260" s="20" t="s">
        <v>510</v>
      </c>
      <c r="B260" s="9" t="str">
        <f>_xlfn.XLOOKUP(Tabla11518[[#This Row],[CÓDIGO SOLICITUD]],[1]Nombres!$A:$A,[1]Nombres!$D:$D)</f>
        <v>CHOCÓ</v>
      </c>
      <c r="C260" s="9" t="s">
        <v>21</v>
      </c>
      <c r="D260" s="16" t="s">
        <v>22</v>
      </c>
      <c r="E260" s="11" t="str">
        <f>_xlfn.XLOOKUP(Tabla11518[[#This Row],[CÓDIGO SOLICITUD]],[1]Nombres!$A:$A,[1]Nombres!$C:$C)</f>
        <v>CONSTRUCCIÓN DE MUELLE - TRAPICHE</v>
      </c>
      <c r="F260" s="11" t="str">
        <f>_xlfn.XLOOKUP(Tabla11518[[#This Row],[CÓDIGO SOLICITUD]],'[1]Mapas MT FINAL'!A:A,'[1]Mapas MT FINAL'!G:G)</f>
        <v>CONSTRUCCIÓN DE MUELLE - TRAPICHE</v>
      </c>
      <c r="G260" s="12" t="str">
        <f>_xlfn.XLOOKUP(Tabla11518[[#This Row],[CÓDIGO SOLICITUD]],'[1]Relación Departamental'!$A:$A,'[1]Relación Departamental'!$B:$B)</f>
        <v>SI</v>
      </c>
      <c r="H260" s="12" t="str">
        <f>IF(Tabla11518[[#This Row],[GEOGRÁFICO]]="NO",Tabla11518[[#This Row],[DEPARTAMENTO GEOGRÁFICO/ASOCIADO]],_xlfn.XLOOKUP(Tabla11518[[#This Row],[CÓDIGO SOLICITUD]],'[1]INFO MPIO'!$A$2:$A$802,'[1]INFO MPIO'!$G$2:$G$802))</f>
        <v>CHOCÓ</v>
      </c>
      <c r="I260" s="12" t="str">
        <f>IF(Tabla11518[[#This Row],[GEOGRÁFICO]]="NO",Tabla11518[[#This Row],[DEPARTAMENTO GEOGRÁFICO/ASOCIADO]],_xlfn.XLOOKUP(Tabla11518[[#This Row],[CÓDIGO SOLICITUD]],'[1]INFO MPIO'!$A$2:$A$581,'[1]INFO MPIO'!$H$2:$H$581))</f>
        <v>ISTMINA</v>
      </c>
      <c r="J260" s="13">
        <f>IF(Tabla11518[[#This Row],[GEOGRÁFICO]]="NO",0,_xlfn.XLOOKUP(Tabla11518[[#This Row],[CÓDIGO SOLICITUD]],'[1]INFO MPIO'!$A$2:$A$581,'[1]INFO MPIO'!$B$2:$B$581))</f>
        <v>1</v>
      </c>
      <c r="K260" s="13">
        <f>IF(Tabla11518[[#This Row],[GEOGRÁFICO]]="NO",0,_xlfn.XLOOKUP(Tabla11518[[#This Row],[CÓDIGO SOLICITUD]],'[1]INFO MPIO'!$A$2:$A$581,'[1]INFO MPIO'!$C$2:$C$581))</f>
        <v>1</v>
      </c>
      <c r="L260" s="13">
        <f>IF(Tabla11518[[#This Row],[GEOGRÁFICO]]="NO",0,_xlfn.XLOOKUP(Tabla11518[[#This Row],[CÓDIGO SOLICITUD]],'[1]INFO MPIO'!$A$2:$A$581,'[1]INFO MPIO'!$D$2:$D$581))</f>
        <v>1</v>
      </c>
      <c r="M260" s="13">
        <f>IF(Tabla11518[[#This Row],[GEOGRÁFICO]]="NO",0,_xlfn.XLOOKUP(Tabla11518[[#This Row],[CÓDIGO SOLICITUD]],'[1]INFO MPIO'!$A$2:$A$581,'[1]INFO MPIO'!$E$2:$E$581))</f>
        <v>1</v>
      </c>
      <c r="N260" s="13">
        <f>IF(Tabla11518[[#This Row],[GEOGRÁFICO]]="NO",0,_xlfn.XLOOKUP(Tabla11518[[#This Row],[CÓDIGO SOLICITUD]],'[1]INFO MPIO'!$A$2:$A$581,'[1]INFO MPIO'!$F$2:$F$581))</f>
        <v>1</v>
      </c>
      <c r="O260" s="12" t="str">
        <f>_xlfn.XLOOKUP(Tabla11518[[#This Row],[CÓDIGO SOLICITUD]],[1]Master!$G:$G,[1]Master!$K:$K)</f>
        <v>SI</v>
      </c>
      <c r="P260" s="12" t="str">
        <f>_xlfn.XLOOKUP(Tabla11518[[#This Row],[CÓDIGO SOLICITUD]],[1]Master!$G:$G,[1]Master!$J:$J)</f>
        <v>EN ESTRUCTURACIÓN</v>
      </c>
      <c r="Q260" s="9" t="str">
        <f>_xlfn.XLOOKUP(Tabla11518[[#This Row],[CÓDIGO SOLICITUD]],[1]Master!$G:$G,[1]Master!$I:$I)</f>
        <v>INVIAS</v>
      </c>
      <c r="R260" s="14">
        <f>_xlfn.XLOOKUP(Tabla11518[[#This Row],[CÓDIGO SOLICITUD]],'[1]Resumen Inversiones'!$D$4:$D$700,'[1]Resumen Inversiones'!$E$4:$E$700)</f>
        <v>3065.7822550000001</v>
      </c>
      <c r="S260" s="22" t="s">
        <v>506</v>
      </c>
    </row>
    <row r="261" spans="1:19" ht="128.25" x14ac:dyDescent="0.25">
      <c r="A261" s="20" t="s">
        <v>511</v>
      </c>
      <c r="B261" s="9" t="str">
        <f>_xlfn.XLOOKUP(Tabla11518[[#This Row],[CÓDIGO SOLICITUD]],[1]Nombres!$A:$A,[1]Nombres!$D:$D)</f>
        <v>CHOCÓ</v>
      </c>
      <c r="C261" s="9" t="s">
        <v>21</v>
      </c>
      <c r="D261" s="16" t="s">
        <v>22</v>
      </c>
      <c r="E261" s="11" t="str">
        <f>_xlfn.XLOOKUP(Tabla11518[[#This Row],[CÓDIGO SOLICITUD]],[1]Nombres!$A:$A,[1]Nombres!$C:$C)</f>
        <v>CONSTRUCCIÓN DE MUELLE - PERRÚ</v>
      </c>
      <c r="F261" s="11" t="str">
        <f>_xlfn.XLOOKUP(Tabla11518[[#This Row],[CÓDIGO SOLICITUD]],'[1]Mapas MT FINAL'!A:A,'[1]Mapas MT FINAL'!G:G)</f>
        <v>CONSTRUCCIÓN DE MUELLE - PERRÚ</v>
      </c>
      <c r="G261" s="12" t="str">
        <f>_xlfn.XLOOKUP(Tabla11518[[#This Row],[CÓDIGO SOLICITUD]],'[1]Relación Departamental'!$A:$A,'[1]Relación Departamental'!$B:$B)</f>
        <v>SI</v>
      </c>
      <c r="H261" s="12" t="str">
        <f>IF(Tabla11518[[#This Row],[GEOGRÁFICO]]="NO",Tabla11518[[#This Row],[DEPARTAMENTO GEOGRÁFICO/ASOCIADO]],_xlfn.XLOOKUP(Tabla11518[[#This Row],[CÓDIGO SOLICITUD]],'[1]INFO MPIO'!$A$2:$A$802,'[1]INFO MPIO'!$G$2:$G$802))</f>
        <v>CHOCÓ</v>
      </c>
      <c r="I261" s="12" t="str">
        <f>IF(Tabla11518[[#This Row],[GEOGRÁFICO]]="NO",Tabla11518[[#This Row],[DEPARTAMENTO GEOGRÁFICO/ASOCIADO]],_xlfn.XLOOKUP(Tabla11518[[#This Row],[CÓDIGO SOLICITUD]],'[1]INFO MPIO'!$A$2:$A$581,'[1]INFO MPIO'!$H$2:$H$581))</f>
        <v>ISTMINA</v>
      </c>
      <c r="J261" s="13">
        <f>IF(Tabla11518[[#This Row],[GEOGRÁFICO]]="NO",0,_xlfn.XLOOKUP(Tabla11518[[#This Row],[CÓDIGO SOLICITUD]],'[1]INFO MPIO'!$A$2:$A$581,'[1]INFO MPIO'!$B$2:$B$581))</f>
        <v>1</v>
      </c>
      <c r="K261" s="13">
        <f>IF(Tabla11518[[#This Row],[GEOGRÁFICO]]="NO",0,_xlfn.XLOOKUP(Tabla11518[[#This Row],[CÓDIGO SOLICITUD]],'[1]INFO MPIO'!$A$2:$A$581,'[1]INFO MPIO'!$C$2:$C$581))</f>
        <v>1</v>
      </c>
      <c r="L261" s="13">
        <f>IF(Tabla11518[[#This Row],[GEOGRÁFICO]]="NO",0,_xlfn.XLOOKUP(Tabla11518[[#This Row],[CÓDIGO SOLICITUD]],'[1]INFO MPIO'!$A$2:$A$581,'[1]INFO MPIO'!$D$2:$D$581))</f>
        <v>1</v>
      </c>
      <c r="M261" s="13">
        <f>IF(Tabla11518[[#This Row],[GEOGRÁFICO]]="NO",0,_xlfn.XLOOKUP(Tabla11518[[#This Row],[CÓDIGO SOLICITUD]],'[1]INFO MPIO'!$A$2:$A$581,'[1]INFO MPIO'!$E$2:$E$581))</f>
        <v>1</v>
      </c>
      <c r="N261" s="13">
        <f>IF(Tabla11518[[#This Row],[GEOGRÁFICO]]="NO",0,_xlfn.XLOOKUP(Tabla11518[[#This Row],[CÓDIGO SOLICITUD]],'[1]INFO MPIO'!$A$2:$A$581,'[1]INFO MPIO'!$F$2:$F$581))</f>
        <v>1</v>
      </c>
      <c r="O261" s="12" t="str">
        <f>_xlfn.XLOOKUP(Tabla11518[[#This Row],[CÓDIGO SOLICITUD]],[1]Master!$G:$G,[1]Master!$K:$K)</f>
        <v>SI</v>
      </c>
      <c r="P261" s="12" t="str">
        <f>_xlfn.XLOOKUP(Tabla11518[[#This Row],[CÓDIGO SOLICITUD]],[1]Master!$G:$G,[1]Master!$J:$J)</f>
        <v>EN ESTRUCTURACIÓN</v>
      </c>
      <c r="Q261" s="9" t="str">
        <f>_xlfn.XLOOKUP(Tabla11518[[#This Row],[CÓDIGO SOLICITUD]],[1]Master!$G:$G,[1]Master!$I:$I)</f>
        <v>INVIAS</v>
      </c>
      <c r="R261" s="14">
        <f>_xlfn.XLOOKUP(Tabla11518[[#This Row],[CÓDIGO SOLICITUD]],'[1]Resumen Inversiones'!$D$4:$D$700,'[1]Resumen Inversiones'!$E$4:$E$700)</f>
        <v>2887.8329520000002</v>
      </c>
      <c r="S261" s="22" t="s">
        <v>506</v>
      </c>
    </row>
    <row r="262" spans="1:19" ht="128.25" x14ac:dyDescent="0.25">
      <c r="A262" s="20" t="s">
        <v>512</v>
      </c>
      <c r="B262" s="9" t="str">
        <f>_xlfn.XLOOKUP(Tabla11518[[#This Row],[CÓDIGO SOLICITUD]],[1]Nombres!$A:$A,[1]Nombres!$D:$D)</f>
        <v>CHOCÓ</v>
      </c>
      <c r="C262" s="9" t="s">
        <v>21</v>
      </c>
      <c r="D262" s="16" t="s">
        <v>22</v>
      </c>
      <c r="E262" s="11" t="str">
        <f>_xlfn.XLOOKUP(Tabla11518[[#This Row],[CÓDIGO SOLICITUD]],[1]Nombres!$A:$A,[1]Nombres!$C:$C)</f>
        <v>CONSTRUCCIÓN DE MUELLE - LERMA</v>
      </c>
      <c r="F262" s="11" t="str">
        <f>_xlfn.XLOOKUP(Tabla11518[[#This Row],[CÓDIGO SOLICITUD]],'[1]Mapas MT FINAL'!A:A,'[1]Mapas MT FINAL'!G:G)</f>
        <v>CONSTRUCCIÓN DE MUELLE - LERMA</v>
      </c>
      <c r="G262" s="12" t="str">
        <f>_xlfn.XLOOKUP(Tabla11518[[#This Row],[CÓDIGO SOLICITUD]],'[1]Relación Departamental'!$A:$A,'[1]Relación Departamental'!$B:$B)</f>
        <v>SI</v>
      </c>
      <c r="H262" s="12" t="str">
        <f>IF(Tabla11518[[#This Row],[GEOGRÁFICO]]="NO",Tabla11518[[#This Row],[DEPARTAMENTO GEOGRÁFICO/ASOCIADO]],_xlfn.XLOOKUP(Tabla11518[[#This Row],[CÓDIGO SOLICITUD]],'[1]INFO MPIO'!$A$2:$A$802,'[1]INFO MPIO'!$G$2:$G$802))</f>
        <v>CHOCÓ</v>
      </c>
      <c r="I262" s="12" t="str">
        <f>IF(Tabla11518[[#This Row],[GEOGRÁFICO]]="NO",Tabla11518[[#This Row],[DEPARTAMENTO GEOGRÁFICO/ASOCIADO]],_xlfn.XLOOKUP(Tabla11518[[#This Row],[CÓDIGO SOLICITUD]],'[1]INFO MPIO'!$A$2:$A$581,'[1]INFO MPIO'!$H$2:$H$581))</f>
        <v>MEDIO SAN JUAN</v>
      </c>
      <c r="J262" s="13">
        <f>IF(Tabla11518[[#This Row],[GEOGRÁFICO]]="NO",0,_xlfn.XLOOKUP(Tabla11518[[#This Row],[CÓDIGO SOLICITUD]],'[1]INFO MPIO'!$A$2:$A$581,'[1]INFO MPIO'!$B$2:$B$581))</f>
        <v>1</v>
      </c>
      <c r="K262" s="13">
        <f>IF(Tabla11518[[#This Row],[GEOGRÁFICO]]="NO",0,_xlfn.XLOOKUP(Tabla11518[[#This Row],[CÓDIGO SOLICITUD]],'[1]INFO MPIO'!$A$2:$A$581,'[1]INFO MPIO'!$C$2:$C$581))</f>
        <v>1</v>
      </c>
      <c r="L262" s="13">
        <f>IF(Tabla11518[[#This Row],[GEOGRÁFICO]]="NO",0,_xlfn.XLOOKUP(Tabla11518[[#This Row],[CÓDIGO SOLICITUD]],'[1]INFO MPIO'!$A$2:$A$581,'[1]INFO MPIO'!$D$2:$D$581))</f>
        <v>1</v>
      </c>
      <c r="M262" s="13">
        <f>IF(Tabla11518[[#This Row],[GEOGRÁFICO]]="NO",0,_xlfn.XLOOKUP(Tabla11518[[#This Row],[CÓDIGO SOLICITUD]],'[1]INFO MPIO'!$A$2:$A$581,'[1]INFO MPIO'!$E$2:$E$581))</f>
        <v>1</v>
      </c>
      <c r="N262" s="13">
        <f>IF(Tabla11518[[#This Row],[GEOGRÁFICO]]="NO",0,_xlfn.XLOOKUP(Tabla11518[[#This Row],[CÓDIGO SOLICITUD]],'[1]INFO MPIO'!$A$2:$A$581,'[1]INFO MPIO'!$F$2:$F$581))</f>
        <v>1</v>
      </c>
      <c r="O262" s="12" t="str">
        <f>_xlfn.XLOOKUP(Tabla11518[[#This Row],[CÓDIGO SOLICITUD]],[1]Master!$G:$G,[1]Master!$K:$K)</f>
        <v>SI</v>
      </c>
      <c r="P262" s="12" t="str">
        <f>_xlfn.XLOOKUP(Tabla11518[[#This Row],[CÓDIGO SOLICITUD]],[1]Master!$G:$G,[1]Master!$J:$J)</f>
        <v>EN ESTRUCTURACIÓN</v>
      </c>
      <c r="Q262" s="9" t="str">
        <f>_xlfn.XLOOKUP(Tabla11518[[#This Row],[CÓDIGO SOLICITUD]],[1]Master!$G:$G,[1]Master!$I:$I)</f>
        <v>INVIAS</v>
      </c>
      <c r="R262" s="14">
        <f>_xlfn.XLOOKUP(Tabla11518[[#This Row],[CÓDIGO SOLICITUD]],'[1]Resumen Inversiones'!$D$4:$D$700,'[1]Resumen Inversiones'!$E$4:$E$700)</f>
        <v>2929.6892910000001</v>
      </c>
      <c r="S262" s="22" t="s">
        <v>506</v>
      </c>
    </row>
    <row r="263" spans="1:19" ht="128.25" x14ac:dyDescent="0.25">
      <c r="A263" s="20" t="s">
        <v>513</v>
      </c>
      <c r="B263" s="9" t="str">
        <f>_xlfn.XLOOKUP(Tabla11518[[#This Row],[CÓDIGO SOLICITUD]],[1]Nombres!$A:$A,[1]Nombres!$D:$D)</f>
        <v>CHOCÓ</v>
      </c>
      <c r="C263" s="9" t="s">
        <v>21</v>
      </c>
      <c r="D263" s="16" t="s">
        <v>22</v>
      </c>
      <c r="E263" s="11" t="str">
        <f>_xlfn.XLOOKUP(Tabla11518[[#This Row],[CÓDIGO SOLICITUD]],[1]Nombres!$A:$A,[1]Nombres!$C:$C)</f>
        <v>CONSTRUCCIÓN DE MUELLE - NOAMANÁ</v>
      </c>
      <c r="F263" s="11" t="str">
        <f>_xlfn.XLOOKUP(Tabla11518[[#This Row],[CÓDIGO SOLICITUD]],'[1]Mapas MT FINAL'!A:A,'[1]Mapas MT FINAL'!G:G)</f>
        <v>CONSTRUCCIÓN DE MUELLE - NOAMANÁ</v>
      </c>
      <c r="G263" s="12" t="str">
        <f>_xlfn.XLOOKUP(Tabla11518[[#This Row],[CÓDIGO SOLICITUD]],'[1]Relación Departamental'!$A:$A,'[1]Relación Departamental'!$B:$B)</f>
        <v>SI</v>
      </c>
      <c r="H263" s="12" t="str">
        <f>IF(Tabla11518[[#This Row],[GEOGRÁFICO]]="NO",Tabla11518[[#This Row],[DEPARTAMENTO GEOGRÁFICO/ASOCIADO]],_xlfn.XLOOKUP(Tabla11518[[#This Row],[CÓDIGO SOLICITUD]],'[1]INFO MPIO'!$A$2:$A$802,'[1]INFO MPIO'!$G$2:$G$802))</f>
        <v>CHOCÓ</v>
      </c>
      <c r="I263" s="12" t="str">
        <f>IF(Tabla11518[[#This Row],[GEOGRÁFICO]]="NO",Tabla11518[[#This Row],[DEPARTAMENTO GEOGRÁFICO/ASOCIADO]],_xlfn.XLOOKUP(Tabla11518[[#This Row],[CÓDIGO SOLICITUD]],'[1]INFO MPIO'!$A$2:$A$581,'[1]INFO MPIO'!$H$2:$H$581))</f>
        <v>MEDIO SAN JUAN</v>
      </c>
      <c r="J263" s="13">
        <f>IF(Tabla11518[[#This Row],[GEOGRÁFICO]]="NO",0,_xlfn.XLOOKUP(Tabla11518[[#This Row],[CÓDIGO SOLICITUD]],'[1]INFO MPIO'!$A$2:$A$581,'[1]INFO MPIO'!$B$2:$B$581))</f>
        <v>1</v>
      </c>
      <c r="K263" s="13">
        <f>IF(Tabla11518[[#This Row],[GEOGRÁFICO]]="NO",0,_xlfn.XLOOKUP(Tabla11518[[#This Row],[CÓDIGO SOLICITUD]],'[1]INFO MPIO'!$A$2:$A$581,'[1]INFO MPIO'!$C$2:$C$581))</f>
        <v>1</v>
      </c>
      <c r="L263" s="13">
        <f>IF(Tabla11518[[#This Row],[GEOGRÁFICO]]="NO",0,_xlfn.XLOOKUP(Tabla11518[[#This Row],[CÓDIGO SOLICITUD]],'[1]INFO MPIO'!$A$2:$A$581,'[1]INFO MPIO'!$D$2:$D$581))</f>
        <v>1</v>
      </c>
      <c r="M263" s="13">
        <f>IF(Tabla11518[[#This Row],[GEOGRÁFICO]]="NO",0,_xlfn.XLOOKUP(Tabla11518[[#This Row],[CÓDIGO SOLICITUD]],'[1]INFO MPIO'!$A$2:$A$581,'[1]INFO MPIO'!$E$2:$E$581))</f>
        <v>1</v>
      </c>
      <c r="N263" s="13">
        <f>IF(Tabla11518[[#This Row],[GEOGRÁFICO]]="NO",0,_xlfn.XLOOKUP(Tabla11518[[#This Row],[CÓDIGO SOLICITUD]],'[1]INFO MPIO'!$A$2:$A$581,'[1]INFO MPIO'!$F$2:$F$581))</f>
        <v>1</v>
      </c>
      <c r="O263" s="12" t="str">
        <f>_xlfn.XLOOKUP(Tabla11518[[#This Row],[CÓDIGO SOLICITUD]],[1]Master!$G:$G,[1]Master!$K:$K)</f>
        <v>SI</v>
      </c>
      <c r="P263" s="12" t="str">
        <f>_xlfn.XLOOKUP(Tabla11518[[#This Row],[CÓDIGO SOLICITUD]],[1]Master!$G:$G,[1]Master!$J:$J)</f>
        <v>EN ESTRUCTURACIÓN</v>
      </c>
      <c r="Q263" s="9" t="str">
        <f>_xlfn.XLOOKUP(Tabla11518[[#This Row],[CÓDIGO SOLICITUD]],[1]Master!$G:$G,[1]Master!$I:$I)</f>
        <v>INVIAS</v>
      </c>
      <c r="R263" s="14">
        <f>_xlfn.XLOOKUP(Tabla11518[[#This Row],[CÓDIGO SOLICITUD]],'[1]Resumen Inversiones'!$D$4:$D$700,'[1]Resumen Inversiones'!$E$4:$E$700)</f>
        <v>2904.8051820000001</v>
      </c>
      <c r="S263" s="22" t="s">
        <v>506</v>
      </c>
    </row>
    <row r="264" spans="1:19" ht="128.25" x14ac:dyDescent="0.25">
      <c r="A264" s="20" t="s">
        <v>514</v>
      </c>
      <c r="B264" s="9" t="str">
        <f>_xlfn.XLOOKUP(Tabla11518[[#This Row],[CÓDIGO SOLICITUD]],[1]Nombres!$A:$A,[1]Nombres!$D:$D)</f>
        <v>CHOCÓ</v>
      </c>
      <c r="C264" s="9" t="s">
        <v>21</v>
      </c>
      <c r="D264" s="16" t="s">
        <v>22</v>
      </c>
      <c r="E264" s="11" t="str">
        <f>_xlfn.XLOOKUP(Tabla11518[[#This Row],[CÓDIGO SOLICITUD]],[1]Nombres!$A:$A,[1]Nombres!$C:$C)</f>
        <v>CONSTRUCCIÓN DE MUELLE - DOIDÓ</v>
      </c>
      <c r="F264" s="11" t="str">
        <f>_xlfn.XLOOKUP(Tabla11518[[#This Row],[CÓDIGO SOLICITUD]],'[1]Mapas MT FINAL'!A:A,'[1]Mapas MT FINAL'!G:G)</f>
        <v>CONSTRUCCIÓN DE MUELLE - DOIDÓ</v>
      </c>
      <c r="G264" s="12" t="str">
        <f>_xlfn.XLOOKUP(Tabla11518[[#This Row],[CÓDIGO SOLICITUD]],'[1]Relación Departamental'!$A:$A,'[1]Relación Departamental'!$B:$B)</f>
        <v>SI</v>
      </c>
      <c r="H264" s="12" t="str">
        <f>IF(Tabla11518[[#This Row],[GEOGRÁFICO]]="NO",Tabla11518[[#This Row],[DEPARTAMENTO GEOGRÁFICO/ASOCIADO]],_xlfn.XLOOKUP(Tabla11518[[#This Row],[CÓDIGO SOLICITUD]],'[1]INFO MPIO'!$A$2:$A$802,'[1]INFO MPIO'!$G$2:$G$802))</f>
        <v>CHOCÓ</v>
      </c>
      <c r="I264" s="12" t="str">
        <f>IF(Tabla11518[[#This Row],[GEOGRÁFICO]]="NO",Tabla11518[[#This Row],[DEPARTAMENTO GEOGRÁFICO/ASOCIADO]],_xlfn.XLOOKUP(Tabla11518[[#This Row],[CÓDIGO SOLICITUD]],'[1]INFO MPIO'!$A$2:$A$581,'[1]INFO MPIO'!$H$2:$H$581))</f>
        <v>MEDIO SAN JUAN</v>
      </c>
      <c r="J264" s="13">
        <f>IF(Tabla11518[[#This Row],[GEOGRÁFICO]]="NO",0,_xlfn.XLOOKUP(Tabla11518[[#This Row],[CÓDIGO SOLICITUD]],'[1]INFO MPIO'!$A$2:$A$581,'[1]INFO MPIO'!$B$2:$B$581))</f>
        <v>1</v>
      </c>
      <c r="K264" s="13">
        <f>IF(Tabla11518[[#This Row],[GEOGRÁFICO]]="NO",0,_xlfn.XLOOKUP(Tabla11518[[#This Row],[CÓDIGO SOLICITUD]],'[1]INFO MPIO'!$A$2:$A$581,'[1]INFO MPIO'!$C$2:$C$581))</f>
        <v>1</v>
      </c>
      <c r="L264" s="13">
        <f>IF(Tabla11518[[#This Row],[GEOGRÁFICO]]="NO",0,_xlfn.XLOOKUP(Tabla11518[[#This Row],[CÓDIGO SOLICITUD]],'[1]INFO MPIO'!$A$2:$A$581,'[1]INFO MPIO'!$D$2:$D$581))</f>
        <v>1</v>
      </c>
      <c r="M264" s="13">
        <f>IF(Tabla11518[[#This Row],[GEOGRÁFICO]]="NO",0,_xlfn.XLOOKUP(Tabla11518[[#This Row],[CÓDIGO SOLICITUD]],'[1]INFO MPIO'!$A$2:$A$581,'[1]INFO MPIO'!$E$2:$E$581))</f>
        <v>1</v>
      </c>
      <c r="N264" s="13">
        <f>IF(Tabla11518[[#This Row],[GEOGRÁFICO]]="NO",0,_xlfn.XLOOKUP(Tabla11518[[#This Row],[CÓDIGO SOLICITUD]],'[1]INFO MPIO'!$A$2:$A$581,'[1]INFO MPIO'!$F$2:$F$581))</f>
        <v>1</v>
      </c>
      <c r="O264" s="12" t="str">
        <f>_xlfn.XLOOKUP(Tabla11518[[#This Row],[CÓDIGO SOLICITUD]],[1]Master!$G:$G,[1]Master!$K:$K)</f>
        <v>SI</v>
      </c>
      <c r="P264" s="12" t="str">
        <f>_xlfn.XLOOKUP(Tabla11518[[#This Row],[CÓDIGO SOLICITUD]],[1]Master!$G:$G,[1]Master!$J:$J)</f>
        <v>EN ESTRUCTURACIÓN</v>
      </c>
      <c r="Q264" s="9" t="str">
        <f>_xlfn.XLOOKUP(Tabla11518[[#This Row],[CÓDIGO SOLICITUD]],[1]Master!$G:$G,[1]Master!$I:$I)</f>
        <v>INVIAS</v>
      </c>
      <c r="R264" s="14">
        <f>_xlfn.XLOOKUP(Tabla11518[[#This Row],[CÓDIGO SOLICITUD]],'[1]Resumen Inversiones'!$D$4:$D$700,'[1]Resumen Inversiones'!$E$4:$E$700)</f>
        <v>3113.0507859999998</v>
      </c>
      <c r="S264" s="22" t="s">
        <v>506</v>
      </c>
    </row>
    <row r="265" spans="1:19" ht="57" x14ac:dyDescent="0.25">
      <c r="A265" s="20" t="s">
        <v>515</v>
      </c>
      <c r="B265" s="9" t="str">
        <f>_xlfn.XLOOKUP(Tabla11518[[#This Row],[CÓDIGO SOLICITUD]],[1]Nombres!$A:$A,[1]Nombres!$D:$D)</f>
        <v>CHOCÓ</v>
      </c>
      <c r="C265" s="9" t="s">
        <v>21</v>
      </c>
      <c r="D265" s="16" t="s">
        <v>22</v>
      </c>
      <c r="E265" s="11" t="str">
        <f>_xlfn.XLOOKUP(Tabla11518[[#This Row],[CÓDIGO SOLICITUD]],[1]Nombres!$A:$A,[1]Nombres!$C:$C)</f>
        <v>CONSTRUCCIÓN DE MUELLE - BOCA DE CURUNDO</v>
      </c>
      <c r="F265" s="11" t="str">
        <f>_xlfn.XLOOKUP(Tabla11518[[#This Row],[CÓDIGO SOLICITUD]],'[1]Mapas MT FINAL'!A:A,'[1]Mapas MT FINAL'!G:G)</f>
        <v>CONSTRUCCIÓN DE MUELLE - BOCA DE CURUNDO</v>
      </c>
      <c r="G265" s="12" t="str">
        <f>_xlfn.XLOOKUP(Tabla11518[[#This Row],[CÓDIGO SOLICITUD]],'[1]Relación Departamental'!$A:$A,'[1]Relación Departamental'!$B:$B)</f>
        <v>SI</v>
      </c>
      <c r="H265" s="12" t="str">
        <f>IF(Tabla11518[[#This Row],[GEOGRÁFICO]]="NO",Tabla11518[[#This Row],[DEPARTAMENTO GEOGRÁFICO/ASOCIADO]],_xlfn.XLOOKUP(Tabla11518[[#This Row],[CÓDIGO SOLICITUD]],'[1]INFO MPIO'!$A$2:$A$802,'[1]INFO MPIO'!$G$2:$G$802))</f>
        <v>CHOCÓ</v>
      </c>
      <c r="I265" s="12" t="str">
        <f>IF(Tabla11518[[#This Row],[GEOGRÁFICO]]="NO",Tabla11518[[#This Row],[DEPARTAMENTO GEOGRÁFICO/ASOCIADO]],_xlfn.XLOOKUP(Tabla11518[[#This Row],[CÓDIGO SOLICITUD]],'[1]INFO MPIO'!$A$2:$A$581,'[1]INFO MPIO'!$H$2:$H$581))</f>
        <v>SAN JOSÉ DEL PALMAR</v>
      </c>
      <c r="J265" s="13">
        <f>IF(Tabla11518[[#This Row],[GEOGRÁFICO]]="NO",0,_xlfn.XLOOKUP(Tabla11518[[#This Row],[CÓDIGO SOLICITUD]],'[1]INFO MPIO'!$A$2:$A$581,'[1]INFO MPIO'!$B$2:$B$581))</f>
        <v>1</v>
      </c>
      <c r="K265" s="13">
        <f>IF(Tabla11518[[#This Row],[GEOGRÁFICO]]="NO",0,_xlfn.XLOOKUP(Tabla11518[[#This Row],[CÓDIGO SOLICITUD]],'[1]INFO MPIO'!$A$2:$A$581,'[1]INFO MPIO'!$C$2:$C$581))</f>
        <v>0</v>
      </c>
      <c r="L265" s="13">
        <f>IF(Tabla11518[[#This Row],[GEOGRÁFICO]]="NO",0,_xlfn.XLOOKUP(Tabla11518[[#This Row],[CÓDIGO SOLICITUD]],'[1]INFO MPIO'!$A$2:$A$581,'[1]INFO MPIO'!$D$2:$D$581))</f>
        <v>1</v>
      </c>
      <c r="M265" s="13">
        <f>IF(Tabla11518[[#This Row],[GEOGRÁFICO]]="NO",0,_xlfn.XLOOKUP(Tabla11518[[#This Row],[CÓDIGO SOLICITUD]],'[1]INFO MPIO'!$A$2:$A$581,'[1]INFO MPIO'!$E$2:$E$581))</f>
        <v>1</v>
      </c>
      <c r="N265" s="13">
        <f>IF(Tabla11518[[#This Row],[GEOGRÁFICO]]="NO",0,_xlfn.XLOOKUP(Tabla11518[[#This Row],[CÓDIGO SOLICITUD]],'[1]INFO MPIO'!$A$2:$A$581,'[1]INFO MPIO'!$F$2:$F$581))</f>
        <v>1</v>
      </c>
      <c r="O265" s="12" t="str">
        <f>_xlfn.XLOOKUP(Tabla11518[[#This Row],[CÓDIGO SOLICITUD]],[1]Master!$G:$G,[1]Master!$K:$K)</f>
        <v>NO</v>
      </c>
      <c r="P265" s="12" t="str">
        <f>_xlfn.XLOOKUP(Tabla11518[[#This Row],[CÓDIGO SOLICITUD]],[1]Master!$G:$G,[1]Master!$J:$J)</f>
        <v>EN ESTRUCTURACIÓN</v>
      </c>
      <c r="Q265" s="9" t="str">
        <f>_xlfn.XLOOKUP(Tabla11518[[#This Row],[CÓDIGO SOLICITUD]],[1]Master!$G:$G,[1]Master!$I:$I)</f>
        <v>INVIAS</v>
      </c>
      <c r="R265" s="14">
        <f>_xlfn.XLOOKUP(Tabla11518[[#This Row],[CÓDIGO SOLICITUD]],'[1]Resumen Inversiones'!$D$4:$D$700,'[1]Resumen Inversiones'!$E$4:$E$700)</f>
        <v>3000</v>
      </c>
      <c r="S265" s="22" t="s">
        <v>516</v>
      </c>
    </row>
    <row r="266" spans="1:19" s="32" customFormat="1" ht="128.25" x14ac:dyDescent="0.25">
      <c r="A266" s="20" t="s">
        <v>517</v>
      </c>
      <c r="B266" s="9" t="str">
        <f>_xlfn.XLOOKUP(Tabla11518[[#This Row],[CÓDIGO SOLICITUD]],[1]Nombres!$A:$A,[1]Nombres!$D:$D)</f>
        <v>CHOCÓ</v>
      </c>
      <c r="C266" s="9" t="s">
        <v>21</v>
      </c>
      <c r="D266" s="16" t="s">
        <v>22</v>
      </c>
      <c r="E266" s="11" t="str">
        <f>_xlfn.XLOOKUP(Tabla11518[[#This Row],[CÓDIGO SOLICITUD]],[1]Nombres!$A:$A,[1]Nombres!$C:$C)</f>
        <v>CONSTRUCCIÓN DE MUELLE - ANDAGOYA</v>
      </c>
      <c r="F266" s="11" t="str">
        <f>_xlfn.XLOOKUP(Tabla11518[[#This Row],[CÓDIGO SOLICITUD]],'[1]Mapas MT FINAL'!A:A,'[1]Mapas MT FINAL'!G:G)</f>
        <v>CONSTRUCCIÓN DE MUELLE - ANDAGOYA</v>
      </c>
      <c r="G266" s="12" t="str">
        <f>_xlfn.XLOOKUP(Tabla11518[[#This Row],[CÓDIGO SOLICITUD]],'[1]Relación Departamental'!$A:$A,'[1]Relación Departamental'!$B:$B)</f>
        <v>SI</v>
      </c>
      <c r="H266" s="12" t="str">
        <f>IF(Tabla11518[[#This Row],[GEOGRÁFICO]]="NO",Tabla11518[[#This Row],[DEPARTAMENTO GEOGRÁFICO/ASOCIADO]],_xlfn.XLOOKUP(Tabla11518[[#This Row],[CÓDIGO SOLICITUD]],'[1]INFO MPIO'!$A$2:$A$802,'[1]INFO MPIO'!$G$2:$G$802))</f>
        <v>CHOCÓ</v>
      </c>
      <c r="I266" s="12" t="str">
        <f>IF(Tabla11518[[#This Row],[GEOGRÁFICO]]="NO",Tabla11518[[#This Row],[DEPARTAMENTO GEOGRÁFICO/ASOCIADO]],_xlfn.XLOOKUP(Tabla11518[[#This Row],[CÓDIGO SOLICITUD]],'[1]INFO MPIO'!$A$2:$A$581,'[1]INFO MPIO'!$H$2:$H$581))</f>
        <v>MEDIO SAN JUAN</v>
      </c>
      <c r="J266" s="13">
        <f>IF(Tabla11518[[#This Row],[GEOGRÁFICO]]="NO",0,_xlfn.XLOOKUP(Tabla11518[[#This Row],[CÓDIGO SOLICITUD]],'[1]INFO MPIO'!$A$2:$A$581,'[1]INFO MPIO'!$B$2:$B$581))</f>
        <v>1</v>
      </c>
      <c r="K266" s="13">
        <f>IF(Tabla11518[[#This Row],[GEOGRÁFICO]]="NO",0,_xlfn.XLOOKUP(Tabla11518[[#This Row],[CÓDIGO SOLICITUD]],'[1]INFO MPIO'!$A$2:$A$581,'[1]INFO MPIO'!$C$2:$C$581))</f>
        <v>1</v>
      </c>
      <c r="L266" s="13">
        <f>IF(Tabla11518[[#This Row],[GEOGRÁFICO]]="NO",0,_xlfn.XLOOKUP(Tabla11518[[#This Row],[CÓDIGO SOLICITUD]],'[1]INFO MPIO'!$A$2:$A$581,'[1]INFO MPIO'!$D$2:$D$581))</f>
        <v>1</v>
      </c>
      <c r="M266" s="13">
        <f>IF(Tabla11518[[#This Row],[GEOGRÁFICO]]="NO",0,_xlfn.XLOOKUP(Tabla11518[[#This Row],[CÓDIGO SOLICITUD]],'[1]INFO MPIO'!$A$2:$A$581,'[1]INFO MPIO'!$E$2:$E$581))</f>
        <v>1</v>
      </c>
      <c r="N266" s="13">
        <f>IF(Tabla11518[[#This Row],[GEOGRÁFICO]]="NO",0,_xlfn.XLOOKUP(Tabla11518[[#This Row],[CÓDIGO SOLICITUD]],'[1]INFO MPIO'!$A$2:$A$581,'[1]INFO MPIO'!$F$2:$F$581))</f>
        <v>1</v>
      </c>
      <c r="O266" s="12" t="str">
        <f>_xlfn.XLOOKUP(Tabla11518[[#This Row],[CÓDIGO SOLICITUD]],[1]Master!$G:$G,[1]Master!$K:$K)</f>
        <v>SI</v>
      </c>
      <c r="P266" s="12" t="str">
        <f>_xlfn.XLOOKUP(Tabla11518[[#This Row],[CÓDIGO SOLICITUD]],[1]Master!$G:$G,[1]Master!$J:$J)</f>
        <v>EN ESTRUCTURACIÓN</v>
      </c>
      <c r="Q266" s="9" t="str">
        <f>_xlfn.XLOOKUP(Tabla11518[[#This Row],[CÓDIGO SOLICITUD]],[1]Master!$G:$G,[1]Master!$I:$I)</f>
        <v>INVIAS</v>
      </c>
      <c r="R266" s="14">
        <f>_xlfn.XLOOKUP(Tabla11518[[#This Row],[CÓDIGO SOLICITUD]],'[1]Resumen Inversiones'!$D$4:$D$700,'[1]Resumen Inversiones'!$E$4:$E$700)</f>
        <v>2695</v>
      </c>
      <c r="S266" s="22" t="s">
        <v>506</v>
      </c>
    </row>
    <row r="267" spans="1:19" ht="85.5" x14ac:dyDescent="0.25">
      <c r="A267" s="20" t="s">
        <v>518</v>
      </c>
      <c r="B267" s="9" t="str">
        <f>_xlfn.XLOOKUP(Tabla11518[[#This Row],[CÓDIGO SOLICITUD]],[1]Nombres!$A:$A,[1]Nombres!$D:$D)</f>
        <v>CHOCÓ</v>
      </c>
      <c r="C267" s="9" t="s">
        <v>21</v>
      </c>
      <c r="D267" s="16" t="s">
        <v>22</v>
      </c>
      <c r="E267" s="11" t="str">
        <f>_xlfn.XLOOKUP(Tabla11518[[#This Row],[CÓDIGO SOLICITUD]],[1]Nombres!$A:$A,[1]Nombres!$C:$C)</f>
        <v>MEJORAMIENTO DE MUELLE AGUAS NEGRAS</v>
      </c>
      <c r="F267" s="11" t="str">
        <f>_xlfn.XLOOKUP(Tabla11518[[#This Row],[CÓDIGO SOLICITUD]],'[1]Mapas MT FINAL'!A:A,'[1]Mapas MT FINAL'!G:G)</f>
        <v>MEJORAMIENTO DE MUELLE AGUAS NEGRAS</v>
      </c>
      <c r="G267" s="12" t="str">
        <f>_xlfn.XLOOKUP(Tabla11518[[#This Row],[CÓDIGO SOLICITUD]],'[1]Relación Departamental'!$A:$A,'[1]Relación Departamental'!$B:$B)</f>
        <v>SI</v>
      </c>
      <c r="H267" s="12" t="str">
        <f>IF(Tabla11518[[#This Row],[GEOGRÁFICO]]="NO",Tabla11518[[#This Row],[DEPARTAMENTO GEOGRÁFICO/ASOCIADO]],_xlfn.XLOOKUP(Tabla11518[[#This Row],[CÓDIGO SOLICITUD]],'[1]INFO MPIO'!$A$2:$A$802,'[1]INFO MPIO'!$G$2:$G$802))</f>
        <v>CHOCÓ</v>
      </c>
      <c r="I267" s="12" t="str">
        <f>IF(Tabla11518[[#This Row],[GEOGRÁFICO]]="NO",Tabla11518[[#This Row],[DEPARTAMENTO GEOGRÁFICO/ASOCIADO]],_xlfn.XLOOKUP(Tabla11518[[#This Row],[CÓDIGO SOLICITUD]],'[1]INFO MPIO'!$A$2:$A$581,'[1]INFO MPIO'!$H$2:$H$581))</f>
        <v>MEDIO BAUDÓ</v>
      </c>
      <c r="J267" s="13">
        <f>IF(Tabla11518[[#This Row],[GEOGRÁFICO]]="NO",0,_xlfn.XLOOKUP(Tabla11518[[#This Row],[CÓDIGO SOLICITUD]],'[1]INFO MPIO'!$A$2:$A$581,'[1]INFO MPIO'!$B$2:$B$581))</f>
        <v>1</v>
      </c>
      <c r="K267" s="13">
        <f>IF(Tabla11518[[#This Row],[GEOGRÁFICO]]="NO",0,_xlfn.XLOOKUP(Tabla11518[[#This Row],[CÓDIGO SOLICITUD]],'[1]INFO MPIO'!$A$2:$A$581,'[1]INFO MPIO'!$C$2:$C$581))</f>
        <v>0</v>
      </c>
      <c r="L267" s="13">
        <f>IF(Tabla11518[[#This Row],[GEOGRÁFICO]]="NO",0,_xlfn.XLOOKUP(Tabla11518[[#This Row],[CÓDIGO SOLICITUD]],'[1]INFO MPIO'!$A$2:$A$581,'[1]INFO MPIO'!$D$2:$D$581))</f>
        <v>0</v>
      </c>
      <c r="M267" s="13">
        <f>IF(Tabla11518[[#This Row],[GEOGRÁFICO]]="NO",0,_xlfn.XLOOKUP(Tabla11518[[#This Row],[CÓDIGO SOLICITUD]],'[1]INFO MPIO'!$A$2:$A$581,'[1]INFO MPIO'!$E$2:$E$581))</f>
        <v>1</v>
      </c>
      <c r="N267" s="13">
        <f>IF(Tabla11518[[#This Row],[GEOGRÁFICO]]="NO",0,_xlfn.XLOOKUP(Tabla11518[[#This Row],[CÓDIGO SOLICITUD]],'[1]INFO MPIO'!$A$2:$A$581,'[1]INFO MPIO'!$F$2:$F$581))</f>
        <v>1</v>
      </c>
      <c r="O267" s="12" t="str">
        <f>_xlfn.XLOOKUP(Tabla11518[[#This Row],[CÓDIGO SOLICITUD]],[1]Master!$G:$G,[1]Master!$K:$K)</f>
        <v>SI</v>
      </c>
      <c r="P267" s="12" t="str">
        <f>_xlfn.XLOOKUP(Tabla11518[[#This Row],[CÓDIGO SOLICITUD]],[1]Master!$G:$G,[1]Master!$J:$J)</f>
        <v>EN EJECUCIÓN</v>
      </c>
      <c r="Q267" s="9" t="str">
        <f>_xlfn.XLOOKUP(Tabla11518[[#This Row],[CÓDIGO SOLICITUD]],[1]Master!$G:$G,[1]Master!$I:$I)</f>
        <v>INVIAS</v>
      </c>
      <c r="R267" s="14">
        <f>_xlfn.XLOOKUP(Tabla11518[[#This Row],[CÓDIGO SOLICITUD]],'[1]Resumen Inversiones'!$D$4:$D$700,'[1]Resumen Inversiones'!$E$4:$E$700)</f>
        <v>0</v>
      </c>
      <c r="S267" s="22" t="s">
        <v>519</v>
      </c>
    </row>
    <row r="268" spans="1:19" s="32" customFormat="1" ht="71.25" x14ac:dyDescent="0.25">
      <c r="A268" s="20" t="s">
        <v>520</v>
      </c>
      <c r="B268" s="9" t="str">
        <f>_xlfn.XLOOKUP(Tabla11518[[#This Row],[CÓDIGO SOLICITUD]],[1]Nombres!$A:$A,[1]Nombres!$D:$D)</f>
        <v>CHOCÓ</v>
      </c>
      <c r="C268" s="9" t="s">
        <v>21</v>
      </c>
      <c r="D268" s="16" t="s">
        <v>22</v>
      </c>
      <c r="E268" s="11" t="str">
        <f>_xlfn.XLOOKUP(Tabla11518[[#This Row],[CÓDIGO SOLICITUD]],[1]Nombres!$A:$A,[1]Nombres!$C:$C)</f>
        <v>CONSTRUCCIÓN DE MUELLE - PUERTO PIZARRO</v>
      </c>
      <c r="F268" s="11" t="str">
        <f>_xlfn.XLOOKUP(Tabla11518[[#This Row],[CÓDIGO SOLICITUD]],'[1]Mapas MT FINAL'!A:A,'[1]Mapas MT FINAL'!G:G)</f>
        <v>CONSTRUCCIÓN DE MUELLE - PUERTO PIZARRO</v>
      </c>
      <c r="G268" s="12" t="str">
        <f>_xlfn.XLOOKUP(Tabla11518[[#This Row],[CÓDIGO SOLICITUD]],'[1]Relación Departamental'!$A:$A,'[1]Relación Departamental'!$B:$B)</f>
        <v>SI</v>
      </c>
      <c r="H268" s="12" t="str">
        <f>IF(Tabla11518[[#This Row],[GEOGRÁFICO]]="NO",Tabla11518[[#This Row],[DEPARTAMENTO GEOGRÁFICO/ASOCIADO]],_xlfn.XLOOKUP(Tabla11518[[#This Row],[CÓDIGO SOLICITUD]],'[1]INFO MPIO'!$A$2:$A$802,'[1]INFO MPIO'!$G$2:$G$802))</f>
        <v>CHOCÓ</v>
      </c>
      <c r="I268" s="12" t="str">
        <f>IF(Tabla11518[[#This Row],[GEOGRÁFICO]]="NO",Tabla11518[[#This Row],[DEPARTAMENTO GEOGRÁFICO/ASOCIADO]],_xlfn.XLOOKUP(Tabla11518[[#This Row],[CÓDIGO SOLICITUD]],'[1]INFO MPIO'!$A$2:$A$581,'[1]INFO MPIO'!$H$2:$H$581))</f>
        <v>BAJO BAUDÓ</v>
      </c>
      <c r="J268" s="13">
        <f>IF(Tabla11518[[#This Row],[GEOGRÁFICO]]="NO",0,_xlfn.XLOOKUP(Tabla11518[[#This Row],[CÓDIGO SOLICITUD]],'[1]INFO MPIO'!$A$2:$A$581,'[1]INFO MPIO'!$B$2:$B$581))</f>
        <v>1</v>
      </c>
      <c r="K268" s="13">
        <f>IF(Tabla11518[[#This Row],[GEOGRÁFICO]]="NO",0,_xlfn.XLOOKUP(Tabla11518[[#This Row],[CÓDIGO SOLICITUD]],'[1]INFO MPIO'!$A$2:$A$581,'[1]INFO MPIO'!$C$2:$C$581))</f>
        <v>0</v>
      </c>
      <c r="L268" s="13">
        <f>IF(Tabla11518[[#This Row],[GEOGRÁFICO]]="NO",0,_xlfn.XLOOKUP(Tabla11518[[#This Row],[CÓDIGO SOLICITUD]],'[1]INFO MPIO'!$A$2:$A$581,'[1]INFO MPIO'!$D$2:$D$581))</f>
        <v>1</v>
      </c>
      <c r="M268" s="13">
        <f>IF(Tabla11518[[#This Row],[GEOGRÁFICO]]="NO",0,_xlfn.XLOOKUP(Tabla11518[[#This Row],[CÓDIGO SOLICITUD]],'[1]INFO MPIO'!$A$2:$A$581,'[1]INFO MPIO'!$E$2:$E$581))</f>
        <v>1</v>
      </c>
      <c r="N268" s="13">
        <f>IF(Tabla11518[[#This Row],[GEOGRÁFICO]]="NO",0,_xlfn.XLOOKUP(Tabla11518[[#This Row],[CÓDIGO SOLICITUD]],'[1]INFO MPIO'!$A$2:$A$581,'[1]INFO MPIO'!$F$2:$F$581))</f>
        <v>1</v>
      </c>
      <c r="O268" s="12" t="str">
        <f>_xlfn.XLOOKUP(Tabla11518[[#This Row],[CÓDIGO SOLICITUD]],[1]Master!$G:$G,[1]Master!$K:$K)</f>
        <v>NO</v>
      </c>
      <c r="P268" s="12" t="str">
        <f>_xlfn.XLOOKUP(Tabla11518[[#This Row],[CÓDIGO SOLICITUD]],[1]Master!$G:$G,[1]Master!$J:$J)</f>
        <v>EN ESTRUCTURACIÓN</v>
      </c>
      <c r="Q268" s="9" t="str">
        <f>_xlfn.XLOOKUP(Tabla11518[[#This Row],[CÓDIGO SOLICITUD]],[1]Master!$G:$G,[1]Master!$I:$I)</f>
        <v>INVIAS</v>
      </c>
      <c r="R268" s="14">
        <f>_xlfn.XLOOKUP(Tabla11518[[#This Row],[CÓDIGO SOLICITUD]],'[1]Resumen Inversiones'!$D$4:$D$700,'[1]Resumen Inversiones'!$E$4:$E$700)</f>
        <v>3000</v>
      </c>
      <c r="S268" s="22" t="s">
        <v>521</v>
      </c>
    </row>
    <row r="269" spans="1:19" ht="71.25" x14ac:dyDescent="0.25">
      <c r="A269" s="20" t="s">
        <v>522</v>
      </c>
      <c r="B269" s="9" t="str">
        <f>_xlfn.XLOOKUP(Tabla11518[[#This Row],[CÓDIGO SOLICITUD]],[1]Nombres!$A:$A,[1]Nombres!$D:$D)</f>
        <v>CHOCÓ</v>
      </c>
      <c r="C269" s="9" t="s">
        <v>21</v>
      </c>
      <c r="D269" s="16" t="s">
        <v>22</v>
      </c>
      <c r="E269" s="11" t="str">
        <f>_xlfn.XLOOKUP(Tabla11518[[#This Row],[CÓDIGO SOLICITUD]],[1]Nombres!$A:$A,[1]Nombres!$C:$C)</f>
        <v>CONSTRUCCIÓN DE MUELLE - NAUCÁ</v>
      </c>
      <c r="F269" s="11" t="str">
        <f>_xlfn.XLOOKUP(Tabla11518[[#This Row],[CÓDIGO SOLICITUD]],'[1]Mapas MT FINAL'!A:A,'[1]Mapas MT FINAL'!G:G)</f>
        <v>CONSTRUCCIÓN DE MUELLE - NAUCÁ</v>
      </c>
      <c r="G269" s="12" t="str">
        <f>_xlfn.XLOOKUP(Tabla11518[[#This Row],[CÓDIGO SOLICITUD]],'[1]Relación Departamental'!$A:$A,'[1]Relación Departamental'!$B:$B)</f>
        <v>SI</v>
      </c>
      <c r="H269" s="12" t="str">
        <f>IF(Tabla11518[[#This Row],[GEOGRÁFICO]]="NO",Tabla11518[[#This Row],[DEPARTAMENTO GEOGRÁFICO/ASOCIADO]],_xlfn.XLOOKUP(Tabla11518[[#This Row],[CÓDIGO SOLICITUD]],'[1]INFO MPIO'!$A$2:$A$802,'[1]INFO MPIO'!$G$2:$G$802))</f>
        <v>CHOCÓ</v>
      </c>
      <c r="I269" s="12" t="str">
        <f>IF(Tabla11518[[#This Row],[GEOGRÁFICO]]="NO",Tabla11518[[#This Row],[DEPARTAMENTO GEOGRÁFICO/ASOCIADO]],_xlfn.XLOOKUP(Tabla11518[[#This Row],[CÓDIGO SOLICITUD]],'[1]INFO MPIO'!$A$2:$A$581,'[1]INFO MPIO'!$H$2:$H$581))</f>
        <v>ALTO BAUDÓ</v>
      </c>
      <c r="J269" s="13">
        <f>IF(Tabla11518[[#This Row],[GEOGRÁFICO]]="NO",0,_xlfn.XLOOKUP(Tabla11518[[#This Row],[CÓDIGO SOLICITUD]],'[1]INFO MPIO'!$A$2:$A$581,'[1]INFO MPIO'!$B$2:$B$581))</f>
        <v>1</v>
      </c>
      <c r="K269" s="13">
        <f>IF(Tabla11518[[#This Row],[GEOGRÁFICO]]="NO",0,_xlfn.XLOOKUP(Tabla11518[[#This Row],[CÓDIGO SOLICITUD]],'[1]INFO MPIO'!$A$2:$A$581,'[1]INFO MPIO'!$C$2:$C$581))</f>
        <v>0</v>
      </c>
      <c r="L269" s="13">
        <f>IF(Tabla11518[[#This Row],[GEOGRÁFICO]]="NO",0,_xlfn.XLOOKUP(Tabla11518[[#This Row],[CÓDIGO SOLICITUD]],'[1]INFO MPIO'!$A$2:$A$581,'[1]INFO MPIO'!$D$2:$D$581))</f>
        <v>0</v>
      </c>
      <c r="M269" s="13">
        <f>IF(Tabla11518[[#This Row],[GEOGRÁFICO]]="NO",0,_xlfn.XLOOKUP(Tabla11518[[#This Row],[CÓDIGO SOLICITUD]],'[1]INFO MPIO'!$A$2:$A$581,'[1]INFO MPIO'!$E$2:$E$581))</f>
        <v>1</v>
      </c>
      <c r="N269" s="13">
        <f>IF(Tabla11518[[#This Row],[GEOGRÁFICO]]="NO",0,_xlfn.XLOOKUP(Tabla11518[[#This Row],[CÓDIGO SOLICITUD]],'[1]INFO MPIO'!$A$2:$A$581,'[1]INFO MPIO'!$F$2:$F$581))</f>
        <v>1</v>
      </c>
      <c r="O269" s="12" t="str">
        <f>_xlfn.XLOOKUP(Tabla11518[[#This Row],[CÓDIGO SOLICITUD]],[1]Master!$G:$G,[1]Master!$K:$K)</f>
        <v>NO</v>
      </c>
      <c r="P269" s="12" t="str">
        <f>_xlfn.XLOOKUP(Tabla11518[[#This Row],[CÓDIGO SOLICITUD]],[1]Master!$G:$G,[1]Master!$J:$J)</f>
        <v>EN ESTRUCTURACIÓN</v>
      </c>
      <c r="Q269" s="9" t="str">
        <f>_xlfn.XLOOKUP(Tabla11518[[#This Row],[CÓDIGO SOLICITUD]],[1]Master!$G:$G,[1]Master!$I:$I)</f>
        <v>INVIAS</v>
      </c>
      <c r="R269" s="14">
        <f>_xlfn.XLOOKUP(Tabla11518[[#This Row],[CÓDIGO SOLICITUD]],'[1]Resumen Inversiones'!$D$4:$D$700,'[1]Resumen Inversiones'!$E$4:$E$700)</f>
        <v>3000</v>
      </c>
      <c r="S269" s="22" t="s">
        <v>521</v>
      </c>
    </row>
    <row r="270" spans="1:19" ht="71.25" x14ac:dyDescent="0.25">
      <c r="A270" s="20" t="s">
        <v>523</v>
      </c>
      <c r="B270" s="9" t="str">
        <f>_xlfn.XLOOKUP(Tabla11518[[#This Row],[CÓDIGO SOLICITUD]],[1]Nombres!$A:$A,[1]Nombres!$D:$D)</f>
        <v>CHOCÓ</v>
      </c>
      <c r="C270" s="9" t="s">
        <v>21</v>
      </c>
      <c r="D270" s="16" t="s">
        <v>22</v>
      </c>
      <c r="E270" s="11" t="str">
        <f>_xlfn.XLOOKUP(Tabla11518[[#This Row],[CÓDIGO SOLICITUD]],[1]Nombres!$A:$A,[1]Nombres!$C:$C)</f>
        <v>CONSTRUCCIÓN DE MUELLE - PLAYITA</v>
      </c>
      <c r="F270" s="11" t="str">
        <f>_xlfn.XLOOKUP(Tabla11518[[#This Row],[CÓDIGO SOLICITUD]],'[1]Mapas MT FINAL'!A:A,'[1]Mapas MT FINAL'!G:G)</f>
        <v>CONSTRUCCIÓN DE MUELLE - PLAYITA</v>
      </c>
      <c r="G270" s="12" t="str">
        <f>_xlfn.XLOOKUP(Tabla11518[[#This Row],[CÓDIGO SOLICITUD]],'[1]Relación Departamental'!$A:$A,'[1]Relación Departamental'!$B:$B)</f>
        <v>SI</v>
      </c>
      <c r="H270" s="12" t="str">
        <f>IF(Tabla11518[[#This Row],[GEOGRÁFICO]]="NO",Tabla11518[[#This Row],[DEPARTAMENTO GEOGRÁFICO/ASOCIADO]],_xlfn.XLOOKUP(Tabla11518[[#This Row],[CÓDIGO SOLICITUD]],'[1]INFO MPIO'!$A$2:$A$802,'[1]INFO MPIO'!$G$2:$G$802))</f>
        <v>CHOCÓ</v>
      </c>
      <c r="I270" s="12" t="str">
        <f>IF(Tabla11518[[#This Row],[GEOGRÁFICO]]="NO",Tabla11518[[#This Row],[DEPARTAMENTO GEOGRÁFICO/ASOCIADO]],_xlfn.XLOOKUP(Tabla11518[[#This Row],[CÓDIGO SOLICITUD]],'[1]INFO MPIO'!$A$2:$A$581,'[1]INFO MPIO'!$H$2:$H$581))</f>
        <v>ALTO BAUDÓ</v>
      </c>
      <c r="J270" s="13">
        <f>IF(Tabla11518[[#This Row],[GEOGRÁFICO]]="NO",0,_xlfn.XLOOKUP(Tabla11518[[#This Row],[CÓDIGO SOLICITUD]],'[1]INFO MPIO'!$A$2:$A$581,'[1]INFO MPIO'!$B$2:$B$581))</f>
        <v>1</v>
      </c>
      <c r="K270" s="13">
        <f>IF(Tabla11518[[#This Row],[GEOGRÁFICO]]="NO",0,_xlfn.XLOOKUP(Tabla11518[[#This Row],[CÓDIGO SOLICITUD]],'[1]INFO MPIO'!$A$2:$A$581,'[1]INFO MPIO'!$C$2:$C$581))</f>
        <v>0</v>
      </c>
      <c r="L270" s="13">
        <f>IF(Tabla11518[[#This Row],[GEOGRÁFICO]]="NO",0,_xlfn.XLOOKUP(Tabla11518[[#This Row],[CÓDIGO SOLICITUD]],'[1]INFO MPIO'!$A$2:$A$581,'[1]INFO MPIO'!$D$2:$D$581))</f>
        <v>0</v>
      </c>
      <c r="M270" s="13">
        <f>IF(Tabla11518[[#This Row],[GEOGRÁFICO]]="NO",0,_xlfn.XLOOKUP(Tabla11518[[#This Row],[CÓDIGO SOLICITUD]],'[1]INFO MPIO'!$A$2:$A$581,'[1]INFO MPIO'!$E$2:$E$581))</f>
        <v>1</v>
      </c>
      <c r="N270" s="13">
        <f>IF(Tabla11518[[#This Row],[GEOGRÁFICO]]="NO",0,_xlfn.XLOOKUP(Tabla11518[[#This Row],[CÓDIGO SOLICITUD]],'[1]INFO MPIO'!$A$2:$A$581,'[1]INFO MPIO'!$F$2:$F$581))</f>
        <v>1</v>
      </c>
      <c r="O270" s="12" t="str">
        <f>_xlfn.XLOOKUP(Tabla11518[[#This Row],[CÓDIGO SOLICITUD]],[1]Master!$G:$G,[1]Master!$K:$K)</f>
        <v>NO</v>
      </c>
      <c r="P270" s="12" t="str">
        <f>_xlfn.XLOOKUP(Tabla11518[[#This Row],[CÓDIGO SOLICITUD]],[1]Master!$G:$G,[1]Master!$J:$J)</f>
        <v>EN ESTRUCTURACIÓN</v>
      </c>
      <c r="Q270" s="9" t="str">
        <f>_xlfn.XLOOKUP(Tabla11518[[#This Row],[CÓDIGO SOLICITUD]],[1]Master!$G:$G,[1]Master!$I:$I)</f>
        <v>INVIAS</v>
      </c>
      <c r="R270" s="14">
        <f>_xlfn.XLOOKUP(Tabla11518[[#This Row],[CÓDIGO SOLICITUD]],'[1]Resumen Inversiones'!$D$4:$D$700,'[1]Resumen Inversiones'!$E$4:$E$700)</f>
        <v>3000</v>
      </c>
      <c r="S270" s="22" t="s">
        <v>521</v>
      </c>
    </row>
    <row r="271" spans="1:19" ht="71.25" x14ac:dyDescent="0.25">
      <c r="A271" s="20" t="s">
        <v>524</v>
      </c>
      <c r="B271" s="9" t="str">
        <f>_xlfn.XLOOKUP(Tabla11518[[#This Row],[CÓDIGO SOLICITUD]],[1]Nombres!$A:$A,[1]Nombres!$D:$D)</f>
        <v>CHOCÓ</v>
      </c>
      <c r="C271" s="9" t="s">
        <v>21</v>
      </c>
      <c r="D271" s="16" t="s">
        <v>22</v>
      </c>
      <c r="E271" s="11" t="str">
        <f>_xlfn.XLOOKUP(Tabla11518[[#This Row],[CÓDIGO SOLICITUD]],[1]Nombres!$A:$A,[1]Nombres!$C:$C)</f>
        <v>CONSTRUCCIÓN DE MUELLE - AMPARRADO</v>
      </c>
      <c r="F271" s="11" t="str">
        <f>_xlfn.XLOOKUP(Tabla11518[[#This Row],[CÓDIGO SOLICITUD]],'[1]Mapas MT FINAL'!A:A,'[1]Mapas MT FINAL'!G:G)</f>
        <v>CONSTRUCCIÓN DE MUELLE - AMPARRADO</v>
      </c>
      <c r="G271" s="12" t="str">
        <f>_xlfn.XLOOKUP(Tabla11518[[#This Row],[CÓDIGO SOLICITUD]],'[1]Relación Departamental'!$A:$A,'[1]Relación Departamental'!$B:$B)</f>
        <v>SI</v>
      </c>
      <c r="H271" s="12" t="str">
        <f>IF(Tabla11518[[#This Row],[GEOGRÁFICO]]="NO",Tabla11518[[#This Row],[DEPARTAMENTO GEOGRÁFICO/ASOCIADO]],_xlfn.XLOOKUP(Tabla11518[[#This Row],[CÓDIGO SOLICITUD]],'[1]INFO MPIO'!$A$2:$A$802,'[1]INFO MPIO'!$G$2:$G$802))</f>
        <v>CHOCÓ</v>
      </c>
      <c r="I271" s="12" t="str">
        <f>IF(Tabla11518[[#This Row],[GEOGRÁFICO]]="NO",Tabla11518[[#This Row],[DEPARTAMENTO GEOGRÁFICO/ASOCIADO]],_xlfn.XLOOKUP(Tabla11518[[#This Row],[CÓDIGO SOLICITUD]],'[1]INFO MPIO'!$A$2:$A$581,'[1]INFO MPIO'!$H$2:$H$581))</f>
        <v>ALTO BAUDÓ</v>
      </c>
      <c r="J271" s="13">
        <f>IF(Tabla11518[[#This Row],[GEOGRÁFICO]]="NO",0,_xlfn.XLOOKUP(Tabla11518[[#This Row],[CÓDIGO SOLICITUD]],'[1]INFO MPIO'!$A$2:$A$581,'[1]INFO MPIO'!$B$2:$B$581))</f>
        <v>1</v>
      </c>
      <c r="K271" s="13">
        <f>IF(Tabla11518[[#This Row],[GEOGRÁFICO]]="NO",0,_xlfn.XLOOKUP(Tabla11518[[#This Row],[CÓDIGO SOLICITUD]],'[1]INFO MPIO'!$A$2:$A$581,'[1]INFO MPIO'!$C$2:$C$581))</f>
        <v>0</v>
      </c>
      <c r="L271" s="13">
        <f>IF(Tabla11518[[#This Row],[GEOGRÁFICO]]="NO",0,_xlfn.XLOOKUP(Tabla11518[[#This Row],[CÓDIGO SOLICITUD]],'[1]INFO MPIO'!$A$2:$A$581,'[1]INFO MPIO'!$D$2:$D$581))</f>
        <v>0</v>
      </c>
      <c r="M271" s="13">
        <f>IF(Tabla11518[[#This Row],[GEOGRÁFICO]]="NO",0,_xlfn.XLOOKUP(Tabla11518[[#This Row],[CÓDIGO SOLICITUD]],'[1]INFO MPIO'!$A$2:$A$581,'[1]INFO MPIO'!$E$2:$E$581))</f>
        <v>1</v>
      </c>
      <c r="N271" s="13">
        <f>IF(Tabla11518[[#This Row],[GEOGRÁFICO]]="NO",0,_xlfn.XLOOKUP(Tabla11518[[#This Row],[CÓDIGO SOLICITUD]],'[1]INFO MPIO'!$A$2:$A$581,'[1]INFO MPIO'!$F$2:$F$581))</f>
        <v>1</v>
      </c>
      <c r="O271" s="12" t="str">
        <f>_xlfn.XLOOKUP(Tabla11518[[#This Row],[CÓDIGO SOLICITUD]],[1]Master!$G:$G,[1]Master!$K:$K)</f>
        <v>NO</v>
      </c>
      <c r="P271" s="12" t="str">
        <f>_xlfn.XLOOKUP(Tabla11518[[#This Row],[CÓDIGO SOLICITUD]],[1]Master!$G:$G,[1]Master!$J:$J)</f>
        <v>EN ESTRUCTURACIÓN</v>
      </c>
      <c r="Q271" s="9" t="str">
        <f>_xlfn.XLOOKUP(Tabla11518[[#This Row],[CÓDIGO SOLICITUD]],[1]Master!$G:$G,[1]Master!$I:$I)</f>
        <v>INVIAS</v>
      </c>
      <c r="R271" s="14">
        <f>_xlfn.XLOOKUP(Tabla11518[[#This Row],[CÓDIGO SOLICITUD]],'[1]Resumen Inversiones'!$D$4:$D$700,'[1]Resumen Inversiones'!$E$4:$E$700)</f>
        <v>3000</v>
      </c>
      <c r="S271" s="22" t="s">
        <v>521</v>
      </c>
    </row>
    <row r="272" spans="1:19" ht="71.25" x14ac:dyDescent="0.25">
      <c r="A272" s="20" t="s">
        <v>525</v>
      </c>
      <c r="B272" s="9" t="str">
        <f>_xlfn.XLOOKUP(Tabla11518[[#This Row],[CÓDIGO SOLICITUD]],[1]Nombres!$A:$A,[1]Nombres!$D:$D)</f>
        <v>CHOCÓ</v>
      </c>
      <c r="C272" s="9" t="s">
        <v>21</v>
      </c>
      <c r="D272" s="16" t="s">
        <v>22</v>
      </c>
      <c r="E272" s="11" t="str">
        <f>_xlfn.XLOOKUP(Tabla11518[[#This Row],[CÓDIGO SOLICITUD]],[1]Nombres!$A:$A,[1]Nombres!$C:$C)</f>
        <v>CONSTRUCCIÓN DE MUELLE - LAS DELICIAS</v>
      </c>
      <c r="F272" s="11" t="str">
        <f>_xlfn.XLOOKUP(Tabla11518[[#This Row],[CÓDIGO SOLICITUD]],'[1]Mapas MT FINAL'!A:A,'[1]Mapas MT FINAL'!G:G)</f>
        <v>CONSTRUCCIÓN DE MUELLE - LAS DELICIAS</v>
      </c>
      <c r="G272" s="12" t="str">
        <f>_xlfn.XLOOKUP(Tabla11518[[#This Row],[CÓDIGO SOLICITUD]],'[1]Relación Departamental'!$A:$A,'[1]Relación Departamental'!$B:$B)</f>
        <v>SI</v>
      </c>
      <c r="H272" s="12" t="str">
        <f>IF(Tabla11518[[#This Row],[GEOGRÁFICO]]="NO",Tabla11518[[#This Row],[DEPARTAMENTO GEOGRÁFICO/ASOCIADO]],_xlfn.XLOOKUP(Tabla11518[[#This Row],[CÓDIGO SOLICITUD]],'[1]INFO MPIO'!$A$2:$A$802,'[1]INFO MPIO'!$G$2:$G$802))</f>
        <v>CHOCÓ</v>
      </c>
      <c r="I272" s="12" t="str">
        <f>IF(Tabla11518[[#This Row],[GEOGRÁFICO]]="NO",Tabla11518[[#This Row],[DEPARTAMENTO GEOGRÁFICO/ASOCIADO]],_xlfn.XLOOKUP(Tabla11518[[#This Row],[CÓDIGO SOLICITUD]],'[1]INFO MPIO'!$A$2:$A$581,'[1]INFO MPIO'!$H$2:$H$581))</f>
        <v>ALTO BAUDÓ</v>
      </c>
      <c r="J272" s="13">
        <f>IF(Tabla11518[[#This Row],[GEOGRÁFICO]]="NO",0,_xlfn.XLOOKUP(Tabla11518[[#This Row],[CÓDIGO SOLICITUD]],'[1]INFO MPIO'!$A$2:$A$581,'[1]INFO MPIO'!$B$2:$B$581))</f>
        <v>1</v>
      </c>
      <c r="K272" s="13">
        <f>IF(Tabla11518[[#This Row],[GEOGRÁFICO]]="NO",0,_xlfn.XLOOKUP(Tabla11518[[#This Row],[CÓDIGO SOLICITUD]],'[1]INFO MPIO'!$A$2:$A$581,'[1]INFO MPIO'!$C$2:$C$581))</f>
        <v>0</v>
      </c>
      <c r="L272" s="13">
        <f>IF(Tabla11518[[#This Row],[GEOGRÁFICO]]="NO",0,_xlfn.XLOOKUP(Tabla11518[[#This Row],[CÓDIGO SOLICITUD]],'[1]INFO MPIO'!$A$2:$A$581,'[1]INFO MPIO'!$D$2:$D$581))</f>
        <v>0</v>
      </c>
      <c r="M272" s="13">
        <f>IF(Tabla11518[[#This Row],[GEOGRÁFICO]]="NO",0,_xlfn.XLOOKUP(Tabla11518[[#This Row],[CÓDIGO SOLICITUD]],'[1]INFO MPIO'!$A$2:$A$581,'[1]INFO MPIO'!$E$2:$E$581))</f>
        <v>1</v>
      </c>
      <c r="N272" s="13">
        <f>IF(Tabla11518[[#This Row],[GEOGRÁFICO]]="NO",0,_xlfn.XLOOKUP(Tabla11518[[#This Row],[CÓDIGO SOLICITUD]],'[1]INFO MPIO'!$A$2:$A$581,'[1]INFO MPIO'!$F$2:$F$581))</f>
        <v>1</v>
      </c>
      <c r="O272" s="12" t="str">
        <f>_xlfn.XLOOKUP(Tabla11518[[#This Row],[CÓDIGO SOLICITUD]],[1]Master!$G:$G,[1]Master!$K:$K)</f>
        <v>NO</v>
      </c>
      <c r="P272" s="12" t="str">
        <f>_xlfn.XLOOKUP(Tabla11518[[#This Row],[CÓDIGO SOLICITUD]],[1]Master!$G:$G,[1]Master!$J:$J)</f>
        <v>EN ESTRUCTURACIÓN</v>
      </c>
      <c r="Q272" s="9" t="str">
        <f>_xlfn.XLOOKUP(Tabla11518[[#This Row],[CÓDIGO SOLICITUD]],[1]Master!$G:$G,[1]Master!$I:$I)</f>
        <v>INVIAS</v>
      </c>
      <c r="R272" s="14">
        <f>_xlfn.XLOOKUP(Tabla11518[[#This Row],[CÓDIGO SOLICITUD]],'[1]Resumen Inversiones'!$D$4:$D$700,'[1]Resumen Inversiones'!$E$4:$E$700)</f>
        <v>3000</v>
      </c>
      <c r="S272" s="22" t="s">
        <v>521</v>
      </c>
    </row>
    <row r="273" spans="1:19" ht="71.25" x14ac:dyDescent="0.25">
      <c r="A273" s="20" t="s">
        <v>526</v>
      </c>
      <c r="B273" s="9" t="str">
        <f>_xlfn.XLOOKUP(Tabla11518[[#This Row],[CÓDIGO SOLICITUD]],[1]Nombres!$A:$A,[1]Nombres!$D:$D)</f>
        <v>CHOCÓ</v>
      </c>
      <c r="C273" s="9" t="s">
        <v>21</v>
      </c>
      <c r="D273" s="16" t="s">
        <v>22</v>
      </c>
      <c r="E273" s="11" t="str">
        <f>_xlfn.XLOOKUP(Tabla11518[[#This Row],[CÓDIGO SOLICITUD]],[1]Nombres!$A:$A,[1]Nombres!$C:$C)</f>
        <v>CONSTRUCCIÓN DE MUELLE - BATATAL</v>
      </c>
      <c r="F273" s="11" t="str">
        <f>_xlfn.XLOOKUP(Tabla11518[[#This Row],[CÓDIGO SOLICITUD]],'[1]Mapas MT FINAL'!A:A,'[1]Mapas MT FINAL'!G:G)</f>
        <v>CONSTRUCCIÓN DE MUELLE - BATATAL</v>
      </c>
      <c r="G273" s="12" t="str">
        <f>_xlfn.XLOOKUP(Tabla11518[[#This Row],[CÓDIGO SOLICITUD]],'[1]Relación Departamental'!$A:$A,'[1]Relación Departamental'!$B:$B)</f>
        <v>SI</v>
      </c>
      <c r="H273" s="12" t="str">
        <f>IF(Tabla11518[[#This Row],[GEOGRÁFICO]]="NO",Tabla11518[[#This Row],[DEPARTAMENTO GEOGRÁFICO/ASOCIADO]],_xlfn.XLOOKUP(Tabla11518[[#This Row],[CÓDIGO SOLICITUD]],'[1]INFO MPIO'!$A$2:$A$802,'[1]INFO MPIO'!$G$2:$G$802))</f>
        <v>CHOCÓ</v>
      </c>
      <c r="I273" s="12" t="str">
        <f>IF(Tabla11518[[#This Row],[GEOGRÁFICO]]="NO",Tabla11518[[#This Row],[DEPARTAMENTO GEOGRÁFICO/ASOCIADO]],_xlfn.XLOOKUP(Tabla11518[[#This Row],[CÓDIGO SOLICITUD]],'[1]INFO MPIO'!$A$2:$A$581,'[1]INFO MPIO'!$H$2:$H$581))</f>
        <v>ALTO BAUDÓ</v>
      </c>
      <c r="J273" s="13">
        <f>IF(Tabla11518[[#This Row],[GEOGRÁFICO]]="NO",0,_xlfn.XLOOKUP(Tabla11518[[#This Row],[CÓDIGO SOLICITUD]],'[1]INFO MPIO'!$A$2:$A$581,'[1]INFO MPIO'!$B$2:$B$581))</f>
        <v>1</v>
      </c>
      <c r="K273" s="13">
        <f>IF(Tabla11518[[#This Row],[GEOGRÁFICO]]="NO",0,_xlfn.XLOOKUP(Tabla11518[[#This Row],[CÓDIGO SOLICITUD]],'[1]INFO MPIO'!$A$2:$A$581,'[1]INFO MPIO'!$C$2:$C$581))</f>
        <v>0</v>
      </c>
      <c r="L273" s="13">
        <f>IF(Tabla11518[[#This Row],[GEOGRÁFICO]]="NO",0,_xlfn.XLOOKUP(Tabla11518[[#This Row],[CÓDIGO SOLICITUD]],'[1]INFO MPIO'!$A$2:$A$581,'[1]INFO MPIO'!$D$2:$D$581))</f>
        <v>0</v>
      </c>
      <c r="M273" s="13">
        <f>IF(Tabla11518[[#This Row],[GEOGRÁFICO]]="NO",0,_xlfn.XLOOKUP(Tabla11518[[#This Row],[CÓDIGO SOLICITUD]],'[1]INFO MPIO'!$A$2:$A$581,'[1]INFO MPIO'!$E$2:$E$581))</f>
        <v>1</v>
      </c>
      <c r="N273" s="13">
        <f>IF(Tabla11518[[#This Row],[GEOGRÁFICO]]="NO",0,_xlfn.XLOOKUP(Tabla11518[[#This Row],[CÓDIGO SOLICITUD]],'[1]INFO MPIO'!$A$2:$A$581,'[1]INFO MPIO'!$F$2:$F$581))</f>
        <v>1</v>
      </c>
      <c r="O273" s="12" t="str">
        <f>_xlfn.XLOOKUP(Tabla11518[[#This Row],[CÓDIGO SOLICITUD]],[1]Master!$G:$G,[1]Master!$K:$K)</f>
        <v>NO</v>
      </c>
      <c r="P273" s="12" t="str">
        <f>_xlfn.XLOOKUP(Tabla11518[[#This Row],[CÓDIGO SOLICITUD]],[1]Master!$G:$G,[1]Master!$J:$J)</f>
        <v>EN ESTRUCTURACIÓN</v>
      </c>
      <c r="Q273" s="9" t="str">
        <f>_xlfn.XLOOKUP(Tabla11518[[#This Row],[CÓDIGO SOLICITUD]],[1]Master!$G:$G,[1]Master!$I:$I)</f>
        <v>INVIAS</v>
      </c>
      <c r="R273" s="14">
        <f>_xlfn.XLOOKUP(Tabla11518[[#This Row],[CÓDIGO SOLICITUD]],'[1]Resumen Inversiones'!$D$4:$D$700,'[1]Resumen Inversiones'!$E$4:$E$700)</f>
        <v>3000</v>
      </c>
      <c r="S273" s="22" t="s">
        <v>521</v>
      </c>
    </row>
    <row r="274" spans="1:19" ht="71.25" x14ac:dyDescent="0.25">
      <c r="A274" s="20" t="s">
        <v>527</v>
      </c>
      <c r="B274" s="9" t="str">
        <f>_xlfn.XLOOKUP(Tabla11518[[#This Row],[CÓDIGO SOLICITUD]],[1]Nombres!$A:$A,[1]Nombres!$D:$D)</f>
        <v>CHOCÓ</v>
      </c>
      <c r="C274" s="9" t="s">
        <v>21</v>
      </c>
      <c r="D274" s="16" t="s">
        <v>22</v>
      </c>
      <c r="E274" s="11" t="str">
        <f>_xlfn.XLOOKUP(Tabla11518[[#This Row],[CÓDIGO SOLICITUD]],[1]Nombres!$A:$A,[1]Nombres!$C:$C)</f>
        <v>CONSTRUCCIÓN DE MUELLE - PUERTO MISAEL</v>
      </c>
      <c r="F274" s="11" t="str">
        <f>_xlfn.XLOOKUP(Tabla11518[[#This Row],[CÓDIGO SOLICITUD]],'[1]Mapas MT FINAL'!A:A,'[1]Mapas MT FINAL'!G:G)</f>
        <v>CONSTRUCCIÓN DE MUELLE - PUERTO MISAEL</v>
      </c>
      <c r="G274" s="12" t="str">
        <f>_xlfn.XLOOKUP(Tabla11518[[#This Row],[CÓDIGO SOLICITUD]],'[1]Relación Departamental'!$A:$A,'[1]Relación Departamental'!$B:$B)</f>
        <v>SI</v>
      </c>
      <c r="H274" s="12" t="str">
        <f>IF(Tabla11518[[#This Row],[GEOGRÁFICO]]="NO",Tabla11518[[#This Row],[DEPARTAMENTO GEOGRÁFICO/ASOCIADO]],_xlfn.XLOOKUP(Tabla11518[[#This Row],[CÓDIGO SOLICITUD]],'[1]INFO MPIO'!$A$2:$A$802,'[1]INFO MPIO'!$G$2:$G$802))</f>
        <v>CHOCÓ</v>
      </c>
      <c r="I274" s="12" t="str">
        <f>IF(Tabla11518[[#This Row],[GEOGRÁFICO]]="NO",Tabla11518[[#This Row],[DEPARTAMENTO GEOGRÁFICO/ASOCIADO]],_xlfn.XLOOKUP(Tabla11518[[#This Row],[CÓDIGO SOLICITUD]],'[1]INFO MPIO'!$A$2:$A$581,'[1]INFO MPIO'!$H$2:$H$581))</f>
        <v>ALTO BAUDÓ</v>
      </c>
      <c r="J274" s="13">
        <f>IF(Tabla11518[[#This Row],[GEOGRÁFICO]]="NO",0,_xlfn.XLOOKUP(Tabla11518[[#This Row],[CÓDIGO SOLICITUD]],'[1]INFO MPIO'!$A$2:$A$581,'[1]INFO MPIO'!$B$2:$B$581))</f>
        <v>1</v>
      </c>
      <c r="K274" s="13">
        <f>IF(Tabla11518[[#This Row],[GEOGRÁFICO]]="NO",0,_xlfn.XLOOKUP(Tabla11518[[#This Row],[CÓDIGO SOLICITUD]],'[1]INFO MPIO'!$A$2:$A$581,'[1]INFO MPIO'!$C$2:$C$581))</f>
        <v>0</v>
      </c>
      <c r="L274" s="13">
        <f>IF(Tabla11518[[#This Row],[GEOGRÁFICO]]="NO",0,_xlfn.XLOOKUP(Tabla11518[[#This Row],[CÓDIGO SOLICITUD]],'[1]INFO MPIO'!$A$2:$A$581,'[1]INFO MPIO'!$D$2:$D$581))</f>
        <v>0</v>
      </c>
      <c r="M274" s="13">
        <f>IF(Tabla11518[[#This Row],[GEOGRÁFICO]]="NO",0,_xlfn.XLOOKUP(Tabla11518[[#This Row],[CÓDIGO SOLICITUD]],'[1]INFO MPIO'!$A$2:$A$581,'[1]INFO MPIO'!$E$2:$E$581))</f>
        <v>1</v>
      </c>
      <c r="N274" s="13">
        <f>IF(Tabla11518[[#This Row],[GEOGRÁFICO]]="NO",0,_xlfn.XLOOKUP(Tabla11518[[#This Row],[CÓDIGO SOLICITUD]],'[1]INFO MPIO'!$A$2:$A$581,'[1]INFO MPIO'!$F$2:$F$581))</f>
        <v>1</v>
      </c>
      <c r="O274" s="12" t="str">
        <f>_xlfn.XLOOKUP(Tabla11518[[#This Row],[CÓDIGO SOLICITUD]],[1]Master!$G:$G,[1]Master!$K:$K)</f>
        <v>NO</v>
      </c>
      <c r="P274" s="12" t="str">
        <f>_xlfn.XLOOKUP(Tabla11518[[#This Row],[CÓDIGO SOLICITUD]],[1]Master!$G:$G,[1]Master!$J:$J)</f>
        <v>EN ESTRUCTURACIÓN</v>
      </c>
      <c r="Q274" s="9" t="str">
        <f>_xlfn.XLOOKUP(Tabla11518[[#This Row],[CÓDIGO SOLICITUD]],[1]Master!$G:$G,[1]Master!$I:$I)</f>
        <v>INVIAS</v>
      </c>
      <c r="R274" s="14">
        <f>_xlfn.XLOOKUP(Tabla11518[[#This Row],[CÓDIGO SOLICITUD]],'[1]Resumen Inversiones'!$D$4:$D$700,'[1]Resumen Inversiones'!$E$4:$E$700)</f>
        <v>3000</v>
      </c>
      <c r="S274" s="22" t="s">
        <v>521</v>
      </c>
    </row>
    <row r="275" spans="1:19" ht="71.25" x14ac:dyDescent="0.25">
      <c r="A275" s="20" t="s">
        <v>528</v>
      </c>
      <c r="B275" s="9" t="str">
        <f>_xlfn.XLOOKUP(Tabla11518[[#This Row],[CÓDIGO SOLICITUD]],[1]Nombres!$A:$A,[1]Nombres!$D:$D)</f>
        <v>CHOCÓ</v>
      </c>
      <c r="C275" s="9" t="s">
        <v>21</v>
      </c>
      <c r="D275" s="16" t="s">
        <v>22</v>
      </c>
      <c r="E275" s="11" t="str">
        <f>_xlfn.XLOOKUP(Tabla11518[[#This Row],[CÓDIGO SOLICITUD]],[1]Nombres!$A:$A,[1]Nombres!$C:$C)</f>
        <v>MEJORAMIENTO DE MUELLE DE PIE DE PATÓ</v>
      </c>
      <c r="F275" s="11" t="str">
        <f>_xlfn.XLOOKUP(Tabla11518[[#This Row],[CÓDIGO SOLICITUD]],'[1]Mapas MT FINAL'!A:A,'[1]Mapas MT FINAL'!G:G)</f>
        <v>MEJORAMIENTO DE MUELLE DE PIE DE PATÓ</v>
      </c>
      <c r="G275" s="12" t="str">
        <f>_xlfn.XLOOKUP(Tabla11518[[#This Row],[CÓDIGO SOLICITUD]],'[1]Relación Departamental'!$A:$A,'[1]Relación Departamental'!$B:$B)</f>
        <v>SI</v>
      </c>
      <c r="H275" s="12" t="str">
        <f>IF(Tabla11518[[#This Row],[GEOGRÁFICO]]="NO",Tabla11518[[#This Row],[DEPARTAMENTO GEOGRÁFICO/ASOCIADO]],_xlfn.XLOOKUP(Tabla11518[[#This Row],[CÓDIGO SOLICITUD]],'[1]INFO MPIO'!$A$2:$A$802,'[1]INFO MPIO'!$G$2:$G$802))</f>
        <v>CHOCÓ</v>
      </c>
      <c r="I275" s="12" t="str">
        <f>IF(Tabla11518[[#This Row],[GEOGRÁFICO]]="NO",Tabla11518[[#This Row],[DEPARTAMENTO GEOGRÁFICO/ASOCIADO]],_xlfn.XLOOKUP(Tabla11518[[#This Row],[CÓDIGO SOLICITUD]],'[1]INFO MPIO'!$A$2:$A$581,'[1]INFO MPIO'!$H$2:$H$581))</f>
        <v>ALTO BAUDÓ</v>
      </c>
      <c r="J275" s="13">
        <f>IF(Tabla11518[[#This Row],[GEOGRÁFICO]]="NO",0,_xlfn.XLOOKUP(Tabla11518[[#This Row],[CÓDIGO SOLICITUD]],'[1]INFO MPIO'!$A$2:$A$581,'[1]INFO MPIO'!$B$2:$B$581))</f>
        <v>1</v>
      </c>
      <c r="K275" s="13">
        <f>IF(Tabla11518[[#This Row],[GEOGRÁFICO]]="NO",0,_xlfn.XLOOKUP(Tabla11518[[#This Row],[CÓDIGO SOLICITUD]],'[1]INFO MPIO'!$A$2:$A$581,'[1]INFO MPIO'!$C$2:$C$581))</f>
        <v>0</v>
      </c>
      <c r="L275" s="13">
        <f>IF(Tabla11518[[#This Row],[GEOGRÁFICO]]="NO",0,_xlfn.XLOOKUP(Tabla11518[[#This Row],[CÓDIGO SOLICITUD]],'[1]INFO MPIO'!$A$2:$A$581,'[1]INFO MPIO'!$D$2:$D$581))</f>
        <v>0</v>
      </c>
      <c r="M275" s="13">
        <f>IF(Tabla11518[[#This Row],[GEOGRÁFICO]]="NO",0,_xlfn.XLOOKUP(Tabla11518[[#This Row],[CÓDIGO SOLICITUD]],'[1]INFO MPIO'!$A$2:$A$581,'[1]INFO MPIO'!$E$2:$E$581))</f>
        <v>1</v>
      </c>
      <c r="N275" s="13">
        <f>IF(Tabla11518[[#This Row],[GEOGRÁFICO]]="NO",0,_xlfn.XLOOKUP(Tabla11518[[#This Row],[CÓDIGO SOLICITUD]],'[1]INFO MPIO'!$A$2:$A$581,'[1]INFO MPIO'!$F$2:$F$581))</f>
        <v>1</v>
      </c>
      <c r="O275" s="12" t="str">
        <f>_xlfn.XLOOKUP(Tabla11518[[#This Row],[CÓDIGO SOLICITUD]],[1]Master!$G:$G,[1]Master!$K:$K)</f>
        <v>NO</v>
      </c>
      <c r="P275" s="12" t="str">
        <f>_xlfn.XLOOKUP(Tabla11518[[#This Row],[CÓDIGO SOLICITUD]],[1]Master!$G:$G,[1]Master!$J:$J)</f>
        <v>EN ESTRUCTURACIÓN</v>
      </c>
      <c r="Q275" s="9" t="str">
        <f>_xlfn.XLOOKUP(Tabla11518[[#This Row],[CÓDIGO SOLICITUD]],[1]Master!$G:$G,[1]Master!$I:$I)</f>
        <v>INVIAS</v>
      </c>
      <c r="R275" s="14">
        <f>_xlfn.XLOOKUP(Tabla11518[[#This Row],[CÓDIGO SOLICITUD]],'[1]Resumen Inversiones'!$D$4:$D$700,'[1]Resumen Inversiones'!$E$4:$E$700)</f>
        <v>3943</v>
      </c>
      <c r="S275" s="22" t="s">
        <v>529</v>
      </c>
    </row>
    <row r="276" spans="1:19" ht="71.25" x14ac:dyDescent="0.25">
      <c r="A276" s="20" t="s">
        <v>530</v>
      </c>
      <c r="B276" s="9" t="str">
        <f>_xlfn.XLOOKUP(Tabla11518[[#This Row],[CÓDIGO SOLICITUD]],[1]Nombres!$A:$A,[1]Nombres!$D:$D)</f>
        <v>CHOCÓ</v>
      </c>
      <c r="C276" s="9" t="s">
        <v>21</v>
      </c>
      <c r="D276" s="16" t="s">
        <v>22</v>
      </c>
      <c r="E276" s="11" t="str">
        <f>_xlfn.XLOOKUP(Tabla11518[[#This Row],[CÓDIGO SOLICITUD]],[1]Nombres!$A:$A,[1]Nombres!$C:$C)</f>
        <v>CONSTRUCCIÓN DE MUELLE - PUERTO LIVIO</v>
      </c>
      <c r="F276" s="11" t="str">
        <f>_xlfn.XLOOKUP(Tabla11518[[#This Row],[CÓDIGO SOLICITUD]],'[1]Mapas MT FINAL'!A:A,'[1]Mapas MT FINAL'!G:G)</f>
        <v>CONSTRUCCIÓN DE MUELLE - PUERTO LIVIO</v>
      </c>
      <c r="G276" s="12" t="str">
        <f>_xlfn.XLOOKUP(Tabla11518[[#This Row],[CÓDIGO SOLICITUD]],'[1]Relación Departamental'!$A:$A,'[1]Relación Departamental'!$B:$B)</f>
        <v>SI</v>
      </c>
      <c r="H276" s="12" t="str">
        <f>IF(Tabla11518[[#This Row],[GEOGRÁFICO]]="NO",Tabla11518[[#This Row],[DEPARTAMENTO GEOGRÁFICO/ASOCIADO]],_xlfn.XLOOKUP(Tabla11518[[#This Row],[CÓDIGO SOLICITUD]],'[1]INFO MPIO'!$A$2:$A$802,'[1]INFO MPIO'!$G$2:$G$802))</f>
        <v>CHOCÓ</v>
      </c>
      <c r="I276" s="12" t="str">
        <f>IF(Tabla11518[[#This Row],[GEOGRÁFICO]]="NO",Tabla11518[[#This Row],[DEPARTAMENTO GEOGRÁFICO/ASOCIADO]],_xlfn.XLOOKUP(Tabla11518[[#This Row],[CÓDIGO SOLICITUD]],'[1]INFO MPIO'!$A$2:$A$581,'[1]INFO MPIO'!$H$2:$H$581))</f>
        <v>MEDIO BAUDÓ</v>
      </c>
      <c r="J276" s="13">
        <f>IF(Tabla11518[[#This Row],[GEOGRÁFICO]]="NO",0,_xlfn.XLOOKUP(Tabla11518[[#This Row],[CÓDIGO SOLICITUD]],'[1]INFO MPIO'!$A$2:$A$581,'[1]INFO MPIO'!$B$2:$B$581))</f>
        <v>1</v>
      </c>
      <c r="K276" s="13">
        <f>IF(Tabla11518[[#This Row],[GEOGRÁFICO]]="NO",0,_xlfn.XLOOKUP(Tabla11518[[#This Row],[CÓDIGO SOLICITUD]],'[1]INFO MPIO'!$A$2:$A$581,'[1]INFO MPIO'!$C$2:$C$581))</f>
        <v>0</v>
      </c>
      <c r="L276" s="13">
        <f>IF(Tabla11518[[#This Row],[GEOGRÁFICO]]="NO",0,_xlfn.XLOOKUP(Tabla11518[[#This Row],[CÓDIGO SOLICITUD]],'[1]INFO MPIO'!$A$2:$A$581,'[1]INFO MPIO'!$D$2:$D$581))</f>
        <v>0</v>
      </c>
      <c r="M276" s="13">
        <f>IF(Tabla11518[[#This Row],[GEOGRÁFICO]]="NO",0,_xlfn.XLOOKUP(Tabla11518[[#This Row],[CÓDIGO SOLICITUD]],'[1]INFO MPIO'!$A$2:$A$581,'[1]INFO MPIO'!$E$2:$E$581))</f>
        <v>1</v>
      </c>
      <c r="N276" s="13">
        <f>IF(Tabla11518[[#This Row],[GEOGRÁFICO]]="NO",0,_xlfn.XLOOKUP(Tabla11518[[#This Row],[CÓDIGO SOLICITUD]],'[1]INFO MPIO'!$A$2:$A$581,'[1]INFO MPIO'!$F$2:$F$581))</f>
        <v>1</v>
      </c>
      <c r="O276" s="12" t="str">
        <f>_xlfn.XLOOKUP(Tabla11518[[#This Row],[CÓDIGO SOLICITUD]],[1]Master!$G:$G,[1]Master!$K:$K)</f>
        <v>NO</v>
      </c>
      <c r="P276" s="12" t="str">
        <f>_xlfn.XLOOKUP(Tabla11518[[#This Row],[CÓDIGO SOLICITUD]],[1]Master!$G:$G,[1]Master!$J:$J)</f>
        <v>EN ESTRUCTURACIÓN</v>
      </c>
      <c r="Q276" s="9" t="str">
        <f>_xlfn.XLOOKUP(Tabla11518[[#This Row],[CÓDIGO SOLICITUD]],[1]Master!$G:$G,[1]Master!$I:$I)</f>
        <v>INVIAS</v>
      </c>
      <c r="R276" s="14">
        <f>_xlfn.XLOOKUP(Tabla11518[[#This Row],[CÓDIGO SOLICITUD]],'[1]Resumen Inversiones'!$D$4:$D$700,'[1]Resumen Inversiones'!$E$4:$E$700)</f>
        <v>3000</v>
      </c>
      <c r="S276" s="22" t="s">
        <v>521</v>
      </c>
    </row>
    <row r="277" spans="1:19" ht="128.25" x14ac:dyDescent="0.25">
      <c r="A277" s="20" t="s">
        <v>531</v>
      </c>
      <c r="B277" s="9" t="str">
        <f>_xlfn.XLOOKUP(Tabla11518[[#This Row],[CÓDIGO SOLICITUD]],[1]Nombres!$A:$A,[1]Nombres!$D:$D)</f>
        <v>CHOCÓ</v>
      </c>
      <c r="C277" s="9" t="s">
        <v>21</v>
      </c>
      <c r="D277" s="16" t="s">
        <v>22</v>
      </c>
      <c r="E277" s="11" t="str">
        <f>_xlfn.XLOOKUP(Tabla11518[[#This Row],[CÓDIGO SOLICITUD]],[1]Nombres!$A:$A,[1]Nombres!$C:$C)</f>
        <v>MEJORAMIENTO DE MUELLE PAIMADÓ</v>
      </c>
      <c r="F277" s="11" t="str">
        <f>_xlfn.XLOOKUP(Tabla11518[[#This Row],[CÓDIGO SOLICITUD]],'[1]Mapas MT FINAL'!A:A,'[1]Mapas MT FINAL'!G:G)</f>
        <v>MEJORAMIENTO DE MUELLE PAIMADÓ</v>
      </c>
      <c r="G277" s="12" t="str">
        <f>_xlfn.XLOOKUP(Tabla11518[[#This Row],[CÓDIGO SOLICITUD]],'[1]Relación Departamental'!$A:$A,'[1]Relación Departamental'!$B:$B)</f>
        <v>SI</v>
      </c>
      <c r="H277" s="12" t="str">
        <f>IF(Tabla11518[[#This Row],[GEOGRÁFICO]]="NO",Tabla11518[[#This Row],[DEPARTAMENTO GEOGRÁFICO/ASOCIADO]],_xlfn.XLOOKUP(Tabla11518[[#This Row],[CÓDIGO SOLICITUD]],'[1]INFO MPIO'!$A$2:$A$802,'[1]INFO MPIO'!$G$2:$G$802))</f>
        <v>CHOCÓ</v>
      </c>
      <c r="I277" s="12" t="str">
        <f>IF(Tabla11518[[#This Row],[GEOGRÁFICO]]="NO",Tabla11518[[#This Row],[DEPARTAMENTO GEOGRÁFICO/ASOCIADO]],_xlfn.XLOOKUP(Tabla11518[[#This Row],[CÓDIGO SOLICITUD]],'[1]INFO MPIO'!$A$2:$A$581,'[1]INFO MPIO'!$H$2:$H$581))</f>
        <v>RÍO QUITO</v>
      </c>
      <c r="J277" s="13">
        <f>IF(Tabla11518[[#This Row],[GEOGRÁFICO]]="NO",0,_xlfn.XLOOKUP(Tabla11518[[#This Row],[CÓDIGO SOLICITUD]],'[1]INFO MPIO'!$A$2:$A$581,'[1]INFO MPIO'!$B$2:$B$581))</f>
        <v>1</v>
      </c>
      <c r="K277" s="13">
        <f>IF(Tabla11518[[#This Row],[GEOGRÁFICO]]="NO",0,_xlfn.XLOOKUP(Tabla11518[[#This Row],[CÓDIGO SOLICITUD]],'[1]INFO MPIO'!$A$2:$A$581,'[1]INFO MPIO'!$C$2:$C$581))</f>
        <v>0</v>
      </c>
      <c r="L277" s="13">
        <f>IF(Tabla11518[[#This Row],[GEOGRÁFICO]]="NO",0,_xlfn.XLOOKUP(Tabla11518[[#This Row],[CÓDIGO SOLICITUD]],'[1]INFO MPIO'!$A$2:$A$581,'[1]INFO MPIO'!$D$2:$D$581))</f>
        <v>0</v>
      </c>
      <c r="M277" s="13">
        <f>IF(Tabla11518[[#This Row],[GEOGRÁFICO]]="NO",0,_xlfn.XLOOKUP(Tabla11518[[#This Row],[CÓDIGO SOLICITUD]],'[1]INFO MPIO'!$A$2:$A$581,'[1]INFO MPIO'!$E$2:$E$581))</f>
        <v>1</v>
      </c>
      <c r="N277" s="13">
        <f>IF(Tabla11518[[#This Row],[GEOGRÁFICO]]="NO",0,_xlfn.XLOOKUP(Tabla11518[[#This Row],[CÓDIGO SOLICITUD]],'[1]INFO MPIO'!$A$2:$A$581,'[1]INFO MPIO'!$F$2:$F$581))</f>
        <v>1</v>
      </c>
      <c r="O277" s="12" t="str">
        <f>_xlfn.XLOOKUP(Tabla11518[[#This Row],[CÓDIGO SOLICITUD]],[1]Master!$G:$G,[1]Master!$K:$K)</f>
        <v>SI</v>
      </c>
      <c r="P277" s="12" t="str">
        <f>_xlfn.XLOOKUP(Tabla11518[[#This Row],[CÓDIGO SOLICITUD]],[1]Master!$G:$G,[1]Master!$J:$J)</f>
        <v>EN EJECUCIÓN</v>
      </c>
      <c r="Q277" s="9" t="str">
        <f>_xlfn.XLOOKUP(Tabla11518[[#This Row],[CÓDIGO SOLICITUD]],[1]Master!$G:$G,[1]Master!$I:$I)</f>
        <v>INVIAS</v>
      </c>
      <c r="R277" s="14">
        <f>_xlfn.XLOOKUP(Tabla11518[[#This Row],[CÓDIGO SOLICITUD]],'[1]Resumen Inversiones'!$D$4:$D$700,'[1]Resumen Inversiones'!$E$4:$E$700)</f>
        <v>5399</v>
      </c>
      <c r="S277" s="22" t="s">
        <v>532</v>
      </c>
    </row>
    <row r="278" spans="1:19" ht="57" x14ac:dyDescent="0.25">
      <c r="A278" s="20" t="s">
        <v>533</v>
      </c>
      <c r="B278" s="9" t="str">
        <f>_xlfn.XLOOKUP(Tabla11518[[#This Row],[CÓDIGO SOLICITUD]],[1]Nombres!$A:$A,[1]Nombres!$D:$D)</f>
        <v>CHOCÓ</v>
      </c>
      <c r="C278" s="9" t="s">
        <v>21</v>
      </c>
      <c r="D278" s="16" t="s">
        <v>22</v>
      </c>
      <c r="E278" s="11" t="str">
        <f>_xlfn.XLOOKUP(Tabla11518[[#This Row],[CÓDIGO SOLICITUD]],[1]Nombres!$A:$A,[1]Nombres!$C:$C)</f>
        <v>MEJORAMIENTO DE MUELLE LA UNIÓN</v>
      </c>
      <c r="F278" s="11" t="str">
        <f>_xlfn.XLOOKUP(Tabla11518[[#This Row],[CÓDIGO SOLICITUD]],'[1]Mapas MT FINAL'!A:A,'[1]Mapas MT FINAL'!G:G)</f>
        <v>MEJORAMIENTO DE MUELLE LA UNIÓN</v>
      </c>
      <c r="G278" s="12" t="str">
        <f>_xlfn.XLOOKUP(Tabla11518[[#This Row],[CÓDIGO SOLICITUD]],'[1]Relación Departamental'!$A:$A,'[1]Relación Departamental'!$B:$B)</f>
        <v>SI</v>
      </c>
      <c r="H278" s="12" t="str">
        <f>IF(Tabla11518[[#This Row],[GEOGRÁFICO]]="NO",Tabla11518[[#This Row],[DEPARTAMENTO GEOGRÁFICO/ASOCIADO]],_xlfn.XLOOKUP(Tabla11518[[#This Row],[CÓDIGO SOLICITUD]],'[1]INFO MPIO'!$A$2:$A$802,'[1]INFO MPIO'!$G$2:$G$802))</f>
        <v>CHOCÓ</v>
      </c>
      <c r="I278" s="12" t="str">
        <f>IF(Tabla11518[[#This Row],[GEOGRÁFICO]]="NO",Tabla11518[[#This Row],[DEPARTAMENTO GEOGRÁFICO/ASOCIADO]],_xlfn.XLOOKUP(Tabla11518[[#This Row],[CÓDIGO SOLICITUD]],'[1]INFO MPIO'!$A$2:$A$581,'[1]INFO MPIO'!$H$2:$H$581))</f>
        <v>RIOSUCIO</v>
      </c>
      <c r="J278" s="13">
        <f>IF(Tabla11518[[#This Row],[GEOGRÁFICO]]="NO",0,_xlfn.XLOOKUP(Tabla11518[[#This Row],[CÓDIGO SOLICITUD]],'[1]INFO MPIO'!$A$2:$A$581,'[1]INFO MPIO'!$B$2:$B$581))</f>
        <v>1</v>
      </c>
      <c r="K278" s="13">
        <f>IF(Tabla11518[[#This Row],[GEOGRÁFICO]]="NO",0,_xlfn.XLOOKUP(Tabla11518[[#This Row],[CÓDIGO SOLICITUD]],'[1]INFO MPIO'!$A$2:$A$581,'[1]INFO MPIO'!$C$2:$C$581))</f>
        <v>1</v>
      </c>
      <c r="L278" s="13">
        <f>IF(Tabla11518[[#This Row],[GEOGRÁFICO]]="NO",0,_xlfn.XLOOKUP(Tabla11518[[#This Row],[CÓDIGO SOLICITUD]],'[1]INFO MPIO'!$A$2:$A$581,'[1]INFO MPIO'!$D$2:$D$581))</f>
        <v>1</v>
      </c>
      <c r="M278" s="13">
        <f>IF(Tabla11518[[#This Row],[GEOGRÁFICO]]="NO",0,_xlfn.XLOOKUP(Tabla11518[[#This Row],[CÓDIGO SOLICITUD]],'[1]INFO MPIO'!$A$2:$A$581,'[1]INFO MPIO'!$E$2:$E$581))</f>
        <v>1</v>
      </c>
      <c r="N278" s="13">
        <f>IF(Tabla11518[[#This Row],[GEOGRÁFICO]]="NO",0,_xlfn.XLOOKUP(Tabla11518[[#This Row],[CÓDIGO SOLICITUD]],'[1]INFO MPIO'!$A$2:$A$581,'[1]INFO MPIO'!$F$2:$F$581))</f>
        <v>1</v>
      </c>
      <c r="O278" s="12" t="str">
        <f>_xlfn.XLOOKUP(Tabla11518[[#This Row],[CÓDIGO SOLICITUD]],[1]Master!$G:$G,[1]Master!$K:$K)</f>
        <v>NO</v>
      </c>
      <c r="P278" s="12" t="str">
        <f>_xlfn.XLOOKUP(Tabla11518[[#This Row],[CÓDIGO SOLICITUD]],[1]Master!$G:$G,[1]Master!$J:$J)</f>
        <v>EN ESTRUCTURACIÓN</v>
      </c>
      <c r="Q278" s="9" t="str">
        <f>_xlfn.XLOOKUP(Tabla11518[[#This Row],[CÓDIGO SOLICITUD]],[1]Master!$G:$G,[1]Master!$I:$I)</f>
        <v>INVIAS</v>
      </c>
      <c r="R278" s="14">
        <f>_xlfn.XLOOKUP(Tabla11518[[#This Row],[CÓDIGO SOLICITUD]],'[1]Resumen Inversiones'!$D$4:$D$700,'[1]Resumen Inversiones'!$E$4:$E$700)</f>
        <v>0</v>
      </c>
      <c r="S278" s="22" t="s">
        <v>534</v>
      </c>
    </row>
    <row r="279" spans="1:19" ht="71.25" x14ac:dyDescent="0.25">
      <c r="A279" s="20" t="s">
        <v>535</v>
      </c>
      <c r="B279" s="9" t="str">
        <f>_xlfn.XLOOKUP(Tabla11518[[#This Row],[CÓDIGO SOLICITUD]],[1]Nombres!$A:$A,[1]Nombres!$D:$D)</f>
        <v>CHOCÓ</v>
      </c>
      <c r="C279" s="9" t="s">
        <v>21</v>
      </c>
      <c r="D279" s="16" t="s">
        <v>22</v>
      </c>
      <c r="E279" s="11" t="str">
        <f>_xlfn.XLOOKUP(Tabla11518[[#This Row],[CÓDIGO SOLICITUD]],[1]Nombres!$A:$A,[1]Nombres!$C:$C)</f>
        <v>CONSTRUCCIÓN DEL MUELLE DE RÍOSUCIO</v>
      </c>
      <c r="F279" s="11" t="str">
        <f>_xlfn.XLOOKUP(Tabla11518[[#This Row],[CÓDIGO SOLICITUD]],'[1]Mapas MT FINAL'!A:A,'[1]Mapas MT FINAL'!G:G)</f>
        <v>CONSTRUCCIÓN DEL MUELLE DE RÍOSUCIO</v>
      </c>
      <c r="G279" s="12" t="str">
        <f>_xlfn.XLOOKUP(Tabla11518[[#This Row],[CÓDIGO SOLICITUD]],'[1]Relación Departamental'!$A:$A,'[1]Relación Departamental'!$B:$B)</f>
        <v>SI</v>
      </c>
      <c r="H279" s="12" t="str">
        <f>IF(Tabla11518[[#This Row],[GEOGRÁFICO]]="NO",Tabla11518[[#This Row],[DEPARTAMENTO GEOGRÁFICO/ASOCIADO]],_xlfn.XLOOKUP(Tabla11518[[#This Row],[CÓDIGO SOLICITUD]],'[1]INFO MPIO'!$A$2:$A$802,'[1]INFO MPIO'!$G$2:$G$802))</f>
        <v>CHOCÓ</v>
      </c>
      <c r="I279" s="12" t="str">
        <f>IF(Tabla11518[[#This Row],[GEOGRÁFICO]]="NO",Tabla11518[[#This Row],[DEPARTAMENTO GEOGRÁFICO/ASOCIADO]],_xlfn.XLOOKUP(Tabla11518[[#This Row],[CÓDIGO SOLICITUD]],'[1]INFO MPIO'!$A$2:$A$581,'[1]INFO MPIO'!$H$2:$H$581))</f>
        <v>RIOSUCIO</v>
      </c>
      <c r="J279" s="13">
        <f>IF(Tabla11518[[#This Row],[GEOGRÁFICO]]="NO",0,_xlfn.XLOOKUP(Tabla11518[[#This Row],[CÓDIGO SOLICITUD]],'[1]INFO MPIO'!$A$2:$A$581,'[1]INFO MPIO'!$B$2:$B$581))</f>
        <v>1</v>
      </c>
      <c r="K279" s="13">
        <f>IF(Tabla11518[[#This Row],[GEOGRÁFICO]]="NO",0,_xlfn.XLOOKUP(Tabla11518[[#This Row],[CÓDIGO SOLICITUD]],'[1]INFO MPIO'!$A$2:$A$581,'[1]INFO MPIO'!$C$2:$C$581))</f>
        <v>1</v>
      </c>
      <c r="L279" s="13">
        <f>IF(Tabla11518[[#This Row],[GEOGRÁFICO]]="NO",0,_xlfn.XLOOKUP(Tabla11518[[#This Row],[CÓDIGO SOLICITUD]],'[1]INFO MPIO'!$A$2:$A$581,'[1]INFO MPIO'!$D$2:$D$581))</f>
        <v>1</v>
      </c>
      <c r="M279" s="13">
        <f>IF(Tabla11518[[#This Row],[GEOGRÁFICO]]="NO",0,_xlfn.XLOOKUP(Tabla11518[[#This Row],[CÓDIGO SOLICITUD]],'[1]INFO MPIO'!$A$2:$A$581,'[1]INFO MPIO'!$E$2:$E$581))</f>
        <v>1</v>
      </c>
      <c r="N279" s="13">
        <f>IF(Tabla11518[[#This Row],[GEOGRÁFICO]]="NO",0,_xlfn.XLOOKUP(Tabla11518[[#This Row],[CÓDIGO SOLICITUD]],'[1]INFO MPIO'!$A$2:$A$581,'[1]INFO MPIO'!$F$2:$F$581))</f>
        <v>1</v>
      </c>
      <c r="O279" s="12" t="str">
        <f>_xlfn.XLOOKUP(Tabla11518[[#This Row],[CÓDIGO SOLICITUD]],[1]Master!$G:$G,[1]Master!$K:$K)</f>
        <v>NO</v>
      </c>
      <c r="P279" s="12" t="str">
        <f>_xlfn.XLOOKUP(Tabla11518[[#This Row],[CÓDIGO SOLICITUD]],[1]Master!$G:$G,[1]Master!$J:$J)</f>
        <v>EN ESTRUCTURACIÓN</v>
      </c>
      <c r="Q279" s="9" t="str">
        <f>_xlfn.XLOOKUP(Tabla11518[[#This Row],[CÓDIGO SOLICITUD]],[1]Master!$G:$G,[1]Master!$I:$I)</f>
        <v>INVIAS</v>
      </c>
      <c r="R279" s="14">
        <f>_xlfn.XLOOKUP(Tabla11518[[#This Row],[CÓDIGO SOLICITUD]],'[1]Resumen Inversiones'!$D$4:$D$700,'[1]Resumen Inversiones'!$E$4:$E$700)</f>
        <v>31944.166884999999</v>
      </c>
      <c r="S279" s="22" t="s">
        <v>536</v>
      </c>
    </row>
    <row r="280" spans="1:19" ht="57" x14ac:dyDescent="0.25">
      <c r="A280" s="20" t="s">
        <v>537</v>
      </c>
      <c r="B280" s="9" t="str">
        <f>_xlfn.XLOOKUP(Tabla11518[[#This Row],[CÓDIGO SOLICITUD]],[1]Nombres!$A:$A,[1]Nombres!$D:$D)</f>
        <v>CHOCÓ</v>
      </c>
      <c r="C280" s="9" t="s">
        <v>21</v>
      </c>
      <c r="D280" s="16" t="s">
        <v>22</v>
      </c>
      <c r="E280" s="11" t="str">
        <f>_xlfn.XLOOKUP(Tabla11518[[#This Row],[CÓDIGO SOLICITUD]],[1]Nombres!$A:$A,[1]Nombres!$C:$C)</f>
        <v>MEJORAMIENTO DE EMBARCADERO ESCOLAR - RIOSUCIO CHOCÓ</v>
      </c>
      <c r="F280" s="11" t="str">
        <f>_xlfn.XLOOKUP(Tabla11518[[#This Row],[CÓDIGO SOLICITUD]],'[1]Mapas MT FINAL'!A:A,'[1]Mapas MT FINAL'!G:G)</f>
        <v>MEJORAMIENTO DE EMBARCADERO ESCOLAR - RIOSUCIO CHOCÓ</v>
      </c>
      <c r="G280" s="12" t="str">
        <f>_xlfn.XLOOKUP(Tabla11518[[#This Row],[CÓDIGO SOLICITUD]],'[1]Relación Departamental'!$A:$A,'[1]Relación Departamental'!$B:$B)</f>
        <v>SI</v>
      </c>
      <c r="H280" s="12" t="str">
        <f>IF(Tabla11518[[#This Row],[GEOGRÁFICO]]="NO",Tabla11518[[#This Row],[DEPARTAMENTO GEOGRÁFICO/ASOCIADO]],_xlfn.XLOOKUP(Tabla11518[[#This Row],[CÓDIGO SOLICITUD]],'[1]INFO MPIO'!$A$2:$A$802,'[1]INFO MPIO'!$G$2:$G$802))</f>
        <v>CHOCÓ</v>
      </c>
      <c r="I280" s="12" t="str">
        <f>IF(Tabla11518[[#This Row],[GEOGRÁFICO]]="NO",Tabla11518[[#This Row],[DEPARTAMENTO GEOGRÁFICO/ASOCIADO]],_xlfn.XLOOKUP(Tabla11518[[#This Row],[CÓDIGO SOLICITUD]],'[1]INFO MPIO'!$A$2:$A$581,'[1]INFO MPIO'!$H$2:$H$581))</f>
        <v>RIOSUCIO</v>
      </c>
      <c r="J280" s="13">
        <f>IF(Tabla11518[[#This Row],[GEOGRÁFICO]]="NO",0,_xlfn.XLOOKUP(Tabla11518[[#This Row],[CÓDIGO SOLICITUD]],'[1]INFO MPIO'!$A$2:$A$581,'[1]INFO MPIO'!$B$2:$B$581))</f>
        <v>1</v>
      </c>
      <c r="K280" s="13">
        <f>IF(Tabla11518[[#This Row],[GEOGRÁFICO]]="NO",0,_xlfn.XLOOKUP(Tabla11518[[#This Row],[CÓDIGO SOLICITUD]],'[1]INFO MPIO'!$A$2:$A$581,'[1]INFO MPIO'!$C$2:$C$581))</f>
        <v>1</v>
      </c>
      <c r="L280" s="13">
        <f>IF(Tabla11518[[#This Row],[GEOGRÁFICO]]="NO",0,_xlfn.XLOOKUP(Tabla11518[[#This Row],[CÓDIGO SOLICITUD]],'[1]INFO MPIO'!$A$2:$A$581,'[1]INFO MPIO'!$D$2:$D$581))</f>
        <v>1</v>
      </c>
      <c r="M280" s="13">
        <f>IF(Tabla11518[[#This Row],[GEOGRÁFICO]]="NO",0,_xlfn.XLOOKUP(Tabla11518[[#This Row],[CÓDIGO SOLICITUD]],'[1]INFO MPIO'!$A$2:$A$581,'[1]INFO MPIO'!$E$2:$E$581))</f>
        <v>1</v>
      </c>
      <c r="N280" s="13">
        <f>IF(Tabla11518[[#This Row],[GEOGRÁFICO]]="NO",0,_xlfn.XLOOKUP(Tabla11518[[#This Row],[CÓDIGO SOLICITUD]],'[1]INFO MPIO'!$A$2:$A$581,'[1]INFO MPIO'!$F$2:$F$581))</f>
        <v>1</v>
      </c>
      <c r="O280" s="12" t="str">
        <f>_xlfn.XLOOKUP(Tabla11518[[#This Row],[CÓDIGO SOLICITUD]],[1]Master!$G:$G,[1]Master!$K:$K)</f>
        <v>SI</v>
      </c>
      <c r="P280" s="12" t="str">
        <f>_xlfn.XLOOKUP(Tabla11518[[#This Row],[CÓDIGO SOLICITUD]],[1]Master!$G:$G,[1]Master!$J:$J)</f>
        <v>EN EJECUCIÓN</v>
      </c>
      <c r="Q280" s="9" t="str">
        <f>_xlfn.XLOOKUP(Tabla11518[[#This Row],[CÓDIGO SOLICITUD]],[1]Master!$G:$G,[1]Master!$I:$I)</f>
        <v>INVIAS</v>
      </c>
      <c r="R280" s="14">
        <f>_xlfn.XLOOKUP(Tabla11518[[#This Row],[CÓDIGO SOLICITUD]],'[1]Resumen Inversiones'!$D$4:$D$700,'[1]Resumen Inversiones'!$E$4:$E$700)</f>
        <v>0</v>
      </c>
      <c r="S280" s="22" t="s">
        <v>538</v>
      </c>
    </row>
    <row r="281" spans="1:19" ht="57" x14ac:dyDescent="0.25">
      <c r="A281" s="20" t="s">
        <v>539</v>
      </c>
      <c r="B281" s="9" t="str">
        <f>_xlfn.XLOOKUP(Tabla11518[[#This Row],[CÓDIGO SOLICITUD]],[1]Nombres!$A:$A,[1]Nombres!$D:$D)</f>
        <v>CHOCÓ</v>
      </c>
      <c r="C281" s="9" t="s">
        <v>21</v>
      </c>
      <c r="D281" s="16" t="s">
        <v>22</v>
      </c>
      <c r="E281" s="11" t="str">
        <f>_xlfn.XLOOKUP(Tabla11518[[#This Row],[CÓDIGO SOLICITUD]],[1]Nombres!$A:$A,[1]Nombres!$C:$C)</f>
        <v>MEJORAMIENTO DE MUELLE UNGUÍA</v>
      </c>
      <c r="F281" s="11" t="str">
        <f>_xlfn.XLOOKUP(Tabla11518[[#This Row],[CÓDIGO SOLICITUD]],'[1]Mapas MT FINAL'!A:A,'[1]Mapas MT FINAL'!G:G)</f>
        <v>MEJORAMIENTO DE MUELLE UNGUÍA</v>
      </c>
      <c r="G281" s="12" t="str">
        <f>_xlfn.XLOOKUP(Tabla11518[[#This Row],[CÓDIGO SOLICITUD]],'[1]Relación Departamental'!$A:$A,'[1]Relación Departamental'!$B:$B)</f>
        <v>SI</v>
      </c>
      <c r="H281" s="12" t="str">
        <f>IF(Tabla11518[[#This Row],[GEOGRÁFICO]]="NO",Tabla11518[[#This Row],[DEPARTAMENTO GEOGRÁFICO/ASOCIADO]],_xlfn.XLOOKUP(Tabla11518[[#This Row],[CÓDIGO SOLICITUD]],'[1]INFO MPIO'!$A$2:$A$802,'[1]INFO MPIO'!$G$2:$G$802))</f>
        <v>CHOCÓ</v>
      </c>
      <c r="I281" s="12" t="str">
        <f>IF(Tabla11518[[#This Row],[GEOGRÁFICO]]="NO",Tabla11518[[#This Row],[DEPARTAMENTO GEOGRÁFICO/ASOCIADO]],_xlfn.XLOOKUP(Tabla11518[[#This Row],[CÓDIGO SOLICITUD]],'[1]INFO MPIO'!$A$2:$A$581,'[1]INFO MPIO'!$H$2:$H$581))</f>
        <v>UNGUÍA</v>
      </c>
      <c r="J281" s="13">
        <f>IF(Tabla11518[[#This Row],[GEOGRÁFICO]]="NO",0,_xlfn.XLOOKUP(Tabla11518[[#This Row],[CÓDIGO SOLICITUD]],'[1]INFO MPIO'!$A$2:$A$581,'[1]INFO MPIO'!$B$2:$B$581))</f>
        <v>1</v>
      </c>
      <c r="K281" s="13">
        <f>IF(Tabla11518[[#This Row],[GEOGRÁFICO]]="NO",0,_xlfn.XLOOKUP(Tabla11518[[#This Row],[CÓDIGO SOLICITUD]],'[1]INFO MPIO'!$A$2:$A$581,'[1]INFO MPIO'!$C$2:$C$581))</f>
        <v>1</v>
      </c>
      <c r="L281" s="13">
        <f>IF(Tabla11518[[#This Row],[GEOGRÁFICO]]="NO",0,_xlfn.XLOOKUP(Tabla11518[[#This Row],[CÓDIGO SOLICITUD]],'[1]INFO MPIO'!$A$2:$A$581,'[1]INFO MPIO'!$D$2:$D$581))</f>
        <v>1</v>
      </c>
      <c r="M281" s="13">
        <f>IF(Tabla11518[[#This Row],[GEOGRÁFICO]]="NO",0,_xlfn.XLOOKUP(Tabla11518[[#This Row],[CÓDIGO SOLICITUD]],'[1]INFO MPIO'!$A$2:$A$581,'[1]INFO MPIO'!$E$2:$E$581))</f>
        <v>1</v>
      </c>
      <c r="N281" s="13">
        <f>IF(Tabla11518[[#This Row],[GEOGRÁFICO]]="NO",0,_xlfn.XLOOKUP(Tabla11518[[#This Row],[CÓDIGO SOLICITUD]],'[1]INFO MPIO'!$A$2:$A$581,'[1]INFO MPIO'!$F$2:$F$581))</f>
        <v>1</v>
      </c>
      <c r="O281" s="12" t="str">
        <f>_xlfn.XLOOKUP(Tabla11518[[#This Row],[CÓDIGO SOLICITUD]],[1]Master!$G:$G,[1]Master!$K:$K)</f>
        <v>NO</v>
      </c>
      <c r="P281" s="12" t="str">
        <f>_xlfn.XLOOKUP(Tabla11518[[#This Row],[CÓDIGO SOLICITUD]],[1]Master!$G:$G,[1]Master!$J:$J)</f>
        <v>EN ESTRUCTURACIÓN</v>
      </c>
      <c r="Q281" s="9" t="str">
        <f>_xlfn.XLOOKUP(Tabla11518[[#This Row],[CÓDIGO SOLICITUD]],[1]Master!$G:$G,[1]Master!$I:$I)</f>
        <v>INVIAS</v>
      </c>
      <c r="R281" s="14">
        <f>_xlfn.XLOOKUP(Tabla11518[[#This Row],[CÓDIGO SOLICITUD]],'[1]Resumen Inversiones'!$D$4:$D$700,'[1]Resumen Inversiones'!$E$4:$E$700)</f>
        <v>3040</v>
      </c>
      <c r="S281" s="22" t="s">
        <v>540</v>
      </c>
    </row>
    <row r="282" spans="1:19" ht="85.5" x14ac:dyDescent="0.25">
      <c r="A282" s="20" t="s">
        <v>541</v>
      </c>
      <c r="B282" s="9" t="str">
        <f>_xlfn.XLOOKUP(Tabla11518[[#This Row],[CÓDIGO SOLICITUD]],[1]Nombres!$A:$A,[1]Nombres!$D:$D)</f>
        <v>CHOCÓ</v>
      </c>
      <c r="C282" s="9" t="s">
        <v>21</v>
      </c>
      <c r="D282" s="16" t="s">
        <v>22</v>
      </c>
      <c r="E282" s="11" t="str">
        <f>_xlfn.XLOOKUP(Tabla11518[[#This Row],[CÓDIGO SOLICITUD]],[1]Nombres!$A:$A,[1]Nombres!$C:$C)</f>
        <v>MEJORAMIENTO DE MUELLE JURADÓ</v>
      </c>
      <c r="F282" s="11" t="str">
        <f>_xlfn.XLOOKUP(Tabla11518[[#This Row],[CÓDIGO SOLICITUD]],'[1]Mapas MT FINAL'!A:A,'[1]Mapas MT FINAL'!G:G)</f>
        <v>MEJORAMIENTO DE MUELLE JURADÓ</v>
      </c>
      <c r="G282" s="12" t="str">
        <f>_xlfn.XLOOKUP(Tabla11518[[#This Row],[CÓDIGO SOLICITUD]],'[1]Relación Departamental'!$A:$A,'[1]Relación Departamental'!$B:$B)</f>
        <v>SI</v>
      </c>
      <c r="H282" s="12" t="str">
        <f>IF(Tabla11518[[#This Row],[GEOGRÁFICO]]="NO",Tabla11518[[#This Row],[DEPARTAMENTO GEOGRÁFICO/ASOCIADO]],_xlfn.XLOOKUP(Tabla11518[[#This Row],[CÓDIGO SOLICITUD]],'[1]INFO MPIO'!$A$2:$A$802,'[1]INFO MPIO'!$G$2:$G$802))</f>
        <v>CHOCÓ</v>
      </c>
      <c r="I282" s="12" t="str">
        <f>IF(Tabla11518[[#This Row],[GEOGRÁFICO]]="NO",Tabla11518[[#This Row],[DEPARTAMENTO GEOGRÁFICO/ASOCIADO]],_xlfn.XLOOKUP(Tabla11518[[#This Row],[CÓDIGO SOLICITUD]],'[1]INFO MPIO'!$A$2:$A$581,'[1]INFO MPIO'!$H$2:$H$581))</f>
        <v>JURADÓ</v>
      </c>
      <c r="J282" s="13">
        <f>IF(Tabla11518[[#This Row],[GEOGRÁFICO]]="NO",0,_xlfn.XLOOKUP(Tabla11518[[#This Row],[CÓDIGO SOLICITUD]],'[1]INFO MPIO'!$A$2:$A$581,'[1]INFO MPIO'!$B$2:$B$581))</f>
        <v>1</v>
      </c>
      <c r="K282" s="13">
        <f>IF(Tabla11518[[#This Row],[GEOGRÁFICO]]="NO",0,_xlfn.XLOOKUP(Tabla11518[[#This Row],[CÓDIGO SOLICITUD]],'[1]INFO MPIO'!$A$2:$A$581,'[1]INFO MPIO'!$C$2:$C$581))</f>
        <v>0</v>
      </c>
      <c r="L282" s="13">
        <f>IF(Tabla11518[[#This Row],[GEOGRÁFICO]]="NO",0,_xlfn.XLOOKUP(Tabla11518[[#This Row],[CÓDIGO SOLICITUD]],'[1]INFO MPIO'!$A$2:$A$581,'[1]INFO MPIO'!$D$2:$D$581))</f>
        <v>0</v>
      </c>
      <c r="M282" s="13">
        <f>IF(Tabla11518[[#This Row],[GEOGRÁFICO]]="NO",0,_xlfn.XLOOKUP(Tabla11518[[#This Row],[CÓDIGO SOLICITUD]],'[1]INFO MPIO'!$A$2:$A$581,'[1]INFO MPIO'!$E$2:$E$581))</f>
        <v>1</v>
      </c>
      <c r="N282" s="13">
        <f>IF(Tabla11518[[#This Row],[GEOGRÁFICO]]="NO",0,_xlfn.XLOOKUP(Tabla11518[[#This Row],[CÓDIGO SOLICITUD]],'[1]INFO MPIO'!$A$2:$A$581,'[1]INFO MPIO'!$F$2:$F$581))</f>
        <v>1</v>
      </c>
      <c r="O282" s="12" t="str">
        <f>_xlfn.XLOOKUP(Tabla11518[[#This Row],[CÓDIGO SOLICITUD]],[1]Master!$G:$G,[1]Master!$K:$K)</f>
        <v>SI</v>
      </c>
      <c r="P282" s="12" t="str">
        <f>_xlfn.XLOOKUP(Tabla11518[[#This Row],[CÓDIGO SOLICITUD]],[1]Master!$G:$G,[1]Master!$J:$J)</f>
        <v>EN EJECUCIÓN</v>
      </c>
      <c r="Q282" s="9" t="str">
        <f>_xlfn.XLOOKUP(Tabla11518[[#This Row],[CÓDIGO SOLICITUD]],[1]Master!$G:$G,[1]Master!$I:$I)</f>
        <v>INVIAS</v>
      </c>
      <c r="R282" s="14">
        <f>_xlfn.XLOOKUP(Tabla11518[[#This Row],[CÓDIGO SOLICITUD]],'[1]Resumen Inversiones'!$D$4:$D$700,'[1]Resumen Inversiones'!$E$4:$E$700)</f>
        <v>3040</v>
      </c>
      <c r="S282" s="22" t="s">
        <v>542</v>
      </c>
    </row>
    <row r="283" spans="1:19" ht="128.25" x14ac:dyDescent="0.25">
      <c r="A283" s="20" t="s">
        <v>543</v>
      </c>
      <c r="B283" s="9" t="str">
        <f>_xlfn.XLOOKUP(Tabla11518[[#This Row],[CÓDIGO SOLICITUD]],[1]Nombres!$A:$A,[1]Nombres!$D:$D)</f>
        <v>CHOCÓ</v>
      </c>
      <c r="C283" s="9" t="s">
        <v>21</v>
      </c>
      <c r="D283" s="16" t="s">
        <v>22</v>
      </c>
      <c r="E283" s="11" t="str">
        <f>_xlfn.XLOOKUP(Tabla11518[[#This Row],[CÓDIGO SOLICITUD]],[1]Nombres!$A:$A,[1]Nombres!$C:$C)</f>
        <v>MEJORAMIENTO DE MUELLE CARMEN DEL DARÍEN</v>
      </c>
      <c r="F283" s="11" t="str">
        <f>_xlfn.XLOOKUP(Tabla11518[[#This Row],[CÓDIGO SOLICITUD]],'[1]Mapas MT FINAL'!A:A,'[1]Mapas MT FINAL'!G:G)</f>
        <v>MEJORAMIENTO DE MUELLE CARMEN DEL DARÍEN</v>
      </c>
      <c r="G283" s="12" t="str">
        <f>_xlfn.XLOOKUP(Tabla11518[[#This Row],[CÓDIGO SOLICITUD]],'[1]Relación Departamental'!$A:$A,'[1]Relación Departamental'!$B:$B)</f>
        <v>SI</v>
      </c>
      <c r="H283" s="12" t="str">
        <f>IF(Tabla11518[[#This Row],[GEOGRÁFICO]]="NO",Tabla11518[[#This Row],[DEPARTAMENTO GEOGRÁFICO/ASOCIADO]],_xlfn.XLOOKUP(Tabla11518[[#This Row],[CÓDIGO SOLICITUD]],'[1]INFO MPIO'!$A$2:$A$802,'[1]INFO MPIO'!$G$2:$G$802))</f>
        <v>CHOCÓ</v>
      </c>
      <c r="I283" s="12" t="str">
        <f>IF(Tabla11518[[#This Row],[GEOGRÁFICO]]="NO",Tabla11518[[#This Row],[DEPARTAMENTO GEOGRÁFICO/ASOCIADO]],_xlfn.XLOOKUP(Tabla11518[[#This Row],[CÓDIGO SOLICITUD]],'[1]INFO MPIO'!$A$2:$A$581,'[1]INFO MPIO'!$H$2:$H$581))</f>
        <v>CARMEN DEL DARIÉN</v>
      </c>
      <c r="J283" s="13">
        <f>IF(Tabla11518[[#This Row],[GEOGRÁFICO]]="NO",0,_xlfn.XLOOKUP(Tabla11518[[#This Row],[CÓDIGO SOLICITUD]],'[1]INFO MPIO'!$A$2:$A$581,'[1]INFO MPIO'!$B$2:$B$581))</f>
        <v>1</v>
      </c>
      <c r="K283" s="13">
        <f>IF(Tabla11518[[#This Row],[GEOGRÁFICO]]="NO",0,_xlfn.XLOOKUP(Tabla11518[[#This Row],[CÓDIGO SOLICITUD]],'[1]INFO MPIO'!$A$2:$A$581,'[1]INFO MPIO'!$C$2:$C$581))</f>
        <v>1</v>
      </c>
      <c r="L283" s="13">
        <f>IF(Tabla11518[[#This Row],[GEOGRÁFICO]]="NO",0,_xlfn.XLOOKUP(Tabla11518[[#This Row],[CÓDIGO SOLICITUD]],'[1]INFO MPIO'!$A$2:$A$581,'[1]INFO MPIO'!$D$2:$D$581))</f>
        <v>1</v>
      </c>
      <c r="M283" s="13">
        <f>IF(Tabla11518[[#This Row],[GEOGRÁFICO]]="NO",0,_xlfn.XLOOKUP(Tabla11518[[#This Row],[CÓDIGO SOLICITUD]],'[1]INFO MPIO'!$A$2:$A$581,'[1]INFO MPIO'!$E$2:$E$581))</f>
        <v>1</v>
      </c>
      <c r="N283" s="13">
        <f>IF(Tabla11518[[#This Row],[GEOGRÁFICO]]="NO",0,_xlfn.XLOOKUP(Tabla11518[[#This Row],[CÓDIGO SOLICITUD]],'[1]INFO MPIO'!$A$2:$A$581,'[1]INFO MPIO'!$F$2:$F$581))</f>
        <v>1</v>
      </c>
      <c r="O283" s="12" t="str">
        <f>_xlfn.XLOOKUP(Tabla11518[[#This Row],[CÓDIGO SOLICITUD]],[1]Master!$G:$G,[1]Master!$K:$K)</f>
        <v>NO</v>
      </c>
      <c r="P283" s="12" t="str">
        <f>_xlfn.XLOOKUP(Tabla11518[[#This Row],[CÓDIGO SOLICITUD]],[1]Master!$G:$G,[1]Master!$J:$J)</f>
        <v>EN ESTRUCTURACIÓN</v>
      </c>
      <c r="Q283" s="9" t="str">
        <f>_xlfn.XLOOKUP(Tabla11518[[#This Row],[CÓDIGO SOLICITUD]],[1]Master!$G:$G,[1]Master!$I:$I)</f>
        <v>INVIAS</v>
      </c>
      <c r="R283" s="14">
        <f>_xlfn.XLOOKUP(Tabla11518[[#This Row],[CÓDIGO SOLICITUD]],'[1]Resumen Inversiones'!$D$4:$D$700,'[1]Resumen Inversiones'!$E$4:$E$700)</f>
        <v>3040</v>
      </c>
      <c r="S283" s="22" t="s">
        <v>544</v>
      </c>
    </row>
    <row r="284" spans="1:19" ht="71.25" x14ac:dyDescent="0.25">
      <c r="A284" s="20" t="s">
        <v>545</v>
      </c>
      <c r="B284" s="9" t="str">
        <f>_xlfn.XLOOKUP(Tabla11518[[#This Row],[CÓDIGO SOLICITUD]],[1]Nombres!$A:$A,[1]Nombres!$D:$D)</f>
        <v>CHOCÓ</v>
      </c>
      <c r="C284" s="9" t="s">
        <v>21</v>
      </c>
      <c r="D284" s="16" t="s">
        <v>22</v>
      </c>
      <c r="E284" s="11" t="str">
        <f>_xlfn.XLOOKUP(Tabla11518[[#This Row],[CÓDIGO SOLICITUD]],[1]Nombres!$A:$A,[1]Nombres!$C:$C)</f>
        <v>MANTENIMIENTO DEL MUELLE DEL MUNICIPIO DE MEDIO ATRATO</v>
      </c>
      <c r="F284" s="11" t="str">
        <f>_xlfn.XLOOKUP(Tabla11518[[#This Row],[CÓDIGO SOLICITUD]],'[1]Mapas MT FINAL'!A:A,'[1]Mapas MT FINAL'!G:G)</f>
        <v>MANTENIMIENTO DEL MUELLE DEL MUNICIPIO DE MEDIO ATRATO</v>
      </c>
      <c r="G284" s="12" t="str">
        <f>_xlfn.XLOOKUP(Tabla11518[[#This Row],[CÓDIGO SOLICITUD]],'[1]Relación Departamental'!$A:$A,'[1]Relación Departamental'!$B:$B)</f>
        <v>SI</v>
      </c>
      <c r="H284" s="12" t="str">
        <f>IF(Tabla11518[[#This Row],[GEOGRÁFICO]]="NO",Tabla11518[[#This Row],[DEPARTAMENTO GEOGRÁFICO/ASOCIADO]],_xlfn.XLOOKUP(Tabla11518[[#This Row],[CÓDIGO SOLICITUD]],'[1]INFO MPIO'!$A$2:$A$802,'[1]INFO MPIO'!$G$2:$G$802))</f>
        <v>CHOCÓ</v>
      </c>
      <c r="I284" s="12" t="str">
        <f>IF(Tabla11518[[#This Row],[GEOGRÁFICO]]="NO",Tabla11518[[#This Row],[DEPARTAMENTO GEOGRÁFICO/ASOCIADO]],_xlfn.XLOOKUP(Tabla11518[[#This Row],[CÓDIGO SOLICITUD]],'[1]INFO MPIO'!$A$2:$A$581,'[1]INFO MPIO'!$H$2:$H$581))</f>
        <v>MEDIO ATRATO</v>
      </c>
      <c r="J284" s="13">
        <f>IF(Tabla11518[[#This Row],[GEOGRÁFICO]]="NO",0,_xlfn.XLOOKUP(Tabla11518[[#This Row],[CÓDIGO SOLICITUD]],'[1]INFO MPIO'!$A$2:$A$581,'[1]INFO MPIO'!$B$2:$B$581))</f>
        <v>1</v>
      </c>
      <c r="K284" s="13">
        <f>IF(Tabla11518[[#This Row],[GEOGRÁFICO]]="NO",0,_xlfn.XLOOKUP(Tabla11518[[#This Row],[CÓDIGO SOLICITUD]],'[1]INFO MPIO'!$A$2:$A$581,'[1]INFO MPIO'!$C$2:$C$581))</f>
        <v>1</v>
      </c>
      <c r="L284" s="13">
        <f>IF(Tabla11518[[#This Row],[GEOGRÁFICO]]="NO",0,_xlfn.XLOOKUP(Tabla11518[[#This Row],[CÓDIGO SOLICITUD]],'[1]INFO MPIO'!$A$2:$A$581,'[1]INFO MPIO'!$D$2:$D$581))</f>
        <v>1</v>
      </c>
      <c r="M284" s="13">
        <f>IF(Tabla11518[[#This Row],[GEOGRÁFICO]]="NO",0,_xlfn.XLOOKUP(Tabla11518[[#This Row],[CÓDIGO SOLICITUD]],'[1]INFO MPIO'!$A$2:$A$581,'[1]INFO MPIO'!$E$2:$E$581))</f>
        <v>1</v>
      </c>
      <c r="N284" s="13">
        <f>IF(Tabla11518[[#This Row],[GEOGRÁFICO]]="NO",0,_xlfn.XLOOKUP(Tabla11518[[#This Row],[CÓDIGO SOLICITUD]],'[1]INFO MPIO'!$A$2:$A$581,'[1]INFO MPIO'!$F$2:$F$581))</f>
        <v>1</v>
      </c>
      <c r="O284" s="12" t="str">
        <f>_xlfn.XLOOKUP(Tabla11518[[#This Row],[CÓDIGO SOLICITUD]],[1]Master!$G:$G,[1]Master!$K:$K)</f>
        <v>SI</v>
      </c>
      <c r="P284" s="12" t="str">
        <f>_xlfn.XLOOKUP(Tabla11518[[#This Row],[CÓDIGO SOLICITUD]],[1]Master!$G:$G,[1]Master!$J:$J)</f>
        <v>EN EJECUCIÓN</v>
      </c>
      <c r="Q284" s="9" t="str">
        <f>_xlfn.XLOOKUP(Tabla11518[[#This Row],[CÓDIGO SOLICITUD]],[1]Master!$G:$G,[1]Master!$I:$I)</f>
        <v>INVIAS</v>
      </c>
      <c r="R284" s="14">
        <f>_xlfn.XLOOKUP(Tabla11518[[#This Row],[CÓDIGO SOLICITUD]],'[1]Resumen Inversiones'!$D$4:$D$700,'[1]Resumen Inversiones'!$E$4:$E$700)</f>
        <v>287</v>
      </c>
      <c r="S284" s="22" t="s">
        <v>546</v>
      </c>
    </row>
    <row r="285" spans="1:19" ht="57" x14ac:dyDescent="0.25">
      <c r="A285" s="20" t="s">
        <v>547</v>
      </c>
      <c r="B285" s="9" t="str">
        <f>_xlfn.XLOOKUP(Tabla11518[[#This Row],[CÓDIGO SOLICITUD]],[1]Nombres!$A:$A,[1]Nombres!$D:$D)</f>
        <v>CHOCÓ</v>
      </c>
      <c r="C285" s="9" t="s">
        <v>21</v>
      </c>
      <c r="D285" s="16" t="s">
        <v>22</v>
      </c>
      <c r="E285" s="11" t="str">
        <f>_xlfn.XLOOKUP(Tabla11518[[#This Row],[CÓDIGO SOLICITUD]],[1]Nombres!$A:$A,[1]Nombres!$C:$C)</f>
        <v>MUELLE DE BELÉN DE DOCAMPADÓ</v>
      </c>
      <c r="F285" s="11" t="str">
        <f>_xlfn.XLOOKUP(Tabla11518[[#This Row],[CÓDIGO SOLICITUD]],'[1]Mapas MT FINAL'!A:A,'[1]Mapas MT FINAL'!G:G)</f>
        <v>MUELLE DE BELÉN DE DOCAMPADÓ</v>
      </c>
      <c r="G285" s="12" t="str">
        <f>_xlfn.XLOOKUP(Tabla11518[[#This Row],[CÓDIGO SOLICITUD]],'[1]Relación Departamental'!$A:$A,'[1]Relación Departamental'!$B:$B)</f>
        <v>SI</v>
      </c>
      <c r="H285" s="12" t="str">
        <f>IF(Tabla11518[[#This Row],[GEOGRÁFICO]]="NO",Tabla11518[[#This Row],[DEPARTAMENTO GEOGRÁFICO/ASOCIADO]],_xlfn.XLOOKUP(Tabla11518[[#This Row],[CÓDIGO SOLICITUD]],'[1]INFO MPIO'!$A$2:$A$802,'[1]INFO MPIO'!$G$2:$G$802))</f>
        <v>CHOCÓ</v>
      </c>
      <c r="I285" s="12" t="str">
        <f>IF(Tabla11518[[#This Row],[GEOGRÁFICO]]="NO",Tabla11518[[#This Row],[DEPARTAMENTO GEOGRÁFICO/ASOCIADO]],_xlfn.XLOOKUP(Tabla11518[[#This Row],[CÓDIGO SOLICITUD]],'[1]INFO MPIO'!$A$2:$A$581,'[1]INFO MPIO'!$H$2:$H$581))</f>
        <v>BAJO BAUDÓ</v>
      </c>
      <c r="J285" s="13">
        <f>IF(Tabla11518[[#This Row],[GEOGRÁFICO]]="NO",0,_xlfn.XLOOKUP(Tabla11518[[#This Row],[CÓDIGO SOLICITUD]],'[1]INFO MPIO'!$A$2:$A$581,'[1]INFO MPIO'!$B$2:$B$581))</f>
        <v>1</v>
      </c>
      <c r="K285" s="13">
        <f>IF(Tabla11518[[#This Row],[GEOGRÁFICO]]="NO",0,_xlfn.XLOOKUP(Tabla11518[[#This Row],[CÓDIGO SOLICITUD]],'[1]INFO MPIO'!$A$2:$A$581,'[1]INFO MPIO'!$C$2:$C$581))</f>
        <v>0</v>
      </c>
      <c r="L285" s="13">
        <f>IF(Tabla11518[[#This Row],[GEOGRÁFICO]]="NO",0,_xlfn.XLOOKUP(Tabla11518[[#This Row],[CÓDIGO SOLICITUD]],'[1]INFO MPIO'!$A$2:$A$581,'[1]INFO MPIO'!$D$2:$D$581))</f>
        <v>1</v>
      </c>
      <c r="M285" s="13">
        <f>IF(Tabla11518[[#This Row],[GEOGRÁFICO]]="NO",0,_xlfn.XLOOKUP(Tabla11518[[#This Row],[CÓDIGO SOLICITUD]],'[1]INFO MPIO'!$A$2:$A$581,'[1]INFO MPIO'!$E$2:$E$581))</f>
        <v>1</v>
      </c>
      <c r="N285" s="13">
        <f>IF(Tabla11518[[#This Row],[GEOGRÁFICO]]="NO",0,_xlfn.XLOOKUP(Tabla11518[[#This Row],[CÓDIGO SOLICITUD]],'[1]INFO MPIO'!$A$2:$A$581,'[1]INFO MPIO'!$F$2:$F$581))</f>
        <v>1</v>
      </c>
      <c r="O285" s="12" t="str">
        <f>_xlfn.XLOOKUP(Tabla11518[[#This Row],[CÓDIGO SOLICITUD]],[1]Master!$G:$G,[1]Master!$K:$K)</f>
        <v>SIN INFORMACIÓN</v>
      </c>
      <c r="P285" s="12" t="str">
        <f>_xlfn.XLOOKUP(Tabla11518[[#This Row],[CÓDIGO SOLICITUD]],[1]Master!$G:$G,[1]Master!$J:$J)</f>
        <v>SIN INFORMACIÓN</v>
      </c>
      <c r="Q285" s="9" t="str">
        <f>_xlfn.XLOOKUP(Tabla11518[[#This Row],[CÓDIGO SOLICITUD]],[1]Master!$G:$G,[1]Master!$I:$I)</f>
        <v>INVIAS</v>
      </c>
      <c r="R285" s="14">
        <f>_xlfn.XLOOKUP(Tabla11518[[#This Row],[CÓDIGO SOLICITUD]],'[1]Resumen Inversiones'!$D$4:$D$700,'[1]Resumen Inversiones'!$E$4:$E$700)</f>
        <v>0</v>
      </c>
      <c r="S285" s="22" t="s">
        <v>31</v>
      </c>
    </row>
    <row r="286" spans="1:19" ht="57" x14ac:dyDescent="0.25">
      <c r="A286" s="20" t="s">
        <v>548</v>
      </c>
      <c r="B286" s="9" t="str">
        <f>_xlfn.XLOOKUP(Tabla11518[[#This Row],[CÓDIGO SOLICITUD]],[1]Nombres!$A:$A,[1]Nombres!$D:$D)</f>
        <v>CHOCÓ</v>
      </c>
      <c r="C286" s="9" t="s">
        <v>21</v>
      </c>
      <c r="D286" s="16" t="s">
        <v>22</v>
      </c>
      <c r="E286" s="11" t="str">
        <f>_xlfn.XLOOKUP(Tabla11518[[#This Row],[CÓDIGO SOLICITUD]],[1]Nombres!$A:$A,[1]Nombres!$C:$C)</f>
        <v>MUELLE DE VIRUDÓ</v>
      </c>
      <c r="F286" s="11" t="str">
        <f>_xlfn.XLOOKUP(Tabla11518[[#This Row],[CÓDIGO SOLICITUD]],'[1]Mapas MT FINAL'!A:A,'[1]Mapas MT FINAL'!G:G)</f>
        <v>MUELLE DE VIRUDÓ</v>
      </c>
      <c r="G286" s="12" t="str">
        <f>_xlfn.XLOOKUP(Tabla11518[[#This Row],[CÓDIGO SOLICITUD]],'[1]Relación Departamental'!$A:$A,'[1]Relación Departamental'!$B:$B)</f>
        <v>SI</v>
      </c>
      <c r="H286" s="12" t="str">
        <f>IF(Tabla11518[[#This Row],[GEOGRÁFICO]]="NO",Tabla11518[[#This Row],[DEPARTAMENTO GEOGRÁFICO/ASOCIADO]],_xlfn.XLOOKUP(Tabla11518[[#This Row],[CÓDIGO SOLICITUD]],'[1]INFO MPIO'!$A$2:$A$802,'[1]INFO MPIO'!$G$2:$G$802))</f>
        <v>CHOCÓ</v>
      </c>
      <c r="I286" s="12" t="str">
        <f>IF(Tabla11518[[#This Row],[GEOGRÁFICO]]="NO",Tabla11518[[#This Row],[DEPARTAMENTO GEOGRÁFICO/ASOCIADO]],_xlfn.XLOOKUP(Tabla11518[[#This Row],[CÓDIGO SOLICITUD]],'[1]INFO MPIO'!$A$2:$A$581,'[1]INFO MPIO'!$H$2:$H$581))</f>
        <v>BAJO BAUDÓ</v>
      </c>
      <c r="J286" s="13">
        <f>IF(Tabla11518[[#This Row],[GEOGRÁFICO]]="NO",0,_xlfn.XLOOKUP(Tabla11518[[#This Row],[CÓDIGO SOLICITUD]],'[1]INFO MPIO'!$A$2:$A$581,'[1]INFO MPIO'!$B$2:$B$581))</f>
        <v>1</v>
      </c>
      <c r="K286" s="13">
        <f>IF(Tabla11518[[#This Row],[GEOGRÁFICO]]="NO",0,_xlfn.XLOOKUP(Tabla11518[[#This Row],[CÓDIGO SOLICITUD]],'[1]INFO MPIO'!$A$2:$A$581,'[1]INFO MPIO'!$C$2:$C$581))</f>
        <v>0</v>
      </c>
      <c r="L286" s="13">
        <f>IF(Tabla11518[[#This Row],[GEOGRÁFICO]]="NO",0,_xlfn.XLOOKUP(Tabla11518[[#This Row],[CÓDIGO SOLICITUD]],'[1]INFO MPIO'!$A$2:$A$581,'[1]INFO MPIO'!$D$2:$D$581))</f>
        <v>1</v>
      </c>
      <c r="M286" s="13">
        <f>IF(Tabla11518[[#This Row],[GEOGRÁFICO]]="NO",0,_xlfn.XLOOKUP(Tabla11518[[#This Row],[CÓDIGO SOLICITUD]],'[1]INFO MPIO'!$A$2:$A$581,'[1]INFO MPIO'!$E$2:$E$581))</f>
        <v>1</v>
      </c>
      <c r="N286" s="13">
        <f>IF(Tabla11518[[#This Row],[GEOGRÁFICO]]="NO",0,_xlfn.XLOOKUP(Tabla11518[[#This Row],[CÓDIGO SOLICITUD]],'[1]INFO MPIO'!$A$2:$A$581,'[1]INFO MPIO'!$F$2:$F$581))</f>
        <v>1</v>
      </c>
      <c r="O286" s="12" t="str">
        <f>_xlfn.XLOOKUP(Tabla11518[[#This Row],[CÓDIGO SOLICITUD]],[1]Master!$G:$G,[1]Master!$K:$K)</f>
        <v>SIN INFORMACIÓN</v>
      </c>
      <c r="P286" s="12" t="str">
        <f>_xlfn.XLOOKUP(Tabla11518[[#This Row],[CÓDIGO SOLICITUD]],[1]Master!$G:$G,[1]Master!$J:$J)</f>
        <v>SIN INFORMACIÓN</v>
      </c>
      <c r="Q286" s="9" t="str">
        <f>_xlfn.XLOOKUP(Tabla11518[[#This Row],[CÓDIGO SOLICITUD]],[1]Master!$G:$G,[1]Master!$I:$I)</f>
        <v>INVIAS</v>
      </c>
      <c r="R286" s="14">
        <f>_xlfn.XLOOKUP(Tabla11518[[#This Row],[CÓDIGO SOLICITUD]],'[1]Resumen Inversiones'!$D$4:$D$700,'[1]Resumen Inversiones'!$E$4:$E$700)</f>
        <v>0</v>
      </c>
      <c r="S286" s="22" t="s">
        <v>31</v>
      </c>
    </row>
    <row r="287" spans="1:19" ht="71.25" x14ac:dyDescent="0.25">
      <c r="A287" s="20" t="s">
        <v>549</v>
      </c>
      <c r="B287" s="9" t="str">
        <f>_xlfn.XLOOKUP(Tabla11518[[#This Row],[CÓDIGO SOLICITUD]],[1]Nombres!$A:$A,[1]Nombres!$D:$D)</f>
        <v>CHOCÓ</v>
      </c>
      <c r="C287" s="9" t="s">
        <v>21</v>
      </c>
      <c r="D287" s="16" t="s">
        <v>22</v>
      </c>
      <c r="E287" s="11" t="str">
        <f>_xlfn.XLOOKUP(Tabla11518[[#This Row],[CÓDIGO SOLICITUD]],[1]Nombres!$A:$A,[1]Nombres!$C:$C)</f>
        <v>CONSTRUCCIÓN DE MUELLE DE CARGA  - NUQUI</v>
      </c>
      <c r="F287" s="11" t="str">
        <f>_xlfn.XLOOKUP(Tabla11518[[#This Row],[CÓDIGO SOLICITUD]],'[1]Mapas MT FINAL'!A:A,'[1]Mapas MT FINAL'!G:G)</f>
        <v>CONSTRUCCIÓN DE MUELLE DE CARGA  - NUQUI</v>
      </c>
      <c r="G287" s="12" t="str">
        <f>_xlfn.XLOOKUP(Tabla11518[[#This Row],[CÓDIGO SOLICITUD]],'[1]Relación Departamental'!$A:$A,'[1]Relación Departamental'!$B:$B)</f>
        <v>SI</v>
      </c>
      <c r="H287" s="12" t="str">
        <f>IF(Tabla11518[[#This Row],[GEOGRÁFICO]]="NO",Tabla11518[[#This Row],[DEPARTAMENTO GEOGRÁFICO/ASOCIADO]],_xlfn.XLOOKUP(Tabla11518[[#This Row],[CÓDIGO SOLICITUD]],'[1]INFO MPIO'!$A$2:$A$802,'[1]INFO MPIO'!$G$2:$G$802))</f>
        <v>CHOCÓ</v>
      </c>
      <c r="I287" s="12" t="str">
        <f>IF(Tabla11518[[#This Row],[GEOGRÁFICO]]="NO",Tabla11518[[#This Row],[DEPARTAMENTO GEOGRÁFICO/ASOCIADO]],_xlfn.XLOOKUP(Tabla11518[[#This Row],[CÓDIGO SOLICITUD]],'[1]INFO MPIO'!$A$2:$A$581,'[1]INFO MPIO'!$H$2:$H$581))</f>
        <v>NUQUÍ</v>
      </c>
      <c r="J287" s="13">
        <f>IF(Tabla11518[[#This Row],[GEOGRÁFICO]]="NO",0,_xlfn.XLOOKUP(Tabla11518[[#This Row],[CÓDIGO SOLICITUD]],'[1]INFO MPIO'!$A$2:$A$581,'[1]INFO MPIO'!$B$2:$B$581))</f>
        <v>1</v>
      </c>
      <c r="K287" s="13">
        <f>IF(Tabla11518[[#This Row],[GEOGRÁFICO]]="NO",0,_xlfn.XLOOKUP(Tabla11518[[#This Row],[CÓDIGO SOLICITUD]],'[1]INFO MPIO'!$A$2:$A$581,'[1]INFO MPIO'!$C$2:$C$581))</f>
        <v>0</v>
      </c>
      <c r="L287" s="13">
        <f>IF(Tabla11518[[#This Row],[GEOGRÁFICO]]="NO",0,_xlfn.XLOOKUP(Tabla11518[[#This Row],[CÓDIGO SOLICITUD]],'[1]INFO MPIO'!$A$2:$A$581,'[1]INFO MPIO'!$D$2:$D$581))</f>
        <v>0</v>
      </c>
      <c r="M287" s="13">
        <f>IF(Tabla11518[[#This Row],[GEOGRÁFICO]]="NO",0,_xlfn.XLOOKUP(Tabla11518[[#This Row],[CÓDIGO SOLICITUD]],'[1]INFO MPIO'!$A$2:$A$581,'[1]INFO MPIO'!$E$2:$E$581))</f>
        <v>1</v>
      </c>
      <c r="N287" s="13">
        <f>IF(Tabla11518[[#This Row],[GEOGRÁFICO]]="NO",0,_xlfn.XLOOKUP(Tabla11518[[#This Row],[CÓDIGO SOLICITUD]],'[1]INFO MPIO'!$A$2:$A$581,'[1]INFO MPIO'!$F$2:$F$581))</f>
        <v>1</v>
      </c>
      <c r="O287" s="12" t="str">
        <f>_xlfn.XLOOKUP(Tabla11518[[#This Row],[CÓDIGO SOLICITUD]],[1]Master!$G:$G,[1]Master!$K:$K)</f>
        <v>SI</v>
      </c>
      <c r="P287" s="12" t="str">
        <f>_xlfn.XLOOKUP(Tabla11518[[#This Row],[CÓDIGO SOLICITUD]],[1]Master!$G:$G,[1]Master!$J:$J)</f>
        <v>EN EJECUCIÓN</v>
      </c>
      <c r="Q287" s="9" t="str">
        <f>_xlfn.XLOOKUP(Tabla11518[[#This Row],[CÓDIGO SOLICITUD]],[1]Master!$G:$G,[1]Master!$I:$I)</f>
        <v>INVIAS</v>
      </c>
      <c r="R287" s="14">
        <f>_xlfn.XLOOKUP(Tabla11518[[#This Row],[CÓDIGO SOLICITUD]],'[1]Resumen Inversiones'!$D$4:$D$700,'[1]Resumen Inversiones'!$E$4:$E$700)</f>
        <v>3449</v>
      </c>
      <c r="S287" s="22" t="s">
        <v>550</v>
      </c>
    </row>
    <row r="288" spans="1:19" ht="85.5" x14ac:dyDescent="0.25">
      <c r="A288" s="20" t="s">
        <v>551</v>
      </c>
      <c r="B288" s="9" t="str">
        <f>_xlfn.XLOOKUP(Tabla11518[[#This Row],[CÓDIGO SOLICITUD]],[1]Nombres!$A:$A,[1]Nombres!$D:$D)</f>
        <v>CHOCÓ</v>
      </c>
      <c r="C288" s="9" t="s">
        <v>21</v>
      </c>
      <c r="D288" s="16" t="s">
        <v>22</v>
      </c>
      <c r="E288" s="11" t="str">
        <f>_xlfn.XLOOKUP(Tabla11518[[#This Row],[CÓDIGO SOLICITUD]],[1]Nombres!$A:$A,[1]Nombres!$C:$C)</f>
        <v>MANTENIMIENTO Y MEJORAMIENTO DEL MUELLE FLUVIAL EN LA COMUNIDAD DE SANTA GENOVEVA DE DOCORDÓ, EN EL DEPARTAMENTO DE CHOCÓ.</v>
      </c>
      <c r="F288" s="11" t="str">
        <f>_xlfn.XLOOKUP(Tabla11518[[#This Row],[CÓDIGO SOLICITUD]],'[1]Mapas MT FINAL'!A:A,'[1]Mapas MT FINAL'!G:G)</f>
        <v>INTERVENCIÓN DEL MUELLE FLUVIAL EN LA COMUNIDAD DE SANTA GENOVEVA DE DOCORDÓ</v>
      </c>
      <c r="G288" s="12" t="str">
        <f>_xlfn.XLOOKUP(Tabla11518[[#This Row],[CÓDIGO SOLICITUD]],'[1]Relación Departamental'!$A:$A,'[1]Relación Departamental'!$B:$B)</f>
        <v>SI</v>
      </c>
      <c r="H288" s="12" t="str">
        <f>IF(Tabla11518[[#This Row],[GEOGRÁFICO]]="NO",Tabla11518[[#This Row],[DEPARTAMENTO GEOGRÁFICO/ASOCIADO]],_xlfn.XLOOKUP(Tabla11518[[#This Row],[CÓDIGO SOLICITUD]],'[1]INFO MPIO'!$A$2:$A$802,'[1]INFO MPIO'!$G$2:$G$802))</f>
        <v>CHOCÓ</v>
      </c>
      <c r="I288" s="12" t="str">
        <f>IF(Tabla11518[[#This Row],[GEOGRÁFICO]]="NO",Tabla11518[[#This Row],[DEPARTAMENTO GEOGRÁFICO/ASOCIADO]],_xlfn.XLOOKUP(Tabla11518[[#This Row],[CÓDIGO SOLICITUD]],'[1]INFO MPIO'!$A$2:$A$581,'[1]INFO MPIO'!$H$2:$H$581))</f>
        <v>EL LITORAL DEL SAN JUAN</v>
      </c>
      <c r="J288" s="13">
        <f>IF(Tabla11518[[#This Row],[GEOGRÁFICO]]="NO",0,_xlfn.XLOOKUP(Tabla11518[[#This Row],[CÓDIGO SOLICITUD]],'[1]INFO MPIO'!$A$2:$A$581,'[1]INFO MPIO'!$B$2:$B$581))</f>
        <v>1</v>
      </c>
      <c r="K288" s="13">
        <f>IF(Tabla11518[[#This Row],[GEOGRÁFICO]]="NO",0,_xlfn.XLOOKUP(Tabla11518[[#This Row],[CÓDIGO SOLICITUD]],'[1]INFO MPIO'!$A$2:$A$581,'[1]INFO MPIO'!$C$2:$C$581))</f>
        <v>1</v>
      </c>
      <c r="L288" s="13">
        <f>IF(Tabla11518[[#This Row],[GEOGRÁFICO]]="NO",0,_xlfn.XLOOKUP(Tabla11518[[#This Row],[CÓDIGO SOLICITUD]],'[1]INFO MPIO'!$A$2:$A$581,'[1]INFO MPIO'!$D$2:$D$581))</f>
        <v>1</v>
      </c>
      <c r="M288" s="13">
        <f>IF(Tabla11518[[#This Row],[GEOGRÁFICO]]="NO",0,_xlfn.XLOOKUP(Tabla11518[[#This Row],[CÓDIGO SOLICITUD]],'[1]INFO MPIO'!$A$2:$A$581,'[1]INFO MPIO'!$E$2:$E$581))</f>
        <v>1</v>
      </c>
      <c r="N288" s="13">
        <f>IF(Tabla11518[[#This Row],[GEOGRÁFICO]]="NO",0,_xlfn.XLOOKUP(Tabla11518[[#This Row],[CÓDIGO SOLICITUD]],'[1]INFO MPIO'!$A$2:$A$581,'[1]INFO MPIO'!$F$2:$F$581))</f>
        <v>1</v>
      </c>
      <c r="O288" s="12" t="str">
        <f>_xlfn.XLOOKUP(Tabla11518[[#This Row],[CÓDIGO SOLICITUD]],[1]Master!$G:$G,[1]Master!$K:$K)</f>
        <v>SI</v>
      </c>
      <c r="P288" s="12" t="str">
        <f>_xlfn.XLOOKUP(Tabla11518[[#This Row],[CÓDIGO SOLICITUD]],[1]Master!$G:$G,[1]Master!$J:$J)</f>
        <v>EN EJECUCIÓN</v>
      </c>
      <c r="Q288" s="9" t="str">
        <f>_xlfn.XLOOKUP(Tabla11518[[#This Row],[CÓDIGO SOLICITUD]],[1]Master!$G:$G,[1]Master!$I:$I)</f>
        <v>INVIAS</v>
      </c>
      <c r="R288" s="14">
        <f>_xlfn.XLOOKUP(Tabla11518[[#This Row],[CÓDIGO SOLICITUD]],'[1]Resumen Inversiones'!$D$4:$D$700,'[1]Resumen Inversiones'!$E$4:$E$700)</f>
        <v>0</v>
      </c>
      <c r="S288" s="22" t="s">
        <v>552</v>
      </c>
    </row>
    <row r="289" spans="1:19" ht="57" x14ac:dyDescent="0.25">
      <c r="A289" s="20" t="s">
        <v>553</v>
      </c>
      <c r="B289" s="9" t="str">
        <f>_xlfn.XLOOKUP(Tabla11518[[#This Row],[CÓDIGO SOLICITUD]],[1]Nombres!$A:$A,[1]Nombres!$D:$D)</f>
        <v>CHOCÓ</v>
      </c>
      <c r="C289" s="9" t="s">
        <v>21</v>
      </c>
      <c r="D289" s="16" t="s">
        <v>22</v>
      </c>
      <c r="E289" s="11" t="str">
        <f>_xlfn.XLOOKUP(Tabla11518[[#This Row],[CÓDIGO SOLICITUD]],[1]Nombres!$A:$A,[1]Nombres!$C:$C)</f>
        <v>MEJORAMIENTO DE MUELLE COMUNIDAD DE PAVASÁ</v>
      </c>
      <c r="F289" s="11" t="str">
        <f>_xlfn.XLOOKUP(Tabla11518[[#This Row],[CÓDIGO SOLICITUD]],'[1]Mapas MT FINAL'!A:A,'[1]Mapas MT FINAL'!G:G)</f>
        <v>MEJORAMIENTO DE MUELLE COMUNIDAD DE PAVASÁ</v>
      </c>
      <c r="G289" s="12" t="str">
        <f>_xlfn.XLOOKUP(Tabla11518[[#This Row],[CÓDIGO SOLICITUD]],'[1]Relación Departamental'!$A:$A,'[1]Relación Departamental'!$B:$B)</f>
        <v>SI</v>
      </c>
      <c r="H289" s="12" t="str">
        <f>IF(Tabla11518[[#This Row],[GEOGRÁFICO]]="NO",Tabla11518[[#This Row],[DEPARTAMENTO GEOGRÁFICO/ASOCIADO]],_xlfn.XLOOKUP(Tabla11518[[#This Row],[CÓDIGO SOLICITUD]],'[1]INFO MPIO'!$A$2:$A$802,'[1]INFO MPIO'!$G$2:$G$802))</f>
        <v>CHOCÓ</v>
      </c>
      <c r="I289" s="12" t="str">
        <f>IF(Tabla11518[[#This Row],[GEOGRÁFICO]]="NO",Tabla11518[[#This Row],[DEPARTAMENTO GEOGRÁFICO/ASOCIADO]],_xlfn.XLOOKUP(Tabla11518[[#This Row],[CÓDIGO SOLICITUD]],'[1]INFO MPIO'!$A$2:$A$581,'[1]INFO MPIO'!$H$2:$H$581))</f>
        <v>BAJO BAUDÓ</v>
      </c>
      <c r="J289" s="13">
        <f>IF(Tabla11518[[#This Row],[GEOGRÁFICO]]="NO",0,_xlfn.XLOOKUP(Tabla11518[[#This Row],[CÓDIGO SOLICITUD]],'[1]INFO MPIO'!$A$2:$A$581,'[1]INFO MPIO'!$B$2:$B$581))</f>
        <v>1</v>
      </c>
      <c r="K289" s="13">
        <f>IF(Tabla11518[[#This Row],[GEOGRÁFICO]]="NO",0,_xlfn.XLOOKUP(Tabla11518[[#This Row],[CÓDIGO SOLICITUD]],'[1]INFO MPIO'!$A$2:$A$581,'[1]INFO MPIO'!$C$2:$C$581))</f>
        <v>0</v>
      </c>
      <c r="L289" s="13">
        <f>IF(Tabla11518[[#This Row],[GEOGRÁFICO]]="NO",0,_xlfn.XLOOKUP(Tabla11518[[#This Row],[CÓDIGO SOLICITUD]],'[1]INFO MPIO'!$A$2:$A$581,'[1]INFO MPIO'!$D$2:$D$581))</f>
        <v>1</v>
      </c>
      <c r="M289" s="13">
        <f>IF(Tabla11518[[#This Row],[GEOGRÁFICO]]="NO",0,_xlfn.XLOOKUP(Tabla11518[[#This Row],[CÓDIGO SOLICITUD]],'[1]INFO MPIO'!$A$2:$A$581,'[1]INFO MPIO'!$E$2:$E$581))</f>
        <v>1</v>
      </c>
      <c r="N289" s="13">
        <f>IF(Tabla11518[[#This Row],[GEOGRÁFICO]]="NO",0,_xlfn.XLOOKUP(Tabla11518[[#This Row],[CÓDIGO SOLICITUD]],'[1]INFO MPIO'!$A$2:$A$581,'[1]INFO MPIO'!$F$2:$F$581))</f>
        <v>1</v>
      </c>
      <c r="O289" s="12" t="str">
        <f>_xlfn.XLOOKUP(Tabla11518[[#This Row],[CÓDIGO SOLICITUD]],[1]Master!$G:$G,[1]Master!$K:$K)</f>
        <v>NO</v>
      </c>
      <c r="P289" s="12" t="str">
        <f>_xlfn.XLOOKUP(Tabla11518[[#This Row],[CÓDIGO SOLICITUD]],[1]Master!$G:$G,[1]Master!$J:$J)</f>
        <v>EN ESTRUCTURACIÓN</v>
      </c>
      <c r="Q289" s="9" t="str">
        <f>_xlfn.XLOOKUP(Tabla11518[[#This Row],[CÓDIGO SOLICITUD]],[1]Master!$G:$G,[1]Master!$I:$I)</f>
        <v>INVIAS</v>
      </c>
      <c r="R289" s="14">
        <f>_xlfn.XLOOKUP(Tabla11518[[#This Row],[CÓDIGO SOLICITUD]],'[1]Resumen Inversiones'!$D$4:$D$700,'[1]Resumen Inversiones'!$E$4:$E$700)</f>
        <v>1200</v>
      </c>
      <c r="S289" s="22" t="s">
        <v>540</v>
      </c>
    </row>
    <row r="290" spans="1:19" ht="128.25" x14ac:dyDescent="0.25">
      <c r="A290" s="20" t="s">
        <v>554</v>
      </c>
      <c r="B290" s="9" t="str">
        <f>_xlfn.XLOOKUP(Tabla11518[[#This Row],[CÓDIGO SOLICITUD]],[1]Nombres!$A:$A,[1]Nombres!$D:$D)</f>
        <v>CHOCÓ</v>
      </c>
      <c r="C290" s="9" t="s">
        <v>21</v>
      </c>
      <c r="D290" s="16" t="s">
        <v>22</v>
      </c>
      <c r="E290" s="11" t="str">
        <f>_xlfn.XLOOKUP(Tabla11518[[#This Row],[CÓDIGO SOLICITUD]],[1]Nombres!$A:$A,[1]Nombres!$C:$C)</f>
        <v>CONSTRUCCIÓN DE MUELLE - ITSMINA</v>
      </c>
      <c r="F290" s="11" t="str">
        <f>_xlfn.XLOOKUP(Tabla11518[[#This Row],[CÓDIGO SOLICITUD]],'[1]Mapas MT FINAL'!A:A,'[1]Mapas MT FINAL'!G:G)</f>
        <v>CONSTRUCCIÓN DE MUELLE - ITSMINA</v>
      </c>
      <c r="G290" s="12" t="str">
        <f>_xlfn.XLOOKUP(Tabla11518[[#This Row],[CÓDIGO SOLICITUD]],'[1]Relación Departamental'!$A:$A,'[1]Relación Departamental'!$B:$B)</f>
        <v>SI</v>
      </c>
      <c r="H290" s="12" t="str">
        <f>IF(Tabla11518[[#This Row],[GEOGRÁFICO]]="NO",Tabla11518[[#This Row],[DEPARTAMENTO GEOGRÁFICO/ASOCIADO]],_xlfn.XLOOKUP(Tabla11518[[#This Row],[CÓDIGO SOLICITUD]],'[1]INFO MPIO'!$A$2:$A$802,'[1]INFO MPIO'!$G$2:$G$802))</f>
        <v>CHOCÓ</v>
      </c>
      <c r="I290" s="12" t="str">
        <f>IF(Tabla11518[[#This Row],[GEOGRÁFICO]]="NO",Tabla11518[[#This Row],[DEPARTAMENTO GEOGRÁFICO/ASOCIADO]],_xlfn.XLOOKUP(Tabla11518[[#This Row],[CÓDIGO SOLICITUD]],'[1]INFO MPIO'!$A$2:$A$581,'[1]INFO MPIO'!$H$2:$H$581))</f>
        <v>ISTMINA</v>
      </c>
      <c r="J290" s="13">
        <f>IF(Tabla11518[[#This Row],[GEOGRÁFICO]]="NO",0,_xlfn.XLOOKUP(Tabla11518[[#This Row],[CÓDIGO SOLICITUD]],'[1]INFO MPIO'!$A$2:$A$581,'[1]INFO MPIO'!$B$2:$B$581))</f>
        <v>1</v>
      </c>
      <c r="K290" s="13">
        <f>IF(Tabla11518[[#This Row],[GEOGRÁFICO]]="NO",0,_xlfn.XLOOKUP(Tabla11518[[#This Row],[CÓDIGO SOLICITUD]],'[1]INFO MPIO'!$A$2:$A$581,'[1]INFO MPIO'!$C$2:$C$581))</f>
        <v>1</v>
      </c>
      <c r="L290" s="13">
        <f>IF(Tabla11518[[#This Row],[GEOGRÁFICO]]="NO",0,_xlfn.XLOOKUP(Tabla11518[[#This Row],[CÓDIGO SOLICITUD]],'[1]INFO MPIO'!$A$2:$A$581,'[1]INFO MPIO'!$D$2:$D$581))</f>
        <v>1</v>
      </c>
      <c r="M290" s="13">
        <f>IF(Tabla11518[[#This Row],[GEOGRÁFICO]]="NO",0,_xlfn.XLOOKUP(Tabla11518[[#This Row],[CÓDIGO SOLICITUD]],'[1]INFO MPIO'!$A$2:$A$581,'[1]INFO MPIO'!$E$2:$E$581))</f>
        <v>1</v>
      </c>
      <c r="N290" s="13">
        <f>IF(Tabla11518[[#This Row],[GEOGRÁFICO]]="NO",0,_xlfn.XLOOKUP(Tabla11518[[#This Row],[CÓDIGO SOLICITUD]],'[1]INFO MPIO'!$A$2:$A$581,'[1]INFO MPIO'!$F$2:$F$581))</f>
        <v>1</v>
      </c>
      <c r="O290" s="12" t="str">
        <f>_xlfn.XLOOKUP(Tabla11518[[#This Row],[CÓDIGO SOLICITUD]],[1]Master!$G:$G,[1]Master!$K:$K)</f>
        <v>NO</v>
      </c>
      <c r="P290" s="12" t="str">
        <f>_xlfn.XLOOKUP(Tabla11518[[#This Row],[CÓDIGO SOLICITUD]],[1]Master!$G:$G,[1]Master!$J:$J)</f>
        <v>EN ESTRUCTURACIÓN</v>
      </c>
      <c r="Q290" s="9" t="str">
        <f>_xlfn.XLOOKUP(Tabla11518[[#This Row],[CÓDIGO SOLICITUD]],[1]Master!$G:$G,[1]Master!$I:$I)</f>
        <v>INVIAS</v>
      </c>
      <c r="R290" s="14">
        <f>_xlfn.XLOOKUP(Tabla11518[[#This Row],[CÓDIGO SOLICITUD]],'[1]Resumen Inversiones'!$D$4:$D$700,'[1]Resumen Inversiones'!$E$4:$E$700)</f>
        <v>2676.2404179999999</v>
      </c>
      <c r="S290" s="22" t="s">
        <v>506</v>
      </c>
    </row>
    <row r="291" spans="1:19" ht="60" x14ac:dyDescent="0.25">
      <c r="A291" s="20" t="s">
        <v>555</v>
      </c>
      <c r="B291" s="9" t="str">
        <f>_xlfn.XLOOKUP(Tabla11518[[#This Row],[CÓDIGO SOLICITUD]],[1]Nombres!$A:$A,[1]Nombres!$D:$D)</f>
        <v>CHOCÓ</v>
      </c>
      <c r="C291" s="9" t="s">
        <v>21</v>
      </c>
      <c r="D291" s="16" t="s">
        <v>22</v>
      </c>
      <c r="E291" s="11" t="str">
        <f>_xlfn.XLOOKUP(Tabla11518[[#This Row],[CÓDIGO SOLICITUD]],[1]Nombres!$A:$A,[1]Nombres!$C:$C)</f>
        <v>MEJORAMIENTO DE MUELLE SANTA RITA</v>
      </c>
      <c r="F291" s="11" t="str">
        <f>_xlfn.XLOOKUP(Tabla11518[[#This Row],[CÓDIGO SOLICITUD]],'[1]Mapas MT FINAL'!A:A,'[1]Mapas MT FINAL'!G:G)</f>
        <v>MEJORAMIENTO DE MUELLE SANTA RITA</v>
      </c>
      <c r="G291" s="12" t="str">
        <f>_xlfn.XLOOKUP(Tabla11518[[#This Row],[CÓDIGO SOLICITUD]],'[1]Relación Departamental'!$A:$A,'[1]Relación Departamental'!$B:$B)</f>
        <v>SI</v>
      </c>
      <c r="H291" s="12" t="str">
        <f>IF(Tabla11518[[#This Row],[GEOGRÁFICO]]="NO",Tabla11518[[#This Row],[DEPARTAMENTO GEOGRÁFICO/ASOCIADO]],_xlfn.XLOOKUP(Tabla11518[[#This Row],[CÓDIGO SOLICITUD]],'[1]INFO MPIO'!$A$2:$A$802,'[1]INFO MPIO'!$G$2:$G$802))</f>
        <v>CHOCÓ</v>
      </c>
      <c r="I291" s="12" t="str">
        <f>IF(Tabla11518[[#This Row],[GEOGRÁFICO]]="NO",Tabla11518[[#This Row],[DEPARTAMENTO GEOGRÁFICO/ASOCIADO]],_xlfn.XLOOKUP(Tabla11518[[#This Row],[CÓDIGO SOLICITUD]],'[1]INFO MPIO'!$A$2:$A$581,'[1]INFO MPIO'!$H$2:$H$581))</f>
        <v>RÍO IRÓ</v>
      </c>
      <c r="J291" s="13">
        <f>IF(Tabla11518[[#This Row],[GEOGRÁFICO]]="NO",0,_xlfn.XLOOKUP(Tabla11518[[#This Row],[CÓDIGO SOLICITUD]],'[1]INFO MPIO'!$A$2:$A$581,'[1]INFO MPIO'!$B$2:$B$581))</f>
        <v>1</v>
      </c>
      <c r="K291" s="13">
        <f>IF(Tabla11518[[#This Row],[GEOGRÁFICO]]="NO",0,_xlfn.XLOOKUP(Tabla11518[[#This Row],[CÓDIGO SOLICITUD]],'[1]INFO MPIO'!$A$2:$A$581,'[1]INFO MPIO'!$C$2:$C$581))</f>
        <v>0</v>
      </c>
      <c r="L291" s="13">
        <f>IF(Tabla11518[[#This Row],[GEOGRÁFICO]]="NO",0,_xlfn.XLOOKUP(Tabla11518[[#This Row],[CÓDIGO SOLICITUD]],'[1]INFO MPIO'!$A$2:$A$581,'[1]INFO MPIO'!$D$2:$D$581))</f>
        <v>0</v>
      </c>
      <c r="M291" s="13">
        <f>IF(Tabla11518[[#This Row],[GEOGRÁFICO]]="NO",0,_xlfn.XLOOKUP(Tabla11518[[#This Row],[CÓDIGO SOLICITUD]],'[1]INFO MPIO'!$A$2:$A$581,'[1]INFO MPIO'!$E$2:$E$581))</f>
        <v>1</v>
      </c>
      <c r="N291" s="13">
        <f>IF(Tabla11518[[#This Row],[GEOGRÁFICO]]="NO",0,_xlfn.XLOOKUP(Tabla11518[[#This Row],[CÓDIGO SOLICITUD]],'[1]INFO MPIO'!$A$2:$A$581,'[1]INFO MPIO'!$F$2:$F$581))</f>
        <v>0</v>
      </c>
      <c r="O291" s="12" t="str">
        <f>_xlfn.XLOOKUP(Tabla11518[[#This Row],[CÓDIGO SOLICITUD]],[1]Master!$G:$G,[1]Master!$K:$K)</f>
        <v>SI</v>
      </c>
      <c r="P291" s="12" t="str">
        <f>_xlfn.XLOOKUP(Tabla11518[[#This Row],[CÓDIGO SOLICITUD]],[1]Master!$G:$G,[1]Master!$J:$J)</f>
        <v>EN EJECUCIÓN</v>
      </c>
      <c r="Q291" s="9" t="str">
        <f>_xlfn.XLOOKUP(Tabla11518[[#This Row],[CÓDIGO SOLICITUD]],[1]Master!$G:$G,[1]Master!$I:$I)</f>
        <v>INVIAS</v>
      </c>
      <c r="R291" s="14">
        <f>_xlfn.XLOOKUP(Tabla11518[[#This Row],[CÓDIGO SOLICITUD]],'[1]Resumen Inversiones'!$D$4:$D$700,'[1]Resumen Inversiones'!$E$4:$E$700)</f>
        <v>3040</v>
      </c>
      <c r="S291" s="23" t="s">
        <v>556</v>
      </c>
    </row>
    <row r="292" spans="1:19" ht="57" x14ac:dyDescent="0.25">
      <c r="A292" s="20" t="s">
        <v>557</v>
      </c>
      <c r="B292" s="9" t="str">
        <f>_xlfn.XLOOKUP(Tabla11518[[#This Row],[CÓDIGO SOLICITUD]],[1]Nombres!$A:$A,[1]Nombres!$D:$D)</f>
        <v>CHOCÓ</v>
      </c>
      <c r="C292" s="9" t="s">
        <v>21</v>
      </c>
      <c r="D292" s="16" t="s">
        <v>22</v>
      </c>
      <c r="E292" s="11" t="str">
        <f>_xlfn.XLOOKUP(Tabla11518[[#This Row],[CÓDIGO SOLICITUD]],[1]Nombres!$A:$A,[1]Nombres!$C:$C)</f>
        <v>MEJORAMIENTO DE MUELLE BAGADÓ</v>
      </c>
      <c r="F292" s="11" t="str">
        <f>_xlfn.XLOOKUP(Tabla11518[[#This Row],[CÓDIGO SOLICITUD]],'[1]Mapas MT FINAL'!A:A,'[1]Mapas MT FINAL'!G:G)</f>
        <v>MEJORAMIENTO DE MUELLE BAGADÓ</v>
      </c>
      <c r="G292" s="12" t="str">
        <f>_xlfn.XLOOKUP(Tabla11518[[#This Row],[CÓDIGO SOLICITUD]],'[1]Relación Departamental'!$A:$A,'[1]Relación Departamental'!$B:$B)</f>
        <v>SI</v>
      </c>
      <c r="H292" s="12" t="str">
        <f>IF(Tabla11518[[#This Row],[GEOGRÁFICO]]="NO",Tabla11518[[#This Row],[DEPARTAMENTO GEOGRÁFICO/ASOCIADO]],_xlfn.XLOOKUP(Tabla11518[[#This Row],[CÓDIGO SOLICITUD]],'[1]INFO MPIO'!$A$2:$A$802,'[1]INFO MPIO'!$G$2:$G$802))</f>
        <v>CHOCÓ</v>
      </c>
      <c r="I292" s="12" t="str">
        <f>IF(Tabla11518[[#This Row],[GEOGRÁFICO]]="NO",Tabla11518[[#This Row],[DEPARTAMENTO GEOGRÁFICO/ASOCIADO]],_xlfn.XLOOKUP(Tabla11518[[#This Row],[CÓDIGO SOLICITUD]],'[1]INFO MPIO'!$A$2:$A$581,'[1]INFO MPIO'!$H$2:$H$581))</f>
        <v>BAGADÓ</v>
      </c>
      <c r="J292" s="13">
        <f>IF(Tabla11518[[#This Row],[GEOGRÁFICO]]="NO",0,_xlfn.XLOOKUP(Tabla11518[[#This Row],[CÓDIGO SOLICITUD]],'[1]INFO MPIO'!$A$2:$A$581,'[1]INFO MPIO'!$B$2:$B$581))</f>
        <v>1</v>
      </c>
      <c r="K292" s="13">
        <f>IF(Tabla11518[[#This Row],[GEOGRÁFICO]]="NO",0,_xlfn.XLOOKUP(Tabla11518[[#This Row],[CÓDIGO SOLICITUD]],'[1]INFO MPIO'!$A$2:$A$581,'[1]INFO MPIO'!$C$2:$C$581))</f>
        <v>0</v>
      </c>
      <c r="L292" s="13">
        <f>IF(Tabla11518[[#This Row],[GEOGRÁFICO]]="NO",0,_xlfn.XLOOKUP(Tabla11518[[#This Row],[CÓDIGO SOLICITUD]],'[1]INFO MPIO'!$A$2:$A$581,'[1]INFO MPIO'!$D$2:$D$581))</f>
        <v>1</v>
      </c>
      <c r="M292" s="13">
        <f>IF(Tabla11518[[#This Row],[GEOGRÁFICO]]="NO",0,_xlfn.XLOOKUP(Tabla11518[[#This Row],[CÓDIGO SOLICITUD]],'[1]INFO MPIO'!$A$2:$A$581,'[1]INFO MPIO'!$E$2:$E$581))</f>
        <v>1</v>
      </c>
      <c r="N292" s="13">
        <f>IF(Tabla11518[[#This Row],[GEOGRÁFICO]]="NO",0,_xlfn.XLOOKUP(Tabla11518[[#This Row],[CÓDIGO SOLICITUD]],'[1]INFO MPIO'!$A$2:$A$581,'[1]INFO MPIO'!$F$2:$F$581))</f>
        <v>1</v>
      </c>
      <c r="O292" s="12" t="str">
        <f>_xlfn.XLOOKUP(Tabla11518[[#This Row],[CÓDIGO SOLICITUD]],[1]Master!$G:$G,[1]Master!$K:$K)</f>
        <v>NO</v>
      </c>
      <c r="P292" s="12" t="str">
        <f>_xlfn.XLOOKUP(Tabla11518[[#This Row],[CÓDIGO SOLICITUD]],[1]Master!$G:$G,[1]Master!$J:$J)</f>
        <v>EN ESTRUCTURACIÓN</v>
      </c>
      <c r="Q292" s="9" t="str">
        <f>_xlfn.XLOOKUP(Tabla11518[[#This Row],[CÓDIGO SOLICITUD]],[1]Master!$G:$G,[1]Master!$I:$I)</f>
        <v>INVIAS</v>
      </c>
      <c r="R292" s="14">
        <f>_xlfn.XLOOKUP(Tabla11518[[#This Row],[CÓDIGO SOLICITUD]],'[1]Resumen Inversiones'!$D$4:$D$700,'[1]Resumen Inversiones'!$E$4:$E$700)</f>
        <v>0</v>
      </c>
      <c r="S292" s="22" t="s">
        <v>558</v>
      </c>
    </row>
    <row r="293" spans="1:19" ht="57" x14ac:dyDescent="0.25">
      <c r="A293" s="20" t="s">
        <v>559</v>
      </c>
      <c r="B293" s="9" t="str">
        <f>_xlfn.XLOOKUP(Tabla11518[[#This Row],[CÓDIGO SOLICITUD]],[1]Nombres!$A:$A,[1]Nombres!$D:$D)</f>
        <v>CHOCÓ</v>
      </c>
      <c r="C293" s="9" t="s">
        <v>21</v>
      </c>
      <c r="D293" s="16" t="s">
        <v>22</v>
      </c>
      <c r="E293" s="11" t="str">
        <f>_xlfn.XLOOKUP(Tabla11518[[#This Row],[CÓDIGO SOLICITUD]],[1]Nombres!$A:$A,[1]Nombres!$C:$C)</f>
        <v>CONSTRUCCIÓN DEL MUELLE DE CARGA DE QUIBDÓ</v>
      </c>
      <c r="F293" s="11" t="str">
        <f>_xlfn.XLOOKUP(Tabla11518[[#This Row],[CÓDIGO SOLICITUD]],'[1]Mapas MT FINAL'!A:A,'[1]Mapas MT FINAL'!G:G)</f>
        <v>CONSTRUCCIÓN DEL MUELLE DE CARGA DE QUIBDÓ</v>
      </c>
      <c r="G293" s="12" t="str">
        <f>_xlfn.XLOOKUP(Tabla11518[[#This Row],[CÓDIGO SOLICITUD]],'[1]Relación Departamental'!$A:$A,'[1]Relación Departamental'!$B:$B)</f>
        <v>SI</v>
      </c>
      <c r="H293" s="12" t="str">
        <f>IF(Tabla11518[[#This Row],[GEOGRÁFICO]]="NO",Tabla11518[[#This Row],[DEPARTAMENTO GEOGRÁFICO/ASOCIADO]],_xlfn.XLOOKUP(Tabla11518[[#This Row],[CÓDIGO SOLICITUD]],'[1]INFO MPIO'!$A$2:$A$802,'[1]INFO MPIO'!$G$2:$G$802))</f>
        <v>CHOCÓ</v>
      </c>
      <c r="I293" s="12" t="str">
        <f>IF(Tabla11518[[#This Row],[GEOGRÁFICO]]="NO",Tabla11518[[#This Row],[DEPARTAMENTO GEOGRÁFICO/ASOCIADO]],_xlfn.XLOOKUP(Tabla11518[[#This Row],[CÓDIGO SOLICITUD]],'[1]INFO MPIO'!$A$2:$A$581,'[1]INFO MPIO'!$H$2:$H$581))</f>
        <v>QUIBDÓ</v>
      </c>
      <c r="J293" s="13">
        <f>IF(Tabla11518[[#This Row],[GEOGRÁFICO]]="NO",0,_xlfn.XLOOKUP(Tabla11518[[#This Row],[CÓDIGO SOLICITUD]],'[1]INFO MPIO'!$A$2:$A$581,'[1]INFO MPIO'!$B$2:$B$581))</f>
        <v>1</v>
      </c>
      <c r="K293" s="13">
        <f>IF(Tabla11518[[#This Row],[GEOGRÁFICO]]="NO",0,_xlfn.XLOOKUP(Tabla11518[[#This Row],[CÓDIGO SOLICITUD]],'[1]INFO MPIO'!$A$2:$A$581,'[1]INFO MPIO'!$C$2:$C$581))</f>
        <v>0</v>
      </c>
      <c r="L293" s="13">
        <f>IF(Tabla11518[[#This Row],[GEOGRÁFICO]]="NO",0,_xlfn.XLOOKUP(Tabla11518[[#This Row],[CÓDIGO SOLICITUD]],'[1]INFO MPIO'!$A$2:$A$581,'[1]INFO MPIO'!$D$2:$D$581))</f>
        <v>1</v>
      </c>
      <c r="M293" s="13">
        <f>IF(Tabla11518[[#This Row],[GEOGRÁFICO]]="NO",0,_xlfn.XLOOKUP(Tabla11518[[#This Row],[CÓDIGO SOLICITUD]],'[1]INFO MPIO'!$A$2:$A$581,'[1]INFO MPIO'!$E$2:$E$581))</f>
        <v>1</v>
      </c>
      <c r="N293" s="13">
        <f>IF(Tabla11518[[#This Row],[GEOGRÁFICO]]="NO",0,_xlfn.XLOOKUP(Tabla11518[[#This Row],[CÓDIGO SOLICITUD]],'[1]INFO MPIO'!$A$2:$A$581,'[1]INFO MPIO'!$F$2:$F$581))</f>
        <v>1</v>
      </c>
      <c r="O293" s="12" t="str">
        <f>_xlfn.XLOOKUP(Tabla11518[[#This Row],[CÓDIGO SOLICITUD]],[1]Master!$G:$G,[1]Master!$K:$K)</f>
        <v>SI</v>
      </c>
      <c r="P293" s="12" t="str">
        <f>_xlfn.XLOOKUP(Tabla11518[[#This Row],[CÓDIGO SOLICITUD]],[1]Master!$G:$G,[1]Master!$J:$J)</f>
        <v>EN ESTRUCTURACIÓN</v>
      </c>
      <c r="Q293" s="9" t="str">
        <f>_xlfn.XLOOKUP(Tabla11518[[#This Row],[CÓDIGO SOLICITUD]],[1]Master!$G:$G,[1]Master!$I:$I)</f>
        <v>INVIAS</v>
      </c>
      <c r="R293" s="14">
        <f>_xlfn.XLOOKUP(Tabla11518[[#This Row],[CÓDIGO SOLICITUD]],'[1]Resumen Inversiones'!$D$4:$D$700,'[1]Resumen Inversiones'!$E$4:$E$700)</f>
        <v>75000</v>
      </c>
      <c r="S293" s="22" t="s">
        <v>560</v>
      </c>
    </row>
    <row r="294" spans="1:19" ht="99.75" x14ac:dyDescent="0.25">
      <c r="A294" s="20" t="s">
        <v>561</v>
      </c>
      <c r="B294" s="9" t="str">
        <f>_xlfn.XLOOKUP(Tabla11518[[#This Row],[CÓDIGO SOLICITUD]],[1]Nombres!$A:$A,[1]Nombres!$D:$D)</f>
        <v>CHOCÓ</v>
      </c>
      <c r="C294" s="9" t="s">
        <v>21</v>
      </c>
      <c r="D294" s="16" t="s">
        <v>22</v>
      </c>
      <c r="E294" s="11" t="str">
        <f>_xlfn.XLOOKUP(Tabla11518[[#This Row],[CÓDIGO SOLICITUD]],[1]Nombres!$A:$A,[1]Nombres!$C:$C)</f>
        <v>MEJORAMIENTO DE MUELLE MARGINAL QUIBDÓ (PASAJEROS)</v>
      </c>
      <c r="F294" s="11" t="str">
        <f>_xlfn.XLOOKUP(Tabla11518[[#This Row],[CÓDIGO SOLICITUD]],'[1]Mapas MT FINAL'!A:A,'[1]Mapas MT FINAL'!G:G)</f>
        <v>MEJORAMIENTO DE MUELLE MARGINAL QUIBDÓ (PASAJEROS)</v>
      </c>
      <c r="G294" s="12" t="str">
        <f>_xlfn.XLOOKUP(Tabla11518[[#This Row],[CÓDIGO SOLICITUD]],'[1]Relación Departamental'!$A:$A,'[1]Relación Departamental'!$B:$B)</f>
        <v>SI</v>
      </c>
      <c r="H294" s="12" t="str">
        <f>IF(Tabla11518[[#This Row],[GEOGRÁFICO]]="NO",Tabla11518[[#This Row],[DEPARTAMENTO GEOGRÁFICO/ASOCIADO]],_xlfn.XLOOKUP(Tabla11518[[#This Row],[CÓDIGO SOLICITUD]],'[1]INFO MPIO'!$A$2:$A$802,'[1]INFO MPIO'!$G$2:$G$802))</f>
        <v>CHOCÓ</v>
      </c>
      <c r="I294" s="12" t="str">
        <f>IF(Tabla11518[[#This Row],[GEOGRÁFICO]]="NO",Tabla11518[[#This Row],[DEPARTAMENTO GEOGRÁFICO/ASOCIADO]],_xlfn.XLOOKUP(Tabla11518[[#This Row],[CÓDIGO SOLICITUD]],'[1]INFO MPIO'!$A$2:$A$581,'[1]INFO MPIO'!$H$2:$H$581))</f>
        <v>QUIBDÓ</v>
      </c>
      <c r="J294" s="13">
        <f>IF(Tabla11518[[#This Row],[GEOGRÁFICO]]="NO",0,_xlfn.XLOOKUP(Tabla11518[[#This Row],[CÓDIGO SOLICITUD]],'[1]INFO MPIO'!$A$2:$A$581,'[1]INFO MPIO'!$B$2:$B$581))</f>
        <v>1</v>
      </c>
      <c r="K294" s="13">
        <f>IF(Tabla11518[[#This Row],[GEOGRÁFICO]]="NO",0,_xlfn.XLOOKUP(Tabla11518[[#This Row],[CÓDIGO SOLICITUD]],'[1]INFO MPIO'!$A$2:$A$581,'[1]INFO MPIO'!$C$2:$C$581))</f>
        <v>0</v>
      </c>
      <c r="L294" s="13">
        <f>IF(Tabla11518[[#This Row],[GEOGRÁFICO]]="NO",0,_xlfn.XLOOKUP(Tabla11518[[#This Row],[CÓDIGO SOLICITUD]],'[1]INFO MPIO'!$A$2:$A$581,'[1]INFO MPIO'!$D$2:$D$581))</f>
        <v>1</v>
      </c>
      <c r="M294" s="13">
        <f>IF(Tabla11518[[#This Row],[GEOGRÁFICO]]="NO",0,_xlfn.XLOOKUP(Tabla11518[[#This Row],[CÓDIGO SOLICITUD]],'[1]INFO MPIO'!$A$2:$A$581,'[1]INFO MPIO'!$E$2:$E$581))</f>
        <v>1</v>
      </c>
      <c r="N294" s="13">
        <f>IF(Tabla11518[[#This Row],[GEOGRÁFICO]]="NO",0,_xlfn.XLOOKUP(Tabla11518[[#This Row],[CÓDIGO SOLICITUD]],'[1]INFO MPIO'!$A$2:$A$581,'[1]INFO MPIO'!$F$2:$F$581))</f>
        <v>1</v>
      </c>
      <c r="O294" s="12" t="str">
        <f>_xlfn.XLOOKUP(Tabla11518[[#This Row],[CÓDIGO SOLICITUD]],[1]Master!$G:$G,[1]Master!$K:$K)</f>
        <v>SI</v>
      </c>
      <c r="P294" s="12" t="str">
        <f>_xlfn.XLOOKUP(Tabla11518[[#This Row],[CÓDIGO SOLICITUD]],[1]Master!$G:$G,[1]Master!$J:$J)</f>
        <v>EN EJECUCIÓN</v>
      </c>
      <c r="Q294" s="9" t="str">
        <f>_xlfn.XLOOKUP(Tabla11518[[#This Row],[CÓDIGO SOLICITUD]],[1]Master!$G:$G,[1]Master!$I:$I)</f>
        <v>INVIAS</v>
      </c>
      <c r="R294" s="14">
        <f>_xlfn.XLOOKUP(Tabla11518[[#This Row],[CÓDIGO SOLICITUD]],'[1]Resumen Inversiones'!$D$4:$D$700,'[1]Resumen Inversiones'!$E$4:$E$700)</f>
        <v>265</v>
      </c>
      <c r="S294" s="22" t="s">
        <v>562</v>
      </c>
    </row>
    <row r="295" spans="1:19" ht="71.25" x14ac:dyDescent="0.25">
      <c r="A295" s="20" t="s">
        <v>563</v>
      </c>
      <c r="B295" s="9" t="str">
        <f>_xlfn.XLOOKUP(Tabla11518[[#This Row],[CÓDIGO SOLICITUD]],[1]Nombres!$A:$A,[1]Nombres!$D:$D)</f>
        <v>CHOCÓ</v>
      </c>
      <c r="C295" s="9" t="s">
        <v>21</v>
      </c>
      <c r="D295" s="16" t="s">
        <v>22</v>
      </c>
      <c r="E295" s="11" t="str">
        <f>_xlfn.XLOOKUP(Tabla11518[[#This Row],[CÓDIGO SOLICITUD]],[1]Nombres!$A:$A,[1]Nombres!$C:$C)</f>
        <v>INFRAESTRUCTURA LOGÍSTICA Y HUB DE CARGA EN QUIBDÓ</v>
      </c>
      <c r="F295" s="11" t="str">
        <f>_xlfn.XLOOKUP(Tabla11518[[#This Row],[CÓDIGO SOLICITUD]],'[1]Mapas MT FINAL'!A:A,'[1]Mapas MT FINAL'!G:G)</f>
        <v>INFRAESTRUCTURA LOGÍSTICA Y HUB DE CARGA EN QUIBDÓ</v>
      </c>
      <c r="G295" s="12" t="str">
        <f>_xlfn.XLOOKUP(Tabla11518[[#This Row],[CÓDIGO SOLICITUD]],'[1]Relación Departamental'!$A:$A,'[1]Relación Departamental'!$B:$B)</f>
        <v>SI</v>
      </c>
      <c r="H295" s="12" t="str">
        <f>IF(Tabla11518[[#This Row],[GEOGRÁFICO]]="NO",Tabla11518[[#This Row],[DEPARTAMENTO GEOGRÁFICO/ASOCIADO]],_xlfn.XLOOKUP(Tabla11518[[#This Row],[CÓDIGO SOLICITUD]],'[1]INFO MPIO'!$A$2:$A$802,'[1]INFO MPIO'!$G$2:$G$802))</f>
        <v>CHOCÓ</v>
      </c>
      <c r="I295" s="12" t="str">
        <f>IF(Tabla11518[[#This Row],[GEOGRÁFICO]]="NO",Tabla11518[[#This Row],[DEPARTAMENTO GEOGRÁFICO/ASOCIADO]],_xlfn.XLOOKUP(Tabla11518[[#This Row],[CÓDIGO SOLICITUD]],'[1]INFO MPIO'!$A$2:$A$581,'[1]INFO MPIO'!$H$2:$H$581))</f>
        <v>QUIBDÓ</v>
      </c>
      <c r="J295" s="13">
        <f>IF(Tabla11518[[#This Row],[GEOGRÁFICO]]="NO",0,_xlfn.XLOOKUP(Tabla11518[[#This Row],[CÓDIGO SOLICITUD]],'[1]INFO MPIO'!$A$2:$A$581,'[1]INFO MPIO'!$B$2:$B$581))</f>
        <v>1</v>
      </c>
      <c r="K295" s="13">
        <f>IF(Tabla11518[[#This Row],[GEOGRÁFICO]]="NO",0,_xlfn.XLOOKUP(Tabla11518[[#This Row],[CÓDIGO SOLICITUD]],'[1]INFO MPIO'!$A$2:$A$581,'[1]INFO MPIO'!$C$2:$C$581))</f>
        <v>0</v>
      </c>
      <c r="L295" s="13">
        <f>IF(Tabla11518[[#This Row],[GEOGRÁFICO]]="NO",0,_xlfn.XLOOKUP(Tabla11518[[#This Row],[CÓDIGO SOLICITUD]],'[1]INFO MPIO'!$A$2:$A$581,'[1]INFO MPIO'!$D$2:$D$581))</f>
        <v>1</v>
      </c>
      <c r="M295" s="13">
        <f>IF(Tabla11518[[#This Row],[GEOGRÁFICO]]="NO",0,_xlfn.XLOOKUP(Tabla11518[[#This Row],[CÓDIGO SOLICITUD]],'[1]INFO MPIO'!$A$2:$A$581,'[1]INFO MPIO'!$E$2:$E$581))</f>
        <v>1</v>
      </c>
      <c r="N295" s="13">
        <f>IF(Tabla11518[[#This Row],[GEOGRÁFICO]]="NO",0,_xlfn.XLOOKUP(Tabla11518[[#This Row],[CÓDIGO SOLICITUD]],'[1]INFO MPIO'!$A$2:$A$581,'[1]INFO MPIO'!$F$2:$F$581))</f>
        <v>1</v>
      </c>
      <c r="O295" s="12" t="str">
        <f>_xlfn.XLOOKUP(Tabla11518[[#This Row],[CÓDIGO SOLICITUD]],[1]Master!$G:$G,[1]Master!$K:$K)</f>
        <v>SIN INFORMACIÓN</v>
      </c>
      <c r="P295" s="12" t="str">
        <f>_xlfn.XLOOKUP(Tabla11518[[#This Row],[CÓDIGO SOLICITUD]],[1]Master!$G:$G,[1]Master!$J:$J)</f>
        <v>SIN INFORMACIÓN</v>
      </c>
      <c r="Q295" s="9" t="str">
        <f>_xlfn.XLOOKUP(Tabla11518[[#This Row],[CÓDIGO SOLICITUD]],[1]Master!$G:$G,[1]Master!$I:$I)</f>
        <v>ENTIDAD TERRITORIAL</v>
      </c>
      <c r="R295" s="14">
        <f>_xlfn.XLOOKUP(Tabla11518[[#This Row],[CÓDIGO SOLICITUD]],'[1]Resumen Inversiones'!$D$4:$D$700,'[1]Resumen Inversiones'!$E$4:$E$700)</f>
        <v>0</v>
      </c>
      <c r="S295" s="22" t="s">
        <v>564</v>
      </c>
    </row>
    <row r="296" spans="1:19" ht="57" x14ac:dyDescent="0.25">
      <c r="A296" s="20" t="s">
        <v>565</v>
      </c>
      <c r="B296" s="9" t="str">
        <f>_xlfn.XLOOKUP(Tabla11518[[#This Row],[CÓDIGO SOLICITUD]],[1]Nombres!$A:$A,[1]Nombres!$D:$D)</f>
        <v>CHOCÓ</v>
      </c>
      <c r="C296" s="9" t="s">
        <v>21</v>
      </c>
      <c r="D296" s="16" t="s">
        <v>22</v>
      </c>
      <c r="E296" s="11" t="str">
        <f>_xlfn.XLOOKUP(Tabla11518[[#This Row],[CÓDIGO SOLICITUD]],[1]Nombres!$A:$A,[1]Nombres!$C:$C)</f>
        <v>TRANSPORTE NAVIERO SOSTENIBLE EN EL DEPARTAMENTO DE CHOCÓ</v>
      </c>
      <c r="F296" s="11" t="str">
        <f>_xlfn.XLOOKUP(Tabla11518[[#This Row],[CÓDIGO SOLICITUD]],'[1]Mapas MT FINAL'!A:A,'[1]Mapas MT FINAL'!G:G)</f>
        <v>TRANSPORTE NAVIERO SOSTENIBLE EN EL DEPARTAMENTO DE CHOCÓ</v>
      </c>
      <c r="G296" s="12" t="str">
        <f>_xlfn.XLOOKUP(Tabla11518[[#This Row],[CÓDIGO SOLICITUD]],'[1]Relación Departamental'!$A:$A,'[1]Relación Departamental'!$B:$B)</f>
        <v>NO</v>
      </c>
      <c r="H296" s="12" t="str">
        <f>IF(Tabla11518[[#This Row],[GEOGRÁFICO]]="NO",Tabla11518[[#This Row],[DEPARTAMENTO GEOGRÁFICO/ASOCIADO]],_xlfn.XLOOKUP(Tabla11518[[#This Row],[CÓDIGO SOLICITUD]],'[1]INFO MPIO'!$A$2:$A$802,'[1]INFO MPIO'!$G$2:$G$802))</f>
        <v>CHOCÓ</v>
      </c>
      <c r="I296" s="12" t="str">
        <f>IF(Tabla11518[[#This Row],[GEOGRÁFICO]]="NO",Tabla11518[[#This Row],[DEPARTAMENTO GEOGRÁFICO/ASOCIADO]],_xlfn.XLOOKUP(Tabla11518[[#This Row],[CÓDIGO SOLICITUD]],'[1]INFO MPIO'!$A$2:$A$581,'[1]INFO MPIO'!$H$2:$H$581))</f>
        <v>CHOCÓ</v>
      </c>
      <c r="J296" s="13">
        <f>IF(Tabla11518[[#This Row],[GEOGRÁFICO]]="NO",0,_xlfn.XLOOKUP(Tabla11518[[#This Row],[CÓDIGO SOLICITUD]],'[1]INFO MPIO'!$A$2:$A$581,'[1]INFO MPIO'!$B$2:$B$581))</f>
        <v>0</v>
      </c>
      <c r="K296" s="13">
        <f>IF(Tabla11518[[#This Row],[GEOGRÁFICO]]="NO",0,_xlfn.XLOOKUP(Tabla11518[[#This Row],[CÓDIGO SOLICITUD]],'[1]INFO MPIO'!$A$2:$A$581,'[1]INFO MPIO'!$C$2:$C$581))</f>
        <v>0</v>
      </c>
      <c r="L296" s="13">
        <f>IF(Tabla11518[[#This Row],[GEOGRÁFICO]]="NO",0,_xlfn.XLOOKUP(Tabla11518[[#This Row],[CÓDIGO SOLICITUD]],'[1]INFO MPIO'!$A$2:$A$581,'[1]INFO MPIO'!$D$2:$D$581))</f>
        <v>0</v>
      </c>
      <c r="M296" s="13">
        <f>IF(Tabla11518[[#This Row],[GEOGRÁFICO]]="NO",0,_xlfn.XLOOKUP(Tabla11518[[#This Row],[CÓDIGO SOLICITUD]],'[1]INFO MPIO'!$A$2:$A$581,'[1]INFO MPIO'!$E$2:$E$581))</f>
        <v>0</v>
      </c>
      <c r="N296" s="13">
        <f>IF(Tabla11518[[#This Row],[GEOGRÁFICO]]="NO",0,_xlfn.XLOOKUP(Tabla11518[[#This Row],[CÓDIGO SOLICITUD]],'[1]INFO MPIO'!$A$2:$A$581,'[1]INFO MPIO'!$F$2:$F$581))</f>
        <v>0</v>
      </c>
      <c r="O296" s="12" t="str">
        <f>_xlfn.XLOOKUP(Tabla11518[[#This Row],[CÓDIGO SOLICITUD]],[1]Master!$G:$G,[1]Master!$K:$K)</f>
        <v>NO</v>
      </c>
      <c r="P296" s="12" t="str">
        <f>_xlfn.XLOOKUP(Tabla11518[[#This Row],[CÓDIGO SOLICITUD]],[1]Master!$G:$G,[1]Master!$J:$J)</f>
        <v>EN ESTRUCTURACIÓN</v>
      </c>
      <c r="Q296" s="9" t="str">
        <f>_xlfn.XLOOKUP(Tabla11518[[#This Row],[CÓDIGO SOLICITUD]],[1]Master!$G:$G,[1]Master!$I:$I)</f>
        <v>ENTIDAD TERRITORIAL</v>
      </c>
      <c r="R296" s="14">
        <f>_xlfn.XLOOKUP(Tabla11518[[#This Row],[CÓDIGO SOLICITUD]],'[1]Resumen Inversiones'!$D$4:$D$700,'[1]Resumen Inversiones'!$E$4:$E$700)</f>
        <v>0</v>
      </c>
      <c r="S296" s="22" t="s">
        <v>31</v>
      </c>
    </row>
    <row r="297" spans="1:19" ht="327.75" x14ac:dyDescent="0.25">
      <c r="A297" s="20" t="s">
        <v>566</v>
      </c>
      <c r="B297" s="9" t="str">
        <f>_xlfn.XLOOKUP(Tabla11518[[#This Row],[CÓDIGO SOLICITUD]],[1]Nombres!$A:$A,[1]Nombres!$D:$D)</f>
        <v>CÓRDOBA</v>
      </c>
      <c r="C297" s="9" t="s">
        <v>192</v>
      </c>
      <c r="D297" s="16" t="s">
        <v>22</v>
      </c>
      <c r="E297" s="11" t="str">
        <f>_xlfn.XLOOKUP(Tabla11518[[#This Row],[CÓDIGO SOLICITUD]],[1]Nombres!$A:$A,[1]Nombres!$C:$C)</f>
        <v>CHINÚ – LORICA / LORICA - SAN BERNARDO DEL VIENTO – MOÑITOS</v>
      </c>
      <c r="F297" s="11" t="str">
        <f>_xlfn.XLOOKUP(Tabla11518[[#This Row],[CÓDIGO SOLICITUD]],'[1]Mapas MT FINAL'!A:A,'[1]Mapas MT FINAL'!G:G)</f>
        <v>CHINÚ - LORICA - SAN BERNARDO DEL VIENTO – MOÑITOS</v>
      </c>
      <c r="G297" s="12" t="str">
        <f>_xlfn.XLOOKUP(Tabla11518[[#This Row],[CÓDIGO SOLICITUD]],'[1]Relación Departamental'!$A:$A,'[1]Relación Departamental'!$B:$B)</f>
        <v>SI</v>
      </c>
      <c r="H297" s="12" t="str">
        <f>IF(Tabla11518[[#This Row],[GEOGRÁFICO]]="NO",Tabla11518[[#This Row],[DEPARTAMENTO GEOGRÁFICO/ASOCIADO]],_xlfn.XLOOKUP(Tabla11518[[#This Row],[CÓDIGO SOLICITUD]],'[1]INFO MPIO'!$A$2:$A$802,'[1]INFO MPIO'!$G$2:$G$802))</f>
        <v>CÓRDOBA</v>
      </c>
      <c r="I297" s="12" t="str">
        <f>IF(Tabla11518[[#This Row],[GEOGRÁFICO]]="NO",Tabla11518[[#This Row],[DEPARTAMENTO GEOGRÁFICO/ASOCIADO]],_xlfn.XLOOKUP(Tabla11518[[#This Row],[CÓDIGO SOLICITUD]],'[1]INFO MPIO'!$A$2:$A$581,'[1]INFO MPIO'!$H$2:$H$581))</f>
        <v>CHIMÁ, CHINÚ, LORICA, MOMIL, MOÑITOS, PURÍSIMA DE LA CONCEPCIÓN, SAN ANDRÉS DE SOTAVENTO, SAN BERNARDO DEL VIENTO, TUCHÍN</v>
      </c>
      <c r="J297" s="13">
        <f>IF(Tabla11518[[#This Row],[GEOGRÁFICO]]="NO",0,_xlfn.XLOOKUP(Tabla11518[[#This Row],[CÓDIGO SOLICITUD]],'[1]INFO MPIO'!$A$2:$A$581,'[1]INFO MPIO'!$B$2:$B$581))</f>
        <v>1</v>
      </c>
      <c r="K297" s="13">
        <f>IF(Tabla11518[[#This Row],[GEOGRÁFICO]]="NO",0,_xlfn.XLOOKUP(Tabla11518[[#This Row],[CÓDIGO SOLICITUD]],'[1]INFO MPIO'!$A$2:$A$581,'[1]INFO MPIO'!$C$2:$C$581))</f>
        <v>0</v>
      </c>
      <c r="L297" s="13">
        <f>IF(Tabla11518[[#This Row],[GEOGRÁFICO]]="NO",0,_xlfn.XLOOKUP(Tabla11518[[#This Row],[CÓDIGO SOLICITUD]],'[1]INFO MPIO'!$A$2:$A$581,'[1]INFO MPIO'!$D$2:$D$581))</f>
        <v>0</v>
      </c>
      <c r="M297" s="13">
        <f>IF(Tabla11518[[#This Row],[GEOGRÁFICO]]="NO",0,_xlfn.XLOOKUP(Tabla11518[[#This Row],[CÓDIGO SOLICITUD]],'[1]INFO MPIO'!$A$2:$A$581,'[1]INFO MPIO'!$E$2:$E$581))</f>
        <v>0</v>
      </c>
      <c r="N297" s="13">
        <f>IF(Tabla11518[[#This Row],[GEOGRÁFICO]]="NO",0,_xlfn.XLOOKUP(Tabla11518[[#This Row],[CÓDIGO SOLICITUD]],'[1]INFO MPIO'!$A$2:$A$581,'[1]INFO MPIO'!$F$2:$F$581))</f>
        <v>1</v>
      </c>
      <c r="O297" s="12" t="str">
        <f>_xlfn.XLOOKUP(Tabla11518[[#This Row],[CÓDIGO SOLICITUD]],[1]Master!$G:$G,[1]Master!$K:$K)</f>
        <v>NO</v>
      </c>
      <c r="P297" s="12" t="str">
        <f>_xlfn.XLOOKUP(Tabla11518[[#This Row],[CÓDIGO SOLICITUD]],[1]Master!$G:$G,[1]Master!$J:$J)</f>
        <v>EN ESTRUCTURACIÓN</v>
      </c>
      <c r="Q297" s="9" t="str">
        <f>_xlfn.XLOOKUP(Tabla11518[[#This Row],[CÓDIGO SOLICITUD]],[1]Master!$G:$G,[1]Master!$I:$I)</f>
        <v>INVIAS</v>
      </c>
      <c r="R297" s="14">
        <f>_xlfn.XLOOKUP(Tabla11518[[#This Row],[CÓDIGO SOLICITUD]],'[1]Resumen Inversiones'!$D$4:$D$700,'[1]Resumen Inversiones'!$E$4:$E$700)</f>
        <v>213535.44741992091</v>
      </c>
      <c r="S297" s="22" t="s">
        <v>567</v>
      </c>
    </row>
    <row r="298" spans="1:19" ht="409.5" x14ac:dyDescent="0.25">
      <c r="A298" s="20" t="s">
        <v>568</v>
      </c>
      <c r="B298" s="9" t="str">
        <f>_xlfn.XLOOKUP(Tabla11518[[#This Row],[CÓDIGO SOLICITUD]],[1]Nombres!$A:$A,[1]Nombres!$D:$D)</f>
        <v>CESAR, CALDAS, ANTIOQUIA, SANTANDER</v>
      </c>
      <c r="C298" s="9" t="s">
        <v>199</v>
      </c>
      <c r="D298" s="16" t="s">
        <v>22</v>
      </c>
      <c r="E298" s="11" t="str">
        <f>_xlfn.XLOOKUP(Tabla11518[[#This Row],[CÓDIGO SOLICITUD]],[1]Nombres!$A:$A,[1]Nombres!$C:$C)</f>
        <v>RED FÉRREA LA DORADA – CHIRIGUANÁ</v>
      </c>
      <c r="F298" s="11" t="str">
        <f>_xlfn.XLOOKUP(Tabla11518[[#This Row],[CÓDIGO SOLICITUD]],'[1]Mapas MT FINAL'!A:A,'[1]Mapas MT FINAL'!G:G)</f>
        <v>RED FÉRREA LA DORADA – CHIRIGUANÁ</v>
      </c>
      <c r="G298" s="12" t="str">
        <f>_xlfn.XLOOKUP(Tabla11518[[#This Row],[CÓDIGO SOLICITUD]],'[1]Relación Departamental'!$A:$A,'[1]Relación Departamental'!$B:$B)</f>
        <v>SI</v>
      </c>
      <c r="H298" s="12" t="str">
        <f>IF(Tabla11518[[#This Row],[GEOGRÁFICO]]="NO",Tabla11518[[#This Row],[DEPARTAMENTO GEOGRÁFICO/ASOCIADO]],_xlfn.XLOOKUP(Tabla11518[[#This Row],[CÓDIGO SOLICITUD]],'[1]INFO MPIO'!$A$2:$A$802,'[1]INFO MPIO'!$G$2:$G$802))</f>
        <v>ANTIOQUIA, CALDAS, CESAR, NORTE DE SANTANDER, SANTANDER</v>
      </c>
      <c r="I298" s="12" t="str">
        <f>IF(Tabla11518[[#This Row],[GEOGRÁFICO]]="NO",Tabla11518[[#This Row],[DEPARTAMENTO GEOGRÁFICO/ASOCIADO]],_xlfn.XLOOKUP(Tabla11518[[#This Row],[CÓDIGO SOLICITUD]],'[1]INFO MPIO'!$A$2:$A$581,'[1]INFO MPIO'!$H$2:$H$581))</f>
        <v>AGUACHICA, BARRANCABERMEJA, CHIMICHAGUA, CHIRIGUANÁ, CIMITARRA, CURUMANÍ, GAMARRA, LA DORADA, LA ESPERANZA, LA GLORIA, PAILITAS, PELAYA, PUERTO BERRÍO, PUERTO NARE, PUERTO PARRA, PUERTO TRIUNFO, PUERTO WILCHES, RIONEGRO, SABANA DE TORRES, SAN ALBERTO, SAN MARTÍN, SIMACOTA, SONSÓN, TAMALAMEQUE</v>
      </c>
      <c r="J298" s="13">
        <f>IF(Tabla11518[[#This Row],[GEOGRÁFICO]]="NO",0,_xlfn.XLOOKUP(Tabla11518[[#This Row],[CÓDIGO SOLICITUD]],'[1]INFO MPIO'!$A$2:$A$581,'[1]INFO MPIO'!$B$2:$B$581))</f>
        <v>1</v>
      </c>
      <c r="K298" s="13">
        <f>IF(Tabla11518[[#This Row],[GEOGRÁFICO]]="NO",0,_xlfn.XLOOKUP(Tabla11518[[#This Row],[CÓDIGO SOLICITUD]],'[1]INFO MPIO'!$A$2:$A$581,'[1]INFO MPIO'!$C$2:$C$581))</f>
        <v>0</v>
      </c>
      <c r="L298" s="13">
        <f>IF(Tabla11518[[#This Row],[GEOGRÁFICO]]="NO",0,_xlfn.XLOOKUP(Tabla11518[[#This Row],[CÓDIGO SOLICITUD]],'[1]INFO MPIO'!$A$2:$A$581,'[1]INFO MPIO'!$D$2:$D$581))</f>
        <v>1</v>
      </c>
      <c r="M298" s="13">
        <f>IF(Tabla11518[[#This Row],[GEOGRÁFICO]]="NO",0,_xlfn.XLOOKUP(Tabla11518[[#This Row],[CÓDIGO SOLICITUD]],'[1]INFO MPIO'!$A$2:$A$581,'[1]INFO MPIO'!$E$2:$E$581))</f>
        <v>0</v>
      </c>
      <c r="N298" s="13">
        <f>IF(Tabla11518[[#This Row],[GEOGRÁFICO]]="NO",0,_xlfn.XLOOKUP(Tabla11518[[#This Row],[CÓDIGO SOLICITUD]],'[1]INFO MPIO'!$A$2:$A$581,'[1]INFO MPIO'!$F$2:$F$581))</f>
        <v>0</v>
      </c>
      <c r="O298" s="12" t="str">
        <f>_xlfn.XLOOKUP(Tabla11518[[#This Row],[CÓDIGO SOLICITUD]],[1]Master!$G:$G,[1]Master!$K:$K)</f>
        <v>SI</v>
      </c>
      <c r="P298" s="12" t="str">
        <f>_xlfn.XLOOKUP(Tabla11518[[#This Row],[CÓDIGO SOLICITUD]],[1]Master!$G:$G,[1]Master!$J:$J)</f>
        <v>EN ESTRUCTURACIÓN</v>
      </c>
      <c r="Q298" s="9" t="str">
        <f>_xlfn.XLOOKUP(Tabla11518[[#This Row],[CÓDIGO SOLICITUD]],[1]Master!$G:$G,[1]Master!$I:$I)</f>
        <v>ANI/FINDETER</v>
      </c>
      <c r="R298" s="14">
        <f>_xlfn.XLOOKUP(Tabla11518[[#This Row],[CÓDIGO SOLICITUD]],'[1]Resumen Inversiones'!$D$4:$D$700,'[1]Resumen Inversiones'!$E$4:$E$700)</f>
        <v>2900000</v>
      </c>
      <c r="S298" s="22" t="s">
        <v>569</v>
      </c>
    </row>
    <row r="299" spans="1:19" ht="399" x14ac:dyDescent="0.25">
      <c r="A299" s="20" t="s">
        <v>570</v>
      </c>
      <c r="B299" s="9" t="str">
        <f>_xlfn.XLOOKUP(Tabla11518[[#This Row],[CÓDIGO SOLICITUD]],[1]Nombres!$A:$A,[1]Nombres!$D:$D)</f>
        <v>ARAUCA, VICHADA, CASANARE</v>
      </c>
      <c r="C299" s="9" t="s">
        <v>312</v>
      </c>
      <c r="D299" s="16" t="s">
        <v>22</v>
      </c>
      <c r="E299" s="11" t="str">
        <f>_xlfn.XLOOKUP(Tabla11518[[#This Row],[CÓDIGO SOLICITUD]],[1]Nombres!$A:$A,[1]Nombres!$C:$C)</f>
        <v>NAVEGABILIDAD DEL RÍO META</v>
      </c>
      <c r="F299" s="11" t="str">
        <f>_xlfn.XLOOKUP(Tabla11518[[#This Row],[CÓDIGO SOLICITUD]],'[1]Mapas MT FINAL'!A:A,'[1]Mapas MT FINAL'!G:G)</f>
        <v>NAVEGABILIDAD DEL RÍO META</v>
      </c>
      <c r="G299" s="12" t="str">
        <f>_xlfn.XLOOKUP(Tabla11518[[#This Row],[CÓDIGO SOLICITUD]],'[1]Relación Departamental'!$A:$A,'[1]Relación Departamental'!$B:$B)</f>
        <v>SI</v>
      </c>
      <c r="H299" s="12" t="str">
        <f>IF(Tabla11518[[#This Row],[GEOGRÁFICO]]="NO",Tabla11518[[#This Row],[DEPARTAMENTO GEOGRÁFICO/ASOCIADO]],_xlfn.XLOOKUP(Tabla11518[[#This Row],[CÓDIGO SOLICITUD]],'[1]INFO MPIO'!$A$2:$A$802,'[1]INFO MPIO'!$G$2:$G$802))</f>
        <v>ARAUCA, CASANARE, META, VICHADA</v>
      </c>
      <c r="I299" s="12" t="str">
        <f>IF(Tabla11518[[#This Row],[GEOGRÁFICO]]="NO",Tabla11518[[#This Row],[DEPARTAMENTO GEOGRÁFICO/ASOCIADO]],_xlfn.XLOOKUP(Tabla11518[[#This Row],[CÓDIGO SOLICITUD]],'[1]INFO MPIO'!$A$2:$A$581,'[1]INFO MPIO'!$H$2:$H$581))</f>
        <v>CRAVO NORTE, LA PRIMAVERA, MANÍ, OROCUÉ, PAZ DE ARIPORO, PUERTO CARREÑO, PUERTO GAITÁN, PUERTO LÓPEZ, SAN LUIS DE PALENQUE, SANTA ROSALÍA, TAURAMENA, TRINIDAD</v>
      </c>
      <c r="J299" s="13">
        <f>IF(Tabla11518[[#This Row],[GEOGRÁFICO]]="NO",0,_xlfn.XLOOKUP(Tabla11518[[#This Row],[CÓDIGO SOLICITUD]],'[1]INFO MPIO'!$A$2:$A$581,'[1]INFO MPIO'!$B$2:$B$581))</f>
        <v>1</v>
      </c>
      <c r="K299" s="13">
        <f>IF(Tabla11518[[#This Row],[GEOGRÁFICO]]="NO",0,_xlfn.XLOOKUP(Tabla11518[[#This Row],[CÓDIGO SOLICITUD]],'[1]INFO MPIO'!$A$2:$A$581,'[1]INFO MPIO'!$C$2:$C$581))</f>
        <v>0</v>
      </c>
      <c r="L299" s="13">
        <f>IF(Tabla11518[[#This Row],[GEOGRÁFICO]]="NO",0,_xlfn.XLOOKUP(Tabla11518[[#This Row],[CÓDIGO SOLICITUD]],'[1]INFO MPIO'!$A$2:$A$581,'[1]INFO MPIO'!$D$2:$D$581))</f>
        <v>1</v>
      </c>
      <c r="M299" s="13">
        <f>IF(Tabla11518[[#This Row],[GEOGRÁFICO]]="NO",0,_xlfn.XLOOKUP(Tabla11518[[#This Row],[CÓDIGO SOLICITUD]],'[1]INFO MPIO'!$A$2:$A$581,'[1]INFO MPIO'!$E$2:$E$581))</f>
        <v>0</v>
      </c>
      <c r="N299" s="13">
        <f>IF(Tabla11518[[#This Row],[GEOGRÁFICO]]="NO",0,_xlfn.XLOOKUP(Tabla11518[[#This Row],[CÓDIGO SOLICITUD]],'[1]INFO MPIO'!$A$2:$A$581,'[1]INFO MPIO'!$F$2:$F$581))</f>
        <v>1</v>
      </c>
      <c r="O299" s="12" t="str">
        <f>_xlfn.XLOOKUP(Tabla11518[[#This Row],[CÓDIGO SOLICITUD]],[1]Master!$G:$G,[1]Master!$K:$K)</f>
        <v>NO</v>
      </c>
      <c r="P299" s="12" t="str">
        <f>_xlfn.XLOOKUP(Tabla11518[[#This Row],[CÓDIGO SOLICITUD]],[1]Master!$G:$G,[1]Master!$J:$J)</f>
        <v>EN ESTRUCTURACIÓN</v>
      </c>
      <c r="Q299" s="9" t="str">
        <f>_xlfn.XLOOKUP(Tabla11518[[#This Row],[CÓDIGO SOLICITUD]],[1]Master!$G:$G,[1]Master!$I:$I)</f>
        <v>ANI</v>
      </c>
      <c r="R299" s="14">
        <f>_xlfn.XLOOKUP(Tabla11518[[#This Row],[CÓDIGO SOLICITUD]],'[1]Resumen Inversiones'!$D$4:$D$700,'[1]Resumen Inversiones'!$E$4:$E$700)</f>
        <v>2170000</v>
      </c>
      <c r="S299" s="15" t="s">
        <v>571</v>
      </c>
    </row>
    <row r="300" spans="1:19" ht="228" x14ac:dyDescent="0.25">
      <c r="A300" s="8" t="s">
        <v>572</v>
      </c>
      <c r="B300" s="9" t="str">
        <f>_xlfn.XLOOKUP(Tabla11518[[#This Row],[CÓDIGO SOLICITUD]],[1]Nombres!$A:$A,[1]Nombres!$D:$D)</f>
        <v>NORTE DE SANTANDER, CESAR</v>
      </c>
      <c r="C300" s="9" t="s">
        <v>21</v>
      </c>
      <c r="D300" s="16" t="s">
        <v>22</v>
      </c>
      <c r="E300" s="11" t="str">
        <f>_xlfn.XLOOKUP(Tabla11518[[#This Row],[CÓDIGO SOLICITUD]],[1]Nombres!$A:$A,[1]Nombres!$C:$C)</f>
        <v>TREN DEL CATATUMBO / CORREDORES FÉRREOS DE CONEXIÓN INTERNACIONAL</v>
      </c>
      <c r="F300" s="11" t="str">
        <f>_xlfn.XLOOKUP(Tabla11518[[#This Row],[CÓDIGO SOLICITUD]],'[1]Mapas MT FINAL'!A:A,'[1]Mapas MT FINAL'!G:G)</f>
        <v>TREN DEL CATATUMBO</v>
      </c>
      <c r="G300" s="12" t="str">
        <f>_xlfn.XLOOKUP(Tabla11518[[#This Row],[CÓDIGO SOLICITUD]],'[1]Relación Departamental'!$A:$A,'[1]Relación Departamental'!$B:$B)</f>
        <v>SI</v>
      </c>
      <c r="H300" s="12" t="str">
        <f>IF(Tabla11518[[#This Row],[GEOGRÁFICO]]="NO",Tabla11518[[#This Row],[DEPARTAMENTO GEOGRÁFICO/ASOCIADO]],_xlfn.XLOOKUP(Tabla11518[[#This Row],[CÓDIGO SOLICITUD]],'[1]INFO MPIO'!$A$2:$A$802,'[1]INFO MPIO'!$G$2:$G$802))</f>
        <v>CESAR, NORTE DE SANTANDER</v>
      </c>
      <c r="I300" s="39" t="str">
        <f>IF(Tabla11518[[#This Row],[GEOGRÁFICO]]="NO",Tabla11518[[#This Row],[DEPARTAMENTO GEOGRÁFICO/ASOCIADO]],_xlfn.XLOOKUP(Tabla11518[[#This Row],[CÓDIGO SOLICITUD]],'[1]INFO MPIO'!$A$2:$A$581,'[1]INFO MPIO'!$H$2:$H$581))</f>
        <v>CONVENCIÓN, EL CARMEN, EL TARRA, LA GLORIA, PUERTO SANTANDER, SAN JOSÉ DE CÚCUTA, TEORAMA, TIBÚ</v>
      </c>
      <c r="J300" s="13">
        <f>IF(Tabla11518[[#This Row],[GEOGRÁFICO]]="NO",0,_xlfn.XLOOKUP(Tabla11518[[#This Row],[CÓDIGO SOLICITUD]],'[1]INFO MPIO'!$A$2:$A$581,'[1]INFO MPIO'!$B$2:$B$581))</f>
        <v>1</v>
      </c>
      <c r="K300" s="13">
        <f>IF(Tabla11518[[#This Row],[GEOGRÁFICO]]="NO",0,_xlfn.XLOOKUP(Tabla11518[[#This Row],[CÓDIGO SOLICITUD]],'[1]INFO MPIO'!$A$2:$A$581,'[1]INFO MPIO'!$C$2:$C$581))</f>
        <v>1</v>
      </c>
      <c r="L300" s="13">
        <f>IF(Tabla11518[[#This Row],[GEOGRÁFICO]]="NO",0,_xlfn.XLOOKUP(Tabla11518[[#This Row],[CÓDIGO SOLICITUD]],'[1]INFO MPIO'!$A$2:$A$581,'[1]INFO MPIO'!$D$2:$D$581))</f>
        <v>1</v>
      </c>
      <c r="M300" s="13">
        <f>IF(Tabla11518[[#This Row],[GEOGRÁFICO]]="NO",0,_xlfn.XLOOKUP(Tabla11518[[#This Row],[CÓDIGO SOLICITUD]],'[1]INFO MPIO'!$A$2:$A$581,'[1]INFO MPIO'!$E$2:$E$581))</f>
        <v>0</v>
      </c>
      <c r="N300" s="13">
        <f>IF(Tabla11518[[#This Row],[GEOGRÁFICO]]="NO",0,_xlfn.XLOOKUP(Tabla11518[[#This Row],[CÓDIGO SOLICITUD]],'[1]INFO MPIO'!$A$2:$A$581,'[1]INFO MPIO'!$F$2:$F$581))</f>
        <v>1</v>
      </c>
      <c r="O300" s="12" t="str">
        <f>_xlfn.XLOOKUP(Tabla11518[[#This Row],[CÓDIGO SOLICITUD]],[1]Master!$G:$G,[1]Master!$K:$K)</f>
        <v>NO</v>
      </c>
      <c r="P300" s="12" t="str">
        <f>_xlfn.XLOOKUP(Tabla11518[[#This Row],[CÓDIGO SOLICITUD]],[1]Master!$G:$G,[1]Master!$J:$J)</f>
        <v>EN ESTRUCTURACIÓN</v>
      </c>
      <c r="Q300" s="9" t="str">
        <f>_xlfn.XLOOKUP(Tabla11518[[#This Row],[CÓDIGO SOLICITUD]],[1]Master!$G:$G,[1]Master!$I:$I)</f>
        <v>ANI/DNP</v>
      </c>
      <c r="R300" s="14">
        <f>_xlfn.XLOOKUP(Tabla11518[[#This Row],[CÓDIGO SOLICITUD]],'[1]Resumen Inversiones'!$D$4:$D$700,'[1]Resumen Inversiones'!$E$4:$E$700)</f>
        <v>23000</v>
      </c>
      <c r="S300" s="18" t="s">
        <v>573</v>
      </c>
    </row>
    <row r="301" spans="1:19" ht="213.75" x14ac:dyDescent="0.25">
      <c r="A301" s="20" t="s">
        <v>574</v>
      </c>
      <c r="B301" s="9" t="str">
        <f>_xlfn.XLOOKUP(Tabla11518[[#This Row],[CÓDIGO SOLICITUD]],[1]Nombres!$A:$A,[1]Nombres!$D:$D)</f>
        <v>BOGOTÁ, D.C., CUNDINAMARCA</v>
      </c>
      <c r="C301" s="9" t="s">
        <v>47</v>
      </c>
      <c r="D301" s="16" t="s">
        <v>22</v>
      </c>
      <c r="E301" s="11" t="str">
        <f>_xlfn.XLOOKUP(Tabla11518[[#This Row],[CÓDIGO SOLICITUD]],[1]Nombres!$A:$A,[1]Nombres!$C:$C)</f>
        <v>TRONCAL DE SUMAPAZ (SAN JUAN - LA UNIÓN - LA CABRERA - VENECIA - PANDI - BOQUERÓN)</v>
      </c>
      <c r="F301" s="11" t="str">
        <f>_xlfn.XLOOKUP(Tabla11518[[#This Row],[CÓDIGO SOLICITUD]],'[1]Mapas MT FINAL'!A:A,'[1]Mapas MT FINAL'!G:G)</f>
        <v>TRONCAL DE SUMAPAZ</v>
      </c>
      <c r="G301" s="12" t="str">
        <f>_xlfn.XLOOKUP(Tabla11518[[#This Row],[CÓDIGO SOLICITUD]],'[1]Relación Departamental'!$A:$A,'[1]Relación Departamental'!$B:$B)</f>
        <v>SI</v>
      </c>
      <c r="H301" s="12" t="str">
        <f>IF(Tabla11518[[#This Row],[GEOGRÁFICO]]="NO",Tabla11518[[#This Row],[DEPARTAMENTO GEOGRÁFICO/ASOCIADO]],_xlfn.XLOOKUP(Tabla11518[[#This Row],[CÓDIGO SOLICITUD]],'[1]INFO MPIO'!$A$2:$A$802,'[1]INFO MPIO'!$G$2:$G$802))</f>
        <v>BOGOTÁ, D.C., CUNDINAMARCA, TOLIMA</v>
      </c>
      <c r="I301" s="12" t="str">
        <f>IF(Tabla11518[[#This Row],[GEOGRÁFICO]]="NO",Tabla11518[[#This Row],[DEPARTAMENTO GEOGRÁFICO/ASOCIADO]],_xlfn.XLOOKUP(Tabla11518[[#This Row],[CÓDIGO SOLICITUD]],'[1]INFO MPIO'!$A$2:$A$581,'[1]INFO MPIO'!$H$2:$H$581))</f>
        <v>ARBELÁEZ, BOGOTÁ, D.C., CABRERA, FUSAGASUGÁ, ICONONZO, PANDI, VENECIA</v>
      </c>
      <c r="J301" s="13">
        <f>IF(Tabla11518[[#This Row],[GEOGRÁFICO]]="NO",0,_xlfn.XLOOKUP(Tabla11518[[#This Row],[CÓDIGO SOLICITUD]],'[1]INFO MPIO'!$A$2:$A$581,'[1]INFO MPIO'!$B$2:$B$581))</f>
        <v>1</v>
      </c>
      <c r="K301" s="13">
        <f>IF(Tabla11518[[#This Row],[GEOGRÁFICO]]="NO",0,_xlfn.XLOOKUP(Tabla11518[[#This Row],[CÓDIGO SOLICITUD]],'[1]INFO MPIO'!$A$2:$A$581,'[1]INFO MPIO'!$C$2:$C$581))</f>
        <v>0</v>
      </c>
      <c r="L301" s="13">
        <f>IF(Tabla11518[[#This Row],[GEOGRÁFICO]]="NO",0,_xlfn.XLOOKUP(Tabla11518[[#This Row],[CÓDIGO SOLICITUD]],'[1]INFO MPIO'!$A$2:$A$581,'[1]INFO MPIO'!$D$2:$D$581))</f>
        <v>1</v>
      </c>
      <c r="M301" s="13">
        <f>IF(Tabla11518[[#This Row],[GEOGRÁFICO]]="NO",0,_xlfn.XLOOKUP(Tabla11518[[#This Row],[CÓDIGO SOLICITUD]],'[1]INFO MPIO'!$A$2:$A$581,'[1]INFO MPIO'!$E$2:$E$581))</f>
        <v>0</v>
      </c>
      <c r="N301" s="13">
        <f>IF(Tabla11518[[#This Row],[GEOGRÁFICO]]="NO",0,_xlfn.XLOOKUP(Tabla11518[[#This Row],[CÓDIGO SOLICITUD]],'[1]INFO MPIO'!$A$2:$A$581,'[1]INFO MPIO'!$F$2:$F$581))</f>
        <v>0</v>
      </c>
      <c r="O301" s="12" t="str">
        <f>_xlfn.XLOOKUP(Tabla11518[[#This Row],[CÓDIGO SOLICITUD]],[1]Master!$G:$G,[1]Master!$K:$K)</f>
        <v>SI</v>
      </c>
      <c r="P301" s="12" t="str">
        <f>_xlfn.XLOOKUP(Tabla11518[[#This Row],[CÓDIGO SOLICITUD]],[1]Master!$G:$G,[1]Master!$J:$J)</f>
        <v>EN EJECUCIÓN</v>
      </c>
      <c r="Q301" s="9" t="str">
        <f>_xlfn.XLOOKUP(Tabla11518[[#This Row],[CÓDIGO SOLICITUD]],[1]Master!$G:$G,[1]Master!$I:$I)</f>
        <v>ENTIDAD TERRITORIAL</v>
      </c>
      <c r="R301" s="14">
        <f>_xlfn.XLOOKUP(Tabla11518[[#This Row],[CÓDIGO SOLICITUD]],'[1]Resumen Inversiones'!$D$4:$D$700,'[1]Resumen Inversiones'!$E$4:$E$700)</f>
        <v>322804.77176285698</v>
      </c>
      <c r="S301" s="22" t="s">
        <v>575</v>
      </c>
    </row>
    <row r="302" spans="1:19" ht="370.5" x14ac:dyDescent="0.25">
      <c r="A302" s="20" t="s">
        <v>576</v>
      </c>
      <c r="B302" s="9" t="str">
        <f>_xlfn.XLOOKUP(Tabla11518[[#This Row],[CÓDIGO SOLICITUD]],[1]Nombres!$A:$A,[1]Nombres!$D:$D)</f>
        <v>BOGOTÁ, D.C., CUNDINAMARCA, META</v>
      </c>
      <c r="C302" s="9" t="s">
        <v>47</v>
      </c>
      <c r="D302" s="10" t="s">
        <v>22</v>
      </c>
      <c r="E302" s="11" t="str">
        <f>_xlfn.XLOOKUP(Tabla11518[[#This Row],[CÓDIGO SOLICITUD]],[1]Nombres!$A:$A,[1]Nombres!$C:$C)</f>
        <v>BOQUERÓN — EL TABLÓN / CHIRAJARA - FUNDADORES / PIPIRAL – VILLAVICENCIO / BOGOTÁ - VILLAVICENCIO</v>
      </c>
      <c r="F302" s="11" t="str">
        <f>_xlfn.XLOOKUP(Tabla11518[[#This Row],[CÓDIGO SOLICITUD]],'[1]Mapas MT FINAL'!A:A,'[1]Mapas MT FINAL'!G:G)</f>
        <v>BOGOTÁ - VILLAVICENCIO</v>
      </c>
      <c r="G302" s="12" t="str">
        <f>_xlfn.XLOOKUP(Tabla11518[[#This Row],[CÓDIGO SOLICITUD]],'[1]Relación Departamental'!$A:$A,'[1]Relación Departamental'!$B:$B)</f>
        <v>SI</v>
      </c>
      <c r="H302" s="12" t="str">
        <f>IF(Tabla11518[[#This Row],[GEOGRÁFICO]]="NO",Tabla11518[[#This Row],[DEPARTAMENTO GEOGRÁFICO/ASOCIADO]],_xlfn.XLOOKUP(Tabla11518[[#This Row],[CÓDIGO SOLICITUD]],'[1]INFO MPIO'!$A$2:$A$802,'[1]INFO MPIO'!$G$2:$G$802))</f>
        <v>BOGOTÁ, D.C., CUNDINAMARCA, META</v>
      </c>
      <c r="I302" s="12" t="str">
        <f>IF(Tabla11518[[#This Row],[GEOGRÁFICO]]="NO",Tabla11518[[#This Row],[DEPARTAMENTO GEOGRÁFICO/ASOCIADO]],_xlfn.XLOOKUP(Tabla11518[[#This Row],[CÓDIGO SOLICITUD]],'[1]INFO MPIO'!$A$2:$A$581,'[1]INFO MPIO'!$H$2:$H$581))</f>
        <v>BOGOTÁ, D.C., CÁQUEZA, CHIPAQUE, GUAYABETAL, QUETAME, VILLAVICENCIO</v>
      </c>
      <c r="J302" s="13">
        <f>IF(Tabla11518[[#This Row],[GEOGRÁFICO]]="NO",0,_xlfn.XLOOKUP(Tabla11518[[#This Row],[CÓDIGO SOLICITUD]],'[1]INFO MPIO'!$A$2:$A$581,'[1]INFO MPIO'!$B$2:$B$581))</f>
        <v>1</v>
      </c>
      <c r="K302" s="13">
        <f>IF(Tabla11518[[#This Row],[GEOGRÁFICO]]="NO",0,_xlfn.XLOOKUP(Tabla11518[[#This Row],[CÓDIGO SOLICITUD]],'[1]INFO MPIO'!$A$2:$A$581,'[1]INFO MPIO'!$C$2:$C$581))</f>
        <v>0</v>
      </c>
      <c r="L302" s="13">
        <f>IF(Tabla11518[[#This Row],[GEOGRÁFICO]]="NO",0,_xlfn.XLOOKUP(Tabla11518[[#This Row],[CÓDIGO SOLICITUD]],'[1]INFO MPIO'!$A$2:$A$581,'[1]INFO MPIO'!$D$2:$D$581))</f>
        <v>1</v>
      </c>
      <c r="M302" s="13">
        <f>IF(Tabla11518[[#This Row],[GEOGRÁFICO]]="NO",0,_xlfn.XLOOKUP(Tabla11518[[#This Row],[CÓDIGO SOLICITUD]],'[1]INFO MPIO'!$A$2:$A$581,'[1]INFO MPIO'!$E$2:$E$581))</f>
        <v>0</v>
      </c>
      <c r="N302" s="13">
        <f>IF(Tabla11518[[#This Row],[GEOGRÁFICO]]="NO",0,_xlfn.XLOOKUP(Tabla11518[[#This Row],[CÓDIGO SOLICITUD]],'[1]INFO MPIO'!$A$2:$A$581,'[1]INFO MPIO'!$F$2:$F$581))</f>
        <v>1</v>
      </c>
      <c r="O302" s="12" t="str">
        <f>_xlfn.XLOOKUP(Tabla11518[[#This Row],[CÓDIGO SOLICITUD]],[1]Master!$G:$G,[1]Master!$K:$K)</f>
        <v>SI</v>
      </c>
      <c r="P302" s="12" t="str">
        <f>_xlfn.XLOOKUP(Tabla11518[[#This Row],[CÓDIGO SOLICITUD]],[1]Master!$G:$G,[1]Master!$J:$J)</f>
        <v>EN EJECUCIÓN</v>
      </c>
      <c r="Q302" s="9" t="str">
        <f>_xlfn.XLOOKUP(Tabla11518[[#This Row],[CÓDIGO SOLICITUD]],[1]Master!$G:$G,[1]Master!$I:$I)</f>
        <v>ANI</v>
      </c>
      <c r="R302" s="14">
        <f>_xlfn.XLOOKUP(Tabla11518[[#This Row],[CÓDIGO SOLICITUD]],'[1]Resumen Inversiones'!$D$4:$D$700,'[1]Resumen Inversiones'!$E$4:$E$700)</f>
        <v>0</v>
      </c>
      <c r="S302" s="22" t="s">
        <v>577</v>
      </c>
    </row>
    <row r="303" spans="1:19" ht="213.75" x14ac:dyDescent="0.25">
      <c r="A303" s="20" t="s">
        <v>578</v>
      </c>
      <c r="B303" s="9" t="str">
        <f>_xlfn.XLOOKUP(Tabla11518[[#This Row],[CÓDIGO SOLICITUD]],[1]Nombres!$A:$A,[1]Nombres!$D:$D)</f>
        <v>CUNDINAMARCA</v>
      </c>
      <c r="C303" s="9" t="s">
        <v>47</v>
      </c>
      <c r="D303" s="16" t="s">
        <v>22</v>
      </c>
      <c r="E303" s="11" t="str">
        <f>_xlfn.XLOOKUP(Tabla11518[[#This Row],[CÓDIGO SOLICITUD]],[1]Nombres!$A:$A,[1]Nombres!$C:$C)</f>
        <v>INTERVENCIÓN EN CORREDORES CARRETEROS (PERIMETRAL DE ORIENTE DE BOGOTÁ) / UBAQUE – CHOACHÍ</v>
      </c>
      <c r="F303" s="11" t="str">
        <f>_xlfn.XLOOKUP(Tabla11518[[#This Row],[CÓDIGO SOLICITUD]],'[1]Mapas MT FINAL'!A:A,'[1]Mapas MT FINAL'!G:G)</f>
        <v>PERIMETRAL DE ORIENTE</v>
      </c>
      <c r="G303" s="12" t="str">
        <f>_xlfn.XLOOKUP(Tabla11518[[#This Row],[CÓDIGO SOLICITUD]],'[1]Relación Departamental'!$A:$A,'[1]Relación Departamental'!$B:$B)</f>
        <v>SI</v>
      </c>
      <c r="H303" s="12" t="str">
        <f>IF(Tabla11518[[#This Row],[GEOGRÁFICO]]="NO",Tabla11518[[#This Row],[DEPARTAMENTO GEOGRÁFICO/ASOCIADO]],_xlfn.XLOOKUP(Tabla11518[[#This Row],[CÓDIGO SOLICITUD]],'[1]INFO MPIO'!$A$2:$A$802,'[1]INFO MPIO'!$G$2:$G$802))</f>
        <v>BOGOTÁ, D.C., CUNDINAMARCA</v>
      </c>
      <c r="I303" s="12" t="str">
        <f>IF(Tabla11518[[#This Row],[GEOGRÁFICO]]="NO",Tabla11518[[#This Row],[DEPARTAMENTO GEOGRÁFICO/ASOCIADO]],_xlfn.XLOOKUP(Tabla11518[[#This Row],[CÓDIGO SOLICITUD]],'[1]INFO MPIO'!$A$2:$A$581,'[1]INFO MPIO'!$H$2:$H$581))</f>
        <v>BOGOTÁ, D.C., CÁQUEZA, CHOACHÍ, GUASCA, GUATAVITA, LA CALERA, SESQUILÉ, SOPÓ, UBAQUE</v>
      </c>
      <c r="J303" s="13">
        <f>IF(Tabla11518[[#This Row],[GEOGRÁFICO]]="NO",0,_xlfn.XLOOKUP(Tabla11518[[#This Row],[CÓDIGO SOLICITUD]],'[1]INFO MPIO'!$A$2:$A$581,'[1]INFO MPIO'!$B$2:$B$581))</f>
        <v>1</v>
      </c>
      <c r="K303" s="13">
        <f>IF(Tabla11518[[#This Row],[GEOGRÁFICO]]="NO",0,_xlfn.XLOOKUP(Tabla11518[[#This Row],[CÓDIGO SOLICITUD]],'[1]INFO MPIO'!$A$2:$A$581,'[1]INFO MPIO'!$C$2:$C$581))</f>
        <v>0</v>
      </c>
      <c r="L303" s="13">
        <f>IF(Tabla11518[[#This Row],[GEOGRÁFICO]]="NO",0,_xlfn.XLOOKUP(Tabla11518[[#This Row],[CÓDIGO SOLICITUD]],'[1]INFO MPIO'!$A$2:$A$581,'[1]INFO MPIO'!$D$2:$D$581))</f>
        <v>0</v>
      </c>
      <c r="M303" s="13">
        <f>IF(Tabla11518[[#This Row],[GEOGRÁFICO]]="NO",0,_xlfn.XLOOKUP(Tabla11518[[#This Row],[CÓDIGO SOLICITUD]],'[1]INFO MPIO'!$A$2:$A$581,'[1]INFO MPIO'!$E$2:$E$581))</f>
        <v>0</v>
      </c>
      <c r="N303" s="13">
        <f>IF(Tabla11518[[#This Row],[GEOGRÁFICO]]="NO",0,_xlfn.XLOOKUP(Tabla11518[[#This Row],[CÓDIGO SOLICITUD]],'[1]INFO MPIO'!$A$2:$A$581,'[1]INFO MPIO'!$F$2:$F$581))</f>
        <v>0</v>
      </c>
      <c r="O303" s="12" t="str">
        <f>_xlfn.XLOOKUP(Tabla11518[[#This Row],[CÓDIGO SOLICITUD]],[1]Master!$G:$G,[1]Master!$K:$K)</f>
        <v>SI</v>
      </c>
      <c r="P303" s="12" t="str">
        <f>_xlfn.XLOOKUP(Tabla11518[[#This Row],[CÓDIGO SOLICITUD]],[1]Master!$G:$G,[1]Master!$J:$J)</f>
        <v>EN EJECUCIÓN</v>
      </c>
      <c r="Q303" s="9" t="str">
        <f>_xlfn.XLOOKUP(Tabla11518[[#This Row],[CÓDIGO SOLICITUD]],[1]Master!$G:$G,[1]Master!$I:$I)</f>
        <v>ANI</v>
      </c>
      <c r="R303" s="14">
        <f>_xlfn.XLOOKUP(Tabla11518[[#This Row],[CÓDIGO SOLICITUD]],'[1]Resumen Inversiones'!$D$4:$D$700,'[1]Resumen Inversiones'!$E$4:$E$700)</f>
        <v>0</v>
      </c>
      <c r="S303" s="22" t="s">
        <v>579</v>
      </c>
    </row>
    <row r="304" spans="1:19" ht="313.5" x14ac:dyDescent="0.25">
      <c r="A304" s="20" t="s">
        <v>580</v>
      </c>
      <c r="B304" s="9" t="str">
        <f>_xlfn.XLOOKUP(Tabla11518[[#This Row],[CÓDIGO SOLICITUD]],[1]Nombres!$A:$A,[1]Nombres!$D:$D)</f>
        <v>CASANARE, CUNDINAMARCA, META</v>
      </c>
      <c r="C304" s="9" t="s">
        <v>581</v>
      </c>
      <c r="D304" s="10" t="s">
        <v>22</v>
      </c>
      <c r="E304" s="11" t="str">
        <f>_xlfn.XLOOKUP(Tabla11518[[#This Row],[CÓDIGO SOLICITUD]],[1]Nombres!$A:$A,[1]Nombres!$C:$C)</f>
        <v>VILLAVICENCIO - AGUAZUL - YOPAL</v>
      </c>
      <c r="F304" s="11" t="str">
        <f>_xlfn.XLOOKUP(Tabla11518[[#This Row],[CÓDIGO SOLICITUD]],'[1]Mapas MT FINAL'!A:A,'[1]Mapas MT FINAL'!G:G)</f>
        <v>VILLAVICENCIO - AGUAZUL - YOPAL</v>
      </c>
      <c r="G304" s="12" t="str">
        <f>_xlfn.XLOOKUP(Tabla11518[[#This Row],[CÓDIGO SOLICITUD]],'[1]Relación Departamental'!$A:$A,'[1]Relación Departamental'!$B:$B)</f>
        <v>SI</v>
      </c>
      <c r="H304" s="12" t="str">
        <f>IF(Tabla11518[[#This Row],[GEOGRÁFICO]]="NO",Tabla11518[[#This Row],[DEPARTAMENTO GEOGRÁFICO/ASOCIADO]],_xlfn.XLOOKUP(Tabla11518[[#This Row],[CÓDIGO SOLICITUD]],'[1]INFO MPIO'!$A$2:$A$802,'[1]INFO MPIO'!$G$2:$G$802))</f>
        <v>CASANARE, CUNDINAMARCA, META</v>
      </c>
      <c r="I304" s="12" t="str">
        <f>IF(Tabla11518[[#This Row],[GEOGRÁFICO]]="NO",Tabla11518[[#This Row],[DEPARTAMENTO GEOGRÁFICO/ASOCIADO]],_xlfn.XLOOKUP(Tabla11518[[#This Row],[CÓDIGO SOLICITUD]],'[1]INFO MPIO'!$A$2:$A$581,'[1]INFO MPIO'!$H$2:$H$581))</f>
        <v>AGUAZUL, BARRANCA DE UPÍA, CUMARAL, MONTERREY, PARATEBUENO, RESTREPO, SABANALARGA, TAURAMENA, VILLANUEVA, VILLAVICENCIO, YOPAL</v>
      </c>
      <c r="J304" s="13">
        <f>IF(Tabla11518[[#This Row],[GEOGRÁFICO]]="NO",0,_xlfn.XLOOKUP(Tabla11518[[#This Row],[CÓDIGO SOLICITUD]],'[1]INFO MPIO'!$A$2:$A$581,'[1]INFO MPIO'!$B$2:$B$581))</f>
        <v>0</v>
      </c>
      <c r="K304" s="13">
        <f>IF(Tabla11518[[#This Row],[GEOGRÁFICO]]="NO",0,_xlfn.XLOOKUP(Tabla11518[[#This Row],[CÓDIGO SOLICITUD]],'[1]INFO MPIO'!$A$2:$A$581,'[1]INFO MPIO'!$C$2:$C$581))</f>
        <v>0</v>
      </c>
      <c r="L304" s="13">
        <f>IF(Tabla11518[[#This Row],[GEOGRÁFICO]]="NO",0,_xlfn.XLOOKUP(Tabla11518[[#This Row],[CÓDIGO SOLICITUD]],'[1]INFO MPIO'!$A$2:$A$581,'[1]INFO MPIO'!$D$2:$D$581))</f>
        <v>1</v>
      </c>
      <c r="M304" s="13">
        <f>IF(Tabla11518[[#This Row],[GEOGRÁFICO]]="NO",0,_xlfn.XLOOKUP(Tabla11518[[#This Row],[CÓDIGO SOLICITUD]],'[1]INFO MPIO'!$A$2:$A$581,'[1]INFO MPIO'!$E$2:$E$581))</f>
        <v>0</v>
      </c>
      <c r="N304" s="13">
        <f>IF(Tabla11518[[#This Row],[GEOGRÁFICO]]="NO",0,_xlfn.XLOOKUP(Tabla11518[[#This Row],[CÓDIGO SOLICITUD]],'[1]INFO MPIO'!$A$2:$A$581,'[1]INFO MPIO'!$F$2:$F$581))</f>
        <v>1</v>
      </c>
      <c r="O304" s="12" t="str">
        <f>_xlfn.XLOOKUP(Tabla11518[[#This Row],[CÓDIGO SOLICITUD]],[1]Master!$G:$G,[1]Master!$K:$K)</f>
        <v>SI</v>
      </c>
      <c r="P304" s="12" t="str">
        <f>_xlfn.XLOOKUP(Tabla11518[[#This Row],[CÓDIGO SOLICITUD]],[1]Master!$G:$G,[1]Master!$J:$J)</f>
        <v>EN EJECUCIÓN</v>
      </c>
      <c r="Q304" s="9" t="str">
        <f>_xlfn.XLOOKUP(Tabla11518[[#This Row],[CÓDIGO SOLICITUD]],[1]Master!$G:$G,[1]Master!$I:$I)</f>
        <v>ANI</v>
      </c>
      <c r="R304" s="14">
        <f>_xlfn.XLOOKUP(Tabla11518[[#This Row],[CÓDIGO SOLICITUD]],'[1]Resumen Inversiones'!$D$4:$D$700,'[1]Resumen Inversiones'!$E$4:$E$700)</f>
        <v>0</v>
      </c>
      <c r="S304" s="22" t="s">
        <v>582</v>
      </c>
    </row>
    <row r="305" spans="1:19" ht="114" x14ac:dyDescent="0.25">
      <c r="A305" s="8" t="s">
        <v>583</v>
      </c>
      <c r="B305" s="9" t="str">
        <f>_xlfn.XLOOKUP(Tabla11518[[#This Row],[CÓDIGO SOLICITUD]],[1]Nombres!$A:$A,[1]Nombres!$D:$D)</f>
        <v>NARIÑO</v>
      </c>
      <c r="C305" s="9" t="s">
        <v>21</v>
      </c>
      <c r="D305" s="10" t="s">
        <v>22</v>
      </c>
      <c r="E305" s="11" t="str">
        <f>_xlfn.XLOOKUP(Tabla11518[[#This Row],[CÓDIGO SOLICITUD]],[1]Nombres!$A:$A,[1]Nombres!$C:$C)</f>
        <v>PROGRAMA DE MEJORAMIENTO, CONSTRUCCIÓN Y EXPANSIÓN DE LA INFRAESTRUCTURA AEROPORTUARIA A CARGO DE LA NACIÓN CON ESPECIAL ÉNFASIS EN TUMACO</v>
      </c>
      <c r="F305" s="11" t="str">
        <f>_xlfn.XLOOKUP(Tabla11518[[#This Row],[CÓDIGO SOLICITUD]],'[1]Mapas MT FINAL'!A:A,'[1]Mapas MT FINAL'!G:G)</f>
        <v>INTERVENCIÓN DEL AERÓDROMO DE TUMACO</v>
      </c>
      <c r="G305" s="12" t="str">
        <f>_xlfn.XLOOKUP(Tabla11518[[#This Row],[CÓDIGO SOLICITUD]],'[1]Relación Departamental'!$A:$A,'[1]Relación Departamental'!$B:$B)</f>
        <v>SI</v>
      </c>
      <c r="H305" s="12" t="str">
        <f>IF(Tabla11518[[#This Row],[GEOGRÁFICO]]="NO",Tabla11518[[#This Row],[DEPARTAMENTO GEOGRÁFICO/ASOCIADO]],_xlfn.XLOOKUP(Tabla11518[[#This Row],[CÓDIGO SOLICITUD]],'[1]INFO MPIO'!$A$2:$A$802,'[1]INFO MPIO'!$G$2:$G$802))</f>
        <v>NARIÑO</v>
      </c>
      <c r="I305" s="12" t="str">
        <f>IF(Tabla11518[[#This Row],[GEOGRÁFICO]]="NO",Tabla11518[[#This Row],[DEPARTAMENTO GEOGRÁFICO/ASOCIADO]],_xlfn.XLOOKUP(Tabla11518[[#This Row],[CÓDIGO SOLICITUD]],'[1]INFO MPIO'!$A$2:$A$581,'[1]INFO MPIO'!$H$2:$H$581))</f>
        <v>SAN ANDRÉS DE TUMACO</v>
      </c>
      <c r="J305" s="13">
        <f>IF(Tabla11518[[#This Row],[GEOGRÁFICO]]="NO",0,_xlfn.XLOOKUP(Tabla11518[[#This Row],[CÓDIGO SOLICITUD]],'[1]INFO MPIO'!$A$2:$A$581,'[1]INFO MPIO'!$B$2:$B$581))</f>
        <v>0</v>
      </c>
      <c r="K305" s="13">
        <f>IF(Tabla11518[[#This Row],[GEOGRÁFICO]]="NO",0,_xlfn.XLOOKUP(Tabla11518[[#This Row],[CÓDIGO SOLICITUD]],'[1]INFO MPIO'!$A$2:$A$581,'[1]INFO MPIO'!$C$2:$C$581))</f>
        <v>1</v>
      </c>
      <c r="L305" s="13">
        <f>IF(Tabla11518[[#This Row],[GEOGRÁFICO]]="NO",0,_xlfn.XLOOKUP(Tabla11518[[#This Row],[CÓDIGO SOLICITUD]],'[1]INFO MPIO'!$A$2:$A$581,'[1]INFO MPIO'!$D$2:$D$581))</f>
        <v>0</v>
      </c>
      <c r="M305" s="13">
        <f>IF(Tabla11518[[#This Row],[GEOGRÁFICO]]="NO",0,_xlfn.XLOOKUP(Tabla11518[[#This Row],[CÓDIGO SOLICITUD]],'[1]INFO MPIO'!$A$2:$A$581,'[1]INFO MPIO'!$E$2:$E$581))</f>
        <v>1</v>
      </c>
      <c r="N305" s="13">
        <f>IF(Tabla11518[[#This Row],[GEOGRÁFICO]]="NO",0,_xlfn.XLOOKUP(Tabla11518[[#This Row],[CÓDIGO SOLICITUD]],'[1]INFO MPIO'!$A$2:$A$581,'[1]INFO MPIO'!$F$2:$F$581))</f>
        <v>1</v>
      </c>
      <c r="O305" s="12" t="str">
        <f>_xlfn.XLOOKUP(Tabla11518[[#This Row],[CÓDIGO SOLICITUD]],[1]Master!$G:$G,[1]Master!$K:$K)</f>
        <v>SI</v>
      </c>
      <c r="P305" s="12" t="str">
        <f>_xlfn.XLOOKUP(Tabla11518[[#This Row],[CÓDIGO SOLICITUD]],[1]Master!$G:$G,[1]Master!$J:$J)</f>
        <v>EN EJECUCIÓN</v>
      </c>
      <c r="Q305" s="9" t="str">
        <f>_xlfn.XLOOKUP(Tabla11518[[#This Row],[CÓDIGO SOLICITUD]],[1]Master!$G:$G,[1]Master!$I:$I)</f>
        <v>AEROCIVIL</v>
      </c>
      <c r="R305" s="14">
        <f>_xlfn.XLOOKUP(Tabla11518[[#This Row],[CÓDIGO SOLICITUD]],'[1]Resumen Inversiones'!$D$4:$D$700,'[1]Resumen Inversiones'!$E$4:$E$700)</f>
        <v>85837</v>
      </c>
      <c r="S305" s="18" t="s">
        <v>584</v>
      </c>
    </row>
    <row r="306" spans="1:19" ht="185.25" x14ac:dyDescent="0.25">
      <c r="A306" s="8" t="s">
        <v>585</v>
      </c>
      <c r="B306" s="9" t="str">
        <f>_xlfn.XLOOKUP(Tabla11518[[#This Row],[CÓDIGO SOLICITUD]],[1]Nombres!$A:$A,[1]Nombres!$D:$D)</f>
        <v>CUNDINAMARCA</v>
      </c>
      <c r="C306" s="9" t="s">
        <v>21</v>
      </c>
      <c r="D306" s="10" t="s">
        <v>22</v>
      </c>
      <c r="E306" s="11" t="str">
        <f>_xlfn.XLOOKUP(Tabla11518[[#This Row],[CÓDIGO SOLICITUD]],[1]Nombres!$A:$A,[1]Nombres!$C:$C)</f>
        <v>INTERVENCIÓN EN CORREDORES CARRETEROS (BOGOTÁ - ZIPAQUIRÁ)</v>
      </c>
      <c r="F306" s="11" t="str">
        <f>_xlfn.XLOOKUP(Tabla11518[[#This Row],[CÓDIGO SOLICITUD]],'[1]Mapas MT FINAL'!A:A,'[1]Mapas MT FINAL'!G:G)</f>
        <v>INTERVENCIÓN EN CORREDORES CARRETEROS (BOGOTÁ - ZIPAQUIRÁ)</v>
      </c>
      <c r="G306" s="12" t="str">
        <f>_xlfn.XLOOKUP(Tabla11518[[#This Row],[CÓDIGO SOLICITUD]],'[1]Relación Departamental'!$A:$A,'[1]Relación Departamental'!$B:$B)</f>
        <v>SI</v>
      </c>
      <c r="H306" s="12" t="str">
        <f>IF(Tabla11518[[#This Row],[GEOGRÁFICO]]="NO",Tabla11518[[#This Row],[DEPARTAMENTO GEOGRÁFICO/ASOCIADO]],_xlfn.XLOOKUP(Tabla11518[[#This Row],[CÓDIGO SOLICITUD]],'[1]INFO MPIO'!$A$2:$A$802,'[1]INFO MPIO'!$G$2:$G$802))</f>
        <v>CUNDINAMARCA</v>
      </c>
      <c r="I306" s="12" t="str">
        <f>IF(Tabla11518[[#This Row],[GEOGRÁFICO]]="NO",Tabla11518[[#This Row],[DEPARTAMENTO GEOGRÁFICO/ASOCIADO]],_xlfn.XLOOKUP(Tabla11518[[#This Row],[CÓDIGO SOLICITUD]],'[1]INFO MPIO'!$A$2:$A$581,'[1]INFO MPIO'!$H$2:$H$581))</f>
        <v>CAJICÁ, CHÍA, ZIPAQUIRÁ</v>
      </c>
      <c r="J306" s="13">
        <f>IF(Tabla11518[[#This Row],[GEOGRÁFICO]]="NO",0,_xlfn.XLOOKUP(Tabla11518[[#This Row],[CÓDIGO SOLICITUD]],'[1]INFO MPIO'!$A$2:$A$581,'[1]INFO MPIO'!$B$2:$B$581))</f>
        <v>0</v>
      </c>
      <c r="K306" s="13">
        <f>IF(Tabla11518[[#This Row],[GEOGRÁFICO]]="NO",0,_xlfn.XLOOKUP(Tabla11518[[#This Row],[CÓDIGO SOLICITUD]],'[1]INFO MPIO'!$A$2:$A$581,'[1]INFO MPIO'!$C$2:$C$581))</f>
        <v>0</v>
      </c>
      <c r="L306" s="13">
        <f>IF(Tabla11518[[#This Row],[GEOGRÁFICO]]="NO",0,_xlfn.XLOOKUP(Tabla11518[[#This Row],[CÓDIGO SOLICITUD]],'[1]INFO MPIO'!$A$2:$A$581,'[1]INFO MPIO'!$D$2:$D$581))</f>
        <v>0</v>
      </c>
      <c r="M306" s="13">
        <f>IF(Tabla11518[[#This Row],[GEOGRÁFICO]]="NO",0,_xlfn.XLOOKUP(Tabla11518[[#This Row],[CÓDIGO SOLICITUD]],'[1]INFO MPIO'!$A$2:$A$581,'[1]INFO MPIO'!$E$2:$E$581))</f>
        <v>0</v>
      </c>
      <c r="N306" s="13">
        <f>IF(Tabla11518[[#This Row],[GEOGRÁFICO]]="NO",0,_xlfn.XLOOKUP(Tabla11518[[#This Row],[CÓDIGO SOLICITUD]],'[1]INFO MPIO'!$A$2:$A$581,'[1]INFO MPIO'!$F$2:$F$581))</f>
        <v>1</v>
      </c>
      <c r="O306" s="12" t="str">
        <f>_xlfn.XLOOKUP(Tabla11518[[#This Row],[CÓDIGO SOLICITUD]],[1]Master!$G:$G,[1]Master!$K:$K)</f>
        <v>SI</v>
      </c>
      <c r="P306" s="12" t="str">
        <f>_xlfn.XLOOKUP(Tabla11518[[#This Row],[CÓDIGO SOLICITUD]],[1]Master!$G:$G,[1]Master!$J:$J)</f>
        <v>EN EJECUCIÓN</v>
      </c>
      <c r="Q306" s="9" t="str">
        <f>_xlfn.XLOOKUP(Tabla11518[[#This Row],[CÓDIGO SOLICITUD]],[1]Master!$G:$G,[1]Master!$I:$I)</f>
        <v>ANI</v>
      </c>
      <c r="R306" s="14">
        <f>_xlfn.XLOOKUP(Tabla11518[[#This Row],[CÓDIGO SOLICITUD]],'[1]Resumen Inversiones'!$D$4:$D$700,'[1]Resumen Inversiones'!$E$4:$E$700)</f>
        <v>0</v>
      </c>
      <c r="S306" s="18" t="s">
        <v>586</v>
      </c>
    </row>
    <row r="307" spans="1:19" ht="213.75" x14ac:dyDescent="0.25">
      <c r="A307" s="20" t="s">
        <v>587</v>
      </c>
      <c r="B307" s="9" t="str">
        <f>_xlfn.XLOOKUP(Tabla11518[[#This Row],[CÓDIGO SOLICITUD]],[1]Nombres!$A:$A,[1]Nombres!$D:$D)</f>
        <v>META</v>
      </c>
      <c r="C307" s="9" t="s">
        <v>21</v>
      </c>
      <c r="D307" s="10" t="s">
        <v>22</v>
      </c>
      <c r="E307" s="11" t="str">
        <f>_xlfn.XLOOKUP(Tabla11518[[#This Row],[CÓDIGO SOLICITUD]],[1]Nombres!$A:$A,[1]Nombres!$C:$C)</f>
        <v>INTERVENCIÓN EN CORREDORES CARRETEROS GRANADA - ACACÍAS Y VILLAVICENCIO - PUERTO GAITÁN</v>
      </c>
      <c r="F307" s="11" t="str">
        <f>_xlfn.XLOOKUP(Tabla11518[[#This Row],[CÓDIGO SOLICITUD]],'[1]Mapas MT FINAL'!A:A,'[1]Mapas MT FINAL'!G:G)</f>
        <v>INTERVENCIÓN EN CORREDORES CARRETEROS GRANADA - ACACÍAS Y VILLAVICENCIO - PUERTO GAITÁN</v>
      </c>
      <c r="G307" s="12" t="str">
        <f>_xlfn.XLOOKUP(Tabla11518[[#This Row],[CÓDIGO SOLICITUD]],'[1]Relación Departamental'!$A:$A,'[1]Relación Departamental'!$B:$B)</f>
        <v>SI</v>
      </c>
      <c r="H307" s="12" t="str">
        <f>IF(Tabla11518[[#This Row],[GEOGRÁFICO]]="NO",Tabla11518[[#This Row],[DEPARTAMENTO GEOGRÁFICO/ASOCIADO]],_xlfn.XLOOKUP(Tabla11518[[#This Row],[CÓDIGO SOLICITUD]],'[1]INFO MPIO'!$A$2:$A$802,'[1]INFO MPIO'!$G$2:$G$802))</f>
        <v>META</v>
      </c>
      <c r="I307" s="12" t="str">
        <f>IF(Tabla11518[[#This Row],[GEOGRÁFICO]]="NO",Tabla11518[[#This Row],[DEPARTAMENTO GEOGRÁFICO/ASOCIADO]],_xlfn.XLOOKUP(Tabla11518[[#This Row],[CÓDIGO SOLICITUD]],'[1]INFO MPIO'!$A$2:$A$581,'[1]INFO MPIO'!$H$2:$H$581))</f>
        <v>ACACÍAS, CUBARRAL, GRANADA, GUAMAL, PUERTO GAITÁN, PUERTO LÓPEZ, SAN MARTÍN, VILLAVICENCIO</v>
      </c>
      <c r="J307" s="13">
        <f>IF(Tabla11518[[#This Row],[GEOGRÁFICO]]="NO",0,_xlfn.XLOOKUP(Tabla11518[[#This Row],[CÓDIGO SOLICITUD]],'[1]INFO MPIO'!$A$2:$A$581,'[1]INFO MPIO'!$B$2:$B$581))</f>
        <v>1</v>
      </c>
      <c r="K307" s="13">
        <f>IF(Tabla11518[[#This Row],[GEOGRÁFICO]]="NO",0,_xlfn.XLOOKUP(Tabla11518[[#This Row],[CÓDIGO SOLICITUD]],'[1]INFO MPIO'!$A$2:$A$581,'[1]INFO MPIO'!$C$2:$C$581))</f>
        <v>0</v>
      </c>
      <c r="L307" s="13">
        <f>IF(Tabla11518[[#This Row],[GEOGRÁFICO]]="NO",0,_xlfn.XLOOKUP(Tabla11518[[#This Row],[CÓDIGO SOLICITUD]],'[1]INFO MPIO'!$A$2:$A$581,'[1]INFO MPIO'!$D$2:$D$581))</f>
        <v>1</v>
      </c>
      <c r="M307" s="13">
        <f>IF(Tabla11518[[#This Row],[GEOGRÁFICO]]="NO",0,_xlfn.XLOOKUP(Tabla11518[[#This Row],[CÓDIGO SOLICITUD]],'[1]INFO MPIO'!$A$2:$A$581,'[1]INFO MPIO'!$E$2:$E$581))</f>
        <v>0</v>
      </c>
      <c r="N307" s="13">
        <f>IF(Tabla11518[[#This Row],[GEOGRÁFICO]]="NO",0,_xlfn.XLOOKUP(Tabla11518[[#This Row],[CÓDIGO SOLICITUD]],'[1]INFO MPIO'!$A$2:$A$581,'[1]INFO MPIO'!$F$2:$F$581))</f>
        <v>1</v>
      </c>
      <c r="O307" s="12" t="str">
        <f>_xlfn.XLOOKUP(Tabla11518[[#This Row],[CÓDIGO SOLICITUD]],[1]Master!$G:$G,[1]Master!$K:$K)</f>
        <v>SI</v>
      </c>
      <c r="P307" s="12" t="str">
        <f>_xlfn.XLOOKUP(Tabla11518[[#This Row],[CÓDIGO SOLICITUD]],[1]Master!$G:$G,[1]Master!$J:$J)</f>
        <v>EN EJECUCIÓN</v>
      </c>
      <c r="Q307" s="9" t="str">
        <f>_xlfn.XLOOKUP(Tabla11518[[#This Row],[CÓDIGO SOLICITUD]],[1]Master!$G:$G,[1]Master!$I:$I)</f>
        <v>ANI</v>
      </c>
      <c r="R307" s="14">
        <f>_xlfn.XLOOKUP(Tabla11518[[#This Row],[CÓDIGO SOLICITUD]],'[1]Resumen Inversiones'!$D$4:$D$700,'[1]Resumen Inversiones'!$E$4:$E$700)</f>
        <v>0</v>
      </c>
      <c r="S307" s="22" t="s">
        <v>588</v>
      </c>
    </row>
    <row r="308" spans="1:19" ht="409.5" x14ac:dyDescent="0.25">
      <c r="A308" s="8" t="s">
        <v>589</v>
      </c>
      <c r="B308" s="9" t="str">
        <f>_xlfn.XLOOKUP(Tabla11518[[#This Row],[CÓDIGO SOLICITUD]],[1]Nombres!$A:$A,[1]Nombres!$D:$D)</f>
        <v>BOYACÁ, CUNDINAMARCA, SANTANDER</v>
      </c>
      <c r="C308" s="9" t="s">
        <v>199</v>
      </c>
      <c r="D308" s="10" t="s">
        <v>22</v>
      </c>
      <c r="E308" s="11" t="str">
        <f>_xlfn.XLOOKUP(Tabla11518[[#This Row],[CÓDIGO SOLICITUD]],[1]Nombres!$A:$A,[1]Nombres!$C:$C)</f>
        <v>INTERVENCIÓN EN CORREDORES CARRETEROS (ZIPAQUIRÁ - BARBOSA)</v>
      </c>
      <c r="F308" s="11" t="str">
        <f>_xlfn.XLOOKUP(Tabla11518[[#This Row],[CÓDIGO SOLICITUD]],'[1]Mapas MT FINAL'!A:A,'[1]Mapas MT FINAL'!G:G)</f>
        <v>INTERVENCIÓN EN CORREDORES CARRETEROS (ZIPAQUIRÁ - BARBOSA)</v>
      </c>
      <c r="G308" s="12" t="str">
        <f>_xlfn.XLOOKUP(Tabla11518[[#This Row],[CÓDIGO SOLICITUD]],'[1]Relación Departamental'!$A:$A,'[1]Relación Departamental'!$B:$B)</f>
        <v>SI</v>
      </c>
      <c r="H308" s="12" t="str">
        <f>IF(Tabla11518[[#This Row],[GEOGRÁFICO]]="NO",Tabla11518[[#This Row],[DEPARTAMENTO GEOGRÁFICO/ASOCIADO]],_xlfn.XLOOKUP(Tabla11518[[#This Row],[CÓDIGO SOLICITUD]],'[1]INFO MPIO'!$A$2:$A$802,'[1]INFO MPIO'!$G$2:$G$802))</f>
        <v>BOYACÁ, CUNDINAMARCA, SANTANDER</v>
      </c>
      <c r="I308" s="12" t="str">
        <f>IF(Tabla11518[[#This Row],[GEOGRÁFICO]]="NO",Tabla11518[[#This Row],[DEPARTAMENTO GEOGRÁFICO/ASOCIADO]],_xlfn.XLOOKUP(Tabla11518[[#This Row],[CÓDIGO SOLICITUD]],'[1]INFO MPIO'!$A$2:$A$581,'[1]INFO MPIO'!$H$2:$H$581))</f>
        <v>BARBOSA, CHIQUINQUIRÁ, COGUA, FÚQUENE, NEMOCÓN, PUENTE NACIONAL, SABOYÁ, SIMIJACA, SUSA, SUTATAUSA, TAUSA, VILLA DE SAN DIEGO DE UBATÉ, ZIPAQUIRÁ</v>
      </c>
      <c r="J308" s="13">
        <f>IF(Tabla11518[[#This Row],[GEOGRÁFICO]]="NO",0,_xlfn.XLOOKUP(Tabla11518[[#This Row],[CÓDIGO SOLICITUD]],'[1]INFO MPIO'!$A$2:$A$581,'[1]INFO MPIO'!$B$2:$B$581))</f>
        <v>0</v>
      </c>
      <c r="K308" s="13">
        <f>IF(Tabla11518[[#This Row],[GEOGRÁFICO]]="NO",0,_xlfn.XLOOKUP(Tabla11518[[#This Row],[CÓDIGO SOLICITUD]],'[1]INFO MPIO'!$A$2:$A$581,'[1]INFO MPIO'!$C$2:$C$581))</f>
        <v>0</v>
      </c>
      <c r="L308" s="13">
        <f>IF(Tabla11518[[#This Row],[GEOGRÁFICO]]="NO",0,_xlfn.XLOOKUP(Tabla11518[[#This Row],[CÓDIGO SOLICITUD]],'[1]INFO MPIO'!$A$2:$A$581,'[1]INFO MPIO'!$D$2:$D$581))</f>
        <v>0</v>
      </c>
      <c r="M308" s="13">
        <f>IF(Tabla11518[[#This Row],[GEOGRÁFICO]]="NO",0,_xlfn.XLOOKUP(Tabla11518[[#This Row],[CÓDIGO SOLICITUD]],'[1]INFO MPIO'!$A$2:$A$581,'[1]INFO MPIO'!$E$2:$E$581))</f>
        <v>0</v>
      </c>
      <c r="N308" s="13">
        <f>IF(Tabla11518[[#This Row],[GEOGRÁFICO]]="NO",0,_xlfn.XLOOKUP(Tabla11518[[#This Row],[CÓDIGO SOLICITUD]],'[1]INFO MPIO'!$A$2:$A$581,'[1]INFO MPIO'!$F$2:$F$581))</f>
        <v>0</v>
      </c>
      <c r="O308" s="12" t="str">
        <f>_xlfn.XLOOKUP(Tabla11518[[#This Row],[CÓDIGO SOLICITUD]],[1]Master!$G:$G,[1]Master!$K:$K)</f>
        <v>SI</v>
      </c>
      <c r="P308" s="12" t="str">
        <f>_xlfn.XLOOKUP(Tabla11518[[#This Row],[CÓDIGO SOLICITUD]],[1]Master!$G:$G,[1]Master!$J:$J)</f>
        <v>EN EJECUCIÓN</v>
      </c>
      <c r="Q308" s="9" t="str">
        <f>_xlfn.XLOOKUP(Tabla11518[[#This Row],[CÓDIGO SOLICITUD]],[1]Master!$G:$G,[1]Master!$I:$I)</f>
        <v>INVIAS</v>
      </c>
      <c r="R308" s="14">
        <f>_xlfn.XLOOKUP(Tabla11518[[#This Row],[CÓDIGO SOLICITUD]],'[1]Resumen Inversiones'!$D$4:$D$700,'[1]Resumen Inversiones'!$E$4:$E$700)</f>
        <v>2325</v>
      </c>
      <c r="S308" s="18" t="s">
        <v>590</v>
      </c>
    </row>
    <row r="309" spans="1:19" ht="409.5" x14ac:dyDescent="0.25">
      <c r="A309" s="20" t="s">
        <v>591</v>
      </c>
      <c r="B309" s="9" t="str">
        <f>_xlfn.XLOOKUP(Tabla11518[[#This Row],[CÓDIGO SOLICITUD]],[1]Nombres!$A:$A,[1]Nombres!$D:$D)</f>
        <v>BOYACÁ, CUNDINAMARCA</v>
      </c>
      <c r="C309" s="9" t="s">
        <v>592</v>
      </c>
      <c r="D309" s="16" t="s">
        <v>22</v>
      </c>
      <c r="E309" s="11" t="str">
        <f>_xlfn.XLOOKUP(Tabla11518[[#This Row],[CÓDIGO SOLICITUD]],[1]Nombres!$A:$A,[1]Nombres!$C:$C)</f>
        <v>BRICEÑO-TUNJA -SOGAMOSO</v>
      </c>
      <c r="F309" s="11" t="str">
        <f>_xlfn.XLOOKUP(Tabla11518[[#This Row],[CÓDIGO SOLICITUD]],'[1]Mapas MT FINAL'!A:A,'[1]Mapas MT FINAL'!G:G)</f>
        <v>BRICEÑO-TUNJA -SOGAMOSO</v>
      </c>
      <c r="G309" s="12" t="str">
        <f>_xlfn.XLOOKUP(Tabla11518[[#This Row],[CÓDIGO SOLICITUD]],'[1]Relación Departamental'!$A:$A,'[1]Relación Departamental'!$B:$B)</f>
        <v>SI</v>
      </c>
      <c r="H309" s="12" t="str">
        <f>IF(Tabla11518[[#This Row],[GEOGRÁFICO]]="NO",Tabla11518[[#This Row],[DEPARTAMENTO GEOGRÁFICO/ASOCIADO]],_xlfn.XLOOKUP(Tabla11518[[#This Row],[CÓDIGO SOLICITUD]],'[1]INFO MPIO'!$A$2:$A$802,'[1]INFO MPIO'!$G$2:$G$802))</f>
        <v>BOYACÁ, CUNDINAMARCA</v>
      </c>
      <c r="I309" s="12" t="str">
        <f>IF(Tabla11518[[#This Row],[GEOGRÁFICO]]="NO",Tabla11518[[#This Row],[DEPARTAMENTO GEOGRÁFICO/ASOCIADO]],_xlfn.XLOOKUP(Tabla11518[[#This Row],[CÓDIGO SOLICITUD]],'[1]INFO MPIO'!$A$2:$A$581,'[1]INFO MPIO'!$H$2:$H$581))</f>
        <v>CHOCONTÁ, CÓMBITA, DUITAMA, GACHANCIPÁ, NOBSA, OICATÁ, PAIPA, SANTA ROSA DE VITERBO, SESQUILÉ, SOGAMOSO, SOTAQUIRÁ, SUESCA, TIBASOSA, TOCANCIPÁ, TUNJA, TUTA, VENTAQUEMADA, VILLAPINZÓN</v>
      </c>
      <c r="J309" s="13">
        <f>IF(Tabla11518[[#This Row],[GEOGRÁFICO]]="NO",0,_xlfn.XLOOKUP(Tabla11518[[#This Row],[CÓDIGO SOLICITUD]],'[1]INFO MPIO'!$A$2:$A$581,'[1]INFO MPIO'!$B$2:$B$581))</f>
        <v>0</v>
      </c>
      <c r="K309" s="13">
        <f>IF(Tabla11518[[#This Row],[GEOGRÁFICO]]="NO",0,_xlfn.XLOOKUP(Tabla11518[[#This Row],[CÓDIGO SOLICITUD]],'[1]INFO MPIO'!$A$2:$A$581,'[1]INFO MPIO'!$C$2:$C$581))</f>
        <v>0</v>
      </c>
      <c r="L309" s="13">
        <f>IF(Tabla11518[[#This Row],[GEOGRÁFICO]]="NO",0,_xlfn.XLOOKUP(Tabla11518[[#This Row],[CÓDIGO SOLICITUD]],'[1]INFO MPIO'!$A$2:$A$581,'[1]INFO MPIO'!$D$2:$D$581))</f>
        <v>0</v>
      </c>
      <c r="M309" s="13">
        <f>IF(Tabla11518[[#This Row],[GEOGRÁFICO]]="NO",0,_xlfn.XLOOKUP(Tabla11518[[#This Row],[CÓDIGO SOLICITUD]],'[1]INFO MPIO'!$A$2:$A$581,'[1]INFO MPIO'!$E$2:$E$581))</f>
        <v>0</v>
      </c>
      <c r="N309" s="13">
        <f>IF(Tabla11518[[#This Row],[GEOGRÁFICO]]="NO",0,_xlfn.XLOOKUP(Tabla11518[[#This Row],[CÓDIGO SOLICITUD]],'[1]INFO MPIO'!$A$2:$A$581,'[1]INFO MPIO'!$F$2:$F$581))</f>
        <v>0</v>
      </c>
      <c r="O309" s="12" t="str">
        <f>_xlfn.XLOOKUP(Tabla11518[[#This Row],[CÓDIGO SOLICITUD]],[1]Master!$G:$G,[1]Master!$K:$K)</f>
        <v>SI</v>
      </c>
      <c r="P309" s="12" t="str">
        <f>_xlfn.XLOOKUP(Tabla11518[[#This Row],[CÓDIGO SOLICITUD]],[1]Master!$G:$G,[1]Master!$J:$J)</f>
        <v>EN EJECUCIÓN</v>
      </c>
      <c r="Q309" s="9" t="str">
        <f>_xlfn.XLOOKUP(Tabla11518[[#This Row],[CÓDIGO SOLICITUD]],[1]Master!$G:$G,[1]Master!$I:$I)</f>
        <v>ANI</v>
      </c>
      <c r="R309" s="14">
        <f>_xlfn.XLOOKUP(Tabla11518[[#This Row],[CÓDIGO SOLICITUD]],'[1]Resumen Inversiones'!$D$4:$D$700,'[1]Resumen Inversiones'!$E$4:$E$700)</f>
        <v>0</v>
      </c>
      <c r="S309" s="22" t="s">
        <v>593</v>
      </c>
    </row>
    <row r="310" spans="1:19" ht="228" x14ac:dyDescent="0.25">
      <c r="A310" s="20" t="s">
        <v>594</v>
      </c>
      <c r="B310" s="9" t="str">
        <f>_xlfn.XLOOKUP(Tabla11518[[#This Row],[CÓDIGO SOLICITUD]],[1]Nombres!$A:$A,[1]Nombres!$D:$D)</f>
        <v>META</v>
      </c>
      <c r="C310" s="9" t="s">
        <v>21</v>
      </c>
      <c r="D310" s="10" t="s">
        <v>22</v>
      </c>
      <c r="E310" s="11" t="str">
        <f>_xlfn.XLOOKUP(Tabla11518[[#This Row],[CÓDIGO SOLICITUD]],[1]Nombres!$A:$A,[1]Nombres!$C:$C)</f>
        <v>INTERVENCIÓN EN CORREDORES CARRETEROS LA URIBE - MESETAS</v>
      </c>
      <c r="F310" s="11" t="str">
        <f>_xlfn.XLOOKUP(Tabla11518[[#This Row],[CÓDIGO SOLICITUD]],'[1]Mapas MT FINAL'!A:A,'[1]Mapas MT FINAL'!G:G)</f>
        <v>INTERVENCIÓN EN CORREDORES CARRETEROS LA URIBE - MESETAS</v>
      </c>
      <c r="G310" s="12" t="str">
        <f>_xlfn.XLOOKUP(Tabla11518[[#This Row],[CÓDIGO SOLICITUD]],'[1]Relación Departamental'!$A:$A,'[1]Relación Departamental'!$B:$B)</f>
        <v>SI</v>
      </c>
      <c r="H310" s="12" t="str">
        <f>IF(Tabla11518[[#This Row],[GEOGRÁFICO]]="NO",Tabla11518[[#This Row],[DEPARTAMENTO GEOGRÁFICO/ASOCIADO]],_xlfn.XLOOKUP(Tabla11518[[#This Row],[CÓDIGO SOLICITUD]],'[1]INFO MPIO'!$A$2:$A$802,'[1]INFO MPIO'!$G$2:$G$802))</f>
        <v>META</v>
      </c>
      <c r="I310" s="12" t="str">
        <f>IF(Tabla11518[[#This Row],[GEOGRÁFICO]]="NO",Tabla11518[[#This Row],[DEPARTAMENTO GEOGRÁFICO/ASOCIADO]],_xlfn.XLOOKUP(Tabla11518[[#This Row],[CÓDIGO SOLICITUD]],'[1]INFO MPIO'!$A$2:$A$581,'[1]INFO MPIO'!$H$2:$H$581))</f>
        <v>MESETAS, URIBE</v>
      </c>
      <c r="J310" s="13">
        <f>IF(Tabla11518[[#This Row],[GEOGRÁFICO]]="NO",0,_xlfn.XLOOKUP(Tabla11518[[#This Row],[CÓDIGO SOLICITUD]],'[1]INFO MPIO'!$A$2:$A$581,'[1]INFO MPIO'!$B$2:$B$581))</f>
        <v>1</v>
      </c>
      <c r="K310" s="13">
        <f>IF(Tabla11518[[#This Row],[GEOGRÁFICO]]="NO",0,_xlfn.XLOOKUP(Tabla11518[[#This Row],[CÓDIGO SOLICITUD]],'[1]INFO MPIO'!$A$2:$A$581,'[1]INFO MPIO'!$C$2:$C$581))</f>
        <v>1</v>
      </c>
      <c r="L310" s="13">
        <f>IF(Tabla11518[[#This Row],[GEOGRÁFICO]]="NO",0,_xlfn.XLOOKUP(Tabla11518[[#This Row],[CÓDIGO SOLICITUD]],'[1]INFO MPIO'!$A$2:$A$581,'[1]INFO MPIO'!$D$2:$D$581))</f>
        <v>1</v>
      </c>
      <c r="M310" s="13">
        <f>IF(Tabla11518[[#This Row],[GEOGRÁFICO]]="NO",0,_xlfn.XLOOKUP(Tabla11518[[#This Row],[CÓDIGO SOLICITUD]],'[1]INFO MPIO'!$A$2:$A$581,'[1]INFO MPIO'!$E$2:$E$581))</f>
        <v>0</v>
      </c>
      <c r="N310" s="13">
        <f>IF(Tabla11518[[#This Row],[GEOGRÁFICO]]="NO",0,_xlfn.XLOOKUP(Tabla11518[[#This Row],[CÓDIGO SOLICITUD]],'[1]INFO MPIO'!$A$2:$A$581,'[1]INFO MPIO'!$F$2:$F$581))</f>
        <v>1</v>
      </c>
      <c r="O310" s="12" t="str">
        <f>_xlfn.XLOOKUP(Tabla11518[[#This Row],[CÓDIGO SOLICITUD]],[1]Master!$G:$G,[1]Master!$K:$K)</f>
        <v>SI</v>
      </c>
      <c r="P310" s="12" t="str">
        <f>_xlfn.XLOOKUP(Tabla11518[[#This Row],[CÓDIGO SOLICITUD]],[1]Master!$G:$G,[1]Master!$J:$J)</f>
        <v>EN EJECUCIÓN</v>
      </c>
      <c r="Q310" s="9" t="str">
        <f>_xlfn.XLOOKUP(Tabla11518[[#This Row],[CÓDIGO SOLICITUD]],[1]Master!$G:$G,[1]Master!$I:$I)</f>
        <v>INVIAS</v>
      </c>
      <c r="R310" s="14">
        <f>_xlfn.XLOOKUP(Tabla11518[[#This Row],[CÓDIGO SOLICITUD]],'[1]Resumen Inversiones'!$D$4:$D$700,'[1]Resumen Inversiones'!$E$4:$E$700)</f>
        <v>115000</v>
      </c>
      <c r="S310" s="22" t="s">
        <v>595</v>
      </c>
    </row>
    <row r="311" spans="1:19" ht="342" x14ac:dyDescent="0.25">
      <c r="A311" s="20" t="s">
        <v>596</v>
      </c>
      <c r="B311" s="9" t="str">
        <f>_xlfn.XLOOKUP(Tabla11518[[#This Row],[CÓDIGO SOLICITUD]],[1]Nombres!$A:$A,[1]Nombres!$D:$D)</f>
        <v>BOYACÁ, CUNDINAMARCA</v>
      </c>
      <c r="C311" s="9" t="s">
        <v>592</v>
      </c>
      <c r="D311" s="16" t="s">
        <v>22</v>
      </c>
      <c r="E311" s="11" t="str">
        <f>_xlfn.XLOOKUP(Tabla11518[[#This Row],[CÓDIGO SOLICITUD]],[1]Nombres!$A:$A,[1]Nombres!$C:$C)</f>
        <v>VÍA TIBANÁ - TURMEQUÉ / VÍA TIBANÁ – TURMEQUÉ – VILLAPINZÓN</v>
      </c>
      <c r="F311" s="11" t="str">
        <f>_xlfn.XLOOKUP(Tabla11518[[#This Row],[CÓDIGO SOLICITUD]],'[1]Mapas MT FINAL'!A:A,'[1]Mapas MT FINAL'!G:G)</f>
        <v>TIBANÁ – TURMEQUÉ – VILLAPINZÓN</v>
      </c>
      <c r="G311" s="12" t="str">
        <f>_xlfn.XLOOKUP(Tabla11518[[#This Row],[CÓDIGO SOLICITUD]],'[1]Relación Departamental'!$A:$A,'[1]Relación Departamental'!$B:$B)</f>
        <v>SI</v>
      </c>
      <c r="H311" s="12" t="str">
        <f>IF(Tabla11518[[#This Row],[GEOGRÁFICO]]="NO",Tabla11518[[#This Row],[DEPARTAMENTO GEOGRÁFICO/ASOCIADO]],_xlfn.XLOOKUP(Tabla11518[[#This Row],[CÓDIGO SOLICITUD]],'[1]INFO MPIO'!$A$2:$A$802,'[1]INFO MPIO'!$G$2:$G$802))</f>
        <v>BOYACÁ, CUNDINAMARCA</v>
      </c>
      <c r="I311" s="12" t="str">
        <f>IF(Tabla11518[[#This Row],[GEOGRÁFICO]]="NO",Tabla11518[[#This Row],[DEPARTAMENTO GEOGRÁFICO/ASOCIADO]],_xlfn.XLOOKUP(Tabla11518[[#This Row],[CÓDIGO SOLICITUD]],'[1]INFO MPIO'!$A$2:$A$581,'[1]INFO MPIO'!$H$2:$H$581))</f>
        <v>NUEVO COLÓN, TIBANÁ, TURMEQUÉ, VILLAPINZÓN</v>
      </c>
      <c r="J311" s="13">
        <f>IF(Tabla11518[[#This Row],[GEOGRÁFICO]]="NO",0,_xlfn.XLOOKUP(Tabla11518[[#This Row],[CÓDIGO SOLICITUD]],'[1]INFO MPIO'!$A$2:$A$581,'[1]INFO MPIO'!$B$2:$B$581))</f>
        <v>0</v>
      </c>
      <c r="K311" s="13">
        <f>IF(Tabla11518[[#This Row],[GEOGRÁFICO]]="NO",0,_xlfn.XLOOKUP(Tabla11518[[#This Row],[CÓDIGO SOLICITUD]],'[1]INFO MPIO'!$A$2:$A$581,'[1]INFO MPIO'!$C$2:$C$581))</f>
        <v>0</v>
      </c>
      <c r="L311" s="13">
        <f>IF(Tabla11518[[#This Row],[GEOGRÁFICO]]="NO",0,_xlfn.XLOOKUP(Tabla11518[[#This Row],[CÓDIGO SOLICITUD]],'[1]INFO MPIO'!$A$2:$A$581,'[1]INFO MPIO'!$D$2:$D$581))</f>
        <v>0</v>
      </c>
      <c r="M311" s="13">
        <f>IF(Tabla11518[[#This Row],[GEOGRÁFICO]]="NO",0,_xlfn.XLOOKUP(Tabla11518[[#This Row],[CÓDIGO SOLICITUD]],'[1]INFO MPIO'!$A$2:$A$581,'[1]INFO MPIO'!$E$2:$E$581))</f>
        <v>0</v>
      </c>
      <c r="N311" s="13">
        <f>IF(Tabla11518[[#This Row],[GEOGRÁFICO]]="NO",0,_xlfn.XLOOKUP(Tabla11518[[#This Row],[CÓDIGO SOLICITUD]],'[1]INFO MPIO'!$A$2:$A$581,'[1]INFO MPIO'!$F$2:$F$581))</f>
        <v>0</v>
      </c>
      <c r="O311" s="12" t="str">
        <f>_xlfn.XLOOKUP(Tabla11518[[#This Row],[CÓDIGO SOLICITUD]],[1]Master!$G:$G,[1]Master!$K:$K)</f>
        <v>SI</v>
      </c>
      <c r="P311" s="12" t="str">
        <f>_xlfn.XLOOKUP(Tabla11518[[#This Row],[CÓDIGO SOLICITUD]],[1]Master!$G:$G,[1]Master!$J:$J)</f>
        <v>EN ESTRUCTURACIÓN</v>
      </c>
      <c r="Q311" s="9" t="str">
        <f>_xlfn.XLOOKUP(Tabla11518[[#This Row],[CÓDIGO SOLICITUD]],[1]Master!$G:$G,[1]Master!$I:$I)</f>
        <v>ENTIDAD TERRITORIAL</v>
      </c>
      <c r="R311" s="14">
        <f>_xlfn.XLOOKUP(Tabla11518[[#This Row],[CÓDIGO SOLICITUD]],'[1]Resumen Inversiones'!$D$4:$D$700,'[1]Resumen Inversiones'!$E$4:$E$700)</f>
        <v>89602.559999999998</v>
      </c>
      <c r="S311" s="22" t="s">
        <v>597</v>
      </c>
    </row>
    <row r="312" spans="1:19" ht="199.5" x14ac:dyDescent="0.25">
      <c r="A312" s="20" t="s">
        <v>598</v>
      </c>
      <c r="B312" s="9" t="str">
        <f>_xlfn.XLOOKUP(Tabla11518[[#This Row],[CÓDIGO SOLICITUD]],[1]Nombres!$A:$A,[1]Nombres!$D:$D)</f>
        <v>CUNDINAMARCA</v>
      </c>
      <c r="C312" s="9" t="s">
        <v>47</v>
      </c>
      <c r="D312" s="16" t="s">
        <v>22</v>
      </c>
      <c r="E312" s="11" t="str">
        <f>_xlfn.XLOOKUP(Tabla11518[[#This Row],[CÓDIGO SOLICITUD]],[1]Nombres!$A:$A,[1]Nombres!$C:$C)</f>
        <v>CONSTRUCCIÓN DE LA NUEVA RUTA PARA LA TRONCAL DEL RÍO NEGRO</v>
      </c>
      <c r="F312" s="11" t="str">
        <f>_xlfn.XLOOKUP(Tabla11518[[#This Row],[CÓDIGO SOLICITUD]],'[1]Mapas MT FINAL'!A:A,'[1]Mapas MT FINAL'!G:G)</f>
        <v>CONSTRUCCIÓN DE LA NUEVA RUTA PARA LA TRONCAL DEL RÍO NEGRO</v>
      </c>
      <c r="G312" s="12" t="str">
        <f>_xlfn.XLOOKUP(Tabla11518[[#This Row],[CÓDIGO SOLICITUD]],'[1]Relación Departamental'!$A:$A,'[1]Relación Departamental'!$B:$B)</f>
        <v>SI</v>
      </c>
      <c r="H312" s="12" t="str">
        <f>IF(Tabla11518[[#This Row],[GEOGRÁFICO]]="NO",Tabla11518[[#This Row],[DEPARTAMENTO GEOGRÁFICO/ASOCIADO]],_xlfn.XLOOKUP(Tabla11518[[#This Row],[CÓDIGO SOLICITUD]],'[1]INFO MPIO'!$A$2:$A$802,'[1]INFO MPIO'!$G$2:$G$802))</f>
        <v>CUNDINAMARCA</v>
      </c>
      <c r="I312" s="12" t="str">
        <f>IF(Tabla11518[[#This Row],[GEOGRÁFICO]]="NO",Tabla11518[[#This Row],[DEPARTAMENTO GEOGRÁFICO/ASOCIADO]],_xlfn.XLOOKUP(Tabla11518[[#This Row],[CÓDIGO SOLICITUD]],'[1]INFO MPIO'!$A$2:$A$581,'[1]INFO MPIO'!$H$2:$H$581))</f>
        <v>EL PEÑÓN, LA PALMA, PACHO, SUBACHOQUE, ZIPAQUIRÁ</v>
      </c>
      <c r="J312" s="13">
        <f>IF(Tabla11518[[#This Row],[GEOGRÁFICO]]="NO",0,_xlfn.XLOOKUP(Tabla11518[[#This Row],[CÓDIGO SOLICITUD]],'[1]INFO MPIO'!$A$2:$A$581,'[1]INFO MPIO'!$B$2:$B$581))</f>
        <v>1</v>
      </c>
      <c r="K312" s="13">
        <f>IF(Tabla11518[[#This Row],[GEOGRÁFICO]]="NO",0,_xlfn.XLOOKUP(Tabla11518[[#This Row],[CÓDIGO SOLICITUD]],'[1]INFO MPIO'!$A$2:$A$581,'[1]INFO MPIO'!$C$2:$C$581))</f>
        <v>0</v>
      </c>
      <c r="L312" s="13">
        <f>IF(Tabla11518[[#This Row],[GEOGRÁFICO]]="NO",0,_xlfn.XLOOKUP(Tabla11518[[#This Row],[CÓDIGO SOLICITUD]],'[1]INFO MPIO'!$A$2:$A$581,'[1]INFO MPIO'!$D$2:$D$581))</f>
        <v>1</v>
      </c>
      <c r="M312" s="13">
        <f>IF(Tabla11518[[#This Row],[GEOGRÁFICO]]="NO",0,_xlfn.XLOOKUP(Tabla11518[[#This Row],[CÓDIGO SOLICITUD]],'[1]INFO MPIO'!$A$2:$A$581,'[1]INFO MPIO'!$E$2:$E$581))</f>
        <v>0</v>
      </c>
      <c r="N312" s="13">
        <f>IF(Tabla11518[[#This Row],[GEOGRÁFICO]]="NO",0,_xlfn.XLOOKUP(Tabla11518[[#This Row],[CÓDIGO SOLICITUD]],'[1]INFO MPIO'!$A$2:$A$581,'[1]INFO MPIO'!$F$2:$F$581))</f>
        <v>0</v>
      </c>
      <c r="O312" s="12" t="str">
        <f>_xlfn.XLOOKUP(Tabla11518[[#This Row],[CÓDIGO SOLICITUD]],[1]Master!$G:$G,[1]Master!$K:$K)</f>
        <v>SI</v>
      </c>
      <c r="P312" s="12" t="str">
        <f>_xlfn.XLOOKUP(Tabla11518[[#This Row],[CÓDIGO SOLICITUD]],[1]Master!$G:$G,[1]Master!$J:$J)</f>
        <v>EN EJECUCIÓN</v>
      </c>
      <c r="Q312" s="9" t="str">
        <f>_xlfn.XLOOKUP(Tabla11518[[#This Row],[CÓDIGO SOLICITUD]],[1]Master!$G:$G,[1]Master!$I:$I)</f>
        <v>ENTIDAD TERRITORIAL</v>
      </c>
      <c r="R312" s="14">
        <f>_xlfn.XLOOKUP(Tabla11518[[#This Row],[CÓDIGO SOLICITUD]],'[1]Resumen Inversiones'!$D$4:$D$700,'[1]Resumen Inversiones'!$E$4:$E$700)</f>
        <v>329500</v>
      </c>
      <c r="S312" s="22" t="s">
        <v>599</v>
      </c>
    </row>
    <row r="313" spans="1:19" ht="114" x14ac:dyDescent="0.25">
      <c r="A313" s="20" t="s">
        <v>600</v>
      </c>
      <c r="B313" s="9" t="str">
        <f>_xlfn.XLOOKUP(Tabla11518[[#This Row],[CÓDIGO SOLICITUD]],[1]Nombres!$A:$A,[1]Nombres!$D:$D)</f>
        <v>CUNDINAMARCA</v>
      </c>
      <c r="C313" s="9" t="s">
        <v>47</v>
      </c>
      <c r="D313" s="16" t="s">
        <v>22</v>
      </c>
      <c r="E313" s="11" t="str">
        <f>_xlfn.XLOOKUP(Tabla11518[[#This Row],[CÓDIGO SOLICITUD]],[1]Nombres!$A:$A,[1]Nombres!$C:$C)</f>
        <v>INTERVENCIÓN EN CORREDORES CARRETEROS (VILLETA - GUADUAS) / DOBLE CALZADA DEL CORREDOR VILLETA - GUADUAS</v>
      </c>
      <c r="F313" s="11" t="str">
        <f>_xlfn.XLOOKUP(Tabla11518[[#This Row],[CÓDIGO SOLICITUD]],'[1]Mapas MT FINAL'!A:A,'[1]Mapas MT FINAL'!G:G)</f>
        <v>DOBLE CALZADA DEL CORREDOR VILLETA - GUADUAS</v>
      </c>
      <c r="G313" s="12" t="str">
        <f>_xlfn.XLOOKUP(Tabla11518[[#This Row],[CÓDIGO SOLICITUD]],'[1]Relación Departamental'!$A:$A,'[1]Relación Departamental'!$B:$B)</f>
        <v>SI</v>
      </c>
      <c r="H313" s="12" t="str">
        <f>IF(Tabla11518[[#This Row],[GEOGRÁFICO]]="NO",Tabla11518[[#This Row],[DEPARTAMENTO GEOGRÁFICO/ASOCIADO]],_xlfn.XLOOKUP(Tabla11518[[#This Row],[CÓDIGO SOLICITUD]],'[1]INFO MPIO'!$A$2:$A$802,'[1]INFO MPIO'!$G$2:$G$802))</f>
        <v>CUNDINAMARCA</v>
      </c>
      <c r="I313" s="12" t="str">
        <f>IF(Tabla11518[[#This Row],[GEOGRÁFICO]]="NO",Tabla11518[[#This Row],[DEPARTAMENTO GEOGRÁFICO/ASOCIADO]],_xlfn.XLOOKUP(Tabla11518[[#This Row],[CÓDIGO SOLICITUD]],'[1]INFO MPIO'!$A$2:$A$581,'[1]INFO MPIO'!$H$2:$H$581))</f>
        <v>GUADUAS, VILLETA</v>
      </c>
      <c r="J313" s="13">
        <f>IF(Tabla11518[[#This Row],[GEOGRÁFICO]]="NO",0,_xlfn.XLOOKUP(Tabla11518[[#This Row],[CÓDIGO SOLICITUD]],'[1]INFO MPIO'!$A$2:$A$581,'[1]INFO MPIO'!$B$2:$B$581))</f>
        <v>0</v>
      </c>
      <c r="K313" s="13">
        <f>IF(Tabla11518[[#This Row],[GEOGRÁFICO]]="NO",0,_xlfn.XLOOKUP(Tabla11518[[#This Row],[CÓDIGO SOLICITUD]],'[1]INFO MPIO'!$A$2:$A$581,'[1]INFO MPIO'!$C$2:$C$581))</f>
        <v>0</v>
      </c>
      <c r="L313" s="13">
        <f>IF(Tabla11518[[#This Row],[GEOGRÁFICO]]="NO",0,_xlfn.XLOOKUP(Tabla11518[[#This Row],[CÓDIGO SOLICITUD]],'[1]INFO MPIO'!$A$2:$A$581,'[1]INFO MPIO'!$D$2:$D$581))</f>
        <v>0</v>
      </c>
      <c r="M313" s="13">
        <f>IF(Tabla11518[[#This Row],[GEOGRÁFICO]]="NO",0,_xlfn.XLOOKUP(Tabla11518[[#This Row],[CÓDIGO SOLICITUD]],'[1]INFO MPIO'!$A$2:$A$581,'[1]INFO MPIO'!$E$2:$E$581))</f>
        <v>0</v>
      </c>
      <c r="N313" s="13">
        <f>IF(Tabla11518[[#This Row],[GEOGRÁFICO]]="NO",0,_xlfn.XLOOKUP(Tabla11518[[#This Row],[CÓDIGO SOLICITUD]],'[1]INFO MPIO'!$A$2:$A$581,'[1]INFO MPIO'!$F$2:$F$581))</f>
        <v>0</v>
      </c>
      <c r="O313" s="12" t="str">
        <f>_xlfn.XLOOKUP(Tabla11518[[#This Row],[CÓDIGO SOLICITUD]],[1]Master!$G:$G,[1]Master!$K:$K)</f>
        <v>SI</v>
      </c>
      <c r="P313" s="12" t="str">
        <f>_xlfn.XLOOKUP(Tabla11518[[#This Row],[CÓDIGO SOLICITUD]],[1]Master!$G:$G,[1]Master!$J:$J)</f>
        <v>EN EJECUCIÓN</v>
      </c>
      <c r="Q313" s="9" t="str">
        <f>_xlfn.XLOOKUP(Tabla11518[[#This Row],[CÓDIGO SOLICITUD]],[1]Master!$G:$G,[1]Master!$I:$I)</f>
        <v>INVIAS</v>
      </c>
      <c r="R313" s="14">
        <f>_xlfn.XLOOKUP(Tabla11518[[#This Row],[CÓDIGO SOLICITUD]],'[1]Resumen Inversiones'!$D$4:$D$700,'[1]Resumen Inversiones'!$E$4:$E$700)</f>
        <v>7124723.974246853</v>
      </c>
      <c r="S313" s="22" t="s">
        <v>601</v>
      </c>
    </row>
    <row r="314" spans="1:19" ht="370.5" x14ac:dyDescent="0.25">
      <c r="A314" s="20" t="s">
        <v>602</v>
      </c>
      <c r="B314" s="9" t="str">
        <f>_xlfn.XLOOKUP(Tabla11518[[#This Row],[CÓDIGO SOLICITUD]],[1]Nombres!$A:$A,[1]Nombres!$D:$D)</f>
        <v>CUNDINAMARCA</v>
      </c>
      <c r="C314" s="9" t="s">
        <v>47</v>
      </c>
      <c r="D314" s="16" t="s">
        <v>22</v>
      </c>
      <c r="E314" s="11" t="str">
        <f>_xlfn.XLOOKUP(Tabla11518[[#This Row],[CÓDIGO SOLICITUD]],[1]Nombres!$A:$A,[1]Nombres!$C:$C)</f>
        <v>GUASCA - GACHETÁ - UBALÁ - GACHALÁ - PALOMAS - MÁMBITA - SAN PEDRO DE JAGUA - MEDINA - EL JAPÓN, Y LOS RAMALES HACIA JUNÍN Y GAMA - GACHALÁ</v>
      </c>
      <c r="F314" s="11" t="str">
        <f>_xlfn.XLOOKUP(Tabla11518[[#This Row],[CÓDIGO SOLICITUD]],'[1]Mapas MT FINAL'!A:A,'[1]Mapas MT FINAL'!G:G)</f>
        <v>GUASCA - GACHETÁ - UBALÁ - GACHALÁ - PALOMAS - MÁMBITA - SAN PEDRO DE JAGUA - MEDINA - EL JAPÓN, Y LOS RAMALES HACIA JUNÍN Y GAMA - GACHALÁ</v>
      </c>
      <c r="G314" s="12" t="str">
        <f>_xlfn.XLOOKUP(Tabla11518[[#This Row],[CÓDIGO SOLICITUD]],'[1]Relación Departamental'!$A:$A,'[1]Relación Departamental'!$B:$B)</f>
        <v>SI</v>
      </c>
      <c r="H314" s="12" t="str">
        <f>IF(Tabla11518[[#This Row],[GEOGRÁFICO]]="NO",Tabla11518[[#This Row],[DEPARTAMENTO GEOGRÁFICO/ASOCIADO]],_xlfn.XLOOKUP(Tabla11518[[#This Row],[CÓDIGO SOLICITUD]],'[1]INFO MPIO'!$A$2:$A$802,'[1]INFO MPIO'!$G$2:$G$802))</f>
        <v>CUNDINAMARCA</v>
      </c>
      <c r="I314" s="12" t="str">
        <f>IF(Tabla11518[[#This Row],[GEOGRÁFICO]]="NO",Tabla11518[[#This Row],[DEPARTAMENTO GEOGRÁFICO/ASOCIADO]],_xlfn.XLOOKUP(Tabla11518[[#This Row],[CÓDIGO SOLICITUD]],'[1]INFO MPIO'!$A$2:$A$581,'[1]INFO MPIO'!$H$2:$H$581))</f>
        <v>GACHALÁ, GACHETÁ, GAMA, GUASCA, GUATAVITA, JUNÍN, MEDINA, PARATEBUENO, UBALÁ</v>
      </c>
      <c r="J314" s="13">
        <f>IF(Tabla11518[[#This Row],[GEOGRÁFICO]]="NO",0,_xlfn.XLOOKUP(Tabla11518[[#This Row],[CÓDIGO SOLICITUD]],'[1]INFO MPIO'!$A$2:$A$581,'[1]INFO MPIO'!$B$2:$B$581))</f>
        <v>1</v>
      </c>
      <c r="K314" s="13">
        <f>IF(Tabla11518[[#This Row],[GEOGRÁFICO]]="NO",0,_xlfn.XLOOKUP(Tabla11518[[#This Row],[CÓDIGO SOLICITUD]],'[1]INFO MPIO'!$A$2:$A$581,'[1]INFO MPIO'!$C$2:$C$581))</f>
        <v>0</v>
      </c>
      <c r="L314" s="13">
        <f>IF(Tabla11518[[#This Row],[GEOGRÁFICO]]="NO",0,_xlfn.XLOOKUP(Tabla11518[[#This Row],[CÓDIGO SOLICITUD]],'[1]INFO MPIO'!$A$2:$A$581,'[1]INFO MPIO'!$D$2:$D$581))</f>
        <v>1</v>
      </c>
      <c r="M314" s="13">
        <f>IF(Tabla11518[[#This Row],[GEOGRÁFICO]]="NO",0,_xlfn.XLOOKUP(Tabla11518[[#This Row],[CÓDIGO SOLICITUD]],'[1]INFO MPIO'!$A$2:$A$581,'[1]INFO MPIO'!$E$2:$E$581))</f>
        <v>0</v>
      </c>
      <c r="N314" s="13">
        <f>IF(Tabla11518[[#This Row],[GEOGRÁFICO]]="NO",0,_xlfn.XLOOKUP(Tabla11518[[#This Row],[CÓDIGO SOLICITUD]],'[1]INFO MPIO'!$A$2:$A$581,'[1]INFO MPIO'!$F$2:$F$581))</f>
        <v>0</v>
      </c>
      <c r="O314" s="12" t="str">
        <f>_xlfn.XLOOKUP(Tabla11518[[#This Row],[CÓDIGO SOLICITUD]],[1]Master!$G:$G,[1]Master!$K:$K)</f>
        <v>SI</v>
      </c>
      <c r="P314" s="12" t="str">
        <f>_xlfn.XLOOKUP(Tabla11518[[#This Row],[CÓDIGO SOLICITUD]],[1]Master!$G:$G,[1]Master!$J:$J)</f>
        <v>EN EJECUCIÓN</v>
      </c>
      <c r="Q314" s="38" t="str">
        <f>_xlfn.XLOOKUP(Tabla11518[[#This Row],[CÓDIGO SOLICITUD]],[1]Master!$G:$G,[1]Master!$I:$I)</f>
        <v>ENTIDAD TERRITORIAL/INVIAS</v>
      </c>
      <c r="R314" s="14">
        <f>_xlfn.XLOOKUP(Tabla11518[[#This Row],[CÓDIGO SOLICITUD]],'[1]Resumen Inversiones'!$D$4:$D$700,'[1]Resumen Inversiones'!$E$4:$E$700)</f>
        <v>1586326.114296</v>
      </c>
      <c r="S314" s="22" t="s">
        <v>603</v>
      </c>
    </row>
    <row r="315" spans="1:19" ht="171" x14ac:dyDescent="0.25">
      <c r="A315" s="20" t="s">
        <v>604</v>
      </c>
      <c r="B315" s="9" t="str">
        <f>_xlfn.XLOOKUP(Tabla11518[[#This Row],[CÓDIGO SOLICITUD]],[1]Nombres!$A:$A,[1]Nombres!$D:$D)</f>
        <v>CAUCA</v>
      </c>
      <c r="C315" s="9" t="s">
        <v>408</v>
      </c>
      <c r="D315" s="16" t="s">
        <v>22</v>
      </c>
      <c r="E315" s="11" t="str">
        <f>_xlfn.XLOOKUP(Tabla11518[[#This Row],[CÓDIGO SOLICITUD]],[1]Nombres!$A:$A,[1]Nombres!$C:$C)</f>
        <v>EL TAMBO - EL HOYO - PIEDRA SENTADA - LOS UVOS - EL RECREO</v>
      </c>
      <c r="F315" s="11" t="str">
        <f>_xlfn.XLOOKUP(Tabla11518[[#This Row],[CÓDIGO SOLICITUD]],'[1]Mapas MT FINAL'!A:A,'[1]Mapas MT FINAL'!G:G)</f>
        <v>EL TAMBO - EL HOYO - PIEDRA SENTADA - LOS UVOS - EL RECREO</v>
      </c>
      <c r="G315" s="12" t="str">
        <f>_xlfn.XLOOKUP(Tabla11518[[#This Row],[CÓDIGO SOLICITUD]],'[1]Relación Departamental'!$A:$A,'[1]Relación Departamental'!$B:$B)</f>
        <v>SI</v>
      </c>
      <c r="H315" s="12" t="str">
        <f>IF(Tabla11518[[#This Row],[GEOGRÁFICO]]="NO",Tabla11518[[#This Row],[DEPARTAMENTO GEOGRÁFICO/ASOCIADO]],_xlfn.XLOOKUP(Tabla11518[[#This Row],[CÓDIGO SOLICITUD]],'[1]INFO MPIO'!$A$2:$A$802,'[1]INFO MPIO'!$G$2:$G$802))</f>
        <v>CAUCA</v>
      </c>
      <c r="I315" s="12" t="str">
        <f>IF(Tabla11518[[#This Row],[GEOGRÁFICO]]="NO",Tabla11518[[#This Row],[DEPARTAMENTO GEOGRÁFICO/ASOCIADO]],_xlfn.XLOOKUP(Tabla11518[[#This Row],[CÓDIGO SOLICITUD]],'[1]INFO MPIO'!$A$2:$A$581,'[1]INFO MPIO'!$H$2:$H$581))</f>
        <v>EL TAMBO, LA SIERRA, LA VEGA, PATÍA, SUCRE</v>
      </c>
      <c r="J315" s="13">
        <f>IF(Tabla11518[[#This Row],[GEOGRÁFICO]]="NO",0,_xlfn.XLOOKUP(Tabla11518[[#This Row],[CÓDIGO SOLICITUD]],'[1]INFO MPIO'!$A$2:$A$581,'[1]INFO MPIO'!$B$2:$B$581))</f>
        <v>1</v>
      </c>
      <c r="K315" s="13">
        <f>IF(Tabla11518[[#This Row],[GEOGRÁFICO]]="NO",0,_xlfn.XLOOKUP(Tabla11518[[#This Row],[CÓDIGO SOLICITUD]],'[1]INFO MPIO'!$A$2:$A$581,'[1]INFO MPIO'!$C$2:$C$581))</f>
        <v>1</v>
      </c>
      <c r="L315" s="13">
        <f>IF(Tabla11518[[#This Row],[GEOGRÁFICO]]="NO",0,_xlfn.XLOOKUP(Tabla11518[[#This Row],[CÓDIGO SOLICITUD]],'[1]INFO MPIO'!$A$2:$A$581,'[1]INFO MPIO'!$D$2:$D$581))</f>
        <v>1</v>
      </c>
      <c r="M315" s="13">
        <f>IF(Tabla11518[[#This Row],[GEOGRÁFICO]]="NO",0,_xlfn.XLOOKUP(Tabla11518[[#This Row],[CÓDIGO SOLICITUD]],'[1]INFO MPIO'!$A$2:$A$581,'[1]INFO MPIO'!$E$2:$E$581))</f>
        <v>1</v>
      </c>
      <c r="N315" s="13">
        <f>IF(Tabla11518[[#This Row],[GEOGRÁFICO]]="NO",0,_xlfn.XLOOKUP(Tabla11518[[#This Row],[CÓDIGO SOLICITUD]],'[1]INFO MPIO'!$A$2:$A$581,'[1]INFO MPIO'!$F$2:$F$581))</f>
        <v>1</v>
      </c>
      <c r="O315" s="12" t="str">
        <f>_xlfn.XLOOKUP(Tabla11518[[#This Row],[CÓDIGO SOLICITUD]],[1]Master!$G:$G,[1]Master!$K:$K)</f>
        <v>SI</v>
      </c>
      <c r="P315" s="12" t="str">
        <f>_xlfn.XLOOKUP(Tabla11518[[#This Row],[CÓDIGO SOLICITUD]],[1]Master!$G:$G,[1]Master!$J:$J)</f>
        <v>EN ESTRUCTURACIÓN</v>
      </c>
      <c r="Q315" s="7" t="str">
        <f>_xlfn.XLOOKUP(Tabla11518[[#This Row],[CÓDIGO SOLICITUD]],[1]Master!$G:$G,[1]Master!$I:$I)</f>
        <v>ENTIDAD TERRITORIAL</v>
      </c>
      <c r="R315" s="14">
        <f>_xlfn.XLOOKUP(Tabla11518[[#This Row],[CÓDIGO SOLICITUD]],'[1]Resumen Inversiones'!$D$4:$D$700,'[1]Resumen Inversiones'!$E$4:$E$700)</f>
        <v>85320</v>
      </c>
      <c r="S315" s="22" t="s">
        <v>605</v>
      </c>
    </row>
    <row r="316" spans="1:19" ht="128.25" x14ac:dyDescent="0.25">
      <c r="A316" s="20" t="s">
        <v>606</v>
      </c>
      <c r="B316" s="9" t="str">
        <f>_xlfn.XLOOKUP(Tabla11518[[#This Row],[CÓDIGO SOLICITUD]],[1]Nombres!$A:$A,[1]Nombres!$D:$D)</f>
        <v>CUNDINAMARCA</v>
      </c>
      <c r="C316" s="9" t="s">
        <v>47</v>
      </c>
      <c r="D316" s="16" t="s">
        <v>22</v>
      </c>
      <c r="E316" s="11" t="str">
        <f>_xlfn.XLOOKUP(Tabla11518[[#This Row],[CÓDIGO SOLICITUD]],[1]Nombres!$A:$A,[1]Nombres!$C:$C)</f>
        <v>SOTERRAMIENTO DEL ACCESO A BOGOTÁ D.C. POR LA AUTOPISTA SUR</v>
      </c>
      <c r="F316" s="11" t="str">
        <f>_xlfn.XLOOKUP(Tabla11518[[#This Row],[CÓDIGO SOLICITUD]],'[1]Mapas MT FINAL'!A:A,'[1]Mapas MT FINAL'!G:G)</f>
        <v>SOTERRAMIENTO DEL ACCESO A BOGOTÁ D.C. POR LA AUTOPISTA SUR</v>
      </c>
      <c r="G316" s="12" t="str">
        <f>_xlfn.XLOOKUP(Tabla11518[[#This Row],[CÓDIGO SOLICITUD]],'[1]Relación Departamental'!$A:$A,'[1]Relación Departamental'!$B:$B)</f>
        <v>SI</v>
      </c>
      <c r="H316" s="12" t="str">
        <f>IF(Tabla11518[[#This Row],[GEOGRÁFICO]]="NO",Tabla11518[[#This Row],[DEPARTAMENTO GEOGRÁFICO/ASOCIADO]],_xlfn.XLOOKUP(Tabla11518[[#This Row],[CÓDIGO SOLICITUD]],'[1]INFO MPIO'!$A$2:$A$802,'[1]INFO MPIO'!$G$2:$G$802))</f>
        <v>CUNDINAMARCA</v>
      </c>
      <c r="I316" s="12" t="str">
        <f>IF(Tabla11518[[#This Row],[GEOGRÁFICO]]="NO",Tabla11518[[#This Row],[DEPARTAMENTO GEOGRÁFICO/ASOCIADO]],_xlfn.XLOOKUP(Tabla11518[[#This Row],[CÓDIGO SOLICITUD]],'[1]INFO MPIO'!$A$2:$A$581,'[1]INFO MPIO'!$H$2:$H$581))</f>
        <v>SOACHA</v>
      </c>
      <c r="J316" s="13">
        <f>IF(Tabla11518[[#This Row],[GEOGRÁFICO]]="NO",0,_xlfn.XLOOKUP(Tabla11518[[#This Row],[CÓDIGO SOLICITUD]],'[1]INFO MPIO'!$A$2:$A$581,'[1]INFO MPIO'!$B$2:$B$581))</f>
        <v>0</v>
      </c>
      <c r="K316" s="13">
        <f>IF(Tabla11518[[#This Row],[GEOGRÁFICO]]="NO",0,_xlfn.XLOOKUP(Tabla11518[[#This Row],[CÓDIGO SOLICITUD]],'[1]INFO MPIO'!$A$2:$A$581,'[1]INFO MPIO'!$C$2:$C$581))</f>
        <v>0</v>
      </c>
      <c r="L316" s="13">
        <f>IF(Tabla11518[[#This Row],[GEOGRÁFICO]]="NO",0,_xlfn.XLOOKUP(Tabla11518[[#This Row],[CÓDIGO SOLICITUD]],'[1]INFO MPIO'!$A$2:$A$581,'[1]INFO MPIO'!$D$2:$D$581))</f>
        <v>0</v>
      </c>
      <c r="M316" s="13">
        <f>IF(Tabla11518[[#This Row],[GEOGRÁFICO]]="NO",0,_xlfn.XLOOKUP(Tabla11518[[#This Row],[CÓDIGO SOLICITUD]],'[1]INFO MPIO'!$A$2:$A$581,'[1]INFO MPIO'!$E$2:$E$581))</f>
        <v>0</v>
      </c>
      <c r="N316" s="13">
        <f>IF(Tabla11518[[#This Row],[GEOGRÁFICO]]="NO",0,_xlfn.XLOOKUP(Tabla11518[[#This Row],[CÓDIGO SOLICITUD]],'[1]INFO MPIO'!$A$2:$A$581,'[1]INFO MPIO'!$F$2:$F$581))</f>
        <v>0</v>
      </c>
      <c r="O316" s="12" t="str">
        <f>_xlfn.XLOOKUP(Tabla11518[[#This Row],[CÓDIGO SOLICITUD]],[1]Master!$G:$G,[1]Master!$K:$K)</f>
        <v>NO</v>
      </c>
      <c r="P316" s="12" t="str">
        <f>_xlfn.XLOOKUP(Tabla11518[[#This Row],[CÓDIGO SOLICITUD]],[1]Master!$G:$G,[1]Master!$J:$J)</f>
        <v>EN ESTRUCTURACIÓN</v>
      </c>
      <c r="Q316" s="9" t="str">
        <f>_xlfn.XLOOKUP(Tabla11518[[#This Row],[CÓDIGO SOLICITUD]],[1]Master!$G:$G,[1]Master!$I:$I)</f>
        <v>ANI/UPIT</v>
      </c>
      <c r="R316" s="14">
        <f>_xlfn.XLOOKUP(Tabla11518[[#This Row],[CÓDIGO SOLICITUD]],'[1]Resumen Inversiones'!$D$4:$D$700,'[1]Resumen Inversiones'!$E$4:$E$700)</f>
        <v>0</v>
      </c>
      <c r="S316" s="22" t="s">
        <v>607</v>
      </c>
    </row>
    <row r="317" spans="1:19" ht="228" x14ac:dyDescent="0.25">
      <c r="A317" s="20" t="s">
        <v>608</v>
      </c>
      <c r="B317" s="9" t="str">
        <f>_xlfn.XLOOKUP(Tabla11518[[#This Row],[CÓDIGO SOLICITUD]],[1]Nombres!$A:$A,[1]Nombres!$D:$D)</f>
        <v>CUNDINAMARCA</v>
      </c>
      <c r="C317" s="9" t="s">
        <v>47</v>
      </c>
      <c r="D317" s="16" t="s">
        <v>22</v>
      </c>
      <c r="E317" s="11" t="str">
        <f>_xlfn.XLOOKUP(Tabla11518[[#This Row],[CÓDIGO SOLICITUD]],[1]Nombres!$A:$A,[1]Nombres!$C:$C)</f>
        <v>SEGUNDA CALZADA ENTRE CARTAGENITA HASTA EL EMPALME CON LA CARRERA PRIMERA DE FACATATIVÁ / VARIANTE DE CARTAGENITA</v>
      </c>
      <c r="F317" s="11" t="str">
        <f>_xlfn.XLOOKUP(Tabla11518[[#This Row],[CÓDIGO SOLICITUD]],'[1]Mapas MT FINAL'!A:A,'[1]Mapas MT FINAL'!G:G)</f>
        <v>VARIANTE CARTAGENITA</v>
      </c>
      <c r="G317" s="12" t="str">
        <f>_xlfn.XLOOKUP(Tabla11518[[#This Row],[CÓDIGO SOLICITUD]],'[1]Relación Departamental'!$A:$A,'[1]Relación Departamental'!$B:$B)</f>
        <v>SI</v>
      </c>
      <c r="H317" s="12" t="str">
        <f>IF(Tabla11518[[#This Row],[GEOGRÁFICO]]="NO",Tabla11518[[#This Row],[DEPARTAMENTO GEOGRÁFICO/ASOCIADO]],_xlfn.XLOOKUP(Tabla11518[[#This Row],[CÓDIGO SOLICITUD]],'[1]INFO MPIO'!$A$2:$A$802,'[1]INFO MPIO'!$G$2:$G$802))</f>
        <v>CUNDINAMARCA</v>
      </c>
      <c r="I317" s="12" t="str">
        <f>IF(Tabla11518[[#This Row],[GEOGRÁFICO]]="NO",Tabla11518[[#This Row],[DEPARTAMENTO GEOGRÁFICO/ASOCIADO]],_xlfn.XLOOKUP(Tabla11518[[#This Row],[CÓDIGO SOLICITUD]],'[1]INFO MPIO'!$A$2:$A$581,'[1]INFO MPIO'!$H$2:$H$581))</f>
        <v>FACATATIVÁ</v>
      </c>
      <c r="J317" s="13">
        <f>IF(Tabla11518[[#This Row],[GEOGRÁFICO]]="NO",0,_xlfn.XLOOKUP(Tabla11518[[#This Row],[CÓDIGO SOLICITUD]],'[1]INFO MPIO'!$A$2:$A$581,'[1]INFO MPIO'!$B$2:$B$581))</f>
        <v>0</v>
      </c>
      <c r="K317" s="13">
        <f>IF(Tabla11518[[#This Row],[GEOGRÁFICO]]="NO",0,_xlfn.XLOOKUP(Tabla11518[[#This Row],[CÓDIGO SOLICITUD]],'[1]INFO MPIO'!$A$2:$A$581,'[1]INFO MPIO'!$C$2:$C$581))</f>
        <v>0</v>
      </c>
      <c r="L317" s="13">
        <f>IF(Tabla11518[[#This Row],[GEOGRÁFICO]]="NO",0,_xlfn.XLOOKUP(Tabla11518[[#This Row],[CÓDIGO SOLICITUD]],'[1]INFO MPIO'!$A$2:$A$581,'[1]INFO MPIO'!$D$2:$D$581))</f>
        <v>0</v>
      </c>
      <c r="M317" s="13">
        <f>IF(Tabla11518[[#This Row],[GEOGRÁFICO]]="NO",0,_xlfn.XLOOKUP(Tabla11518[[#This Row],[CÓDIGO SOLICITUD]],'[1]INFO MPIO'!$A$2:$A$581,'[1]INFO MPIO'!$E$2:$E$581))</f>
        <v>0</v>
      </c>
      <c r="N317" s="13">
        <f>IF(Tabla11518[[#This Row],[GEOGRÁFICO]]="NO",0,_xlfn.XLOOKUP(Tabla11518[[#This Row],[CÓDIGO SOLICITUD]],'[1]INFO MPIO'!$A$2:$A$581,'[1]INFO MPIO'!$F$2:$F$581))</f>
        <v>0</v>
      </c>
      <c r="O317" s="12" t="str">
        <f>_xlfn.XLOOKUP(Tabla11518[[#This Row],[CÓDIGO SOLICITUD]],[1]Master!$G:$G,[1]Master!$K:$K)</f>
        <v>SI</v>
      </c>
      <c r="P317" s="12" t="str">
        <f>_xlfn.XLOOKUP(Tabla11518[[#This Row],[CÓDIGO SOLICITUD]],[1]Master!$G:$G,[1]Master!$J:$J)</f>
        <v>EN ESTRUCTURACIÓN</v>
      </c>
      <c r="Q317" s="9" t="str">
        <f>_xlfn.XLOOKUP(Tabla11518[[#This Row],[CÓDIGO SOLICITUD]],[1]Master!$G:$G,[1]Master!$I:$I)</f>
        <v>ANI/ENTIDAD TERRITORIAL</v>
      </c>
      <c r="R317" s="14">
        <f>_xlfn.XLOOKUP(Tabla11518[[#This Row],[CÓDIGO SOLICITUD]],'[1]Resumen Inversiones'!$D$4:$D$700,'[1]Resumen Inversiones'!$E$4:$E$700)</f>
        <v>14000</v>
      </c>
      <c r="S317" s="22" t="s">
        <v>609</v>
      </c>
    </row>
    <row r="318" spans="1:19" ht="99.75" x14ac:dyDescent="0.25">
      <c r="A318" s="20" t="s">
        <v>610</v>
      </c>
      <c r="B318" s="9" t="str">
        <f>_xlfn.XLOOKUP(Tabla11518[[#This Row],[CÓDIGO SOLICITUD]],[1]Nombres!$A:$A,[1]Nombres!$D:$D)</f>
        <v>CUNDINAMARCA</v>
      </c>
      <c r="C318" s="9" t="s">
        <v>47</v>
      </c>
      <c r="D318" s="16" t="s">
        <v>22</v>
      </c>
      <c r="E318" s="11" t="str">
        <f>_xlfn.XLOOKUP(Tabla11518[[#This Row],[CÓDIGO SOLICITUD]],[1]Nombres!$A:$A,[1]Nombres!$C:$C)</f>
        <v>GUADUAS — CHAGUANÍ</v>
      </c>
      <c r="F318" s="11" t="str">
        <f>_xlfn.XLOOKUP(Tabla11518[[#This Row],[CÓDIGO SOLICITUD]],'[1]Mapas MT FINAL'!A:A,'[1]Mapas MT FINAL'!G:G)</f>
        <v>GUADUAS — CHAGUANÍ</v>
      </c>
      <c r="G318" s="12" t="str">
        <f>_xlfn.XLOOKUP(Tabla11518[[#This Row],[CÓDIGO SOLICITUD]],'[1]Relación Departamental'!$A:$A,'[1]Relación Departamental'!$B:$B)</f>
        <v>SI</v>
      </c>
      <c r="H318" s="12" t="str">
        <f>IF(Tabla11518[[#This Row],[GEOGRÁFICO]]="NO",Tabla11518[[#This Row],[DEPARTAMENTO GEOGRÁFICO/ASOCIADO]],_xlfn.XLOOKUP(Tabla11518[[#This Row],[CÓDIGO SOLICITUD]],'[1]INFO MPIO'!$A$2:$A$802,'[1]INFO MPIO'!$G$2:$G$802))</f>
        <v>CUNDINAMARCA</v>
      </c>
      <c r="I318" s="12" t="str">
        <f>IF(Tabla11518[[#This Row],[GEOGRÁFICO]]="NO",Tabla11518[[#This Row],[DEPARTAMENTO GEOGRÁFICO/ASOCIADO]],_xlfn.XLOOKUP(Tabla11518[[#This Row],[CÓDIGO SOLICITUD]],'[1]INFO MPIO'!$A$2:$A$581,'[1]INFO MPIO'!$H$2:$H$581))</f>
        <v>CHAGUANÍ, GUADUAS</v>
      </c>
      <c r="J318" s="13">
        <f>IF(Tabla11518[[#This Row],[GEOGRÁFICO]]="NO",0,_xlfn.XLOOKUP(Tabla11518[[#This Row],[CÓDIGO SOLICITUD]],'[1]INFO MPIO'!$A$2:$A$581,'[1]INFO MPIO'!$B$2:$B$581))</f>
        <v>0</v>
      </c>
      <c r="K318" s="13">
        <f>IF(Tabla11518[[#This Row],[GEOGRÁFICO]]="NO",0,_xlfn.XLOOKUP(Tabla11518[[#This Row],[CÓDIGO SOLICITUD]],'[1]INFO MPIO'!$A$2:$A$581,'[1]INFO MPIO'!$C$2:$C$581))</f>
        <v>0</v>
      </c>
      <c r="L318" s="13">
        <f>IF(Tabla11518[[#This Row],[GEOGRÁFICO]]="NO",0,_xlfn.XLOOKUP(Tabla11518[[#This Row],[CÓDIGO SOLICITUD]],'[1]INFO MPIO'!$A$2:$A$581,'[1]INFO MPIO'!$D$2:$D$581))</f>
        <v>1</v>
      </c>
      <c r="M318" s="13">
        <f>IF(Tabla11518[[#This Row],[GEOGRÁFICO]]="NO",0,_xlfn.XLOOKUP(Tabla11518[[#This Row],[CÓDIGO SOLICITUD]],'[1]INFO MPIO'!$A$2:$A$581,'[1]INFO MPIO'!$E$2:$E$581))</f>
        <v>0</v>
      </c>
      <c r="N318" s="13">
        <f>IF(Tabla11518[[#This Row],[GEOGRÁFICO]]="NO",0,_xlfn.XLOOKUP(Tabla11518[[#This Row],[CÓDIGO SOLICITUD]],'[1]INFO MPIO'!$A$2:$A$581,'[1]INFO MPIO'!$F$2:$F$581))</f>
        <v>0</v>
      </c>
      <c r="O318" s="12" t="str">
        <f>_xlfn.XLOOKUP(Tabla11518[[#This Row],[CÓDIGO SOLICITUD]],[1]Master!$G:$G,[1]Master!$K:$K)</f>
        <v>SI</v>
      </c>
      <c r="P318" s="12" t="str">
        <f>_xlfn.XLOOKUP(Tabla11518[[#This Row],[CÓDIGO SOLICITUD]],[1]Master!$G:$G,[1]Master!$J:$J)</f>
        <v>EN EJECUCIÓN</v>
      </c>
      <c r="Q318" s="9" t="str">
        <f>_xlfn.XLOOKUP(Tabla11518[[#This Row],[CÓDIGO SOLICITUD]],[1]Master!$G:$G,[1]Master!$I:$I)</f>
        <v>ENTIDAD TERRITORIAL</v>
      </c>
      <c r="R318" s="14">
        <f>_xlfn.XLOOKUP(Tabla11518[[#This Row],[CÓDIGO SOLICITUD]],'[1]Resumen Inversiones'!$D$4:$D$700,'[1]Resumen Inversiones'!$E$4:$E$700)</f>
        <v>38943.642659727302</v>
      </c>
      <c r="S318" s="22" t="s">
        <v>611</v>
      </c>
    </row>
    <row r="319" spans="1:19" ht="71.25" x14ac:dyDescent="0.25">
      <c r="A319" s="20" t="s">
        <v>612</v>
      </c>
      <c r="B319" s="9" t="str">
        <f>_xlfn.XLOOKUP(Tabla11518[[#This Row],[CÓDIGO SOLICITUD]],[1]Nombres!$A:$A,[1]Nombres!$D:$D)</f>
        <v>CUNDINAMARCA</v>
      </c>
      <c r="C319" s="9" t="s">
        <v>47</v>
      </c>
      <c r="D319" s="16" t="s">
        <v>22</v>
      </c>
      <c r="E319" s="11" t="str">
        <f>_xlfn.XLOOKUP(Tabla11518[[#This Row],[CÓDIGO SOLICITUD]],[1]Nombres!$A:$A,[1]Nombres!$C:$C)</f>
        <v>TRONCAL DE LA ESMERALDA (PACHO, VILLAGÓMEZ, PAIME)</v>
      </c>
      <c r="F319" s="11" t="str">
        <f>_xlfn.XLOOKUP(Tabla11518[[#This Row],[CÓDIGO SOLICITUD]],'[1]Mapas MT FINAL'!A:A,'[1]Mapas MT FINAL'!G:G)</f>
        <v>TRONCAL DE LA ESMERALDA (PACHO, VILLAGÓMEZ, PAIME)</v>
      </c>
      <c r="G319" s="12" t="str">
        <f>_xlfn.XLOOKUP(Tabla11518[[#This Row],[CÓDIGO SOLICITUD]],'[1]Relación Departamental'!$A:$A,'[1]Relación Departamental'!$B:$B)</f>
        <v>SI</v>
      </c>
      <c r="H319" s="12" t="str">
        <f>IF(Tabla11518[[#This Row],[GEOGRÁFICO]]="NO",Tabla11518[[#This Row],[DEPARTAMENTO GEOGRÁFICO/ASOCIADO]],_xlfn.XLOOKUP(Tabla11518[[#This Row],[CÓDIGO SOLICITUD]],'[1]INFO MPIO'!$A$2:$A$802,'[1]INFO MPIO'!$G$2:$G$802))</f>
        <v>CUNDINAMARCA</v>
      </c>
      <c r="I319" s="12" t="str">
        <f>IF(Tabla11518[[#This Row],[GEOGRÁFICO]]="NO",Tabla11518[[#This Row],[DEPARTAMENTO GEOGRÁFICO/ASOCIADO]],_xlfn.XLOOKUP(Tabla11518[[#This Row],[CÓDIGO SOLICITUD]],'[1]INFO MPIO'!$A$2:$A$581,'[1]INFO MPIO'!$H$2:$H$581))</f>
        <v>PACHO, PAIME, VILLAGÓMEZ</v>
      </c>
      <c r="J319" s="13">
        <f>IF(Tabla11518[[#This Row],[GEOGRÁFICO]]="NO",0,_xlfn.XLOOKUP(Tabla11518[[#This Row],[CÓDIGO SOLICITUD]],'[1]INFO MPIO'!$A$2:$A$581,'[1]INFO MPIO'!$B$2:$B$581))</f>
        <v>1</v>
      </c>
      <c r="K319" s="13">
        <f>IF(Tabla11518[[#This Row],[GEOGRÁFICO]]="NO",0,_xlfn.XLOOKUP(Tabla11518[[#This Row],[CÓDIGO SOLICITUD]],'[1]INFO MPIO'!$A$2:$A$581,'[1]INFO MPIO'!$C$2:$C$581))</f>
        <v>0</v>
      </c>
      <c r="L319" s="13">
        <f>IF(Tabla11518[[#This Row],[GEOGRÁFICO]]="NO",0,_xlfn.XLOOKUP(Tabla11518[[#This Row],[CÓDIGO SOLICITUD]],'[1]INFO MPIO'!$A$2:$A$581,'[1]INFO MPIO'!$D$2:$D$581))</f>
        <v>0</v>
      </c>
      <c r="M319" s="13">
        <f>IF(Tabla11518[[#This Row],[GEOGRÁFICO]]="NO",0,_xlfn.XLOOKUP(Tabla11518[[#This Row],[CÓDIGO SOLICITUD]],'[1]INFO MPIO'!$A$2:$A$581,'[1]INFO MPIO'!$E$2:$E$581))</f>
        <v>0</v>
      </c>
      <c r="N319" s="13">
        <f>IF(Tabla11518[[#This Row],[GEOGRÁFICO]]="NO",0,_xlfn.XLOOKUP(Tabla11518[[#This Row],[CÓDIGO SOLICITUD]],'[1]INFO MPIO'!$A$2:$A$581,'[1]INFO MPIO'!$F$2:$F$581))</f>
        <v>0</v>
      </c>
      <c r="O319" s="12" t="str">
        <f>_xlfn.XLOOKUP(Tabla11518[[#This Row],[CÓDIGO SOLICITUD]],[1]Master!$G:$G,[1]Master!$K:$K)</f>
        <v>NO</v>
      </c>
      <c r="P319" s="12" t="str">
        <f>_xlfn.XLOOKUP(Tabla11518[[#This Row],[CÓDIGO SOLICITUD]],[1]Master!$G:$G,[1]Master!$J:$J)</f>
        <v>EN ESTRUCTURACIÓN</v>
      </c>
      <c r="Q319" s="9" t="str">
        <f>_xlfn.XLOOKUP(Tabla11518[[#This Row],[CÓDIGO SOLICITUD]],[1]Master!$G:$G,[1]Master!$I:$I)</f>
        <v>ENTIDAD TERRITORIAL</v>
      </c>
      <c r="R319" s="14">
        <f>_xlfn.XLOOKUP(Tabla11518[[#This Row],[CÓDIGO SOLICITUD]],'[1]Resumen Inversiones'!$D$4:$D$700,'[1]Resumen Inversiones'!$E$4:$E$700)</f>
        <v>255000</v>
      </c>
      <c r="S319" s="22" t="s">
        <v>613</v>
      </c>
    </row>
    <row r="320" spans="1:19" ht="199.5" x14ac:dyDescent="0.25">
      <c r="A320" s="20" t="s">
        <v>614</v>
      </c>
      <c r="B320" s="9" t="str">
        <f>_xlfn.XLOOKUP(Tabla11518[[#This Row],[CÓDIGO SOLICITUD]],[1]Nombres!$A:$A,[1]Nombres!$D:$D)</f>
        <v>CUNDINAMARCA</v>
      </c>
      <c r="C320" s="9" t="s">
        <v>47</v>
      </c>
      <c r="D320" s="16" t="s">
        <v>22</v>
      </c>
      <c r="E320" s="11" t="str">
        <f>_xlfn.XLOOKUP(Tabla11518[[#This Row],[CÓDIGO SOLICITUD]],[1]Nombres!$A:$A,[1]Nombres!$C:$C)</f>
        <v>SECTOR LA SHELL (FUSAGASUGÁ)-ARBELAEZ- SAN BERNARDO</v>
      </c>
      <c r="F320" s="11" t="str">
        <f>_xlfn.XLOOKUP(Tabla11518[[#This Row],[CÓDIGO SOLICITUD]],'[1]Mapas MT FINAL'!A:A,'[1]Mapas MT FINAL'!G:G)</f>
        <v>SECTOR LA SHELL (FUSAGASUGÁ)-ARBELAEZ- SAN BERNARDO</v>
      </c>
      <c r="G320" s="12" t="str">
        <f>_xlfn.XLOOKUP(Tabla11518[[#This Row],[CÓDIGO SOLICITUD]],'[1]Relación Departamental'!$A:$A,'[1]Relación Departamental'!$B:$B)</f>
        <v>SI</v>
      </c>
      <c r="H320" s="12" t="str">
        <f>IF(Tabla11518[[#This Row],[GEOGRÁFICO]]="NO",Tabla11518[[#This Row],[DEPARTAMENTO GEOGRÁFICO/ASOCIADO]],_xlfn.XLOOKUP(Tabla11518[[#This Row],[CÓDIGO SOLICITUD]],'[1]INFO MPIO'!$A$2:$A$802,'[1]INFO MPIO'!$G$2:$G$802))</f>
        <v>CUNDINAMARCA</v>
      </c>
      <c r="I320" s="12" t="str">
        <f>IF(Tabla11518[[#This Row],[GEOGRÁFICO]]="NO",Tabla11518[[#This Row],[DEPARTAMENTO GEOGRÁFICO/ASOCIADO]],_xlfn.XLOOKUP(Tabla11518[[#This Row],[CÓDIGO SOLICITUD]],'[1]INFO MPIO'!$A$2:$A$581,'[1]INFO MPIO'!$H$2:$H$581))</f>
        <v>ARBELÁEZ, FUSAGASUGÁ, SAN BERNARDO</v>
      </c>
      <c r="J320" s="13">
        <f>IF(Tabla11518[[#This Row],[GEOGRÁFICO]]="NO",0,_xlfn.XLOOKUP(Tabla11518[[#This Row],[CÓDIGO SOLICITUD]],'[1]INFO MPIO'!$A$2:$A$581,'[1]INFO MPIO'!$B$2:$B$581))</f>
        <v>0</v>
      </c>
      <c r="K320" s="13">
        <f>IF(Tabla11518[[#This Row],[GEOGRÁFICO]]="NO",0,_xlfn.XLOOKUP(Tabla11518[[#This Row],[CÓDIGO SOLICITUD]],'[1]INFO MPIO'!$A$2:$A$581,'[1]INFO MPIO'!$C$2:$C$581))</f>
        <v>0</v>
      </c>
      <c r="L320" s="13">
        <f>IF(Tabla11518[[#This Row],[GEOGRÁFICO]]="NO",0,_xlfn.XLOOKUP(Tabla11518[[#This Row],[CÓDIGO SOLICITUD]],'[1]INFO MPIO'!$A$2:$A$581,'[1]INFO MPIO'!$D$2:$D$581))</f>
        <v>0</v>
      </c>
      <c r="M320" s="13">
        <f>IF(Tabla11518[[#This Row],[GEOGRÁFICO]]="NO",0,_xlfn.XLOOKUP(Tabla11518[[#This Row],[CÓDIGO SOLICITUD]],'[1]INFO MPIO'!$A$2:$A$581,'[1]INFO MPIO'!$E$2:$E$581))</f>
        <v>0</v>
      </c>
      <c r="N320" s="13">
        <f>IF(Tabla11518[[#This Row],[GEOGRÁFICO]]="NO",0,_xlfn.XLOOKUP(Tabla11518[[#This Row],[CÓDIGO SOLICITUD]],'[1]INFO MPIO'!$A$2:$A$581,'[1]INFO MPIO'!$F$2:$F$581))</f>
        <v>0</v>
      </c>
      <c r="O320" s="12" t="str">
        <f>_xlfn.XLOOKUP(Tabla11518[[#This Row],[CÓDIGO SOLICITUD]],[1]Master!$G:$G,[1]Master!$K:$K)</f>
        <v>SI</v>
      </c>
      <c r="P320" s="12" t="str">
        <f>_xlfn.XLOOKUP(Tabla11518[[#This Row],[CÓDIGO SOLICITUD]],[1]Master!$G:$G,[1]Master!$J:$J)</f>
        <v>EN EJECUCIÓN</v>
      </c>
      <c r="Q320" s="9" t="str">
        <f>_xlfn.XLOOKUP(Tabla11518[[#This Row],[CÓDIGO SOLICITUD]],[1]Master!$G:$G,[1]Master!$I:$I)</f>
        <v>ENTIDAD TERRITORIAL</v>
      </c>
      <c r="R320" s="14">
        <f>_xlfn.XLOOKUP(Tabla11518[[#This Row],[CÓDIGO SOLICITUD]],'[1]Resumen Inversiones'!$D$4:$D$700,'[1]Resumen Inversiones'!$E$4:$E$700)</f>
        <v>173434.42636375001</v>
      </c>
      <c r="S320" s="22" t="s">
        <v>615</v>
      </c>
    </row>
    <row r="321" spans="1:19" ht="85.5" x14ac:dyDescent="0.25">
      <c r="A321" s="20" t="s">
        <v>616</v>
      </c>
      <c r="B321" s="9" t="str">
        <f>_xlfn.XLOOKUP(Tabla11518[[#This Row],[CÓDIGO SOLICITUD]],[1]Nombres!$A:$A,[1]Nombres!$D:$D)</f>
        <v>BOGOTÁ, D.C., CUNDINAMARCA</v>
      </c>
      <c r="C321" s="9" t="s">
        <v>47</v>
      </c>
      <c r="D321" s="16" t="s">
        <v>22</v>
      </c>
      <c r="E321" s="11" t="str">
        <f>_xlfn.XLOOKUP(Tabla11518[[#This Row],[CÓDIGO SOLICITUD]],[1]Nombres!$A:$A,[1]Nombres!$C:$C)</f>
        <v>REGIOTRAM DEL NORTE</v>
      </c>
      <c r="F321" s="11" t="str">
        <f>_xlfn.XLOOKUP(Tabla11518[[#This Row],[CÓDIGO SOLICITUD]],'[1]Mapas MT FINAL'!A:A,'[1]Mapas MT FINAL'!G:G)</f>
        <v>REGIOTRAM DEL NORTE</v>
      </c>
      <c r="G321" s="12" t="str">
        <f>_xlfn.XLOOKUP(Tabla11518[[#This Row],[CÓDIGO SOLICITUD]],'[1]Relación Departamental'!$A:$A,'[1]Relación Departamental'!$B:$B)</f>
        <v>SI</v>
      </c>
      <c r="H321" s="12" t="str">
        <f>IF(Tabla11518[[#This Row],[GEOGRÁFICO]]="NO",Tabla11518[[#This Row],[DEPARTAMENTO GEOGRÁFICO/ASOCIADO]],_xlfn.XLOOKUP(Tabla11518[[#This Row],[CÓDIGO SOLICITUD]],'[1]INFO MPIO'!$A$2:$A$802,'[1]INFO MPIO'!$G$2:$G$802))</f>
        <v>BOGOTÁ, D.C., CUNDINAMARCA</v>
      </c>
      <c r="I321" s="12" t="str">
        <f>IF(Tabla11518[[#This Row],[GEOGRÁFICO]]="NO",Tabla11518[[#This Row],[DEPARTAMENTO GEOGRÁFICO/ASOCIADO]],_xlfn.XLOOKUP(Tabla11518[[#This Row],[CÓDIGO SOLICITUD]],'[1]INFO MPIO'!$A$2:$A$581,'[1]INFO MPIO'!$H$2:$H$581))</f>
        <v>BOGOTÁ, D.C., CAJICÁ, CHÍA, ZIPAQUIRÁ</v>
      </c>
      <c r="J321" s="13">
        <f>IF(Tabla11518[[#This Row],[GEOGRÁFICO]]="NO",0,_xlfn.XLOOKUP(Tabla11518[[#This Row],[CÓDIGO SOLICITUD]],'[1]INFO MPIO'!$A$2:$A$581,'[1]INFO MPIO'!$B$2:$B$581))</f>
        <v>1</v>
      </c>
      <c r="K321" s="13">
        <f>IF(Tabla11518[[#This Row],[GEOGRÁFICO]]="NO",0,_xlfn.XLOOKUP(Tabla11518[[#This Row],[CÓDIGO SOLICITUD]],'[1]INFO MPIO'!$A$2:$A$581,'[1]INFO MPIO'!$C$2:$C$581))</f>
        <v>0</v>
      </c>
      <c r="L321" s="13">
        <f>IF(Tabla11518[[#This Row],[GEOGRÁFICO]]="NO",0,_xlfn.XLOOKUP(Tabla11518[[#This Row],[CÓDIGO SOLICITUD]],'[1]INFO MPIO'!$A$2:$A$581,'[1]INFO MPIO'!$D$2:$D$581))</f>
        <v>0</v>
      </c>
      <c r="M321" s="13">
        <f>IF(Tabla11518[[#This Row],[GEOGRÁFICO]]="NO",0,_xlfn.XLOOKUP(Tabla11518[[#This Row],[CÓDIGO SOLICITUD]],'[1]INFO MPIO'!$A$2:$A$581,'[1]INFO MPIO'!$E$2:$E$581))</f>
        <v>0</v>
      </c>
      <c r="N321" s="13">
        <f>IF(Tabla11518[[#This Row],[GEOGRÁFICO]]="NO",0,_xlfn.XLOOKUP(Tabla11518[[#This Row],[CÓDIGO SOLICITUD]],'[1]INFO MPIO'!$A$2:$A$581,'[1]INFO MPIO'!$F$2:$F$581))</f>
        <v>1</v>
      </c>
      <c r="O321" s="12" t="str">
        <f>_xlfn.XLOOKUP(Tabla11518[[#This Row],[CÓDIGO SOLICITUD]],[1]Master!$G:$G,[1]Master!$K:$K)</f>
        <v>NO</v>
      </c>
      <c r="P321" s="12" t="str">
        <f>_xlfn.XLOOKUP(Tabla11518[[#This Row],[CÓDIGO SOLICITUD]],[1]Master!$G:$G,[1]Master!$J:$J)</f>
        <v>EN ESTRUCTURACIÓN</v>
      </c>
      <c r="Q321" s="9" t="str">
        <f>_xlfn.XLOOKUP(Tabla11518[[#This Row],[CÓDIGO SOLICITUD]],[1]Master!$G:$G,[1]Master!$I:$I)</f>
        <v>EMPRESA FÉRREA REGIONAL</v>
      </c>
      <c r="R321" s="14">
        <f>_xlfn.XLOOKUP(Tabla11518[[#This Row],[CÓDIGO SOLICITUD]],'[1]Resumen Inversiones'!$D$4:$D$700,'[1]Resumen Inversiones'!$E$4:$E$700)</f>
        <v>9100000</v>
      </c>
      <c r="S321" s="22" t="s">
        <v>617</v>
      </c>
    </row>
    <row r="322" spans="1:19" ht="75" x14ac:dyDescent="0.25">
      <c r="A322" s="20" t="s">
        <v>618</v>
      </c>
      <c r="B322" s="9" t="str">
        <f>_xlfn.XLOOKUP(Tabla11518[[#This Row],[CÓDIGO SOLICITUD]],[1]Nombres!$A:$A,[1]Nombres!$D:$D)</f>
        <v>TOLIMA</v>
      </c>
      <c r="C322" s="9" t="s">
        <v>267</v>
      </c>
      <c r="D322" s="16" t="s">
        <v>22</v>
      </c>
      <c r="E322" s="11" t="str">
        <f>_xlfn.XLOOKUP(Tabla11518[[#This Row],[CÓDIGO SOLICITUD]],[1]Nombres!$A:$A,[1]Nombres!$C:$C)</f>
        <v>SAN PEDRO(ARMERO) - FRÍAS</v>
      </c>
      <c r="F322" s="11" t="str">
        <f>_xlfn.XLOOKUP(Tabla11518[[#This Row],[CÓDIGO SOLICITUD]],'[1]Mapas MT FINAL'!A:A,'[1]Mapas MT FINAL'!G:G)</f>
        <v>SAN PEDRO(ARMERO) - FRÍAS</v>
      </c>
      <c r="G322" s="12" t="str">
        <f>_xlfn.XLOOKUP(Tabla11518[[#This Row],[CÓDIGO SOLICITUD]],'[1]Relación Departamental'!$A:$A,'[1]Relación Departamental'!$B:$B)</f>
        <v>SI</v>
      </c>
      <c r="H322" s="12" t="str">
        <f>IF(Tabla11518[[#This Row],[GEOGRÁFICO]]="NO",Tabla11518[[#This Row],[DEPARTAMENTO GEOGRÁFICO/ASOCIADO]],_xlfn.XLOOKUP(Tabla11518[[#This Row],[CÓDIGO SOLICITUD]],'[1]INFO MPIO'!$A$2:$A$802,'[1]INFO MPIO'!$G$2:$G$802))</f>
        <v>TOLIMA</v>
      </c>
      <c r="I322" s="12" t="str">
        <f>IF(Tabla11518[[#This Row],[GEOGRÁFICO]]="NO",Tabla11518[[#This Row],[DEPARTAMENTO GEOGRÁFICO/ASOCIADO]],_xlfn.XLOOKUP(Tabla11518[[#This Row],[CÓDIGO SOLICITUD]],'[1]INFO MPIO'!$A$2:$A$581,'[1]INFO MPIO'!$H$2:$H$581))</f>
        <v>ARMERO, FALAN, VILLAHERMOSA</v>
      </c>
      <c r="J322" s="13">
        <f>IF(Tabla11518[[#This Row],[GEOGRÁFICO]]="NO",0,_xlfn.XLOOKUP(Tabla11518[[#This Row],[CÓDIGO SOLICITUD]],'[1]INFO MPIO'!$A$2:$A$581,'[1]INFO MPIO'!$B$2:$B$581))</f>
        <v>1</v>
      </c>
      <c r="K322" s="13">
        <f>IF(Tabla11518[[#This Row],[GEOGRÁFICO]]="NO",0,_xlfn.XLOOKUP(Tabla11518[[#This Row],[CÓDIGO SOLICITUD]],'[1]INFO MPIO'!$A$2:$A$581,'[1]INFO MPIO'!$C$2:$C$581))</f>
        <v>0</v>
      </c>
      <c r="L322" s="13">
        <f>IF(Tabla11518[[#This Row],[GEOGRÁFICO]]="NO",0,_xlfn.XLOOKUP(Tabla11518[[#This Row],[CÓDIGO SOLICITUD]],'[1]INFO MPIO'!$A$2:$A$581,'[1]INFO MPIO'!$D$2:$D$581))</f>
        <v>1</v>
      </c>
      <c r="M322" s="13">
        <f>IF(Tabla11518[[#This Row],[GEOGRÁFICO]]="NO",0,_xlfn.XLOOKUP(Tabla11518[[#This Row],[CÓDIGO SOLICITUD]],'[1]INFO MPIO'!$A$2:$A$581,'[1]INFO MPIO'!$E$2:$E$581))</f>
        <v>0</v>
      </c>
      <c r="N322" s="13">
        <f>IF(Tabla11518[[#This Row],[GEOGRÁFICO]]="NO",0,_xlfn.XLOOKUP(Tabla11518[[#This Row],[CÓDIGO SOLICITUD]],'[1]INFO MPIO'!$A$2:$A$581,'[1]INFO MPIO'!$F$2:$F$581))</f>
        <v>0</v>
      </c>
      <c r="O322" s="12" t="str">
        <f>_xlfn.XLOOKUP(Tabla11518[[#This Row],[CÓDIGO SOLICITUD]],[1]Master!$G:$G,[1]Master!$K:$K)</f>
        <v>SI</v>
      </c>
      <c r="P322" s="12" t="str">
        <f>_xlfn.XLOOKUP(Tabla11518[[#This Row],[CÓDIGO SOLICITUD]],[1]Master!$G:$G,[1]Master!$J:$J)</f>
        <v>EN ESTRUCTURACIÓN</v>
      </c>
      <c r="Q322" s="9" t="str">
        <f>_xlfn.XLOOKUP(Tabla11518[[#This Row],[CÓDIGO SOLICITUD]],[1]Master!$G:$G,[1]Master!$I:$I)</f>
        <v>ENTIDAD TERRITORIAL/INVIAS</v>
      </c>
      <c r="R322" s="14">
        <f>_xlfn.XLOOKUP(Tabla11518[[#This Row],[CÓDIGO SOLICITUD]],'[1]Resumen Inversiones'!$D$4:$D$700,'[1]Resumen Inversiones'!$E$4:$E$700)</f>
        <v>30000</v>
      </c>
      <c r="S322" s="23" t="s">
        <v>619</v>
      </c>
    </row>
    <row r="323" spans="1:19" ht="270.75" x14ac:dyDescent="0.25">
      <c r="A323" s="20" t="s">
        <v>620</v>
      </c>
      <c r="B323" s="9" t="str">
        <f>_xlfn.XLOOKUP(Tabla11518[[#This Row],[CÓDIGO SOLICITUD]],[1]Nombres!$A:$A,[1]Nombres!$D:$D)</f>
        <v>RISARALDA, CALDAS, QUINDIO</v>
      </c>
      <c r="C323" s="9" t="s">
        <v>21</v>
      </c>
      <c r="D323" s="16" t="s">
        <v>22</v>
      </c>
      <c r="E323" s="11" t="str">
        <f>_xlfn.XLOOKUP(Tabla11518[[#This Row],[CÓDIGO SOLICITUD]],[1]Nombres!$A:$A,[1]Nombres!$C:$C)</f>
        <v>TREN DEL EJE CAFETERO</v>
      </c>
      <c r="F323" s="11" t="str">
        <f>_xlfn.XLOOKUP(Tabla11518[[#This Row],[CÓDIGO SOLICITUD]],'[1]Mapas MT FINAL'!A:A,'[1]Mapas MT FINAL'!G:G)</f>
        <v>TREN DEL EJE CAFETERO</v>
      </c>
      <c r="G323" s="12" t="str">
        <f>_xlfn.XLOOKUP(Tabla11518[[#This Row],[CÓDIGO SOLICITUD]],'[1]Relación Departamental'!$A:$A,'[1]Relación Departamental'!$B:$B)</f>
        <v>SI</v>
      </c>
      <c r="H323" s="12" t="str">
        <f>IF(Tabla11518[[#This Row],[GEOGRÁFICO]]="NO",Tabla11518[[#This Row],[DEPARTAMENTO GEOGRÁFICO/ASOCIADO]],_xlfn.XLOOKUP(Tabla11518[[#This Row],[CÓDIGO SOLICITUD]],'[1]INFO MPIO'!$A$2:$A$802,'[1]INFO MPIO'!$G$2:$G$802))</f>
        <v>CALDAS, QUINDIO, RISARALDA</v>
      </c>
      <c r="I323" s="12" t="str">
        <f>IF(Tabla11518[[#This Row],[GEOGRÁFICO]]="NO",Tabla11518[[#This Row],[DEPARTAMENTO GEOGRÁFICO/ASOCIADO]],_xlfn.XLOOKUP(Tabla11518[[#This Row],[CÓDIGO SOLICITUD]],'[1]INFO MPIO'!$A$2:$A$581,'[1]INFO MPIO'!$H$2:$H$581))</f>
        <v>ARMENIA, CHINCHINÁ, CIRCASIA, DOSQUEBRADAS, FILANDIA, MANIZALES, PEREIRA, SANTA ROSA DE CABAL, VILLAMARÍA</v>
      </c>
      <c r="J323" s="13">
        <f>IF(Tabla11518[[#This Row],[GEOGRÁFICO]]="NO",0,_xlfn.XLOOKUP(Tabla11518[[#This Row],[CÓDIGO SOLICITUD]],'[1]INFO MPIO'!$A$2:$A$581,'[1]INFO MPIO'!$B$2:$B$581))</f>
        <v>0</v>
      </c>
      <c r="K323" s="13">
        <f>IF(Tabla11518[[#This Row],[GEOGRÁFICO]]="NO",0,_xlfn.XLOOKUP(Tabla11518[[#This Row],[CÓDIGO SOLICITUD]],'[1]INFO MPIO'!$A$2:$A$581,'[1]INFO MPIO'!$C$2:$C$581))</f>
        <v>0</v>
      </c>
      <c r="L323" s="13">
        <f>IF(Tabla11518[[#This Row],[GEOGRÁFICO]]="NO",0,_xlfn.XLOOKUP(Tabla11518[[#This Row],[CÓDIGO SOLICITUD]],'[1]INFO MPIO'!$A$2:$A$581,'[1]INFO MPIO'!$D$2:$D$581))</f>
        <v>0</v>
      </c>
      <c r="M323" s="13">
        <f>IF(Tabla11518[[#This Row],[GEOGRÁFICO]]="NO",0,_xlfn.XLOOKUP(Tabla11518[[#This Row],[CÓDIGO SOLICITUD]],'[1]INFO MPIO'!$A$2:$A$581,'[1]INFO MPIO'!$E$2:$E$581))</f>
        <v>0</v>
      </c>
      <c r="N323" s="13">
        <f>IF(Tabla11518[[#This Row],[GEOGRÁFICO]]="NO",0,_xlfn.XLOOKUP(Tabla11518[[#This Row],[CÓDIGO SOLICITUD]],'[1]INFO MPIO'!$A$2:$A$581,'[1]INFO MPIO'!$F$2:$F$581))</f>
        <v>0</v>
      </c>
      <c r="O323" s="12" t="str">
        <f>_xlfn.XLOOKUP(Tabla11518[[#This Row],[CÓDIGO SOLICITUD]],[1]Master!$G:$G,[1]Master!$K:$K)</f>
        <v>NO</v>
      </c>
      <c r="P323" s="12" t="str">
        <f>_xlfn.XLOOKUP(Tabla11518[[#This Row],[CÓDIGO SOLICITUD]],[1]Master!$G:$G,[1]Master!$J:$J)</f>
        <v>EN ESTRUCTURACIÓN</v>
      </c>
      <c r="Q323" s="9" t="str">
        <f>_xlfn.XLOOKUP(Tabla11518[[#This Row],[CÓDIGO SOLICITUD]],[1]Master!$G:$G,[1]Master!$I:$I)</f>
        <v>ENTIDAD TERRITORIAL</v>
      </c>
      <c r="R323" s="14">
        <f>_xlfn.XLOOKUP(Tabla11518[[#This Row],[CÓDIGO SOLICITUD]],'[1]Resumen Inversiones'!$D$4:$D$700,'[1]Resumen Inversiones'!$E$4:$E$700)</f>
        <v>8600</v>
      </c>
      <c r="S323" s="22" t="s">
        <v>621</v>
      </c>
    </row>
    <row r="324" spans="1:19" ht="409.5" x14ac:dyDescent="0.25">
      <c r="A324" s="20" t="s">
        <v>622</v>
      </c>
      <c r="B324" s="9" t="str">
        <f>_xlfn.XLOOKUP(Tabla11518[[#This Row],[CÓDIGO SOLICITUD]],[1]Nombres!$A:$A,[1]Nombres!$D:$D)</f>
        <v>CUNDINAMARCA, SANTANDER, BOYACÁ</v>
      </c>
      <c r="C324" s="9" t="s">
        <v>199</v>
      </c>
      <c r="D324" s="16" t="s">
        <v>22</v>
      </c>
      <c r="E324" s="11" t="str">
        <f>_xlfn.XLOOKUP(Tabla11518[[#This Row],[CÓDIGO SOLICITUD]],[1]Nombres!$A:$A,[1]Nombres!$C:$C)</f>
        <v>CORREDOR FERREO LA CARO – BARRANCABERMEJA</v>
      </c>
      <c r="F324" s="11" t="str">
        <f>_xlfn.XLOOKUP(Tabla11518[[#This Row],[CÓDIGO SOLICITUD]],'[1]Mapas MT FINAL'!A:A,'[1]Mapas MT FINAL'!G:G)</f>
        <v>CORREDOR FERREO LA CARO – BARRANCABERMEJA</v>
      </c>
      <c r="G324" s="12" t="str">
        <f>_xlfn.XLOOKUP(Tabla11518[[#This Row],[CÓDIGO SOLICITUD]],'[1]Relación Departamental'!$A:$A,'[1]Relación Departamental'!$B:$B)</f>
        <v>SI</v>
      </c>
      <c r="H324" s="12" t="str">
        <f>IF(Tabla11518[[#This Row],[GEOGRÁFICO]]="NO",Tabla11518[[#This Row],[DEPARTAMENTO GEOGRÁFICO/ASOCIADO]],_xlfn.XLOOKUP(Tabla11518[[#This Row],[CÓDIGO SOLICITUD]],'[1]INFO MPIO'!$A$2:$A$802,'[1]INFO MPIO'!$G$2:$G$802))</f>
        <v>BOYACÁ, CUNDINAMARCA, SANTANDER</v>
      </c>
      <c r="I324" s="12" t="str">
        <f>IF(Tabla11518[[#This Row],[GEOGRÁFICO]]="NO",Tabla11518[[#This Row],[DEPARTAMENTO GEOGRÁFICO/ASOCIADO]],_xlfn.XLOOKUP(Tabla11518[[#This Row],[CÓDIGO SOLICITUD]],'[1]INFO MPIO'!$A$2:$A$581,'[1]INFO MPIO'!$H$2:$H$581))</f>
        <v>AGUADA, BARBOSA, BARRANCABERMEJA, CHIPATÁ, CHIQUINQUIRÁ, COGUA, CONTRATACIÓN, EL CARMEN DE CHUCURÍ, EL GUACAMAYO, FÚQUENE, GACHANTIVÁ, GUACHETÁ, GÜEPSA, LA PAZ, MONIQUIRÁ, NEMOCÓN, PUENTE NACIONAL, SABOYÁ, SÁCHICA, SAN JOSÉ DE PARE, SAN VICENTE DE CHUCURÍ, SANTA HELENA DEL OPÓN, SANTA SOFÍA, SIMACOTA, SIMIJACA, SOPÓ, SUSA, SUTAMARCHÁN, SUTATAUSA, TAUSA, TINJACÁ, TOGÜÍ, VÉLEZ, VILLA DE LEYVA, VILLA DE SAN DIEGO DE UBATÉ, ZIPAQUIRÁ</v>
      </c>
      <c r="J324" s="13">
        <f>IF(Tabla11518[[#This Row],[GEOGRÁFICO]]="NO",0,_xlfn.XLOOKUP(Tabla11518[[#This Row],[CÓDIGO SOLICITUD]],'[1]INFO MPIO'!$A$2:$A$581,'[1]INFO MPIO'!$B$2:$B$581))</f>
        <v>0</v>
      </c>
      <c r="K324" s="13">
        <f>IF(Tabla11518[[#This Row],[GEOGRÁFICO]]="NO",0,_xlfn.XLOOKUP(Tabla11518[[#This Row],[CÓDIGO SOLICITUD]],'[1]INFO MPIO'!$A$2:$A$581,'[1]INFO MPIO'!$C$2:$C$581))</f>
        <v>0</v>
      </c>
      <c r="L324" s="13">
        <f>IF(Tabla11518[[#This Row],[GEOGRÁFICO]]="NO",0,_xlfn.XLOOKUP(Tabla11518[[#This Row],[CÓDIGO SOLICITUD]],'[1]INFO MPIO'!$A$2:$A$581,'[1]INFO MPIO'!$D$2:$D$581))</f>
        <v>0</v>
      </c>
      <c r="M324" s="13">
        <f>IF(Tabla11518[[#This Row],[GEOGRÁFICO]]="NO",0,_xlfn.XLOOKUP(Tabla11518[[#This Row],[CÓDIGO SOLICITUD]],'[1]INFO MPIO'!$A$2:$A$581,'[1]INFO MPIO'!$E$2:$E$581))</f>
        <v>0</v>
      </c>
      <c r="N324" s="13">
        <f>IF(Tabla11518[[#This Row],[GEOGRÁFICO]]="NO",0,_xlfn.XLOOKUP(Tabla11518[[#This Row],[CÓDIGO SOLICITUD]],'[1]INFO MPIO'!$A$2:$A$581,'[1]INFO MPIO'!$F$2:$F$581))</f>
        <v>0</v>
      </c>
      <c r="O324" s="12" t="str">
        <f>_xlfn.XLOOKUP(Tabla11518[[#This Row],[CÓDIGO SOLICITUD]],[1]Master!$G:$G,[1]Master!$K:$K)</f>
        <v>NO</v>
      </c>
      <c r="P324" s="12" t="str">
        <f>_xlfn.XLOOKUP(Tabla11518[[#This Row],[CÓDIGO SOLICITUD]],[1]Master!$G:$G,[1]Master!$J:$J)</f>
        <v>EN ESTRUCTURACIÓN</v>
      </c>
      <c r="Q324" s="9" t="str">
        <f>_xlfn.XLOOKUP(Tabla11518[[#This Row],[CÓDIGO SOLICITUD]],[1]Master!$G:$G,[1]Master!$I:$I)</f>
        <v>ANI</v>
      </c>
      <c r="R324" s="14">
        <f>_xlfn.XLOOKUP(Tabla11518[[#This Row],[CÓDIGO SOLICITUD]],'[1]Resumen Inversiones'!$D$4:$D$700,'[1]Resumen Inversiones'!$E$4:$E$700)</f>
        <v>18400000</v>
      </c>
      <c r="S324" s="22" t="s">
        <v>396</v>
      </c>
    </row>
    <row r="325" spans="1:19" ht="142.5" x14ac:dyDescent="0.25">
      <c r="A325" s="20" t="s">
        <v>623</v>
      </c>
      <c r="B325" s="9" t="str">
        <f>_xlfn.XLOOKUP(Tabla11518[[#This Row],[CÓDIGO SOLICITUD]],[1]Nombres!$A:$A,[1]Nombres!$D:$D)</f>
        <v>BOYACÁ</v>
      </c>
      <c r="C325" s="9" t="s">
        <v>278</v>
      </c>
      <c r="D325" s="16" t="s">
        <v>22</v>
      </c>
      <c r="E325" s="11" t="str">
        <f>_xlfn.XLOOKUP(Tabla11518[[#This Row],[CÓDIGO SOLICITUD]],[1]Nombres!$A:$A,[1]Nombres!$C:$C)</f>
        <v>GLORIETA DE TUNJA</v>
      </c>
      <c r="F325" s="11" t="str">
        <f>_xlfn.XLOOKUP(Tabla11518[[#This Row],[CÓDIGO SOLICITUD]],'[1]Mapas MT FINAL'!A:A,'[1]Mapas MT FINAL'!G:G)</f>
        <v>GLORIETA DE TUNJA</v>
      </c>
      <c r="G325" s="12" t="str">
        <f>_xlfn.XLOOKUP(Tabla11518[[#This Row],[CÓDIGO SOLICITUD]],'[1]Relación Departamental'!$A:$A,'[1]Relación Departamental'!$B:$B)</f>
        <v>SI</v>
      </c>
      <c r="H325" s="12" t="str">
        <f>IF(Tabla11518[[#This Row],[GEOGRÁFICO]]="NO",Tabla11518[[#This Row],[DEPARTAMENTO GEOGRÁFICO/ASOCIADO]],_xlfn.XLOOKUP(Tabla11518[[#This Row],[CÓDIGO SOLICITUD]],'[1]INFO MPIO'!$A$2:$A$802,'[1]INFO MPIO'!$G$2:$G$802))</f>
        <v>BOYACÁ</v>
      </c>
      <c r="I325" s="12" t="str">
        <f>IF(Tabla11518[[#This Row],[GEOGRÁFICO]]="NO",Tabla11518[[#This Row],[DEPARTAMENTO GEOGRÁFICO/ASOCIADO]],_xlfn.XLOOKUP(Tabla11518[[#This Row],[CÓDIGO SOLICITUD]],'[1]INFO MPIO'!$A$2:$A$581,'[1]INFO MPIO'!$H$2:$H$581))</f>
        <v>TUNJA</v>
      </c>
      <c r="J325" s="13">
        <f>IF(Tabla11518[[#This Row],[GEOGRÁFICO]]="NO",0,_xlfn.XLOOKUP(Tabla11518[[#This Row],[CÓDIGO SOLICITUD]],'[1]INFO MPIO'!$A$2:$A$581,'[1]INFO MPIO'!$B$2:$B$581))</f>
        <v>0</v>
      </c>
      <c r="K325" s="13">
        <f>IF(Tabla11518[[#This Row],[GEOGRÁFICO]]="NO",0,_xlfn.XLOOKUP(Tabla11518[[#This Row],[CÓDIGO SOLICITUD]],'[1]INFO MPIO'!$A$2:$A$581,'[1]INFO MPIO'!$C$2:$C$581))</f>
        <v>0</v>
      </c>
      <c r="L325" s="13">
        <f>IF(Tabla11518[[#This Row],[GEOGRÁFICO]]="NO",0,_xlfn.XLOOKUP(Tabla11518[[#This Row],[CÓDIGO SOLICITUD]],'[1]INFO MPIO'!$A$2:$A$581,'[1]INFO MPIO'!$D$2:$D$581))</f>
        <v>0</v>
      </c>
      <c r="M325" s="13">
        <f>IF(Tabla11518[[#This Row],[GEOGRÁFICO]]="NO",0,_xlfn.XLOOKUP(Tabla11518[[#This Row],[CÓDIGO SOLICITUD]],'[1]INFO MPIO'!$A$2:$A$581,'[1]INFO MPIO'!$E$2:$E$581))</f>
        <v>0</v>
      </c>
      <c r="N325" s="13">
        <f>IF(Tabla11518[[#This Row],[GEOGRÁFICO]]="NO",0,_xlfn.XLOOKUP(Tabla11518[[#This Row],[CÓDIGO SOLICITUD]],'[1]INFO MPIO'!$A$2:$A$581,'[1]INFO MPIO'!$F$2:$F$581))</f>
        <v>0</v>
      </c>
      <c r="O325" s="12" t="str">
        <f>_xlfn.XLOOKUP(Tabla11518[[#This Row],[CÓDIGO SOLICITUD]],[1]Master!$G:$G,[1]Master!$K:$K)</f>
        <v>NO</v>
      </c>
      <c r="P325" s="12" t="str">
        <f>_xlfn.XLOOKUP(Tabla11518[[#This Row],[CÓDIGO SOLICITUD]],[1]Master!$G:$G,[1]Master!$J:$J)</f>
        <v>EN ESTRUCTURACIÓN</v>
      </c>
      <c r="Q325" s="9" t="str">
        <f>_xlfn.XLOOKUP(Tabla11518[[#This Row],[CÓDIGO SOLICITUD]],[1]Master!$G:$G,[1]Master!$I:$I)</f>
        <v>INVIAS</v>
      </c>
      <c r="R325" s="14">
        <f>_xlfn.XLOOKUP(Tabla11518[[#This Row],[CÓDIGO SOLICITUD]],'[1]Resumen Inversiones'!$D$4:$D$700,'[1]Resumen Inversiones'!$E$4:$E$700)</f>
        <v>140000</v>
      </c>
      <c r="S325" s="22" t="s">
        <v>624</v>
      </c>
    </row>
    <row r="326" spans="1:19" ht="99.75" x14ac:dyDescent="0.25">
      <c r="A326" s="20" t="s">
        <v>625</v>
      </c>
      <c r="B326" s="9" t="str">
        <f>_xlfn.XLOOKUP(Tabla11518[[#This Row],[CÓDIGO SOLICITUD]],[1]Nombres!$A:$A,[1]Nombres!$D:$D)</f>
        <v>HUILA</v>
      </c>
      <c r="C326" s="9" t="s">
        <v>21</v>
      </c>
      <c r="D326" s="16" t="s">
        <v>22</v>
      </c>
      <c r="E326" s="11" t="str">
        <f>_xlfn.XLOOKUP(Tabla11518[[#This Row],[CÓDIGO SOLICITUD]],[1]Nombres!$A:$A,[1]Nombres!$C:$C)</f>
        <v>PROGRAMA DE MEJORAMIENTO, CONSTRUCCIÓN Y EXPANSIÓN DE LA INFRAESTRUCTURA AEROPORTUARIA A CARGO DE LA NACIÓN CON ESPECIAL ÉNFASIS EN PITALITO</v>
      </c>
      <c r="F326" s="11" t="str">
        <f>_xlfn.XLOOKUP(Tabla11518[[#This Row],[CÓDIGO SOLICITUD]],'[1]Mapas MT FINAL'!A:A,'[1]Mapas MT FINAL'!G:G)</f>
        <v>AERÓDROMO DE PITALITO</v>
      </c>
      <c r="G326" s="12" t="str">
        <f>_xlfn.XLOOKUP(Tabla11518[[#This Row],[CÓDIGO SOLICITUD]],'[1]Relación Departamental'!$A:$A,'[1]Relación Departamental'!$B:$B)</f>
        <v>SI</v>
      </c>
      <c r="H326" s="12" t="str">
        <f>IF(Tabla11518[[#This Row],[GEOGRÁFICO]]="NO",Tabla11518[[#This Row],[DEPARTAMENTO GEOGRÁFICO/ASOCIADO]],_xlfn.XLOOKUP(Tabla11518[[#This Row],[CÓDIGO SOLICITUD]],'[1]INFO MPIO'!$A$2:$A$802,'[1]INFO MPIO'!$G$2:$G$802))</f>
        <v>HUILA</v>
      </c>
      <c r="I326" s="12" t="str">
        <f>IF(Tabla11518[[#This Row],[GEOGRÁFICO]]="NO",Tabla11518[[#This Row],[DEPARTAMENTO GEOGRÁFICO/ASOCIADO]],_xlfn.XLOOKUP(Tabla11518[[#This Row],[CÓDIGO SOLICITUD]],'[1]INFO MPIO'!$A$2:$A$581,'[1]INFO MPIO'!$H$2:$H$581))</f>
        <v>PITALITO</v>
      </c>
      <c r="J326" s="13">
        <f>IF(Tabla11518[[#This Row],[GEOGRÁFICO]]="NO",0,_xlfn.XLOOKUP(Tabla11518[[#This Row],[CÓDIGO SOLICITUD]],'[1]INFO MPIO'!$A$2:$A$581,'[1]INFO MPIO'!$B$2:$B$581))</f>
        <v>0</v>
      </c>
      <c r="K326" s="13">
        <f>IF(Tabla11518[[#This Row],[GEOGRÁFICO]]="NO",0,_xlfn.XLOOKUP(Tabla11518[[#This Row],[CÓDIGO SOLICITUD]],'[1]INFO MPIO'!$A$2:$A$581,'[1]INFO MPIO'!$C$2:$C$581))</f>
        <v>0</v>
      </c>
      <c r="L326" s="13">
        <f>IF(Tabla11518[[#This Row],[GEOGRÁFICO]]="NO",0,_xlfn.XLOOKUP(Tabla11518[[#This Row],[CÓDIGO SOLICITUD]],'[1]INFO MPIO'!$A$2:$A$581,'[1]INFO MPIO'!$D$2:$D$581))</f>
        <v>0</v>
      </c>
      <c r="M326" s="13">
        <f>IF(Tabla11518[[#This Row],[GEOGRÁFICO]]="NO",0,_xlfn.XLOOKUP(Tabla11518[[#This Row],[CÓDIGO SOLICITUD]],'[1]INFO MPIO'!$A$2:$A$581,'[1]INFO MPIO'!$E$2:$E$581))</f>
        <v>0</v>
      </c>
      <c r="N326" s="13">
        <f>IF(Tabla11518[[#This Row],[GEOGRÁFICO]]="NO",0,_xlfn.XLOOKUP(Tabla11518[[#This Row],[CÓDIGO SOLICITUD]],'[1]INFO MPIO'!$A$2:$A$581,'[1]INFO MPIO'!$F$2:$F$581))</f>
        <v>0</v>
      </c>
      <c r="O326" s="12" t="str">
        <f>_xlfn.XLOOKUP(Tabla11518[[#This Row],[CÓDIGO SOLICITUD]],[1]Master!$G:$G,[1]Master!$K:$K)</f>
        <v>NO</v>
      </c>
      <c r="P326" s="12" t="str">
        <f>_xlfn.XLOOKUP(Tabla11518[[#This Row],[CÓDIGO SOLICITUD]],[1]Master!$G:$G,[1]Master!$J:$J)</f>
        <v>EN ESTRUCTURACIÓN</v>
      </c>
      <c r="Q326" s="9" t="str">
        <f>_xlfn.XLOOKUP(Tabla11518[[#This Row],[CÓDIGO SOLICITUD]],[1]Master!$G:$G,[1]Master!$I:$I)</f>
        <v>AEROCIVIL</v>
      </c>
      <c r="R326" s="14">
        <f>_xlfn.XLOOKUP(Tabla11518[[#This Row],[CÓDIGO SOLICITUD]],'[1]Resumen Inversiones'!$D$4:$D$700,'[1]Resumen Inversiones'!$E$4:$E$700)</f>
        <v>0</v>
      </c>
      <c r="S326" s="22" t="s">
        <v>626</v>
      </c>
    </row>
    <row r="327" spans="1:19" ht="242.25" x14ac:dyDescent="0.25">
      <c r="A327" s="20" t="s">
        <v>627</v>
      </c>
      <c r="B327" s="9" t="str">
        <f>_xlfn.XLOOKUP(Tabla11518[[#This Row],[CÓDIGO SOLICITUD]],[1]Nombres!$A:$A,[1]Nombres!$D:$D)</f>
        <v>HUILA</v>
      </c>
      <c r="C327" s="9" t="s">
        <v>21</v>
      </c>
      <c r="D327" s="16" t="s">
        <v>22</v>
      </c>
      <c r="E327" s="11" t="str">
        <f>_xlfn.XLOOKUP(Tabla11518[[#This Row],[CÓDIGO SOLICITUD]],[1]Nombres!$A:$A,[1]Nombres!$C:$C)</f>
        <v>CORREDOR VIAL PITALITO - SAN AGUSTÍN</v>
      </c>
      <c r="F327" s="11" t="str">
        <f>_xlfn.XLOOKUP(Tabla11518[[#This Row],[CÓDIGO SOLICITUD]],'[1]Mapas MT FINAL'!A:A,'[1]Mapas MT FINAL'!G:G)</f>
        <v>PITALITO - SAN AGUSTÍN</v>
      </c>
      <c r="G327" s="12" t="str">
        <f>_xlfn.XLOOKUP(Tabla11518[[#This Row],[CÓDIGO SOLICITUD]],'[1]Relación Departamental'!$A:$A,'[1]Relación Departamental'!$B:$B)</f>
        <v>SI</v>
      </c>
      <c r="H327" s="12" t="str">
        <f>IF(Tabla11518[[#This Row],[GEOGRÁFICO]]="NO",Tabla11518[[#This Row],[DEPARTAMENTO GEOGRÁFICO/ASOCIADO]],_xlfn.XLOOKUP(Tabla11518[[#This Row],[CÓDIGO SOLICITUD]],'[1]INFO MPIO'!$A$2:$A$802,'[1]INFO MPIO'!$G$2:$G$802))</f>
        <v>HUILA</v>
      </c>
      <c r="I327" s="12" t="str">
        <f>IF(Tabla11518[[#This Row],[GEOGRÁFICO]]="NO",Tabla11518[[#This Row],[DEPARTAMENTO GEOGRÁFICO/ASOCIADO]],_xlfn.XLOOKUP(Tabla11518[[#This Row],[CÓDIGO SOLICITUD]],'[1]INFO MPIO'!$A$2:$A$581,'[1]INFO MPIO'!$H$2:$H$581))</f>
        <v>PITALITO, SAN AGUSTÍN</v>
      </c>
      <c r="J327" s="13">
        <f>IF(Tabla11518[[#This Row],[GEOGRÁFICO]]="NO",0,_xlfn.XLOOKUP(Tabla11518[[#This Row],[CÓDIGO SOLICITUD]],'[1]INFO MPIO'!$A$2:$A$581,'[1]INFO MPIO'!$B$2:$B$581))</f>
        <v>0</v>
      </c>
      <c r="K327" s="13">
        <f>IF(Tabla11518[[#This Row],[GEOGRÁFICO]]="NO",0,_xlfn.XLOOKUP(Tabla11518[[#This Row],[CÓDIGO SOLICITUD]],'[1]INFO MPIO'!$A$2:$A$581,'[1]INFO MPIO'!$C$2:$C$581))</f>
        <v>0</v>
      </c>
      <c r="L327" s="13">
        <f>IF(Tabla11518[[#This Row],[GEOGRÁFICO]]="NO",0,_xlfn.XLOOKUP(Tabla11518[[#This Row],[CÓDIGO SOLICITUD]],'[1]INFO MPIO'!$A$2:$A$581,'[1]INFO MPIO'!$D$2:$D$581))</f>
        <v>0</v>
      </c>
      <c r="M327" s="13">
        <f>IF(Tabla11518[[#This Row],[GEOGRÁFICO]]="NO",0,_xlfn.XLOOKUP(Tabla11518[[#This Row],[CÓDIGO SOLICITUD]],'[1]INFO MPIO'!$A$2:$A$581,'[1]INFO MPIO'!$E$2:$E$581))</f>
        <v>0</v>
      </c>
      <c r="N327" s="13">
        <f>IF(Tabla11518[[#This Row],[GEOGRÁFICO]]="NO",0,_xlfn.XLOOKUP(Tabla11518[[#This Row],[CÓDIGO SOLICITUD]],'[1]INFO MPIO'!$A$2:$A$581,'[1]INFO MPIO'!$F$2:$F$581))</f>
        <v>0</v>
      </c>
      <c r="O327" s="12" t="str">
        <f>_xlfn.XLOOKUP(Tabla11518[[#This Row],[CÓDIGO SOLICITUD]],[1]Master!$G:$G,[1]Master!$K:$K)</f>
        <v>SI</v>
      </c>
      <c r="P327" s="12" t="str">
        <f>_xlfn.XLOOKUP(Tabla11518[[#This Row],[CÓDIGO SOLICITUD]],[1]Master!$G:$G,[1]Master!$J:$J)</f>
        <v>EN EJECUCIÓN</v>
      </c>
      <c r="Q327" s="9" t="str">
        <f>_xlfn.XLOOKUP(Tabla11518[[#This Row],[CÓDIGO SOLICITUD]],[1]Master!$G:$G,[1]Master!$I:$I)</f>
        <v>ANI</v>
      </c>
      <c r="R327" s="14">
        <f>_xlfn.XLOOKUP(Tabla11518[[#This Row],[CÓDIGO SOLICITUD]],'[1]Resumen Inversiones'!$D$4:$D$700,'[1]Resumen Inversiones'!$E$4:$E$700)</f>
        <v>0</v>
      </c>
      <c r="S327" s="22" t="s">
        <v>628</v>
      </c>
    </row>
    <row r="328" spans="1:19" ht="185.25" x14ac:dyDescent="0.25">
      <c r="A328" s="20" t="s">
        <v>629</v>
      </c>
      <c r="B328" s="9" t="str">
        <f>_xlfn.XLOOKUP(Tabla11518[[#This Row],[CÓDIGO SOLICITUD]],[1]Nombres!$A:$A,[1]Nombres!$D:$D)</f>
        <v>CAUCA, HUILA</v>
      </c>
      <c r="C328" s="9" t="s">
        <v>21</v>
      </c>
      <c r="D328" s="16" t="s">
        <v>22</v>
      </c>
      <c r="E328" s="11" t="str">
        <f>_xlfn.XLOOKUP(Tabla11518[[#This Row],[CÓDIGO SOLICITUD]],[1]Nombres!$A:$A,[1]Nombres!$C:$C)</f>
        <v>CORREDOR VIAL SAN AGUSTÍN - PATICO / CORREDOR VIAL COCONUCO – PALETARÁ - ISNOS</v>
      </c>
      <c r="F328" s="11" t="str">
        <f>_xlfn.XLOOKUP(Tabla11518[[#This Row],[CÓDIGO SOLICITUD]],'[1]Mapas MT FINAL'!A:A,'[1]Mapas MT FINAL'!G:G)</f>
        <v>SAN AGUSTÍN - SAN JOSÉ DE ISNOS - COCONUCO</v>
      </c>
      <c r="G328" s="12" t="str">
        <f>_xlfn.XLOOKUP(Tabla11518[[#This Row],[CÓDIGO SOLICITUD]],'[1]Relación Departamental'!$A:$A,'[1]Relación Departamental'!$B:$B)</f>
        <v>SI</v>
      </c>
      <c r="H328" s="12" t="str">
        <f>IF(Tabla11518[[#This Row],[GEOGRÁFICO]]="NO",Tabla11518[[#This Row],[DEPARTAMENTO GEOGRÁFICO/ASOCIADO]],_xlfn.XLOOKUP(Tabla11518[[#This Row],[CÓDIGO SOLICITUD]],'[1]INFO MPIO'!$A$2:$A$802,'[1]INFO MPIO'!$G$2:$G$802))</f>
        <v>CAUCA, HUILA</v>
      </c>
      <c r="I328" s="12" t="str">
        <f>IF(Tabla11518[[#This Row],[GEOGRÁFICO]]="NO",Tabla11518[[#This Row],[DEPARTAMENTO GEOGRÁFICO/ASOCIADO]],_xlfn.XLOOKUP(Tabla11518[[#This Row],[CÓDIGO SOLICITUD]],'[1]INFO MPIO'!$A$2:$A$581,'[1]INFO MPIO'!$H$2:$H$581))</f>
        <v>ISNOS, POPAYÁN, PURACÉ, SAN AGUSTÍN</v>
      </c>
      <c r="J328" s="13">
        <f>IF(Tabla11518[[#This Row],[GEOGRÁFICO]]="NO",0,_xlfn.XLOOKUP(Tabla11518[[#This Row],[CÓDIGO SOLICITUD]],'[1]INFO MPIO'!$A$2:$A$581,'[1]INFO MPIO'!$B$2:$B$581))</f>
        <v>1</v>
      </c>
      <c r="K328" s="13">
        <f>IF(Tabla11518[[#This Row],[GEOGRÁFICO]]="NO",0,_xlfn.XLOOKUP(Tabla11518[[#This Row],[CÓDIGO SOLICITUD]],'[1]INFO MPIO'!$A$2:$A$581,'[1]INFO MPIO'!$C$2:$C$581))</f>
        <v>0</v>
      </c>
      <c r="L328" s="13">
        <f>IF(Tabla11518[[#This Row],[GEOGRÁFICO]]="NO",0,_xlfn.XLOOKUP(Tabla11518[[#This Row],[CÓDIGO SOLICITUD]],'[1]INFO MPIO'!$A$2:$A$581,'[1]INFO MPIO'!$D$2:$D$581))</f>
        <v>1</v>
      </c>
      <c r="M328" s="13">
        <f>IF(Tabla11518[[#This Row],[GEOGRÁFICO]]="NO",0,_xlfn.XLOOKUP(Tabla11518[[#This Row],[CÓDIGO SOLICITUD]],'[1]INFO MPIO'!$A$2:$A$581,'[1]INFO MPIO'!$E$2:$E$581))</f>
        <v>0</v>
      </c>
      <c r="N328" s="13">
        <f>IF(Tabla11518[[#This Row],[GEOGRÁFICO]]="NO",0,_xlfn.XLOOKUP(Tabla11518[[#This Row],[CÓDIGO SOLICITUD]],'[1]INFO MPIO'!$A$2:$A$581,'[1]INFO MPIO'!$F$2:$F$581))</f>
        <v>1</v>
      </c>
      <c r="O328" s="12" t="str">
        <f>_xlfn.XLOOKUP(Tabla11518[[#This Row],[CÓDIGO SOLICITUD]],[1]Master!$G:$G,[1]Master!$K:$K)</f>
        <v>SI</v>
      </c>
      <c r="P328" s="12" t="str">
        <f>_xlfn.XLOOKUP(Tabla11518[[#This Row],[CÓDIGO SOLICITUD]],[1]Master!$G:$G,[1]Master!$J:$J)</f>
        <v>EN EJECUCIÓN</v>
      </c>
      <c r="Q328" s="9" t="str">
        <f>_xlfn.XLOOKUP(Tabla11518[[#This Row],[CÓDIGO SOLICITUD]],[1]Master!$G:$G,[1]Master!$I:$I)</f>
        <v>INVIAS</v>
      </c>
      <c r="R328" s="14">
        <f>_xlfn.XLOOKUP(Tabla11518[[#This Row],[CÓDIGO SOLICITUD]],'[1]Resumen Inversiones'!$D$4:$D$700,'[1]Resumen Inversiones'!$E$4:$E$700)</f>
        <v>0</v>
      </c>
      <c r="S328" s="22" t="s">
        <v>630</v>
      </c>
    </row>
    <row r="329" spans="1:19" ht="409.5" x14ac:dyDescent="0.25">
      <c r="A329" s="20" t="s">
        <v>631</v>
      </c>
      <c r="B329" s="9" t="str">
        <f>_xlfn.XLOOKUP(Tabla11518[[#This Row],[CÓDIGO SOLICITUD]],[1]Nombres!$A:$A,[1]Nombres!$D:$D)</f>
        <v>CUNDINAMARCA, TOLIMA</v>
      </c>
      <c r="C329" s="9" t="s">
        <v>47</v>
      </c>
      <c r="D329" s="16" t="s">
        <v>22</v>
      </c>
      <c r="E329" s="11" t="str">
        <f>_xlfn.XLOOKUP(Tabla11518[[#This Row],[CÓDIGO SOLICITUD]],[1]Nombres!$A:$A,[1]Nombres!$C:$C)</f>
        <v>CONEXIÓN FÉRREA ENTRE BOGOTÁ Y EL CORREDOR FÉRREO CENTRAL</v>
      </c>
      <c r="F329" s="11" t="str">
        <f>_xlfn.XLOOKUP(Tabla11518[[#This Row],[CÓDIGO SOLICITUD]],'[1]Mapas MT FINAL'!A:A,'[1]Mapas MT FINAL'!G:G)</f>
        <v>CONEXIÓN FÉRREA BOGOTÁ - CORREDOR FÉRREO CENTRAL</v>
      </c>
      <c r="G329" s="12" t="str">
        <f>_xlfn.XLOOKUP(Tabla11518[[#This Row],[CÓDIGO SOLICITUD]],'[1]Relación Departamental'!$A:$A,'[1]Relación Departamental'!$B:$B)</f>
        <v>SI</v>
      </c>
      <c r="H329" s="12" t="str">
        <f>IF(Tabla11518[[#This Row],[GEOGRÁFICO]]="NO",Tabla11518[[#This Row],[DEPARTAMENTO GEOGRÁFICO/ASOCIADO]],_xlfn.XLOOKUP(Tabla11518[[#This Row],[CÓDIGO SOLICITUD]],'[1]INFO MPIO'!$A$2:$A$802,'[1]INFO MPIO'!$G$2:$G$802))</f>
        <v>CUNDINAMARCA, TOLIMA</v>
      </c>
      <c r="I329" s="12" t="str">
        <f>IF(Tabla11518[[#This Row],[GEOGRÁFICO]]="NO",Tabla11518[[#This Row],[DEPARTAMENTO GEOGRÁFICO/ASOCIADO]],_xlfn.XLOOKUP(Tabla11518[[#This Row],[CÓDIGO SOLICITUD]],'[1]INFO MPIO'!$A$2:$A$581,'[1]INFO MPIO'!$H$2:$H$581))</f>
        <v>ALVARADO, ARBELÁEZ, EL COLEGIO, FUNZA, FUSAGASUGÁ, GIRARDOT, GRANADA, GUATAQUÍ, LA MESA, MOSQUERA, NARIÑO, NILO, PANDI, PASCA, PIEDRAS, SAN ANTONIO DEL TEQUENDAMA, SAN BERNARDO, SIBATÉ, SILVANIA, SOACHA, TENA, TIBACUY, VIOTÁ</v>
      </c>
      <c r="J329" s="13">
        <f>IF(Tabla11518[[#This Row],[GEOGRÁFICO]]="NO",0,_xlfn.XLOOKUP(Tabla11518[[#This Row],[CÓDIGO SOLICITUD]],'[1]INFO MPIO'!$A$2:$A$581,'[1]INFO MPIO'!$B$2:$B$581))</f>
        <v>0</v>
      </c>
      <c r="K329" s="13">
        <f>IF(Tabla11518[[#This Row],[GEOGRÁFICO]]="NO",0,_xlfn.XLOOKUP(Tabla11518[[#This Row],[CÓDIGO SOLICITUD]],'[1]INFO MPIO'!$A$2:$A$581,'[1]INFO MPIO'!$C$2:$C$581))</f>
        <v>0</v>
      </c>
      <c r="L329" s="13">
        <f>IF(Tabla11518[[#This Row],[GEOGRÁFICO]]="NO",0,_xlfn.XLOOKUP(Tabla11518[[#This Row],[CÓDIGO SOLICITUD]],'[1]INFO MPIO'!$A$2:$A$581,'[1]INFO MPIO'!$D$2:$D$581))</f>
        <v>1</v>
      </c>
      <c r="M329" s="13">
        <f>IF(Tabla11518[[#This Row],[GEOGRÁFICO]]="NO",0,_xlfn.XLOOKUP(Tabla11518[[#This Row],[CÓDIGO SOLICITUD]],'[1]INFO MPIO'!$A$2:$A$581,'[1]INFO MPIO'!$E$2:$E$581))</f>
        <v>0</v>
      </c>
      <c r="N329" s="13">
        <f>IF(Tabla11518[[#This Row],[GEOGRÁFICO]]="NO",0,_xlfn.XLOOKUP(Tabla11518[[#This Row],[CÓDIGO SOLICITUD]],'[1]INFO MPIO'!$A$2:$A$581,'[1]INFO MPIO'!$F$2:$F$581))</f>
        <v>0</v>
      </c>
      <c r="O329" s="12" t="str">
        <f>_xlfn.XLOOKUP(Tabla11518[[#This Row],[CÓDIGO SOLICITUD]],[1]Master!$G:$G,[1]Master!$K:$K)</f>
        <v>NO</v>
      </c>
      <c r="P329" s="12" t="str">
        <f>_xlfn.XLOOKUP(Tabla11518[[#This Row],[CÓDIGO SOLICITUD]],[1]Master!$G:$G,[1]Master!$J:$J)</f>
        <v>EN ESTRUCTURACIÓN</v>
      </c>
      <c r="Q329" s="9" t="str">
        <f>_xlfn.XLOOKUP(Tabla11518[[#This Row],[CÓDIGO SOLICITUD]],[1]Master!$G:$G,[1]Master!$I:$I)</f>
        <v>ANI</v>
      </c>
      <c r="R329" s="14">
        <f>_xlfn.XLOOKUP(Tabla11518[[#This Row],[CÓDIGO SOLICITUD]],'[1]Resumen Inversiones'!$D$4:$D$700,'[1]Resumen Inversiones'!$E$4:$E$700)</f>
        <v>17600000</v>
      </c>
      <c r="S329" s="22" t="s">
        <v>396</v>
      </c>
    </row>
    <row r="330" spans="1:19" ht="71.25" x14ac:dyDescent="0.25">
      <c r="A330" s="20" t="s">
        <v>632</v>
      </c>
      <c r="B330" s="9" t="str">
        <f>_xlfn.XLOOKUP(Tabla11518[[#This Row],[CÓDIGO SOLICITUD]],[1]Nombres!$A:$A,[1]Nombres!$D:$D)</f>
        <v>CAUCA</v>
      </c>
      <c r="C330" s="9" t="s">
        <v>21</v>
      </c>
      <c r="D330" s="16" t="s">
        <v>22</v>
      </c>
      <c r="E330" s="11" t="str">
        <f>_xlfn.XLOOKUP(Tabla11518[[#This Row],[CÓDIGO SOLICITUD]],[1]Nombres!$A:$A,[1]Nombres!$C:$C)</f>
        <v>SILVIA - HAMBALÓ - TORIBÍO</v>
      </c>
      <c r="F330" s="11" t="str">
        <f>_xlfn.XLOOKUP(Tabla11518[[#This Row],[CÓDIGO SOLICITUD]],'[1]Mapas MT FINAL'!A:A,'[1]Mapas MT FINAL'!G:G)</f>
        <v>SILVIA - HAMBALÓ - TORIBÍO</v>
      </c>
      <c r="G330" s="12" t="str">
        <f>_xlfn.XLOOKUP(Tabla11518[[#This Row],[CÓDIGO SOLICITUD]],'[1]Relación Departamental'!$A:$A,'[1]Relación Departamental'!$B:$B)</f>
        <v>SI</v>
      </c>
      <c r="H330" s="12" t="str">
        <f>IF(Tabla11518[[#This Row],[GEOGRÁFICO]]="NO",Tabla11518[[#This Row],[DEPARTAMENTO GEOGRÁFICO/ASOCIADO]],_xlfn.XLOOKUP(Tabla11518[[#This Row],[CÓDIGO SOLICITUD]],'[1]INFO MPIO'!$A$2:$A$802,'[1]INFO MPIO'!$G$2:$G$802))</f>
        <v>CAUCA</v>
      </c>
      <c r="I330" s="12" t="str">
        <f>IF(Tabla11518[[#This Row],[GEOGRÁFICO]]="NO",Tabla11518[[#This Row],[DEPARTAMENTO GEOGRÁFICO/ASOCIADO]],_xlfn.XLOOKUP(Tabla11518[[#This Row],[CÓDIGO SOLICITUD]],'[1]INFO MPIO'!$A$2:$A$581,'[1]INFO MPIO'!$H$2:$H$581))</f>
        <v>JAMBALÓ, SILVIA, TORIBÍO</v>
      </c>
      <c r="J330" s="13">
        <f>IF(Tabla11518[[#This Row],[GEOGRÁFICO]]="NO",0,_xlfn.XLOOKUP(Tabla11518[[#This Row],[CÓDIGO SOLICITUD]],'[1]INFO MPIO'!$A$2:$A$581,'[1]INFO MPIO'!$B$2:$B$581))</f>
        <v>1</v>
      </c>
      <c r="K330" s="13">
        <f>IF(Tabla11518[[#This Row],[GEOGRÁFICO]]="NO",0,_xlfn.XLOOKUP(Tabla11518[[#This Row],[CÓDIGO SOLICITUD]],'[1]INFO MPIO'!$A$2:$A$581,'[1]INFO MPIO'!$C$2:$C$581))</f>
        <v>1</v>
      </c>
      <c r="L330" s="13">
        <f>IF(Tabla11518[[#This Row],[GEOGRÁFICO]]="NO",0,_xlfn.XLOOKUP(Tabla11518[[#This Row],[CÓDIGO SOLICITUD]],'[1]INFO MPIO'!$A$2:$A$581,'[1]INFO MPIO'!$D$2:$D$581))</f>
        <v>1</v>
      </c>
      <c r="M330" s="13">
        <f>IF(Tabla11518[[#This Row],[GEOGRÁFICO]]="NO",0,_xlfn.XLOOKUP(Tabla11518[[#This Row],[CÓDIGO SOLICITUD]],'[1]INFO MPIO'!$A$2:$A$581,'[1]INFO MPIO'!$E$2:$E$581))</f>
        <v>0</v>
      </c>
      <c r="N330" s="13">
        <f>IF(Tabla11518[[#This Row],[GEOGRÁFICO]]="NO",0,_xlfn.XLOOKUP(Tabla11518[[#This Row],[CÓDIGO SOLICITUD]],'[1]INFO MPIO'!$A$2:$A$581,'[1]INFO MPIO'!$F$2:$F$581))</f>
        <v>1</v>
      </c>
      <c r="O330" s="12" t="str">
        <f>_xlfn.XLOOKUP(Tabla11518[[#This Row],[CÓDIGO SOLICITUD]],[1]Master!$G:$G,[1]Master!$K:$K)</f>
        <v>SI</v>
      </c>
      <c r="P330" s="12" t="str">
        <f>_xlfn.XLOOKUP(Tabla11518[[#This Row],[CÓDIGO SOLICITUD]],[1]Master!$G:$G,[1]Master!$J:$J)</f>
        <v>EN ESTRUCTURACIÓN</v>
      </c>
      <c r="Q330" s="9" t="str">
        <f>_xlfn.XLOOKUP(Tabla11518[[#This Row],[CÓDIGO SOLICITUD]],[1]Master!$G:$G,[1]Master!$I:$I)</f>
        <v>ENTIDAD TERRITORIAL/INVIAS</v>
      </c>
      <c r="R330" s="14">
        <f>_xlfn.XLOOKUP(Tabla11518[[#This Row],[CÓDIGO SOLICITUD]],'[1]Resumen Inversiones'!$D$4:$D$700,'[1]Resumen Inversiones'!$E$4:$E$700)</f>
        <v>55690.2955</v>
      </c>
      <c r="S330" s="22" t="s">
        <v>498</v>
      </c>
    </row>
    <row r="331" spans="1:19" ht="409.5" x14ac:dyDescent="0.25">
      <c r="A331" s="20" t="s">
        <v>633</v>
      </c>
      <c r="B331" s="9" t="str">
        <f>_xlfn.XLOOKUP(Tabla11518[[#This Row],[CÓDIGO SOLICITUD]],[1]Nombres!$A:$A,[1]Nombres!$D:$D)</f>
        <v>ANTIOQUIA</v>
      </c>
      <c r="C331" s="9" t="s">
        <v>21</v>
      </c>
      <c r="D331" s="16" t="s">
        <v>22</v>
      </c>
      <c r="E331" s="11" t="str">
        <f>_xlfn.XLOOKUP(Tabla11518[[#This Row],[CÓDIGO SOLICITUD]],[1]Nombres!$A:$A,[1]Nombres!$C:$C)</f>
        <v>LÍNEA FÉRREA MEDELLÍN - URABÁ</v>
      </c>
      <c r="F331" s="11" t="str">
        <f>_xlfn.XLOOKUP(Tabla11518[[#This Row],[CÓDIGO SOLICITUD]],'[1]Mapas MT FINAL'!A:A,'[1]Mapas MT FINAL'!G:G)</f>
        <v>LÍNEA FÉRREA MEDELLÍN - URABÁ</v>
      </c>
      <c r="G331" s="12" t="str">
        <f>_xlfn.XLOOKUP(Tabla11518[[#This Row],[CÓDIGO SOLICITUD]],'[1]Relación Departamental'!$A:$A,'[1]Relación Departamental'!$B:$B)</f>
        <v>SI</v>
      </c>
      <c r="H331" s="12" t="str">
        <f>IF(Tabla11518[[#This Row],[GEOGRÁFICO]]="NO",Tabla11518[[#This Row],[DEPARTAMENTO GEOGRÁFICO/ASOCIADO]],_xlfn.XLOOKUP(Tabla11518[[#This Row],[CÓDIGO SOLICITUD]],'[1]INFO MPIO'!$A$2:$A$802,'[1]INFO MPIO'!$G$2:$G$802))</f>
        <v>ANTIOQUIA</v>
      </c>
      <c r="I331" s="12" t="str">
        <f>IF(Tabla11518[[#This Row],[GEOGRÁFICO]]="NO",Tabla11518[[#This Row],[DEPARTAMENTO GEOGRÁFICO/ASOCIADO]],_xlfn.XLOOKUP(Tabla11518[[#This Row],[CÓDIGO SOLICITUD]],'[1]INFO MPIO'!$A$2:$A$581,'[1]INFO MPIO'!$H$2:$H$581))</f>
        <v>ABRIAQUÍ, APARTADÓ, CALDAS, CAREPA, CHIGORODÓ, DABEIBA, EBÉJICO, FREDONIA, FRONTINO, LA ESTRELLA, LA PINTADA, MEDELLÍN, MUTATÁ, SAN JERÓNIMO, SANTA BÁRBARA, SANTA FÉ DE ANTIOQUIA, SOPETRÁN, TURBO, URAMITA</v>
      </c>
      <c r="J331" s="13">
        <f>IF(Tabla11518[[#This Row],[GEOGRÁFICO]]="NO",0,_xlfn.XLOOKUP(Tabla11518[[#This Row],[CÓDIGO SOLICITUD]],'[1]INFO MPIO'!$A$2:$A$581,'[1]INFO MPIO'!$B$2:$B$581))</f>
        <v>1</v>
      </c>
      <c r="K331" s="13">
        <f>IF(Tabla11518[[#This Row],[GEOGRÁFICO]]="NO",0,_xlfn.XLOOKUP(Tabla11518[[#This Row],[CÓDIGO SOLICITUD]],'[1]INFO MPIO'!$A$2:$A$581,'[1]INFO MPIO'!$C$2:$C$581))</f>
        <v>1</v>
      </c>
      <c r="L331" s="13">
        <f>IF(Tabla11518[[#This Row],[GEOGRÁFICO]]="NO",0,_xlfn.XLOOKUP(Tabla11518[[#This Row],[CÓDIGO SOLICITUD]],'[1]INFO MPIO'!$A$2:$A$581,'[1]INFO MPIO'!$D$2:$D$581))</f>
        <v>1</v>
      </c>
      <c r="M331" s="13">
        <f>IF(Tabla11518[[#This Row],[GEOGRÁFICO]]="NO",0,_xlfn.XLOOKUP(Tabla11518[[#This Row],[CÓDIGO SOLICITUD]],'[1]INFO MPIO'!$A$2:$A$581,'[1]INFO MPIO'!$E$2:$E$581))</f>
        <v>1</v>
      </c>
      <c r="N331" s="13">
        <f>IF(Tabla11518[[#This Row],[GEOGRÁFICO]]="NO",0,_xlfn.XLOOKUP(Tabla11518[[#This Row],[CÓDIGO SOLICITUD]],'[1]INFO MPIO'!$A$2:$A$581,'[1]INFO MPIO'!$F$2:$F$581))</f>
        <v>1</v>
      </c>
      <c r="O331" s="12" t="str">
        <f>_xlfn.XLOOKUP(Tabla11518[[#This Row],[CÓDIGO SOLICITUD]],[1]Master!$G:$G,[1]Master!$K:$K)</f>
        <v>NO</v>
      </c>
      <c r="P331" s="12" t="str">
        <f>_xlfn.XLOOKUP(Tabla11518[[#This Row],[CÓDIGO SOLICITUD]],[1]Master!$G:$G,[1]Master!$J:$J)</f>
        <v>EN ESTRUCTURACIÓN</v>
      </c>
      <c r="Q331" s="9" t="str">
        <f>_xlfn.XLOOKUP(Tabla11518[[#This Row],[CÓDIGO SOLICITUD]],[1]Master!$G:$G,[1]Master!$I:$I)</f>
        <v>ENTIDAD TERRITORIAL/PROMOTORA FERROCARRIL DE ANTIOQUIA.</v>
      </c>
      <c r="R331" s="14">
        <f>_xlfn.XLOOKUP(Tabla11518[[#This Row],[CÓDIGO SOLICITUD]],'[1]Resumen Inversiones'!$D$4:$D$700,'[1]Resumen Inversiones'!$E$4:$E$700)</f>
        <v>28430000</v>
      </c>
      <c r="S331" s="22" t="s">
        <v>634</v>
      </c>
    </row>
    <row r="332" spans="1:19" ht="228" x14ac:dyDescent="0.25">
      <c r="A332" s="20" t="s">
        <v>635</v>
      </c>
      <c r="B332" s="9" t="str">
        <f>_xlfn.XLOOKUP(Tabla11518[[#This Row],[CÓDIGO SOLICITUD]],[1]Nombres!$A:$A,[1]Nombres!$D:$D)</f>
        <v>CAUCA</v>
      </c>
      <c r="C332" s="9" t="s">
        <v>21</v>
      </c>
      <c r="D332" s="16" t="s">
        <v>22</v>
      </c>
      <c r="E332" s="11" t="str">
        <f>_xlfn.XLOOKUP(Tabla11518[[#This Row],[CÓDIGO SOLICITUD]],[1]Nombres!$A:$A,[1]Nombres!$C:$C)</f>
        <v>SUAREZ - BUENOS AIRES - SANTANDER DE QUILICHAO</v>
      </c>
      <c r="F332" s="11" t="str">
        <f>_xlfn.XLOOKUP(Tabla11518[[#This Row],[CÓDIGO SOLICITUD]],'[1]Mapas MT FINAL'!A:A,'[1]Mapas MT FINAL'!G:G)</f>
        <v>SUAREZ - BUENOS AIRES - SANTANDER DE QUILICHAO</v>
      </c>
      <c r="G332" s="12" t="str">
        <f>_xlfn.XLOOKUP(Tabla11518[[#This Row],[CÓDIGO SOLICITUD]],'[1]Relación Departamental'!$A:$A,'[1]Relación Departamental'!$B:$B)</f>
        <v>SI</v>
      </c>
      <c r="H332" s="12" t="str">
        <f>IF(Tabla11518[[#This Row],[GEOGRÁFICO]]="NO",Tabla11518[[#This Row],[DEPARTAMENTO GEOGRÁFICO/ASOCIADO]],_xlfn.XLOOKUP(Tabla11518[[#This Row],[CÓDIGO SOLICITUD]],'[1]INFO MPIO'!$A$2:$A$802,'[1]INFO MPIO'!$G$2:$G$802))</f>
        <v>CAUCA</v>
      </c>
      <c r="I332" s="12" t="str">
        <f>IF(Tabla11518[[#This Row],[GEOGRÁFICO]]="NO",Tabla11518[[#This Row],[DEPARTAMENTO GEOGRÁFICO/ASOCIADO]],_xlfn.XLOOKUP(Tabla11518[[#This Row],[CÓDIGO SOLICITUD]],'[1]INFO MPIO'!$A$2:$A$581,'[1]INFO MPIO'!$H$2:$H$581))</f>
        <v>BUENOS AIRES, SANTANDER DE QUILICHAO, SUÁREZ</v>
      </c>
      <c r="J332" s="13">
        <f>IF(Tabla11518[[#This Row],[GEOGRÁFICO]]="NO",0,_xlfn.XLOOKUP(Tabla11518[[#This Row],[CÓDIGO SOLICITUD]],'[1]INFO MPIO'!$A$2:$A$581,'[1]INFO MPIO'!$B$2:$B$581))</f>
        <v>1</v>
      </c>
      <c r="K332" s="13">
        <f>IF(Tabla11518[[#This Row],[GEOGRÁFICO]]="NO",0,_xlfn.XLOOKUP(Tabla11518[[#This Row],[CÓDIGO SOLICITUD]],'[1]INFO MPIO'!$A$2:$A$581,'[1]INFO MPIO'!$C$2:$C$581))</f>
        <v>1</v>
      </c>
      <c r="L332" s="13">
        <f>IF(Tabla11518[[#This Row],[GEOGRÁFICO]]="NO",0,_xlfn.XLOOKUP(Tabla11518[[#This Row],[CÓDIGO SOLICITUD]],'[1]INFO MPIO'!$A$2:$A$581,'[1]INFO MPIO'!$D$2:$D$581))</f>
        <v>1</v>
      </c>
      <c r="M332" s="13">
        <f>IF(Tabla11518[[#This Row],[GEOGRÁFICO]]="NO",0,_xlfn.XLOOKUP(Tabla11518[[#This Row],[CÓDIGO SOLICITUD]],'[1]INFO MPIO'!$A$2:$A$581,'[1]INFO MPIO'!$E$2:$E$581))</f>
        <v>1</v>
      </c>
      <c r="N332" s="13">
        <f>IF(Tabla11518[[#This Row],[GEOGRÁFICO]]="NO",0,_xlfn.XLOOKUP(Tabla11518[[#This Row],[CÓDIGO SOLICITUD]],'[1]INFO MPIO'!$A$2:$A$581,'[1]INFO MPIO'!$F$2:$F$581))</f>
        <v>1</v>
      </c>
      <c r="O332" s="12" t="str">
        <f>_xlfn.XLOOKUP(Tabla11518[[#This Row],[CÓDIGO SOLICITUD]],[1]Master!$G:$G,[1]Master!$K:$K)</f>
        <v xml:space="preserve">SI </v>
      </c>
      <c r="P332" s="12" t="str">
        <f>_xlfn.XLOOKUP(Tabla11518[[#This Row],[CÓDIGO SOLICITUD]],[1]Master!$G:$G,[1]Master!$J:$J)</f>
        <v>EN ESTRUCTURACIÓN</v>
      </c>
      <c r="Q332" s="9" t="str">
        <f>_xlfn.XLOOKUP(Tabla11518[[#This Row],[CÓDIGO SOLICITUD]],[1]Master!$G:$G,[1]Master!$I:$I)</f>
        <v>ENTIDAD TERRITORIAL/INVIAS</v>
      </c>
      <c r="R332" s="14">
        <f>_xlfn.XLOOKUP(Tabla11518[[#This Row],[CÓDIGO SOLICITUD]],'[1]Resumen Inversiones'!$D$4:$D$700,'[1]Resumen Inversiones'!$E$4:$E$700)</f>
        <v>63847.429519071316</v>
      </c>
      <c r="S332" s="22" t="s">
        <v>636</v>
      </c>
    </row>
    <row r="333" spans="1:19" ht="57" x14ac:dyDescent="0.25">
      <c r="A333" s="20" t="s">
        <v>637</v>
      </c>
      <c r="B333" s="9" t="str">
        <f>_xlfn.XLOOKUP(Tabla11518[[#This Row],[CÓDIGO SOLICITUD]],[1]Nombres!$A:$A,[1]Nombres!$D:$D)</f>
        <v>CAQUETÁ, HUILA</v>
      </c>
      <c r="C333" s="9" t="s">
        <v>21</v>
      </c>
      <c r="D333" s="16" t="s">
        <v>22</v>
      </c>
      <c r="E333" s="11" t="str">
        <f>_xlfn.XLOOKUP(Tabla11518[[#This Row],[CÓDIGO SOLICITUD]],[1]Nombres!$A:$A,[1]Nombres!$C:$C)</f>
        <v>"Y" FLORECIA, GUADALUPE - GABINETE - RESINAS - GUADALUPE</v>
      </c>
      <c r="F333" s="11" t="str">
        <f>_xlfn.XLOOKUP(Tabla11518[[#This Row],[CÓDIGO SOLICITUD]],'[1]Mapas MT FINAL'!A:A,'[1]Mapas MT FINAL'!G:G)</f>
        <v>"Y" FLORECIA, GUADALUPE - GABINETE - RESINAS - GUADALUPE</v>
      </c>
      <c r="G333" s="12" t="str">
        <f>_xlfn.XLOOKUP(Tabla11518[[#This Row],[CÓDIGO SOLICITUD]],'[1]Relación Departamental'!$A:$A,'[1]Relación Departamental'!$B:$B)</f>
        <v>SI</v>
      </c>
      <c r="H333" s="12" t="str">
        <f>IF(Tabla11518[[#This Row],[GEOGRÁFICO]]="NO",Tabla11518[[#This Row],[DEPARTAMENTO GEOGRÁFICO/ASOCIADO]],_xlfn.XLOOKUP(Tabla11518[[#This Row],[CÓDIGO SOLICITUD]],'[1]INFO MPIO'!$A$2:$A$802,'[1]INFO MPIO'!$G$2:$G$802))</f>
        <v>CAQUETÁ, HUILA</v>
      </c>
      <c r="I333" s="12" t="str">
        <f>IF(Tabla11518[[#This Row],[GEOGRÁFICO]]="NO",Tabla11518[[#This Row],[DEPARTAMENTO GEOGRÁFICO/ASOCIADO]],_xlfn.XLOOKUP(Tabla11518[[#This Row],[CÓDIGO SOLICITUD]],'[1]INFO MPIO'!$A$2:$A$581,'[1]INFO MPIO'!$H$2:$H$581))</f>
        <v>FLORENCIA, GUADALUPE</v>
      </c>
      <c r="J333" s="13">
        <f>IF(Tabla11518[[#This Row],[GEOGRÁFICO]]="NO",0,_xlfn.XLOOKUP(Tabla11518[[#This Row],[CÓDIGO SOLICITUD]],'[1]INFO MPIO'!$A$2:$A$581,'[1]INFO MPIO'!$B$2:$B$581))</f>
        <v>1</v>
      </c>
      <c r="K333" s="13">
        <f>IF(Tabla11518[[#This Row],[GEOGRÁFICO]]="NO",0,_xlfn.XLOOKUP(Tabla11518[[#This Row],[CÓDIGO SOLICITUD]],'[1]INFO MPIO'!$A$2:$A$581,'[1]INFO MPIO'!$C$2:$C$581))</f>
        <v>1</v>
      </c>
      <c r="L333" s="13">
        <f>IF(Tabla11518[[#This Row],[GEOGRÁFICO]]="NO",0,_xlfn.XLOOKUP(Tabla11518[[#This Row],[CÓDIGO SOLICITUD]],'[1]INFO MPIO'!$A$2:$A$581,'[1]INFO MPIO'!$D$2:$D$581))</f>
        <v>1</v>
      </c>
      <c r="M333" s="13">
        <f>IF(Tabla11518[[#This Row],[GEOGRÁFICO]]="NO",0,_xlfn.XLOOKUP(Tabla11518[[#This Row],[CÓDIGO SOLICITUD]],'[1]INFO MPIO'!$A$2:$A$581,'[1]INFO MPIO'!$E$2:$E$581))</f>
        <v>0</v>
      </c>
      <c r="N333" s="13">
        <f>IF(Tabla11518[[#This Row],[GEOGRÁFICO]]="NO",0,_xlfn.XLOOKUP(Tabla11518[[#This Row],[CÓDIGO SOLICITUD]],'[1]INFO MPIO'!$A$2:$A$581,'[1]INFO MPIO'!$F$2:$F$581))</f>
        <v>1</v>
      </c>
      <c r="O333" s="12" t="str">
        <f>_xlfn.XLOOKUP(Tabla11518[[#This Row],[CÓDIGO SOLICITUD]],[1]Master!$G:$G,[1]Master!$K:$K)</f>
        <v>NO</v>
      </c>
      <c r="P333" s="12" t="str">
        <f>_xlfn.XLOOKUP(Tabla11518[[#This Row],[CÓDIGO SOLICITUD]],[1]Master!$G:$G,[1]Master!$J:$J)</f>
        <v>EN ESTRUCTURACIÓN</v>
      </c>
      <c r="Q333" s="9" t="str">
        <f>_xlfn.XLOOKUP(Tabla11518[[#This Row],[CÓDIGO SOLICITUD]],[1]Master!$G:$G,[1]Master!$I:$I)</f>
        <v>INVIAS</v>
      </c>
      <c r="R333" s="14">
        <f>_xlfn.XLOOKUP(Tabla11518[[#This Row],[CÓDIGO SOLICITUD]],'[1]Resumen Inversiones'!$D$4:$D$700,'[1]Resumen Inversiones'!$E$4:$E$700)</f>
        <v>0</v>
      </c>
      <c r="S333" s="22" t="s">
        <v>31</v>
      </c>
    </row>
    <row r="334" spans="1:19" ht="213.75" x14ac:dyDescent="0.25">
      <c r="A334" s="20" t="s">
        <v>638</v>
      </c>
      <c r="B334" s="9" t="str">
        <f>_xlfn.XLOOKUP(Tabla11518[[#This Row],[CÓDIGO SOLICITUD]],[1]Nombres!$A:$A,[1]Nombres!$D:$D)</f>
        <v>CAQUETÁ, HUILA</v>
      </c>
      <c r="C334" s="9" t="s">
        <v>21</v>
      </c>
      <c r="D334" s="16" t="s">
        <v>22</v>
      </c>
      <c r="E334" s="11" t="str">
        <f>_xlfn.XLOOKUP(Tabla11518[[#This Row],[CÓDIGO SOLICITUD]],[1]Nombres!$A:$A,[1]Nombres!$C:$C)</f>
        <v>ALTAMIRA – "Y" FLORECIA, GUADALUPE</v>
      </c>
      <c r="F334" s="11" t="str">
        <f>_xlfn.XLOOKUP(Tabla11518[[#This Row],[CÓDIGO SOLICITUD]],'[1]Mapas MT FINAL'!A:A,'[1]Mapas MT FINAL'!G:G)</f>
        <v>ALTAMIRA – "Y" FLORECIA, GUADALUPE</v>
      </c>
      <c r="G334" s="12" t="str">
        <f>_xlfn.XLOOKUP(Tabla11518[[#This Row],[CÓDIGO SOLICITUD]],'[1]Relación Departamental'!$A:$A,'[1]Relación Departamental'!$B:$B)</f>
        <v>SI</v>
      </c>
      <c r="H334" s="12" t="str">
        <f>IF(Tabla11518[[#This Row],[GEOGRÁFICO]]="NO",Tabla11518[[#This Row],[DEPARTAMENTO GEOGRÁFICO/ASOCIADO]],_xlfn.XLOOKUP(Tabla11518[[#This Row],[CÓDIGO SOLICITUD]],'[1]INFO MPIO'!$A$2:$A$802,'[1]INFO MPIO'!$G$2:$G$802))</f>
        <v>CAQUETÁ, HUILA</v>
      </c>
      <c r="I334" s="12" t="str">
        <f>IF(Tabla11518[[#This Row],[GEOGRÁFICO]]="NO",Tabla11518[[#This Row],[DEPARTAMENTO GEOGRÁFICO/ASOCIADO]],_xlfn.XLOOKUP(Tabla11518[[#This Row],[CÓDIGO SOLICITUD]],'[1]INFO MPIO'!$A$2:$A$581,'[1]INFO MPIO'!$H$2:$H$581))</f>
        <v>ALTAMIRA, FLORENCIA, GUADALUPE, SUAZA</v>
      </c>
      <c r="J334" s="13">
        <f>IF(Tabla11518[[#This Row],[GEOGRÁFICO]]="NO",0,_xlfn.XLOOKUP(Tabla11518[[#This Row],[CÓDIGO SOLICITUD]],'[1]INFO MPIO'!$A$2:$A$581,'[1]INFO MPIO'!$B$2:$B$581))</f>
        <v>1</v>
      </c>
      <c r="K334" s="13">
        <f>IF(Tabla11518[[#This Row],[GEOGRÁFICO]]="NO",0,_xlfn.XLOOKUP(Tabla11518[[#This Row],[CÓDIGO SOLICITUD]],'[1]INFO MPIO'!$A$2:$A$581,'[1]INFO MPIO'!$C$2:$C$581))</f>
        <v>1</v>
      </c>
      <c r="L334" s="13">
        <f>IF(Tabla11518[[#This Row],[GEOGRÁFICO]]="NO",0,_xlfn.XLOOKUP(Tabla11518[[#This Row],[CÓDIGO SOLICITUD]],'[1]INFO MPIO'!$A$2:$A$581,'[1]INFO MPIO'!$D$2:$D$581))</f>
        <v>1</v>
      </c>
      <c r="M334" s="13">
        <f>IF(Tabla11518[[#This Row],[GEOGRÁFICO]]="NO",0,_xlfn.XLOOKUP(Tabla11518[[#This Row],[CÓDIGO SOLICITUD]],'[1]INFO MPIO'!$A$2:$A$581,'[1]INFO MPIO'!$E$2:$E$581))</f>
        <v>0</v>
      </c>
      <c r="N334" s="13">
        <f>IF(Tabla11518[[#This Row],[GEOGRÁFICO]]="NO",0,_xlfn.XLOOKUP(Tabla11518[[#This Row],[CÓDIGO SOLICITUD]],'[1]INFO MPIO'!$A$2:$A$581,'[1]INFO MPIO'!$F$2:$F$581))</f>
        <v>1</v>
      </c>
      <c r="O334" s="12" t="str">
        <f>_xlfn.XLOOKUP(Tabla11518[[#This Row],[CÓDIGO SOLICITUD]],[1]Master!$G:$G,[1]Master!$K:$K)</f>
        <v>SI</v>
      </c>
      <c r="P334" s="12" t="str">
        <f>_xlfn.XLOOKUP(Tabla11518[[#This Row],[CÓDIGO SOLICITUD]],[1]Master!$G:$G,[1]Master!$J:$J)</f>
        <v>EN EJECUCIÓN</v>
      </c>
      <c r="Q334" s="9" t="str">
        <f>_xlfn.XLOOKUP(Tabla11518[[#This Row],[CÓDIGO SOLICITUD]],[1]Master!$G:$G,[1]Master!$I:$I)</f>
        <v>INVIAS</v>
      </c>
      <c r="R334" s="14">
        <f>_xlfn.XLOOKUP(Tabla11518[[#This Row],[CÓDIGO SOLICITUD]],'[1]Resumen Inversiones'!$D$4:$D$700,'[1]Resumen Inversiones'!$E$4:$E$700)</f>
        <v>133169.69050160088</v>
      </c>
      <c r="S334" s="22" t="s">
        <v>639</v>
      </c>
    </row>
    <row r="335" spans="1:19" ht="57" x14ac:dyDescent="0.25">
      <c r="A335" s="20" t="s">
        <v>640</v>
      </c>
      <c r="B335" s="9" t="str">
        <f>_xlfn.XLOOKUP(Tabla11518[[#This Row],[CÓDIGO SOLICITUD]],[1]Nombres!$A:$A,[1]Nombres!$D:$D)</f>
        <v>CAUCA</v>
      </c>
      <c r="C335" s="9" t="s">
        <v>21</v>
      </c>
      <c r="D335" s="16" t="s">
        <v>22</v>
      </c>
      <c r="E335" s="11" t="str">
        <f>_xlfn.XLOOKUP(Tabla11518[[#This Row],[CÓDIGO SOLICITUD]],[1]Nombres!$A:$A,[1]Nombres!$C:$C)</f>
        <v>TRANSVERSAL EL LIBERTADOR</v>
      </c>
      <c r="F335" s="11" t="str">
        <f>_xlfn.XLOOKUP(Tabla11518[[#This Row],[CÓDIGO SOLICITUD]],'[1]Mapas MT FINAL'!A:A,'[1]Mapas MT FINAL'!G:G)</f>
        <v>TRANSVERSAL EL LIBERTADOR</v>
      </c>
      <c r="G335" s="12" t="str">
        <f>_xlfn.XLOOKUP(Tabla11518[[#This Row],[CÓDIGO SOLICITUD]],'[1]Relación Departamental'!$A:$A,'[1]Relación Departamental'!$B:$B)</f>
        <v>NO</v>
      </c>
      <c r="H335" s="12" t="str">
        <f>IF(Tabla11518[[#This Row],[GEOGRÁFICO]]="NO",Tabla11518[[#This Row],[DEPARTAMENTO GEOGRÁFICO/ASOCIADO]],_xlfn.XLOOKUP(Tabla11518[[#This Row],[CÓDIGO SOLICITUD]],'[1]INFO MPIO'!$A$2:$A$802,'[1]INFO MPIO'!$G$2:$G$802))</f>
        <v>CAUCA</v>
      </c>
      <c r="I335" s="12" t="str">
        <f>IF(Tabla11518[[#This Row],[GEOGRÁFICO]]="NO",Tabla11518[[#This Row],[DEPARTAMENTO GEOGRÁFICO/ASOCIADO]],_xlfn.XLOOKUP(Tabla11518[[#This Row],[CÓDIGO SOLICITUD]],'[1]INFO MPIO'!$A$2:$A$581,'[1]INFO MPIO'!$H$2:$H$581))</f>
        <v>CAUCA</v>
      </c>
      <c r="J335" s="13">
        <f>IF(Tabla11518[[#This Row],[GEOGRÁFICO]]="NO",0,_xlfn.XLOOKUP(Tabla11518[[#This Row],[CÓDIGO SOLICITUD]],'[1]INFO MPIO'!$A$2:$A$581,'[1]INFO MPIO'!$B$2:$B$581))</f>
        <v>0</v>
      </c>
      <c r="K335" s="13">
        <f>IF(Tabla11518[[#This Row],[GEOGRÁFICO]]="NO",0,_xlfn.XLOOKUP(Tabla11518[[#This Row],[CÓDIGO SOLICITUD]],'[1]INFO MPIO'!$A$2:$A$581,'[1]INFO MPIO'!$C$2:$C$581))</f>
        <v>0</v>
      </c>
      <c r="L335" s="13">
        <f>IF(Tabla11518[[#This Row],[GEOGRÁFICO]]="NO",0,_xlfn.XLOOKUP(Tabla11518[[#This Row],[CÓDIGO SOLICITUD]],'[1]INFO MPIO'!$A$2:$A$581,'[1]INFO MPIO'!$D$2:$D$581))</f>
        <v>0</v>
      </c>
      <c r="M335" s="13">
        <f>IF(Tabla11518[[#This Row],[GEOGRÁFICO]]="NO",0,_xlfn.XLOOKUP(Tabla11518[[#This Row],[CÓDIGO SOLICITUD]],'[1]INFO MPIO'!$A$2:$A$581,'[1]INFO MPIO'!$E$2:$E$581))</f>
        <v>0</v>
      </c>
      <c r="N335" s="13">
        <f>IF(Tabla11518[[#This Row],[GEOGRÁFICO]]="NO",0,_xlfn.XLOOKUP(Tabla11518[[#This Row],[CÓDIGO SOLICITUD]],'[1]INFO MPIO'!$A$2:$A$581,'[1]INFO MPIO'!$F$2:$F$581))</f>
        <v>0</v>
      </c>
      <c r="O335" s="12" t="str">
        <f>_xlfn.XLOOKUP(Tabla11518[[#This Row],[CÓDIGO SOLICITUD]],[1]Master!$G:$G,[1]Master!$K:$K)</f>
        <v>NO</v>
      </c>
      <c r="P335" s="12" t="str">
        <f>_xlfn.XLOOKUP(Tabla11518[[#This Row],[CÓDIGO SOLICITUD]],[1]Master!$G:$G,[1]Master!$J:$J)</f>
        <v>EN IDEA</v>
      </c>
      <c r="Q335" s="9" t="str">
        <f>_xlfn.XLOOKUP(Tabla11518[[#This Row],[CÓDIGO SOLICITUD]],[1]Master!$G:$G,[1]Master!$I:$I)</f>
        <v>INVIAS</v>
      </c>
      <c r="R335" s="14">
        <f>_xlfn.XLOOKUP(Tabla11518[[#This Row],[CÓDIGO SOLICITUD]],'[1]Resumen Inversiones'!$D$4:$D$700,'[1]Resumen Inversiones'!$E$4:$E$700)</f>
        <v>100000</v>
      </c>
      <c r="S335" s="22" t="s">
        <v>641</v>
      </c>
    </row>
    <row r="336" spans="1:19" ht="85.5" x14ac:dyDescent="0.25">
      <c r="A336" s="20" t="s">
        <v>642</v>
      </c>
      <c r="B336" s="9" t="str">
        <f>_xlfn.XLOOKUP(Tabla11518[[#This Row],[CÓDIGO SOLICITUD]],[1]Nombres!$A:$A,[1]Nombres!$D:$D)</f>
        <v>META</v>
      </c>
      <c r="C336" s="9" t="s">
        <v>21</v>
      </c>
      <c r="D336" s="10" t="s">
        <v>22</v>
      </c>
      <c r="E336" s="11" t="str">
        <f>_xlfn.XLOOKUP(Tabla11518[[#This Row],[CÓDIGO SOLICITUD]],[1]Nombres!$A:$A,[1]Nombres!$C:$C)</f>
        <v>INTERVENCIÓN EN CORREDORES CARRETEROS MESETAS - GRANADA</v>
      </c>
      <c r="F336" s="11" t="str">
        <f>_xlfn.XLOOKUP(Tabla11518[[#This Row],[CÓDIGO SOLICITUD]],'[1]Mapas MT FINAL'!A:A,'[1]Mapas MT FINAL'!G:G)</f>
        <v>INTERVENCIÓN EN CORREDORES CARRETEROS MESETAS - GRANADA</v>
      </c>
      <c r="G336" s="12" t="str">
        <f>_xlfn.XLOOKUP(Tabla11518[[#This Row],[CÓDIGO SOLICITUD]],'[1]Relación Departamental'!$A:$A,'[1]Relación Departamental'!$B:$B)</f>
        <v>SI</v>
      </c>
      <c r="H336" s="12" t="str">
        <f>IF(Tabla11518[[#This Row],[GEOGRÁFICO]]="NO",Tabla11518[[#This Row],[DEPARTAMENTO GEOGRÁFICO/ASOCIADO]],_xlfn.XLOOKUP(Tabla11518[[#This Row],[CÓDIGO SOLICITUD]],'[1]INFO MPIO'!$A$2:$A$802,'[1]INFO MPIO'!$G$2:$G$802))</f>
        <v>META</v>
      </c>
      <c r="I336" s="12" t="str">
        <f>IF(Tabla11518[[#This Row],[GEOGRÁFICO]]="NO",Tabla11518[[#This Row],[DEPARTAMENTO GEOGRÁFICO/ASOCIADO]],_xlfn.XLOOKUP(Tabla11518[[#This Row],[CÓDIGO SOLICITUD]],'[1]INFO MPIO'!$A$2:$A$581,'[1]INFO MPIO'!$H$2:$H$581))</f>
        <v>GRANADA, MESETAS, SAN JUAN DE ARAMA</v>
      </c>
      <c r="J336" s="13">
        <f>IF(Tabla11518[[#This Row],[GEOGRÁFICO]]="NO",0,_xlfn.XLOOKUP(Tabla11518[[#This Row],[CÓDIGO SOLICITUD]],'[1]INFO MPIO'!$A$2:$A$581,'[1]INFO MPIO'!$B$2:$B$581))</f>
        <v>1</v>
      </c>
      <c r="K336" s="13">
        <f>IF(Tabla11518[[#This Row],[GEOGRÁFICO]]="NO",0,_xlfn.XLOOKUP(Tabla11518[[#This Row],[CÓDIGO SOLICITUD]],'[1]INFO MPIO'!$A$2:$A$581,'[1]INFO MPIO'!$C$2:$C$581))</f>
        <v>1</v>
      </c>
      <c r="L336" s="13">
        <f>IF(Tabla11518[[#This Row],[GEOGRÁFICO]]="NO",0,_xlfn.XLOOKUP(Tabla11518[[#This Row],[CÓDIGO SOLICITUD]],'[1]INFO MPIO'!$A$2:$A$581,'[1]INFO MPIO'!$D$2:$D$581))</f>
        <v>1</v>
      </c>
      <c r="M336" s="13">
        <f>IF(Tabla11518[[#This Row],[GEOGRÁFICO]]="NO",0,_xlfn.XLOOKUP(Tabla11518[[#This Row],[CÓDIGO SOLICITUD]],'[1]INFO MPIO'!$A$2:$A$581,'[1]INFO MPIO'!$E$2:$E$581))</f>
        <v>0</v>
      </c>
      <c r="N336" s="13">
        <f>IF(Tabla11518[[#This Row],[GEOGRÁFICO]]="NO",0,_xlfn.XLOOKUP(Tabla11518[[#This Row],[CÓDIGO SOLICITUD]],'[1]INFO MPIO'!$A$2:$A$581,'[1]INFO MPIO'!$F$2:$F$581))</f>
        <v>1</v>
      </c>
      <c r="O336" s="12" t="str">
        <f>_xlfn.XLOOKUP(Tabla11518[[#This Row],[CÓDIGO SOLICITUD]],[1]Master!$G:$G,[1]Master!$K:$K)</f>
        <v>SI</v>
      </c>
      <c r="P336" s="12" t="str">
        <f>_xlfn.XLOOKUP(Tabla11518[[#This Row],[CÓDIGO SOLICITUD]],[1]Master!$G:$G,[1]Master!$J:$J)</f>
        <v>EN ESTRUCTURACIÓN</v>
      </c>
      <c r="Q336" s="9" t="str">
        <f>_xlfn.XLOOKUP(Tabla11518[[#This Row],[CÓDIGO SOLICITUD]],[1]Master!$G:$G,[1]Master!$I:$I)</f>
        <v>INVIAS</v>
      </c>
      <c r="R336" s="14">
        <f>_xlfn.XLOOKUP(Tabla11518[[#This Row],[CÓDIGO SOLICITUD]],'[1]Resumen Inversiones'!$D$4:$D$700,'[1]Resumen Inversiones'!$E$4:$E$700)</f>
        <v>0</v>
      </c>
      <c r="S336" s="26" t="s">
        <v>643</v>
      </c>
    </row>
    <row r="337" spans="1:19" ht="199.5" x14ac:dyDescent="0.25">
      <c r="A337" s="20" t="s">
        <v>644</v>
      </c>
      <c r="B337" s="9" t="str">
        <f>_xlfn.XLOOKUP(Tabla11518[[#This Row],[CÓDIGO SOLICITUD]],[1]Nombres!$A:$A,[1]Nombres!$D:$D)</f>
        <v>TOLIMA</v>
      </c>
      <c r="C337" s="9" t="s">
        <v>267</v>
      </c>
      <c r="D337" s="16" t="s">
        <v>22</v>
      </c>
      <c r="E337" s="11" t="str">
        <f>_xlfn.XLOOKUP(Tabla11518[[#This Row],[CÓDIGO SOLICITUD]],[1]Nombres!$A:$A,[1]Nombres!$C:$C)</f>
        <v>BOQUERÓN - ICONONZO – MELGAR – CARMEN DE APICALÁ – CUNDAY – VILLARRICA</v>
      </c>
      <c r="F337" s="11" t="str">
        <f>_xlfn.XLOOKUP(Tabla11518[[#This Row],[CÓDIGO SOLICITUD]],'[1]Mapas MT FINAL'!A:A,'[1]Mapas MT FINAL'!G:G)</f>
        <v>BOQUERÓN - ICONONZO – MELGAR – CARMEN DE APICALÁ – CUNDAY – VILLARRICA</v>
      </c>
      <c r="G337" s="12" t="str">
        <f>_xlfn.XLOOKUP(Tabla11518[[#This Row],[CÓDIGO SOLICITUD]],'[1]Relación Departamental'!$A:$A,'[1]Relación Departamental'!$B:$B)</f>
        <v>SI</v>
      </c>
      <c r="H337" s="12" t="str">
        <f>IF(Tabla11518[[#This Row],[GEOGRÁFICO]]="NO",Tabla11518[[#This Row],[DEPARTAMENTO GEOGRÁFICO/ASOCIADO]],_xlfn.XLOOKUP(Tabla11518[[#This Row],[CÓDIGO SOLICITUD]],'[1]INFO MPIO'!$A$2:$A$802,'[1]INFO MPIO'!$G$2:$G$802))</f>
        <v>CUNDINAMARCA, TOLIMA</v>
      </c>
      <c r="I337" s="12" t="str">
        <f>IF(Tabla11518[[#This Row],[GEOGRÁFICO]]="NO",Tabla11518[[#This Row],[DEPARTAMENTO GEOGRÁFICO/ASOCIADO]],_xlfn.XLOOKUP(Tabla11518[[#This Row],[CÓDIGO SOLICITUD]],'[1]INFO MPIO'!$A$2:$A$581,'[1]INFO MPIO'!$H$2:$H$581))</f>
        <v>CARMEN DE APICALÁ, CUNDAY, FUSAGASUGÁ, ICONONZO, MELGAR, VILLARRICA</v>
      </c>
      <c r="J337" s="13">
        <f>IF(Tabla11518[[#This Row],[GEOGRÁFICO]]="NO",0,_xlfn.XLOOKUP(Tabla11518[[#This Row],[CÓDIGO SOLICITUD]],'[1]INFO MPIO'!$A$2:$A$581,'[1]INFO MPIO'!$B$2:$B$581))</f>
        <v>1</v>
      </c>
      <c r="K337" s="13">
        <f>IF(Tabla11518[[#This Row],[GEOGRÁFICO]]="NO",0,_xlfn.XLOOKUP(Tabla11518[[#This Row],[CÓDIGO SOLICITUD]],'[1]INFO MPIO'!$A$2:$A$581,'[1]INFO MPIO'!$C$2:$C$581))</f>
        <v>0</v>
      </c>
      <c r="L337" s="13">
        <f>IF(Tabla11518[[#This Row],[GEOGRÁFICO]]="NO",0,_xlfn.XLOOKUP(Tabla11518[[#This Row],[CÓDIGO SOLICITUD]],'[1]INFO MPIO'!$A$2:$A$581,'[1]INFO MPIO'!$D$2:$D$581))</f>
        <v>1</v>
      </c>
      <c r="M337" s="13">
        <f>IF(Tabla11518[[#This Row],[GEOGRÁFICO]]="NO",0,_xlfn.XLOOKUP(Tabla11518[[#This Row],[CÓDIGO SOLICITUD]],'[1]INFO MPIO'!$A$2:$A$581,'[1]INFO MPIO'!$E$2:$E$581))</f>
        <v>0</v>
      </c>
      <c r="N337" s="13">
        <f>IF(Tabla11518[[#This Row],[GEOGRÁFICO]]="NO",0,_xlfn.XLOOKUP(Tabla11518[[#This Row],[CÓDIGO SOLICITUD]],'[1]INFO MPIO'!$A$2:$A$581,'[1]INFO MPIO'!$F$2:$F$581))</f>
        <v>0</v>
      </c>
      <c r="O337" s="12" t="str">
        <f>_xlfn.XLOOKUP(Tabla11518[[#This Row],[CÓDIGO SOLICITUD]],[1]Master!$G:$G,[1]Master!$K:$K)</f>
        <v>SI</v>
      </c>
      <c r="P337" s="12" t="str">
        <f>_xlfn.XLOOKUP(Tabla11518[[#This Row],[CÓDIGO SOLICITUD]],[1]Master!$G:$G,[1]Master!$J:$J)</f>
        <v>EN ESTRUCTURACIÓN</v>
      </c>
      <c r="Q337" s="9" t="str">
        <f>_xlfn.XLOOKUP(Tabla11518[[#This Row],[CÓDIGO SOLICITUD]],[1]Master!$G:$G,[1]Master!$I:$I)</f>
        <v>ENTIDAD TERRITORIAL/INVIAS</v>
      </c>
      <c r="R337" s="14">
        <f>_xlfn.XLOOKUP(Tabla11518[[#This Row],[CÓDIGO SOLICITUD]],'[1]Resumen Inversiones'!$D$4:$D$700,'[1]Resumen Inversiones'!$E$4:$E$700)</f>
        <v>37000</v>
      </c>
      <c r="S337" s="23" t="s">
        <v>645</v>
      </c>
    </row>
    <row r="338" spans="1:19" ht="156.75" x14ac:dyDescent="0.25">
      <c r="A338" s="20" t="s">
        <v>646</v>
      </c>
      <c r="B338" s="9" t="str">
        <f>_xlfn.XLOOKUP(Tabla11518[[#This Row],[CÓDIGO SOLICITUD]],[1]Nombres!$A:$A,[1]Nombres!$D:$D)</f>
        <v>CAUCA</v>
      </c>
      <c r="C338" s="9" t="s">
        <v>408</v>
      </c>
      <c r="D338" s="16" t="s">
        <v>22</v>
      </c>
      <c r="E338" s="11" t="str">
        <f>_xlfn.XLOOKUP(Tabla11518[[#This Row],[CÓDIGO SOLICITUD]],[1]Nombres!$A:$A,[1]Nombres!$C:$C)</f>
        <v>BELALCÁZAR – NARANJAL – TOEZ – IRLANDA – EL PALO – TACUEYÓ / PÁEZ - CALOTO (HUILA) - TACUEYÓ - EL PALO</v>
      </c>
      <c r="F338" s="11" t="str">
        <f>_xlfn.XLOOKUP(Tabla11518[[#This Row],[CÓDIGO SOLICITUD]],'[1]Mapas MT FINAL'!A:A,'[1]Mapas MT FINAL'!G:G)</f>
        <v>BELALCÁZAR – NARANJAL – TOEZ – IRLANDA – EL PALO – TACUEYÓ / PÁEZ - CALOTO (HUILA) - TACUEYÓ - EL PALO</v>
      </c>
      <c r="G338" s="12" t="str">
        <f>_xlfn.XLOOKUP(Tabla11518[[#This Row],[CÓDIGO SOLICITUD]],'[1]Relación Departamental'!$A:$A,'[1]Relación Departamental'!$B:$B)</f>
        <v>SI</v>
      </c>
      <c r="H338" s="12" t="str">
        <f>IF(Tabla11518[[#This Row],[GEOGRÁFICO]]="NO",Tabla11518[[#This Row],[DEPARTAMENTO GEOGRÁFICO/ASOCIADO]],_xlfn.XLOOKUP(Tabla11518[[#This Row],[CÓDIGO SOLICITUD]],'[1]INFO MPIO'!$A$2:$A$802,'[1]INFO MPIO'!$G$2:$G$802))</f>
        <v>CAUCA</v>
      </c>
      <c r="I338" s="12" t="str">
        <f>IF(Tabla11518[[#This Row],[GEOGRÁFICO]]="NO",Tabla11518[[#This Row],[DEPARTAMENTO GEOGRÁFICO/ASOCIADO]],_xlfn.XLOOKUP(Tabla11518[[#This Row],[CÓDIGO SOLICITUD]],'[1]INFO MPIO'!$A$2:$A$581,'[1]INFO MPIO'!$H$2:$H$581))</f>
        <v>CALOTO, PÁEZ, TORIBÍO</v>
      </c>
      <c r="J338" s="13">
        <f>IF(Tabla11518[[#This Row],[GEOGRÁFICO]]="NO",0,_xlfn.XLOOKUP(Tabla11518[[#This Row],[CÓDIGO SOLICITUD]],'[1]INFO MPIO'!$A$2:$A$581,'[1]INFO MPIO'!$B$2:$B$581))</f>
        <v>1</v>
      </c>
      <c r="K338" s="13">
        <f>IF(Tabla11518[[#This Row],[GEOGRÁFICO]]="NO",0,_xlfn.XLOOKUP(Tabla11518[[#This Row],[CÓDIGO SOLICITUD]],'[1]INFO MPIO'!$A$2:$A$581,'[1]INFO MPIO'!$C$2:$C$581))</f>
        <v>1</v>
      </c>
      <c r="L338" s="13">
        <f>IF(Tabla11518[[#This Row],[GEOGRÁFICO]]="NO",0,_xlfn.XLOOKUP(Tabla11518[[#This Row],[CÓDIGO SOLICITUD]],'[1]INFO MPIO'!$A$2:$A$581,'[1]INFO MPIO'!$D$2:$D$581))</f>
        <v>1</v>
      </c>
      <c r="M338" s="13">
        <f>IF(Tabla11518[[#This Row],[GEOGRÁFICO]]="NO",0,_xlfn.XLOOKUP(Tabla11518[[#This Row],[CÓDIGO SOLICITUD]],'[1]INFO MPIO'!$A$2:$A$581,'[1]INFO MPIO'!$E$2:$E$581))</f>
        <v>0</v>
      </c>
      <c r="N338" s="13">
        <f>IF(Tabla11518[[#This Row],[GEOGRÁFICO]]="NO",0,_xlfn.XLOOKUP(Tabla11518[[#This Row],[CÓDIGO SOLICITUD]],'[1]INFO MPIO'!$A$2:$A$581,'[1]INFO MPIO'!$F$2:$F$581))</f>
        <v>1</v>
      </c>
      <c r="O338" s="12" t="str">
        <f>_xlfn.XLOOKUP(Tabla11518[[#This Row],[CÓDIGO SOLICITUD]],[1]Master!$G:$G,[1]Master!$K:$K)</f>
        <v>SI</v>
      </c>
      <c r="P338" s="12" t="str">
        <f>_xlfn.XLOOKUP(Tabla11518[[#This Row],[CÓDIGO SOLICITUD]],[1]Master!$G:$G,[1]Master!$J:$J)</f>
        <v>EN EJECUCIÓN</v>
      </c>
      <c r="Q338" s="9" t="str">
        <f>_xlfn.XLOOKUP(Tabla11518[[#This Row],[CÓDIGO SOLICITUD]],[1]Master!$G:$G,[1]Master!$I:$I)</f>
        <v>INVIAS</v>
      </c>
      <c r="R338" s="14">
        <f>_xlfn.XLOOKUP(Tabla11518[[#This Row],[CÓDIGO SOLICITUD]],'[1]Resumen Inversiones'!$D$4:$D$700,'[1]Resumen Inversiones'!$E$4:$E$700)</f>
        <v>275000</v>
      </c>
      <c r="S338" s="22" t="s">
        <v>647</v>
      </c>
    </row>
    <row r="339" spans="1:19" ht="71.25" x14ac:dyDescent="0.25">
      <c r="A339" s="27" t="s">
        <v>648</v>
      </c>
      <c r="B339" s="9" t="str">
        <f>_xlfn.XLOOKUP(Tabla11518[[#This Row],[CÓDIGO SOLICITUD]],[1]Nombres!$A:$A,[1]Nombres!$D:$D)</f>
        <v>LA GUAJIRA</v>
      </c>
      <c r="C339" s="9" t="s">
        <v>21</v>
      </c>
      <c r="D339" s="16" t="s">
        <v>22</v>
      </c>
      <c r="E339" s="11" t="str">
        <f>_xlfn.XLOOKUP(Tabla11518[[#This Row],[CÓDIGO SOLICITUD]],[1]Nombres!$A:$A,[1]Nombres!$C:$C)</f>
        <v>URIBIA - PUERTO BOLÍVAR / URIBIA - NAZARETH</v>
      </c>
      <c r="F339" s="11" t="str">
        <f>_xlfn.XLOOKUP(Tabla11518[[#This Row],[CÓDIGO SOLICITUD]],'[1]Mapas MT FINAL'!A:A,'[1]Mapas MT FINAL'!G:G)</f>
        <v>URIBIA - PUERTO BOLÍVAR / URIBIA - NAZARETH</v>
      </c>
      <c r="G339" s="12" t="str">
        <f>_xlfn.XLOOKUP(Tabla11518[[#This Row],[CÓDIGO SOLICITUD]],'[1]Relación Departamental'!$A:$A,'[1]Relación Departamental'!$B:$B)</f>
        <v>SI</v>
      </c>
      <c r="H339" s="12" t="str">
        <f>IF(Tabla11518[[#This Row],[GEOGRÁFICO]]="NO",Tabla11518[[#This Row],[DEPARTAMENTO GEOGRÁFICO/ASOCIADO]],_xlfn.XLOOKUP(Tabla11518[[#This Row],[CÓDIGO SOLICITUD]],'[1]INFO MPIO'!$A$2:$A$802,'[1]INFO MPIO'!$G$2:$G$802))</f>
        <v>LA GUAJIRA</v>
      </c>
      <c r="I339" s="12" t="str">
        <f>IF(Tabla11518[[#This Row],[GEOGRÁFICO]]="NO",Tabla11518[[#This Row],[DEPARTAMENTO GEOGRÁFICO/ASOCIADO]],_xlfn.XLOOKUP(Tabla11518[[#This Row],[CÓDIGO SOLICITUD]],'[1]INFO MPIO'!$A$2:$A$581,'[1]INFO MPIO'!$H$2:$H$581))</f>
        <v>URIBIA</v>
      </c>
      <c r="J339" s="13">
        <f>IF(Tabla11518[[#This Row],[GEOGRÁFICO]]="NO",0,_xlfn.XLOOKUP(Tabla11518[[#This Row],[CÓDIGO SOLICITUD]],'[1]INFO MPIO'!$A$2:$A$581,'[1]INFO MPIO'!$B$2:$B$581))</f>
        <v>1</v>
      </c>
      <c r="K339" s="13">
        <f>IF(Tabla11518[[#This Row],[GEOGRÁFICO]]="NO",0,_xlfn.XLOOKUP(Tabla11518[[#This Row],[CÓDIGO SOLICITUD]],'[1]INFO MPIO'!$A$2:$A$581,'[1]INFO MPIO'!$C$2:$C$581))</f>
        <v>0</v>
      </c>
      <c r="L339" s="13">
        <f>IF(Tabla11518[[#This Row],[GEOGRÁFICO]]="NO",0,_xlfn.XLOOKUP(Tabla11518[[#This Row],[CÓDIGO SOLICITUD]],'[1]INFO MPIO'!$A$2:$A$581,'[1]INFO MPIO'!$D$2:$D$581))</f>
        <v>0</v>
      </c>
      <c r="M339" s="13">
        <f>IF(Tabla11518[[#This Row],[GEOGRÁFICO]]="NO",0,_xlfn.XLOOKUP(Tabla11518[[#This Row],[CÓDIGO SOLICITUD]],'[1]INFO MPIO'!$A$2:$A$581,'[1]INFO MPIO'!$E$2:$E$581))</f>
        <v>0</v>
      </c>
      <c r="N339" s="13">
        <f>IF(Tabla11518[[#This Row],[GEOGRÁFICO]]="NO",0,_xlfn.XLOOKUP(Tabla11518[[#This Row],[CÓDIGO SOLICITUD]],'[1]INFO MPIO'!$A$2:$A$581,'[1]INFO MPIO'!$F$2:$F$581))</f>
        <v>1</v>
      </c>
      <c r="O339" s="12" t="str">
        <f>_xlfn.XLOOKUP(Tabla11518[[#This Row],[CÓDIGO SOLICITUD]],[1]Master!$G:$G,[1]Master!$K:$K)</f>
        <v>NO</v>
      </c>
      <c r="P339" s="12" t="str">
        <f>_xlfn.XLOOKUP(Tabla11518[[#This Row],[CÓDIGO SOLICITUD]],[1]Master!$G:$G,[1]Master!$J:$J)</f>
        <v>EN ESTRUCTURACIÓN</v>
      </c>
      <c r="Q339" s="9" t="str">
        <f>_xlfn.XLOOKUP(Tabla11518[[#This Row],[CÓDIGO SOLICITUD]],[1]Master!$G:$G,[1]Master!$I:$I)</f>
        <v>INVIAS</v>
      </c>
      <c r="R339" s="14">
        <f>_xlfn.XLOOKUP(Tabla11518[[#This Row],[CÓDIGO SOLICITUD]],'[1]Resumen Inversiones'!$D$4:$D$700,'[1]Resumen Inversiones'!$E$4:$E$700)</f>
        <v>0</v>
      </c>
      <c r="S339" s="22" t="s">
        <v>649</v>
      </c>
    </row>
    <row r="340" spans="1:19" ht="114" x14ac:dyDescent="0.25">
      <c r="A340" s="27" t="s">
        <v>650</v>
      </c>
      <c r="B340" s="9" t="str">
        <f>_xlfn.XLOOKUP(Tabla11518[[#This Row],[CÓDIGO SOLICITUD]],[1]Nombres!$A:$A,[1]Nombres!$D:$D)</f>
        <v>LA GUAJIRA</v>
      </c>
      <c r="C340" s="9" t="s">
        <v>21</v>
      </c>
      <c r="D340" s="16" t="s">
        <v>22</v>
      </c>
      <c r="E340" s="11" t="str">
        <f>_xlfn.XLOOKUP(Tabla11518[[#This Row],[CÓDIGO SOLICITUD]],[1]Nombres!$A:$A,[1]Nombres!$C:$C)</f>
        <v>TOMARRAZÓN - DISTRACCIÓN</v>
      </c>
      <c r="F340" s="11" t="str">
        <f>_xlfn.XLOOKUP(Tabla11518[[#This Row],[CÓDIGO SOLICITUD]],'[1]Mapas MT FINAL'!A:A,'[1]Mapas MT FINAL'!G:G)</f>
        <v>TOMARRAZÓN - DISTRACCIÓN</v>
      </c>
      <c r="G340" s="12" t="str">
        <f>_xlfn.XLOOKUP(Tabla11518[[#This Row],[CÓDIGO SOLICITUD]],'[1]Relación Departamental'!$A:$A,'[1]Relación Departamental'!$B:$B)</f>
        <v>SI</v>
      </c>
      <c r="H340" s="12" t="str">
        <f>IF(Tabla11518[[#This Row],[GEOGRÁFICO]]="NO",Tabla11518[[#This Row],[DEPARTAMENTO GEOGRÁFICO/ASOCIADO]],_xlfn.XLOOKUP(Tabla11518[[#This Row],[CÓDIGO SOLICITUD]],'[1]INFO MPIO'!$A$2:$A$802,'[1]INFO MPIO'!$G$2:$G$802))</f>
        <v>LA GUAJIRA</v>
      </c>
      <c r="I340" s="12" t="str">
        <f>IF(Tabla11518[[#This Row],[GEOGRÁFICO]]="NO",Tabla11518[[#This Row],[DEPARTAMENTO GEOGRÁFICO/ASOCIADO]],_xlfn.XLOOKUP(Tabla11518[[#This Row],[CÓDIGO SOLICITUD]],'[1]INFO MPIO'!$A$2:$A$581,'[1]INFO MPIO'!$H$2:$H$581))</f>
        <v>DISTRACCIÓN, RIOHACHA</v>
      </c>
      <c r="J340" s="13">
        <f>IF(Tabla11518[[#This Row],[GEOGRÁFICO]]="NO",0,_xlfn.XLOOKUP(Tabla11518[[#This Row],[CÓDIGO SOLICITUD]],'[1]INFO MPIO'!$A$2:$A$581,'[1]INFO MPIO'!$B$2:$B$581))</f>
        <v>1</v>
      </c>
      <c r="K340" s="13">
        <f>IF(Tabla11518[[#This Row],[GEOGRÁFICO]]="NO",0,_xlfn.XLOOKUP(Tabla11518[[#This Row],[CÓDIGO SOLICITUD]],'[1]INFO MPIO'!$A$2:$A$581,'[1]INFO MPIO'!$C$2:$C$581))</f>
        <v>0</v>
      </c>
      <c r="L340" s="13">
        <f>IF(Tabla11518[[#This Row],[GEOGRÁFICO]]="NO",0,_xlfn.XLOOKUP(Tabla11518[[#This Row],[CÓDIGO SOLICITUD]],'[1]INFO MPIO'!$A$2:$A$581,'[1]INFO MPIO'!$D$2:$D$581))</f>
        <v>1</v>
      </c>
      <c r="M340" s="13">
        <f>IF(Tabla11518[[#This Row],[GEOGRÁFICO]]="NO",0,_xlfn.XLOOKUP(Tabla11518[[#This Row],[CÓDIGO SOLICITUD]],'[1]INFO MPIO'!$A$2:$A$581,'[1]INFO MPIO'!$E$2:$E$581))</f>
        <v>1</v>
      </c>
      <c r="N340" s="13">
        <f>IF(Tabla11518[[#This Row],[GEOGRÁFICO]]="NO",0,_xlfn.XLOOKUP(Tabla11518[[#This Row],[CÓDIGO SOLICITUD]],'[1]INFO MPIO'!$A$2:$A$581,'[1]INFO MPIO'!$F$2:$F$581))</f>
        <v>1</v>
      </c>
      <c r="O340" s="12" t="str">
        <f>_xlfn.XLOOKUP(Tabla11518[[#This Row],[CÓDIGO SOLICITUD]],[1]Master!$G:$G,[1]Master!$K:$K)</f>
        <v>SI</v>
      </c>
      <c r="P340" s="12" t="str">
        <f>_xlfn.XLOOKUP(Tabla11518[[#This Row],[CÓDIGO SOLICITUD]],[1]Master!$G:$G,[1]Master!$J:$J)</f>
        <v>EN ESTRUCTURACIÓN</v>
      </c>
      <c r="Q340" s="9" t="str">
        <f>_xlfn.XLOOKUP(Tabla11518[[#This Row],[CÓDIGO SOLICITUD]],[1]Master!$G:$G,[1]Master!$I:$I)</f>
        <v>ENTIDAD TERRITORIAL/INVIAS</v>
      </c>
      <c r="R340" s="14">
        <f>_xlfn.XLOOKUP(Tabla11518[[#This Row],[CÓDIGO SOLICITUD]],'[1]Resumen Inversiones'!$D$4:$D$700,'[1]Resumen Inversiones'!$E$4:$E$700)</f>
        <v>91800</v>
      </c>
      <c r="S340" s="22" t="s">
        <v>651</v>
      </c>
    </row>
    <row r="341" spans="1:19" ht="99.75" x14ac:dyDescent="0.25">
      <c r="A341" s="8" t="s">
        <v>652</v>
      </c>
      <c r="B341" s="9" t="str">
        <f>_xlfn.XLOOKUP(Tabla11518[[#This Row],[CÓDIGO SOLICITUD]],[1]Nombres!$A:$A,[1]Nombres!$D:$D)</f>
        <v>NARIÑO</v>
      </c>
      <c r="C341" s="9" t="s">
        <v>21</v>
      </c>
      <c r="D341" s="10" t="s">
        <v>22</v>
      </c>
      <c r="E341" s="11" t="str">
        <f>_xlfn.XLOOKUP(Tabla11518[[#This Row],[CÓDIGO SOLICITUD]],[1]Nombres!$A:$A,[1]Nombres!$C:$C)</f>
        <v>PROGRAMA DE MEJORAMIENTO, CONSTRUCCIÓN Y EXPANSIÓN DE LA INFRAESTRUCTURA AEROPORTUARIA A CARGO DE LA NACIÓN CON ESPECIAL ÉNFASIS EN PASTO</v>
      </c>
      <c r="F341" s="11" t="str">
        <f>_xlfn.XLOOKUP(Tabla11518[[#This Row],[CÓDIGO SOLICITUD]],'[1]Mapas MT FINAL'!A:A,'[1]Mapas MT FINAL'!G:G)</f>
        <v>INTERVENCIÓN AEROPUERTO DE PASTO</v>
      </c>
      <c r="G341" s="12" t="str">
        <f>_xlfn.XLOOKUP(Tabla11518[[#This Row],[CÓDIGO SOLICITUD]],'[1]Relación Departamental'!$A:$A,'[1]Relación Departamental'!$B:$B)</f>
        <v>SI</v>
      </c>
      <c r="H341" s="12" t="str">
        <f>IF(Tabla11518[[#This Row],[GEOGRÁFICO]]="NO",Tabla11518[[#This Row],[DEPARTAMENTO GEOGRÁFICO/ASOCIADO]],_xlfn.XLOOKUP(Tabla11518[[#This Row],[CÓDIGO SOLICITUD]],'[1]INFO MPIO'!$A$2:$A$802,'[1]INFO MPIO'!$G$2:$G$802))</f>
        <v>NARIÑO</v>
      </c>
      <c r="I341" s="12" t="str">
        <f>IF(Tabla11518[[#This Row],[GEOGRÁFICO]]="NO",Tabla11518[[#This Row],[DEPARTAMENTO GEOGRÁFICO/ASOCIADO]],_xlfn.XLOOKUP(Tabla11518[[#This Row],[CÓDIGO SOLICITUD]],'[1]INFO MPIO'!$A$2:$A$581,'[1]INFO MPIO'!$H$2:$H$581))</f>
        <v>CHACHAGÜÍ</v>
      </c>
      <c r="J341" s="13">
        <f>IF(Tabla11518[[#This Row],[GEOGRÁFICO]]="NO",0,_xlfn.XLOOKUP(Tabla11518[[#This Row],[CÓDIGO SOLICITUD]],'[1]INFO MPIO'!$A$2:$A$581,'[1]INFO MPIO'!$B$2:$B$581))</f>
        <v>0</v>
      </c>
      <c r="K341" s="13">
        <f>IF(Tabla11518[[#This Row],[GEOGRÁFICO]]="NO",0,_xlfn.XLOOKUP(Tabla11518[[#This Row],[CÓDIGO SOLICITUD]],'[1]INFO MPIO'!$A$2:$A$581,'[1]INFO MPIO'!$C$2:$C$581))</f>
        <v>0</v>
      </c>
      <c r="L341" s="13">
        <f>IF(Tabla11518[[#This Row],[GEOGRÁFICO]]="NO",0,_xlfn.XLOOKUP(Tabla11518[[#This Row],[CÓDIGO SOLICITUD]],'[1]INFO MPIO'!$A$2:$A$581,'[1]INFO MPIO'!$D$2:$D$581))</f>
        <v>0</v>
      </c>
      <c r="M341" s="13">
        <f>IF(Tabla11518[[#This Row],[GEOGRÁFICO]]="NO",0,_xlfn.XLOOKUP(Tabla11518[[#This Row],[CÓDIGO SOLICITUD]],'[1]INFO MPIO'!$A$2:$A$581,'[1]INFO MPIO'!$E$2:$E$581))</f>
        <v>0</v>
      </c>
      <c r="N341" s="13">
        <f>IF(Tabla11518[[#This Row],[GEOGRÁFICO]]="NO",0,_xlfn.XLOOKUP(Tabla11518[[#This Row],[CÓDIGO SOLICITUD]],'[1]INFO MPIO'!$A$2:$A$581,'[1]INFO MPIO'!$F$2:$F$581))</f>
        <v>0</v>
      </c>
      <c r="O341" s="12" t="str">
        <f>_xlfn.XLOOKUP(Tabla11518[[#This Row],[CÓDIGO SOLICITUD]],[1]Master!$G:$G,[1]Master!$K:$K)</f>
        <v>NO</v>
      </c>
      <c r="P341" s="12" t="str">
        <f>_xlfn.XLOOKUP(Tabla11518[[#This Row],[CÓDIGO SOLICITUD]],[1]Master!$G:$G,[1]Master!$J:$J)</f>
        <v>EN ESTRUCTURACIÓN</v>
      </c>
      <c r="Q341" s="9" t="str">
        <f>_xlfn.XLOOKUP(Tabla11518[[#This Row],[CÓDIGO SOLICITUD]],[1]Master!$G:$G,[1]Master!$I:$I)</f>
        <v>AEROCIVIL</v>
      </c>
      <c r="R341" s="14">
        <f>_xlfn.XLOOKUP(Tabla11518[[#This Row],[CÓDIGO SOLICITUD]],'[1]Resumen Inversiones'!$D$4:$D$700,'[1]Resumen Inversiones'!$E$4:$E$700)</f>
        <v>115727</v>
      </c>
      <c r="S341" s="18" t="s">
        <v>653</v>
      </c>
    </row>
    <row r="342" spans="1:19" ht="99.75" x14ac:dyDescent="0.25">
      <c r="A342" s="20" t="s">
        <v>654</v>
      </c>
      <c r="B342" s="9" t="str">
        <f>_xlfn.XLOOKUP(Tabla11518[[#This Row],[CÓDIGO SOLICITUD]],[1]Nombres!$A:$A,[1]Nombres!$D:$D)</f>
        <v>LA GUAJIRA</v>
      </c>
      <c r="C342" s="9" t="s">
        <v>21</v>
      </c>
      <c r="D342" s="16" t="s">
        <v>22</v>
      </c>
      <c r="E342" s="11" t="str">
        <f>_xlfn.XLOOKUP(Tabla11518[[#This Row],[CÓDIGO SOLICITUD]],[1]Nombres!$A:$A,[1]Nombres!$C:$C)</f>
        <v>PARADERO - MAICAO / DOBLES CALZADAS (PARADERO – MAICAO)</v>
      </c>
      <c r="F342" s="11" t="str">
        <f>_xlfn.XLOOKUP(Tabla11518[[#This Row],[CÓDIGO SOLICITUD]],'[1]Mapas MT FINAL'!A:A,'[1]Mapas MT FINAL'!G:G)</f>
        <v>DOBLE CALZADA (PARADERO – MAICAO)</v>
      </c>
      <c r="G342" s="12" t="str">
        <f>_xlfn.XLOOKUP(Tabla11518[[#This Row],[CÓDIGO SOLICITUD]],'[1]Relación Departamental'!$A:$A,'[1]Relación Departamental'!$B:$B)</f>
        <v>SI</v>
      </c>
      <c r="H342" s="12" t="str">
        <f>IF(Tabla11518[[#This Row],[GEOGRÁFICO]]="NO",Tabla11518[[#This Row],[DEPARTAMENTO GEOGRÁFICO/ASOCIADO]],_xlfn.XLOOKUP(Tabla11518[[#This Row],[CÓDIGO SOLICITUD]],'[1]INFO MPIO'!$A$2:$A$802,'[1]INFO MPIO'!$G$2:$G$802))</f>
        <v>LA GUAJIRA</v>
      </c>
      <c r="I342" s="12" t="str">
        <f>IF(Tabla11518[[#This Row],[GEOGRÁFICO]]="NO",Tabla11518[[#This Row],[DEPARTAMENTO GEOGRÁFICO/ASOCIADO]],_xlfn.XLOOKUP(Tabla11518[[#This Row],[CÓDIGO SOLICITUD]],'[1]INFO MPIO'!$A$2:$A$581,'[1]INFO MPIO'!$H$2:$H$581))</f>
        <v>ALBANIA, MAICAO</v>
      </c>
      <c r="J342" s="13">
        <f>IF(Tabla11518[[#This Row],[GEOGRÁFICO]]="NO",0,_xlfn.XLOOKUP(Tabla11518[[#This Row],[CÓDIGO SOLICITUD]],'[1]INFO MPIO'!$A$2:$A$581,'[1]INFO MPIO'!$B$2:$B$581))</f>
        <v>1</v>
      </c>
      <c r="K342" s="13">
        <f>IF(Tabla11518[[#This Row],[GEOGRÁFICO]]="NO",0,_xlfn.XLOOKUP(Tabla11518[[#This Row],[CÓDIGO SOLICITUD]],'[1]INFO MPIO'!$A$2:$A$581,'[1]INFO MPIO'!$C$2:$C$581))</f>
        <v>0</v>
      </c>
      <c r="L342" s="13">
        <f>IF(Tabla11518[[#This Row],[GEOGRÁFICO]]="NO",0,_xlfn.XLOOKUP(Tabla11518[[#This Row],[CÓDIGO SOLICITUD]],'[1]INFO MPIO'!$A$2:$A$581,'[1]INFO MPIO'!$D$2:$D$581))</f>
        <v>1</v>
      </c>
      <c r="M342" s="13">
        <f>IF(Tabla11518[[#This Row],[GEOGRÁFICO]]="NO",0,_xlfn.XLOOKUP(Tabla11518[[#This Row],[CÓDIGO SOLICITUD]],'[1]INFO MPIO'!$A$2:$A$581,'[1]INFO MPIO'!$E$2:$E$581))</f>
        <v>0</v>
      </c>
      <c r="N342" s="13">
        <f>IF(Tabla11518[[#This Row],[GEOGRÁFICO]]="NO",0,_xlfn.XLOOKUP(Tabla11518[[#This Row],[CÓDIGO SOLICITUD]],'[1]INFO MPIO'!$A$2:$A$581,'[1]INFO MPIO'!$F$2:$F$581))</f>
        <v>1</v>
      </c>
      <c r="O342" s="12" t="str">
        <f>_xlfn.XLOOKUP(Tabla11518[[#This Row],[CÓDIGO SOLICITUD]],[1]Master!$G:$G,[1]Master!$K:$K)</f>
        <v>SI</v>
      </c>
      <c r="P342" s="12" t="str">
        <f>_xlfn.XLOOKUP(Tabla11518[[#This Row],[CÓDIGO SOLICITUD]],[1]Master!$G:$G,[1]Master!$J:$J)</f>
        <v>EN EJECUCIÓN</v>
      </c>
      <c r="Q342" s="9" t="str">
        <f>_xlfn.XLOOKUP(Tabla11518[[#This Row],[CÓDIGO SOLICITUD]],[1]Master!$G:$G,[1]Master!$I:$I)</f>
        <v>ANI</v>
      </c>
      <c r="R342" s="14">
        <f>_xlfn.XLOOKUP(Tabla11518[[#This Row],[CÓDIGO SOLICITUD]],'[1]Resumen Inversiones'!$D$4:$D$700,'[1]Resumen Inversiones'!$E$4:$E$700)</f>
        <v>0</v>
      </c>
      <c r="S342" s="22" t="s">
        <v>655</v>
      </c>
    </row>
    <row r="343" spans="1:19" ht="99.75" x14ac:dyDescent="0.25">
      <c r="A343" s="8" t="s">
        <v>656</v>
      </c>
      <c r="B343" s="9" t="str">
        <f>_xlfn.XLOOKUP(Tabla11518[[#This Row],[CÓDIGO SOLICITUD]],[1]Nombres!$A:$A,[1]Nombres!$D:$D)</f>
        <v>NARIÑO</v>
      </c>
      <c r="C343" s="9" t="s">
        <v>21</v>
      </c>
      <c r="D343" s="10" t="s">
        <v>22</v>
      </c>
      <c r="E343" s="11" t="str">
        <f>_xlfn.XLOOKUP(Tabla11518[[#This Row],[CÓDIGO SOLICITUD]],[1]Nombres!$A:$A,[1]Nombres!$C:$C)</f>
        <v>PROGRAMA DE MEJORAMIENTO, CONSTRUCCIÓN Y EXPANSIÓN DE LA INFRAESTRUCTURA AEROPORTUARIA A CARGO DE LA NACIÓN CON ESPECIAL ÉNFASIS EN IPIALES</v>
      </c>
      <c r="F343" s="11" t="str">
        <f>_xlfn.XLOOKUP(Tabla11518[[#This Row],[CÓDIGO SOLICITUD]],'[1]Mapas MT FINAL'!A:A,'[1]Mapas MT FINAL'!G:G)</f>
        <v>INTERVENCIÓN AERÓDROMO DE IPIALES</v>
      </c>
      <c r="G343" s="12" t="str">
        <f>_xlfn.XLOOKUP(Tabla11518[[#This Row],[CÓDIGO SOLICITUD]],'[1]Relación Departamental'!$A:$A,'[1]Relación Departamental'!$B:$B)</f>
        <v>SI</v>
      </c>
      <c r="H343" s="12" t="str">
        <f>IF(Tabla11518[[#This Row],[GEOGRÁFICO]]="NO",Tabla11518[[#This Row],[DEPARTAMENTO GEOGRÁFICO/ASOCIADO]],_xlfn.XLOOKUP(Tabla11518[[#This Row],[CÓDIGO SOLICITUD]],'[1]INFO MPIO'!$A$2:$A$802,'[1]INFO MPIO'!$G$2:$G$802))</f>
        <v>NARIÑO</v>
      </c>
      <c r="I343" s="12" t="str">
        <f>IF(Tabla11518[[#This Row],[GEOGRÁFICO]]="NO",Tabla11518[[#This Row],[DEPARTAMENTO GEOGRÁFICO/ASOCIADO]],_xlfn.XLOOKUP(Tabla11518[[#This Row],[CÓDIGO SOLICITUD]],'[1]INFO MPIO'!$A$2:$A$581,'[1]INFO MPIO'!$H$2:$H$581))</f>
        <v>ALDANA</v>
      </c>
      <c r="J343" s="13">
        <f>IF(Tabla11518[[#This Row],[GEOGRÁFICO]]="NO",0,_xlfn.XLOOKUP(Tabla11518[[#This Row],[CÓDIGO SOLICITUD]],'[1]INFO MPIO'!$A$2:$A$581,'[1]INFO MPIO'!$B$2:$B$581))</f>
        <v>0</v>
      </c>
      <c r="K343" s="13">
        <f>IF(Tabla11518[[#This Row],[GEOGRÁFICO]]="NO",0,_xlfn.XLOOKUP(Tabla11518[[#This Row],[CÓDIGO SOLICITUD]],'[1]INFO MPIO'!$A$2:$A$581,'[1]INFO MPIO'!$C$2:$C$581))</f>
        <v>0</v>
      </c>
      <c r="L343" s="13">
        <f>IF(Tabla11518[[#This Row],[GEOGRÁFICO]]="NO",0,_xlfn.XLOOKUP(Tabla11518[[#This Row],[CÓDIGO SOLICITUD]],'[1]INFO MPIO'!$A$2:$A$581,'[1]INFO MPIO'!$D$2:$D$581))</f>
        <v>0</v>
      </c>
      <c r="M343" s="13">
        <f>IF(Tabla11518[[#This Row],[GEOGRÁFICO]]="NO",0,_xlfn.XLOOKUP(Tabla11518[[#This Row],[CÓDIGO SOLICITUD]],'[1]INFO MPIO'!$A$2:$A$581,'[1]INFO MPIO'!$E$2:$E$581))</f>
        <v>0</v>
      </c>
      <c r="N343" s="13">
        <f>IF(Tabla11518[[#This Row],[GEOGRÁFICO]]="NO",0,_xlfn.XLOOKUP(Tabla11518[[#This Row],[CÓDIGO SOLICITUD]],'[1]INFO MPIO'!$A$2:$A$581,'[1]INFO MPIO'!$F$2:$F$581))</f>
        <v>0</v>
      </c>
      <c r="O343" s="12" t="str">
        <f>_xlfn.XLOOKUP(Tabla11518[[#This Row],[CÓDIGO SOLICITUD]],[1]Master!$G:$G,[1]Master!$K:$K)</f>
        <v>NO</v>
      </c>
      <c r="P343" s="12" t="str">
        <f>_xlfn.XLOOKUP(Tabla11518[[#This Row],[CÓDIGO SOLICITUD]],[1]Master!$G:$G,[1]Master!$J:$J)</f>
        <v>EN ESTRUCTURACIÓN</v>
      </c>
      <c r="Q343" s="9" t="str">
        <f>_xlfn.XLOOKUP(Tabla11518[[#This Row],[CÓDIGO SOLICITUD]],[1]Master!$G:$G,[1]Master!$I:$I)</f>
        <v>AEROCIVIL</v>
      </c>
      <c r="R343" s="14">
        <f>_xlfn.XLOOKUP(Tabla11518[[#This Row],[CÓDIGO SOLICITUD]],'[1]Resumen Inversiones'!$D$4:$D$700,'[1]Resumen Inversiones'!$E$4:$E$700)</f>
        <v>250057</v>
      </c>
      <c r="S343" s="18" t="s">
        <v>657</v>
      </c>
    </row>
    <row r="344" spans="1:19" ht="185.25" x14ac:dyDescent="0.25">
      <c r="A344" s="20" t="s">
        <v>658</v>
      </c>
      <c r="B344" s="9" t="str">
        <f>_xlfn.XLOOKUP(Tabla11518[[#This Row],[CÓDIGO SOLICITUD]],[1]Nombres!$A:$A,[1]Nombres!$D:$D)</f>
        <v>VALLE DEL CAUCA</v>
      </c>
      <c r="C344" s="9" t="s">
        <v>165</v>
      </c>
      <c r="D344" s="16" t="s">
        <v>22</v>
      </c>
      <c r="E344" s="11" t="str">
        <f>_xlfn.XLOOKUP(Tabla11518[[#This Row],[CÓDIGO SOLICITUD]],[1]Nombres!$A:$A,[1]Nombres!$C:$C)</f>
        <v>DRAGADO CANAL ACCESO AL PUERTO DE BUENAVENTURA</v>
      </c>
      <c r="F344" s="11" t="str">
        <f>_xlfn.XLOOKUP(Tabla11518[[#This Row],[CÓDIGO SOLICITUD]],'[1]Mapas MT FINAL'!A:A,'[1]Mapas MT FINAL'!G:G)</f>
        <v>DRAGADO CANAL ACCESO AL PUERTO DE BUENAVENTURA</v>
      </c>
      <c r="G344" s="12" t="str">
        <f>_xlfn.XLOOKUP(Tabla11518[[#This Row],[CÓDIGO SOLICITUD]],'[1]Relación Departamental'!$A:$A,'[1]Relación Departamental'!$B:$B)</f>
        <v>SI</v>
      </c>
      <c r="H344" s="12" t="str">
        <f>IF(Tabla11518[[#This Row],[GEOGRÁFICO]]="NO",Tabla11518[[#This Row],[DEPARTAMENTO GEOGRÁFICO/ASOCIADO]],_xlfn.XLOOKUP(Tabla11518[[#This Row],[CÓDIGO SOLICITUD]],'[1]INFO MPIO'!$A$2:$A$802,'[1]INFO MPIO'!$G$2:$G$802))</f>
        <v>VALLE DEL CAUCA</v>
      </c>
      <c r="I344" s="12" t="str">
        <f>IF(Tabla11518[[#This Row],[GEOGRÁFICO]]="NO",Tabla11518[[#This Row],[DEPARTAMENTO GEOGRÁFICO/ASOCIADO]],_xlfn.XLOOKUP(Tabla11518[[#This Row],[CÓDIGO SOLICITUD]],'[1]INFO MPIO'!$A$2:$A$581,'[1]INFO MPIO'!$H$2:$H$581))</f>
        <v>BUENAVENTURA</v>
      </c>
      <c r="J344" s="13">
        <f>IF(Tabla11518[[#This Row],[GEOGRÁFICO]]="NO",0,_xlfn.XLOOKUP(Tabla11518[[#This Row],[CÓDIGO SOLICITUD]],'[1]INFO MPIO'!$A$2:$A$581,'[1]INFO MPIO'!$B$2:$B$581))</f>
        <v>0</v>
      </c>
      <c r="K344" s="13">
        <f>IF(Tabla11518[[#This Row],[GEOGRÁFICO]]="NO",0,_xlfn.XLOOKUP(Tabla11518[[#This Row],[CÓDIGO SOLICITUD]],'[1]INFO MPIO'!$A$2:$A$581,'[1]INFO MPIO'!$C$2:$C$581))</f>
        <v>1</v>
      </c>
      <c r="L344" s="13">
        <f>IF(Tabla11518[[#This Row],[GEOGRÁFICO]]="NO",0,_xlfn.XLOOKUP(Tabla11518[[#This Row],[CÓDIGO SOLICITUD]],'[1]INFO MPIO'!$A$2:$A$581,'[1]INFO MPIO'!$D$2:$D$581))</f>
        <v>0</v>
      </c>
      <c r="M344" s="13">
        <f>IF(Tabla11518[[#This Row],[GEOGRÁFICO]]="NO",0,_xlfn.XLOOKUP(Tabla11518[[#This Row],[CÓDIGO SOLICITUD]],'[1]INFO MPIO'!$A$2:$A$581,'[1]INFO MPIO'!$E$2:$E$581))</f>
        <v>1</v>
      </c>
      <c r="N344" s="13">
        <f>IF(Tabla11518[[#This Row],[GEOGRÁFICO]]="NO",0,_xlfn.XLOOKUP(Tabla11518[[#This Row],[CÓDIGO SOLICITUD]],'[1]INFO MPIO'!$A$2:$A$581,'[1]INFO MPIO'!$F$2:$F$581))</f>
        <v>1</v>
      </c>
      <c r="O344" s="12" t="str">
        <f>_xlfn.XLOOKUP(Tabla11518[[#This Row],[CÓDIGO SOLICITUD]],[1]Master!$G:$G,[1]Master!$K:$K)</f>
        <v>SI</v>
      </c>
      <c r="P344" s="12" t="str">
        <f>_xlfn.XLOOKUP(Tabla11518[[#This Row],[CÓDIGO SOLICITUD]],[1]Master!$G:$G,[1]Master!$J:$J)</f>
        <v>EN EJECUCIÓN</v>
      </c>
      <c r="Q344" s="9" t="str">
        <f>_xlfn.XLOOKUP(Tabla11518[[#This Row],[CÓDIGO SOLICITUD]],[1]Master!$G:$G,[1]Master!$I:$I)</f>
        <v>INVIAS</v>
      </c>
      <c r="R344" s="14">
        <f>_xlfn.XLOOKUP(Tabla11518[[#This Row],[CÓDIGO SOLICITUD]],'[1]Resumen Inversiones'!$D$4:$D$700,'[1]Resumen Inversiones'!$E$4:$E$700)</f>
        <v>1200000</v>
      </c>
      <c r="S344" s="22" t="s">
        <v>659</v>
      </c>
    </row>
    <row r="345" spans="1:19" ht="142.5" x14ac:dyDescent="0.25">
      <c r="A345" s="20" t="s">
        <v>660</v>
      </c>
      <c r="B345" s="9" t="str">
        <f>_xlfn.XLOOKUP(Tabla11518[[#This Row],[CÓDIGO SOLICITUD]],[1]Nombres!$A:$A,[1]Nombres!$D:$D)</f>
        <v>MAGDALENA</v>
      </c>
      <c r="C345" s="9" t="s">
        <v>661</v>
      </c>
      <c r="D345" s="16" t="s">
        <v>22</v>
      </c>
      <c r="E345" s="11" t="str">
        <f>_xlfn.XLOOKUP(Tabla11518[[#This Row],[CÓDIGO SOLICITUD]],[1]Nombres!$A:$A,[1]Nombres!$C:$C)</f>
        <v>BARRANQUILLA - SANTA MARTA / CIÉNAGA – BARRANQUILLA</v>
      </c>
      <c r="F345" s="11" t="str">
        <f>_xlfn.XLOOKUP(Tabla11518[[#This Row],[CÓDIGO SOLICITUD]],'[1]Mapas MT FINAL'!A:A,'[1]Mapas MT FINAL'!G:G)</f>
        <v>BARRANQUILLA - CIÉNAGA - SANTA MARTA</v>
      </c>
      <c r="G345" s="12" t="str">
        <f>_xlfn.XLOOKUP(Tabla11518[[#This Row],[CÓDIGO SOLICITUD]],'[1]Relación Departamental'!$A:$A,'[1]Relación Departamental'!$B:$B)</f>
        <v>SI</v>
      </c>
      <c r="H345" s="12" t="str">
        <f>IF(Tabla11518[[#This Row],[GEOGRÁFICO]]="NO",Tabla11518[[#This Row],[DEPARTAMENTO GEOGRÁFICO/ASOCIADO]],_xlfn.XLOOKUP(Tabla11518[[#This Row],[CÓDIGO SOLICITUD]],'[1]INFO MPIO'!$A$2:$A$802,'[1]INFO MPIO'!$G$2:$G$802))</f>
        <v>ATLÁNTICO, MAGDALENA</v>
      </c>
      <c r="I345" s="12" t="str">
        <f>IF(Tabla11518[[#This Row],[GEOGRÁFICO]]="NO",Tabla11518[[#This Row],[DEPARTAMENTO GEOGRÁFICO/ASOCIADO]],_xlfn.XLOOKUP(Tabla11518[[#This Row],[CÓDIGO SOLICITUD]],'[1]INFO MPIO'!$A$2:$A$581,'[1]INFO MPIO'!$H$2:$H$581))</f>
        <v>BARRANQUILLA, CIÉNAGA, PUEBLOVIEJO, SANTA MARTA, SITIONUEVO</v>
      </c>
      <c r="J345" s="13">
        <f>IF(Tabla11518[[#This Row],[GEOGRÁFICO]]="NO",0,_xlfn.XLOOKUP(Tabla11518[[#This Row],[CÓDIGO SOLICITUD]],'[1]INFO MPIO'!$A$2:$A$581,'[1]INFO MPIO'!$B$2:$B$581))</f>
        <v>1</v>
      </c>
      <c r="K345" s="13">
        <f>IF(Tabla11518[[#This Row],[GEOGRÁFICO]]="NO",0,_xlfn.XLOOKUP(Tabla11518[[#This Row],[CÓDIGO SOLICITUD]],'[1]INFO MPIO'!$A$2:$A$581,'[1]INFO MPIO'!$C$2:$C$581))</f>
        <v>1</v>
      </c>
      <c r="L345" s="13">
        <f>IF(Tabla11518[[#This Row],[GEOGRÁFICO]]="NO",0,_xlfn.XLOOKUP(Tabla11518[[#This Row],[CÓDIGO SOLICITUD]],'[1]INFO MPIO'!$A$2:$A$581,'[1]INFO MPIO'!$D$2:$D$581))</f>
        <v>0</v>
      </c>
      <c r="M345" s="13">
        <f>IF(Tabla11518[[#This Row],[GEOGRÁFICO]]="NO",0,_xlfn.XLOOKUP(Tabla11518[[#This Row],[CÓDIGO SOLICITUD]],'[1]INFO MPIO'!$A$2:$A$581,'[1]INFO MPIO'!$E$2:$E$581))</f>
        <v>0</v>
      </c>
      <c r="N345" s="13">
        <f>IF(Tabla11518[[#This Row],[GEOGRÁFICO]]="NO",0,_xlfn.XLOOKUP(Tabla11518[[#This Row],[CÓDIGO SOLICITUD]],'[1]INFO MPIO'!$A$2:$A$581,'[1]INFO MPIO'!$F$2:$F$581))</f>
        <v>1</v>
      </c>
      <c r="O345" s="12" t="str">
        <f>_xlfn.XLOOKUP(Tabla11518[[#This Row],[CÓDIGO SOLICITUD]],[1]Master!$G:$G,[1]Master!$K:$K)</f>
        <v>SI</v>
      </c>
      <c r="P345" s="12" t="str">
        <f>_xlfn.XLOOKUP(Tabla11518[[#This Row],[CÓDIGO SOLICITUD]],[1]Master!$G:$G,[1]Master!$J:$J)</f>
        <v>EN EJECUCIÓN</v>
      </c>
      <c r="Q345" s="9" t="str">
        <f>_xlfn.XLOOKUP(Tabla11518[[#This Row],[CÓDIGO SOLICITUD]],[1]Master!$G:$G,[1]Master!$I:$I)</f>
        <v>INVIAS</v>
      </c>
      <c r="R345" s="14">
        <f>_xlfn.XLOOKUP(Tabla11518[[#This Row],[CÓDIGO SOLICITUD]],'[1]Resumen Inversiones'!$D$4:$D$700,'[1]Resumen Inversiones'!$E$4:$E$700)</f>
        <v>0</v>
      </c>
      <c r="S345" s="22" t="s">
        <v>662</v>
      </c>
    </row>
    <row r="346" spans="1:19" ht="57" x14ac:dyDescent="0.25">
      <c r="A346" s="20" t="s">
        <v>663</v>
      </c>
      <c r="B346" s="9" t="str">
        <f>_xlfn.XLOOKUP(Tabla11518[[#This Row],[CÓDIGO SOLICITUD]],[1]Nombres!$A:$A,[1]Nombres!$D:$D)</f>
        <v>ATLÁNTICO</v>
      </c>
      <c r="C346" s="9" t="s">
        <v>21</v>
      </c>
      <c r="D346" s="16" t="s">
        <v>22</v>
      </c>
      <c r="E346" s="11" t="str">
        <f>_xlfn.XLOOKUP(Tabla11518[[#This Row],[CÓDIGO SOLICITUD]],[1]Nombres!$A:$A,[1]Nombres!$C:$C)</f>
        <v>DRAGADO CANAL ACCESO AL PUERTO DE BARRANQUILLA</v>
      </c>
      <c r="F346" s="11" t="str">
        <f>_xlfn.XLOOKUP(Tabla11518[[#This Row],[CÓDIGO SOLICITUD]],'[1]Mapas MT FINAL'!A:A,'[1]Mapas MT FINAL'!G:G)</f>
        <v>DRAGADO CANAL ACCESO AL PUERTO DE BARRANQUILLA</v>
      </c>
      <c r="G346" s="12" t="str">
        <f>_xlfn.XLOOKUP(Tabla11518[[#This Row],[CÓDIGO SOLICITUD]],'[1]Relación Departamental'!$A:$A,'[1]Relación Departamental'!$B:$B)</f>
        <v>SI</v>
      </c>
      <c r="H346" s="12" t="str">
        <f>IF(Tabla11518[[#This Row],[GEOGRÁFICO]]="NO",Tabla11518[[#This Row],[DEPARTAMENTO GEOGRÁFICO/ASOCIADO]],_xlfn.XLOOKUP(Tabla11518[[#This Row],[CÓDIGO SOLICITUD]],'[1]INFO MPIO'!$A$2:$A$802,'[1]INFO MPIO'!$G$2:$G$802))</f>
        <v>ATLÁNTICO</v>
      </c>
      <c r="I346" s="12" t="str">
        <f>IF(Tabla11518[[#This Row],[GEOGRÁFICO]]="NO",Tabla11518[[#This Row],[DEPARTAMENTO GEOGRÁFICO/ASOCIADO]],_xlfn.XLOOKUP(Tabla11518[[#This Row],[CÓDIGO SOLICITUD]],'[1]INFO MPIO'!$A$2:$A$581,'[1]INFO MPIO'!$H$2:$H$581))</f>
        <v>BARRANQUILLA</v>
      </c>
      <c r="J346" s="13">
        <f>IF(Tabla11518[[#This Row],[GEOGRÁFICO]]="NO",0,_xlfn.XLOOKUP(Tabla11518[[#This Row],[CÓDIGO SOLICITUD]],'[1]INFO MPIO'!$A$2:$A$581,'[1]INFO MPIO'!$B$2:$B$581))</f>
        <v>0</v>
      </c>
      <c r="K346" s="13">
        <f>IF(Tabla11518[[#This Row],[GEOGRÁFICO]]="NO",0,_xlfn.XLOOKUP(Tabla11518[[#This Row],[CÓDIGO SOLICITUD]],'[1]INFO MPIO'!$A$2:$A$581,'[1]INFO MPIO'!$C$2:$C$581))</f>
        <v>0</v>
      </c>
      <c r="L346" s="13">
        <f>IF(Tabla11518[[#This Row],[GEOGRÁFICO]]="NO",0,_xlfn.XLOOKUP(Tabla11518[[#This Row],[CÓDIGO SOLICITUD]],'[1]INFO MPIO'!$A$2:$A$581,'[1]INFO MPIO'!$D$2:$D$581))</f>
        <v>0</v>
      </c>
      <c r="M346" s="13">
        <f>IF(Tabla11518[[#This Row],[GEOGRÁFICO]]="NO",0,_xlfn.XLOOKUP(Tabla11518[[#This Row],[CÓDIGO SOLICITUD]],'[1]INFO MPIO'!$A$2:$A$581,'[1]INFO MPIO'!$E$2:$E$581))</f>
        <v>0</v>
      </c>
      <c r="N346" s="13">
        <f>IF(Tabla11518[[#This Row],[GEOGRÁFICO]]="NO",0,_xlfn.XLOOKUP(Tabla11518[[#This Row],[CÓDIGO SOLICITUD]],'[1]INFO MPIO'!$A$2:$A$581,'[1]INFO MPIO'!$F$2:$F$581))</f>
        <v>0</v>
      </c>
      <c r="O346" s="12" t="str">
        <f>_xlfn.XLOOKUP(Tabla11518[[#This Row],[CÓDIGO SOLICITUD]],[1]Master!$G:$G,[1]Master!$K:$K)</f>
        <v>SI</v>
      </c>
      <c r="P346" s="12" t="s">
        <v>189</v>
      </c>
      <c r="Q346" s="9" t="str">
        <f>_xlfn.XLOOKUP(Tabla11518[[#This Row],[CÓDIGO SOLICITUD]],[1]Master!$G:$G,[1]Master!$I:$I)</f>
        <v>CORMAGDALENA</v>
      </c>
      <c r="R346" s="14">
        <f>_xlfn.XLOOKUP(Tabla11518[[#This Row],[CÓDIGO SOLICITUD]],'[1]Resumen Inversiones'!$D$4:$D$700,'[1]Resumen Inversiones'!$E$4:$E$700)</f>
        <v>2470000</v>
      </c>
      <c r="S346" s="15" t="s">
        <v>664</v>
      </c>
    </row>
    <row r="347" spans="1:19" s="7" customFormat="1" ht="142.5" x14ac:dyDescent="0.25">
      <c r="A347" s="27" t="s">
        <v>665</v>
      </c>
      <c r="B347" s="9" t="str">
        <f>_xlfn.XLOOKUP(Tabla11518[[#This Row],[CÓDIGO SOLICITUD]],[1]Nombres!$A:$A,[1]Nombres!$D:$D)</f>
        <v>CESAR, MAGDALENA</v>
      </c>
      <c r="C347" s="9" t="s">
        <v>666</v>
      </c>
      <c r="D347" s="16" t="s">
        <v>22</v>
      </c>
      <c r="E347" s="11" t="str">
        <f>_xlfn.XLOOKUP(Tabla11518[[#This Row],[CÓDIGO SOLICITUD]],[1]Nombres!$A:$A,[1]Nombres!$C:$C)</f>
        <v>CUATRO VIENTOS – CHIMICHAGUA – EL BANCO</v>
      </c>
      <c r="F347" s="11" t="str">
        <f>_xlfn.XLOOKUP(Tabla11518[[#This Row],[CÓDIGO SOLICITUD]],'[1]Mapas MT FINAL'!A:A,'[1]Mapas MT FINAL'!G:G)</f>
        <v>CUATRO VIENTOS – CHIMICHAGUA – EL BANCO</v>
      </c>
      <c r="G347" s="12" t="str">
        <f>_xlfn.XLOOKUP(Tabla11518[[#This Row],[CÓDIGO SOLICITUD]],'[1]Relación Departamental'!$A:$A,'[1]Relación Departamental'!$B:$B)</f>
        <v>SI</v>
      </c>
      <c r="H347" s="12" t="str">
        <f>IF(Tabla11518[[#This Row],[GEOGRÁFICO]]="NO",Tabla11518[[#This Row],[DEPARTAMENTO GEOGRÁFICO/ASOCIADO]],_xlfn.XLOOKUP(Tabla11518[[#This Row],[CÓDIGO SOLICITUD]],'[1]INFO MPIO'!$A$2:$A$802,'[1]INFO MPIO'!$G$2:$G$802))</f>
        <v>CESAR, MAGDALENA</v>
      </c>
      <c r="I347" s="12" t="str">
        <f>IF(Tabla11518[[#This Row],[GEOGRÁFICO]]="NO",Tabla11518[[#This Row],[DEPARTAMENTO GEOGRÁFICO/ASOCIADO]],_xlfn.XLOOKUP(Tabla11518[[#This Row],[CÓDIGO SOLICITUD]],'[1]INFO MPIO'!$A$2:$A$581,'[1]INFO MPIO'!$H$2:$H$581))</f>
        <v>ASTREA, CHIMICHAGUA, EL BANCO, EL PASO, PIJIÑO DEL CARMEN</v>
      </c>
      <c r="J347" s="13">
        <f>IF(Tabla11518[[#This Row],[GEOGRÁFICO]]="NO",0,_xlfn.XLOOKUP(Tabla11518[[#This Row],[CÓDIGO SOLICITUD]],'[1]INFO MPIO'!$A$2:$A$581,'[1]INFO MPIO'!$B$2:$B$581))</f>
        <v>1</v>
      </c>
      <c r="K347" s="13">
        <f>IF(Tabla11518[[#This Row],[GEOGRÁFICO]]="NO",0,_xlfn.XLOOKUP(Tabla11518[[#This Row],[CÓDIGO SOLICITUD]],'[1]INFO MPIO'!$A$2:$A$581,'[1]INFO MPIO'!$C$2:$C$581))</f>
        <v>0</v>
      </c>
      <c r="L347" s="13">
        <f>IF(Tabla11518[[#This Row],[GEOGRÁFICO]]="NO",0,_xlfn.XLOOKUP(Tabla11518[[#This Row],[CÓDIGO SOLICITUD]],'[1]INFO MPIO'!$A$2:$A$581,'[1]INFO MPIO'!$D$2:$D$581))</f>
        <v>0</v>
      </c>
      <c r="M347" s="13">
        <f>IF(Tabla11518[[#This Row],[GEOGRÁFICO]]="NO",0,_xlfn.XLOOKUP(Tabla11518[[#This Row],[CÓDIGO SOLICITUD]],'[1]INFO MPIO'!$A$2:$A$581,'[1]INFO MPIO'!$E$2:$E$581))</f>
        <v>0</v>
      </c>
      <c r="N347" s="13">
        <f>IF(Tabla11518[[#This Row],[GEOGRÁFICO]]="NO",0,_xlfn.XLOOKUP(Tabla11518[[#This Row],[CÓDIGO SOLICITUD]],'[1]INFO MPIO'!$A$2:$A$581,'[1]INFO MPIO'!$F$2:$F$581))</f>
        <v>0</v>
      </c>
      <c r="O347" s="12" t="str">
        <f>_xlfn.XLOOKUP(Tabla11518[[#This Row],[CÓDIGO SOLICITUD]],[1]Master!$G:$G,[1]Master!$K:$K)</f>
        <v>SI</v>
      </c>
      <c r="P347" s="12" t="str">
        <f>_xlfn.XLOOKUP(Tabla11518[[#This Row],[CÓDIGO SOLICITUD]],[1]Master!$G:$G,[1]Master!$J:$J)</f>
        <v>EN EJECUCIÓN</v>
      </c>
      <c r="Q347" s="9" t="str">
        <f>_xlfn.XLOOKUP(Tabla11518[[#This Row],[CÓDIGO SOLICITUD]],[1]Master!$G:$G,[1]Master!$I:$I)</f>
        <v>INVIAS</v>
      </c>
      <c r="R347" s="14">
        <f>_xlfn.XLOOKUP(Tabla11518[[#This Row],[CÓDIGO SOLICITUD]],'[1]Resumen Inversiones'!$D$4:$D$700,'[1]Resumen Inversiones'!$E$4:$E$700)</f>
        <v>0</v>
      </c>
      <c r="S347" s="22" t="s">
        <v>667</v>
      </c>
    </row>
    <row r="348" spans="1:19" s="7" customFormat="1" ht="213.75" x14ac:dyDescent="0.25">
      <c r="A348" s="20" t="s">
        <v>668</v>
      </c>
      <c r="B348" s="9" t="str">
        <f>_xlfn.XLOOKUP(Tabla11518[[#This Row],[CÓDIGO SOLICITUD]],[1]Nombres!$A:$A,[1]Nombres!$D:$D)</f>
        <v>LA GUAJIRA, MAGDALENA</v>
      </c>
      <c r="C348" s="9" t="s">
        <v>21</v>
      </c>
      <c r="D348" s="16" t="s">
        <v>22</v>
      </c>
      <c r="E348" s="11" t="str">
        <f>_xlfn.XLOOKUP(Tabla11518[[#This Row],[CÓDIGO SOLICITUD]],[1]Nombres!$A:$A,[1]Nombres!$C:$C)</f>
        <v>PARAGUACHÓN – SANTA MARTA</v>
      </c>
      <c r="F348" s="11" t="str">
        <f>_xlfn.XLOOKUP(Tabla11518[[#This Row],[CÓDIGO SOLICITUD]],'[1]Mapas MT FINAL'!A:A,'[1]Mapas MT FINAL'!G:G)</f>
        <v>PARAGUACHÓN – SANTA MARTA</v>
      </c>
      <c r="G348" s="12" t="str">
        <f>_xlfn.XLOOKUP(Tabla11518[[#This Row],[CÓDIGO SOLICITUD]],'[1]Relación Departamental'!$A:$A,'[1]Relación Departamental'!$B:$B)</f>
        <v>SI</v>
      </c>
      <c r="H348" s="12" t="str">
        <f>IF(Tabla11518[[#This Row],[GEOGRÁFICO]]="NO",Tabla11518[[#This Row],[DEPARTAMENTO GEOGRÁFICO/ASOCIADO]],_xlfn.XLOOKUP(Tabla11518[[#This Row],[CÓDIGO SOLICITUD]],'[1]INFO MPIO'!$A$2:$A$802,'[1]INFO MPIO'!$G$2:$G$802))</f>
        <v>LA GUAJIRA, MAGDALENA</v>
      </c>
      <c r="I348" s="12" t="str">
        <f>IF(Tabla11518[[#This Row],[GEOGRÁFICO]]="NO",Tabla11518[[#This Row],[DEPARTAMENTO GEOGRÁFICO/ASOCIADO]],_xlfn.XLOOKUP(Tabla11518[[#This Row],[CÓDIGO SOLICITUD]],'[1]INFO MPIO'!$A$2:$A$581,'[1]INFO MPIO'!$H$2:$H$581))</f>
        <v>DIBULLA, MAICAO, RIOHACHA, SANTA MARTA</v>
      </c>
      <c r="J348" s="13">
        <f>IF(Tabla11518[[#This Row],[GEOGRÁFICO]]="NO",0,_xlfn.XLOOKUP(Tabla11518[[#This Row],[CÓDIGO SOLICITUD]],'[1]INFO MPIO'!$A$2:$A$581,'[1]INFO MPIO'!$B$2:$B$581))</f>
        <v>1</v>
      </c>
      <c r="K348" s="13">
        <f>IF(Tabla11518[[#This Row],[GEOGRÁFICO]]="NO",0,_xlfn.XLOOKUP(Tabla11518[[#This Row],[CÓDIGO SOLICITUD]],'[1]INFO MPIO'!$A$2:$A$581,'[1]INFO MPIO'!$C$2:$C$581))</f>
        <v>1</v>
      </c>
      <c r="L348" s="13">
        <f>IF(Tabla11518[[#This Row],[GEOGRÁFICO]]="NO",0,_xlfn.XLOOKUP(Tabla11518[[#This Row],[CÓDIGO SOLICITUD]],'[1]INFO MPIO'!$A$2:$A$581,'[1]INFO MPIO'!$D$2:$D$581))</f>
        <v>1</v>
      </c>
      <c r="M348" s="13">
        <f>IF(Tabla11518[[#This Row],[GEOGRÁFICO]]="NO",0,_xlfn.XLOOKUP(Tabla11518[[#This Row],[CÓDIGO SOLICITUD]],'[1]INFO MPIO'!$A$2:$A$581,'[1]INFO MPIO'!$E$2:$E$581))</f>
        <v>1</v>
      </c>
      <c r="N348" s="13">
        <f>IF(Tabla11518[[#This Row],[GEOGRÁFICO]]="NO",0,_xlfn.XLOOKUP(Tabla11518[[#This Row],[CÓDIGO SOLICITUD]],'[1]INFO MPIO'!$A$2:$A$581,'[1]INFO MPIO'!$F$2:$F$581))</f>
        <v>1</v>
      </c>
      <c r="O348" s="12" t="str">
        <f>_xlfn.XLOOKUP(Tabla11518[[#This Row],[CÓDIGO SOLICITUD]],[1]Master!$G:$G,[1]Master!$K:$K)</f>
        <v>SI</v>
      </c>
      <c r="P348" s="12" t="str">
        <f>_xlfn.XLOOKUP(Tabla11518[[#This Row],[CÓDIGO SOLICITUD]],[1]Master!$G:$G,[1]Master!$J:$J)</f>
        <v>EN EJECUCIÓN</v>
      </c>
      <c r="Q348" s="9" t="str">
        <f>_xlfn.XLOOKUP(Tabla11518[[#This Row],[CÓDIGO SOLICITUD]],[1]Master!$G:$G,[1]Master!$I:$I)</f>
        <v>ANI</v>
      </c>
      <c r="R348" s="14">
        <f>_xlfn.XLOOKUP(Tabla11518[[#This Row],[CÓDIGO SOLICITUD]],'[1]Resumen Inversiones'!$D$4:$D$700,'[1]Resumen Inversiones'!$E$4:$E$700)</f>
        <v>4999</v>
      </c>
      <c r="S348" s="18" t="s">
        <v>669</v>
      </c>
    </row>
    <row r="349" spans="1:19" s="7" customFormat="1" ht="99.75" x14ac:dyDescent="0.25">
      <c r="A349" s="20" t="s">
        <v>670</v>
      </c>
      <c r="B349" s="9" t="str">
        <f>_xlfn.XLOOKUP(Tabla11518[[#This Row],[CÓDIGO SOLICITUD]],[1]Nombres!$A:$A,[1]Nombres!$D:$D)</f>
        <v>MAGDALENA</v>
      </c>
      <c r="C349" s="9" t="s">
        <v>21</v>
      </c>
      <c r="D349" s="16" t="s">
        <v>22</v>
      </c>
      <c r="E349" s="11" t="str">
        <f>_xlfn.XLOOKUP(Tabla11518[[#This Row],[CÓDIGO SOLICITUD]],[1]Nombres!$A:$A,[1]Nombres!$C:$C)</f>
        <v>CAÑAVERAL - CODIGO VÍA 9008</v>
      </c>
      <c r="F349" s="11" t="str">
        <f>_xlfn.XLOOKUP(Tabla11518[[#This Row],[CÓDIGO SOLICITUD]],'[1]Mapas MT FINAL'!A:A,'[1]Mapas MT FINAL'!G:G)</f>
        <v>CAÑAVERAL - CODIGO VÍA 9008</v>
      </c>
      <c r="G349" s="12" t="str">
        <f>_xlfn.XLOOKUP(Tabla11518[[#This Row],[CÓDIGO SOLICITUD]],'[1]Relación Departamental'!$A:$A,'[1]Relación Departamental'!$B:$B)</f>
        <v>SI</v>
      </c>
      <c r="H349" s="12" t="str">
        <f>IF(Tabla11518[[#This Row],[GEOGRÁFICO]]="NO",Tabla11518[[#This Row],[DEPARTAMENTO GEOGRÁFICO/ASOCIADO]],_xlfn.XLOOKUP(Tabla11518[[#This Row],[CÓDIGO SOLICITUD]],'[1]INFO MPIO'!$A$2:$A$802,'[1]INFO MPIO'!$G$2:$G$802))</f>
        <v>MAGDALENA</v>
      </c>
      <c r="I349" s="12" t="str">
        <f>IF(Tabla11518[[#This Row],[GEOGRÁFICO]]="NO",Tabla11518[[#This Row],[DEPARTAMENTO GEOGRÁFICO/ASOCIADO]],_xlfn.XLOOKUP(Tabla11518[[#This Row],[CÓDIGO SOLICITUD]],'[1]INFO MPIO'!$A$2:$A$581,'[1]INFO MPIO'!$H$2:$H$581))</f>
        <v>SANTA MARTA</v>
      </c>
      <c r="J349" s="13">
        <f>IF(Tabla11518[[#This Row],[GEOGRÁFICO]]="NO",0,_xlfn.XLOOKUP(Tabla11518[[#This Row],[CÓDIGO SOLICITUD]],'[1]INFO MPIO'!$A$2:$A$581,'[1]INFO MPIO'!$B$2:$B$581))</f>
        <v>1</v>
      </c>
      <c r="K349" s="13">
        <f>IF(Tabla11518[[#This Row],[GEOGRÁFICO]]="NO",0,_xlfn.XLOOKUP(Tabla11518[[#This Row],[CÓDIGO SOLICITUD]],'[1]INFO MPIO'!$A$2:$A$581,'[1]INFO MPIO'!$C$2:$C$581))</f>
        <v>1</v>
      </c>
      <c r="L349" s="13">
        <f>IF(Tabla11518[[#This Row],[GEOGRÁFICO]]="NO",0,_xlfn.XLOOKUP(Tabla11518[[#This Row],[CÓDIGO SOLICITUD]],'[1]INFO MPIO'!$A$2:$A$581,'[1]INFO MPIO'!$D$2:$D$581))</f>
        <v>0</v>
      </c>
      <c r="M349" s="13">
        <f>IF(Tabla11518[[#This Row],[GEOGRÁFICO]]="NO",0,_xlfn.XLOOKUP(Tabla11518[[#This Row],[CÓDIGO SOLICITUD]],'[1]INFO MPIO'!$A$2:$A$581,'[1]INFO MPIO'!$E$2:$E$581))</f>
        <v>0</v>
      </c>
      <c r="N349" s="13">
        <f>IF(Tabla11518[[#This Row],[GEOGRÁFICO]]="NO",0,_xlfn.XLOOKUP(Tabla11518[[#This Row],[CÓDIGO SOLICITUD]],'[1]INFO MPIO'!$A$2:$A$581,'[1]INFO MPIO'!$F$2:$F$581))</f>
        <v>1</v>
      </c>
      <c r="O349" s="12" t="str">
        <f>_xlfn.XLOOKUP(Tabla11518[[#This Row],[CÓDIGO SOLICITUD]],[1]Master!$G:$G,[1]Master!$K:$K)</f>
        <v>NO</v>
      </c>
      <c r="P349" s="12" t="str">
        <f>_xlfn.XLOOKUP(Tabla11518[[#This Row],[CÓDIGO SOLICITUD]],[1]Master!$G:$G,[1]Master!$J:$J)</f>
        <v>EN ESTRUCTURACIÓN</v>
      </c>
      <c r="Q349" s="9" t="str">
        <f>_xlfn.XLOOKUP(Tabla11518[[#This Row],[CÓDIGO SOLICITUD]],[1]Master!$G:$G,[1]Master!$I:$I)</f>
        <v>ENTIDAD TERRITORIAL</v>
      </c>
      <c r="R349" s="14">
        <f>_xlfn.XLOOKUP(Tabla11518[[#This Row],[CÓDIGO SOLICITUD]],'[1]Resumen Inversiones'!$D$4:$D$700,'[1]Resumen Inversiones'!$E$4:$E$700)</f>
        <v>0</v>
      </c>
      <c r="S349" s="18" t="s">
        <v>671</v>
      </c>
    </row>
    <row r="350" spans="1:19" s="7" customFormat="1" ht="99.75" x14ac:dyDescent="0.25">
      <c r="A350" s="20" t="s">
        <v>672</v>
      </c>
      <c r="B350" s="9" t="str">
        <f>_xlfn.XLOOKUP(Tabla11518[[#This Row],[CÓDIGO SOLICITUD]],[1]Nombres!$A:$A,[1]Nombres!$D:$D)</f>
        <v>MAGDALENA</v>
      </c>
      <c r="C350" s="9" t="s">
        <v>21</v>
      </c>
      <c r="D350" s="16" t="s">
        <v>22</v>
      </c>
      <c r="E350" s="11" t="str">
        <f>_xlfn.XLOOKUP(Tabla11518[[#This Row],[CÓDIGO SOLICITUD]],[1]Nombres!$A:$A,[1]Nombres!$C:$C)</f>
        <v>NENGUANJE - CODIGO VÍA 9008</v>
      </c>
      <c r="F350" s="11" t="str">
        <f>_xlfn.XLOOKUP(Tabla11518[[#This Row],[CÓDIGO SOLICITUD]],'[1]Mapas MT FINAL'!A:A,'[1]Mapas MT FINAL'!G:G)</f>
        <v>NENGUANJE - CODIGO VÍA 9008</v>
      </c>
      <c r="G350" s="12" t="str">
        <f>_xlfn.XLOOKUP(Tabla11518[[#This Row],[CÓDIGO SOLICITUD]],'[1]Relación Departamental'!$A:$A,'[1]Relación Departamental'!$B:$B)</f>
        <v>SI</v>
      </c>
      <c r="H350" s="12" t="str">
        <f>IF(Tabla11518[[#This Row],[GEOGRÁFICO]]="NO",Tabla11518[[#This Row],[DEPARTAMENTO GEOGRÁFICO/ASOCIADO]],_xlfn.XLOOKUP(Tabla11518[[#This Row],[CÓDIGO SOLICITUD]],'[1]INFO MPIO'!$A$2:$A$802,'[1]INFO MPIO'!$G$2:$G$802))</f>
        <v>MAGDALENA</v>
      </c>
      <c r="I350" s="12" t="str">
        <f>IF(Tabla11518[[#This Row],[GEOGRÁFICO]]="NO",Tabla11518[[#This Row],[DEPARTAMENTO GEOGRÁFICO/ASOCIADO]],_xlfn.XLOOKUP(Tabla11518[[#This Row],[CÓDIGO SOLICITUD]],'[1]INFO MPIO'!$A$2:$A$581,'[1]INFO MPIO'!$H$2:$H$581))</f>
        <v>SANTA MARTA</v>
      </c>
      <c r="J350" s="13">
        <f>IF(Tabla11518[[#This Row],[GEOGRÁFICO]]="NO",0,_xlfn.XLOOKUP(Tabla11518[[#This Row],[CÓDIGO SOLICITUD]],'[1]INFO MPIO'!$A$2:$A$581,'[1]INFO MPIO'!$B$2:$B$581))</f>
        <v>1</v>
      </c>
      <c r="K350" s="13">
        <f>IF(Tabla11518[[#This Row],[GEOGRÁFICO]]="NO",0,_xlfn.XLOOKUP(Tabla11518[[#This Row],[CÓDIGO SOLICITUD]],'[1]INFO MPIO'!$A$2:$A$581,'[1]INFO MPIO'!$C$2:$C$581))</f>
        <v>1</v>
      </c>
      <c r="L350" s="13">
        <f>IF(Tabla11518[[#This Row],[GEOGRÁFICO]]="NO",0,_xlfn.XLOOKUP(Tabla11518[[#This Row],[CÓDIGO SOLICITUD]],'[1]INFO MPIO'!$A$2:$A$581,'[1]INFO MPIO'!$D$2:$D$581))</f>
        <v>0</v>
      </c>
      <c r="M350" s="13">
        <f>IF(Tabla11518[[#This Row],[GEOGRÁFICO]]="NO",0,_xlfn.XLOOKUP(Tabla11518[[#This Row],[CÓDIGO SOLICITUD]],'[1]INFO MPIO'!$A$2:$A$581,'[1]INFO MPIO'!$E$2:$E$581))</f>
        <v>0</v>
      </c>
      <c r="N350" s="13">
        <f>IF(Tabla11518[[#This Row],[GEOGRÁFICO]]="NO",0,_xlfn.XLOOKUP(Tabla11518[[#This Row],[CÓDIGO SOLICITUD]],'[1]INFO MPIO'!$A$2:$A$581,'[1]INFO MPIO'!$F$2:$F$581))</f>
        <v>1</v>
      </c>
      <c r="O350" s="12" t="str">
        <f>_xlfn.XLOOKUP(Tabla11518[[#This Row],[CÓDIGO SOLICITUD]],[1]Master!$G:$G,[1]Master!$K:$K)</f>
        <v>NO</v>
      </c>
      <c r="P350" s="12" t="str">
        <f>_xlfn.XLOOKUP(Tabla11518[[#This Row],[CÓDIGO SOLICITUD]],[1]Master!$G:$G,[1]Master!$J:$J)</f>
        <v>EN ESTRUCTURACIÓN</v>
      </c>
      <c r="Q350" s="9" t="str">
        <f>_xlfn.XLOOKUP(Tabla11518[[#This Row],[CÓDIGO SOLICITUD]],[1]Master!$G:$G,[1]Master!$I:$I)</f>
        <v>ENTIDAD TERRITORIAL</v>
      </c>
      <c r="R350" s="14">
        <f>_xlfn.XLOOKUP(Tabla11518[[#This Row],[CÓDIGO SOLICITUD]],'[1]Resumen Inversiones'!$D$4:$D$700,'[1]Resumen Inversiones'!$E$4:$E$700)</f>
        <v>0</v>
      </c>
      <c r="S350" s="18" t="s">
        <v>671</v>
      </c>
    </row>
    <row r="351" spans="1:19" s="7" customFormat="1" ht="114" x14ac:dyDescent="0.25">
      <c r="A351" s="20" t="s">
        <v>673</v>
      </c>
      <c r="B351" s="9" t="str">
        <f>_xlfn.XLOOKUP(Tabla11518[[#This Row],[CÓDIGO SOLICITUD]],[1]Nombres!$A:$A,[1]Nombres!$D:$D)</f>
        <v>MAGDALENA</v>
      </c>
      <c r="C351" s="9" t="s">
        <v>21</v>
      </c>
      <c r="D351" s="16" t="s">
        <v>22</v>
      </c>
      <c r="E351" s="11" t="str">
        <f>_xlfn.XLOOKUP(Tabla11518[[#This Row],[CÓDIGO SOLICITUD]],[1]Nombres!$A:$A,[1]Nombres!$C:$C)</f>
        <v>SANTA MARTA - MINCA - EL CAMPANO</v>
      </c>
      <c r="F351" s="11" t="str">
        <f>_xlfn.XLOOKUP(Tabla11518[[#This Row],[CÓDIGO SOLICITUD]],'[1]Mapas MT FINAL'!A:A,'[1]Mapas MT FINAL'!G:G)</f>
        <v>SANTA MARTA - MINCA - EL CAMPANO</v>
      </c>
      <c r="G351" s="12" t="str">
        <f>_xlfn.XLOOKUP(Tabla11518[[#This Row],[CÓDIGO SOLICITUD]],'[1]Relación Departamental'!$A:$A,'[1]Relación Departamental'!$B:$B)</f>
        <v>SI</v>
      </c>
      <c r="H351" s="12" t="str">
        <f>IF(Tabla11518[[#This Row],[GEOGRÁFICO]]="NO",Tabla11518[[#This Row],[DEPARTAMENTO GEOGRÁFICO/ASOCIADO]],_xlfn.XLOOKUP(Tabla11518[[#This Row],[CÓDIGO SOLICITUD]],'[1]INFO MPIO'!$A$2:$A$802,'[1]INFO MPIO'!$G$2:$G$802))</f>
        <v>MAGDALENA</v>
      </c>
      <c r="I351" s="12" t="str">
        <f>IF(Tabla11518[[#This Row],[GEOGRÁFICO]]="NO",Tabla11518[[#This Row],[DEPARTAMENTO GEOGRÁFICO/ASOCIADO]],_xlfn.XLOOKUP(Tabla11518[[#This Row],[CÓDIGO SOLICITUD]],'[1]INFO MPIO'!$A$2:$A$581,'[1]INFO MPIO'!$H$2:$H$581))</f>
        <v>SANTA MARTA</v>
      </c>
      <c r="J351" s="13">
        <f>IF(Tabla11518[[#This Row],[GEOGRÁFICO]]="NO",0,_xlfn.XLOOKUP(Tabla11518[[#This Row],[CÓDIGO SOLICITUD]],'[1]INFO MPIO'!$A$2:$A$581,'[1]INFO MPIO'!$B$2:$B$581))</f>
        <v>1</v>
      </c>
      <c r="K351" s="13">
        <f>IF(Tabla11518[[#This Row],[GEOGRÁFICO]]="NO",0,_xlfn.XLOOKUP(Tabla11518[[#This Row],[CÓDIGO SOLICITUD]],'[1]INFO MPIO'!$A$2:$A$581,'[1]INFO MPIO'!$C$2:$C$581))</f>
        <v>1</v>
      </c>
      <c r="L351" s="13">
        <f>IF(Tabla11518[[#This Row],[GEOGRÁFICO]]="NO",0,_xlfn.XLOOKUP(Tabla11518[[#This Row],[CÓDIGO SOLICITUD]],'[1]INFO MPIO'!$A$2:$A$581,'[1]INFO MPIO'!$D$2:$D$581))</f>
        <v>0</v>
      </c>
      <c r="M351" s="13">
        <f>IF(Tabla11518[[#This Row],[GEOGRÁFICO]]="NO",0,_xlfn.XLOOKUP(Tabla11518[[#This Row],[CÓDIGO SOLICITUD]],'[1]INFO MPIO'!$A$2:$A$581,'[1]INFO MPIO'!$E$2:$E$581))</f>
        <v>0</v>
      </c>
      <c r="N351" s="13">
        <f>IF(Tabla11518[[#This Row],[GEOGRÁFICO]]="NO",0,_xlfn.XLOOKUP(Tabla11518[[#This Row],[CÓDIGO SOLICITUD]],'[1]INFO MPIO'!$A$2:$A$581,'[1]INFO MPIO'!$F$2:$F$581))</f>
        <v>1</v>
      </c>
      <c r="O351" s="12" t="str">
        <f>_xlfn.XLOOKUP(Tabla11518[[#This Row],[CÓDIGO SOLICITUD]],[1]Master!$G:$G,[1]Master!$K:$K)</f>
        <v>NO</v>
      </c>
      <c r="P351" s="12" t="str">
        <f>_xlfn.XLOOKUP(Tabla11518[[#This Row],[CÓDIGO SOLICITUD]],[1]Master!$G:$G,[1]Master!$J:$J)</f>
        <v>EN ESTRUCTURACIÓN</v>
      </c>
      <c r="Q351" s="9" t="str">
        <f>_xlfn.XLOOKUP(Tabla11518[[#This Row],[CÓDIGO SOLICITUD]],[1]Master!$G:$G,[1]Master!$I:$I)</f>
        <v>ENTIDAD TERRITORIAL</v>
      </c>
      <c r="R351" s="14">
        <f>_xlfn.XLOOKUP(Tabla11518[[#This Row],[CÓDIGO SOLICITUD]],'[1]Resumen Inversiones'!$D$4:$D$700,'[1]Resumen Inversiones'!$E$4:$E$700)</f>
        <v>0</v>
      </c>
      <c r="S351" s="18" t="s">
        <v>674</v>
      </c>
    </row>
    <row r="352" spans="1:19" s="7" customFormat="1" ht="114" x14ac:dyDescent="0.25">
      <c r="A352" s="20" t="s">
        <v>675</v>
      </c>
      <c r="B352" s="9" t="str">
        <f>_xlfn.XLOOKUP(Tabla11518[[#This Row],[CÓDIGO SOLICITUD]],[1]Nombres!$A:$A,[1]Nombres!$D:$D)</f>
        <v>MAGDALENA</v>
      </c>
      <c r="C352" s="9" t="s">
        <v>21</v>
      </c>
      <c r="D352" s="16" t="s">
        <v>22</v>
      </c>
      <c r="E352" s="11" t="str">
        <f>_xlfn.XLOOKUP(Tabla11518[[#This Row],[CÓDIGO SOLICITUD]],[1]Nombres!$A:$A,[1]Nombres!$C:$C)</f>
        <v>SAN JOSÉ DE KENNEDY - PALMOR</v>
      </c>
      <c r="F352" s="11" t="str">
        <f>_xlfn.XLOOKUP(Tabla11518[[#This Row],[CÓDIGO SOLICITUD]],'[1]Mapas MT FINAL'!A:A,'[1]Mapas MT FINAL'!G:G)</f>
        <v>SAN JOSÉ DE KENNEDY - PALMOR</v>
      </c>
      <c r="G352" s="12" t="str">
        <f>_xlfn.XLOOKUP(Tabla11518[[#This Row],[CÓDIGO SOLICITUD]],'[1]Relación Departamental'!$A:$A,'[1]Relación Departamental'!$B:$B)</f>
        <v>SI</v>
      </c>
      <c r="H352" s="12" t="str">
        <f>IF(Tabla11518[[#This Row],[GEOGRÁFICO]]="NO",Tabla11518[[#This Row],[DEPARTAMENTO GEOGRÁFICO/ASOCIADO]],_xlfn.XLOOKUP(Tabla11518[[#This Row],[CÓDIGO SOLICITUD]],'[1]INFO MPIO'!$A$2:$A$802,'[1]INFO MPIO'!$G$2:$G$802))</f>
        <v>MAGDALENA</v>
      </c>
      <c r="I352" s="12" t="str">
        <f>IF(Tabla11518[[#This Row],[GEOGRÁFICO]]="NO",Tabla11518[[#This Row],[DEPARTAMENTO GEOGRÁFICO/ASOCIADO]],_xlfn.XLOOKUP(Tabla11518[[#This Row],[CÓDIGO SOLICITUD]],'[1]INFO MPIO'!$A$2:$A$581,'[1]INFO MPIO'!$H$2:$H$581))</f>
        <v>CIÉNAGA, ZONA BANANERA</v>
      </c>
      <c r="J352" s="13">
        <f>IF(Tabla11518[[#This Row],[GEOGRÁFICO]]="NO",0,_xlfn.XLOOKUP(Tabla11518[[#This Row],[CÓDIGO SOLICITUD]],'[1]INFO MPIO'!$A$2:$A$581,'[1]INFO MPIO'!$B$2:$B$581))</f>
        <v>1</v>
      </c>
      <c r="K352" s="13">
        <f>IF(Tabla11518[[#This Row],[GEOGRÁFICO]]="NO",0,_xlfn.XLOOKUP(Tabla11518[[#This Row],[CÓDIGO SOLICITUD]],'[1]INFO MPIO'!$A$2:$A$581,'[1]INFO MPIO'!$C$2:$C$581))</f>
        <v>1</v>
      </c>
      <c r="L352" s="13">
        <f>IF(Tabla11518[[#This Row],[GEOGRÁFICO]]="NO",0,_xlfn.XLOOKUP(Tabla11518[[#This Row],[CÓDIGO SOLICITUD]],'[1]INFO MPIO'!$A$2:$A$581,'[1]INFO MPIO'!$D$2:$D$581))</f>
        <v>0</v>
      </c>
      <c r="M352" s="13">
        <f>IF(Tabla11518[[#This Row],[GEOGRÁFICO]]="NO",0,_xlfn.XLOOKUP(Tabla11518[[#This Row],[CÓDIGO SOLICITUD]],'[1]INFO MPIO'!$A$2:$A$581,'[1]INFO MPIO'!$E$2:$E$581))</f>
        <v>0</v>
      </c>
      <c r="N352" s="13">
        <f>IF(Tabla11518[[#This Row],[GEOGRÁFICO]]="NO",0,_xlfn.XLOOKUP(Tabla11518[[#This Row],[CÓDIGO SOLICITUD]],'[1]INFO MPIO'!$A$2:$A$581,'[1]INFO MPIO'!$F$2:$F$581))</f>
        <v>1</v>
      </c>
      <c r="O352" s="12" t="str">
        <f>_xlfn.XLOOKUP(Tabla11518[[#This Row],[CÓDIGO SOLICITUD]],[1]Master!$G:$G,[1]Master!$K:$K)</f>
        <v>NO</v>
      </c>
      <c r="P352" s="12" t="str">
        <f>_xlfn.XLOOKUP(Tabla11518[[#This Row],[CÓDIGO SOLICITUD]],[1]Master!$G:$G,[1]Master!$J:$J)</f>
        <v>EN ESTRUCTURACIÓN</v>
      </c>
      <c r="Q352" s="9" t="str">
        <f>_xlfn.XLOOKUP(Tabla11518[[#This Row],[CÓDIGO SOLICITUD]],[1]Master!$G:$G,[1]Master!$I:$I)</f>
        <v>ENTIDAD TERRITORIAL</v>
      </c>
      <c r="R352" s="14">
        <f>_xlfn.XLOOKUP(Tabla11518[[#This Row],[CÓDIGO SOLICITUD]],'[1]Resumen Inversiones'!$D$4:$D$700,'[1]Resumen Inversiones'!$E$4:$E$700)</f>
        <v>0</v>
      </c>
      <c r="S352" s="18" t="s">
        <v>676</v>
      </c>
    </row>
    <row r="353" spans="1:19" s="7" customFormat="1" ht="99.75" x14ac:dyDescent="0.25">
      <c r="A353" s="20" t="s">
        <v>677</v>
      </c>
      <c r="B353" s="9" t="str">
        <f>_xlfn.XLOOKUP(Tabla11518[[#This Row],[CÓDIGO SOLICITUD]],[1]Nombres!$A:$A,[1]Nombres!$D:$D)</f>
        <v>MAGDALENA</v>
      </c>
      <c r="C353" s="9" t="s">
        <v>21</v>
      </c>
      <c r="D353" s="16" t="s">
        <v>22</v>
      </c>
      <c r="E353" s="11" t="str">
        <f>_xlfn.XLOOKUP(Tabla11518[[#This Row],[CÓDIGO SOLICITUD]],[1]Nombres!$A:$A,[1]Nombres!$C:$C)</f>
        <v>PUEBLO NUEVO - CARMEN DE ARIGUANÍ - LIMITE DEPARTAMENTAL</v>
      </c>
      <c r="F353" s="11" t="str">
        <f>_xlfn.XLOOKUP(Tabla11518[[#This Row],[CÓDIGO SOLICITUD]],'[1]Mapas MT FINAL'!A:A,'[1]Mapas MT FINAL'!G:G)</f>
        <v>PUEBLO NUEVO - CARMEN DE ARIGUANÍ - LIMITE DEPARTAMENTAL</v>
      </c>
      <c r="G353" s="12" t="str">
        <f>_xlfn.XLOOKUP(Tabla11518[[#This Row],[CÓDIGO SOLICITUD]],'[1]Relación Departamental'!$A:$A,'[1]Relación Departamental'!$B:$B)</f>
        <v>SI</v>
      </c>
      <c r="H353" s="12" t="str">
        <f>IF(Tabla11518[[#This Row],[GEOGRÁFICO]]="NO",Tabla11518[[#This Row],[DEPARTAMENTO GEOGRÁFICO/ASOCIADO]],_xlfn.XLOOKUP(Tabla11518[[#This Row],[CÓDIGO SOLICITUD]],'[1]INFO MPIO'!$A$2:$A$802,'[1]INFO MPIO'!$G$2:$G$802))</f>
        <v>MAGDALENA</v>
      </c>
      <c r="I353" s="12" t="str">
        <f>IF(Tabla11518[[#This Row],[GEOGRÁFICO]]="NO",Tabla11518[[#This Row],[DEPARTAMENTO GEOGRÁFICO/ASOCIADO]],_xlfn.XLOOKUP(Tabla11518[[#This Row],[CÓDIGO SOLICITUD]],'[1]INFO MPIO'!$A$2:$A$581,'[1]INFO MPIO'!$H$2:$H$581))</f>
        <v>ARIGUANÍ, PIJIÑO DEL CARMEN, SANTA ANA</v>
      </c>
      <c r="J353" s="13">
        <f>IF(Tabla11518[[#This Row],[GEOGRÁFICO]]="NO",0,_xlfn.XLOOKUP(Tabla11518[[#This Row],[CÓDIGO SOLICITUD]],'[1]INFO MPIO'!$A$2:$A$581,'[1]INFO MPIO'!$B$2:$B$581))</f>
        <v>1</v>
      </c>
      <c r="K353" s="13">
        <f>IF(Tabla11518[[#This Row],[GEOGRÁFICO]]="NO",0,_xlfn.XLOOKUP(Tabla11518[[#This Row],[CÓDIGO SOLICITUD]],'[1]INFO MPIO'!$A$2:$A$581,'[1]INFO MPIO'!$C$2:$C$581))</f>
        <v>0</v>
      </c>
      <c r="L353" s="13">
        <f>IF(Tabla11518[[#This Row],[GEOGRÁFICO]]="NO",0,_xlfn.XLOOKUP(Tabla11518[[#This Row],[CÓDIGO SOLICITUD]],'[1]INFO MPIO'!$A$2:$A$581,'[1]INFO MPIO'!$D$2:$D$581))</f>
        <v>0</v>
      </c>
      <c r="M353" s="13">
        <f>IF(Tabla11518[[#This Row],[GEOGRÁFICO]]="NO",0,_xlfn.XLOOKUP(Tabla11518[[#This Row],[CÓDIGO SOLICITUD]],'[1]INFO MPIO'!$A$2:$A$581,'[1]INFO MPIO'!$E$2:$E$581))</f>
        <v>0</v>
      </c>
      <c r="N353" s="13">
        <f>IF(Tabla11518[[#This Row],[GEOGRÁFICO]]="NO",0,_xlfn.XLOOKUP(Tabla11518[[#This Row],[CÓDIGO SOLICITUD]],'[1]INFO MPIO'!$A$2:$A$581,'[1]INFO MPIO'!$F$2:$F$581))</f>
        <v>0</v>
      </c>
      <c r="O353" s="12" t="str">
        <f>_xlfn.XLOOKUP(Tabla11518[[#This Row],[CÓDIGO SOLICITUD]],[1]Master!$G:$G,[1]Master!$K:$K)</f>
        <v>NO</v>
      </c>
      <c r="P353" s="12" t="str">
        <f>_xlfn.XLOOKUP(Tabla11518[[#This Row],[CÓDIGO SOLICITUD]],[1]Master!$G:$G,[1]Master!$J:$J)</f>
        <v>EN ESTRUCTURACIÓN</v>
      </c>
      <c r="Q353" s="9" t="str">
        <f>_xlfn.XLOOKUP(Tabla11518[[#This Row],[CÓDIGO SOLICITUD]],[1]Master!$G:$G,[1]Master!$I:$I)</f>
        <v>ENTIDAD TERRITORIAL</v>
      </c>
      <c r="R353" s="14">
        <f>_xlfn.XLOOKUP(Tabla11518[[#This Row],[CÓDIGO SOLICITUD]],'[1]Resumen Inversiones'!$D$4:$D$700,'[1]Resumen Inversiones'!$E$4:$E$700)</f>
        <v>0</v>
      </c>
      <c r="S353" s="18" t="s">
        <v>678</v>
      </c>
    </row>
    <row r="354" spans="1:19" s="7" customFormat="1" ht="99.75" x14ac:dyDescent="0.25">
      <c r="A354" s="20" t="s">
        <v>679</v>
      </c>
      <c r="B354" s="9" t="str">
        <f>_xlfn.XLOOKUP(Tabla11518[[#This Row],[CÓDIGO SOLICITUD]],[1]Nombres!$A:$A,[1]Nombres!$D:$D)</f>
        <v>MAGDALENA</v>
      </c>
      <c r="C354" s="9" t="s">
        <v>21</v>
      </c>
      <c r="D354" s="16" t="s">
        <v>22</v>
      </c>
      <c r="E354" s="11" t="str">
        <f>_xlfn.XLOOKUP(Tabla11518[[#This Row],[CÓDIGO SOLICITUD]],[1]Nombres!$A:$A,[1]Nombres!$C:$C)</f>
        <v>ARACATACA - SEVILLA - RÍO FRIO</v>
      </c>
      <c r="F354" s="11" t="str">
        <f>_xlfn.XLOOKUP(Tabla11518[[#This Row],[CÓDIGO SOLICITUD]],'[1]Mapas MT FINAL'!A:A,'[1]Mapas MT FINAL'!G:G)</f>
        <v>ARACATACA - SEVILLA - RÍO FRIO</v>
      </c>
      <c r="G354" s="12" t="str">
        <f>_xlfn.XLOOKUP(Tabla11518[[#This Row],[CÓDIGO SOLICITUD]],'[1]Relación Departamental'!$A:$A,'[1]Relación Departamental'!$B:$B)</f>
        <v>SI</v>
      </c>
      <c r="H354" s="12" t="str">
        <f>IF(Tabla11518[[#This Row],[GEOGRÁFICO]]="NO",Tabla11518[[#This Row],[DEPARTAMENTO GEOGRÁFICO/ASOCIADO]],_xlfn.XLOOKUP(Tabla11518[[#This Row],[CÓDIGO SOLICITUD]],'[1]INFO MPIO'!$A$2:$A$802,'[1]INFO MPIO'!$G$2:$G$802))</f>
        <v>MAGDALENA</v>
      </c>
      <c r="I354" s="12" t="str">
        <f>IF(Tabla11518[[#This Row],[GEOGRÁFICO]]="NO",Tabla11518[[#This Row],[DEPARTAMENTO GEOGRÁFICO/ASOCIADO]],_xlfn.XLOOKUP(Tabla11518[[#This Row],[CÓDIGO SOLICITUD]],'[1]INFO MPIO'!$A$2:$A$581,'[1]INFO MPIO'!$H$2:$H$581))</f>
        <v>ARACATACA, PUEBLOVIEJO, ZONA BANANERA</v>
      </c>
      <c r="J354" s="13">
        <f>IF(Tabla11518[[#This Row],[GEOGRÁFICO]]="NO",0,_xlfn.XLOOKUP(Tabla11518[[#This Row],[CÓDIGO SOLICITUD]],'[1]INFO MPIO'!$A$2:$A$581,'[1]INFO MPIO'!$B$2:$B$581))</f>
        <v>1</v>
      </c>
      <c r="K354" s="13">
        <f>IF(Tabla11518[[#This Row],[GEOGRÁFICO]]="NO",0,_xlfn.XLOOKUP(Tabla11518[[#This Row],[CÓDIGO SOLICITUD]],'[1]INFO MPIO'!$A$2:$A$581,'[1]INFO MPIO'!$C$2:$C$581))</f>
        <v>1</v>
      </c>
      <c r="L354" s="13">
        <f>IF(Tabla11518[[#This Row],[GEOGRÁFICO]]="NO",0,_xlfn.XLOOKUP(Tabla11518[[#This Row],[CÓDIGO SOLICITUD]],'[1]INFO MPIO'!$A$2:$A$581,'[1]INFO MPIO'!$D$2:$D$581))</f>
        <v>1</v>
      </c>
      <c r="M354" s="13">
        <f>IF(Tabla11518[[#This Row],[GEOGRÁFICO]]="NO",0,_xlfn.XLOOKUP(Tabla11518[[#This Row],[CÓDIGO SOLICITUD]],'[1]INFO MPIO'!$A$2:$A$581,'[1]INFO MPIO'!$E$2:$E$581))</f>
        <v>0</v>
      </c>
      <c r="N354" s="13">
        <f>IF(Tabla11518[[#This Row],[GEOGRÁFICO]]="NO",0,_xlfn.XLOOKUP(Tabla11518[[#This Row],[CÓDIGO SOLICITUD]],'[1]INFO MPIO'!$A$2:$A$581,'[1]INFO MPIO'!$F$2:$F$581))</f>
        <v>1</v>
      </c>
      <c r="O354" s="12" t="str">
        <f>_xlfn.XLOOKUP(Tabla11518[[#This Row],[CÓDIGO SOLICITUD]],[1]Master!$G:$G,[1]Master!$K:$K)</f>
        <v>NO</v>
      </c>
      <c r="P354" s="12" t="str">
        <f>_xlfn.XLOOKUP(Tabla11518[[#This Row],[CÓDIGO SOLICITUD]],[1]Master!$G:$G,[1]Master!$J:$J)</f>
        <v>EN ESTRUCTURACIÓN</v>
      </c>
      <c r="Q354" s="9" t="str">
        <f>_xlfn.XLOOKUP(Tabla11518[[#This Row],[CÓDIGO SOLICITUD]],[1]Master!$G:$G,[1]Master!$I:$I)</f>
        <v xml:space="preserve">ENTIDAD TERRITORIAL </v>
      </c>
      <c r="R354" s="14">
        <f>_xlfn.XLOOKUP(Tabla11518[[#This Row],[CÓDIGO SOLICITUD]],'[1]Resumen Inversiones'!$D$4:$D$700,'[1]Resumen Inversiones'!$E$4:$E$700)</f>
        <v>0</v>
      </c>
      <c r="S354" s="18" t="s">
        <v>680</v>
      </c>
    </row>
    <row r="355" spans="1:19" s="7" customFormat="1" ht="99.75" x14ac:dyDescent="0.25">
      <c r="A355" s="20" t="s">
        <v>681</v>
      </c>
      <c r="B355" s="9" t="str">
        <f>_xlfn.XLOOKUP(Tabla11518[[#This Row],[CÓDIGO SOLICITUD]],[1]Nombres!$A:$A,[1]Nombres!$D:$D)</f>
        <v>MAGDALENA</v>
      </c>
      <c r="C355" s="9" t="s">
        <v>21</v>
      </c>
      <c r="D355" s="16" t="s">
        <v>22</v>
      </c>
      <c r="E355" s="11" t="str">
        <f>_xlfn.XLOOKUP(Tabla11518[[#This Row],[CÓDIGO SOLICITUD]],[1]Nombres!$A:$A,[1]Nombres!$C:$C)</f>
        <v>ARACATACA - EL RETÉN</v>
      </c>
      <c r="F355" s="11" t="str">
        <f>_xlfn.XLOOKUP(Tabla11518[[#This Row],[CÓDIGO SOLICITUD]],'[1]Mapas MT FINAL'!A:A,'[1]Mapas MT FINAL'!G:G)</f>
        <v>ARACATACA - EL RETÉN</v>
      </c>
      <c r="G355" s="12" t="str">
        <f>_xlfn.XLOOKUP(Tabla11518[[#This Row],[CÓDIGO SOLICITUD]],'[1]Relación Departamental'!$A:$A,'[1]Relación Departamental'!$B:$B)</f>
        <v>SI</v>
      </c>
      <c r="H355" s="12" t="str">
        <f>IF(Tabla11518[[#This Row],[GEOGRÁFICO]]="NO",Tabla11518[[#This Row],[DEPARTAMENTO GEOGRÁFICO/ASOCIADO]],_xlfn.XLOOKUP(Tabla11518[[#This Row],[CÓDIGO SOLICITUD]],'[1]INFO MPIO'!$A$2:$A$802,'[1]INFO MPIO'!$G$2:$G$802))</f>
        <v>MAGDALENA</v>
      </c>
      <c r="I355" s="12" t="str">
        <f>IF(Tabla11518[[#This Row],[GEOGRÁFICO]]="NO",Tabla11518[[#This Row],[DEPARTAMENTO GEOGRÁFICO/ASOCIADO]],_xlfn.XLOOKUP(Tabla11518[[#This Row],[CÓDIGO SOLICITUD]],'[1]INFO MPIO'!$A$2:$A$581,'[1]INFO MPIO'!$H$2:$H$581))</f>
        <v>ARACATACA, EL RETÉN</v>
      </c>
      <c r="J355" s="13">
        <f>IF(Tabla11518[[#This Row],[GEOGRÁFICO]]="NO",0,_xlfn.XLOOKUP(Tabla11518[[#This Row],[CÓDIGO SOLICITUD]],'[1]INFO MPIO'!$A$2:$A$581,'[1]INFO MPIO'!$B$2:$B$581))</f>
        <v>1</v>
      </c>
      <c r="K355" s="13">
        <f>IF(Tabla11518[[#This Row],[GEOGRÁFICO]]="NO",0,_xlfn.XLOOKUP(Tabla11518[[#This Row],[CÓDIGO SOLICITUD]],'[1]INFO MPIO'!$A$2:$A$581,'[1]INFO MPIO'!$C$2:$C$581))</f>
        <v>1</v>
      </c>
      <c r="L355" s="13">
        <f>IF(Tabla11518[[#This Row],[GEOGRÁFICO]]="NO",0,_xlfn.XLOOKUP(Tabla11518[[#This Row],[CÓDIGO SOLICITUD]],'[1]INFO MPIO'!$A$2:$A$581,'[1]INFO MPIO'!$D$2:$D$581))</f>
        <v>1</v>
      </c>
      <c r="M355" s="13">
        <f>IF(Tabla11518[[#This Row],[GEOGRÁFICO]]="NO",0,_xlfn.XLOOKUP(Tabla11518[[#This Row],[CÓDIGO SOLICITUD]],'[1]INFO MPIO'!$A$2:$A$581,'[1]INFO MPIO'!$E$2:$E$581))</f>
        <v>0</v>
      </c>
      <c r="N355" s="13">
        <f>IF(Tabla11518[[#This Row],[GEOGRÁFICO]]="NO",0,_xlfn.XLOOKUP(Tabla11518[[#This Row],[CÓDIGO SOLICITUD]],'[1]INFO MPIO'!$A$2:$A$581,'[1]INFO MPIO'!$F$2:$F$581))</f>
        <v>1</v>
      </c>
      <c r="O355" s="12" t="str">
        <f>_xlfn.XLOOKUP(Tabla11518[[#This Row],[CÓDIGO SOLICITUD]],[1]Master!$G:$G,[1]Master!$K:$K)</f>
        <v>NO</v>
      </c>
      <c r="P355" s="12" t="str">
        <f>_xlfn.XLOOKUP(Tabla11518[[#This Row],[CÓDIGO SOLICITUD]],[1]Master!$G:$G,[1]Master!$J:$J)</f>
        <v>EN ESTRUCTURACIÓN</v>
      </c>
      <c r="Q355" s="9" t="str">
        <f>_xlfn.XLOOKUP(Tabla11518[[#This Row],[CÓDIGO SOLICITUD]],[1]Master!$G:$G,[1]Master!$I:$I)</f>
        <v xml:space="preserve">ENTIDAD TERRITORIAL </v>
      </c>
      <c r="R355" s="14">
        <f>_xlfn.XLOOKUP(Tabla11518[[#This Row],[CÓDIGO SOLICITUD]],'[1]Resumen Inversiones'!$D$4:$D$700,'[1]Resumen Inversiones'!$E$4:$E$700)</f>
        <v>0</v>
      </c>
      <c r="S355" s="18" t="s">
        <v>682</v>
      </c>
    </row>
    <row r="356" spans="1:19" ht="142.5" x14ac:dyDescent="0.25">
      <c r="A356" s="20" t="s">
        <v>683</v>
      </c>
      <c r="B356" s="9" t="str">
        <f>_xlfn.XLOOKUP(Tabla11518[[#This Row],[CÓDIGO SOLICITUD]],[1]Nombres!$A:$A,[1]Nombres!$D:$D)</f>
        <v>MAGDALENA</v>
      </c>
      <c r="C356" s="9" t="s">
        <v>661</v>
      </c>
      <c r="D356" s="16" t="s">
        <v>22</v>
      </c>
      <c r="E356" s="11" t="str">
        <f>_xlfn.XLOOKUP(Tabla11518[[#This Row],[CÓDIGO SOLICITUD]],[1]Nombres!$A:$A,[1]Nombres!$C:$C)</f>
        <v>SALAMINA - PIVIJAY - FUNDACIÓN</v>
      </c>
      <c r="F356" s="11" t="str">
        <f>_xlfn.XLOOKUP(Tabla11518[[#This Row],[CÓDIGO SOLICITUD]],'[1]Mapas MT FINAL'!A:A,'[1]Mapas MT FINAL'!G:G)</f>
        <v>SALAMINA - PIVIJAY - FUNDACIÓN</v>
      </c>
      <c r="G356" s="12" t="str">
        <f>_xlfn.XLOOKUP(Tabla11518[[#This Row],[CÓDIGO SOLICITUD]],'[1]Relación Departamental'!$A:$A,'[1]Relación Departamental'!$B:$B)</f>
        <v>SI</v>
      </c>
      <c r="H356" s="12" t="str">
        <f>IF(Tabla11518[[#This Row],[GEOGRÁFICO]]="NO",Tabla11518[[#This Row],[DEPARTAMENTO GEOGRÁFICO/ASOCIADO]],_xlfn.XLOOKUP(Tabla11518[[#This Row],[CÓDIGO SOLICITUD]],'[1]INFO MPIO'!$A$2:$A$802,'[1]INFO MPIO'!$G$2:$G$802))</f>
        <v>MAGDALENA</v>
      </c>
      <c r="I356" s="12" t="str">
        <f>IF(Tabla11518[[#This Row],[GEOGRÁFICO]]="NO",Tabla11518[[#This Row],[DEPARTAMENTO GEOGRÁFICO/ASOCIADO]],_xlfn.XLOOKUP(Tabla11518[[#This Row],[CÓDIGO SOLICITUD]],'[1]INFO MPIO'!$A$2:$A$581,'[1]INFO MPIO'!$H$2:$H$581))</f>
        <v>EL PIÑÓN, FUNDACIÓN, PIVIJAY, SALAMINA</v>
      </c>
      <c r="J356" s="13">
        <f>IF(Tabla11518[[#This Row],[GEOGRÁFICO]]="NO",0,_xlfn.XLOOKUP(Tabla11518[[#This Row],[CÓDIGO SOLICITUD]],'[1]INFO MPIO'!$A$2:$A$581,'[1]INFO MPIO'!$B$2:$B$581))</f>
        <v>0</v>
      </c>
      <c r="K356" s="13">
        <f>IF(Tabla11518[[#This Row],[GEOGRÁFICO]]="NO",0,_xlfn.XLOOKUP(Tabla11518[[#This Row],[CÓDIGO SOLICITUD]],'[1]INFO MPIO'!$A$2:$A$581,'[1]INFO MPIO'!$C$2:$C$581))</f>
        <v>1</v>
      </c>
      <c r="L356" s="13">
        <f>IF(Tabla11518[[#This Row],[GEOGRÁFICO]]="NO",0,_xlfn.XLOOKUP(Tabla11518[[#This Row],[CÓDIGO SOLICITUD]],'[1]INFO MPIO'!$A$2:$A$581,'[1]INFO MPIO'!$D$2:$D$581))</f>
        <v>1</v>
      </c>
      <c r="M356" s="13">
        <f>IF(Tabla11518[[#This Row],[GEOGRÁFICO]]="NO",0,_xlfn.XLOOKUP(Tabla11518[[#This Row],[CÓDIGO SOLICITUD]],'[1]INFO MPIO'!$A$2:$A$581,'[1]INFO MPIO'!$E$2:$E$581))</f>
        <v>0</v>
      </c>
      <c r="N356" s="13">
        <f>IF(Tabla11518[[#This Row],[GEOGRÁFICO]]="NO",0,_xlfn.XLOOKUP(Tabla11518[[#This Row],[CÓDIGO SOLICITUD]],'[1]INFO MPIO'!$A$2:$A$581,'[1]INFO MPIO'!$F$2:$F$581))</f>
        <v>1</v>
      </c>
      <c r="O356" s="12" t="str">
        <f>_xlfn.XLOOKUP(Tabla11518[[#This Row],[CÓDIGO SOLICITUD]],[1]Master!$G:$G,[1]Master!$K:$K)</f>
        <v>SI</v>
      </c>
      <c r="P356" s="12" t="str">
        <f>_xlfn.XLOOKUP(Tabla11518[[#This Row],[CÓDIGO SOLICITUD]],[1]Master!$G:$G,[1]Master!$J:$J)</f>
        <v>EN ESTRUCTURACIÓN</v>
      </c>
      <c r="Q356" s="9" t="str">
        <f>_xlfn.XLOOKUP(Tabla11518[[#This Row],[CÓDIGO SOLICITUD]],[1]Master!$G:$G,[1]Master!$I:$I)</f>
        <v>ENTIDAD TERRITORIAL</v>
      </c>
      <c r="R356" s="14">
        <f>_xlfn.XLOOKUP(Tabla11518[[#This Row],[CÓDIGO SOLICITUD]],'[1]Resumen Inversiones'!$D$4:$D$700,'[1]Resumen Inversiones'!$E$4:$E$700)</f>
        <v>27215.131469600001</v>
      </c>
      <c r="S356" s="18" t="s">
        <v>684</v>
      </c>
    </row>
    <row r="357" spans="1:19" ht="199.5" x14ac:dyDescent="0.25">
      <c r="A357" s="20" t="s">
        <v>685</v>
      </c>
      <c r="B357" s="9" t="str">
        <f>_xlfn.XLOOKUP(Tabla11518[[#This Row],[CÓDIGO SOLICITUD]],[1]Nombres!$A:$A,[1]Nombres!$D:$D)</f>
        <v>CAUCA</v>
      </c>
      <c r="C357" s="9" t="s">
        <v>408</v>
      </c>
      <c r="D357" s="16" t="s">
        <v>22</v>
      </c>
      <c r="E357" s="11" t="str">
        <f>_xlfn.XLOOKUP(Tabla11518[[#This Row],[CÓDIGO SOLICITUD]],[1]Nombres!$A:$A,[1]Nombres!$C:$C)</f>
        <v>"Y" DE MORALES – EL MESÓN – CHIMBORAZAZO</v>
      </c>
      <c r="F357" s="11" t="str">
        <f>_xlfn.XLOOKUP(Tabla11518[[#This Row],[CÓDIGO SOLICITUD]],'[1]Mapas MT FINAL'!A:A,'[1]Mapas MT FINAL'!G:G)</f>
        <v>"Y" DE MORALES – EL MESÓN – CHIMBORAZAZO</v>
      </c>
      <c r="G357" s="12" t="str">
        <f>_xlfn.XLOOKUP(Tabla11518[[#This Row],[CÓDIGO SOLICITUD]],'[1]Relación Departamental'!$A:$A,'[1]Relación Departamental'!$B:$B)</f>
        <v>SI</v>
      </c>
      <c r="H357" s="12" t="str">
        <f>IF(Tabla11518[[#This Row],[GEOGRÁFICO]]="NO",Tabla11518[[#This Row],[DEPARTAMENTO GEOGRÁFICO/ASOCIADO]],_xlfn.XLOOKUP(Tabla11518[[#This Row],[CÓDIGO SOLICITUD]],'[1]INFO MPIO'!$A$2:$A$802,'[1]INFO MPIO'!$G$2:$G$802))</f>
        <v>CAUCA</v>
      </c>
      <c r="I357" s="12" t="str">
        <f>IF(Tabla11518[[#This Row],[GEOGRÁFICO]]="NO",Tabla11518[[#This Row],[DEPARTAMENTO GEOGRÁFICO/ASOCIADO]],_xlfn.XLOOKUP(Tabla11518[[#This Row],[CÓDIGO SOLICITUD]],'[1]INFO MPIO'!$A$2:$A$581,'[1]INFO MPIO'!$H$2:$H$581))</f>
        <v>MORALES</v>
      </c>
      <c r="J357" s="13">
        <f>IF(Tabla11518[[#This Row],[GEOGRÁFICO]]="NO",0,_xlfn.XLOOKUP(Tabla11518[[#This Row],[CÓDIGO SOLICITUD]],'[1]INFO MPIO'!$A$2:$A$581,'[1]INFO MPIO'!$B$2:$B$581))</f>
        <v>1</v>
      </c>
      <c r="K357" s="13">
        <f>IF(Tabla11518[[#This Row],[GEOGRÁFICO]]="NO",0,_xlfn.XLOOKUP(Tabla11518[[#This Row],[CÓDIGO SOLICITUD]],'[1]INFO MPIO'!$A$2:$A$581,'[1]INFO MPIO'!$C$2:$C$581))</f>
        <v>1</v>
      </c>
      <c r="L357" s="13">
        <f>IF(Tabla11518[[#This Row],[GEOGRÁFICO]]="NO",0,_xlfn.XLOOKUP(Tabla11518[[#This Row],[CÓDIGO SOLICITUD]],'[1]INFO MPIO'!$A$2:$A$581,'[1]INFO MPIO'!$D$2:$D$581))</f>
        <v>1</v>
      </c>
      <c r="M357" s="13">
        <f>IF(Tabla11518[[#This Row],[GEOGRÁFICO]]="NO",0,_xlfn.XLOOKUP(Tabla11518[[#This Row],[CÓDIGO SOLICITUD]],'[1]INFO MPIO'!$A$2:$A$581,'[1]INFO MPIO'!$E$2:$E$581))</f>
        <v>1</v>
      </c>
      <c r="N357" s="13">
        <f>IF(Tabla11518[[#This Row],[GEOGRÁFICO]]="NO",0,_xlfn.XLOOKUP(Tabla11518[[#This Row],[CÓDIGO SOLICITUD]],'[1]INFO MPIO'!$A$2:$A$581,'[1]INFO MPIO'!$F$2:$F$581))</f>
        <v>1</v>
      </c>
      <c r="O357" s="12" t="str">
        <f>_xlfn.XLOOKUP(Tabla11518[[#This Row],[CÓDIGO SOLICITUD]],[1]Master!$G:$G,[1]Master!$K:$K)</f>
        <v>SI</v>
      </c>
      <c r="P357" s="12" t="str">
        <f>_xlfn.XLOOKUP(Tabla11518[[#This Row],[CÓDIGO SOLICITUD]],[1]Master!$G:$G,[1]Master!$J:$J)</f>
        <v>EN ESTRUCTURACIÓN</v>
      </c>
      <c r="Q357" s="9" t="str">
        <f>_xlfn.XLOOKUP(Tabla11518[[#This Row],[CÓDIGO SOLICITUD]],[1]Master!$G:$G,[1]Master!$I:$I)</f>
        <v>ENTIDAD TERRITORIAL</v>
      </c>
      <c r="R357" s="14">
        <f>_xlfn.XLOOKUP(Tabla11518[[#This Row],[CÓDIGO SOLICITUD]],'[1]Resumen Inversiones'!$D$4:$D$700,'[1]Resumen Inversiones'!$E$4:$E$700)</f>
        <v>52920</v>
      </c>
      <c r="S357" s="22" t="s">
        <v>686</v>
      </c>
    </row>
    <row r="358" spans="1:19" ht="99.75" x14ac:dyDescent="0.25">
      <c r="A358" s="20" t="s">
        <v>687</v>
      </c>
      <c r="B358" s="9" t="str">
        <f>_xlfn.XLOOKUP(Tabla11518[[#This Row],[CÓDIGO SOLICITUD]],[1]Nombres!$A:$A,[1]Nombres!$D:$D)</f>
        <v>MAGDALENA</v>
      </c>
      <c r="C358" s="9" t="s">
        <v>21</v>
      </c>
      <c r="D358" s="16" t="s">
        <v>22</v>
      </c>
      <c r="E358" s="11" t="str">
        <f>_xlfn.XLOOKUP(Tabla11518[[#This Row],[CÓDIGO SOLICITUD]],[1]Nombres!$A:$A,[1]Nombres!$C:$C)</f>
        <v>NUEVA GRANADA - SABANAS DE SAN ANGEL</v>
      </c>
      <c r="F358" s="11" t="str">
        <f>_xlfn.XLOOKUP(Tabla11518[[#This Row],[CÓDIGO SOLICITUD]],'[1]Mapas MT FINAL'!A:A,'[1]Mapas MT FINAL'!G:G)</f>
        <v>NUEVA GRANADA - SABANAS DE SAN ANGEL</v>
      </c>
      <c r="G358" s="12" t="str">
        <f>_xlfn.XLOOKUP(Tabla11518[[#This Row],[CÓDIGO SOLICITUD]],'[1]Relación Departamental'!$A:$A,'[1]Relación Departamental'!$B:$B)</f>
        <v>SI</v>
      </c>
      <c r="H358" s="12" t="str">
        <f>IF(Tabla11518[[#This Row],[GEOGRÁFICO]]="NO",Tabla11518[[#This Row],[DEPARTAMENTO GEOGRÁFICO/ASOCIADO]],_xlfn.XLOOKUP(Tabla11518[[#This Row],[CÓDIGO SOLICITUD]],'[1]INFO MPIO'!$A$2:$A$802,'[1]INFO MPIO'!$G$2:$G$802))</f>
        <v>MAGDALENA</v>
      </c>
      <c r="I358" s="12" t="str">
        <f>IF(Tabla11518[[#This Row],[GEOGRÁFICO]]="NO",Tabla11518[[#This Row],[DEPARTAMENTO GEOGRÁFICO/ASOCIADO]],_xlfn.XLOOKUP(Tabla11518[[#This Row],[CÓDIGO SOLICITUD]],'[1]INFO MPIO'!$A$2:$A$581,'[1]INFO MPIO'!$H$2:$H$581))</f>
        <v>NUEVA GRANADA, PLATO, SABANAS DE SAN ÁNGEL</v>
      </c>
      <c r="J358" s="13">
        <f>IF(Tabla11518[[#This Row],[GEOGRÁFICO]]="NO",0,_xlfn.XLOOKUP(Tabla11518[[#This Row],[CÓDIGO SOLICITUD]],'[1]INFO MPIO'!$A$2:$A$581,'[1]INFO MPIO'!$B$2:$B$581))</f>
        <v>1</v>
      </c>
      <c r="K358" s="13">
        <f>IF(Tabla11518[[#This Row],[GEOGRÁFICO]]="NO",0,_xlfn.XLOOKUP(Tabla11518[[#This Row],[CÓDIGO SOLICITUD]],'[1]INFO MPIO'!$A$2:$A$581,'[1]INFO MPIO'!$C$2:$C$581))</f>
        <v>0</v>
      </c>
      <c r="L358" s="13">
        <f>IF(Tabla11518[[#This Row],[GEOGRÁFICO]]="NO",0,_xlfn.XLOOKUP(Tabla11518[[#This Row],[CÓDIGO SOLICITUD]],'[1]INFO MPIO'!$A$2:$A$581,'[1]INFO MPIO'!$D$2:$D$581))</f>
        <v>0</v>
      </c>
      <c r="M358" s="13">
        <f>IF(Tabla11518[[#This Row],[GEOGRÁFICO]]="NO",0,_xlfn.XLOOKUP(Tabla11518[[#This Row],[CÓDIGO SOLICITUD]],'[1]INFO MPIO'!$A$2:$A$581,'[1]INFO MPIO'!$E$2:$E$581))</f>
        <v>0</v>
      </c>
      <c r="N358" s="13">
        <f>IF(Tabla11518[[#This Row],[GEOGRÁFICO]]="NO",0,_xlfn.XLOOKUP(Tabla11518[[#This Row],[CÓDIGO SOLICITUD]],'[1]INFO MPIO'!$A$2:$A$581,'[1]INFO MPIO'!$F$2:$F$581))</f>
        <v>1</v>
      </c>
      <c r="O358" s="12" t="str">
        <f>_xlfn.XLOOKUP(Tabla11518[[#This Row],[CÓDIGO SOLICITUD]],[1]Master!$G:$G,[1]Master!$K:$K)</f>
        <v>NO</v>
      </c>
      <c r="P358" s="12" t="str">
        <f>_xlfn.XLOOKUP(Tabla11518[[#This Row],[CÓDIGO SOLICITUD]],[1]Master!$G:$G,[1]Master!$J:$J)</f>
        <v>EN ESTRUCTURACIÓN</v>
      </c>
      <c r="Q358" s="9" t="str">
        <f>_xlfn.XLOOKUP(Tabla11518[[#This Row],[CÓDIGO SOLICITUD]],[1]Master!$G:$G,[1]Master!$I:$I)</f>
        <v>ENTIDAD TERRITORIAL</v>
      </c>
      <c r="R358" s="14">
        <f>_xlfn.XLOOKUP(Tabla11518[[#This Row],[CÓDIGO SOLICITUD]],'[1]Resumen Inversiones'!$D$4:$D$700,'[1]Resumen Inversiones'!$E$4:$E$700)</f>
        <v>0</v>
      </c>
      <c r="S358" s="18" t="s">
        <v>682</v>
      </c>
    </row>
    <row r="359" spans="1:19" ht="99.75" x14ac:dyDescent="0.25">
      <c r="A359" s="20" t="s">
        <v>688</v>
      </c>
      <c r="B359" s="9" t="str">
        <f>_xlfn.XLOOKUP(Tabla11518[[#This Row],[CÓDIGO SOLICITUD]],[1]Nombres!$A:$A,[1]Nombres!$D:$D)</f>
        <v>MAGDALENA</v>
      </c>
      <c r="C359" s="9" t="s">
        <v>21</v>
      </c>
      <c r="D359" s="16" t="s">
        <v>22</v>
      </c>
      <c r="E359" s="11" t="str">
        <f>_xlfn.XLOOKUP(Tabla11518[[#This Row],[CÓDIGO SOLICITUD]],[1]Nombres!$A:$A,[1]Nombres!$C:$C)</f>
        <v>LOMA DEL BALSAMO - ALGARROBO</v>
      </c>
      <c r="F359" s="11" t="str">
        <f>_xlfn.XLOOKUP(Tabla11518[[#This Row],[CÓDIGO SOLICITUD]],'[1]Mapas MT FINAL'!A:A,'[1]Mapas MT FINAL'!G:G)</f>
        <v>LOMA DEL BALSAMO - ALGARROBO</v>
      </c>
      <c r="G359" s="12" t="str">
        <f>_xlfn.XLOOKUP(Tabla11518[[#This Row],[CÓDIGO SOLICITUD]],'[1]Relación Departamental'!$A:$A,'[1]Relación Departamental'!$B:$B)</f>
        <v>SI</v>
      </c>
      <c r="H359" s="12" t="str">
        <f>IF(Tabla11518[[#This Row],[GEOGRÁFICO]]="NO",Tabla11518[[#This Row],[DEPARTAMENTO GEOGRÁFICO/ASOCIADO]],_xlfn.XLOOKUP(Tabla11518[[#This Row],[CÓDIGO SOLICITUD]],'[1]INFO MPIO'!$A$2:$A$802,'[1]INFO MPIO'!$G$2:$G$802))</f>
        <v>MAGDALENA</v>
      </c>
      <c r="I359" s="12" t="str">
        <f>IF(Tabla11518[[#This Row],[GEOGRÁFICO]]="NO",Tabla11518[[#This Row],[DEPARTAMENTO GEOGRÁFICO/ASOCIADO]],_xlfn.XLOOKUP(Tabla11518[[#This Row],[CÓDIGO SOLICITUD]],'[1]INFO MPIO'!$A$2:$A$581,'[1]INFO MPIO'!$H$2:$H$581))</f>
        <v>ALGARROBO</v>
      </c>
      <c r="J359" s="13">
        <f>IF(Tabla11518[[#This Row],[GEOGRÁFICO]]="NO",0,_xlfn.XLOOKUP(Tabla11518[[#This Row],[CÓDIGO SOLICITUD]],'[1]INFO MPIO'!$A$2:$A$581,'[1]INFO MPIO'!$B$2:$B$581))</f>
        <v>1</v>
      </c>
      <c r="K359" s="13">
        <f>IF(Tabla11518[[#This Row],[GEOGRÁFICO]]="NO",0,_xlfn.XLOOKUP(Tabla11518[[#This Row],[CÓDIGO SOLICITUD]],'[1]INFO MPIO'!$A$2:$A$581,'[1]INFO MPIO'!$C$2:$C$581))</f>
        <v>0</v>
      </c>
      <c r="L359" s="13">
        <f>IF(Tabla11518[[#This Row],[GEOGRÁFICO]]="NO",0,_xlfn.XLOOKUP(Tabla11518[[#This Row],[CÓDIGO SOLICITUD]],'[1]INFO MPIO'!$A$2:$A$581,'[1]INFO MPIO'!$D$2:$D$581))</f>
        <v>0</v>
      </c>
      <c r="M359" s="13">
        <f>IF(Tabla11518[[#This Row],[GEOGRÁFICO]]="NO",0,_xlfn.XLOOKUP(Tabla11518[[#This Row],[CÓDIGO SOLICITUD]],'[1]INFO MPIO'!$A$2:$A$581,'[1]INFO MPIO'!$E$2:$E$581))</f>
        <v>0</v>
      </c>
      <c r="N359" s="13">
        <f>IF(Tabla11518[[#This Row],[GEOGRÁFICO]]="NO",0,_xlfn.XLOOKUP(Tabla11518[[#This Row],[CÓDIGO SOLICITUD]],'[1]INFO MPIO'!$A$2:$A$581,'[1]INFO MPIO'!$F$2:$F$581))</f>
        <v>0</v>
      </c>
      <c r="O359" s="12" t="str">
        <f>_xlfn.XLOOKUP(Tabla11518[[#This Row],[CÓDIGO SOLICITUD]],[1]Master!$G:$G,[1]Master!$K:$K)</f>
        <v>NO</v>
      </c>
      <c r="P359" s="12" t="str">
        <f>_xlfn.XLOOKUP(Tabla11518[[#This Row],[CÓDIGO SOLICITUD]],[1]Master!$G:$G,[1]Master!$J:$J)</f>
        <v>EN ESTRUCTURACIÓN</v>
      </c>
      <c r="Q359" s="9" t="str">
        <f>_xlfn.XLOOKUP(Tabla11518[[#This Row],[CÓDIGO SOLICITUD]],[1]Master!$G:$G,[1]Master!$I:$I)</f>
        <v>ENTIDAD TERRITORIAL</v>
      </c>
      <c r="R359" s="14">
        <f>_xlfn.XLOOKUP(Tabla11518[[#This Row],[CÓDIGO SOLICITUD]],'[1]Resumen Inversiones'!$D$4:$D$700,'[1]Resumen Inversiones'!$E$4:$E$700)</f>
        <v>0</v>
      </c>
      <c r="S359" s="18" t="s">
        <v>682</v>
      </c>
    </row>
    <row r="360" spans="1:19" ht="156.75" x14ac:dyDescent="0.25">
      <c r="A360" s="20" t="s">
        <v>689</v>
      </c>
      <c r="B360" s="9" t="str">
        <f>_xlfn.XLOOKUP(Tabla11518[[#This Row],[CÓDIGO SOLICITUD]],[1]Nombres!$A:$A,[1]Nombres!$D:$D)</f>
        <v>MAGDALENA</v>
      </c>
      <c r="C360" s="9" t="s">
        <v>661</v>
      </c>
      <c r="D360" s="16" t="s">
        <v>22</v>
      </c>
      <c r="E360" s="11" t="str">
        <f>_xlfn.XLOOKUP(Tabla11518[[#This Row],[CÓDIGO SOLICITUD]],[1]Nombres!$A:$A,[1]Nombres!$C:$C)</f>
        <v>SANTA ANA - SAN SEBASTIÁN DE BUENAVISTA - GUAMAL / SANTA ANA – SAN FERNANDO</v>
      </c>
      <c r="F360" s="11" t="str">
        <f>_xlfn.XLOOKUP(Tabla11518[[#This Row],[CÓDIGO SOLICITUD]],'[1]Mapas MT FINAL'!A:A,'[1]Mapas MT FINAL'!G:G)</f>
        <v>SANTA ANA - SAN SEBASTIÁN DE BUENAVISTA - SAN FERNARDO GUAMAL</v>
      </c>
      <c r="G360" s="12" t="str">
        <f>_xlfn.XLOOKUP(Tabla11518[[#This Row],[CÓDIGO SOLICITUD]],'[1]Relación Departamental'!$A:$A,'[1]Relación Departamental'!$B:$B)</f>
        <v>SI</v>
      </c>
      <c r="H360" s="12" t="str">
        <f>IF(Tabla11518[[#This Row],[GEOGRÁFICO]]="NO",Tabla11518[[#This Row],[DEPARTAMENTO GEOGRÁFICO/ASOCIADO]],_xlfn.XLOOKUP(Tabla11518[[#This Row],[CÓDIGO SOLICITUD]],'[1]INFO MPIO'!$A$2:$A$802,'[1]INFO MPIO'!$G$2:$G$802))</f>
        <v>MAGDALENA</v>
      </c>
      <c r="I360" s="12" t="str">
        <f>IF(Tabla11518[[#This Row],[GEOGRÁFICO]]="NO",Tabla11518[[#This Row],[DEPARTAMENTO GEOGRÁFICO/ASOCIADO]],_xlfn.XLOOKUP(Tabla11518[[#This Row],[CÓDIGO SOLICITUD]],'[1]INFO MPIO'!$A$2:$A$581,'[1]INFO MPIO'!$H$2:$H$581))</f>
        <v>GUAMAL, SAN SEBASTIÁN DE BUENAVISTA, SAN ZENÓN, SANTA ANA</v>
      </c>
      <c r="J360" s="13">
        <f>IF(Tabla11518[[#This Row],[GEOGRÁFICO]]="NO",0,_xlfn.XLOOKUP(Tabla11518[[#This Row],[CÓDIGO SOLICITUD]],'[1]INFO MPIO'!$A$2:$A$581,'[1]INFO MPIO'!$B$2:$B$581))</f>
        <v>1</v>
      </c>
      <c r="K360" s="13">
        <f>IF(Tabla11518[[#This Row],[GEOGRÁFICO]]="NO",0,_xlfn.XLOOKUP(Tabla11518[[#This Row],[CÓDIGO SOLICITUD]],'[1]INFO MPIO'!$A$2:$A$581,'[1]INFO MPIO'!$C$2:$C$581))</f>
        <v>0</v>
      </c>
      <c r="L360" s="13">
        <f>IF(Tabla11518[[#This Row],[GEOGRÁFICO]]="NO",0,_xlfn.XLOOKUP(Tabla11518[[#This Row],[CÓDIGO SOLICITUD]],'[1]INFO MPIO'!$A$2:$A$581,'[1]INFO MPIO'!$D$2:$D$581))</f>
        <v>0</v>
      </c>
      <c r="M360" s="13">
        <f>IF(Tabla11518[[#This Row],[GEOGRÁFICO]]="NO",0,_xlfn.XLOOKUP(Tabla11518[[#This Row],[CÓDIGO SOLICITUD]],'[1]INFO MPIO'!$A$2:$A$581,'[1]INFO MPIO'!$E$2:$E$581))</f>
        <v>0</v>
      </c>
      <c r="N360" s="13">
        <f>IF(Tabla11518[[#This Row],[GEOGRÁFICO]]="NO",0,_xlfn.XLOOKUP(Tabla11518[[#This Row],[CÓDIGO SOLICITUD]],'[1]INFO MPIO'!$A$2:$A$581,'[1]INFO MPIO'!$F$2:$F$581))</f>
        <v>0</v>
      </c>
      <c r="O360" s="12" t="str">
        <f>_xlfn.XLOOKUP(Tabla11518[[#This Row],[CÓDIGO SOLICITUD]],[1]Master!$G:$G,[1]Master!$K:$K)</f>
        <v>SI</v>
      </c>
      <c r="P360" s="12" t="str">
        <f>_xlfn.XLOOKUP(Tabla11518[[#This Row],[CÓDIGO SOLICITUD]],[1]Master!$G:$G,[1]Master!$J:$J)</f>
        <v>EN ESTRUCTURACIÓN</v>
      </c>
      <c r="Q360" s="9" t="str">
        <f>_xlfn.XLOOKUP(Tabla11518[[#This Row],[CÓDIGO SOLICITUD]],[1]Master!$G:$G,[1]Master!$I:$I)</f>
        <v>ENTIDAD TERRITORIAL</v>
      </c>
      <c r="R360" s="14">
        <f>_xlfn.XLOOKUP(Tabla11518[[#This Row],[CÓDIGO SOLICITUD]],'[1]Resumen Inversiones'!$D$4:$D$700,'[1]Resumen Inversiones'!$E$4:$E$700)</f>
        <v>163166.14500419999</v>
      </c>
      <c r="S360" s="22" t="s">
        <v>690</v>
      </c>
    </row>
    <row r="361" spans="1:19" ht="99.75" x14ac:dyDescent="0.25">
      <c r="A361" s="20" t="s">
        <v>691</v>
      </c>
      <c r="B361" s="9" t="str">
        <f>_xlfn.XLOOKUP(Tabla11518[[#This Row],[CÓDIGO SOLICITUD]],[1]Nombres!$A:$A,[1]Nombres!$D:$D)</f>
        <v>MAGDALENA</v>
      </c>
      <c r="C361" s="9" t="s">
        <v>21</v>
      </c>
      <c r="D361" s="16" t="s">
        <v>22</v>
      </c>
      <c r="E361" s="11" t="str">
        <f>_xlfn.XLOOKUP(Tabla11518[[#This Row],[CÓDIGO SOLICITUD]],[1]Nombres!$A:$A,[1]Nombres!$C:$C)</f>
        <v>SAN BASILO -PLAYÓN DE OROZCO</v>
      </c>
      <c r="F361" s="11" t="str">
        <f>_xlfn.XLOOKUP(Tabla11518[[#This Row],[CÓDIGO SOLICITUD]],'[1]Mapas MT FINAL'!A:A,'[1]Mapas MT FINAL'!G:G)</f>
        <v>SAN BASILO -PLAYÓN DE OROZCO</v>
      </c>
      <c r="G361" s="12" t="str">
        <f>_xlfn.XLOOKUP(Tabla11518[[#This Row],[CÓDIGO SOLICITUD]],'[1]Relación Departamental'!$A:$A,'[1]Relación Departamental'!$B:$B)</f>
        <v>SI</v>
      </c>
      <c r="H361" s="12" t="str">
        <f>IF(Tabla11518[[#This Row],[GEOGRÁFICO]]="NO",Tabla11518[[#This Row],[DEPARTAMENTO GEOGRÁFICO/ASOCIADO]],_xlfn.XLOOKUP(Tabla11518[[#This Row],[CÓDIGO SOLICITUD]],'[1]INFO MPIO'!$A$2:$A$802,'[1]INFO MPIO'!$G$2:$G$802))</f>
        <v>MAGDALENA</v>
      </c>
      <c r="I361" s="12" t="str">
        <f>IF(Tabla11518[[#This Row],[GEOGRÁFICO]]="NO",Tabla11518[[#This Row],[DEPARTAMENTO GEOGRÁFICO/ASOCIADO]],_xlfn.XLOOKUP(Tabla11518[[#This Row],[CÓDIGO SOLICITUD]],'[1]INFO MPIO'!$A$2:$A$581,'[1]INFO MPIO'!$H$2:$H$581))</f>
        <v>EL PIÑÓN, PIVIJAY</v>
      </c>
      <c r="J361" s="13">
        <f>IF(Tabla11518[[#This Row],[GEOGRÁFICO]]="NO",0,_xlfn.XLOOKUP(Tabla11518[[#This Row],[CÓDIGO SOLICITUD]],'[1]INFO MPIO'!$A$2:$A$581,'[1]INFO MPIO'!$B$2:$B$581))</f>
        <v>0</v>
      </c>
      <c r="K361" s="13">
        <f>IF(Tabla11518[[#This Row],[GEOGRÁFICO]]="NO",0,_xlfn.XLOOKUP(Tabla11518[[#This Row],[CÓDIGO SOLICITUD]],'[1]INFO MPIO'!$A$2:$A$581,'[1]INFO MPIO'!$C$2:$C$581))</f>
        <v>0</v>
      </c>
      <c r="L361" s="13">
        <f>IF(Tabla11518[[#This Row],[GEOGRÁFICO]]="NO",0,_xlfn.XLOOKUP(Tabla11518[[#This Row],[CÓDIGO SOLICITUD]],'[1]INFO MPIO'!$A$2:$A$581,'[1]INFO MPIO'!$D$2:$D$581))</f>
        <v>0</v>
      </c>
      <c r="M361" s="13">
        <f>IF(Tabla11518[[#This Row],[GEOGRÁFICO]]="NO",0,_xlfn.XLOOKUP(Tabla11518[[#This Row],[CÓDIGO SOLICITUD]],'[1]INFO MPIO'!$A$2:$A$581,'[1]INFO MPIO'!$E$2:$E$581))</f>
        <v>0</v>
      </c>
      <c r="N361" s="13">
        <f>IF(Tabla11518[[#This Row],[GEOGRÁFICO]]="NO",0,_xlfn.XLOOKUP(Tabla11518[[#This Row],[CÓDIGO SOLICITUD]],'[1]INFO MPIO'!$A$2:$A$581,'[1]INFO MPIO'!$F$2:$F$581))</f>
        <v>0</v>
      </c>
      <c r="O361" s="12" t="str">
        <f>_xlfn.XLOOKUP(Tabla11518[[#This Row],[CÓDIGO SOLICITUD]],[1]Master!$G:$G,[1]Master!$K:$K)</f>
        <v>NO</v>
      </c>
      <c r="P361" s="12" t="str">
        <f>_xlfn.XLOOKUP(Tabla11518[[#This Row],[CÓDIGO SOLICITUD]],[1]Master!$G:$G,[1]Master!$J:$J)</f>
        <v>EN ESTRUCTURACIÓN</v>
      </c>
      <c r="Q361" s="9" t="str">
        <f>_xlfn.XLOOKUP(Tabla11518[[#This Row],[CÓDIGO SOLICITUD]],[1]Master!$G:$G,[1]Master!$I:$I)</f>
        <v>ENTIDAD TERRITORIAL</v>
      </c>
      <c r="R361" s="14">
        <f>_xlfn.XLOOKUP(Tabla11518[[#This Row],[CÓDIGO SOLICITUD]],'[1]Resumen Inversiones'!$D$4:$D$700,'[1]Resumen Inversiones'!$E$4:$E$700)</f>
        <v>0</v>
      </c>
      <c r="S361" s="18" t="s">
        <v>682</v>
      </c>
    </row>
    <row r="362" spans="1:19" ht="99.75" x14ac:dyDescent="0.25">
      <c r="A362" s="20" t="s">
        <v>692</v>
      </c>
      <c r="B362" s="9" t="str">
        <f>_xlfn.XLOOKUP(Tabla11518[[#This Row],[CÓDIGO SOLICITUD]],[1]Nombres!$A:$A,[1]Nombres!$D:$D)</f>
        <v>MAGDALENA</v>
      </c>
      <c r="C362" s="9" t="s">
        <v>21</v>
      </c>
      <c r="D362" s="16" t="s">
        <v>22</v>
      </c>
      <c r="E362" s="11" t="str">
        <f>_xlfn.XLOOKUP(Tabla11518[[#This Row],[CÓDIGO SOLICITUD]],[1]Nombres!$A:$A,[1]Nombres!$C:$C)</f>
        <v>LA PALMA - VERANILLO</v>
      </c>
      <c r="F362" s="11" t="str">
        <f>_xlfn.XLOOKUP(Tabla11518[[#This Row],[CÓDIGO SOLICITUD]],'[1]Mapas MT FINAL'!A:A,'[1]Mapas MT FINAL'!G:G)</f>
        <v>LA PALMA - VERANILLO</v>
      </c>
      <c r="G362" s="12" t="str">
        <f>_xlfn.XLOOKUP(Tabla11518[[#This Row],[CÓDIGO SOLICITUD]],'[1]Relación Departamental'!$A:$A,'[1]Relación Departamental'!$B:$B)</f>
        <v>SI</v>
      </c>
      <c r="H362" s="12" t="str">
        <f>IF(Tabla11518[[#This Row],[GEOGRÁFICO]]="NO",Tabla11518[[#This Row],[DEPARTAMENTO GEOGRÁFICO/ASOCIADO]],_xlfn.XLOOKUP(Tabla11518[[#This Row],[CÓDIGO SOLICITUD]],'[1]INFO MPIO'!$A$2:$A$802,'[1]INFO MPIO'!$G$2:$G$802))</f>
        <v>MAGDALENA</v>
      </c>
      <c r="I362" s="12" t="str">
        <f>IF(Tabla11518[[#This Row],[GEOGRÁFICO]]="NO",Tabla11518[[#This Row],[DEPARTAMENTO GEOGRÁFICO/ASOCIADO]],_xlfn.XLOOKUP(Tabla11518[[#This Row],[CÓDIGO SOLICITUD]],'[1]INFO MPIO'!$A$2:$A$581,'[1]INFO MPIO'!$H$2:$H$581))</f>
        <v>EL PIÑÓN</v>
      </c>
      <c r="J362" s="13">
        <f>IF(Tabla11518[[#This Row],[GEOGRÁFICO]]="NO",0,_xlfn.XLOOKUP(Tabla11518[[#This Row],[CÓDIGO SOLICITUD]],'[1]INFO MPIO'!$A$2:$A$581,'[1]INFO MPIO'!$B$2:$B$581))</f>
        <v>0</v>
      </c>
      <c r="K362" s="13">
        <f>IF(Tabla11518[[#This Row],[GEOGRÁFICO]]="NO",0,_xlfn.XLOOKUP(Tabla11518[[#This Row],[CÓDIGO SOLICITUD]],'[1]INFO MPIO'!$A$2:$A$581,'[1]INFO MPIO'!$C$2:$C$581))</f>
        <v>0</v>
      </c>
      <c r="L362" s="13">
        <f>IF(Tabla11518[[#This Row],[GEOGRÁFICO]]="NO",0,_xlfn.XLOOKUP(Tabla11518[[#This Row],[CÓDIGO SOLICITUD]],'[1]INFO MPIO'!$A$2:$A$581,'[1]INFO MPIO'!$D$2:$D$581))</f>
        <v>0</v>
      </c>
      <c r="M362" s="13">
        <f>IF(Tabla11518[[#This Row],[GEOGRÁFICO]]="NO",0,_xlfn.XLOOKUP(Tabla11518[[#This Row],[CÓDIGO SOLICITUD]],'[1]INFO MPIO'!$A$2:$A$581,'[1]INFO MPIO'!$E$2:$E$581))</f>
        <v>0</v>
      </c>
      <c r="N362" s="13">
        <f>IF(Tabla11518[[#This Row],[GEOGRÁFICO]]="NO",0,_xlfn.XLOOKUP(Tabla11518[[#This Row],[CÓDIGO SOLICITUD]],'[1]INFO MPIO'!$A$2:$A$581,'[1]INFO MPIO'!$F$2:$F$581))</f>
        <v>0</v>
      </c>
      <c r="O362" s="12" t="str">
        <f>_xlfn.XLOOKUP(Tabla11518[[#This Row],[CÓDIGO SOLICITUD]],[1]Master!$G:$G,[1]Master!$K:$K)</f>
        <v>NO</v>
      </c>
      <c r="P362" s="12" t="str">
        <f>_xlfn.XLOOKUP(Tabla11518[[#This Row],[CÓDIGO SOLICITUD]],[1]Master!$G:$G,[1]Master!$J:$J)</f>
        <v>EN ESTRUCTURACIÓN</v>
      </c>
      <c r="Q362" s="9" t="str">
        <f>_xlfn.XLOOKUP(Tabla11518[[#This Row],[CÓDIGO SOLICITUD]],[1]Master!$G:$G,[1]Master!$I:$I)</f>
        <v>ENTIDAD TERRITORIAL</v>
      </c>
      <c r="R362" s="14">
        <f>_xlfn.XLOOKUP(Tabla11518[[#This Row],[CÓDIGO SOLICITUD]],'[1]Resumen Inversiones'!$D$4:$D$700,'[1]Resumen Inversiones'!$E$4:$E$700)</f>
        <v>0</v>
      </c>
      <c r="S362" s="18" t="s">
        <v>682</v>
      </c>
    </row>
    <row r="363" spans="1:19" ht="85.5" x14ac:dyDescent="0.25">
      <c r="A363" s="20" t="s">
        <v>693</v>
      </c>
      <c r="B363" s="9" t="str">
        <f>_xlfn.XLOOKUP(Tabla11518[[#This Row],[CÓDIGO SOLICITUD]],[1]Nombres!$A:$A,[1]Nombres!$D:$D)</f>
        <v>MAGDALENA</v>
      </c>
      <c r="C363" s="9" t="s">
        <v>21</v>
      </c>
      <c r="D363" s="16" t="s">
        <v>22</v>
      </c>
      <c r="E363" s="11" t="str">
        <f>_xlfn.XLOOKUP(Tabla11518[[#This Row],[CÓDIGO SOLICITUD]],[1]Nombres!$A:$A,[1]Nombres!$C:$C)</f>
        <v>SITIONUEVO – LA PUENTE</v>
      </c>
      <c r="F363" s="11" t="str">
        <f>_xlfn.XLOOKUP(Tabla11518[[#This Row],[CÓDIGO SOLICITUD]],'[1]Mapas MT FINAL'!A:A,'[1]Mapas MT FINAL'!G:G)</f>
        <v>SITIONUEVO – LA PUENTE</v>
      </c>
      <c r="G363" s="12" t="str">
        <f>_xlfn.XLOOKUP(Tabla11518[[#This Row],[CÓDIGO SOLICITUD]],'[1]Relación Departamental'!$A:$A,'[1]Relación Departamental'!$B:$B)</f>
        <v>NO</v>
      </c>
      <c r="H363" s="12" t="str">
        <f>IF(Tabla11518[[#This Row],[GEOGRÁFICO]]="NO",Tabla11518[[#This Row],[DEPARTAMENTO GEOGRÁFICO/ASOCIADO]],_xlfn.XLOOKUP(Tabla11518[[#This Row],[CÓDIGO SOLICITUD]],'[1]INFO MPIO'!$A$2:$A$802,'[1]INFO MPIO'!$G$2:$G$802))</f>
        <v>MAGDALENA</v>
      </c>
      <c r="I363" s="12" t="str">
        <f>IF(Tabla11518[[#This Row],[GEOGRÁFICO]]="NO",Tabla11518[[#This Row],[DEPARTAMENTO GEOGRÁFICO/ASOCIADO]],_xlfn.XLOOKUP(Tabla11518[[#This Row],[CÓDIGO SOLICITUD]],'[1]INFO MPIO'!$A$2:$A$581,'[1]INFO MPIO'!$H$2:$H$581))</f>
        <v>MAGDALENA</v>
      </c>
      <c r="J363" s="13">
        <f>IF(Tabla11518[[#This Row],[GEOGRÁFICO]]="NO",0,_xlfn.XLOOKUP(Tabla11518[[#This Row],[CÓDIGO SOLICITUD]],'[1]INFO MPIO'!$A$2:$A$581,'[1]INFO MPIO'!$B$2:$B$581))</f>
        <v>0</v>
      </c>
      <c r="K363" s="13">
        <f>IF(Tabla11518[[#This Row],[GEOGRÁFICO]]="NO",0,_xlfn.XLOOKUP(Tabla11518[[#This Row],[CÓDIGO SOLICITUD]],'[1]INFO MPIO'!$A$2:$A$581,'[1]INFO MPIO'!$C$2:$C$581))</f>
        <v>0</v>
      </c>
      <c r="L363" s="13">
        <f>IF(Tabla11518[[#This Row],[GEOGRÁFICO]]="NO",0,_xlfn.XLOOKUP(Tabla11518[[#This Row],[CÓDIGO SOLICITUD]],'[1]INFO MPIO'!$A$2:$A$581,'[1]INFO MPIO'!$D$2:$D$581))</f>
        <v>0</v>
      </c>
      <c r="M363" s="13">
        <f>IF(Tabla11518[[#This Row],[GEOGRÁFICO]]="NO",0,_xlfn.XLOOKUP(Tabla11518[[#This Row],[CÓDIGO SOLICITUD]],'[1]INFO MPIO'!$A$2:$A$581,'[1]INFO MPIO'!$E$2:$E$581))</f>
        <v>0</v>
      </c>
      <c r="N363" s="13">
        <f>IF(Tabla11518[[#This Row],[GEOGRÁFICO]]="NO",0,_xlfn.XLOOKUP(Tabla11518[[#This Row],[CÓDIGO SOLICITUD]],'[1]INFO MPIO'!$A$2:$A$581,'[1]INFO MPIO'!$F$2:$F$581))</f>
        <v>0</v>
      </c>
      <c r="O363" s="12" t="str">
        <f>_xlfn.XLOOKUP(Tabla11518[[#This Row],[CÓDIGO SOLICITUD]],[1]Master!$G:$G,[1]Master!$K:$K)</f>
        <v>NO</v>
      </c>
      <c r="P363" s="12" t="str">
        <f>_xlfn.XLOOKUP(Tabla11518[[#This Row],[CÓDIGO SOLICITUD]],[1]Master!$G:$G,[1]Master!$J:$J)</f>
        <v>EN ESTRUCTURACIÓN</v>
      </c>
      <c r="Q363" s="9" t="str">
        <f>_xlfn.XLOOKUP(Tabla11518[[#This Row],[CÓDIGO SOLICITUD]],[1]Master!$G:$G,[1]Master!$I:$I)</f>
        <v>ENTIDAD TERRITORIAL</v>
      </c>
      <c r="R363" s="14">
        <f>_xlfn.XLOOKUP(Tabla11518[[#This Row],[CÓDIGO SOLICITUD]],'[1]Resumen Inversiones'!$D$4:$D$700,'[1]Resumen Inversiones'!$E$4:$E$700)</f>
        <v>0</v>
      </c>
      <c r="S363" s="18" t="s">
        <v>694</v>
      </c>
    </row>
    <row r="364" spans="1:19" ht="99.75" x14ac:dyDescent="0.25">
      <c r="A364" s="20" t="s">
        <v>695</v>
      </c>
      <c r="B364" s="9" t="str">
        <f>_xlfn.XLOOKUP(Tabla11518[[#This Row],[CÓDIGO SOLICITUD]],[1]Nombres!$A:$A,[1]Nombres!$D:$D)</f>
        <v>TOLIMA</v>
      </c>
      <c r="C364" s="9" t="s">
        <v>267</v>
      </c>
      <c r="D364" s="16" t="s">
        <v>22</v>
      </c>
      <c r="E364" s="11" t="str">
        <f>_xlfn.XLOOKUP(Tabla11518[[#This Row],[CÓDIGO SOLICITUD]],[1]Nombres!$A:$A,[1]Nombres!$C:$C)</f>
        <v>EL PASO - SUAREZ</v>
      </c>
      <c r="F364" s="11" t="str">
        <f>_xlfn.XLOOKUP(Tabla11518[[#This Row],[CÓDIGO SOLICITUD]],'[1]Mapas MT FINAL'!A:A,'[1]Mapas MT FINAL'!G:G)</f>
        <v>EL PASO - SUAREZ</v>
      </c>
      <c r="G364" s="12" t="str">
        <f>_xlfn.XLOOKUP(Tabla11518[[#This Row],[CÓDIGO SOLICITUD]],'[1]Relación Departamental'!$A:$A,'[1]Relación Departamental'!$B:$B)</f>
        <v>SI</v>
      </c>
      <c r="H364" s="12" t="str">
        <f>IF(Tabla11518[[#This Row],[GEOGRÁFICO]]="NO",Tabla11518[[#This Row],[DEPARTAMENTO GEOGRÁFICO/ASOCIADO]],_xlfn.XLOOKUP(Tabla11518[[#This Row],[CÓDIGO SOLICITUD]],'[1]INFO MPIO'!$A$2:$A$802,'[1]INFO MPIO'!$G$2:$G$802))</f>
        <v>TOLIMA</v>
      </c>
      <c r="I364" s="12" t="str">
        <f>IF(Tabla11518[[#This Row],[GEOGRÁFICO]]="NO",Tabla11518[[#This Row],[DEPARTAMENTO GEOGRÁFICO/ASOCIADO]],_xlfn.XLOOKUP(Tabla11518[[#This Row],[CÓDIGO SOLICITUD]],'[1]INFO MPIO'!$A$2:$A$581,'[1]INFO MPIO'!$H$2:$H$581))</f>
        <v>SUÁREZ</v>
      </c>
      <c r="J364" s="13">
        <f>IF(Tabla11518[[#This Row],[GEOGRÁFICO]]="NO",0,_xlfn.XLOOKUP(Tabla11518[[#This Row],[CÓDIGO SOLICITUD]],'[1]INFO MPIO'!$A$2:$A$581,'[1]INFO MPIO'!$B$2:$B$581))</f>
        <v>0</v>
      </c>
      <c r="K364" s="13">
        <f>IF(Tabla11518[[#This Row],[GEOGRÁFICO]]="NO",0,_xlfn.XLOOKUP(Tabla11518[[#This Row],[CÓDIGO SOLICITUD]],'[1]INFO MPIO'!$A$2:$A$581,'[1]INFO MPIO'!$C$2:$C$581))</f>
        <v>0</v>
      </c>
      <c r="L364" s="13">
        <f>IF(Tabla11518[[#This Row],[GEOGRÁFICO]]="NO",0,_xlfn.XLOOKUP(Tabla11518[[#This Row],[CÓDIGO SOLICITUD]],'[1]INFO MPIO'!$A$2:$A$581,'[1]INFO MPIO'!$D$2:$D$581))</f>
        <v>0</v>
      </c>
      <c r="M364" s="13">
        <f>IF(Tabla11518[[#This Row],[GEOGRÁFICO]]="NO",0,_xlfn.XLOOKUP(Tabla11518[[#This Row],[CÓDIGO SOLICITUD]],'[1]INFO MPIO'!$A$2:$A$581,'[1]INFO MPIO'!$E$2:$E$581))</f>
        <v>0</v>
      </c>
      <c r="N364" s="13">
        <f>IF(Tabla11518[[#This Row],[GEOGRÁFICO]]="NO",0,_xlfn.XLOOKUP(Tabla11518[[#This Row],[CÓDIGO SOLICITUD]],'[1]INFO MPIO'!$A$2:$A$581,'[1]INFO MPIO'!$F$2:$F$581))</f>
        <v>0</v>
      </c>
      <c r="O364" s="12" t="str">
        <f>_xlfn.XLOOKUP(Tabla11518[[#This Row],[CÓDIGO SOLICITUD]],[1]Master!$G:$G,[1]Master!$K:$K)</f>
        <v>NO</v>
      </c>
      <c r="P364" s="12" t="str">
        <f>_xlfn.XLOOKUP(Tabla11518[[#This Row],[CÓDIGO SOLICITUD]],[1]Master!$G:$G,[1]Master!$J:$J)</f>
        <v>EN ESTRUCTURACIÓN</v>
      </c>
      <c r="Q364" s="9" t="str">
        <f>_xlfn.XLOOKUP(Tabla11518[[#This Row],[CÓDIGO SOLICITUD]],[1]Master!$G:$G,[1]Master!$I:$I)</f>
        <v>ENTIDAD TERRITORIAL/INVIAS</v>
      </c>
      <c r="R364" s="14">
        <f>_xlfn.XLOOKUP(Tabla11518[[#This Row],[CÓDIGO SOLICITUD]],'[1]Resumen Inversiones'!$D$4:$D$700,'[1]Resumen Inversiones'!$E$4:$E$700)</f>
        <v>28080</v>
      </c>
      <c r="S364" s="22" t="s">
        <v>696</v>
      </c>
    </row>
    <row r="365" spans="1:19" ht="171" x14ac:dyDescent="0.25">
      <c r="A365" s="8" t="s">
        <v>697</v>
      </c>
      <c r="B365" s="9" t="str">
        <f>_xlfn.XLOOKUP(Tabla11518[[#This Row],[CÓDIGO SOLICITUD]],[1]Nombres!$A:$A,[1]Nombres!$D:$D)</f>
        <v>ARAUCA, BOYACÁ, NORTE DE SANTANDER</v>
      </c>
      <c r="C365" s="9" t="s">
        <v>21</v>
      </c>
      <c r="D365" s="16" t="s">
        <v>22</v>
      </c>
      <c r="E365" s="11" t="str">
        <f>_xlfn.XLOOKUP(Tabla11518[[#This Row],[CÓDIGO SOLICITUD]],[1]Nombres!$A:$A,[1]Nombres!$C:$C)</f>
        <v>VÍA DE LA SOBERANÍA (LA LEJÍA - SARAVENA)</v>
      </c>
      <c r="F365" s="11" t="str">
        <f>_xlfn.XLOOKUP(Tabla11518[[#This Row],[CÓDIGO SOLICITUD]],'[1]Mapas MT FINAL'!A:A,'[1]Mapas MT FINAL'!G:G)</f>
        <v>VÍA DE LA SOBERANÍA (LA LEJÍA - SARAVENA)</v>
      </c>
      <c r="G365" s="12" t="str">
        <f>_xlfn.XLOOKUP(Tabla11518[[#This Row],[CÓDIGO SOLICITUD]],'[1]Relación Departamental'!$A:$A,'[1]Relación Departamental'!$B:$B)</f>
        <v>SI</v>
      </c>
      <c r="H365" s="12" t="str">
        <f>IF(Tabla11518[[#This Row],[GEOGRÁFICO]]="NO",Tabla11518[[#This Row],[DEPARTAMENTO GEOGRÁFICO/ASOCIADO]],_xlfn.XLOOKUP(Tabla11518[[#This Row],[CÓDIGO SOLICITUD]],'[1]INFO MPIO'!$A$2:$A$802,'[1]INFO MPIO'!$G$2:$G$802))</f>
        <v>ARAUCA, BOYACÁ, NORTE DE SANTANDER</v>
      </c>
      <c r="I365" s="12" t="str">
        <f>IF(Tabla11518[[#This Row],[GEOGRÁFICO]]="NO",Tabla11518[[#This Row],[DEPARTAMENTO GEOGRÁFICO/ASOCIADO]],_xlfn.XLOOKUP(Tabla11518[[#This Row],[CÓDIGO SOLICITUD]],'[1]INFO MPIO'!$A$2:$A$581,'[1]INFO MPIO'!$H$2:$H$581))</f>
        <v>CUBARÁ, LABATECA, PAMPLONA, SARAVENA, TOLEDO</v>
      </c>
      <c r="J365" s="13">
        <f>IF(Tabla11518[[#This Row],[GEOGRÁFICO]]="NO",0,_xlfn.XLOOKUP(Tabla11518[[#This Row],[CÓDIGO SOLICITUD]],'[1]INFO MPIO'!$A$2:$A$581,'[1]INFO MPIO'!$B$2:$B$581))</f>
        <v>1</v>
      </c>
      <c r="K365" s="13">
        <f>IF(Tabla11518[[#This Row],[GEOGRÁFICO]]="NO",0,_xlfn.XLOOKUP(Tabla11518[[#This Row],[CÓDIGO SOLICITUD]],'[1]INFO MPIO'!$A$2:$A$581,'[1]INFO MPIO'!$C$2:$C$581))</f>
        <v>1</v>
      </c>
      <c r="L365" s="13">
        <f>IF(Tabla11518[[#This Row],[GEOGRÁFICO]]="NO",0,_xlfn.XLOOKUP(Tabla11518[[#This Row],[CÓDIGO SOLICITUD]],'[1]INFO MPIO'!$A$2:$A$581,'[1]INFO MPIO'!$D$2:$D$581))</f>
        <v>1</v>
      </c>
      <c r="M365" s="13">
        <f>IF(Tabla11518[[#This Row],[GEOGRÁFICO]]="NO",0,_xlfn.XLOOKUP(Tabla11518[[#This Row],[CÓDIGO SOLICITUD]],'[1]INFO MPIO'!$A$2:$A$581,'[1]INFO MPIO'!$E$2:$E$581))</f>
        <v>0</v>
      </c>
      <c r="N365" s="13">
        <f>IF(Tabla11518[[#This Row],[GEOGRÁFICO]]="NO",0,_xlfn.XLOOKUP(Tabla11518[[#This Row],[CÓDIGO SOLICITUD]],'[1]INFO MPIO'!$A$2:$A$581,'[1]INFO MPIO'!$F$2:$F$581))</f>
        <v>1</v>
      </c>
      <c r="O365" s="12" t="str">
        <f>_xlfn.XLOOKUP(Tabla11518[[#This Row],[CÓDIGO SOLICITUD]],[1]Master!$G:$G,[1]Master!$K:$K)</f>
        <v>SI</v>
      </c>
      <c r="P365" s="12" t="str">
        <f>_xlfn.XLOOKUP(Tabla11518[[#This Row],[CÓDIGO SOLICITUD]],[1]Master!$G:$G,[1]Master!$J:$J)</f>
        <v>EN EJECUCIÓN</v>
      </c>
      <c r="Q365" s="9" t="str">
        <f>_xlfn.XLOOKUP(Tabla11518[[#This Row],[CÓDIGO SOLICITUD]],[1]Master!$G:$G,[1]Master!$I:$I)</f>
        <v>INVIAS</v>
      </c>
      <c r="R365" s="14">
        <f>_xlfn.XLOOKUP(Tabla11518[[#This Row],[CÓDIGO SOLICITUD]],'[1]Resumen Inversiones'!$D$4:$D$700,'[1]Resumen Inversiones'!$E$4:$E$700)</f>
        <v>500000</v>
      </c>
      <c r="S365" s="18" t="s">
        <v>698</v>
      </c>
    </row>
    <row r="366" spans="1:19" ht="114" x14ac:dyDescent="0.25">
      <c r="A366" s="20" t="s">
        <v>699</v>
      </c>
      <c r="B366" s="9" t="str">
        <f>_xlfn.XLOOKUP(Tabla11518[[#This Row],[CÓDIGO SOLICITUD]],[1]Nombres!$A:$A,[1]Nombres!$D:$D)</f>
        <v>MAGDALENA</v>
      </c>
      <c r="C366" s="9" t="s">
        <v>21</v>
      </c>
      <c r="D366" s="16" t="s">
        <v>22</v>
      </c>
      <c r="E366" s="11" t="str">
        <f>_xlfn.XLOOKUP(Tabla11518[[#This Row],[CÓDIGO SOLICITUD]],[1]Nombres!$A:$A,[1]Nombres!$C:$C)</f>
        <v>INTERVENCIÓN EMBARCADEROS FLUVIALES EN SALAMINA</v>
      </c>
      <c r="F366" s="11" t="str">
        <f>_xlfn.XLOOKUP(Tabla11518[[#This Row],[CÓDIGO SOLICITUD]],'[1]Mapas MT FINAL'!A:A,'[1]Mapas MT FINAL'!G:G)</f>
        <v>INTERVENCIÓN EMBARCADEROS FLUVIALES EN SALAMINA</v>
      </c>
      <c r="G366" s="12" t="str">
        <f>_xlfn.XLOOKUP(Tabla11518[[#This Row],[CÓDIGO SOLICITUD]],'[1]Relación Departamental'!$A:$A,'[1]Relación Departamental'!$B:$B)</f>
        <v>SI</v>
      </c>
      <c r="H366" s="12" t="str">
        <f>IF(Tabla11518[[#This Row],[GEOGRÁFICO]]="NO",Tabla11518[[#This Row],[DEPARTAMENTO GEOGRÁFICO/ASOCIADO]],_xlfn.XLOOKUP(Tabla11518[[#This Row],[CÓDIGO SOLICITUD]],'[1]INFO MPIO'!$A$2:$A$802,'[1]INFO MPIO'!$G$2:$G$802))</f>
        <v>MAGDALENA</v>
      </c>
      <c r="I366" s="12" t="str">
        <f>IF(Tabla11518[[#This Row],[GEOGRÁFICO]]="NO",Tabla11518[[#This Row],[DEPARTAMENTO GEOGRÁFICO/ASOCIADO]],_xlfn.XLOOKUP(Tabla11518[[#This Row],[CÓDIGO SOLICITUD]],'[1]INFO MPIO'!$A$2:$A$581,'[1]INFO MPIO'!$H$2:$H$581))</f>
        <v>SALAMINA</v>
      </c>
      <c r="J366" s="13">
        <f>IF(Tabla11518[[#This Row],[GEOGRÁFICO]]="NO",0,_xlfn.XLOOKUP(Tabla11518[[#This Row],[CÓDIGO SOLICITUD]],'[1]INFO MPIO'!$A$2:$A$581,'[1]INFO MPIO'!$B$2:$B$581))</f>
        <v>0</v>
      </c>
      <c r="K366" s="13">
        <f>IF(Tabla11518[[#This Row],[GEOGRÁFICO]]="NO",0,_xlfn.XLOOKUP(Tabla11518[[#This Row],[CÓDIGO SOLICITUD]],'[1]INFO MPIO'!$A$2:$A$581,'[1]INFO MPIO'!$C$2:$C$581))</f>
        <v>0</v>
      </c>
      <c r="L366" s="13">
        <f>IF(Tabla11518[[#This Row],[GEOGRÁFICO]]="NO",0,_xlfn.XLOOKUP(Tabla11518[[#This Row],[CÓDIGO SOLICITUD]],'[1]INFO MPIO'!$A$2:$A$581,'[1]INFO MPIO'!$D$2:$D$581))</f>
        <v>0</v>
      </c>
      <c r="M366" s="13">
        <f>IF(Tabla11518[[#This Row],[GEOGRÁFICO]]="NO",0,_xlfn.XLOOKUP(Tabla11518[[#This Row],[CÓDIGO SOLICITUD]],'[1]INFO MPIO'!$A$2:$A$581,'[1]INFO MPIO'!$E$2:$E$581))</f>
        <v>0</v>
      </c>
      <c r="N366" s="13">
        <f>IF(Tabla11518[[#This Row],[GEOGRÁFICO]]="NO",0,_xlfn.XLOOKUP(Tabla11518[[#This Row],[CÓDIGO SOLICITUD]],'[1]INFO MPIO'!$A$2:$A$581,'[1]INFO MPIO'!$F$2:$F$581))</f>
        <v>0</v>
      </c>
      <c r="O366" s="12" t="str">
        <f>_xlfn.XLOOKUP(Tabla11518[[#This Row],[CÓDIGO SOLICITUD]],[1]Master!$G:$G,[1]Master!$K:$K)</f>
        <v>NO</v>
      </c>
      <c r="P366" s="12" t="str">
        <f>_xlfn.XLOOKUP(Tabla11518[[#This Row],[CÓDIGO SOLICITUD]],[1]Master!$G:$G,[1]Master!$J:$J)</f>
        <v>EN ESTRUCTURACIÓN</v>
      </c>
      <c r="Q366" s="9" t="str">
        <f>_xlfn.XLOOKUP(Tabla11518[[#This Row],[CÓDIGO SOLICITUD]],[1]Master!$G:$G,[1]Master!$I:$I)</f>
        <v>CORMAGDALENA</v>
      </c>
      <c r="R366" s="14">
        <f>_xlfn.XLOOKUP(Tabla11518[[#This Row],[CÓDIGO SOLICITUD]],'[1]Resumen Inversiones'!$D$4:$D$700,'[1]Resumen Inversiones'!$E$4:$E$700)</f>
        <v>521.22</v>
      </c>
      <c r="S366" s="22" t="s">
        <v>700</v>
      </c>
    </row>
    <row r="367" spans="1:19" ht="114" x14ac:dyDescent="0.25">
      <c r="A367" s="20" t="s">
        <v>701</v>
      </c>
      <c r="B367" s="9" t="str">
        <f>_xlfn.XLOOKUP(Tabla11518[[#This Row],[CÓDIGO SOLICITUD]],[1]Nombres!$A:$A,[1]Nombres!$D:$D)</f>
        <v>MAGDALENA</v>
      </c>
      <c r="C367" s="9" t="s">
        <v>21</v>
      </c>
      <c r="D367" s="16" t="s">
        <v>22</v>
      </c>
      <c r="E367" s="11" t="str">
        <f>_xlfn.XLOOKUP(Tabla11518[[#This Row],[CÓDIGO SOLICITUD]],[1]Nombres!$A:$A,[1]Nombres!$C:$C)</f>
        <v>INTERVENCIÓN EMBARCADEROS FLUVIALES EN SANTA BÁRBARA DE PINTO</v>
      </c>
      <c r="F367" s="11" t="str">
        <f>_xlfn.XLOOKUP(Tabla11518[[#This Row],[CÓDIGO SOLICITUD]],'[1]Mapas MT FINAL'!A:A,'[1]Mapas MT FINAL'!G:G)</f>
        <v>INTERVENCIÓN EMBARCADEROS FLUVIALES EN SANTA BÁRBARA DE PINTO</v>
      </c>
      <c r="G367" s="12" t="str">
        <f>_xlfn.XLOOKUP(Tabla11518[[#This Row],[CÓDIGO SOLICITUD]],'[1]Relación Departamental'!$A:$A,'[1]Relación Departamental'!$B:$B)</f>
        <v>SI</v>
      </c>
      <c r="H367" s="12" t="str">
        <f>IF(Tabla11518[[#This Row],[GEOGRÁFICO]]="NO",Tabla11518[[#This Row],[DEPARTAMENTO GEOGRÁFICO/ASOCIADO]],_xlfn.XLOOKUP(Tabla11518[[#This Row],[CÓDIGO SOLICITUD]],'[1]INFO MPIO'!$A$2:$A$802,'[1]INFO MPIO'!$G$2:$G$802))</f>
        <v>MAGDALENA</v>
      </c>
      <c r="I367" s="12" t="str">
        <f>IF(Tabla11518[[#This Row],[GEOGRÁFICO]]="NO",Tabla11518[[#This Row],[DEPARTAMENTO GEOGRÁFICO/ASOCIADO]],_xlfn.XLOOKUP(Tabla11518[[#This Row],[CÓDIGO SOLICITUD]],'[1]INFO MPIO'!$A$2:$A$581,'[1]INFO MPIO'!$H$2:$H$581))</f>
        <v>SANTA BÁRBARA DE PINTO</v>
      </c>
      <c r="J367" s="13">
        <f>IF(Tabla11518[[#This Row],[GEOGRÁFICO]]="NO",0,_xlfn.XLOOKUP(Tabla11518[[#This Row],[CÓDIGO SOLICITUD]],'[1]INFO MPIO'!$A$2:$A$581,'[1]INFO MPIO'!$B$2:$B$581))</f>
        <v>1</v>
      </c>
      <c r="K367" s="13">
        <f>IF(Tabla11518[[#This Row],[GEOGRÁFICO]]="NO",0,_xlfn.XLOOKUP(Tabla11518[[#This Row],[CÓDIGO SOLICITUD]],'[1]INFO MPIO'!$A$2:$A$581,'[1]INFO MPIO'!$C$2:$C$581))</f>
        <v>0</v>
      </c>
      <c r="L367" s="13">
        <f>IF(Tabla11518[[#This Row],[GEOGRÁFICO]]="NO",0,_xlfn.XLOOKUP(Tabla11518[[#This Row],[CÓDIGO SOLICITUD]],'[1]INFO MPIO'!$A$2:$A$581,'[1]INFO MPIO'!$D$2:$D$581))</f>
        <v>0</v>
      </c>
      <c r="M367" s="13">
        <f>IF(Tabla11518[[#This Row],[GEOGRÁFICO]]="NO",0,_xlfn.XLOOKUP(Tabla11518[[#This Row],[CÓDIGO SOLICITUD]],'[1]INFO MPIO'!$A$2:$A$581,'[1]INFO MPIO'!$E$2:$E$581))</f>
        <v>0</v>
      </c>
      <c r="N367" s="13">
        <f>IF(Tabla11518[[#This Row],[GEOGRÁFICO]]="NO",0,_xlfn.XLOOKUP(Tabla11518[[#This Row],[CÓDIGO SOLICITUD]],'[1]INFO MPIO'!$A$2:$A$581,'[1]INFO MPIO'!$F$2:$F$581))</f>
        <v>0</v>
      </c>
      <c r="O367" s="12" t="str">
        <f>_xlfn.XLOOKUP(Tabla11518[[#This Row],[CÓDIGO SOLICITUD]],[1]Master!$G:$G,[1]Master!$K:$K)</f>
        <v>NO</v>
      </c>
      <c r="P367" s="12" t="str">
        <f>_xlfn.XLOOKUP(Tabla11518[[#This Row],[CÓDIGO SOLICITUD]],[1]Master!$G:$G,[1]Master!$J:$J)</f>
        <v>EN ESTRUCTURACIÓN</v>
      </c>
      <c r="Q367" s="9" t="str">
        <f>_xlfn.XLOOKUP(Tabla11518[[#This Row],[CÓDIGO SOLICITUD]],[1]Master!$G:$G,[1]Master!$I:$I)</f>
        <v>CORMAGDALENA</v>
      </c>
      <c r="R367" s="14">
        <f>_xlfn.XLOOKUP(Tabla11518[[#This Row],[CÓDIGO SOLICITUD]],'[1]Resumen Inversiones'!$D$4:$D$700,'[1]Resumen Inversiones'!$E$4:$E$700)</f>
        <v>521.22</v>
      </c>
      <c r="S367" s="22" t="s">
        <v>700</v>
      </c>
    </row>
    <row r="368" spans="1:19" ht="114" x14ac:dyDescent="0.25">
      <c r="A368" s="20" t="s">
        <v>702</v>
      </c>
      <c r="B368" s="9" t="str">
        <f>_xlfn.XLOOKUP(Tabla11518[[#This Row],[CÓDIGO SOLICITUD]],[1]Nombres!$A:$A,[1]Nombres!$D:$D)</f>
        <v>MAGDALENA</v>
      </c>
      <c r="C368" s="9" t="s">
        <v>21</v>
      </c>
      <c r="D368" s="16" t="s">
        <v>22</v>
      </c>
      <c r="E368" s="11" t="str">
        <f>_xlfn.XLOOKUP(Tabla11518[[#This Row],[CÓDIGO SOLICITUD]],[1]Nombres!$A:$A,[1]Nombres!$C:$C)</f>
        <v>INTERVENCIÓN EMBARCADEROS FLUVIALES EN PLATO</v>
      </c>
      <c r="F368" s="11" t="str">
        <f>_xlfn.XLOOKUP(Tabla11518[[#This Row],[CÓDIGO SOLICITUD]],'[1]Mapas MT FINAL'!A:A,'[1]Mapas MT FINAL'!G:G)</f>
        <v>INTERVENCIÓN EMBARCADEROS FLUVIALES EN PLATO</v>
      </c>
      <c r="G368" s="12" t="str">
        <f>_xlfn.XLOOKUP(Tabla11518[[#This Row],[CÓDIGO SOLICITUD]],'[1]Relación Departamental'!$A:$A,'[1]Relación Departamental'!$B:$B)</f>
        <v>SI</v>
      </c>
      <c r="H368" s="12" t="str">
        <f>IF(Tabla11518[[#This Row],[GEOGRÁFICO]]="NO",Tabla11518[[#This Row],[DEPARTAMENTO GEOGRÁFICO/ASOCIADO]],_xlfn.XLOOKUP(Tabla11518[[#This Row],[CÓDIGO SOLICITUD]],'[1]INFO MPIO'!$A$2:$A$802,'[1]INFO MPIO'!$G$2:$G$802))</f>
        <v>MAGDALENA</v>
      </c>
      <c r="I368" s="12" t="str">
        <f>IF(Tabla11518[[#This Row],[GEOGRÁFICO]]="NO",Tabla11518[[#This Row],[DEPARTAMENTO GEOGRÁFICO/ASOCIADO]],_xlfn.XLOOKUP(Tabla11518[[#This Row],[CÓDIGO SOLICITUD]],'[1]INFO MPIO'!$A$2:$A$581,'[1]INFO MPIO'!$H$2:$H$581))</f>
        <v>PLATO</v>
      </c>
      <c r="J368" s="13">
        <f>IF(Tabla11518[[#This Row],[GEOGRÁFICO]]="NO",0,_xlfn.XLOOKUP(Tabla11518[[#This Row],[CÓDIGO SOLICITUD]],'[1]INFO MPIO'!$A$2:$A$581,'[1]INFO MPIO'!$B$2:$B$581))</f>
        <v>1</v>
      </c>
      <c r="K368" s="13">
        <f>IF(Tabla11518[[#This Row],[GEOGRÁFICO]]="NO",0,_xlfn.XLOOKUP(Tabla11518[[#This Row],[CÓDIGO SOLICITUD]],'[1]INFO MPIO'!$A$2:$A$581,'[1]INFO MPIO'!$C$2:$C$581))</f>
        <v>0</v>
      </c>
      <c r="L368" s="13">
        <f>IF(Tabla11518[[#This Row],[GEOGRÁFICO]]="NO",0,_xlfn.XLOOKUP(Tabla11518[[#This Row],[CÓDIGO SOLICITUD]],'[1]INFO MPIO'!$A$2:$A$581,'[1]INFO MPIO'!$D$2:$D$581))</f>
        <v>0</v>
      </c>
      <c r="M368" s="13">
        <f>IF(Tabla11518[[#This Row],[GEOGRÁFICO]]="NO",0,_xlfn.XLOOKUP(Tabla11518[[#This Row],[CÓDIGO SOLICITUD]],'[1]INFO MPIO'!$A$2:$A$581,'[1]INFO MPIO'!$E$2:$E$581))</f>
        <v>0</v>
      </c>
      <c r="N368" s="13">
        <f>IF(Tabla11518[[#This Row],[GEOGRÁFICO]]="NO",0,_xlfn.XLOOKUP(Tabla11518[[#This Row],[CÓDIGO SOLICITUD]],'[1]INFO MPIO'!$A$2:$A$581,'[1]INFO MPIO'!$F$2:$F$581))</f>
        <v>0</v>
      </c>
      <c r="O368" s="12" t="str">
        <f>_xlfn.XLOOKUP(Tabla11518[[#This Row],[CÓDIGO SOLICITUD]],[1]Master!$G:$G,[1]Master!$K:$K)</f>
        <v>NO</v>
      </c>
      <c r="P368" s="12" t="str">
        <f>_xlfn.XLOOKUP(Tabla11518[[#This Row],[CÓDIGO SOLICITUD]],[1]Master!$G:$G,[1]Master!$J:$J)</f>
        <v>EN ESTRUCTURACIÓN</v>
      </c>
      <c r="Q368" s="9" t="str">
        <f>_xlfn.XLOOKUP(Tabla11518[[#This Row],[CÓDIGO SOLICITUD]],[1]Master!$G:$G,[1]Master!$I:$I)</f>
        <v>CORMAGDALENA</v>
      </c>
      <c r="R368" s="14">
        <f>_xlfn.XLOOKUP(Tabla11518[[#This Row],[CÓDIGO SOLICITUD]],'[1]Resumen Inversiones'!$D$4:$D$700,'[1]Resumen Inversiones'!$E$4:$E$700)</f>
        <v>1785</v>
      </c>
      <c r="S368" s="22" t="s">
        <v>700</v>
      </c>
    </row>
    <row r="369" spans="1:19" ht="128.25" x14ac:dyDescent="0.25">
      <c r="A369" s="20" t="s">
        <v>703</v>
      </c>
      <c r="B369" s="9" t="str">
        <f>_xlfn.XLOOKUP(Tabla11518[[#This Row],[CÓDIGO SOLICITUD]],[1]Nombres!$A:$A,[1]Nombres!$D:$D)</f>
        <v>META</v>
      </c>
      <c r="C369" s="9" t="s">
        <v>21</v>
      </c>
      <c r="D369" s="10" t="s">
        <v>22</v>
      </c>
      <c r="E369" s="11" t="str">
        <f>_xlfn.XLOOKUP(Tabla11518[[#This Row],[CÓDIGO SOLICITUD]],[1]Nombres!$A:$A,[1]Nombres!$C:$C)</f>
        <v>INTERVENCIÓN EN CORREDORES CARRETEROS PUERTO GAITÁN - PUENTE ARIMENA</v>
      </c>
      <c r="F369" s="11" t="str">
        <f>_xlfn.XLOOKUP(Tabla11518[[#This Row],[CÓDIGO SOLICITUD]],'[1]Mapas MT FINAL'!A:A,'[1]Mapas MT FINAL'!G:G)</f>
        <v>INTERVENCIÓN EN CORREDORES CARRETEROS PUERTO GAITÁN - PUENTE ARIMENA</v>
      </c>
      <c r="G369" s="12" t="str">
        <f>_xlfn.XLOOKUP(Tabla11518[[#This Row],[CÓDIGO SOLICITUD]],'[1]Relación Departamental'!$A:$A,'[1]Relación Departamental'!$B:$B)</f>
        <v>SI</v>
      </c>
      <c r="H369" s="12" t="str">
        <f>IF(Tabla11518[[#This Row],[GEOGRÁFICO]]="NO",Tabla11518[[#This Row],[DEPARTAMENTO GEOGRÁFICO/ASOCIADO]],_xlfn.XLOOKUP(Tabla11518[[#This Row],[CÓDIGO SOLICITUD]],'[1]INFO MPIO'!$A$2:$A$802,'[1]INFO MPIO'!$G$2:$G$802))</f>
        <v>META</v>
      </c>
      <c r="I369" s="12" t="str">
        <f>IF(Tabla11518[[#This Row],[GEOGRÁFICO]]="NO",Tabla11518[[#This Row],[DEPARTAMENTO GEOGRÁFICO/ASOCIADO]],_xlfn.XLOOKUP(Tabla11518[[#This Row],[CÓDIGO SOLICITUD]],'[1]INFO MPIO'!$A$2:$A$581,'[1]INFO MPIO'!$H$2:$H$581))</f>
        <v>PUERTO GAITÁN</v>
      </c>
      <c r="J369" s="13">
        <f>IF(Tabla11518[[#This Row],[GEOGRÁFICO]]="NO",0,_xlfn.XLOOKUP(Tabla11518[[#This Row],[CÓDIGO SOLICITUD]],'[1]INFO MPIO'!$A$2:$A$581,'[1]INFO MPIO'!$B$2:$B$581))</f>
        <v>0</v>
      </c>
      <c r="K369" s="13">
        <f>IF(Tabla11518[[#This Row],[GEOGRÁFICO]]="NO",0,_xlfn.XLOOKUP(Tabla11518[[#This Row],[CÓDIGO SOLICITUD]],'[1]INFO MPIO'!$A$2:$A$581,'[1]INFO MPIO'!$C$2:$C$581))</f>
        <v>0</v>
      </c>
      <c r="L369" s="13">
        <f>IF(Tabla11518[[#This Row],[GEOGRÁFICO]]="NO",0,_xlfn.XLOOKUP(Tabla11518[[#This Row],[CÓDIGO SOLICITUD]],'[1]INFO MPIO'!$A$2:$A$581,'[1]INFO MPIO'!$D$2:$D$581))</f>
        <v>1</v>
      </c>
      <c r="M369" s="13">
        <f>IF(Tabla11518[[#This Row],[GEOGRÁFICO]]="NO",0,_xlfn.XLOOKUP(Tabla11518[[#This Row],[CÓDIGO SOLICITUD]],'[1]INFO MPIO'!$A$2:$A$581,'[1]INFO MPIO'!$E$2:$E$581))</f>
        <v>0</v>
      </c>
      <c r="N369" s="13">
        <f>IF(Tabla11518[[#This Row],[GEOGRÁFICO]]="NO",0,_xlfn.XLOOKUP(Tabla11518[[#This Row],[CÓDIGO SOLICITUD]],'[1]INFO MPIO'!$A$2:$A$581,'[1]INFO MPIO'!$F$2:$F$581))</f>
        <v>1</v>
      </c>
      <c r="O369" s="12" t="str">
        <f>_xlfn.XLOOKUP(Tabla11518[[#This Row],[CÓDIGO SOLICITUD]],[1]Master!$G:$G,[1]Master!$K:$K)</f>
        <v>SI</v>
      </c>
      <c r="P369" s="12" t="str">
        <f>_xlfn.XLOOKUP(Tabla11518[[#This Row],[CÓDIGO SOLICITUD]],[1]Master!$G:$G,[1]Master!$J:$J)</f>
        <v>EN EJECUCIÓN</v>
      </c>
      <c r="Q369" s="9" t="str">
        <f>_xlfn.XLOOKUP(Tabla11518[[#This Row],[CÓDIGO SOLICITUD]],[1]Master!$G:$G,[1]Master!$I:$I)</f>
        <v>INVIAS</v>
      </c>
      <c r="R369" s="14">
        <f>_xlfn.XLOOKUP(Tabla11518[[#This Row],[CÓDIGO SOLICITUD]],'[1]Resumen Inversiones'!$D$4:$D$700,'[1]Resumen Inversiones'!$E$4:$E$700)</f>
        <v>285716.02841942821</v>
      </c>
      <c r="S369" s="22" t="s">
        <v>704</v>
      </c>
    </row>
    <row r="370" spans="1:19" ht="142.5" x14ac:dyDescent="0.25">
      <c r="A370" s="20" t="s">
        <v>705</v>
      </c>
      <c r="B370" s="9" t="str">
        <f>_xlfn.XLOOKUP(Tabla11518[[#This Row],[CÓDIGO SOLICITUD]],[1]Nombres!$A:$A,[1]Nombres!$D:$D)</f>
        <v>META</v>
      </c>
      <c r="C370" s="9" t="s">
        <v>21</v>
      </c>
      <c r="D370" s="10" t="s">
        <v>22</v>
      </c>
      <c r="E370" s="11" t="str">
        <f>_xlfn.XLOOKUP(Tabla11518[[#This Row],[CÓDIGO SOLICITUD]],[1]Nombres!$A:$A,[1]Nombres!$C:$C)</f>
        <v>INTERVENCIÓN EN CORREDORES CARRETEROS PUENTE ARIMENA - EL VIENTO</v>
      </c>
      <c r="F370" s="11" t="str">
        <f>_xlfn.XLOOKUP(Tabla11518[[#This Row],[CÓDIGO SOLICITUD]],'[1]Mapas MT FINAL'!A:A,'[1]Mapas MT FINAL'!G:G)</f>
        <v>INTERVENCIÓN EN CORREDORES CARRETEROS PUENTE ARIMENA - EL VIENTO</v>
      </c>
      <c r="G370" s="12" t="str">
        <f>_xlfn.XLOOKUP(Tabla11518[[#This Row],[CÓDIGO SOLICITUD]],'[1]Relación Departamental'!$A:$A,'[1]Relación Departamental'!$B:$B)</f>
        <v>SI</v>
      </c>
      <c r="H370" s="12" t="str">
        <f>IF(Tabla11518[[#This Row],[GEOGRÁFICO]]="NO",Tabla11518[[#This Row],[DEPARTAMENTO GEOGRÁFICO/ASOCIADO]],_xlfn.XLOOKUP(Tabla11518[[#This Row],[CÓDIGO SOLICITUD]],'[1]INFO MPIO'!$A$2:$A$802,'[1]INFO MPIO'!$G$2:$G$802))</f>
        <v>META</v>
      </c>
      <c r="I370" s="12" t="str">
        <f>IF(Tabla11518[[#This Row],[GEOGRÁFICO]]="NO",Tabla11518[[#This Row],[DEPARTAMENTO GEOGRÁFICO/ASOCIADO]],_xlfn.XLOOKUP(Tabla11518[[#This Row],[CÓDIGO SOLICITUD]],'[1]INFO MPIO'!$A$2:$A$581,'[1]INFO MPIO'!$H$2:$H$581))</f>
        <v>PUERTO GAITÁN</v>
      </c>
      <c r="J370" s="13">
        <f>IF(Tabla11518[[#This Row],[GEOGRÁFICO]]="NO",0,_xlfn.XLOOKUP(Tabla11518[[#This Row],[CÓDIGO SOLICITUD]],'[1]INFO MPIO'!$A$2:$A$581,'[1]INFO MPIO'!$B$2:$B$581))</f>
        <v>0</v>
      </c>
      <c r="K370" s="13">
        <f>IF(Tabla11518[[#This Row],[GEOGRÁFICO]]="NO",0,_xlfn.XLOOKUP(Tabla11518[[#This Row],[CÓDIGO SOLICITUD]],'[1]INFO MPIO'!$A$2:$A$581,'[1]INFO MPIO'!$C$2:$C$581))</f>
        <v>0</v>
      </c>
      <c r="L370" s="13">
        <f>IF(Tabla11518[[#This Row],[GEOGRÁFICO]]="NO",0,_xlfn.XLOOKUP(Tabla11518[[#This Row],[CÓDIGO SOLICITUD]],'[1]INFO MPIO'!$A$2:$A$581,'[1]INFO MPIO'!$D$2:$D$581))</f>
        <v>1</v>
      </c>
      <c r="M370" s="13">
        <f>IF(Tabla11518[[#This Row],[GEOGRÁFICO]]="NO",0,_xlfn.XLOOKUP(Tabla11518[[#This Row],[CÓDIGO SOLICITUD]],'[1]INFO MPIO'!$A$2:$A$581,'[1]INFO MPIO'!$E$2:$E$581))</f>
        <v>0</v>
      </c>
      <c r="N370" s="13">
        <f>IF(Tabla11518[[#This Row],[GEOGRÁFICO]]="NO",0,_xlfn.XLOOKUP(Tabla11518[[#This Row],[CÓDIGO SOLICITUD]],'[1]INFO MPIO'!$A$2:$A$581,'[1]INFO MPIO'!$F$2:$F$581))</f>
        <v>1</v>
      </c>
      <c r="O370" s="12" t="str">
        <f>_xlfn.XLOOKUP(Tabla11518[[#This Row],[CÓDIGO SOLICITUD]],[1]Master!$G:$G,[1]Master!$K:$K)</f>
        <v>SI</v>
      </c>
      <c r="P370" s="12" t="str">
        <f>_xlfn.XLOOKUP(Tabla11518[[#This Row],[CÓDIGO SOLICITUD]],[1]Master!$G:$G,[1]Master!$J:$J)</f>
        <v>EN EJECUCIÓN</v>
      </c>
      <c r="Q370" s="9" t="str">
        <f>_xlfn.XLOOKUP(Tabla11518[[#This Row],[CÓDIGO SOLICITUD]],[1]Master!$G:$G,[1]Master!$I:$I)</f>
        <v>INVIAS</v>
      </c>
      <c r="R370" s="14">
        <f>_xlfn.XLOOKUP(Tabla11518[[#This Row],[CÓDIGO SOLICITUD]],'[1]Resumen Inversiones'!$D$4:$D$700,'[1]Resumen Inversiones'!$E$4:$E$700)</f>
        <v>282090.90557464201</v>
      </c>
      <c r="S370" s="22" t="s">
        <v>706</v>
      </c>
    </row>
    <row r="371" spans="1:19" ht="409.5" x14ac:dyDescent="0.25">
      <c r="A371" s="20" t="s">
        <v>707</v>
      </c>
      <c r="B371" s="9" t="str">
        <f>_xlfn.XLOOKUP(Tabla11518[[#This Row],[CÓDIGO SOLICITUD]],[1]Nombres!$A:$A,[1]Nombres!$D:$D)</f>
        <v>BOYACÁ, BOGOTÁ, D.C., CUNDINAMARCA</v>
      </c>
      <c r="C371" s="9" t="s">
        <v>592</v>
      </c>
      <c r="D371" s="16" t="s">
        <v>22</v>
      </c>
      <c r="E371" s="11" t="str">
        <f>_xlfn.XLOOKUP(Tabla11518[[#This Row],[CÓDIGO SOLICITUD]],[1]Nombres!$A:$A,[1]Nombres!$C:$C)</f>
        <v>CORREDOR FERREO BELENCITO – LA CARO / CORREDOR FÉRREO BOGOTÁ - BELENCITO</v>
      </c>
      <c r="F371" s="11" t="str">
        <f>_xlfn.XLOOKUP(Tabla11518[[#This Row],[CÓDIGO SOLICITUD]],'[1]Mapas MT FINAL'!A:A,'[1]Mapas MT FINAL'!G:G)</f>
        <v>CORREDOR FERREO BELENCITO – LA CARO</v>
      </c>
      <c r="G371" s="12" t="str">
        <f>_xlfn.XLOOKUP(Tabla11518[[#This Row],[CÓDIGO SOLICITUD]],'[1]Relación Departamental'!$A:$A,'[1]Relación Departamental'!$B:$B)</f>
        <v>SI</v>
      </c>
      <c r="H371" s="12" t="str">
        <f>IF(Tabla11518[[#This Row],[GEOGRÁFICO]]="NO",Tabla11518[[#This Row],[DEPARTAMENTO GEOGRÁFICO/ASOCIADO]],_xlfn.XLOOKUP(Tabla11518[[#This Row],[CÓDIGO SOLICITUD]],'[1]INFO MPIO'!$A$2:$A$802,'[1]INFO MPIO'!$G$2:$G$802))</f>
        <v>BOGOTÁ, D.C., BOYACÁ, CUNDINAMARCA</v>
      </c>
      <c r="I371" s="12" t="str">
        <f>IF(Tabla11518[[#This Row],[GEOGRÁFICO]]="NO",Tabla11518[[#This Row],[DEPARTAMENTO GEOGRÁFICO/ASOCIADO]],_xlfn.XLOOKUP(Tabla11518[[#This Row],[CÓDIGO SOLICITUD]],'[1]INFO MPIO'!$A$2:$A$581,'[1]INFO MPIO'!$H$2:$H$581))</f>
        <v>BOGOTÁ, D.C., CHÍA, CHOCONTÁ, CORRALES, DUITAMA, GACHANCIPÁ, NOBSA, OICATÁ, PAIPA, SAMACÁ, SESQUILÉ, SOGAMOSO, SOPÓ, SOTAQUIRÁ, SUESCA, TIBASOSA, TOCANCIPÁ, TUNJA, TURMEQUÉ, TUTA, VENTAQUEMADA, VILLAPINZÓN</v>
      </c>
      <c r="J371" s="13">
        <f>IF(Tabla11518[[#This Row],[GEOGRÁFICO]]="NO",0,_xlfn.XLOOKUP(Tabla11518[[#This Row],[CÓDIGO SOLICITUD]],'[1]INFO MPIO'!$A$2:$A$581,'[1]INFO MPIO'!$B$2:$B$581))</f>
        <v>1</v>
      </c>
      <c r="K371" s="13">
        <f>IF(Tabla11518[[#This Row],[GEOGRÁFICO]]="NO",0,_xlfn.XLOOKUP(Tabla11518[[#This Row],[CÓDIGO SOLICITUD]],'[1]INFO MPIO'!$A$2:$A$581,'[1]INFO MPIO'!$C$2:$C$581))</f>
        <v>0</v>
      </c>
      <c r="L371" s="13">
        <f>IF(Tabla11518[[#This Row],[GEOGRÁFICO]]="NO",0,_xlfn.XLOOKUP(Tabla11518[[#This Row],[CÓDIGO SOLICITUD]],'[1]INFO MPIO'!$A$2:$A$581,'[1]INFO MPIO'!$D$2:$D$581))</f>
        <v>0</v>
      </c>
      <c r="M371" s="13">
        <f>IF(Tabla11518[[#This Row],[GEOGRÁFICO]]="NO",0,_xlfn.XLOOKUP(Tabla11518[[#This Row],[CÓDIGO SOLICITUD]],'[1]INFO MPIO'!$A$2:$A$581,'[1]INFO MPIO'!$E$2:$E$581))</f>
        <v>0</v>
      </c>
      <c r="N371" s="13">
        <f>IF(Tabla11518[[#This Row],[GEOGRÁFICO]]="NO",0,_xlfn.XLOOKUP(Tabla11518[[#This Row],[CÓDIGO SOLICITUD]],'[1]INFO MPIO'!$A$2:$A$581,'[1]INFO MPIO'!$F$2:$F$581))</f>
        <v>1</v>
      </c>
      <c r="O371" s="12" t="str">
        <f>_xlfn.XLOOKUP(Tabla11518[[#This Row],[CÓDIGO SOLICITUD]],[1]Master!$G:$G,[1]Master!$K:$K)</f>
        <v>NO</v>
      </c>
      <c r="P371" s="12" t="str">
        <f>_xlfn.XLOOKUP(Tabla11518[[#This Row],[CÓDIGO SOLICITUD]],[1]Master!$G:$G,[1]Master!$J:$J)</f>
        <v>EN EJECUCIÓN</v>
      </c>
      <c r="Q371" s="9" t="str">
        <f>_xlfn.XLOOKUP(Tabla11518[[#This Row],[CÓDIGO SOLICITUD]],[1]Master!$G:$G,[1]Master!$I:$I)</f>
        <v>ANI</v>
      </c>
      <c r="R371" s="14">
        <f>_xlfn.XLOOKUP(Tabla11518[[#This Row],[CÓDIGO SOLICITUD]],'[1]Resumen Inversiones'!$D$4:$D$700,'[1]Resumen Inversiones'!$E$4:$E$700)</f>
        <v>1500000</v>
      </c>
      <c r="S371" s="22" t="s">
        <v>708</v>
      </c>
    </row>
    <row r="372" spans="1:19" ht="409.5" x14ac:dyDescent="0.25">
      <c r="A372" s="20" t="s">
        <v>709</v>
      </c>
      <c r="B372" s="9" t="str">
        <f>_xlfn.XLOOKUP(Tabla11518[[#This Row],[CÓDIGO SOLICITUD]],[1]Nombres!$A:$A,[1]Nombres!$D:$D)</f>
        <v>CUNDINAMARCA, BOYACÁ, BOGOTÁ, D.C.</v>
      </c>
      <c r="C372" s="9" t="s">
        <v>47</v>
      </c>
      <c r="D372" s="16" t="s">
        <v>22</v>
      </c>
      <c r="E372" s="11" t="str">
        <f>_xlfn.XLOOKUP(Tabla11518[[#This Row],[CÓDIGO SOLICITUD]],[1]Nombres!$A:$A,[1]Nombres!$C:$C)</f>
        <v>TREN DE ALTA VELOCIDAD SOGAMOSO – BOGOTÁ</v>
      </c>
      <c r="F372" s="11" t="str">
        <f>_xlfn.XLOOKUP(Tabla11518[[#This Row],[CÓDIGO SOLICITUD]],'[1]Mapas MT FINAL'!A:A,'[1]Mapas MT FINAL'!G:G)</f>
        <v>TREN DE ALTA VELOCIDAD SOGAMOSO – BOGOTÁ</v>
      </c>
      <c r="G372" s="12" t="str">
        <f>_xlfn.XLOOKUP(Tabla11518[[#This Row],[CÓDIGO SOLICITUD]],'[1]Relación Departamental'!$A:$A,'[1]Relación Departamental'!$B:$B)</f>
        <v>SI</v>
      </c>
      <c r="H372" s="12" t="str">
        <f>IF(Tabla11518[[#This Row],[GEOGRÁFICO]]="NO",Tabla11518[[#This Row],[DEPARTAMENTO GEOGRÁFICO/ASOCIADO]],_xlfn.XLOOKUP(Tabla11518[[#This Row],[CÓDIGO SOLICITUD]],'[1]INFO MPIO'!$A$2:$A$802,'[1]INFO MPIO'!$G$2:$G$802))</f>
        <v>BOGOTÁ, D.C., BOYACÁ, CUNDINAMARCA</v>
      </c>
      <c r="I372" s="12" t="str">
        <f>IF(Tabla11518[[#This Row],[GEOGRÁFICO]]="NO",Tabla11518[[#This Row],[DEPARTAMENTO GEOGRÁFICO/ASOCIADO]],_xlfn.XLOOKUP(Tabla11518[[#This Row],[CÓDIGO SOLICITUD]],'[1]INFO MPIO'!$A$2:$A$581,'[1]INFO MPIO'!$H$2:$H$581))</f>
        <v>BOGOTÁ, D.C., CHOCONTÁ, CIÉNEGA, FIRAVITOBA, GUASCA, GUATAVITA, JENESANO, LA CALERA, MACHETÁ, PESCA, RAMIRIQUÍ, SESQUILÉ, SIACHOQUE, SOGAMOSO, TIBANÁ, TOCA, ÚMBITA, VILLAPINZÓN, VIRACACHÁ</v>
      </c>
      <c r="J372" s="13">
        <f>IF(Tabla11518[[#This Row],[GEOGRÁFICO]]="NO",0,_xlfn.XLOOKUP(Tabla11518[[#This Row],[CÓDIGO SOLICITUD]],'[1]INFO MPIO'!$A$2:$A$581,'[1]INFO MPIO'!$B$2:$B$581))</f>
        <v>1</v>
      </c>
      <c r="K372" s="13">
        <f>IF(Tabla11518[[#This Row],[GEOGRÁFICO]]="NO",0,_xlfn.XLOOKUP(Tabla11518[[#This Row],[CÓDIGO SOLICITUD]],'[1]INFO MPIO'!$A$2:$A$581,'[1]INFO MPIO'!$C$2:$C$581))</f>
        <v>0</v>
      </c>
      <c r="L372" s="13">
        <f>IF(Tabla11518[[#This Row],[GEOGRÁFICO]]="NO",0,_xlfn.XLOOKUP(Tabla11518[[#This Row],[CÓDIGO SOLICITUD]],'[1]INFO MPIO'!$A$2:$A$581,'[1]INFO MPIO'!$D$2:$D$581))</f>
        <v>0</v>
      </c>
      <c r="M372" s="13">
        <f>IF(Tabla11518[[#This Row],[GEOGRÁFICO]]="NO",0,_xlfn.XLOOKUP(Tabla11518[[#This Row],[CÓDIGO SOLICITUD]],'[1]INFO MPIO'!$A$2:$A$581,'[1]INFO MPIO'!$E$2:$E$581))</f>
        <v>0</v>
      </c>
      <c r="N372" s="13">
        <f>IF(Tabla11518[[#This Row],[GEOGRÁFICO]]="NO",0,_xlfn.XLOOKUP(Tabla11518[[#This Row],[CÓDIGO SOLICITUD]],'[1]INFO MPIO'!$A$2:$A$581,'[1]INFO MPIO'!$F$2:$F$581))</f>
        <v>0</v>
      </c>
      <c r="O372" s="12" t="str">
        <f>_xlfn.XLOOKUP(Tabla11518[[#This Row],[CÓDIGO SOLICITUD]],[1]Master!$G:$G,[1]Master!$K:$K)</f>
        <v>NO</v>
      </c>
      <c r="P372" s="12" t="str">
        <f>_xlfn.XLOOKUP(Tabla11518[[#This Row],[CÓDIGO SOLICITUD]],[1]Master!$G:$G,[1]Master!$J:$J)</f>
        <v>EN IDEA</v>
      </c>
      <c r="Q372" s="9" t="str">
        <f>_xlfn.XLOOKUP(Tabla11518[[#This Row],[CÓDIGO SOLICITUD]],[1]Master!$G:$G,[1]Master!$I:$I)</f>
        <v>ENTIDAD TERRITORIAL</v>
      </c>
      <c r="R372" s="14">
        <f>_xlfn.XLOOKUP(Tabla11518[[#This Row],[CÓDIGO SOLICITUD]],'[1]Resumen Inversiones'!$D$4:$D$700,'[1]Resumen Inversiones'!$E$4:$E$700)</f>
        <v>0</v>
      </c>
      <c r="S372" s="22" t="s">
        <v>710</v>
      </c>
    </row>
    <row r="373" spans="1:19" ht="85.5" x14ac:dyDescent="0.25">
      <c r="A373" s="20" t="s">
        <v>711</v>
      </c>
      <c r="B373" s="9" t="str">
        <f>_xlfn.XLOOKUP(Tabla11518[[#This Row],[CÓDIGO SOLICITUD]],[1]Nombres!$A:$A,[1]Nombres!$D:$D)</f>
        <v>VALLE DEL CAUCA</v>
      </c>
      <c r="C373" s="9" t="s">
        <v>21</v>
      </c>
      <c r="D373" s="16" t="s">
        <v>22</v>
      </c>
      <c r="E373" s="11" t="str">
        <f>_xlfn.XLOOKUP(Tabla11518[[#This Row],[CÓDIGO SOLICITUD]],[1]Nombres!$A:$A,[1]Nombres!$C:$C)</f>
        <v>SETP PALMIRA</v>
      </c>
      <c r="F373" s="11" t="str">
        <f>_xlfn.XLOOKUP(Tabla11518[[#This Row],[CÓDIGO SOLICITUD]],'[1]Mapas MT FINAL'!A:A,'[1]Mapas MT FINAL'!G:G)</f>
        <v>SETP PALMIRA</v>
      </c>
      <c r="G373" s="12" t="str">
        <f>_xlfn.XLOOKUP(Tabla11518[[#This Row],[CÓDIGO SOLICITUD]],'[1]Relación Departamental'!$A:$A,'[1]Relación Departamental'!$B:$B)</f>
        <v>SI</v>
      </c>
      <c r="H373" s="12" t="str">
        <f>IF(Tabla11518[[#This Row],[GEOGRÁFICO]]="NO",Tabla11518[[#This Row],[DEPARTAMENTO GEOGRÁFICO/ASOCIADO]],_xlfn.XLOOKUP(Tabla11518[[#This Row],[CÓDIGO SOLICITUD]],'[1]INFO MPIO'!$A$2:$A$802,'[1]INFO MPIO'!$G$2:$G$802))</f>
        <v>VALLE DEL CAUCA</v>
      </c>
      <c r="I373" s="12" t="str">
        <f>IF(Tabla11518[[#This Row],[GEOGRÁFICO]]="NO",Tabla11518[[#This Row],[DEPARTAMENTO GEOGRÁFICO/ASOCIADO]],_xlfn.XLOOKUP(Tabla11518[[#This Row],[CÓDIGO SOLICITUD]],'[1]INFO MPIO'!$A$2:$A$581,'[1]INFO MPIO'!$H$2:$H$581))</f>
        <v>PALMIRA</v>
      </c>
      <c r="J373" s="13">
        <f>IF(Tabla11518[[#This Row],[GEOGRÁFICO]]="NO",0,_xlfn.XLOOKUP(Tabla11518[[#This Row],[CÓDIGO SOLICITUD]],'[1]INFO MPIO'!$A$2:$A$581,'[1]INFO MPIO'!$B$2:$B$581))</f>
        <v>0</v>
      </c>
      <c r="K373" s="13">
        <f>IF(Tabla11518[[#This Row],[GEOGRÁFICO]]="NO",0,_xlfn.XLOOKUP(Tabla11518[[#This Row],[CÓDIGO SOLICITUD]],'[1]INFO MPIO'!$A$2:$A$581,'[1]INFO MPIO'!$C$2:$C$581))</f>
        <v>0</v>
      </c>
      <c r="L373" s="13">
        <f>IF(Tabla11518[[#This Row],[GEOGRÁFICO]]="NO",0,_xlfn.XLOOKUP(Tabla11518[[#This Row],[CÓDIGO SOLICITUD]],'[1]INFO MPIO'!$A$2:$A$581,'[1]INFO MPIO'!$D$2:$D$581))</f>
        <v>0</v>
      </c>
      <c r="M373" s="13">
        <f>IF(Tabla11518[[#This Row],[GEOGRÁFICO]]="NO",0,_xlfn.XLOOKUP(Tabla11518[[#This Row],[CÓDIGO SOLICITUD]],'[1]INFO MPIO'!$A$2:$A$581,'[1]INFO MPIO'!$E$2:$E$581))</f>
        <v>0</v>
      </c>
      <c r="N373" s="13">
        <f>IF(Tabla11518[[#This Row],[GEOGRÁFICO]]="NO",0,_xlfn.XLOOKUP(Tabla11518[[#This Row],[CÓDIGO SOLICITUD]],'[1]INFO MPIO'!$A$2:$A$581,'[1]INFO MPIO'!$F$2:$F$581))</f>
        <v>0</v>
      </c>
      <c r="O373" s="12" t="str">
        <f>_xlfn.XLOOKUP(Tabla11518[[#This Row],[CÓDIGO SOLICITUD]],[1]Master!$G:$G,[1]Master!$K:$K)</f>
        <v>SIN INFORMACIÓN</v>
      </c>
      <c r="P373" s="12" t="str">
        <f>_xlfn.XLOOKUP(Tabla11518[[#This Row],[CÓDIGO SOLICITUD]],[1]Master!$G:$G,[1]Master!$J:$J)</f>
        <v>SIN INFORMACIÓN</v>
      </c>
      <c r="Q373" s="9" t="str">
        <f>_xlfn.XLOOKUP(Tabla11518[[#This Row],[CÓDIGO SOLICITUD]],[1]Master!$G:$G,[1]Master!$I:$I)</f>
        <v>ENTIDAD TERRITORIAL</v>
      </c>
      <c r="R373" s="14">
        <f>_xlfn.XLOOKUP(Tabla11518[[#This Row],[CÓDIGO SOLICITUD]],'[1]Resumen Inversiones'!$D$4:$D$700,'[1]Resumen Inversiones'!$E$4:$E$700)</f>
        <v>0</v>
      </c>
      <c r="S373" s="22" t="s">
        <v>712</v>
      </c>
    </row>
    <row r="374" spans="1:19" ht="90" x14ac:dyDescent="0.25">
      <c r="A374" s="8" t="s">
        <v>713</v>
      </c>
      <c r="B374" s="9" t="str">
        <f>_xlfn.XLOOKUP(Tabla11518[[#This Row],[CÓDIGO SOLICITUD]],[1]Nombres!$A:$A,[1]Nombres!$D:$D)</f>
        <v>META</v>
      </c>
      <c r="C374" s="9" t="s">
        <v>21</v>
      </c>
      <c r="D374" s="10" t="s">
        <v>22</v>
      </c>
      <c r="E374" s="11" t="str">
        <f>_xlfn.XLOOKUP(Tabla11518[[#This Row],[CÓDIGO SOLICITUD]],[1]Nombres!$A:$A,[1]Nombres!$C:$C)</f>
        <v>PUENTE SOBRE EL RÍO ARIARI (GRANADA - EL CASTILLO)</v>
      </c>
      <c r="F374" s="11" t="str">
        <f>_xlfn.XLOOKUP(Tabla11518[[#This Row],[CÓDIGO SOLICITUD]],'[1]Mapas MT FINAL'!A:A,'[1]Mapas MT FINAL'!G:G)</f>
        <v>PUENTE SOBRE EL RÍO ARIARI (GRANADA - EL CASTILLO)</v>
      </c>
      <c r="G374" s="12" t="str">
        <f>_xlfn.XLOOKUP(Tabla11518[[#This Row],[CÓDIGO SOLICITUD]],'[1]Relación Departamental'!$A:$A,'[1]Relación Departamental'!$B:$B)</f>
        <v>SI</v>
      </c>
      <c r="H374" s="12" t="str">
        <f>IF(Tabla11518[[#This Row],[GEOGRÁFICO]]="NO",Tabla11518[[#This Row],[DEPARTAMENTO GEOGRÁFICO/ASOCIADO]],_xlfn.XLOOKUP(Tabla11518[[#This Row],[CÓDIGO SOLICITUD]],'[1]INFO MPIO'!$A$2:$A$802,'[1]INFO MPIO'!$G$2:$G$802))</f>
        <v>META</v>
      </c>
      <c r="I374" s="12" t="str">
        <f>IF(Tabla11518[[#This Row],[GEOGRÁFICO]]="NO",Tabla11518[[#This Row],[DEPARTAMENTO GEOGRÁFICO/ASOCIADO]],_xlfn.XLOOKUP(Tabla11518[[#This Row],[CÓDIGO SOLICITUD]],'[1]INFO MPIO'!$A$2:$A$581,'[1]INFO MPIO'!$H$2:$H$581))</f>
        <v>EL CASTILLO, GRANADA</v>
      </c>
      <c r="J374" s="13">
        <f>IF(Tabla11518[[#This Row],[GEOGRÁFICO]]="NO",0,_xlfn.XLOOKUP(Tabla11518[[#This Row],[CÓDIGO SOLICITUD]],'[1]INFO MPIO'!$A$2:$A$581,'[1]INFO MPIO'!$B$2:$B$581))</f>
        <v>0</v>
      </c>
      <c r="K374" s="13">
        <f>IF(Tabla11518[[#This Row],[GEOGRÁFICO]]="NO",0,_xlfn.XLOOKUP(Tabla11518[[#This Row],[CÓDIGO SOLICITUD]],'[1]INFO MPIO'!$A$2:$A$581,'[1]INFO MPIO'!$C$2:$C$581))</f>
        <v>0</v>
      </c>
      <c r="L374" s="13">
        <f>IF(Tabla11518[[#This Row],[GEOGRÁFICO]]="NO",0,_xlfn.XLOOKUP(Tabla11518[[#This Row],[CÓDIGO SOLICITUD]],'[1]INFO MPIO'!$A$2:$A$581,'[1]INFO MPIO'!$D$2:$D$581))</f>
        <v>1</v>
      </c>
      <c r="M374" s="13">
        <f>IF(Tabla11518[[#This Row],[GEOGRÁFICO]]="NO",0,_xlfn.XLOOKUP(Tabla11518[[#This Row],[CÓDIGO SOLICITUD]],'[1]INFO MPIO'!$A$2:$A$581,'[1]INFO MPIO'!$E$2:$E$581))</f>
        <v>0</v>
      </c>
      <c r="N374" s="13">
        <f>IF(Tabla11518[[#This Row],[GEOGRÁFICO]]="NO",0,_xlfn.XLOOKUP(Tabla11518[[#This Row],[CÓDIGO SOLICITUD]],'[1]INFO MPIO'!$A$2:$A$581,'[1]INFO MPIO'!$F$2:$F$581))</f>
        <v>0</v>
      </c>
      <c r="O374" s="12" t="str">
        <f>_xlfn.XLOOKUP(Tabla11518[[#This Row],[CÓDIGO SOLICITUD]],[1]Master!$G:$G,[1]Master!$K:$K)</f>
        <v>NO</v>
      </c>
      <c r="P374" s="12" t="str">
        <f>_xlfn.XLOOKUP(Tabla11518[[#This Row],[CÓDIGO SOLICITUD]],[1]Master!$G:$G,[1]Master!$J:$J)</f>
        <v>EN ESTRUCTURACIÓN</v>
      </c>
      <c r="Q374" s="9" t="str">
        <f>_xlfn.XLOOKUP(Tabla11518[[#This Row],[CÓDIGO SOLICITUD]],[1]Master!$G:$G,[1]Master!$I:$I)</f>
        <v>ENTIDAD TERRITORIAL</v>
      </c>
      <c r="R374" s="14">
        <f>_xlfn.XLOOKUP(Tabla11518[[#This Row],[CÓDIGO SOLICITUD]],'[1]Resumen Inversiones'!$D$4:$D$700,'[1]Resumen Inversiones'!$E$4:$E$700)</f>
        <v>1655.44</v>
      </c>
      <c r="S374" s="26" t="s">
        <v>714</v>
      </c>
    </row>
    <row r="375" spans="1:19" ht="75" x14ac:dyDescent="0.25">
      <c r="A375" s="8" t="s">
        <v>715</v>
      </c>
      <c r="B375" s="9" t="str">
        <f>_xlfn.XLOOKUP(Tabla11518[[#This Row],[CÓDIGO SOLICITUD]],[1]Nombres!$A:$A,[1]Nombres!$D:$D)</f>
        <v>META</v>
      </c>
      <c r="C375" s="9" t="s">
        <v>21</v>
      </c>
      <c r="D375" s="10" t="s">
        <v>22</v>
      </c>
      <c r="E375" s="11" t="str">
        <f>_xlfn.XLOOKUP(Tabla11518[[#This Row],[CÓDIGO SOLICITUD]],[1]Nombres!$A:$A,[1]Nombres!$C:$C)</f>
        <v>PUENTE SOBRE EL RÍO META (CABUYARO - PUERTO LÓPEZ) / CASATABLA - MUELLE DE CARGA LA BANQUETA EN CABUYARO</v>
      </c>
      <c r="F375" s="11" t="str">
        <f>_xlfn.XLOOKUP(Tabla11518[[#This Row],[CÓDIGO SOLICITUD]],'[1]Mapas MT FINAL'!A:A,'[1]Mapas MT FINAL'!G:G)</f>
        <v>PUENTE SOBRE EL RÍO META (CABUYARO - PUERTO LÓPEZ) / CASATABLA - MUELLE DE CARGA LA BANQUETA EN CABUYARO</v>
      </c>
      <c r="G375" s="12" t="str">
        <f>_xlfn.XLOOKUP(Tabla11518[[#This Row],[CÓDIGO SOLICITUD]],'[1]Relación Departamental'!$A:$A,'[1]Relación Departamental'!$B:$B)</f>
        <v>SI</v>
      </c>
      <c r="H375" s="12" t="str">
        <f>IF(Tabla11518[[#This Row],[GEOGRÁFICO]]="NO",Tabla11518[[#This Row],[DEPARTAMENTO GEOGRÁFICO/ASOCIADO]],_xlfn.XLOOKUP(Tabla11518[[#This Row],[CÓDIGO SOLICITUD]],'[1]INFO MPIO'!$A$2:$A$802,'[1]INFO MPIO'!$G$2:$G$802))</f>
        <v>META</v>
      </c>
      <c r="I375" s="12" t="str">
        <f>IF(Tabla11518[[#This Row],[GEOGRÁFICO]]="NO",Tabla11518[[#This Row],[DEPARTAMENTO GEOGRÁFICO/ASOCIADO]],_xlfn.XLOOKUP(Tabla11518[[#This Row],[CÓDIGO SOLICITUD]],'[1]INFO MPIO'!$A$2:$A$581,'[1]INFO MPIO'!$H$2:$H$581))</f>
        <v>CABUYARO, PUERTO LÓPEZ</v>
      </c>
      <c r="J375" s="13">
        <f>IF(Tabla11518[[#This Row],[GEOGRÁFICO]]="NO",0,_xlfn.XLOOKUP(Tabla11518[[#This Row],[CÓDIGO SOLICITUD]],'[1]INFO MPIO'!$A$2:$A$581,'[1]INFO MPIO'!$B$2:$B$581))</f>
        <v>1</v>
      </c>
      <c r="K375" s="13">
        <f>IF(Tabla11518[[#This Row],[GEOGRÁFICO]]="NO",0,_xlfn.XLOOKUP(Tabla11518[[#This Row],[CÓDIGO SOLICITUD]],'[1]INFO MPIO'!$A$2:$A$581,'[1]INFO MPIO'!$C$2:$C$581))</f>
        <v>0</v>
      </c>
      <c r="L375" s="13">
        <f>IF(Tabla11518[[#This Row],[GEOGRÁFICO]]="NO",0,_xlfn.XLOOKUP(Tabla11518[[#This Row],[CÓDIGO SOLICITUD]],'[1]INFO MPIO'!$A$2:$A$581,'[1]INFO MPIO'!$D$2:$D$581))</f>
        <v>0</v>
      </c>
      <c r="M375" s="13">
        <f>IF(Tabla11518[[#This Row],[GEOGRÁFICO]]="NO",0,_xlfn.XLOOKUP(Tabla11518[[#This Row],[CÓDIGO SOLICITUD]],'[1]INFO MPIO'!$A$2:$A$581,'[1]INFO MPIO'!$E$2:$E$581))</f>
        <v>0</v>
      </c>
      <c r="N375" s="13">
        <f>IF(Tabla11518[[#This Row],[GEOGRÁFICO]]="NO",0,_xlfn.XLOOKUP(Tabla11518[[#This Row],[CÓDIGO SOLICITUD]],'[1]INFO MPIO'!$A$2:$A$581,'[1]INFO MPIO'!$F$2:$F$581))</f>
        <v>1</v>
      </c>
      <c r="O375" s="12" t="str">
        <f>_xlfn.XLOOKUP(Tabla11518[[#This Row],[CÓDIGO SOLICITUD]],[1]Master!$G:$G,[1]Master!$K:$K)</f>
        <v>NO</v>
      </c>
      <c r="P375" s="12" t="str">
        <f>_xlfn.XLOOKUP(Tabla11518[[#This Row],[CÓDIGO SOLICITUD]],[1]Master!$G:$G,[1]Master!$J:$J)</f>
        <v>EN ESTRUCTURACIÓN</v>
      </c>
      <c r="Q375" s="9" t="str">
        <f>_xlfn.XLOOKUP(Tabla11518[[#This Row],[CÓDIGO SOLICITUD]],[1]Master!$G:$G,[1]Master!$I:$I)</f>
        <v>ENTIDAD TERRITORIAL</v>
      </c>
      <c r="R375" s="14">
        <f>_xlfn.XLOOKUP(Tabla11518[[#This Row],[CÓDIGO SOLICITUD]],'[1]Resumen Inversiones'!$D$4:$D$700,'[1]Resumen Inversiones'!$E$4:$E$700)</f>
        <v>24840</v>
      </c>
      <c r="S375" s="26" t="s">
        <v>716</v>
      </c>
    </row>
    <row r="376" spans="1:19" ht="57" x14ac:dyDescent="0.25">
      <c r="A376" s="8" t="s">
        <v>717</v>
      </c>
      <c r="B376" s="9" t="str">
        <f>_xlfn.XLOOKUP(Tabla11518[[#This Row],[CÓDIGO SOLICITUD]],[1]Nombres!$A:$A,[1]Nombres!$D:$D)</f>
        <v>META</v>
      </c>
      <c r="C376" s="9" t="s">
        <v>21</v>
      </c>
      <c r="D376" s="10" t="s">
        <v>22</v>
      </c>
      <c r="E376" s="11" t="str">
        <f>_xlfn.XLOOKUP(Tabla11518[[#This Row],[CÓDIGO SOLICITUD]],[1]Nombres!$A:$A,[1]Nombres!$C:$C)</f>
        <v>TRANSVERSAL DEL MANACACIAS</v>
      </c>
      <c r="F376" s="11" t="str">
        <f>_xlfn.XLOOKUP(Tabla11518[[#This Row],[CÓDIGO SOLICITUD]],'[1]Mapas MT FINAL'!A:A,'[1]Mapas MT FINAL'!G:G)</f>
        <v>TRANSVERSAL DEL MANACACIAS *</v>
      </c>
      <c r="G376" s="12" t="str">
        <f>_xlfn.XLOOKUP(Tabla11518[[#This Row],[CÓDIGO SOLICITUD]],'[1]Relación Departamental'!$A:$A,'[1]Relación Departamental'!$B:$B)</f>
        <v>NO</v>
      </c>
      <c r="H376" s="12" t="str">
        <f>IF(Tabla11518[[#This Row],[GEOGRÁFICO]]="NO",Tabla11518[[#This Row],[DEPARTAMENTO GEOGRÁFICO/ASOCIADO]],_xlfn.XLOOKUP(Tabla11518[[#This Row],[CÓDIGO SOLICITUD]],'[1]INFO MPIO'!$A$2:$A$802,'[1]INFO MPIO'!$G$2:$G$802))</f>
        <v>META</v>
      </c>
      <c r="I376" s="12" t="str">
        <f>IF(Tabla11518[[#This Row],[GEOGRÁFICO]]="NO",Tabla11518[[#This Row],[DEPARTAMENTO GEOGRÁFICO/ASOCIADO]],_xlfn.XLOOKUP(Tabla11518[[#This Row],[CÓDIGO SOLICITUD]],'[1]INFO MPIO'!$A$2:$A$581,'[1]INFO MPIO'!$H$2:$H$581))</f>
        <v>META</v>
      </c>
      <c r="J376" s="13">
        <f>IF(Tabla11518[[#This Row],[GEOGRÁFICO]]="NO",0,_xlfn.XLOOKUP(Tabla11518[[#This Row],[CÓDIGO SOLICITUD]],'[1]INFO MPIO'!$A$2:$A$581,'[1]INFO MPIO'!$B$2:$B$581))</f>
        <v>0</v>
      </c>
      <c r="K376" s="13">
        <f>IF(Tabla11518[[#This Row],[GEOGRÁFICO]]="NO",0,_xlfn.XLOOKUP(Tabla11518[[#This Row],[CÓDIGO SOLICITUD]],'[1]INFO MPIO'!$A$2:$A$581,'[1]INFO MPIO'!$C$2:$C$581))</f>
        <v>0</v>
      </c>
      <c r="L376" s="13">
        <f>IF(Tabla11518[[#This Row],[GEOGRÁFICO]]="NO",0,_xlfn.XLOOKUP(Tabla11518[[#This Row],[CÓDIGO SOLICITUD]],'[1]INFO MPIO'!$A$2:$A$581,'[1]INFO MPIO'!$D$2:$D$581))</f>
        <v>0</v>
      </c>
      <c r="M376" s="13">
        <f>IF(Tabla11518[[#This Row],[GEOGRÁFICO]]="NO",0,_xlfn.XLOOKUP(Tabla11518[[#This Row],[CÓDIGO SOLICITUD]],'[1]INFO MPIO'!$A$2:$A$581,'[1]INFO MPIO'!$E$2:$E$581))</f>
        <v>0</v>
      </c>
      <c r="N376" s="13">
        <f>IF(Tabla11518[[#This Row],[GEOGRÁFICO]]="NO",0,_xlfn.XLOOKUP(Tabla11518[[#This Row],[CÓDIGO SOLICITUD]],'[1]INFO MPIO'!$A$2:$A$581,'[1]INFO MPIO'!$F$2:$F$581))</f>
        <v>0</v>
      </c>
      <c r="O376" s="12" t="str">
        <f>_xlfn.XLOOKUP(Tabla11518[[#This Row],[CÓDIGO SOLICITUD]],[1]Master!$G:$G,[1]Master!$K:$K)</f>
        <v>NO</v>
      </c>
      <c r="P376" s="12" t="str">
        <f>_xlfn.XLOOKUP(Tabla11518[[#This Row],[CÓDIGO SOLICITUD]],[1]Master!$G:$G,[1]Master!$J:$J)</f>
        <v>EN ESTRUCTURACIÓN</v>
      </c>
      <c r="Q376" s="9" t="str">
        <f>_xlfn.XLOOKUP(Tabla11518[[#This Row],[CÓDIGO SOLICITUD]],[1]Master!$G:$G,[1]Master!$I:$I)</f>
        <v>ENTIDAD TERRITORIAL</v>
      </c>
      <c r="R376" s="14">
        <f>_xlfn.XLOOKUP(Tabla11518[[#This Row],[CÓDIGO SOLICITUD]],'[1]Resumen Inversiones'!$D$4:$D$700,'[1]Resumen Inversiones'!$E$4:$E$700)</f>
        <v>172800</v>
      </c>
      <c r="S376" s="18" t="s">
        <v>718</v>
      </c>
    </row>
    <row r="377" spans="1:19" ht="57" x14ac:dyDescent="0.25">
      <c r="A377" s="8" t="s">
        <v>719</v>
      </c>
      <c r="B377" s="9" t="str">
        <f>_xlfn.XLOOKUP(Tabla11518[[#This Row],[CÓDIGO SOLICITUD]],[1]Nombres!$A:$A,[1]Nombres!$D:$D)</f>
        <v>META</v>
      </c>
      <c r="C377" s="9" t="s">
        <v>21</v>
      </c>
      <c r="D377" s="10" t="s">
        <v>22</v>
      </c>
      <c r="E377" s="11" t="str">
        <f>_xlfn.XLOOKUP(Tabla11518[[#This Row],[CÓDIGO SOLICITUD]],[1]Nombres!$A:$A,[1]Nombres!$C:$C)</f>
        <v>ACCESO VÍAL A LA CRISTALINA</v>
      </c>
      <c r="F377" s="11" t="str">
        <f>_xlfn.XLOOKUP(Tabla11518[[#This Row],[CÓDIGO SOLICITUD]],'[1]Mapas MT FINAL'!A:A,'[1]Mapas MT FINAL'!G:G)</f>
        <v>ACCESO VÍAL A LA CRISTALINA</v>
      </c>
      <c r="G377" s="12" t="str">
        <f>_xlfn.XLOOKUP(Tabla11518[[#This Row],[CÓDIGO SOLICITUD]],'[1]Relación Departamental'!$A:$A,'[1]Relación Departamental'!$B:$B)</f>
        <v>SI</v>
      </c>
      <c r="H377" s="12" t="str">
        <f>IF(Tabla11518[[#This Row],[GEOGRÁFICO]]="NO",Tabla11518[[#This Row],[DEPARTAMENTO GEOGRÁFICO/ASOCIADO]],_xlfn.XLOOKUP(Tabla11518[[#This Row],[CÓDIGO SOLICITUD]],'[1]INFO MPIO'!$A$2:$A$802,'[1]INFO MPIO'!$G$2:$G$802))</f>
        <v>META</v>
      </c>
      <c r="I377" s="12" t="str">
        <f>IF(Tabla11518[[#This Row],[GEOGRÁFICO]]="NO",Tabla11518[[#This Row],[DEPARTAMENTO GEOGRÁFICO/ASOCIADO]],_xlfn.XLOOKUP(Tabla11518[[#This Row],[CÓDIGO SOLICITUD]],'[1]INFO MPIO'!$A$2:$A$581,'[1]INFO MPIO'!$H$2:$H$581))</f>
        <v>PUERTO GAITÁN</v>
      </c>
      <c r="J377" s="13">
        <f>IF(Tabla11518[[#This Row],[GEOGRÁFICO]]="NO",0,_xlfn.XLOOKUP(Tabla11518[[#This Row],[CÓDIGO SOLICITUD]],'[1]INFO MPIO'!$A$2:$A$581,'[1]INFO MPIO'!$B$2:$B$581))</f>
        <v>0</v>
      </c>
      <c r="K377" s="13">
        <f>IF(Tabla11518[[#This Row],[GEOGRÁFICO]]="NO",0,_xlfn.XLOOKUP(Tabla11518[[#This Row],[CÓDIGO SOLICITUD]],'[1]INFO MPIO'!$A$2:$A$581,'[1]INFO MPIO'!$C$2:$C$581))</f>
        <v>0</v>
      </c>
      <c r="L377" s="13">
        <f>IF(Tabla11518[[#This Row],[GEOGRÁFICO]]="NO",0,_xlfn.XLOOKUP(Tabla11518[[#This Row],[CÓDIGO SOLICITUD]],'[1]INFO MPIO'!$A$2:$A$581,'[1]INFO MPIO'!$D$2:$D$581))</f>
        <v>1</v>
      </c>
      <c r="M377" s="13">
        <f>IF(Tabla11518[[#This Row],[GEOGRÁFICO]]="NO",0,_xlfn.XLOOKUP(Tabla11518[[#This Row],[CÓDIGO SOLICITUD]],'[1]INFO MPIO'!$A$2:$A$581,'[1]INFO MPIO'!$E$2:$E$581))</f>
        <v>0</v>
      </c>
      <c r="N377" s="13">
        <f>IF(Tabla11518[[#This Row],[GEOGRÁFICO]]="NO",0,_xlfn.XLOOKUP(Tabla11518[[#This Row],[CÓDIGO SOLICITUD]],'[1]INFO MPIO'!$A$2:$A$581,'[1]INFO MPIO'!$F$2:$F$581))</f>
        <v>1</v>
      </c>
      <c r="O377" s="12" t="str">
        <f>_xlfn.XLOOKUP(Tabla11518[[#This Row],[CÓDIGO SOLICITUD]],[1]Master!$G:$G,[1]Master!$K:$K)</f>
        <v>NO</v>
      </c>
      <c r="P377" s="12" t="str">
        <f>_xlfn.XLOOKUP(Tabla11518[[#This Row],[CÓDIGO SOLICITUD]],[1]Master!$G:$G,[1]Master!$J:$J)</f>
        <v>EN ESTRUCTURACIÓN</v>
      </c>
      <c r="Q377" s="9" t="str">
        <f>_xlfn.XLOOKUP(Tabla11518[[#This Row],[CÓDIGO SOLICITUD]],[1]Master!$G:$G,[1]Master!$I:$I)</f>
        <v>ENTIDAD TERRITORIAL</v>
      </c>
      <c r="R377" s="14">
        <f>_xlfn.XLOOKUP(Tabla11518[[#This Row],[CÓDIGO SOLICITUD]],'[1]Resumen Inversiones'!$D$4:$D$700,'[1]Resumen Inversiones'!$E$4:$E$700)</f>
        <v>77760</v>
      </c>
      <c r="S377" s="18" t="s">
        <v>720</v>
      </c>
    </row>
    <row r="378" spans="1:19" ht="57" x14ac:dyDescent="0.25">
      <c r="A378" s="8" t="s">
        <v>721</v>
      </c>
      <c r="B378" s="9" t="str">
        <f>_xlfn.XLOOKUP(Tabla11518[[#This Row],[CÓDIGO SOLICITUD]],[1]Nombres!$A:$A,[1]Nombres!$D:$D)</f>
        <v>META</v>
      </c>
      <c r="C378" s="9" t="s">
        <v>21</v>
      </c>
      <c r="D378" s="10" t="s">
        <v>22</v>
      </c>
      <c r="E378" s="11" t="str">
        <f>_xlfn.XLOOKUP(Tabla11518[[#This Row],[CÓDIGO SOLICITUD]],[1]Nombres!$A:$A,[1]Nombres!$C:$C)</f>
        <v>VÍA PRINCIPAL PORORIO</v>
      </c>
      <c r="F378" s="11" t="str">
        <f>_xlfn.XLOOKUP(Tabla11518[[#This Row],[CÓDIGO SOLICITUD]],'[1]Mapas MT FINAL'!A:A,'[1]Mapas MT FINAL'!G:G)</f>
        <v>VÍA PRINCIPAL PORORIO</v>
      </c>
      <c r="G378" s="12" t="str">
        <f>_xlfn.XLOOKUP(Tabla11518[[#This Row],[CÓDIGO SOLICITUD]],'[1]Relación Departamental'!$A:$A,'[1]Relación Departamental'!$B:$B)</f>
        <v>SI</v>
      </c>
      <c r="H378" s="12" t="str">
        <f>IF(Tabla11518[[#This Row],[GEOGRÁFICO]]="NO",Tabla11518[[#This Row],[DEPARTAMENTO GEOGRÁFICO/ASOCIADO]],_xlfn.XLOOKUP(Tabla11518[[#This Row],[CÓDIGO SOLICITUD]],'[1]INFO MPIO'!$A$2:$A$802,'[1]INFO MPIO'!$G$2:$G$802))</f>
        <v>META</v>
      </c>
      <c r="I378" s="12" t="str">
        <f>IF(Tabla11518[[#This Row],[GEOGRÁFICO]]="NO",Tabla11518[[#This Row],[DEPARTAMENTO GEOGRÁFICO/ASOCIADO]],_xlfn.XLOOKUP(Tabla11518[[#This Row],[CÓDIGO SOLICITUD]],'[1]INFO MPIO'!$A$2:$A$581,'[1]INFO MPIO'!$H$2:$H$581))</f>
        <v>PUERTO CONCORDIA</v>
      </c>
      <c r="J378" s="13">
        <f>IF(Tabla11518[[#This Row],[GEOGRÁFICO]]="NO",0,_xlfn.XLOOKUP(Tabla11518[[#This Row],[CÓDIGO SOLICITUD]],'[1]INFO MPIO'!$A$2:$A$581,'[1]INFO MPIO'!$B$2:$B$581))</f>
        <v>1</v>
      </c>
      <c r="K378" s="13">
        <f>IF(Tabla11518[[#This Row],[GEOGRÁFICO]]="NO",0,_xlfn.XLOOKUP(Tabla11518[[#This Row],[CÓDIGO SOLICITUD]],'[1]INFO MPIO'!$A$2:$A$581,'[1]INFO MPIO'!$C$2:$C$581))</f>
        <v>1</v>
      </c>
      <c r="L378" s="13">
        <f>IF(Tabla11518[[#This Row],[GEOGRÁFICO]]="NO",0,_xlfn.XLOOKUP(Tabla11518[[#This Row],[CÓDIGO SOLICITUD]],'[1]INFO MPIO'!$A$2:$A$581,'[1]INFO MPIO'!$D$2:$D$581))</f>
        <v>1</v>
      </c>
      <c r="M378" s="13">
        <f>IF(Tabla11518[[#This Row],[GEOGRÁFICO]]="NO",0,_xlfn.XLOOKUP(Tabla11518[[#This Row],[CÓDIGO SOLICITUD]],'[1]INFO MPIO'!$A$2:$A$581,'[1]INFO MPIO'!$E$2:$E$581))</f>
        <v>0</v>
      </c>
      <c r="N378" s="13">
        <f>IF(Tabla11518[[#This Row],[GEOGRÁFICO]]="NO",0,_xlfn.XLOOKUP(Tabla11518[[#This Row],[CÓDIGO SOLICITUD]],'[1]INFO MPIO'!$A$2:$A$581,'[1]INFO MPIO'!$F$2:$F$581))</f>
        <v>1</v>
      </c>
      <c r="O378" s="12" t="str">
        <f>_xlfn.XLOOKUP(Tabla11518[[#This Row],[CÓDIGO SOLICITUD]],[1]Master!$G:$G,[1]Master!$K:$K)</f>
        <v>NO</v>
      </c>
      <c r="P378" s="12" t="str">
        <f>_xlfn.XLOOKUP(Tabla11518[[#This Row],[CÓDIGO SOLICITUD]],[1]Master!$G:$G,[1]Master!$J:$J)</f>
        <v>EN ESTRUCTURACIÓN</v>
      </c>
      <c r="Q378" s="9" t="str">
        <f>_xlfn.XLOOKUP(Tabla11518[[#This Row],[CÓDIGO SOLICITUD]],[1]Master!$G:$G,[1]Master!$I:$I)</f>
        <v>INVIAS</v>
      </c>
      <c r="R378" s="14">
        <f>_xlfn.XLOOKUP(Tabla11518[[#This Row],[CÓDIGO SOLICITUD]],'[1]Resumen Inversiones'!$D$4:$D$700,'[1]Resumen Inversiones'!$E$4:$E$700)</f>
        <v>0</v>
      </c>
      <c r="S378" s="26" t="s">
        <v>722</v>
      </c>
    </row>
    <row r="379" spans="1:19" ht="57" x14ac:dyDescent="0.25">
      <c r="A379" s="20" t="s">
        <v>723</v>
      </c>
      <c r="B379" s="9" t="str">
        <f>_xlfn.XLOOKUP(Tabla11518[[#This Row],[CÓDIGO SOLICITUD]],[1]Nombres!$A:$A,[1]Nombres!$D:$D)</f>
        <v>META</v>
      </c>
      <c r="C379" s="9" t="s">
        <v>21</v>
      </c>
      <c r="D379" s="10" t="s">
        <v>22</v>
      </c>
      <c r="E379" s="11" t="str">
        <f>_xlfn.XLOOKUP(Tabla11518[[#This Row],[CÓDIGO SOLICITUD]],[1]Nombres!$A:$A,[1]Nombres!$C:$C)</f>
        <v>MEJORAMIENTO DE MUELLE PUERTO LÓPEZ / MALECÓN DE PUERTO LÓPEZ EN EL RÍO META</v>
      </c>
      <c r="F379" s="11" t="str">
        <f>_xlfn.XLOOKUP(Tabla11518[[#This Row],[CÓDIGO SOLICITUD]],'[1]Mapas MT FINAL'!A:A,'[1]Mapas MT FINAL'!G:G)</f>
        <v>MEJORAMIENTO DE MUELLE Y MALECÓN PUERTO LÓPEZ EN EL RÍO META</v>
      </c>
      <c r="G379" s="12" t="str">
        <f>_xlfn.XLOOKUP(Tabla11518[[#This Row],[CÓDIGO SOLICITUD]],'[1]Relación Departamental'!$A:$A,'[1]Relación Departamental'!$B:$B)</f>
        <v>SI</v>
      </c>
      <c r="H379" s="12" t="str">
        <f>IF(Tabla11518[[#This Row],[GEOGRÁFICO]]="NO",Tabla11518[[#This Row],[DEPARTAMENTO GEOGRÁFICO/ASOCIADO]],_xlfn.XLOOKUP(Tabla11518[[#This Row],[CÓDIGO SOLICITUD]],'[1]INFO MPIO'!$A$2:$A$802,'[1]INFO MPIO'!$G$2:$G$802))</f>
        <v>META</v>
      </c>
      <c r="I379" s="12" t="str">
        <f>IF(Tabla11518[[#This Row],[GEOGRÁFICO]]="NO",Tabla11518[[#This Row],[DEPARTAMENTO GEOGRÁFICO/ASOCIADO]],_xlfn.XLOOKUP(Tabla11518[[#This Row],[CÓDIGO SOLICITUD]],'[1]INFO MPIO'!$A$2:$A$581,'[1]INFO MPIO'!$H$2:$H$581))</f>
        <v>PUERTO LÓPEZ</v>
      </c>
      <c r="J379" s="13">
        <f>IF(Tabla11518[[#This Row],[GEOGRÁFICO]]="NO",0,_xlfn.XLOOKUP(Tabla11518[[#This Row],[CÓDIGO SOLICITUD]],'[1]INFO MPIO'!$A$2:$A$581,'[1]INFO MPIO'!$B$2:$B$581))</f>
        <v>1</v>
      </c>
      <c r="K379" s="13">
        <f>IF(Tabla11518[[#This Row],[GEOGRÁFICO]]="NO",0,_xlfn.XLOOKUP(Tabla11518[[#This Row],[CÓDIGO SOLICITUD]],'[1]INFO MPIO'!$A$2:$A$581,'[1]INFO MPIO'!$C$2:$C$581))</f>
        <v>0</v>
      </c>
      <c r="L379" s="13">
        <f>IF(Tabla11518[[#This Row],[GEOGRÁFICO]]="NO",0,_xlfn.XLOOKUP(Tabla11518[[#This Row],[CÓDIGO SOLICITUD]],'[1]INFO MPIO'!$A$2:$A$581,'[1]INFO MPIO'!$D$2:$D$581))</f>
        <v>0</v>
      </c>
      <c r="M379" s="13">
        <f>IF(Tabla11518[[#This Row],[GEOGRÁFICO]]="NO",0,_xlfn.XLOOKUP(Tabla11518[[#This Row],[CÓDIGO SOLICITUD]],'[1]INFO MPIO'!$A$2:$A$581,'[1]INFO MPIO'!$E$2:$E$581))</f>
        <v>0</v>
      </c>
      <c r="N379" s="13">
        <f>IF(Tabla11518[[#This Row],[GEOGRÁFICO]]="NO",0,_xlfn.XLOOKUP(Tabla11518[[#This Row],[CÓDIGO SOLICITUD]],'[1]INFO MPIO'!$A$2:$A$581,'[1]INFO MPIO'!$F$2:$F$581))</f>
        <v>1</v>
      </c>
      <c r="O379" s="12" t="str">
        <f>_xlfn.XLOOKUP(Tabla11518[[#This Row],[CÓDIGO SOLICITUD]],[1]Master!$G:$G,[1]Master!$K:$K)</f>
        <v>NO</v>
      </c>
      <c r="P379" s="12" t="str">
        <f>_xlfn.XLOOKUP(Tabla11518[[#This Row],[CÓDIGO SOLICITUD]],[1]Master!$G:$G,[1]Master!$J:$J)</f>
        <v>EN ESTRUCTURACIÓN</v>
      </c>
      <c r="Q379" s="9" t="str">
        <f>_xlfn.XLOOKUP(Tabla11518[[#This Row],[CÓDIGO SOLICITUD]],[1]Master!$G:$G,[1]Master!$I:$I)</f>
        <v>INVIAS</v>
      </c>
      <c r="R379" s="14">
        <f>_xlfn.XLOOKUP(Tabla11518[[#This Row],[CÓDIGO SOLICITUD]],'[1]Resumen Inversiones'!$D$4:$D$700,'[1]Resumen Inversiones'!$E$4:$E$700)</f>
        <v>3040</v>
      </c>
      <c r="S379" s="26" t="s">
        <v>724</v>
      </c>
    </row>
    <row r="380" spans="1:19" ht="105" x14ac:dyDescent="0.25">
      <c r="A380" s="20" t="s">
        <v>725</v>
      </c>
      <c r="B380" s="9" t="str">
        <f>_xlfn.XLOOKUP(Tabla11518[[#This Row],[CÓDIGO SOLICITUD]],[1]Nombres!$A:$A,[1]Nombres!$D:$D)</f>
        <v>AMAZONAS</v>
      </c>
      <c r="C380" s="9" t="s">
        <v>21</v>
      </c>
      <c r="D380" s="10" t="s">
        <v>22</v>
      </c>
      <c r="E380" s="11" t="str">
        <f>_xlfn.XLOOKUP(Tabla11518[[#This Row],[CÓDIGO SOLICITUD]],[1]Nombres!$A:$A,[1]Nombres!$C:$C)</f>
        <v>MANTENIMIENTO Y MEJORAMIENTO DE MUELLE EN EL ÁREA NO MUNICIPALIZADA DE PUERTO ALEGRÍA</v>
      </c>
      <c r="F380" s="11" t="str">
        <f>_xlfn.XLOOKUP(Tabla11518[[#This Row],[CÓDIGO SOLICITUD]],'[1]Mapas MT FINAL'!A:A,'[1]Mapas MT FINAL'!G:G)</f>
        <v>MANTENIMIENTO Y MEJORAMIENTO DE MUELLE EN EL ÁREA NO MUNICIPALIZADA DE PUERTO ALEGRÍA</v>
      </c>
      <c r="G380" s="12" t="str">
        <f>_xlfn.XLOOKUP(Tabla11518[[#This Row],[CÓDIGO SOLICITUD]],'[1]Relación Departamental'!$A:$A,'[1]Relación Departamental'!$B:$B)</f>
        <v>SI</v>
      </c>
      <c r="H380" s="12" t="str">
        <f>IF(Tabla11518[[#This Row],[GEOGRÁFICO]]="NO",Tabla11518[[#This Row],[DEPARTAMENTO GEOGRÁFICO/ASOCIADO]],_xlfn.XLOOKUP(Tabla11518[[#This Row],[CÓDIGO SOLICITUD]],'[1]INFO MPIO'!$A$2:$A$802,'[1]INFO MPIO'!$G$2:$G$802))</f>
        <v>AMAZONAS</v>
      </c>
      <c r="I380" s="12" t="str">
        <f>IF(Tabla11518[[#This Row],[GEOGRÁFICO]]="NO",Tabla11518[[#This Row],[DEPARTAMENTO GEOGRÁFICO/ASOCIADO]],_xlfn.XLOOKUP(Tabla11518[[#This Row],[CÓDIGO SOLICITUD]],'[1]INFO MPIO'!$A$2:$A$581,'[1]INFO MPIO'!$H$2:$H$581))</f>
        <v>PUERTO ALEGRÍA</v>
      </c>
      <c r="J380" s="13">
        <f>IF(Tabla11518[[#This Row],[GEOGRÁFICO]]="NO",0,_xlfn.XLOOKUP(Tabla11518[[#This Row],[CÓDIGO SOLICITUD]],'[1]INFO MPIO'!$A$2:$A$581,'[1]INFO MPIO'!$B$2:$B$581))</f>
        <v>1</v>
      </c>
      <c r="K380" s="13">
        <f>IF(Tabla11518[[#This Row],[GEOGRÁFICO]]="NO",0,_xlfn.XLOOKUP(Tabla11518[[#This Row],[CÓDIGO SOLICITUD]],'[1]INFO MPIO'!$A$2:$A$581,'[1]INFO MPIO'!$C$2:$C$581))</f>
        <v>0</v>
      </c>
      <c r="L380" s="13">
        <f>IF(Tabla11518[[#This Row],[GEOGRÁFICO]]="NO",0,_xlfn.XLOOKUP(Tabla11518[[#This Row],[CÓDIGO SOLICITUD]],'[1]INFO MPIO'!$A$2:$A$581,'[1]INFO MPIO'!$D$2:$D$581))</f>
        <v>0</v>
      </c>
      <c r="M380" s="13">
        <f>IF(Tabla11518[[#This Row],[GEOGRÁFICO]]="NO",0,_xlfn.XLOOKUP(Tabla11518[[#This Row],[CÓDIGO SOLICITUD]],'[1]INFO MPIO'!$A$2:$A$581,'[1]INFO MPIO'!$E$2:$E$581))</f>
        <v>0</v>
      </c>
      <c r="N380" s="13">
        <f>IF(Tabla11518[[#This Row],[GEOGRÁFICO]]="NO",0,_xlfn.XLOOKUP(Tabla11518[[#This Row],[CÓDIGO SOLICITUD]],'[1]INFO MPIO'!$A$2:$A$581,'[1]INFO MPIO'!$F$2:$F$581))</f>
        <v>0</v>
      </c>
      <c r="O380" s="12" t="str">
        <f>_xlfn.XLOOKUP(Tabla11518[[#This Row],[CÓDIGO SOLICITUD]],[1]Master!$G:$G,[1]Master!$K:$K)</f>
        <v>SI</v>
      </c>
      <c r="P380" s="12" t="str">
        <f>_xlfn.XLOOKUP(Tabla11518[[#This Row],[CÓDIGO SOLICITUD]],[1]Master!$G:$G,[1]Master!$J:$J)</f>
        <v>EN EJECUCIÓN</v>
      </c>
      <c r="Q380" s="9" t="str">
        <f>_xlfn.XLOOKUP(Tabla11518[[#This Row],[CÓDIGO SOLICITUD]],[1]Master!$G:$G,[1]Master!$I:$I)</f>
        <v>INVIAS</v>
      </c>
      <c r="R380" s="14">
        <f>_xlfn.XLOOKUP(Tabla11518[[#This Row],[CÓDIGO SOLICITUD]],'[1]Resumen Inversiones'!$D$4:$D$700,'[1]Resumen Inversiones'!$E$4:$E$700)</f>
        <v>450</v>
      </c>
      <c r="S380" s="26" t="s">
        <v>726</v>
      </c>
    </row>
    <row r="381" spans="1:19" ht="57" x14ac:dyDescent="0.25">
      <c r="A381" s="20" t="s">
        <v>727</v>
      </c>
      <c r="B381" s="9" t="str">
        <f>_xlfn.XLOOKUP(Tabla11518[[#This Row],[CÓDIGO SOLICITUD]],[1]Nombres!$A:$A,[1]Nombres!$D:$D)</f>
        <v>META, VAUPÉS</v>
      </c>
      <c r="C381" s="9" t="s">
        <v>21</v>
      </c>
      <c r="D381" s="10" t="s">
        <v>22</v>
      </c>
      <c r="E381" s="11" t="str">
        <f>_xlfn.XLOOKUP(Tabla11518[[#This Row],[CÓDIGO SOLICITUD]],[1]Nombres!$A:$A,[1]Nombres!$C:$C)</f>
        <v>CORREDOR FLUVIAL META - ORINOCO (INCLUIDO RÍO VAUPÉS)</v>
      </c>
      <c r="F381" s="11" t="str">
        <f>_xlfn.XLOOKUP(Tabla11518[[#This Row],[CÓDIGO SOLICITUD]],'[1]Mapas MT FINAL'!A:A,'[1]Mapas MT FINAL'!G:G)</f>
        <v>CORREDOR FLUVIAL META - ORINOCO (INCLUIDO RÍO VAUPÉS) *</v>
      </c>
      <c r="G381" s="12" t="str">
        <f>_xlfn.XLOOKUP(Tabla11518[[#This Row],[CÓDIGO SOLICITUD]],'[1]Relación Departamental'!$A:$A,'[1]Relación Departamental'!$B:$B)</f>
        <v>NO</v>
      </c>
      <c r="H381" s="12" t="str">
        <f>IF(Tabla11518[[#This Row],[GEOGRÁFICO]]="NO",Tabla11518[[#This Row],[DEPARTAMENTO GEOGRÁFICO/ASOCIADO]],_xlfn.XLOOKUP(Tabla11518[[#This Row],[CÓDIGO SOLICITUD]],'[1]INFO MPIO'!$A$2:$A$802,'[1]INFO MPIO'!$G$2:$G$802))</f>
        <v>META, VAUPÉS</v>
      </c>
      <c r="I381" s="12" t="str">
        <f>IF(Tabla11518[[#This Row],[GEOGRÁFICO]]="NO",Tabla11518[[#This Row],[DEPARTAMENTO GEOGRÁFICO/ASOCIADO]],_xlfn.XLOOKUP(Tabla11518[[#This Row],[CÓDIGO SOLICITUD]],'[1]INFO MPIO'!$A$2:$A$581,'[1]INFO MPIO'!$H$2:$H$581))</f>
        <v>META, VAUPÉS</v>
      </c>
      <c r="J381" s="13">
        <f>IF(Tabla11518[[#This Row],[GEOGRÁFICO]]="NO",0,_xlfn.XLOOKUP(Tabla11518[[#This Row],[CÓDIGO SOLICITUD]],'[1]INFO MPIO'!$A$2:$A$581,'[1]INFO MPIO'!$B$2:$B$581))</f>
        <v>0</v>
      </c>
      <c r="K381" s="13">
        <f>IF(Tabla11518[[#This Row],[GEOGRÁFICO]]="NO",0,_xlfn.XLOOKUP(Tabla11518[[#This Row],[CÓDIGO SOLICITUD]],'[1]INFO MPIO'!$A$2:$A$581,'[1]INFO MPIO'!$C$2:$C$581))</f>
        <v>0</v>
      </c>
      <c r="L381" s="13">
        <f>IF(Tabla11518[[#This Row],[GEOGRÁFICO]]="NO",0,_xlfn.XLOOKUP(Tabla11518[[#This Row],[CÓDIGO SOLICITUD]],'[1]INFO MPIO'!$A$2:$A$581,'[1]INFO MPIO'!$D$2:$D$581))</f>
        <v>0</v>
      </c>
      <c r="M381" s="13">
        <f>IF(Tabla11518[[#This Row],[GEOGRÁFICO]]="NO",0,_xlfn.XLOOKUP(Tabla11518[[#This Row],[CÓDIGO SOLICITUD]],'[1]INFO MPIO'!$A$2:$A$581,'[1]INFO MPIO'!$E$2:$E$581))</f>
        <v>0</v>
      </c>
      <c r="N381" s="13">
        <f>IF(Tabla11518[[#This Row],[GEOGRÁFICO]]="NO",0,_xlfn.XLOOKUP(Tabla11518[[#This Row],[CÓDIGO SOLICITUD]],'[1]INFO MPIO'!$A$2:$A$581,'[1]INFO MPIO'!$F$2:$F$581))</f>
        <v>0</v>
      </c>
      <c r="O381" s="12" t="str">
        <f>_xlfn.XLOOKUP(Tabla11518[[#This Row],[CÓDIGO SOLICITUD]],[1]Master!$G:$G,[1]Master!$K:$K)</f>
        <v>NO</v>
      </c>
      <c r="P381" s="12" t="str">
        <f>_xlfn.XLOOKUP(Tabla11518[[#This Row],[CÓDIGO SOLICITUD]],[1]Master!$G:$G,[1]Master!$J:$J)</f>
        <v>EN ESTRUCTURACIÓN</v>
      </c>
      <c r="Q381" s="9" t="str">
        <f>_xlfn.XLOOKUP(Tabla11518[[#This Row],[CÓDIGO SOLICITUD]],[1]Master!$G:$G,[1]Master!$I:$I)</f>
        <v>INVIAS</v>
      </c>
      <c r="R381" s="14">
        <f>_xlfn.XLOOKUP(Tabla11518[[#This Row],[CÓDIGO SOLICITUD]],'[1]Resumen Inversiones'!$D$4:$D$700,'[1]Resumen Inversiones'!$E$4:$E$700)</f>
        <v>710000</v>
      </c>
      <c r="S381" s="26" t="s">
        <v>728</v>
      </c>
    </row>
    <row r="382" spans="1:19" ht="71.25" x14ac:dyDescent="0.25">
      <c r="A382" s="20" t="s">
        <v>729</v>
      </c>
      <c r="B382" s="9" t="str">
        <f>_xlfn.XLOOKUP(Tabla11518[[#This Row],[CÓDIGO SOLICITUD]],[1]Nombres!$A:$A,[1]Nombres!$D:$D)</f>
        <v>META</v>
      </c>
      <c r="C382" s="9" t="s">
        <v>21</v>
      </c>
      <c r="D382" s="10" t="s">
        <v>22</v>
      </c>
      <c r="E382" s="11" t="str">
        <f>_xlfn.XLOOKUP(Tabla11518[[#This Row],[CÓDIGO SOLICITUD]],[1]Nombres!$A:$A,[1]Nombres!$C:$C)</f>
        <v>MEJORAMIENTO DE MUELLE PRINCIPAL PUERTO CONCORDIA</v>
      </c>
      <c r="F382" s="11" t="str">
        <f>_xlfn.XLOOKUP(Tabla11518[[#This Row],[CÓDIGO SOLICITUD]],'[1]Mapas MT FINAL'!A:A,'[1]Mapas MT FINAL'!G:G)</f>
        <v>MEJORAMIENTO DE MUELLE PRINCIPAL PUERTO CONCORDIA</v>
      </c>
      <c r="G382" s="12" t="str">
        <f>_xlfn.XLOOKUP(Tabla11518[[#This Row],[CÓDIGO SOLICITUD]],'[1]Relación Departamental'!$A:$A,'[1]Relación Departamental'!$B:$B)</f>
        <v>SI</v>
      </c>
      <c r="H382" s="12" t="str">
        <f>IF(Tabla11518[[#This Row],[GEOGRÁFICO]]="NO",Tabla11518[[#This Row],[DEPARTAMENTO GEOGRÁFICO/ASOCIADO]],_xlfn.XLOOKUP(Tabla11518[[#This Row],[CÓDIGO SOLICITUD]],'[1]INFO MPIO'!$A$2:$A$802,'[1]INFO MPIO'!$G$2:$G$802))</f>
        <v>META</v>
      </c>
      <c r="I382" s="12" t="str">
        <f>IF(Tabla11518[[#This Row],[GEOGRÁFICO]]="NO",Tabla11518[[#This Row],[DEPARTAMENTO GEOGRÁFICO/ASOCIADO]],_xlfn.XLOOKUP(Tabla11518[[#This Row],[CÓDIGO SOLICITUD]],'[1]INFO MPIO'!$A$2:$A$581,'[1]INFO MPIO'!$H$2:$H$581))</f>
        <v>PUERTO CONCORDIA</v>
      </c>
      <c r="J382" s="13">
        <f>IF(Tabla11518[[#This Row],[GEOGRÁFICO]]="NO",0,_xlfn.XLOOKUP(Tabla11518[[#This Row],[CÓDIGO SOLICITUD]],'[1]INFO MPIO'!$A$2:$A$581,'[1]INFO MPIO'!$B$2:$B$581))</f>
        <v>1</v>
      </c>
      <c r="K382" s="13">
        <f>IF(Tabla11518[[#This Row],[GEOGRÁFICO]]="NO",0,_xlfn.XLOOKUP(Tabla11518[[#This Row],[CÓDIGO SOLICITUD]],'[1]INFO MPIO'!$A$2:$A$581,'[1]INFO MPIO'!$C$2:$C$581))</f>
        <v>1</v>
      </c>
      <c r="L382" s="13">
        <f>IF(Tabla11518[[#This Row],[GEOGRÁFICO]]="NO",0,_xlfn.XLOOKUP(Tabla11518[[#This Row],[CÓDIGO SOLICITUD]],'[1]INFO MPIO'!$A$2:$A$581,'[1]INFO MPIO'!$D$2:$D$581))</f>
        <v>1</v>
      </c>
      <c r="M382" s="13">
        <f>IF(Tabla11518[[#This Row],[GEOGRÁFICO]]="NO",0,_xlfn.XLOOKUP(Tabla11518[[#This Row],[CÓDIGO SOLICITUD]],'[1]INFO MPIO'!$A$2:$A$581,'[1]INFO MPIO'!$E$2:$E$581))</f>
        <v>0</v>
      </c>
      <c r="N382" s="13">
        <f>IF(Tabla11518[[#This Row],[GEOGRÁFICO]]="NO",0,_xlfn.XLOOKUP(Tabla11518[[#This Row],[CÓDIGO SOLICITUD]],'[1]INFO MPIO'!$A$2:$A$581,'[1]INFO MPIO'!$F$2:$F$581))</f>
        <v>1</v>
      </c>
      <c r="O382" s="12" t="str">
        <f>_xlfn.XLOOKUP(Tabla11518[[#This Row],[CÓDIGO SOLICITUD]],[1]Master!$G:$G,[1]Master!$K:$K)</f>
        <v>SI</v>
      </c>
      <c r="P382" s="12" t="str">
        <f>_xlfn.XLOOKUP(Tabla11518[[#This Row],[CÓDIGO SOLICITUD]],[1]Master!$G:$G,[1]Master!$J:$J)</f>
        <v>EN ESTRUCTURACIÓN</v>
      </c>
      <c r="Q382" s="9" t="str">
        <f>_xlfn.XLOOKUP(Tabla11518[[#This Row],[CÓDIGO SOLICITUD]],[1]Master!$G:$G,[1]Master!$I:$I)</f>
        <v>INVIAS</v>
      </c>
      <c r="R382" s="14">
        <f>_xlfn.XLOOKUP(Tabla11518[[#This Row],[CÓDIGO SOLICITUD]],'[1]Resumen Inversiones'!$D$4:$D$700,'[1]Resumen Inversiones'!$E$4:$E$700)</f>
        <v>76</v>
      </c>
      <c r="S382" s="22" t="s">
        <v>730</v>
      </c>
    </row>
    <row r="383" spans="1:19" ht="57" x14ac:dyDescent="0.25">
      <c r="A383" s="20" t="s">
        <v>731</v>
      </c>
      <c r="B383" s="9" t="str">
        <f>_xlfn.XLOOKUP(Tabla11518[[#This Row],[CÓDIGO SOLICITUD]],[1]Nombres!$A:$A,[1]Nombres!$D:$D)</f>
        <v>CASANARE</v>
      </c>
      <c r="C383" s="9" t="s">
        <v>21</v>
      </c>
      <c r="D383" s="10" t="s">
        <v>22</v>
      </c>
      <c r="E383" s="11" t="str">
        <f>_xlfn.XLOOKUP(Tabla11518[[#This Row],[CÓDIGO SOLICITUD]],[1]Nombres!$A:$A,[1]Nombres!$C:$C)</f>
        <v>CONSTRUCCIÓN DE MUELLE DE OROCUÉ</v>
      </c>
      <c r="F383" s="11" t="str">
        <f>_xlfn.XLOOKUP(Tabla11518[[#This Row],[CÓDIGO SOLICITUD]],'[1]Mapas MT FINAL'!A:A,'[1]Mapas MT FINAL'!G:G)</f>
        <v>CONSTRUCCIÓN DE MUELLE DE OROCUÉ</v>
      </c>
      <c r="G383" s="12" t="str">
        <f>_xlfn.XLOOKUP(Tabla11518[[#This Row],[CÓDIGO SOLICITUD]],'[1]Relación Departamental'!$A:$A,'[1]Relación Departamental'!$B:$B)</f>
        <v>SI</v>
      </c>
      <c r="H383" s="12" t="str">
        <f>IF(Tabla11518[[#This Row],[GEOGRÁFICO]]="NO",Tabla11518[[#This Row],[DEPARTAMENTO GEOGRÁFICO/ASOCIADO]],_xlfn.XLOOKUP(Tabla11518[[#This Row],[CÓDIGO SOLICITUD]],'[1]INFO MPIO'!$A$2:$A$802,'[1]INFO MPIO'!$G$2:$G$802))</f>
        <v>CASANARE</v>
      </c>
      <c r="I383" s="12" t="str">
        <f>IF(Tabla11518[[#This Row],[GEOGRÁFICO]]="NO",Tabla11518[[#This Row],[DEPARTAMENTO GEOGRÁFICO/ASOCIADO]],_xlfn.XLOOKUP(Tabla11518[[#This Row],[CÓDIGO SOLICITUD]],'[1]INFO MPIO'!$A$2:$A$581,'[1]INFO MPIO'!$H$2:$H$581))</f>
        <v>OROCUÉ</v>
      </c>
      <c r="J383" s="13">
        <f>IF(Tabla11518[[#This Row],[GEOGRÁFICO]]="NO",0,_xlfn.XLOOKUP(Tabla11518[[#This Row],[CÓDIGO SOLICITUD]],'[1]INFO MPIO'!$A$2:$A$581,'[1]INFO MPIO'!$B$2:$B$581))</f>
        <v>0</v>
      </c>
      <c r="K383" s="13">
        <f>IF(Tabla11518[[#This Row],[GEOGRÁFICO]]="NO",0,_xlfn.XLOOKUP(Tabla11518[[#This Row],[CÓDIGO SOLICITUD]],'[1]INFO MPIO'!$A$2:$A$581,'[1]INFO MPIO'!$C$2:$C$581))</f>
        <v>0</v>
      </c>
      <c r="L383" s="13">
        <f>IF(Tabla11518[[#This Row],[GEOGRÁFICO]]="NO",0,_xlfn.XLOOKUP(Tabla11518[[#This Row],[CÓDIGO SOLICITUD]],'[1]INFO MPIO'!$A$2:$A$581,'[1]INFO MPIO'!$D$2:$D$581))</f>
        <v>0</v>
      </c>
      <c r="M383" s="13">
        <f>IF(Tabla11518[[#This Row],[GEOGRÁFICO]]="NO",0,_xlfn.XLOOKUP(Tabla11518[[#This Row],[CÓDIGO SOLICITUD]],'[1]INFO MPIO'!$A$2:$A$581,'[1]INFO MPIO'!$E$2:$E$581))</f>
        <v>0</v>
      </c>
      <c r="N383" s="13">
        <f>IF(Tabla11518[[#This Row],[GEOGRÁFICO]]="NO",0,_xlfn.XLOOKUP(Tabla11518[[#This Row],[CÓDIGO SOLICITUD]],'[1]INFO MPIO'!$A$2:$A$581,'[1]INFO MPIO'!$F$2:$F$581))</f>
        <v>1</v>
      </c>
      <c r="O383" s="12" t="str">
        <f>_xlfn.XLOOKUP(Tabla11518[[#This Row],[CÓDIGO SOLICITUD]],[1]Master!$G:$G,[1]Master!$K:$K)</f>
        <v>SI</v>
      </c>
      <c r="P383" s="12" t="str">
        <f>_xlfn.XLOOKUP(Tabla11518[[#This Row],[CÓDIGO SOLICITUD]],[1]Master!$G:$G,[1]Master!$J:$J)</f>
        <v>EN EJECUCIÓN</v>
      </c>
      <c r="Q383" s="9" t="str">
        <f>_xlfn.XLOOKUP(Tabla11518[[#This Row],[CÓDIGO SOLICITUD]],[1]Master!$G:$G,[1]Master!$I:$I)</f>
        <v>INVIAS</v>
      </c>
      <c r="R383" s="14">
        <f>_xlfn.XLOOKUP(Tabla11518[[#This Row],[CÓDIGO SOLICITUD]],'[1]Resumen Inversiones'!$D$4:$D$700,'[1]Resumen Inversiones'!$E$4:$E$700)</f>
        <v>0</v>
      </c>
      <c r="S383" s="26" t="s">
        <v>732</v>
      </c>
    </row>
    <row r="384" spans="1:19" ht="57" x14ac:dyDescent="0.25">
      <c r="A384" s="20" t="s">
        <v>733</v>
      </c>
      <c r="B384" s="9" t="str">
        <f>_xlfn.XLOOKUP(Tabla11518[[#This Row],[CÓDIGO SOLICITUD]],[1]Nombres!$A:$A,[1]Nombres!$D:$D)</f>
        <v>META</v>
      </c>
      <c r="C384" s="9" t="s">
        <v>21</v>
      </c>
      <c r="D384" s="10" t="s">
        <v>22</v>
      </c>
      <c r="E384" s="11" t="str">
        <f>_xlfn.XLOOKUP(Tabla11518[[#This Row],[CÓDIGO SOLICITUD]],[1]Nombres!$A:$A,[1]Nombres!$C:$C)</f>
        <v>MEJORAMIENTO DE MUELLE LA BANQUETA</v>
      </c>
      <c r="F384" s="11" t="str">
        <f>_xlfn.XLOOKUP(Tabla11518[[#This Row],[CÓDIGO SOLICITUD]],'[1]Mapas MT FINAL'!A:A,'[1]Mapas MT FINAL'!G:G)</f>
        <v>MEJORAMIENTO DE MUELLE LA BANQUETA</v>
      </c>
      <c r="G384" s="12" t="str">
        <f>_xlfn.XLOOKUP(Tabla11518[[#This Row],[CÓDIGO SOLICITUD]],'[1]Relación Departamental'!$A:$A,'[1]Relación Departamental'!$B:$B)</f>
        <v>SI</v>
      </c>
      <c r="H384" s="12" t="str">
        <f>IF(Tabla11518[[#This Row],[GEOGRÁFICO]]="NO",Tabla11518[[#This Row],[DEPARTAMENTO GEOGRÁFICO/ASOCIADO]],_xlfn.XLOOKUP(Tabla11518[[#This Row],[CÓDIGO SOLICITUD]],'[1]INFO MPIO'!$A$2:$A$802,'[1]INFO MPIO'!$G$2:$G$802))</f>
        <v>META</v>
      </c>
      <c r="I384" s="12" t="str">
        <f>IF(Tabla11518[[#This Row],[GEOGRÁFICO]]="NO",Tabla11518[[#This Row],[DEPARTAMENTO GEOGRÁFICO/ASOCIADO]],_xlfn.XLOOKUP(Tabla11518[[#This Row],[CÓDIGO SOLICITUD]],'[1]INFO MPIO'!$A$2:$A$581,'[1]INFO MPIO'!$H$2:$H$581))</f>
        <v>PUERTO LÓPEZ</v>
      </c>
      <c r="J384" s="13">
        <f>IF(Tabla11518[[#This Row],[GEOGRÁFICO]]="NO",0,_xlfn.XLOOKUP(Tabla11518[[#This Row],[CÓDIGO SOLICITUD]],'[1]INFO MPIO'!$A$2:$A$581,'[1]INFO MPIO'!$B$2:$B$581))</f>
        <v>1</v>
      </c>
      <c r="K384" s="13">
        <f>IF(Tabla11518[[#This Row],[GEOGRÁFICO]]="NO",0,_xlfn.XLOOKUP(Tabla11518[[#This Row],[CÓDIGO SOLICITUD]],'[1]INFO MPIO'!$A$2:$A$581,'[1]INFO MPIO'!$C$2:$C$581))</f>
        <v>0</v>
      </c>
      <c r="L384" s="13">
        <f>IF(Tabla11518[[#This Row],[GEOGRÁFICO]]="NO",0,_xlfn.XLOOKUP(Tabla11518[[#This Row],[CÓDIGO SOLICITUD]],'[1]INFO MPIO'!$A$2:$A$581,'[1]INFO MPIO'!$D$2:$D$581))</f>
        <v>0</v>
      </c>
      <c r="M384" s="13">
        <f>IF(Tabla11518[[#This Row],[GEOGRÁFICO]]="NO",0,_xlfn.XLOOKUP(Tabla11518[[#This Row],[CÓDIGO SOLICITUD]],'[1]INFO MPIO'!$A$2:$A$581,'[1]INFO MPIO'!$E$2:$E$581))</f>
        <v>0</v>
      </c>
      <c r="N384" s="13">
        <f>IF(Tabla11518[[#This Row],[GEOGRÁFICO]]="NO",0,_xlfn.XLOOKUP(Tabla11518[[#This Row],[CÓDIGO SOLICITUD]],'[1]INFO MPIO'!$A$2:$A$581,'[1]INFO MPIO'!$F$2:$F$581))</f>
        <v>1</v>
      </c>
      <c r="O384" s="12" t="str">
        <f>_xlfn.XLOOKUP(Tabla11518[[#This Row],[CÓDIGO SOLICITUD]],[1]Master!$G:$G,[1]Master!$K:$K)</f>
        <v>SI</v>
      </c>
      <c r="P384" s="12" t="str">
        <f>_xlfn.XLOOKUP(Tabla11518[[#This Row],[CÓDIGO SOLICITUD]],[1]Master!$G:$G,[1]Master!$J:$J)</f>
        <v>EN ESTRUCTURACIÓN</v>
      </c>
      <c r="Q384" s="9" t="str">
        <f>_xlfn.XLOOKUP(Tabla11518[[#This Row],[CÓDIGO SOLICITUD]],[1]Master!$G:$G,[1]Master!$I:$I)</f>
        <v>INVIAS</v>
      </c>
      <c r="R384" s="14">
        <f>_xlfn.XLOOKUP(Tabla11518[[#This Row],[CÓDIGO SOLICITUD]],'[1]Resumen Inversiones'!$D$4:$D$700,'[1]Resumen Inversiones'!$E$4:$E$700)</f>
        <v>37</v>
      </c>
      <c r="S384" s="26" t="s">
        <v>734</v>
      </c>
    </row>
    <row r="385" spans="1:19" ht="57" x14ac:dyDescent="0.25">
      <c r="A385" s="20" t="s">
        <v>735</v>
      </c>
      <c r="B385" s="9" t="str">
        <f>_xlfn.XLOOKUP(Tabla11518[[#This Row],[CÓDIGO SOLICITUD]],[1]Nombres!$A:$A,[1]Nombres!$D:$D)</f>
        <v>META</v>
      </c>
      <c r="C385" s="9" t="s">
        <v>21</v>
      </c>
      <c r="D385" s="10" t="s">
        <v>22</v>
      </c>
      <c r="E385" s="11" t="str">
        <f>_xlfn.XLOOKUP(Tabla11518[[#This Row],[CÓDIGO SOLICITUD]],[1]Nombres!$A:$A,[1]Nombres!$C:$C)</f>
        <v>MEJORAMIENTO DE MUELLE PUERTO LLERAS</v>
      </c>
      <c r="F385" s="11" t="str">
        <f>_xlfn.XLOOKUP(Tabla11518[[#This Row],[CÓDIGO SOLICITUD]],'[1]Mapas MT FINAL'!A:A,'[1]Mapas MT FINAL'!G:G)</f>
        <v>MEJORAMIENTO DE MUELLE PUERTO LLERAS</v>
      </c>
      <c r="G385" s="12" t="str">
        <f>_xlfn.XLOOKUP(Tabla11518[[#This Row],[CÓDIGO SOLICITUD]],'[1]Relación Departamental'!$A:$A,'[1]Relación Departamental'!$B:$B)</f>
        <v>SI</v>
      </c>
      <c r="H385" s="12" t="str">
        <f>IF(Tabla11518[[#This Row],[GEOGRÁFICO]]="NO",Tabla11518[[#This Row],[DEPARTAMENTO GEOGRÁFICO/ASOCIADO]],_xlfn.XLOOKUP(Tabla11518[[#This Row],[CÓDIGO SOLICITUD]],'[1]INFO MPIO'!$A$2:$A$802,'[1]INFO MPIO'!$G$2:$G$802))</f>
        <v>META</v>
      </c>
      <c r="I385" s="12" t="str">
        <f>IF(Tabla11518[[#This Row],[GEOGRÁFICO]]="NO",Tabla11518[[#This Row],[DEPARTAMENTO GEOGRÁFICO/ASOCIADO]],_xlfn.XLOOKUP(Tabla11518[[#This Row],[CÓDIGO SOLICITUD]],'[1]INFO MPIO'!$A$2:$A$581,'[1]INFO MPIO'!$H$2:$H$581))</f>
        <v>PUERTO LLERAS</v>
      </c>
      <c r="J385" s="13">
        <f>IF(Tabla11518[[#This Row],[GEOGRÁFICO]]="NO",0,_xlfn.XLOOKUP(Tabla11518[[#This Row],[CÓDIGO SOLICITUD]],'[1]INFO MPIO'!$A$2:$A$581,'[1]INFO MPIO'!$B$2:$B$581))</f>
        <v>0</v>
      </c>
      <c r="K385" s="13">
        <f>IF(Tabla11518[[#This Row],[GEOGRÁFICO]]="NO",0,_xlfn.XLOOKUP(Tabla11518[[#This Row],[CÓDIGO SOLICITUD]],'[1]INFO MPIO'!$A$2:$A$581,'[1]INFO MPIO'!$C$2:$C$581))</f>
        <v>1</v>
      </c>
      <c r="L385" s="13">
        <f>IF(Tabla11518[[#This Row],[GEOGRÁFICO]]="NO",0,_xlfn.XLOOKUP(Tabla11518[[#This Row],[CÓDIGO SOLICITUD]],'[1]INFO MPIO'!$A$2:$A$581,'[1]INFO MPIO'!$D$2:$D$581))</f>
        <v>1</v>
      </c>
      <c r="M385" s="13">
        <f>IF(Tabla11518[[#This Row],[GEOGRÁFICO]]="NO",0,_xlfn.XLOOKUP(Tabla11518[[#This Row],[CÓDIGO SOLICITUD]],'[1]INFO MPIO'!$A$2:$A$581,'[1]INFO MPIO'!$E$2:$E$581))</f>
        <v>0</v>
      </c>
      <c r="N385" s="13">
        <f>IF(Tabla11518[[#This Row],[GEOGRÁFICO]]="NO",0,_xlfn.XLOOKUP(Tabla11518[[#This Row],[CÓDIGO SOLICITUD]],'[1]INFO MPIO'!$A$2:$A$581,'[1]INFO MPIO'!$F$2:$F$581))</f>
        <v>0</v>
      </c>
      <c r="O385" s="12" t="str">
        <f>_xlfn.XLOOKUP(Tabla11518[[#This Row],[CÓDIGO SOLICITUD]],[1]Master!$G:$G,[1]Master!$K:$K)</f>
        <v>NO</v>
      </c>
      <c r="P385" s="12" t="str">
        <f>_xlfn.XLOOKUP(Tabla11518[[#This Row],[CÓDIGO SOLICITUD]],[1]Master!$G:$G,[1]Master!$J:$J)</f>
        <v>EN ESTRUCTURACIÓN</v>
      </c>
      <c r="Q385" s="9" t="str">
        <f>_xlfn.XLOOKUP(Tabla11518[[#This Row],[CÓDIGO SOLICITUD]],[1]Master!$G:$G,[1]Master!$I:$I)</f>
        <v>INVIAS</v>
      </c>
      <c r="R385" s="14">
        <f>_xlfn.XLOOKUP(Tabla11518[[#This Row],[CÓDIGO SOLICITUD]],'[1]Resumen Inversiones'!$D$4:$D$700,'[1]Resumen Inversiones'!$E$4:$E$700)</f>
        <v>113</v>
      </c>
      <c r="S385" s="26" t="s">
        <v>736</v>
      </c>
    </row>
    <row r="386" spans="1:19" ht="60" x14ac:dyDescent="0.25">
      <c r="A386" s="20" t="s">
        <v>737</v>
      </c>
      <c r="B386" s="9" t="str">
        <f>_xlfn.XLOOKUP(Tabla11518[[#This Row],[CÓDIGO SOLICITUD]],[1]Nombres!$A:$A,[1]Nombres!$D:$D)</f>
        <v>META</v>
      </c>
      <c r="C386" s="9" t="s">
        <v>21</v>
      </c>
      <c r="D386" s="10" t="s">
        <v>22</v>
      </c>
      <c r="E386" s="11" t="str">
        <f>_xlfn.XLOOKUP(Tabla11518[[#This Row],[CÓDIGO SOLICITUD]],[1]Nombres!$A:$A,[1]Nombres!$C:$C)</f>
        <v>CONSTRUCCIÓN DE MUELLE PUERTO GAITAN</v>
      </c>
      <c r="F386" s="11" t="str">
        <f>_xlfn.XLOOKUP(Tabla11518[[#This Row],[CÓDIGO SOLICITUD]],'[1]Mapas MT FINAL'!A:A,'[1]Mapas MT FINAL'!G:G)</f>
        <v>CONSTRUCCIÓN DE MUELLE PUERTO GAITAN</v>
      </c>
      <c r="G386" s="12" t="str">
        <f>_xlfn.XLOOKUP(Tabla11518[[#This Row],[CÓDIGO SOLICITUD]],'[1]Relación Departamental'!$A:$A,'[1]Relación Departamental'!$B:$B)</f>
        <v>SI</v>
      </c>
      <c r="H386" s="12" t="str">
        <f>IF(Tabla11518[[#This Row],[GEOGRÁFICO]]="NO",Tabla11518[[#This Row],[DEPARTAMENTO GEOGRÁFICO/ASOCIADO]],_xlfn.XLOOKUP(Tabla11518[[#This Row],[CÓDIGO SOLICITUD]],'[1]INFO MPIO'!$A$2:$A$802,'[1]INFO MPIO'!$G$2:$G$802))</f>
        <v>META</v>
      </c>
      <c r="I386" s="12" t="str">
        <f>IF(Tabla11518[[#This Row],[GEOGRÁFICO]]="NO",Tabla11518[[#This Row],[DEPARTAMENTO GEOGRÁFICO/ASOCIADO]],_xlfn.XLOOKUP(Tabla11518[[#This Row],[CÓDIGO SOLICITUD]],'[1]INFO MPIO'!$A$2:$A$581,'[1]INFO MPIO'!$H$2:$H$581))</f>
        <v>PUERTO GAITÁN</v>
      </c>
      <c r="J386" s="13">
        <f>IF(Tabla11518[[#This Row],[GEOGRÁFICO]]="NO",0,_xlfn.XLOOKUP(Tabla11518[[#This Row],[CÓDIGO SOLICITUD]],'[1]INFO MPIO'!$A$2:$A$581,'[1]INFO MPIO'!$B$2:$B$581))</f>
        <v>0</v>
      </c>
      <c r="K386" s="13">
        <f>IF(Tabla11518[[#This Row],[GEOGRÁFICO]]="NO",0,_xlfn.XLOOKUP(Tabla11518[[#This Row],[CÓDIGO SOLICITUD]],'[1]INFO MPIO'!$A$2:$A$581,'[1]INFO MPIO'!$C$2:$C$581))</f>
        <v>0</v>
      </c>
      <c r="L386" s="13">
        <f>IF(Tabla11518[[#This Row],[GEOGRÁFICO]]="NO",0,_xlfn.XLOOKUP(Tabla11518[[#This Row],[CÓDIGO SOLICITUD]],'[1]INFO MPIO'!$A$2:$A$581,'[1]INFO MPIO'!$D$2:$D$581))</f>
        <v>1</v>
      </c>
      <c r="M386" s="13">
        <f>IF(Tabla11518[[#This Row],[GEOGRÁFICO]]="NO",0,_xlfn.XLOOKUP(Tabla11518[[#This Row],[CÓDIGO SOLICITUD]],'[1]INFO MPIO'!$A$2:$A$581,'[1]INFO MPIO'!$E$2:$E$581))</f>
        <v>0</v>
      </c>
      <c r="N386" s="13">
        <f>IF(Tabla11518[[#This Row],[GEOGRÁFICO]]="NO",0,_xlfn.XLOOKUP(Tabla11518[[#This Row],[CÓDIGO SOLICITUD]],'[1]INFO MPIO'!$A$2:$A$581,'[1]INFO MPIO'!$F$2:$F$581))</f>
        <v>1</v>
      </c>
      <c r="O386" s="12" t="str">
        <f>_xlfn.XLOOKUP(Tabla11518[[#This Row],[CÓDIGO SOLICITUD]],[1]Master!$G:$G,[1]Master!$K:$K)</f>
        <v>NO</v>
      </c>
      <c r="P386" s="12" t="str">
        <f>_xlfn.XLOOKUP(Tabla11518[[#This Row],[CÓDIGO SOLICITUD]],[1]Master!$G:$G,[1]Master!$J:$J)</f>
        <v>EN ESTRUCTURACIÓN</v>
      </c>
      <c r="Q386" s="9" t="str">
        <f>_xlfn.XLOOKUP(Tabla11518[[#This Row],[CÓDIGO SOLICITUD]],[1]Master!$G:$G,[1]Master!$I:$I)</f>
        <v>INVIAS</v>
      </c>
      <c r="R386" s="14">
        <f>_xlfn.XLOOKUP(Tabla11518[[#This Row],[CÓDIGO SOLICITUD]],'[1]Resumen Inversiones'!$D$4:$D$700,'[1]Resumen Inversiones'!$E$4:$E$700)</f>
        <v>530</v>
      </c>
      <c r="S386" s="23" t="s">
        <v>738</v>
      </c>
    </row>
    <row r="387" spans="1:19" ht="71.25" x14ac:dyDescent="0.25">
      <c r="A387" s="8" t="s">
        <v>739</v>
      </c>
      <c r="B387" s="9" t="str">
        <f>_xlfn.XLOOKUP(Tabla11518[[#This Row],[CÓDIGO SOLICITUD]],[1]Nombres!$A:$A,[1]Nombres!$D:$D)</f>
        <v>VAUPÉS</v>
      </c>
      <c r="C387" s="9" t="s">
        <v>21</v>
      </c>
      <c r="D387" s="16" t="s">
        <v>22</v>
      </c>
      <c r="E387" s="11" t="str">
        <f>_xlfn.XLOOKUP(Tabla11518[[#This Row],[CÓDIGO SOLICITUD]],[1]Nombres!$A:$A,[1]Nombres!$C:$C)</f>
        <v>MEJORAMIENTO DE MUELLE PAPUNAHUA</v>
      </c>
      <c r="F387" s="11" t="str">
        <f>_xlfn.XLOOKUP(Tabla11518[[#This Row],[CÓDIGO SOLICITUD]],'[1]Mapas MT FINAL'!A:A,'[1]Mapas MT FINAL'!G:G)</f>
        <v>MEJORAMIENTO DE MUELLE PAPUNAHUA</v>
      </c>
      <c r="G387" s="12" t="str">
        <f>_xlfn.XLOOKUP(Tabla11518[[#This Row],[CÓDIGO SOLICITUD]],'[1]Relación Departamental'!$A:$A,'[1]Relación Departamental'!$B:$B)</f>
        <v>SI</v>
      </c>
      <c r="H387" s="12" t="str">
        <f>IF(Tabla11518[[#This Row],[GEOGRÁFICO]]="NO",Tabla11518[[#This Row],[DEPARTAMENTO GEOGRÁFICO/ASOCIADO]],_xlfn.XLOOKUP(Tabla11518[[#This Row],[CÓDIGO SOLICITUD]],'[1]INFO MPIO'!$A$2:$A$802,'[1]INFO MPIO'!$G$2:$G$802))</f>
        <v>VAUPÉS</v>
      </c>
      <c r="I387" s="12" t="str">
        <f>IF(Tabla11518[[#This Row],[GEOGRÁFICO]]="NO",Tabla11518[[#This Row],[DEPARTAMENTO GEOGRÁFICO/ASOCIADO]],_xlfn.XLOOKUP(Tabla11518[[#This Row],[CÓDIGO SOLICITUD]],'[1]INFO MPIO'!$A$2:$A$581,'[1]INFO MPIO'!$H$2:$H$581))</f>
        <v>PAPUNAHUA</v>
      </c>
      <c r="J387" s="13">
        <f>IF(Tabla11518[[#This Row],[GEOGRÁFICO]]="NO",0,_xlfn.XLOOKUP(Tabla11518[[#This Row],[CÓDIGO SOLICITUD]],'[1]INFO MPIO'!$A$2:$A$581,'[1]INFO MPIO'!$B$2:$B$581))</f>
        <v>1</v>
      </c>
      <c r="K387" s="13">
        <f>IF(Tabla11518[[#This Row],[GEOGRÁFICO]]="NO",0,_xlfn.XLOOKUP(Tabla11518[[#This Row],[CÓDIGO SOLICITUD]],'[1]INFO MPIO'!$A$2:$A$581,'[1]INFO MPIO'!$C$2:$C$581))</f>
        <v>0</v>
      </c>
      <c r="L387" s="13">
        <f>IF(Tabla11518[[#This Row],[GEOGRÁFICO]]="NO",0,_xlfn.XLOOKUP(Tabla11518[[#This Row],[CÓDIGO SOLICITUD]],'[1]INFO MPIO'!$A$2:$A$581,'[1]INFO MPIO'!$D$2:$D$581))</f>
        <v>0</v>
      </c>
      <c r="M387" s="13">
        <f>IF(Tabla11518[[#This Row],[GEOGRÁFICO]]="NO",0,_xlfn.XLOOKUP(Tabla11518[[#This Row],[CÓDIGO SOLICITUD]],'[1]INFO MPIO'!$A$2:$A$581,'[1]INFO MPIO'!$E$2:$E$581))</f>
        <v>0</v>
      </c>
      <c r="N387" s="13">
        <f>IF(Tabla11518[[#This Row],[GEOGRÁFICO]]="NO",0,_xlfn.XLOOKUP(Tabla11518[[#This Row],[CÓDIGO SOLICITUD]],'[1]INFO MPIO'!$A$2:$A$581,'[1]INFO MPIO'!$F$2:$F$581))</f>
        <v>1</v>
      </c>
      <c r="O387" s="12" t="str">
        <f>_xlfn.XLOOKUP(Tabla11518[[#This Row],[CÓDIGO SOLICITUD]],[1]Master!$G:$G,[1]Master!$K:$K)</f>
        <v>NO</v>
      </c>
      <c r="P387" s="12" t="str">
        <f>_xlfn.XLOOKUP(Tabla11518[[#This Row],[CÓDIGO SOLICITUD]],[1]Master!$G:$G,[1]Master!$J:$J)</f>
        <v>EN ESTRUCTURACIÓN</v>
      </c>
      <c r="Q387" s="9" t="str">
        <f>_xlfn.XLOOKUP(Tabla11518[[#This Row],[CÓDIGO SOLICITUD]],[1]Master!$G:$G,[1]Master!$I:$I)</f>
        <v>INVIAS</v>
      </c>
      <c r="R387" s="14">
        <f>_xlfn.XLOOKUP(Tabla11518[[#This Row],[CÓDIGO SOLICITUD]],'[1]Resumen Inversiones'!$D$4:$D$700,'[1]Resumen Inversiones'!$E$4:$E$700)</f>
        <v>3040</v>
      </c>
      <c r="S387" s="17" t="s">
        <v>91</v>
      </c>
    </row>
    <row r="388" spans="1:19" ht="57" x14ac:dyDescent="0.25">
      <c r="A388" s="8" t="s">
        <v>740</v>
      </c>
      <c r="B388" s="9" t="str">
        <f>_xlfn.XLOOKUP(Tabla11518[[#This Row],[CÓDIGO SOLICITUD]],[1]Nombres!$A:$A,[1]Nombres!$D:$D)</f>
        <v>NARIÑO</v>
      </c>
      <c r="C388" s="9" t="s">
        <v>21</v>
      </c>
      <c r="D388" s="10" t="s">
        <v>22</v>
      </c>
      <c r="E388" s="11" t="str">
        <f>_xlfn.XLOOKUP(Tabla11518[[#This Row],[CÓDIGO SOLICITUD]],[1]Nombres!$A:$A,[1]Nombres!$C:$C)</f>
        <v>ASAE - MAGUI PAYÁN</v>
      </c>
      <c r="F388" s="11" t="str">
        <f>_xlfn.XLOOKUP(Tabla11518[[#This Row],[CÓDIGO SOLICITUD]],'[1]Mapas MT FINAL'!A:A,'[1]Mapas MT FINAL'!G:G)</f>
        <v>INTERVENCIÓN AERÓDROMO DE MAGUI PAYÁN</v>
      </c>
      <c r="G388" s="12" t="str">
        <f>_xlfn.XLOOKUP(Tabla11518[[#This Row],[CÓDIGO SOLICITUD]],'[1]Relación Departamental'!$A:$A,'[1]Relación Departamental'!$B:$B)</f>
        <v>SI</v>
      </c>
      <c r="H388" s="12" t="str">
        <f>IF(Tabla11518[[#This Row],[GEOGRÁFICO]]="NO",Tabla11518[[#This Row],[DEPARTAMENTO GEOGRÁFICO/ASOCIADO]],_xlfn.XLOOKUP(Tabla11518[[#This Row],[CÓDIGO SOLICITUD]],'[1]INFO MPIO'!$A$2:$A$802,'[1]INFO MPIO'!$G$2:$G$802))</f>
        <v>NARIÑO</v>
      </c>
      <c r="I388" s="12" t="str">
        <f>IF(Tabla11518[[#This Row],[GEOGRÁFICO]]="NO",Tabla11518[[#This Row],[DEPARTAMENTO GEOGRÁFICO/ASOCIADO]],_xlfn.XLOOKUP(Tabla11518[[#This Row],[CÓDIGO SOLICITUD]],'[1]INFO MPIO'!$A$2:$A$581,'[1]INFO MPIO'!$H$2:$H$581))</f>
        <v>MAGÜÍ</v>
      </c>
      <c r="J388" s="13">
        <f>IF(Tabla11518[[#This Row],[GEOGRÁFICO]]="NO",0,_xlfn.XLOOKUP(Tabla11518[[#This Row],[CÓDIGO SOLICITUD]],'[1]INFO MPIO'!$A$2:$A$581,'[1]INFO MPIO'!$B$2:$B$581))</f>
        <v>1</v>
      </c>
      <c r="K388" s="13">
        <f>IF(Tabla11518[[#This Row],[GEOGRÁFICO]]="NO",0,_xlfn.XLOOKUP(Tabla11518[[#This Row],[CÓDIGO SOLICITUD]],'[1]INFO MPIO'!$A$2:$A$581,'[1]INFO MPIO'!$C$2:$C$581))</f>
        <v>1</v>
      </c>
      <c r="L388" s="13">
        <f>IF(Tabla11518[[#This Row],[GEOGRÁFICO]]="NO",0,_xlfn.XLOOKUP(Tabla11518[[#This Row],[CÓDIGO SOLICITUD]],'[1]INFO MPIO'!$A$2:$A$581,'[1]INFO MPIO'!$D$2:$D$581))</f>
        <v>1</v>
      </c>
      <c r="M388" s="13">
        <f>IF(Tabla11518[[#This Row],[GEOGRÁFICO]]="NO",0,_xlfn.XLOOKUP(Tabla11518[[#This Row],[CÓDIGO SOLICITUD]],'[1]INFO MPIO'!$A$2:$A$581,'[1]INFO MPIO'!$E$2:$E$581))</f>
        <v>1</v>
      </c>
      <c r="N388" s="13">
        <f>IF(Tabla11518[[#This Row],[GEOGRÁFICO]]="NO",0,_xlfn.XLOOKUP(Tabla11518[[#This Row],[CÓDIGO SOLICITUD]],'[1]INFO MPIO'!$A$2:$A$581,'[1]INFO MPIO'!$F$2:$F$581))</f>
        <v>0</v>
      </c>
      <c r="O388" s="12" t="str">
        <f>_xlfn.XLOOKUP(Tabla11518[[#This Row],[CÓDIGO SOLICITUD]],[1]Master!$G:$G,[1]Master!$K:$K)</f>
        <v>SI</v>
      </c>
      <c r="P388" s="12" t="str">
        <f>_xlfn.XLOOKUP(Tabla11518[[#This Row],[CÓDIGO SOLICITUD]],[1]Master!$G:$G,[1]Master!$J:$J)</f>
        <v>EN EJECUCIÓN</v>
      </c>
      <c r="Q388" s="9" t="str">
        <f>_xlfn.XLOOKUP(Tabla11518[[#This Row],[CÓDIGO SOLICITUD]],[1]Master!$G:$G,[1]Master!$I:$I)</f>
        <v>ENTIDAD TERRITORIAL/AEROCIVIL</v>
      </c>
      <c r="R388" s="14">
        <f>_xlfn.XLOOKUP(Tabla11518[[#This Row],[CÓDIGO SOLICITUD]],'[1]Resumen Inversiones'!$D$4:$D$700,'[1]Resumen Inversiones'!$E$4:$E$700)</f>
        <v>0</v>
      </c>
      <c r="S388" s="22" t="s">
        <v>741</v>
      </c>
    </row>
    <row r="389" spans="1:19" ht="57" x14ac:dyDescent="0.25">
      <c r="A389" s="20" t="s">
        <v>742</v>
      </c>
      <c r="B389" s="9" t="str">
        <f>_xlfn.XLOOKUP(Tabla11518[[#This Row],[CÓDIGO SOLICITUD]],[1]Nombres!$A:$A,[1]Nombres!$D:$D)</f>
        <v>PUTUMAYO, NARIÑO</v>
      </c>
      <c r="C389" s="9" t="s">
        <v>21</v>
      </c>
      <c r="D389" s="16" t="s">
        <v>22</v>
      </c>
      <c r="E389" s="11" t="str">
        <f>_xlfn.XLOOKUP(Tabla11518[[#This Row],[CÓDIGO SOLICITUD]],[1]Nombres!$A:$A,[1]Nombres!$C:$C)</f>
        <v>MONOPAMBA — ORITO</v>
      </c>
      <c r="F389" s="11" t="str">
        <f>_xlfn.XLOOKUP(Tabla11518[[#This Row],[CÓDIGO SOLICITUD]],'[1]Mapas MT FINAL'!A:A,'[1]Mapas MT FINAL'!G:G)</f>
        <v>MONOPAMBA — ORITO</v>
      </c>
      <c r="G389" s="12" t="str">
        <f>_xlfn.XLOOKUP(Tabla11518[[#This Row],[CÓDIGO SOLICITUD]],'[1]Relación Departamental'!$A:$A,'[1]Relación Departamental'!$B:$B)</f>
        <v>SI</v>
      </c>
      <c r="H389" s="12" t="str">
        <f>IF(Tabla11518[[#This Row],[GEOGRÁFICO]]="NO",Tabla11518[[#This Row],[DEPARTAMENTO GEOGRÁFICO/ASOCIADO]],_xlfn.XLOOKUP(Tabla11518[[#This Row],[CÓDIGO SOLICITUD]],'[1]INFO MPIO'!$A$2:$A$802,'[1]INFO MPIO'!$G$2:$G$802))</f>
        <v>NARIÑO, PUTUMAYO</v>
      </c>
      <c r="I389" s="12" t="str">
        <f>IF(Tabla11518[[#This Row],[GEOGRÁFICO]]="NO",Tabla11518[[#This Row],[DEPARTAMENTO GEOGRÁFICO/ASOCIADO]],_xlfn.XLOOKUP(Tabla11518[[#This Row],[CÓDIGO SOLICITUD]],'[1]INFO MPIO'!$A$2:$A$581,'[1]INFO MPIO'!$H$2:$H$581))</f>
        <v>CÓRDOBA, ORITO, PUERRES</v>
      </c>
      <c r="J389" s="13">
        <f>IF(Tabla11518[[#This Row],[GEOGRÁFICO]]="NO",0,_xlfn.XLOOKUP(Tabla11518[[#This Row],[CÓDIGO SOLICITUD]],'[1]INFO MPIO'!$A$2:$A$581,'[1]INFO MPIO'!$B$2:$B$581))</f>
        <v>1</v>
      </c>
      <c r="K389" s="13">
        <f>IF(Tabla11518[[#This Row],[GEOGRÁFICO]]="NO",0,_xlfn.XLOOKUP(Tabla11518[[#This Row],[CÓDIGO SOLICITUD]],'[1]INFO MPIO'!$A$2:$A$581,'[1]INFO MPIO'!$C$2:$C$581))</f>
        <v>1</v>
      </c>
      <c r="L389" s="13">
        <f>IF(Tabla11518[[#This Row],[GEOGRÁFICO]]="NO",0,_xlfn.XLOOKUP(Tabla11518[[#This Row],[CÓDIGO SOLICITUD]],'[1]INFO MPIO'!$A$2:$A$581,'[1]INFO MPIO'!$D$2:$D$581))</f>
        <v>1</v>
      </c>
      <c r="M389" s="13">
        <f>IF(Tabla11518[[#This Row],[GEOGRÁFICO]]="NO",0,_xlfn.XLOOKUP(Tabla11518[[#This Row],[CÓDIGO SOLICITUD]],'[1]INFO MPIO'!$A$2:$A$581,'[1]INFO MPIO'!$E$2:$E$581))</f>
        <v>1</v>
      </c>
      <c r="N389" s="13">
        <f>IF(Tabla11518[[#This Row],[GEOGRÁFICO]]="NO",0,_xlfn.XLOOKUP(Tabla11518[[#This Row],[CÓDIGO SOLICITUD]],'[1]INFO MPIO'!$A$2:$A$581,'[1]INFO MPIO'!$F$2:$F$581))</f>
        <v>1</v>
      </c>
      <c r="O389" s="12" t="str">
        <f>_xlfn.XLOOKUP(Tabla11518[[#This Row],[CÓDIGO SOLICITUD]],[1]Master!$G:$G,[1]Master!$K:$K)</f>
        <v>NO</v>
      </c>
      <c r="P389" s="12" t="str">
        <f>_xlfn.XLOOKUP(Tabla11518[[#This Row],[CÓDIGO SOLICITUD]],[1]Master!$G:$G,[1]Master!$J:$J)</f>
        <v>EN IDEA</v>
      </c>
      <c r="Q389" s="9" t="str">
        <f>_xlfn.XLOOKUP(Tabla11518[[#This Row],[CÓDIGO SOLICITUD]],[1]Master!$G:$G,[1]Master!$I:$I)</f>
        <v>ENTIDAD TERRITORIAL/INVIAS</v>
      </c>
      <c r="R389" s="14">
        <f>_xlfn.XLOOKUP(Tabla11518[[#This Row],[CÓDIGO SOLICITUD]],'[1]Resumen Inversiones'!$D$4:$D$700,'[1]Resumen Inversiones'!$E$4:$E$700)</f>
        <v>105077</v>
      </c>
      <c r="S389" s="22" t="s">
        <v>743</v>
      </c>
    </row>
    <row r="390" spans="1:19" ht="270.75" x14ac:dyDescent="0.25">
      <c r="A390" s="8" t="s">
        <v>744</v>
      </c>
      <c r="B390" s="9" t="str">
        <f>_xlfn.XLOOKUP(Tabla11518[[#This Row],[CÓDIGO SOLICITUD]],[1]Nombres!$A:$A,[1]Nombres!$D:$D)</f>
        <v>PUTUMAYO, NARIÑO</v>
      </c>
      <c r="C390" s="9" t="s">
        <v>21</v>
      </c>
      <c r="D390" s="10" t="s">
        <v>22</v>
      </c>
      <c r="E390" s="11" t="str">
        <f>_xlfn.XLOOKUP(Tabla11518[[#This Row],[CÓDIGO SOLICITUD]],[1]Nombres!$A:$A,[1]Nombres!$C:$C)</f>
        <v>PASTO – MOCOA / INTERVENCIÓN EN CORREDORES CARRETEROS (SAN FRANCISCO - MOCOA) / SAN FRANCISCO - MOCOA</v>
      </c>
      <c r="F390" s="11" t="str">
        <f>_xlfn.XLOOKUP(Tabla11518[[#This Row],[CÓDIGO SOLICITUD]],'[1]Mapas MT FINAL'!A:A,'[1]Mapas MT FINAL'!G:G)</f>
        <v>PASTO - SAN FRANCISCO - MOCOA</v>
      </c>
      <c r="G390" s="12" t="str">
        <f>_xlfn.XLOOKUP(Tabla11518[[#This Row],[CÓDIGO SOLICITUD]],'[1]Relación Departamental'!$A:$A,'[1]Relación Departamental'!$B:$B)</f>
        <v>SI</v>
      </c>
      <c r="H390" s="12" t="str">
        <f>IF(Tabla11518[[#This Row],[GEOGRÁFICO]]="NO",Tabla11518[[#This Row],[DEPARTAMENTO GEOGRÁFICO/ASOCIADO]],_xlfn.XLOOKUP(Tabla11518[[#This Row],[CÓDIGO SOLICITUD]],'[1]INFO MPIO'!$A$2:$A$802,'[1]INFO MPIO'!$G$2:$G$802))</f>
        <v>NARIÑO, PUTUMAYO</v>
      </c>
      <c r="I390" s="12" t="str">
        <f>IF(Tabla11518[[#This Row],[GEOGRÁFICO]]="NO",Tabla11518[[#This Row],[DEPARTAMENTO GEOGRÁFICO/ASOCIADO]],_xlfn.XLOOKUP(Tabla11518[[#This Row],[CÓDIGO SOLICITUD]],'[1]INFO MPIO'!$A$2:$A$581,'[1]INFO MPIO'!$H$2:$H$581))</f>
        <v>COLÓN, MOCOA, PASTO, SAN FRANCISCO, SANTIAGO, SIBUNDOY</v>
      </c>
      <c r="J390" s="13">
        <f>IF(Tabla11518[[#This Row],[GEOGRÁFICO]]="NO",0,_xlfn.XLOOKUP(Tabla11518[[#This Row],[CÓDIGO SOLICITUD]],'[1]INFO MPIO'!$A$2:$A$581,'[1]INFO MPIO'!$B$2:$B$581))</f>
        <v>0</v>
      </c>
      <c r="K390" s="13">
        <f>IF(Tabla11518[[#This Row],[GEOGRÁFICO]]="NO",0,_xlfn.XLOOKUP(Tabla11518[[#This Row],[CÓDIGO SOLICITUD]],'[1]INFO MPIO'!$A$2:$A$581,'[1]INFO MPIO'!$C$2:$C$581))</f>
        <v>1</v>
      </c>
      <c r="L390" s="13">
        <f>IF(Tabla11518[[#This Row],[GEOGRÁFICO]]="NO",0,_xlfn.XLOOKUP(Tabla11518[[#This Row],[CÓDIGO SOLICITUD]],'[1]INFO MPIO'!$A$2:$A$581,'[1]INFO MPIO'!$D$2:$D$581))</f>
        <v>1</v>
      </c>
      <c r="M390" s="13">
        <f>IF(Tabla11518[[#This Row],[GEOGRÁFICO]]="NO",0,_xlfn.XLOOKUP(Tabla11518[[#This Row],[CÓDIGO SOLICITUD]],'[1]INFO MPIO'!$A$2:$A$581,'[1]INFO MPIO'!$E$2:$E$581))</f>
        <v>0</v>
      </c>
      <c r="N390" s="13">
        <f>IF(Tabla11518[[#This Row],[GEOGRÁFICO]]="NO",0,_xlfn.XLOOKUP(Tabla11518[[#This Row],[CÓDIGO SOLICITUD]],'[1]INFO MPIO'!$A$2:$A$581,'[1]INFO MPIO'!$F$2:$F$581))</f>
        <v>1</v>
      </c>
      <c r="O390" s="12" t="str">
        <f>_xlfn.XLOOKUP(Tabla11518[[#This Row],[CÓDIGO SOLICITUD]],[1]Master!$G:$G,[1]Master!$K:$K)</f>
        <v>SI</v>
      </c>
      <c r="P390" s="12" t="str">
        <f>_xlfn.XLOOKUP(Tabla11518[[#This Row],[CÓDIGO SOLICITUD]],[1]Master!$G:$G,[1]Master!$J:$J)</f>
        <v>EN EJECUCIÓN</v>
      </c>
      <c r="Q390" s="9" t="str">
        <f>_xlfn.XLOOKUP(Tabla11518[[#This Row],[CÓDIGO SOLICITUD]],[1]Master!$G:$G,[1]Master!$I:$I)</f>
        <v>INVIAS</v>
      </c>
      <c r="R390" s="14">
        <f>_xlfn.XLOOKUP(Tabla11518[[#This Row],[CÓDIGO SOLICITUD]],'[1]Resumen Inversiones'!$D$4:$D$700,'[1]Resumen Inversiones'!$E$4:$E$700)</f>
        <v>2200000</v>
      </c>
      <c r="S390" s="18" t="s">
        <v>745</v>
      </c>
    </row>
    <row r="391" spans="1:19" ht="99.75" x14ac:dyDescent="0.25">
      <c r="A391" s="8" t="s">
        <v>746</v>
      </c>
      <c r="B391" s="9" t="str">
        <f>_xlfn.XLOOKUP(Tabla11518[[#This Row],[CÓDIGO SOLICITUD]],[1]Nombres!$A:$A,[1]Nombres!$D:$D)</f>
        <v>NARIÑO</v>
      </c>
      <c r="C391" s="9" t="s">
        <v>21</v>
      </c>
      <c r="D391" s="10" t="s">
        <v>22</v>
      </c>
      <c r="E391" s="11" t="str">
        <f>_xlfn.XLOOKUP(Tabla11518[[#This Row],[CÓDIGO SOLICITUD]],[1]Nombres!$A:$A,[1]Nombres!$C:$C)</f>
        <v>TRANSVERSAL DEL PACÍFICO SUR (LA ESPRIELLA - RÍO MATAJE)</v>
      </c>
      <c r="F391" s="11" t="str">
        <f>_xlfn.XLOOKUP(Tabla11518[[#This Row],[CÓDIGO SOLICITUD]],'[1]Mapas MT FINAL'!A:A,'[1]Mapas MT FINAL'!G:G)</f>
        <v>TRANSVERSAL DEL PACÍFICO SUR (LA ESPRIELLA - RÍO MATAJE)</v>
      </c>
      <c r="G391" s="12" t="str">
        <f>_xlfn.XLOOKUP(Tabla11518[[#This Row],[CÓDIGO SOLICITUD]],'[1]Relación Departamental'!$A:$A,'[1]Relación Departamental'!$B:$B)</f>
        <v>SI</v>
      </c>
      <c r="H391" s="12" t="str">
        <f>IF(Tabla11518[[#This Row],[GEOGRÁFICO]]="NO",Tabla11518[[#This Row],[DEPARTAMENTO GEOGRÁFICO/ASOCIADO]],_xlfn.XLOOKUP(Tabla11518[[#This Row],[CÓDIGO SOLICITUD]],'[1]INFO MPIO'!$A$2:$A$802,'[1]INFO MPIO'!$G$2:$G$802))</f>
        <v>NARIÑO</v>
      </c>
      <c r="I391" s="12" t="str">
        <f>IF(Tabla11518[[#This Row],[GEOGRÁFICO]]="NO",Tabla11518[[#This Row],[DEPARTAMENTO GEOGRÁFICO/ASOCIADO]],_xlfn.XLOOKUP(Tabla11518[[#This Row],[CÓDIGO SOLICITUD]],'[1]INFO MPIO'!$A$2:$A$581,'[1]INFO MPIO'!$H$2:$H$581))</f>
        <v>SAN ANDRÉS DE TUMACO</v>
      </c>
      <c r="J391" s="13">
        <f>IF(Tabla11518[[#This Row],[GEOGRÁFICO]]="NO",0,_xlfn.XLOOKUP(Tabla11518[[#This Row],[CÓDIGO SOLICITUD]],'[1]INFO MPIO'!$A$2:$A$581,'[1]INFO MPIO'!$B$2:$B$581))</f>
        <v>0</v>
      </c>
      <c r="K391" s="13">
        <f>IF(Tabla11518[[#This Row],[GEOGRÁFICO]]="NO",0,_xlfn.XLOOKUP(Tabla11518[[#This Row],[CÓDIGO SOLICITUD]],'[1]INFO MPIO'!$A$2:$A$581,'[1]INFO MPIO'!$C$2:$C$581))</f>
        <v>1</v>
      </c>
      <c r="L391" s="13">
        <f>IF(Tabla11518[[#This Row],[GEOGRÁFICO]]="NO",0,_xlfn.XLOOKUP(Tabla11518[[#This Row],[CÓDIGO SOLICITUD]],'[1]INFO MPIO'!$A$2:$A$581,'[1]INFO MPIO'!$D$2:$D$581))</f>
        <v>0</v>
      </c>
      <c r="M391" s="13">
        <f>IF(Tabla11518[[#This Row],[GEOGRÁFICO]]="NO",0,_xlfn.XLOOKUP(Tabla11518[[#This Row],[CÓDIGO SOLICITUD]],'[1]INFO MPIO'!$A$2:$A$581,'[1]INFO MPIO'!$E$2:$E$581))</f>
        <v>1</v>
      </c>
      <c r="N391" s="13">
        <f>IF(Tabla11518[[#This Row],[GEOGRÁFICO]]="NO",0,_xlfn.XLOOKUP(Tabla11518[[#This Row],[CÓDIGO SOLICITUD]],'[1]INFO MPIO'!$A$2:$A$581,'[1]INFO MPIO'!$F$2:$F$581))</f>
        <v>1</v>
      </c>
      <c r="O391" s="12" t="str">
        <f>_xlfn.XLOOKUP(Tabla11518[[#This Row],[CÓDIGO SOLICITUD]],[1]Master!$G:$G,[1]Master!$K:$K)</f>
        <v>SI</v>
      </c>
      <c r="P391" s="12" t="str">
        <f>_xlfn.XLOOKUP(Tabla11518[[#This Row],[CÓDIGO SOLICITUD]],[1]Master!$G:$G,[1]Master!$J:$J)</f>
        <v>EN EJECUCIÓN</v>
      </c>
      <c r="Q391" s="9" t="str">
        <f>_xlfn.XLOOKUP(Tabla11518[[#This Row],[CÓDIGO SOLICITUD]],[1]Master!$G:$G,[1]Master!$I:$I)</f>
        <v>INVIAS</v>
      </c>
      <c r="R391" s="14">
        <f>_xlfn.XLOOKUP(Tabla11518[[#This Row],[CÓDIGO SOLICITUD]],'[1]Resumen Inversiones'!$D$4:$D$700,'[1]Resumen Inversiones'!$E$4:$E$700)</f>
        <v>0</v>
      </c>
      <c r="S391" s="18" t="s">
        <v>747</v>
      </c>
    </row>
    <row r="392" spans="1:19" ht="114" x14ac:dyDescent="0.25">
      <c r="A392" s="20" t="s">
        <v>748</v>
      </c>
      <c r="B392" s="9" t="str">
        <f>_xlfn.XLOOKUP(Tabla11518[[#This Row],[CÓDIGO SOLICITUD]],[1]Nombres!$A:$A,[1]Nombres!$D:$D)</f>
        <v>ANTIOQUIA</v>
      </c>
      <c r="C392" s="9" t="s">
        <v>21</v>
      </c>
      <c r="D392" s="16" t="s">
        <v>22</v>
      </c>
      <c r="E392" s="11" t="str">
        <f>_xlfn.XLOOKUP(Tabla11518[[#This Row],[CÓDIGO SOLICITUD]],[1]Nombres!$A:$A,[1]Nombres!$C:$C)</f>
        <v>TREN DE CERCANÍAS DEL RÍO</v>
      </c>
      <c r="F392" s="11" t="str">
        <f>_xlfn.XLOOKUP(Tabla11518[[#This Row],[CÓDIGO SOLICITUD]],'[1]Mapas MT FINAL'!A:A,'[1]Mapas MT FINAL'!G:G)</f>
        <v>TREN DE CERCANÍAS DEL RÍO</v>
      </c>
      <c r="G392" s="12" t="str">
        <f>_xlfn.XLOOKUP(Tabla11518[[#This Row],[CÓDIGO SOLICITUD]],'[1]Relación Departamental'!$A:$A,'[1]Relación Departamental'!$B:$B)</f>
        <v>NO</v>
      </c>
      <c r="H392" s="12" t="str">
        <f>IF(Tabla11518[[#This Row],[GEOGRÁFICO]]="NO",Tabla11518[[#This Row],[DEPARTAMENTO GEOGRÁFICO/ASOCIADO]],_xlfn.XLOOKUP(Tabla11518[[#This Row],[CÓDIGO SOLICITUD]],'[1]INFO MPIO'!$A$2:$A$802,'[1]INFO MPIO'!$G$2:$G$802))</f>
        <v>ANTIOQUIA</v>
      </c>
      <c r="I392" s="12" t="str">
        <f>IF(Tabla11518[[#This Row],[GEOGRÁFICO]]="NO",Tabla11518[[#This Row],[DEPARTAMENTO GEOGRÁFICO/ASOCIADO]],_xlfn.XLOOKUP(Tabla11518[[#This Row],[CÓDIGO SOLICITUD]],'[1]INFO MPIO'!$A$2:$A$581,'[1]INFO MPIO'!$H$2:$H$581))</f>
        <v>ANTIOQUIA</v>
      </c>
      <c r="J392" s="13">
        <f>IF(Tabla11518[[#This Row],[GEOGRÁFICO]]="NO",0,_xlfn.XLOOKUP(Tabla11518[[#This Row],[CÓDIGO SOLICITUD]],'[1]INFO MPIO'!$A$2:$A$581,'[1]INFO MPIO'!$B$2:$B$581))</f>
        <v>0</v>
      </c>
      <c r="K392" s="13">
        <f>IF(Tabla11518[[#This Row],[GEOGRÁFICO]]="NO",0,_xlfn.XLOOKUP(Tabla11518[[#This Row],[CÓDIGO SOLICITUD]],'[1]INFO MPIO'!$A$2:$A$581,'[1]INFO MPIO'!$C$2:$C$581))</f>
        <v>0</v>
      </c>
      <c r="L392" s="13">
        <f>IF(Tabla11518[[#This Row],[GEOGRÁFICO]]="NO",0,_xlfn.XLOOKUP(Tabla11518[[#This Row],[CÓDIGO SOLICITUD]],'[1]INFO MPIO'!$A$2:$A$581,'[1]INFO MPIO'!$D$2:$D$581))</f>
        <v>0</v>
      </c>
      <c r="M392" s="13">
        <f>IF(Tabla11518[[#This Row],[GEOGRÁFICO]]="NO",0,_xlfn.XLOOKUP(Tabla11518[[#This Row],[CÓDIGO SOLICITUD]],'[1]INFO MPIO'!$A$2:$A$581,'[1]INFO MPIO'!$E$2:$E$581))</f>
        <v>0</v>
      </c>
      <c r="N392" s="13">
        <f>IF(Tabla11518[[#This Row],[GEOGRÁFICO]]="NO",0,_xlfn.XLOOKUP(Tabla11518[[#This Row],[CÓDIGO SOLICITUD]],'[1]INFO MPIO'!$A$2:$A$581,'[1]INFO MPIO'!$F$2:$F$581))</f>
        <v>0</v>
      </c>
      <c r="O392" s="12" t="str">
        <f>_xlfn.XLOOKUP(Tabla11518[[#This Row],[CÓDIGO SOLICITUD]],[1]Master!$G:$G,[1]Master!$K:$K)</f>
        <v>NO</v>
      </c>
      <c r="P392" s="12" t="str">
        <f>_xlfn.XLOOKUP(Tabla11518[[#This Row],[CÓDIGO SOLICITUD]],[1]Master!$G:$G,[1]Master!$J:$J)</f>
        <v>EN ESTRUCTURACIÓN</v>
      </c>
      <c r="Q392" s="7" t="str">
        <f>_xlfn.XLOOKUP(Tabla11518[[#This Row],[CÓDIGO SOLICITUD]],[1]Master!$G:$G,[1]Master!$I:$I)</f>
        <v>ENTIDAD TERRITORIAL</v>
      </c>
      <c r="R392" s="14">
        <f>_xlfn.XLOOKUP(Tabla11518[[#This Row],[CÓDIGO SOLICITUD]],'[1]Resumen Inversiones'!$D$4:$D$700,'[1]Resumen Inversiones'!$E$4:$E$700)</f>
        <v>7000000</v>
      </c>
      <c r="S392" s="22" t="s">
        <v>749</v>
      </c>
    </row>
    <row r="393" spans="1:19" ht="213.75" x14ac:dyDescent="0.25">
      <c r="A393" s="20" t="s">
        <v>750</v>
      </c>
      <c r="B393" s="9" t="str">
        <f>_xlfn.XLOOKUP(Tabla11518[[#This Row],[CÓDIGO SOLICITUD]],[1]Nombres!$A:$A,[1]Nombres!$D:$D)</f>
        <v>CUNDINAMARCA</v>
      </c>
      <c r="C393" s="9" t="s">
        <v>47</v>
      </c>
      <c r="D393" s="16" t="s">
        <v>22</v>
      </c>
      <c r="E393" s="11" t="str">
        <f>_xlfn.XLOOKUP(Tabla11518[[#This Row],[CÓDIGO SOLICITUD]],[1]Nombres!$A:$A,[1]Nombres!$C:$C)</f>
        <v>CORREDOR FERREO FACATATIVÁ – GIRARDOT</v>
      </c>
      <c r="F393" s="11" t="str">
        <f>_xlfn.XLOOKUP(Tabla11518[[#This Row],[CÓDIGO SOLICITUD]],'[1]Mapas MT FINAL'!A:A,'[1]Mapas MT FINAL'!G:G)</f>
        <v>CORREDOR FERREO FACATATIVÁ – GIRARDOT</v>
      </c>
      <c r="G393" s="12" t="str">
        <f>_xlfn.XLOOKUP(Tabla11518[[#This Row],[CÓDIGO SOLICITUD]],'[1]Relación Departamental'!$A:$A,'[1]Relación Departamental'!$B:$B)</f>
        <v>SI</v>
      </c>
      <c r="H393" s="12" t="str">
        <f>IF(Tabla11518[[#This Row],[GEOGRÁFICO]]="NO",Tabla11518[[#This Row],[DEPARTAMENTO GEOGRÁFICO/ASOCIADO]],_xlfn.XLOOKUP(Tabla11518[[#This Row],[CÓDIGO SOLICITUD]],'[1]INFO MPIO'!$A$2:$A$802,'[1]INFO MPIO'!$G$2:$G$802))</f>
        <v>CUNDINAMARCA</v>
      </c>
      <c r="I393" s="12" t="str">
        <f>IF(Tabla11518[[#This Row],[GEOGRÁFICO]]="NO",Tabla11518[[#This Row],[DEPARTAMENTO GEOGRÁFICO/ASOCIADO]],_xlfn.XLOOKUP(Tabla11518[[#This Row],[CÓDIGO SOLICITUD]],'[1]INFO MPIO'!$A$2:$A$581,'[1]INFO MPIO'!$H$2:$H$581))</f>
        <v>ANAPOIMA, ANOLAIMA, APULO, CACHIPAY, FACATATIVÁ, GIRARDOT, LA MESA, TOCAIMA, ZIPACÓN</v>
      </c>
      <c r="J393" s="13">
        <f>IF(Tabla11518[[#This Row],[GEOGRÁFICO]]="NO",0,_xlfn.XLOOKUP(Tabla11518[[#This Row],[CÓDIGO SOLICITUD]],'[1]INFO MPIO'!$A$2:$A$581,'[1]INFO MPIO'!$B$2:$B$581))</f>
        <v>0</v>
      </c>
      <c r="K393" s="13">
        <f>IF(Tabla11518[[#This Row],[GEOGRÁFICO]]="NO",0,_xlfn.XLOOKUP(Tabla11518[[#This Row],[CÓDIGO SOLICITUD]],'[1]INFO MPIO'!$A$2:$A$581,'[1]INFO MPIO'!$C$2:$C$581))</f>
        <v>0</v>
      </c>
      <c r="L393" s="13">
        <f>IF(Tabla11518[[#This Row],[GEOGRÁFICO]]="NO",0,_xlfn.XLOOKUP(Tabla11518[[#This Row],[CÓDIGO SOLICITUD]],'[1]INFO MPIO'!$A$2:$A$581,'[1]INFO MPIO'!$D$2:$D$581))</f>
        <v>0</v>
      </c>
      <c r="M393" s="13">
        <f>IF(Tabla11518[[#This Row],[GEOGRÁFICO]]="NO",0,_xlfn.XLOOKUP(Tabla11518[[#This Row],[CÓDIGO SOLICITUD]],'[1]INFO MPIO'!$A$2:$A$581,'[1]INFO MPIO'!$E$2:$E$581))</f>
        <v>0</v>
      </c>
      <c r="N393" s="13">
        <f>IF(Tabla11518[[#This Row],[GEOGRÁFICO]]="NO",0,_xlfn.XLOOKUP(Tabla11518[[#This Row],[CÓDIGO SOLICITUD]],'[1]INFO MPIO'!$A$2:$A$581,'[1]INFO MPIO'!$F$2:$F$581))</f>
        <v>0</v>
      </c>
      <c r="O393" s="12" t="str">
        <f>_xlfn.XLOOKUP(Tabla11518[[#This Row],[CÓDIGO SOLICITUD]],[1]Master!$G:$G,[1]Master!$K:$K)</f>
        <v>NO</v>
      </c>
      <c r="P393" s="12" t="str">
        <f>_xlfn.XLOOKUP(Tabla11518[[#This Row],[CÓDIGO SOLICITUD]],[1]Master!$G:$G,[1]Master!$J:$J)</f>
        <v>EN IDEA</v>
      </c>
      <c r="Q393" s="7" t="str">
        <f>_xlfn.XLOOKUP(Tabla11518[[#This Row],[CÓDIGO SOLICITUD]],[1]Master!$G:$G,[1]Master!$I:$I)</f>
        <v>ANI</v>
      </c>
      <c r="R393" s="14">
        <f>_xlfn.XLOOKUP(Tabla11518[[#This Row],[CÓDIGO SOLICITUD]],'[1]Resumen Inversiones'!$D$4:$D$700,'[1]Resumen Inversiones'!$E$4:$E$700)</f>
        <v>0</v>
      </c>
      <c r="S393" s="22" t="s">
        <v>751</v>
      </c>
    </row>
    <row r="394" spans="1:19" ht="370.5" x14ac:dyDescent="0.25">
      <c r="A394" s="8" t="s">
        <v>752</v>
      </c>
      <c r="B394" s="9" t="str">
        <f>_xlfn.XLOOKUP(Tabla11518[[#This Row],[CÓDIGO SOLICITUD]],[1]Nombres!$A:$A,[1]Nombres!$D:$D)</f>
        <v>NARIÑO</v>
      </c>
      <c r="C394" s="9" t="s">
        <v>26</v>
      </c>
      <c r="D394" s="10" t="s">
        <v>22</v>
      </c>
      <c r="E394" s="11" t="str">
        <f>_xlfn.XLOOKUP(Tabla11518[[#This Row],[CÓDIGO SOLICITUD]],[1]Nombres!$A:$A,[1]Nombres!$C:$C)</f>
        <v>PEDREGAL - PASTO / TRANSVERSAL DEL PACÍFICO SUR (PEDREGAL - PASTO) / INTERVENCIÓN EN CORREDORES CARRETEROS (PASTO - RUMICHACA)</v>
      </c>
      <c r="F394" s="11" t="str">
        <f>_xlfn.XLOOKUP(Tabla11518[[#This Row],[CÓDIGO SOLICITUD]],'[1]Mapas MT FINAL'!A:A,'[1]Mapas MT FINAL'!G:G)</f>
        <v>PASTO - PEDREGAL - RUMICHACA</v>
      </c>
      <c r="G394" s="12" t="str">
        <f>_xlfn.XLOOKUP(Tabla11518[[#This Row],[CÓDIGO SOLICITUD]],'[1]Relación Departamental'!$A:$A,'[1]Relación Departamental'!$B:$B)</f>
        <v>SI</v>
      </c>
      <c r="H394" s="12" t="str">
        <f>IF(Tabla11518[[#This Row],[GEOGRÁFICO]]="NO",Tabla11518[[#This Row],[DEPARTAMENTO GEOGRÁFICO/ASOCIADO]],_xlfn.XLOOKUP(Tabla11518[[#This Row],[CÓDIGO SOLICITUD]],'[1]INFO MPIO'!$A$2:$A$802,'[1]INFO MPIO'!$G$2:$G$802))</f>
        <v>NARIÑO</v>
      </c>
      <c r="I394" s="12" t="str">
        <f>IF(Tabla11518[[#This Row],[GEOGRÁFICO]]="NO",Tabla11518[[#This Row],[DEPARTAMENTO GEOGRÁFICO/ASOCIADO]],_xlfn.XLOOKUP(Tabla11518[[#This Row],[CÓDIGO SOLICITUD]],'[1]INFO MPIO'!$A$2:$A$581,'[1]INFO MPIO'!$H$2:$H$581))</f>
        <v>CONTADERO, ILES, IMUÉS, IPIALES, PASTO, TANGUA, YACUANQUER</v>
      </c>
      <c r="J394" s="13">
        <f>IF(Tabla11518[[#This Row],[GEOGRÁFICO]]="NO",0,_xlfn.XLOOKUP(Tabla11518[[#This Row],[CÓDIGO SOLICITUD]],'[1]INFO MPIO'!$A$2:$A$581,'[1]INFO MPIO'!$B$2:$B$581))</f>
        <v>1</v>
      </c>
      <c r="K394" s="13">
        <f>IF(Tabla11518[[#This Row],[GEOGRÁFICO]]="NO",0,_xlfn.XLOOKUP(Tabla11518[[#This Row],[CÓDIGO SOLICITUD]],'[1]INFO MPIO'!$A$2:$A$581,'[1]INFO MPIO'!$C$2:$C$581))</f>
        <v>0</v>
      </c>
      <c r="L394" s="13">
        <f>IF(Tabla11518[[#This Row],[GEOGRÁFICO]]="NO",0,_xlfn.XLOOKUP(Tabla11518[[#This Row],[CÓDIGO SOLICITUD]],'[1]INFO MPIO'!$A$2:$A$581,'[1]INFO MPIO'!$D$2:$D$581))</f>
        <v>1</v>
      </c>
      <c r="M394" s="13">
        <f>IF(Tabla11518[[#This Row],[GEOGRÁFICO]]="NO",0,_xlfn.XLOOKUP(Tabla11518[[#This Row],[CÓDIGO SOLICITUD]],'[1]INFO MPIO'!$A$2:$A$581,'[1]INFO MPIO'!$E$2:$E$581))</f>
        <v>1</v>
      </c>
      <c r="N394" s="13">
        <f>IF(Tabla11518[[#This Row],[GEOGRÁFICO]]="NO",0,_xlfn.XLOOKUP(Tabla11518[[#This Row],[CÓDIGO SOLICITUD]],'[1]INFO MPIO'!$A$2:$A$581,'[1]INFO MPIO'!$F$2:$F$581))</f>
        <v>1</v>
      </c>
      <c r="O394" s="12" t="str">
        <f>_xlfn.XLOOKUP(Tabla11518[[#This Row],[CÓDIGO SOLICITUD]],[1]Master!$G:$G,[1]Master!$K:$K)</f>
        <v>SI</v>
      </c>
      <c r="P394" s="12" t="str">
        <f>_xlfn.XLOOKUP(Tabla11518[[#This Row],[CÓDIGO SOLICITUD]],[1]Master!$G:$G,[1]Master!$J:$J)</f>
        <v>EN EJECUCIÓN</v>
      </c>
      <c r="Q394" s="9" t="str">
        <f>_xlfn.XLOOKUP(Tabla11518[[#This Row],[CÓDIGO SOLICITUD]],[1]Master!$G:$G,[1]Master!$I:$I)</f>
        <v>ANI</v>
      </c>
      <c r="R394" s="14">
        <f>_xlfn.XLOOKUP(Tabla11518[[#This Row],[CÓDIGO SOLICITUD]],'[1]Resumen Inversiones'!$D$4:$D$700,'[1]Resumen Inversiones'!$E$4:$E$700)</f>
        <v>730000</v>
      </c>
      <c r="S394" s="18" t="s">
        <v>753</v>
      </c>
    </row>
    <row r="395" spans="1:19" ht="114" x14ac:dyDescent="0.25">
      <c r="A395" s="20" t="s">
        <v>754</v>
      </c>
      <c r="B395" s="9" t="str">
        <f>_xlfn.XLOOKUP(Tabla11518[[#This Row],[CÓDIGO SOLICITUD]],[1]Nombres!$A:$A,[1]Nombres!$D:$D)</f>
        <v>VICHADA</v>
      </c>
      <c r="C395" s="9" t="s">
        <v>21</v>
      </c>
      <c r="D395" s="16" t="s">
        <v>22</v>
      </c>
      <c r="E395" s="11" t="str">
        <f>_xlfn.XLOOKUP(Tabla11518[[#This Row],[CÓDIGO SOLICITUD]],[1]Nombres!$A:$A,[1]Nombres!$C:$C)</f>
        <v>AEROPUERTO DE PUERTO CARREÑO</v>
      </c>
      <c r="F395" s="11" t="str">
        <f>_xlfn.XLOOKUP(Tabla11518[[#This Row],[CÓDIGO SOLICITUD]],'[1]Mapas MT FINAL'!A:A,'[1]Mapas MT FINAL'!G:G)</f>
        <v>AEROPUERTO DE PUERTO CARREÑO</v>
      </c>
      <c r="G395" s="12" t="str">
        <f>_xlfn.XLOOKUP(Tabla11518[[#This Row],[CÓDIGO SOLICITUD]],'[1]Relación Departamental'!$A:$A,'[1]Relación Departamental'!$B:$B)</f>
        <v>SI</v>
      </c>
      <c r="H395" s="12" t="str">
        <f>IF(Tabla11518[[#This Row],[GEOGRÁFICO]]="NO",Tabla11518[[#This Row],[DEPARTAMENTO GEOGRÁFICO/ASOCIADO]],_xlfn.XLOOKUP(Tabla11518[[#This Row],[CÓDIGO SOLICITUD]],'[1]INFO MPIO'!$A$2:$A$802,'[1]INFO MPIO'!$G$2:$G$802))</f>
        <v>VICHADA</v>
      </c>
      <c r="I395" s="12" t="str">
        <f>IF(Tabla11518[[#This Row],[GEOGRÁFICO]]="NO",Tabla11518[[#This Row],[DEPARTAMENTO GEOGRÁFICO/ASOCIADO]],_xlfn.XLOOKUP(Tabla11518[[#This Row],[CÓDIGO SOLICITUD]],'[1]INFO MPIO'!$A$2:$A$581,'[1]INFO MPIO'!$H$2:$H$581))</f>
        <v>PUERTO CARREÑO</v>
      </c>
      <c r="J395" s="13">
        <f>IF(Tabla11518[[#This Row],[GEOGRÁFICO]]="NO",0,_xlfn.XLOOKUP(Tabla11518[[#This Row],[CÓDIGO SOLICITUD]],'[1]INFO MPIO'!$A$2:$A$581,'[1]INFO MPIO'!$B$2:$B$581))</f>
        <v>1</v>
      </c>
      <c r="K395" s="13">
        <f>IF(Tabla11518[[#This Row],[GEOGRÁFICO]]="NO",0,_xlfn.XLOOKUP(Tabla11518[[#This Row],[CÓDIGO SOLICITUD]],'[1]INFO MPIO'!$A$2:$A$581,'[1]INFO MPIO'!$C$2:$C$581))</f>
        <v>0</v>
      </c>
      <c r="L395" s="13">
        <f>IF(Tabla11518[[#This Row],[GEOGRÁFICO]]="NO",0,_xlfn.XLOOKUP(Tabla11518[[#This Row],[CÓDIGO SOLICITUD]],'[1]INFO MPIO'!$A$2:$A$581,'[1]INFO MPIO'!$D$2:$D$581))</f>
        <v>0</v>
      </c>
      <c r="M395" s="13">
        <f>IF(Tabla11518[[#This Row],[GEOGRÁFICO]]="NO",0,_xlfn.XLOOKUP(Tabla11518[[#This Row],[CÓDIGO SOLICITUD]],'[1]INFO MPIO'!$A$2:$A$581,'[1]INFO MPIO'!$E$2:$E$581))</f>
        <v>0</v>
      </c>
      <c r="N395" s="13">
        <f>IF(Tabla11518[[#This Row],[GEOGRÁFICO]]="NO",0,_xlfn.XLOOKUP(Tabla11518[[#This Row],[CÓDIGO SOLICITUD]],'[1]INFO MPIO'!$A$2:$A$581,'[1]INFO MPIO'!$F$2:$F$581))</f>
        <v>1</v>
      </c>
      <c r="O395" s="12" t="str">
        <f>_xlfn.XLOOKUP(Tabla11518[[#This Row],[CÓDIGO SOLICITUD]],[1]Master!$G:$G,[1]Master!$K:$K)</f>
        <v>NO</v>
      </c>
      <c r="P395" s="12" t="str">
        <f>_xlfn.XLOOKUP(Tabla11518[[#This Row],[CÓDIGO SOLICITUD]],[1]Master!$G:$G,[1]Master!$J:$J)</f>
        <v>EN ESTRUCTURACIÓN</v>
      </c>
      <c r="Q395" s="9" t="str">
        <f>_xlfn.XLOOKUP(Tabla11518[[#This Row],[CÓDIGO SOLICITUD]],[1]Master!$G:$G,[1]Master!$I:$I)</f>
        <v>AEROCIVIL</v>
      </c>
      <c r="R395" s="14">
        <f>_xlfn.XLOOKUP(Tabla11518[[#This Row],[CÓDIGO SOLICITUD]],'[1]Resumen Inversiones'!$D$4:$D$700,'[1]Resumen Inversiones'!$E$4:$E$700)</f>
        <v>66920</v>
      </c>
      <c r="S395" s="15" t="s">
        <v>755</v>
      </c>
    </row>
    <row r="396" spans="1:19" ht="171" x14ac:dyDescent="0.25">
      <c r="A396" s="20" t="s">
        <v>756</v>
      </c>
      <c r="B396" s="9" t="str">
        <f>_xlfn.XLOOKUP(Tabla11518[[#This Row],[CÓDIGO SOLICITUD]],[1]Nombres!$A:$A,[1]Nombres!$D:$D)</f>
        <v>ATLÁNTICO</v>
      </c>
      <c r="C396" s="9" t="s">
        <v>21</v>
      </c>
      <c r="D396" s="16" t="s">
        <v>22</v>
      </c>
      <c r="E396" s="11" t="str">
        <f>_xlfn.XLOOKUP(Tabla11518[[#This Row],[CÓDIGO SOLICITUD]],[1]Nombres!$A:$A,[1]Nombres!$C:$C)</f>
        <v>SITP BARRANQUILLA</v>
      </c>
      <c r="F396" s="11" t="str">
        <f>_xlfn.XLOOKUP(Tabla11518[[#This Row],[CÓDIGO SOLICITUD]],'[1]Mapas MT FINAL'!A:A,'[1]Mapas MT FINAL'!G:G)</f>
        <v>SITP BARRANQUILLA</v>
      </c>
      <c r="G396" s="12" t="str">
        <f>_xlfn.XLOOKUP(Tabla11518[[#This Row],[CÓDIGO SOLICITUD]],'[1]Relación Departamental'!$A:$A,'[1]Relación Departamental'!$B:$B)</f>
        <v>SI</v>
      </c>
      <c r="H396" s="12" t="str">
        <f>IF(Tabla11518[[#This Row],[GEOGRÁFICO]]="NO",Tabla11518[[#This Row],[DEPARTAMENTO GEOGRÁFICO/ASOCIADO]],_xlfn.XLOOKUP(Tabla11518[[#This Row],[CÓDIGO SOLICITUD]],'[1]INFO MPIO'!$A$2:$A$802,'[1]INFO MPIO'!$G$2:$G$802))</f>
        <v>ATLÁNTICO</v>
      </c>
      <c r="I396" s="12" t="str">
        <f>IF(Tabla11518[[#This Row],[GEOGRÁFICO]]="NO",Tabla11518[[#This Row],[DEPARTAMENTO GEOGRÁFICO/ASOCIADO]],_xlfn.XLOOKUP(Tabla11518[[#This Row],[CÓDIGO SOLICITUD]],'[1]INFO MPIO'!$A$2:$A$581,'[1]INFO MPIO'!$H$2:$H$581))</f>
        <v>BARRANQUILLA</v>
      </c>
      <c r="J396" s="13">
        <f>IF(Tabla11518[[#This Row],[GEOGRÁFICO]]="NO",0,_xlfn.XLOOKUP(Tabla11518[[#This Row],[CÓDIGO SOLICITUD]],'[1]INFO MPIO'!$A$2:$A$581,'[1]INFO MPIO'!$B$2:$B$581))</f>
        <v>0</v>
      </c>
      <c r="K396" s="13">
        <f>IF(Tabla11518[[#This Row],[GEOGRÁFICO]]="NO",0,_xlfn.XLOOKUP(Tabla11518[[#This Row],[CÓDIGO SOLICITUD]],'[1]INFO MPIO'!$A$2:$A$581,'[1]INFO MPIO'!$C$2:$C$581))</f>
        <v>0</v>
      </c>
      <c r="L396" s="13">
        <f>IF(Tabla11518[[#This Row],[GEOGRÁFICO]]="NO",0,_xlfn.XLOOKUP(Tabla11518[[#This Row],[CÓDIGO SOLICITUD]],'[1]INFO MPIO'!$A$2:$A$581,'[1]INFO MPIO'!$D$2:$D$581))</f>
        <v>0</v>
      </c>
      <c r="M396" s="13">
        <f>IF(Tabla11518[[#This Row],[GEOGRÁFICO]]="NO",0,_xlfn.XLOOKUP(Tabla11518[[#This Row],[CÓDIGO SOLICITUD]],'[1]INFO MPIO'!$A$2:$A$581,'[1]INFO MPIO'!$E$2:$E$581))</f>
        <v>0</v>
      </c>
      <c r="N396" s="13">
        <f>IF(Tabla11518[[#This Row],[GEOGRÁFICO]]="NO",0,_xlfn.XLOOKUP(Tabla11518[[#This Row],[CÓDIGO SOLICITUD]],'[1]INFO MPIO'!$A$2:$A$581,'[1]INFO MPIO'!$F$2:$F$581))</f>
        <v>0</v>
      </c>
      <c r="O396" s="12" t="str">
        <f>_xlfn.XLOOKUP(Tabla11518[[#This Row],[CÓDIGO SOLICITUD]],[1]Master!$G:$G,[1]Master!$K:$K)</f>
        <v>SI</v>
      </c>
      <c r="P396" s="12" t="s">
        <v>189</v>
      </c>
      <c r="Q396" s="9" t="str">
        <f>_xlfn.XLOOKUP(Tabla11518[[#This Row],[CÓDIGO SOLICITUD]],[1]Master!$G:$G,[1]Master!$I:$I)</f>
        <v>ENTIDAD TERRITORIAL</v>
      </c>
      <c r="R396" s="14">
        <f>_xlfn.XLOOKUP(Tabla11518[[#This Row],[CÓDIGO SOLICITUD]],'[1]Resumen Inversiones'!$D$4:$D$700,'[1]Resumen Inversiones'!$E$4:$E$700)</f>
        <v>0</v>
      </c>
      <c r="S396" s="15" t="s">
        <v>757</v>
      </c>
    </row>
    <row r="397" spans="1:19" ht="75" x14ac:dyDescent="0.25">
      <c r="A397" s="8" t="s">
        <v>758</v>
      </c>
      <c r="B397" s="9" t="str">
        <f>_xlfn.XLOOKUP(Tabla11518[[#This Row],[CÓDIGO SOLICITUD]],[1]Nombres!$A:$A,[1]Nombres!$D:$D)</f>
        <v>VAUPÉS</v>
      </c>
      <c r="C397" s="9" t="s">
        <v>21</v>
      </c>
      <c r="D397" s="10" t="s">
        <v>22</v>
      </c>
      <c r="E397" s="11" t="str">
        <f>_xlfn.XLOOKUP(Tabla11518[[#This Row],[CÓDIGO SOLICITUD]],[1]Nombres!$A:$A,[1]Nombres!$C:$C)</f>
        <v>INTERVENCIÓN AERÓDROMOS REGIONALES DE VAUPÉS / ASAE - CARURU</v>
      </c>
      <c r="F397" s="11" t="str">
        <f>_xlfn.XLOOKUP(Tabla11518[[#This Row],[CÓDIGO SOLICITUD]],'[1]Mapas MT FINAL'!A:A,'[1]Mapas MT FINAL'!G:G)</f>
        <v>ASAE - CARURÚ</v>
      </c>
      <c r="G397" s="12" t="str">
        <f>_xlfn.XLOOKUP(Tabla11518[[#This Row],[CÓDIGO SOLICITUD]],'[1]Relación Departamental'!$A:$A,'[1]Relación Departamental'!$B:$B)</f>
        <v>SI</v>
      </c>
      <c r="H397" s="12" t="str">
        <f>IF(Tabla11518[[#This Row],[GEOGRÁFICO]]="NO",Tabla11518[[#This Row],[DEPARTAMENTO GEOGRÁFICO/ASOCIADO]],_xlfn.XLOOKUP(Tabla11518[[#This Row],[CÓDIGO SOLICITUD]],'[1]INFO MPIO'!$A$2:$A$802,'[1]INFO MPIO'!$G$2:$G$802))</f>
        <v>PUTUMAYO</v>
      </c>
      <c r="I397" s="12" t="str">
        <f>IF(Tabla11518[[#This Row],[GEOGRÁFICO]]="NO",Tabla11518[[#This Row],[DEPARTAMENTO GEOGRÁFICO/ASOCIADO]],_xlfn.XLOOKUP(Tabla11518[[#This Row],[CÓDIGO SOLICITUD]],'[1]INFO MPIO'!$A$2:$A$581,'[1]INFO MPIO'!$H$2:$H$581))</f>
        <v>PUERTO LEGUÍZAMO</v>
      </c>
      <c r="J397" s="13">
        <f>IF(Tabla11518[[#This Row],[GEOGRÁFICO]]="NO",0,_xlfn.XLOOKUP(Tabla11518[[#This Row],[CÓDIGO SOLICITUD]],'[1]INFO MPIO'!$A$2:$A$581,'[1]INFO MPIO'!$B$2:$B$581))</f>
        <v>1</v>
      </c>
      <c r="K397" s="13">
        <f>IF(Tabla11518[[#This Row],[GEOGRÁFICO]]="NO",0,_xlfn.XLOOKUP(Tabla11518[[#This Row],[CÓDIGO SOLICITUD]],'[1]INFO MPIO'!$A$2:$A$581,'[1]INFO MPIO'!$C$2:$C$581))</f>
        <v>1</v>
      </c>
      <c r="L397" s="13">
        <f>IF(Tabla11518[[#This Row],[GEOGRÁFICO]]="NO",0,_xlfn.XLOOKUP(Tabla11518[[#This Row],[CÓDIGO SOLICITUD]],'[1]INFO MPIO'!$A$2:$A$581,'[1]INFO MPIO'!$D$2:$D$581))</f>
        <v>1</v>
      </c>
      <c r="M397" s="13">
        <f>IF(Tabla11518[[#This Row],[GEOGRÁFICO]]="NO",0,_xlfn.XLOOKUP(Tabla11518[[#This Row],[CÓDIGO SOLICITUD]],'[1]INFO MPIO'!$A$2:$A$581,'[1]INFO MPIO'!$E$2:$E$581))</f>
        <v>0</v>
      </c>
      <c r="N397" s="13">
        <f>IF(Tabla11518[[#This Row],[GEOGRÁFICO]]="NO",0,_xlfn.XLOOKUP(Tabla11518[[#This Row],[CÓDIGO SOLICITUD]],'[1]INFO MPIO'!$A$2:$A$581,'[1]INFO MPIO'!$F$2:$F$581))</f>
        <v>1</v>
      </c>
      <c r="O397" s="12" t="str">
        <f>_xlfn.XLOOKUP(Tabla11518[[#This Row],[CÓDIGO SOLICITUD]],[1]Master!$G:$G,[1]Master!$K:$K)</f>
        <v>SI</v>
      </c>
      <c r="P397" s="12" t="str">
        <f>_xlfn.XLOOKUP(Tabla11518[[#This Row],[CÓDIGO SOLICITUD]],[1]Master!$G:$G,[1]Master!$J:$J)</f>
        <v>EN ESTRUCTURACIÓN</v>
      </c>
      <c r="Q397" s="9" t="str">
        <f>_xlfn.XLOOKUP(Tabla11518[[#This Row],[CÓDIGO SOLICITUD]],[1]Master!$G:$G,[1]Master!$I:$I)</f>
        <v>ENTIDAD TERRITORIAL/AEROCIVIL</v>
      </c>
      <c r="R397" s="14">
        <f>_xlfn.XLOOKUP(Tabla11518[[#This Row],[CÓDIGO SOLICITUD]],'[1]Resumen Inversiones'!$D$4:$D$700,'[1]Resumen Inversiones'!$E$4:$E$700)</f>
        <v>255000</v>
      </c>
      <c r="S397" s="23" t="s">
        <v>759</v>
      </c>
    </row>
    <row r="398" spans="1:19" ht="128.25" x14ac:dyDescent="0.25">
      <c r="A398" s="8" t="s">
        <v>760</v>
      </c>
      <c r="B398" s="9" t="str">
        <f>_xlfn.XLOOKUP(Tabla11518[[#This Row],[CÓDIGO SOLICITUD]],[1]Nombres!$A:$A,[1]Nombres!$D:$D)</f>
        <v>SAN ANDRÉS Y PROVIDENCIA</v>
      </c>
      <c r="C398" s="9" t="s">
        <v>21</v>
      </c>
      <c r="D398" s="16" t="s">
        <v>22</v>
      </c>
      <c r="E398" s="11" t="str">
        <f>_xlfn.XLOOKUP(Tabla11518[[#This Row],[CÓDIGO SOLICITUD]],[1]Nombres!$A:$A,[1]Nombres!$C:$C)</f>
        <v>PROGRAMA DE MEJORAMIENTO, CONSTRUCCIÓN Y EXPANSIÓN DE LA INFRAESTRUCTURA AEROPORTUARIA A CARGO DE LA NACIÓN CON ESPECIAL ÉNFASIS EN PROVIDENCIA</v>
      </c>
      <c r="F398" s="11" t="str">
        <f>_xlfn.XLOOKUP(Tabla11518[[#This Row],[CÓDIGO SOLICITUD]],'[1]Mapas MT FINAL'!A:A,'[1]Mapas MT FINAL'!G:G)</f>
        <v>INTERVENCIÓN AERÓDROMO PROVIDENCIA</v>
      </c>
      <c r="G398" s="12" t="str">
        <f>_xlfn.XLOOKUP(Tabla11518[[#This Row],[CÓDIGO SOLICITUD]],'[1]Relación Departamental'!$A:$A,'[1]Relación Departamental'!$B:$B)</f>
        <v>SI</v>
      </c>
      <c r="H398" s="12" t="str">
        <f>IF(Tabla11518[[#This Row],[GEOGRÁFICO]]="NO",Tabla11518[[#This Row],[DEPARTAMENTO GEOGRÁFICO/ASOCIADO]],_xlfn.XLOOKUP(Tabla11518[[#This Row],[CÓDIGO SOLICITUD]],'[1]INFO MPIO'!$A$2:$A$802,'[1]INFO MPIO'!$G$2:$G$802))</f>
        <v>ARCHIPIÉLAGO DE SAN ANDRÉS, PROVIDENCIA Y SANTA CATALINA</v>
      </c>
      <c r="I398" s="12" t="str">
        <f>IF(Tabla11518[[#This Row],[GEOGRÁFICO]]="NO",Tabla11518[[#This Row],[DEPARTAMENTO GEOGRÁFICO/ASOCIADO]],_xlfn.XLOOKUP(Tabla11518[[#This Row],[CÓDIGO SOLICITUD]],'[1]INFO MPIO'!$A$2:$A$581,'[1]INFO MPIO'!$H$2:$H$581))</f>
        <v>PROVIDENCIA</v>
      </c>
      <c r="J398" s="13">
        <f>IF(Tabla11518[[#This Row],[GEOGRÁFICO]]="NO",0,_xlfn.XLOOKUP(Tabla11518[[#This Row],[CÓDIGO SOLICITUD]],'[1]INFO MPIO'!$A$2:$A$581,'[1]INFO MPIO'!$B$2:$B$581))</f>
        <v>1</v>
      </c>
      <c r="K398" s="13">
        <f>IF(Tabla11518[[#This Row],[GEOGRÁFICO]]="NO",0,_xlfn.XLOOKUP(Tabla11518[[#This Row],[CÓDIGO SOLICITUD]],'[1]INFO MPIO'!$A$2:$A$581,'[1]INFO MPIO'!$C$2:$C$581))</f>
        <v>0</v>
      </c>
      <c r="L398" s="13">
        <f>IF(Tabla11518[[#This Row],[GEOGRÁFICO]]="NO",0,_xlfn.XLOOKUP(Tabla11518[[#This Row],[CÓDIGO SOLICITUD]],'[1]INFO MPIO'!$A$2:$A$581,'[1]INFO MPIO'!$D$2:$D$581))</f>
        <v>0</v>
      </c>
      <c r="M398" s="13">
        <f>IF(Tabla11518[[#This Row],[GEOGRÁFICO]]="NO",0,_xlfn.XLOOKUP(Tabla11518[[#This Row],[CÓDIGO SOLICITUD]],'[1]INFO MPIO'!$A$2:$A$581,'[1]INFO MPIO'!$E$2:$E$581))</f>
        <v>0</v>
      </c>
      <c r="N398" s="13">
        <f>IF(Tabla11518[[#This Row],[GEOGRÁFICO]]="NO",0,_xlfn.XLOOKUP(Tabla11518[[#This Row],[CÓDIGO SOLICITUD]],'[1]INFO MPIO'!$A$2:$A$581,'[1]INFO MPIO'!$F$2:$F$581))</f>
        <v>0</v>
      </c>
      <c r="O398" s="12" t="str">
        <f>_xlfn.XLOOKUP(Tabla11518[[#This Row],[CÓDIGO SOLICITUD]],[1]Master!$G:$G,[1]Master!$K:$K)</f>
        <v>SI</v>
      </c>
      <c r="P398" s="12" t="str">
        <f>_xlfn.XLOOKUP(Tabla11518[[#This Row],[CÓDIGO SOLICITUD]],[1]Master!$G:$G,[1]Master!$J:$J)</f>
        <v>EN EJECUCIÓN</v>
      </c>
      <c r="Q398" s="9" t="str">
        <f>_xlfn.XLOOKUP(Tabla11518[[#This Row],[CÓDIGO SOLICITUD]],[1]Master!$G:$G,[1]Master!$I:$I)</f>
        <v>AEROCIVIL</v>
      </c>
      <c r="R398" s="14">
        <f>_xlfn.XLOOKUP(Tabla11518[[#This Row],[CÓDIGO SOLICITUD]],'[1]Resumen Inversiones'!$D$4:$D$700,'[1]Resumen Inversiones'!$E$4:$E$700)</f>
        <v>0</v>
      </c>
      <c r="S398" s="15" t="s">
        <v>761</v>
      </c>
    </row>
    <row r="399" spans="1:19" ht="171" x14ac:dyDescent="0.25">
      <c r="A399" s="20" t="s">
        <v>762</v>
      </c>
      <c r="B399" s="9" t="str">
        <f>_xlfn.XLOOKUP(Tabla11518[[#This Row],[CÓDIGO SOLICITUD]],[1]Nombres!$A:$A,[1]Nombres!$D:$D)</f>
        <v>HUILA, TOLIMA, VALLE DEL CAUCA</v>
      </c>
      <c r="C399" s="9" t="s">
        <v>21</v>
      </c>
      <c r="D399" s="16" t="s">
        <v>22</v>
      </c>
      <c r="E399" s="11" t="str">
        <f>_xlfn.XLOOKUP(Tabla11518[[#This Row],[CÓDIGO SOLICITUD]],[1]Nombres!$A:$A,[1]Nombres!$C:$C)</f>
        <v>INTERVENCIÓN EN CORREDORES CARRETEROS PALMIRA - COLOMBIA</v>
      </c>
      <c r="F399" s="11" t="str">
        <f>_xlfn.XLOOKUP(Tabla11518[[#This Row],[CÓDIGO SOLICITUD]],'[1]Mapas MT FINAL'!A:A,'[1]Mapas MT FINAL'!G:G)</f>
        <v>PALMIRA - COLOMBIA</v>
      </c>
      <c r="G399" s="12" t="str">
        <f>_xlfn.XLOOKUP(Tabla11518[[#This Row],[CÓDIGO SOLICITUD]],'[1]Relación Departamental'!$A:$A,'[1]Relación Departamental'!$B:$B)</f>
        <v>SI</v>
      </c>
      <c r="H399" s="12" t="str">
        <f>IF(Tabla11518[[#This Row],[GEOGRÁFICO]]="NO",Tabla11518[[#This Row],[DEPARTAMENTO GEOGRÁFICO/ASOCIADO]],_xlfn.XLOOKUP(Tabla11518[[#This Row],[CÓDIGO SOLICITUD]],'[1]INFO MPIO'!$A$2:$A$802,'[1]INFO MPIO'!$G$2:$G$802))</f>
        <v>HUILA, TOLIMA, VALLE DEL CAUCA</v>
      </c>
      <c r="I399" s="12" t="str">
        <f>IF(Tabla11518[[#This Row],[GEOGRÁFICO]]="NO",Tabla11518[[#This Row],[DEPARTAMENTO GEOGRÁFICO/ASOCIADO]],_xlfn.XLOOKUP(Tabla11518[[#This Row],[CÓDIGO SOLICITUD]],'[1]INFO MPIO'!$A$2:$A$581,'[1]INFO MPIO'!$H$2:$H$581))</f>
        <v>AIPE, ALPUJARRA, ATACO, COLOMBIA, FLORIDA, RIOBLANCO, VILLAVIEJA</v>
      </c>
      <c r="J399" s="13">
        <f>IF(Tabla11518[[#This Row],[GEOGRÁFICO]]="NO",0,_xlfn.XLOOKUP(Tabla11518[[#This Row],[CÓDIGO SOLICITUD]],'[1]INFO MPIO'!$A$2:$A$581,'[1]INFO MPIO'!$B$2:$B$581))</f>
        <v>1</v>
      </c>
      <c r="K399" s="13">
        <f>IF(Tabla11518[[#This Row],[GEOGRÁFICO]]="NO",0,_xlfn.XLOOKUP(Tabla11518[[#This Row],[CÓDIGO SOLICITUD]],'[1]INFO MPIO'!$A$2:$A$581,'[1]INFO MPIO'!$C$2:$C$581))</f>
        <v>1</v>
      </c>
      <c r="L399" s="13">
        <f>IF(Tabla11518[[#This Row],[GEOGRÁFICO]]="NO",0,_xlfn.XLOOKUP(Tabla11518[[#This Row],[CÓDIGO SOLICITUD]],'[1]INFO MPIO'!$A$2:$A$581,'[1]INFO MPIO'!$D$2:$D$581))</f>
        <v>1</v>
      </c>
      <c r="M399" s="13">
        <f>IF(Tabla11518[[#This Row],[GEOGRÁFICO]]="NO",0,_xlfn.XLOOKUP(Tabla11518[[#This Row],[CÓDIGO SOLICITUD]],'[1]INFO MPIO'!$A$2:$A$581,'[1]INFO MPIO'!$E$2:$E$581))</f>
        <v>0</v>
      </c>
      <c r="N399" s="13">
        <f>IF(Tabla11518[[#This Row],[GEOGRÁFICO]]="NO",0,_xlfn.XLOOKUP(Tabla11518[[#This Row],[CÓDIGO SOLICITUD]],'[1]INFO MPIO'!$A$2:$A$581,'[1]INFO MPIO'!$F$2:$F$581))</f>
        <v>1</v>
      </c>
      <c r="O399" s="12" t="str">
        <f>_xlfn.XLOOKUP(Tabla11518[[#This Row],[CÓDIGO SOLICITUD]],[1]Master!$G:$G,[1]Master!$K:$K)</f>
        <v>NO</v>
      </c>
      <c r="P399" s="12" t="str">
        <f>_xlfn.XLOOKUP(Tabla11518[[#This Row],[CÓDIGO SOLICITUD]],[1]Master!$G:$G,[1]Master!$J:$J)</f>
        <v>EN IDEA</v>
      </c>
      <c r="Q399" s="9" t="str">
        <f>_xlfn.XLOOKUP(Tabla11518[[#This Row],[CÓDIGO SOLICITUD]],[1]Master!$G:$G,[1]Master!$I:$I)</f>
        <v>ENTIDAD TERRITORIAL/INVIAS</v>
      </c>
      <c r="R399" s="14">
        <f>_xlfn.XLOOKUP(Tabla11518[[#This Row],[CÓDIGO SOLICITUD]],'[1]Resumen Inversiones'!$D$4:$D$700,'[1]Resumen Inversiones'!$E$4:$E$700)</f>
        <v>0</v>
      </c>
      <c r="S399" s="22" t="s">
        <v>763</v>
      </c>
    </row>
    <row r="400" spans="1:19" ht="242.25" x14ac:dyDescent="0.25">
      <c r="A400" s="20" t="s">
        <v>764</v>
      </c>
      <c r="B400" s="9" t="str">
        <f>_xlfn.XLOOKUP(Tabla11518[[#This Row],[CÓDIGO SOLICITUD]],[1]Nombres!$A:$A,[1]Nombres!$D:$D)</f>
        <v>HUILA, META</v>
      </c>
      <c r="C400" s="9" t="s">
        <v>21</v>
      </c>
      <c r="D400" s="10" t="s">
        <v>22</v>
      </c>
      <c r="E400" s="11" t="str">
        <f>_xlfn.XLOOKUP(Tabla11518[[#This Row],[CÓDIGO SOLICITUD]],[1]Nombres!$A:$A,[1]Nombres!$C:$C)</f>
        <v>INTERVENCIÓN EN CORREDORES CARRETEROS COLOMBIA - LA URIBE</v>
      </c>
      <c r="F400" s="11" t="str">
        <f>_xlfn.XLOOKUP(Tabla11518[[#This Row],[CÓDIGO SOLICITUD]],'[1]Mapas MT FINAL'!A:A,'[1]Mapas MT FINAL'!G:G)</f>
        <v>COLOMBIA - LA URIBE</v>
      </c>
      <c r="G400" s="12" t="str">
        <f>_xlfn.XLOOKUP(Tabla11518[[#This Row],[CÓDIGO SOLICITUD]],'[1]Relación Departamental'!$A:$A,'[1]Relación Departamental'!$B:$B)</f>
        <v>SI</v>
      </c>
      <c r="H400" s="12" t="str">
        <f>IF(Tabla11518[[#This Row],[GEOGRÁFICO]]="NO",Tabla11518[[#This Row],[DEPARTAMENTO GEOGRÁFICO/ASOCIADO]],_xlfn.XLOOKUP(Tabla11518[[#This Row],[CÓDIGO SOLICITUD]],'[1]INFO MPIO'!$A$2:$A$802,'[1]INFO MPIO'!$G$2:$G$802))</f>
        <v>HUILA, META</v>
      </c>
      <c r="I400" s="12" t="str">
        <f>IF(Tabla11518[[#This Row],[GEOGRÁFICO]]="NO",Tabla11518[[#This Row],[DEPARTAMENTO GEOGRÁFICO/ASOCIADO]],_xlfn.XLOOKUP(Tabla11518[[#This Row],[CÓDIGO SOLICITUD]],'[1]INFO MPIO'!$A$2:$A$581,'[1]INFO MPIO'!$H$2:$H$581))</f>
        <v>COLOMBIA, URIBE</v>
      </c>
      <c r="J400" s="13">
        <f>IF(Tabla11518[[#This Row],[GEOGRÁFICO]]="NO",0,_xlfn.XLOOKUP(Tabla11518[[#This Row],[CÓDIGO SOLICITUD]],'[1]INFO MPIO'!$A$2:$A$581,'[1]INFO MPIO'!$B$2:$B$581))</f>
        <v>1</v>
      </c>
      <c r="K400" s="13">
        <f>IF(Tabla11518[[#This Row],[GEOGRÁFICO]]="NO",0,_xlfn.XLOOKUP(Tabla11518[[#This Row],[CÓDIGO SOLICITUD]],'[1]INFO MPIO'!$A$2:$A$581,'[1]INFO MPIO'!$C$2:$C$581))</f>
        <v>1</v>
      </c>
      <c r="L400" s="13">
        <f>IF(Tabla11518[[#This Row],[GEOGRÁFICO]]="NO",0,_xlfn.XLOOKUP(Tabla11518[[#This Row],[CÓDIGO SOLICITUD]],'[1]INFO MPIO'!$A$2:$A$581,'[1]INFO MPIO'!$D$2:$D$581))</f>
        <v>1</v>
      </c>
      <c r="M400" s="13">
        <f>IF(Tabla11518[[#This Row],[GEOGRÁFICO]]="NO",0,_xlfn.XLOOKUP(Tabla11518[[#This Row],[CÓDIGO SOLICITUD]],'[1]INFO MPIO'!$A$2:$A$581,'[1]INFO MPIO'!$E$2:$E$581))</f>
        <v>0</v>
      </c>
      <c r="N400" s="13">
        <f>IF(Tabla11518[[#This Row],[GEOGRÁFICO]]="NO",0,_xlfn.XLOOKUP(Tabla11518[[#This Row],[CÓDIGO SOLICITUD]],'[1]INFO MPIO'!$A$2:$A$581,'[1]INFO MPIO'!$F$2:$F$581))</f>
        <v>1</v>
      </c>
      <c r="O400" s="12" t="str">
        <f>_xlfn.XLOOKUP(Tabla11518[[#This Row],[CÓDIGO SOLICITUD]],[1]Master!$G:$G,[1]Master!$K:$K)</f>
        <v>SI</v>
      </c>
      <c r="P400" s="12" t="str">
        <f>_xlfn.XLOOKUP(Tabla11518[[#This Row],[CÓDIGO SOLICITUD]],[1]Master!$G:$G,[1]Master!$J:$J)</f>
        <v>EN EJECUCIÓN</v>
      </c>
      <c r="Q400" s="9" t="str">
        <f>_xlfn.XLOOKUP(Tabla11518[[#This Row],[CÓDIGO SOLICITUD]],[1]Master!$G:$G,[1]Master!$I:$I)</f>
        <v>ENTIDAD TERRITORIAL/INVIAS</v>
      </c>
      <c r="R400" s="14">
        <f>_xlfn.XLOOKUP(Tabla11518[[#This Row],[CÓDIGO SOLICITUD]],'[1]Resumen Inversiones'!$D$4:$D$700,'[1]Resumen Inversiones'!$E$4:$E$700)</f>
        <v>0</v>
      </c>
      <c r="S400" s="22" t="s">
        <v>765</v>
      </c>
    </row>
    <row r="401" spans="1:19" ht="285" x14ac:dyDescent="0.25">
      <c r="A401" s="20" t="s">
        <v>766</v>
      </c>
      <c r="B401" s="9" t="str">
        <f>_xlfn.XLOOKUP(Tabla11518[[#This Row],[CÓDIGO SOLICITUD]],[1]Nombres!$A:$A,[1]Nombres!$D:$D)</f>
        <v>MAGDALENA</v>
      </c>
      <c r="C401" s="9" t="s">
        <v>661</v>
      </c>
      <c r="D401" s="16" t="s">
        <v>22</v>
      </c>
      <c r="E401" s="11" t="str">
        <f>_xlfn.XLOOKUP(Tabla11518[[#This Row],[CÓDIGO SOLICITUD]],[1]Nombres!$A:$A,[1]Nombres!$C:$C)</f>
        <v>PIVIJAY - CHIVOLO - APURE / PIVIJAY - CHIVOLO - APURE (PLAYÓN DE OROZCO - LA PALMA)</v>
      </c>
      <c r="F401" s="11" t="str">
        <f>_xlfn.XLOOKUP(Tabla11518[[#This Row],[CÓDIGO SOLICITUD]],'[1]Mapas MT FINAL'!A:A,'[1]Mapas MT FINAL'!G:G)</f>
        <v>PIVIJAY - CHIVOLO - APURE (PLAYÓN DE OROZCO - LA PALMA)</v>
      </c>
      <c r="G401" s="12" t="str">
        <f>_xlfn.XLOOKUP(Tabla11518[[#This Row],[CÓDIGO SOLICITUD]],'[1]Relación Departamental'!$A:$A,'[1]Relación Departamental'!$B:$B)</f>
        <v>SI</v>
      </c>
      <c r="H401" s="12" t="str">
        <f>IF(Tabla11518[[#This Row],[GEOGRÁFICO]]="NO",Tabla11518[[#This Row],[DEPARTAMENTO GEOGRÁFICO/ASOCIADO]],_xlfn.XLOOKUP(Tabla11518[[#This Row],[CÓDIGO SOLICITUD]],'[1]INFO MPIO'!$A$2:$A$802,'[1]INFO MPIO'!$G$2:$G$802))</f>
        <v>MAGDALENA</v>
      </c>
      <c r="I401" s="12" t="str">
        <f>IF(Tabla11518[[#This Row],[GEOGRÁFICO]]="NO",Tabla11518[[#This Row],[DEPARTAMENTO GEOGRÁFICO/ASOCIADO]],_xlfn.XLOOKUP(Tabla11518[[#This Row],[CÓDIGO SOLICITUD]],'[1]INFO MPIO'!$A$2:$A$581,'[1]INFO MPIO'!$H$2:$H$581))</f>
        <v>CHIVOLO, EL PIÑÓN, PIVIJAY, PLATO, TENERIFE</v>
      </c>
      <c r="J401" s="13">
        <f>IF(Tabla11518[[#This Row],[GEOGRÁFICO]]="NO",0,_xlfn.XLOOKUP(Tabla11518[[#This Row],[CÓDIGO SOLICITUD]],'[1]INFO MPIO'!$A$2:$A$581,'[1]INFO MPIO'!$B$2:$B$581))</f>
        <v>1</v>
      </c>
      <c r="K401" s="13">
        <f>IF(Tabla11518[[#This Row],[GEOGRÁFICO]]="NO",0,_xlfn.XLOOKUP(Tabla11518[[#This Row],[CÓDIGO SOLICITUD]],'[1]INFO MPIO'!$A$2:$A$581,'[1]INFO MPIO'!$C$2:$C$581))</f>
        <v>0</v>
      </c>
      <c r="L401" s="13">
        <f>IF(Tabla11518[[#This Row],[GEOGRÁFICO]]="NO",0,_xlfn.XLOOKUP(Tabla11518[[#This Row],[CÓDIGO SOLICITUD]],'[1]INFO MPIO'!$A$2:$A$581,'[1]INFO MPIO'!$D$2:$D$581))</f>
        <v>0</v>
      </c>
      <c r="M401" s="13">
        <f>IF(Tabla11518[[#This Row],[GEOGRÁFICO]]="NO",0,_xlfn.XLOOKUP(Tabla11518[[#This Row],[CÓDIGO SOLICITUD]],'[1]INFO MPIO'!$A$2:$A$581,'[1]INFO MPIO'!$E$2:$E$581))</f>
        <v>0</v>
      </c>
      <c r="N401" s="13">
        <f>IF(Tabla11518[[#This Row],[GEOGRÁFICO]]="NO",0,_xlfn.XLOOKUP(Tabla11518[[#This Row],[CÓDIGO SOLICITUD]],'[1]INFO MPIO'!$A$2:$A$581,'[1]INFO MPIO'!$F$2:$F$581))</f>
        <v>0</v>
      </c>
      <c r="O401" s="12" t="str">
        <f>_xlfn.XLOOKUP(Tabla11518[[#This Row],[CÓDIGO SOLICITUD]],[1]Master!$G:$G,[1]Master!$K:$K)</f>
        <v>SI</v>
      </c>
      <c r="P401" s="12" t="str">
        <f>_xlfn.XLOOKUP(Tabla11518[[#This Row],[CÓDIGO SOLICITUD]],[1]Master!$G:$G,[1]Master!$J:$J)</f>
        <v>EN ESTRUCTURACIÓN</v>
      </c>
      <c r="Q401" s="9" t="str">
        <f>_xlfn.XLOOKUP(Tabla11518[[#This Row],[CÓDIGO SOLICITUD]],[1]Master!$G:$G,[1]Master!$I:$I)</f>
        <v>ENTIDAD TERRITORIAL/INVIAS</v>
      </c>
      <c r="R401" s="14">
        <f>_xlfn.XLOOKUP(Tabla11518[[#This Row],[CÓDIGO SOLICITUD]],'[1]Resumen Inversiones'!$D$4:$D$700,'[1]Resumen Inversiones'!$E$4:$E$700)</f>
        <v>373610.8215436</v>
      </c>
      <c r="S401" s="18" t="s">
        <v>767</v>
      </c>
    </row>
    <row r="402" spans="1:19" ht="146.25" customHeight="1" x14ac:dyDescent="0.25">
      <c r="A402" s="20" t="s">
        <v>768</v>
      </c>
      <c r="B402" s="9" t="str">
        <f>_xlfn.XLOOKUP(Tabla11518[[#This Row],[CÓDIGO SOLICITUD]],[1]Nombres!$A:$A,[1]Nombres!$D:$D)</f>
        <v>CAQUETÁ, HUILA</v>
      </c>
      <c r="C402" s="9" t="s">
        <v>21</v>
      </c>
      <c r="D402" s="16" t="s">
        <v>22</v>
      </c>
      <c r="E402" s="11" t="str">
        <f>_xlfn.XLOOKUP(Tabla11518[[#This Row],[CÓDIGO SOLICITUD]],[1]Nombres!$A:$A,[1]Nombres!$C:$C)</f>
        <v>NEIVA - SAN VICENTE DEL CAGUÁN / NEIVA – BALSILLAS - SAN VICENTE DEL CAGUÁN</v>
      </c>
      <c r="F402" s="11" t="str">
        <f>_xlfn.XLOOKUP(Tabla11518[[#This Row],[CÓDIGO SOLICITUD]],'[1]Mapas MT FINAL'!A:A,'[1]Mapas MT FINAL'!G:G)</f>
        <v>NEIVA – BALSILLAS - SAN VICENTE DEL CAGUÁN</v>
      </c>
      <c r="G402" s="12" t="str">
        <f>_xlfn.XLOOKUP(Tabla11518[[#This Row],[CÓDIGO SOLICITUD]],'[1]Relación Departamental'!$A:$A,'[1]Relación Departamental'!$B:$B)</f>
        <v>SI</v>
      </c>
      <c r="H402" s="12" t="str">
        <f>IF(Tabla11518[[#This Row],[GEOGRÁFICO]]="NO",Tabla11518[[#This Row],[DEPARTAMENTO GEOGRÁFICO/ASOCIADO]],_xlfn.XLOOKUP(Tabla11518[[#This Row],[CÓDIGO SOLICITUD]],'[1]INFO MPIO'!$A$2:$A$802,'[1]INFO MPIO'!$G$2:$G$802))</f>
        <v>CAQUETÁ, HUILA, META</v>
      </c>
      <c r="I402" s="12" t="str">
        <f>IF(Tabla11518[[#This Row],[GEOGRÁFICO]]="NO",Tabla11518[[#This Row],[DEPARTAMENTO GEOGRÁFICO/ASOCIADO]],_xlfn.XLOOKUP(Tabla11518[[#This Row],[CÓDIGO SOLICITUD]],'[1]INFO MPIO'!$A$2:$A$581,'[1]INFO MPIO'!$H$2:$H$581))</f>
        <v>LA MACARENA, NEIVA, SAN VICENTE DEL CAGUÁN</v>
      </c>
      <c r="J402" s="13">
        <f>IF(Tabla11518[[#This Row],[GEOGRÁFICO]]="NO",0,_xlfn.XLOOKUP(Tabla11518[[#This Row],[CÓDIGO SOLICITUD]],'[1]INFO MPIO'!$A$2:$A$581,'[1]INFO MPIO'!$B$2:$B$581))</f>
        <v>1</v>
      </c>
      <c r="K402" s="13">
        <f>IF(Tabla11518[[#This Row],[GEOGRÁFICO]]="NO",0,_xlfn.XLOOKUP(Tabla11518[[#This Row],[CÓDIGO SOLICITUD]],'[1]INFO MPIO'!$A$2:$A$581,'[1]INFO MPIO'!$C$2:$C$581))</f>
        <v>1</v>
      </c>
      <c r="L402" s="13">
        <f>IF(Tabla11518[[#This Row],[GEOGRÁFICO]]="NO",0,_xlfn.XLOOKUP(Tabla11518[[#This Row],[CÓDIGO SOLICITUD]],'[1]INFO MPIO'!$A$2:$A$581,'[1]INFO MPIO'!$D$2:$D$581))</f>
        <v>1</v>
      </c>
      <c r="M402" s="13">
        <f>IF(Tabla11518[[#This Row],[GEOGRÁFICO]]="NO",0,_xlfn.XLOOKUP(Tabla11518[[#This Row],[CÓDIGO SOLICITUD]],'[1]INFO MPIO'!$A$2:$A$581,'[1]INFO MPIO'!$E$2:$E$581))</f>
        <v>0</v>
      </c>
      <c r="N402" s="13">
        <f>IF(Tabla11518[[#This Row],[GEOGRÁFICO]]="NO",0,_xlfn.XLOOKUP(Tabla11518[[#This Row],[CÓDIGO SOLICITUD]],'[1]INFO MPIO'!$A$2:$A$581,'[1]INFO MPIO'!$F$2:$F$581))</f>
        <v>1</v>
      </c>
      <c r="O402" s="12" t="str">
        <f>_xlfn.XLOOKUP(Tabla11518[[#This Row],[CÓDIGO SOLICITUD]],[1]Master!$G:$G,[1]Master!$K:$K)</f>
        <v>SI</v>
      </c>
      <c r="P402" s="12" t="str">
        <f>_xlfn.XLOOKUP(Tabla11518[[#This Row],[CÓDIGO SOLICITUD]],[1]Master!$G:$G,[1]Master!$J:$J)</f>
        <v>EN EJECUCIÓN</v>
      </c>
      <c r="Q402" s="9" t="str">
        <f>_xlfn.XLOOKUP(Tabla11518[[#This Row],[CÓDIGO SOLICITUD]],[1]Master!$G:$G,[1]Master!$I:$I)</f>
        <v>INVIAS</v>
      </c>
      <c r="R402" s="14">
        <f>_xlfn.XLOOKUP(Tabla11518[[#This Row],[CÓDIGO SOLICITUD]],'[1]Resumen Inversiones'!$D$4:$D$700,'[1]Resumen Inversiones'!$E$4:$E$700)</f>
        <v>200000</v>
      </c>
      <c r="S402" s="22" t="s">
        <v>769</v>
      </c>
    </row>
    <row r="403" spans="1:19" ht="114" x14ac:dyDescent="0.25">
      <c r="A403" s="20" t="s">
        <v>770</v>
      </c>
      <c r="B403" s="9" t="str">
        <f>_xlfn.XLOOKUP(Tabla11518[[#This Row],[CÓDIGO SOLICITUD]],[1]Nombres!$A:$A,[1]Nombres!$D:$D)</f>
        <v>MAGDALENA</v>
      </c>
      <c r="C403" s="9" t="s">
        <v>21</v>
      </c>
      <c r="D403" s="16" t="s">
        <v>22</v>
      </c>
      <c r="E403" s="11" t="str">
        <f>_xlfn.XLOOKUP(Tabla11518[[#This Row],[CÓDIGO SOLICITUD]],[1]Nombres!$A:$A,[1]Nombres!$C:$C)</f>
        <v>INTERVENCIÓN EMBARCADEROS FLUVIALES EN EL CERRO DE SAN ANTONIO</v>
      </c>
      <c r="F403" s="11" t="str">
        <f>_xlfn.XLOOKUP(Tabla11518[[#This Row],[CÓDIGO SOLICITUD]],'[1]Mapas MT FINAL'!A:A,'[1]Mapas MT FINAL'!G:G)</f>
        <v>INTERVENCIÓN EMBARCADEROS FLUVIALES EN EL CERRO DE SAN ANTONIO</v>
      </c>
      <c r="G403" s="12" t="str">
        <f>_xlfn.XLOOKUP(Tabla11518[[#This Row],[CÓDIGO SOLICITUD]],'[1]Relación Departamental'!$A:$A,'[1]Relación Departamental'!$B:$B)</f>
        <v>SI</v>
      </c>
      <c r="H403" s="12" t="str">
        <f>IF(Tabla11518[[#This Row],[GEOGRÁFICO]]="NO",Tabla11518[[#This Row],[DEPARTAMENTO GEOGRÁFICO/ASOCIADO]],_xlfn.XLOOKUP(Tabla11518[[#This Row],[CÓDIGO SOLICITUD]],'[1]INFO MPIO'!$A$2:$A$802,'[1]INFO MPIO'!$G$2:$G$802))</f>
        <v>MAGDALENA</v>
      </c>
      <c r="I403" s="12" t="str">
        <f>IF(Tabla11518[[#This Row],[GEOGRÁFICO]]="NO",Tabla11518[[#This Row],[DEPARTAMENTO GEOGRÁFICO/ASOCIADO]],_xlfn.XLOOKUP(Tabla11518[[#This Row],[CÓDIGO SOLICITUD]],'[1]INFO MPIO'!$A$2:$A$581,'[1]INFO MPIO'!$H$2:$H$581))</f>
        <v>CERRO DE SAN ANTONIO</v>
      </c>
      <c r="J403" s="13">
        <f>IF(Tabla11518[[#This Row],[GEOGRÁFICO]]="NO",0,_xlfn.XLOOKUP(Tabla11518[[#This Row],[CÓDIGO SOLICITUD]],'[1]INFO MPIO'!$A$2:$A$581,'[1]INFO MPIO'!$B$2:$B$581))</f>
        <v>1</v>
      </c>
      <c r="K403" s="13">
        <f>IF(Tabla11518[[#This Row],[GEOGRÁFICO]]="NO",0,_xlfn.XLOOKUP(Tabla11518[[#This Row],[CÓDIGO SOLICITUD]],'[1]INFO MPIO'!$A$2:$A$581,'[1]INFO MPIO'!$C$2:$C$581))</f>
        <v>0</v>
      </c>
      <c r="L403" s="13">
        <f>IF(Tabla11518[[#This Row],[GEOGRÁFICO]]="NO",0,_xlfn.XLOOKUP(Tabla11518[[#This Row],[CÓDIGO SOLICITUD]],'[1]INFO MPIO'!$A$2:$A$581,'[1]INFO MPIO'!$D$2:$D$581))</f>
        <v>0</v>
      </c>
      <c r="M403" s="13">
        <f>IF(Tabla11518[[#This Row],[GEOGRÁFICO]]="NO",0,_xlfn.XLOOKUP(Tabla11518[[#This Row],[CÓDIGO SOLICITUD]],'[1]INFO MPIO'!$A$2:$A$581,'[1]INFO MPIO'!$E$2:$E$581))</f>
        <v>0</v>
      </c>
      <c r="N403" s="13">
        <f>IF(Tabla11518[[#This Row],[GEOGRÁFICO]]="NO",0,_xlfn.XLOOKUP(Tabla11518[[#This Row],[CÓDIGO SOLICITUD]],'[1]INFO MPIO'!$A$2:$A$581,'[1]INFO MPIO'!$F$2:$F$581))</f>
        <v>0</v>
      </c>
      <c r="O403" s="12" t="str">
        <f>_xlfn.XLOOKUP(Tabla11518[[#This Row],[CÓDIGO SOLICITUD]],[1]Master!$G:$G,[1]Master!$K:$K)</f>
        <v>NO</v>
      </c>
      <c r="P403" s="12" t="str">
        <f>_xlfn.XLOOKUP(Tabla11518[[#This Row],[CÓDIGO SOLICITUD]],[1]Master!$G:$G,[1]Master!$J:$J)</f>
        <v>EN ESTRUCTURACIÓN</v>
      </c>
      <c r="Q403" s="9" t="str">
        <f>_xlfn.XLOOKUP(Tabla11518[[#This Row],[CÓDIGO SOLICITUD]],[1]Master!$G:$G,[1]Master!$I:$I)</f>
        <v>CORMAGDALENA</v>
      </c>
      <c r="R403" s="14">
        <f>_xlfn.XLOOKUP(Tabla11518[[#This Row],[CÓDIGO SOLICITUD]],'[1]Resumen Inversiones'!$D$4:$D$700,'[1]Resumen Inversiones'!$E$4:$E$700)</f>
        <v>521.22</v>
      </c>
      <c r="S403" s="22" t="s">
        <v>700</v>
      </c>
    </row>
    <row r="404" spans="1:19" ht="85.5" x14ac:dyDescent="0.25">
      <c r="A404" s="8" t="s">
        <v>771</v>
      </c>
      <c r="B404" s="9" t="str">
        <f>_xlfn.XLOOKUP(Tabla11518[[#This Row],[CÓDIGO SOLICITUD]],[1]Nombres!$A:$A,[1]Nombres!$D:$D)</f>
        <v>NARIÑO</v>
      </c>
      <c r="C404" s="9" t="s">
        <v>21</v>
      </c>
      <c r="D404" s="10" t="s">
        <v>22</v>
      </c>
      <c r="E404" s="11" t="str">
        <f>_xlfn.XLOOKUP(Tabla11518[[#This Row],[CÓDIGO SOLICITUD]],[1]Nombres!$A:$A,[1]Nombres!$C:$C)</f>
        <v>TANQUE NIDIA HASTA VÍA A PTO. SANTANDER</v>
      </c>
      <c r="F404" s="11" t="str">
        <f>_xlfn.XLOOKUP(Tabla11518[[#This Row],[CÓDIGO SOLICITUD]],'[1]Mapas MT FINAL'!A:A,'[1]Mapas MT FINAL'!G:G)</f>
        <v>TANQUE NIDIA HASTA VÍA A PTO. SANTANDER</v>
      </c>
      <c r="G404" s="12" t="str">
        <f>_xlfn.XLOOKUP(Tabla11518[[#This Row],[CÓDIGO SOLICITUD]],'[1]Relación Departamental'!$A:$A,'[1]Relación Departamental'!$B:$B)</f>
        <v>NO</v>
      </c>
      <c r="H404" s="12" t="str">
        <f>IF(Tabla11518[[#This Row],[GEOGRÁFICO]]="NO",Tabla11518[[#This Row],[DEPARTAMENTO GEOGRÁFICO/ASOCIADO]],_xlfn.XLOOKUP(Tabla11518[[#This Row],[CÓDIGO SOLICITUD]],'[1]INFO MPIO'!$A$2:$A$802,'[1]INFO MPIO'!$G$2:$G$802))</f>
        <v>NARIÑO</v>
      </c>
      <c r="I404" s="12" t="str">
        <f>IF(Tabla11518[[#This Row],[GEOGRÁFICO]]="NO",Tabla11518[[#This Row],[DEPARTAMENTO GEOGRÁFICO/ASOCIADO]],_xlfn.XLOOKUP(Tabla11518[[#This Row],[CÓDIGO SOLICITUD]],'[1]INFO MPIO'!$A$2:$A$581,'[1]INFO MPIO'!$H$2:$H$581))</f>
        <v>NARIÑO</v>
      </c>
      <c r="J404" s="13">
        <f>IF(Tabla11518[[#This Row],[GEOGRÁFICO]]="NO",0,_xlfn.XLOOKUP(Tabla11518[[#This Row],[CÓDIGO SOLICITUD]],'[1]INFO MPIO'!$A$2:$A$581,'[1]INFO MPIO'!$B$2:$B$581))</f>
        <v>0</v>
      </c>
      <c r="K404" s="13">
        <f>IF(Tabla11518[[#This Row],[GEOGRÁFICO]]="NO",0,_xlfn.XLOOKUP(Tabla11518[[#This Row],[CÓDIGO SOLICITUD]],'[1]INFO MPIO'!$A$2:$A$581,'[1]INFO MPIO'!$C$2:$C$581))</f>
        <v>0</v>
      </c>
      <c r="L404" s="13">
        <f>IF(Tabla11518[[#This Row],[GEOGRÁFICO]]="NO",0,_xlfn.XLOOKUP(Tabla11518[[#This Row],[CÓDIGO SOLICITUD]],'[1]INFO MPIO'!$A$2:$A$581,'[1]INFO MPIO'!$D$2:$D$581))</f>
        <v>0</v>
      </c>
      <c r="M404" s="13">
        <f>IF(Tabla11518[[#This Row],[GEOGRÁFICO]]="NO",0,_xlfn.XLOOKUP(Tabla11518[[#This Row],[CÓDIGO SOLICITUD]],'[1]INFO MPIO'!$A$2:$A$581,'[1]INFO MPIO'!$E$2:$E$581))</f>
        <v>0</v>
      </c>
      <c r="N404" s="13">
        <f>IF(Tabla11518[[#This Row],[GEOGRÁFICO]]="NO",0,_xlfn.XLOOKUP(Tabla11518[[#This Row],[CÓDIGO SOLICITUD]],'[1]INFO MPIO'!$A$2:$A$581,'[1]INFO MPIO'!$F$2:$F$581))</f>
        <v>0</v>
      </c>
      <c r="O404" s="12" t="str">
        <f>_xlfn.XLOOKUP(Tabla11518[[#This Row],[CÓDIGO SOLICITUD]],[1]Master!$G:$G,[1]Master!$K:$K)</f>
        <v>NO</v>
      </c>
      <c r="P404" s="12" t="str">
        <f>_xlfn.XLOOKUP(Tabla11518[[#This Row],[CÓDIGO SOLICITUD]],[1]Master!$G:$G,[1]Master!$J:$J)</f>
        <v>EN ESTRUCTURACIÓN</v>
      </c>
      <c r="Q404" s="9" t="str">
        <f>_xlfn.XLOOKUP(Tabla11518[[#This Row],[CÓDIGO SOLICITUD]],[1]Master!$G:$G,[1]Master!$I:$I)</f>
        <v>ENTIDAD TERRITORIAL</v>
      </c>
      <c r="R404" s="14">
        <f>_xlfn.XLOOKUP(Tabla11518[[#This Row],[CÓDIGO SOLICITUD]],'[1]Resumen Inversiones'!$D$4:$D$700,'[1]Resumen Inversiones'!$E$4:$E$700)</f>
        <v>0</v>
      </c>
      <c r="S404" s="18" t="s">
        <v>772</v>
      </c>
    </row>
    <row r="405" spans="1:19" ht="270.75" x14ac:dyDescent="0.25">
      <c r="A405" s="8" t="s">
        <v>773</v>
      </c>
      <c r="B405" s="9" t="str">
        <f>_xlfn.XLOOKUP(Tabla11518[[#This Row],[CÓDIGO SOLICITUD]],[1]Nombres!$A:$A,[1]Nombres!$D:$D)</f>
        <v>NARIÑO</v>
      </c>
      <c r="C405" s="9" t="s">
        <v>21</v>
      </c>
      <c r="D405" s="10" t="s">
        <v>22</v>
      </c>
      <c r="E405" s="11" t="str">
        <f>_xlfn.XLOOKUP(Tabla11518[[#This Row],[CÓDIGO SOLICITUD]],[1]Nombres!$A:$A,[1]Nombres!$C:$C)</f>
        <v>TUMACO - PEDREGAL / TRANSVERSAL DEL PACÍFICO SUR (LA ESPRIELLA - PEDREGAL) / TRAMO PUENTE EL PINDO - PUERTO (TUMACO) / JUNÍN -TUMACO / TUMACO - JUNÍN</v>
      </c>
      <c r="F405" s="11" t="str">
        <f>_xlfn.XLOOKUP(Tabla11518[[#This Row],[CÓDIGO SOLICITUD]],'[1]Mapas MT FINAL'!A:A,'[1]Mapas MT FINAL'!G:G)</f>
        <v>TUMACO - JUNÍN - PEDREGAL</v>
      </c>
      <c r="G405" s="12" t="str">
        <f>_xlfn.XLOOKUP(Tabla11518[[#This Row],[CÓDIGO SOLICITUD]],'[1]Relación Departamental'!$A:$A,'[1]Relación Departamental'!$B:$B)</f>
        <v>SI</v>
      </c>
      <c r="H405" s="12" t="str">
        <f>IF(Tabla11518[[#This Row],[GEOGRÁFICO]]="NO",Tabla11518[[#This Row],[DEPARTAMENTO GEOGRÁFICO/ASOCIADO]],_xlfn.XLOOKUP(Tabla11518[[#This Row],[CÓDIGO SOLICITUD]],'[1]INFO MPIO'!$A$2:$A$802,'[1]INFO MPIO'!$G$2:$G$802))</f>
        <v>NARIÑO</v>
      </c>
      <c r="I405" s="12" t="str">
        <f>IF(Tabla11518[[#This Row],[GEOGRÁFICO]]="NO",Tabla11518[[#This Row],[DEPARTAMENTO GEOGRÁFICO/ASOCIADO]],_xlfn.XLOOKUP(Tabla11518[[#This Row],[CÓDIGO SOLICITUD]],'[1]INFO MPIO'!$A$2:$A$581,'[1]INFO MPIO'!$H$2:$H$581))</f>
        <v>BARBACOAS, IMUÉS, MALLAMA, RICAURTE, SAN ANDRÉS DE TUMACO, SAPUYES, TÚQUERRES</v>
      </c>
      <c r="J405" s="13">
        <f>IF(Tabla11518[[#This Row],[GEOGRÁFICO]]="NO",0,_xlfn.XLOOKUP(Tabla11518[[#This Row],[CÓDIGO SOLICITUD]],'[1]INFO MPIO'!$A$2:$A$581,'[1]INFO MPIO'!$B$2:$B$581))</f>
        <v>1</v>
      </c>
      <c r="K405" s="13">
        <f>IF(Tabla11518[[#This Row],[GEOGRÁFICO]]="NO",0,_xlfn.XLOOKUP(Tabla11518[[#This Row],[CÓDIGO SOLICITUD]],'[1]INFO MPIO'!$A$2:$A$581,'[1]INFO MPIO'!$C$2:$C$581))</f>
        <v>1</v>
      </c>
      <c r="L405" s="13">
        <f>IF(Tabla11518[[#This Row],[GEOGRÁFICO]]="NO",0,_xlfn.XLOOKUP(Tabla11518[[#This Row],[CÓDIGO SOLICITUD]],'[1]INFO MPIO'!$A$2:$A$581,'[1]INFO MPIO'!$D$2:$D$581))</f>
        <v>1</v>
      </c>
      <c r="M405" s="13">
        <f>IF(Tabla11518[[#This Row],[GEOGRÁFICO]]="NO",0,_xlfn.XLOOKUP(Tabla11518[[#This Row],[CÓDIGO SOLICITUD]],'[1]INFO MPIO'!$A$2:$A$581,'[1]INFO MPIO'!$E$2:$E$581))</f>
        <v>1</v>
      </c>
      <c r="N405" s="13">
        <f>IF(Tabla11518[[#This Row],[GEOGRÁFICO]]="NO",0,_xlfn.XLOOKUP(Tabla11518[[#This Row],[CÓDIGO SOLICITUD]],'[1]INFO MPIO'!$A$2:$A$581,'[1]INFO MPIO'!$F$2:$F$581))</f>
        <v>1</v>
      </c>
      <c r="O405" s="12" t="str">
        <f>_xlfn.XLOOKUP(Tabla11518[[#This Row],[CÓDIGO SOLICITUD]],[1]Master!$G:$G,[1]Master!$K:$K)</f>
        <v>SI</v>
      </c>
      <c r="P405" s="12" t="str">
        <f>_xlfn.XLOOKUP(Tabla11518[[#This Row],[CÓDIGO SOLICITUD]],[1]Master!$G:$G,[1]Master!$J:$J)</f>
        <v>EN EJECUCIÓN</v>
      </c>
      <c r="Q405" s="9" t="str">
        <f>_xlfn.XLOOKUP(Tabla11518[[#This Row],[CÓDIGO SOLICITUD]],[1]Master!$G:$G,[1]Master!$I:$I)</f>
        <v>INVIAS</v>
      </c>
      <c r="R405" s="14">
        <f>_xlfn.XLOOKUP(Tabla11518[[#This Row],[CÓDIGO SOLICITUD]],'[1]Resumen Inversiones'!$D$4:$D$700,'[1]Resumen Inversiones'!$E$4:$E$700)</f>
        <v>118576</v>
      </c>
      <c r="S405" s="18" t="s">
        <v>774</v>
      </c>
    </row>
    <row r="406" spans="1:19" ht="228" x14ac:dyDescent="0.25">
      <c r="A406" s="8" t="s">
        <v>775</v>
      </c>
      <c r="B406" s="9" t="str">
        <f>_xlfn.XLOOKUP(Tabla11518[[#This Row],[CÓDIGO SOLICITUD]],[1]Nombres!$A:$A,[1]Nombres!$D:$D)</f>
        <v>NARIÑO</v>
      </c>
      <c r="C406" s="9" t="s">
        <v>21</v>
      </c>
      <c r="D406" s="10" t="s">
        <v>22</v>
      </c>
      <c r="E406" s="11" t="str">
        <f>_xlfn.XLOOKUP(Tabla11518[[#This Row],[CÓDIGO SOLICITUD]],[1]Nombres!$A:$A,[1]Nombres!$C:$C)</f>
        <v>VÍA PERIMETRAL POR TÚQUERRES</v>
      </c>
      <c r="F406" s="11" t="str">
        <f>_xlfn.XLOOKUP(Tabla11518[[#This Row],[CÓDIGO SOLICITUD]],'[1]Mapas MT FINAL'!A:A,'[1]Mapas MT FINAL'!G:G)</f>
        <v>VÍA PERIMETRAL POR TÚQUERRES</v>
      </c>
      <c r="G406" s="12" t="str">
        <f>_xlfn.XLOOKUP(Tabla11518[[#This Row],[CÓDIGO SOLICITUD]],'[1]Relación Departamental'!$A:$A,'[1]Relación Departamental'!$B:$B)</f>
        <v>NO</v>
      </c>
      <c r="H406" s="12" t="str">
        <f>IF(Tabla11518[[#This Row],[GEOGRÁFICO]]="NO",Tabla11518[[#This Row],[DEPARTAMENTO GEOGRÁFICO/ASOCIADO]],_xlfn.XLOOKUP(Tabla11518[[#This Row],[CÓDIGO SOLICITUD]],'[1]INFO MPIO'!$A$2:$A$802,'[1]INFO MPIO'!$G$2:$G$802))</f>
        <v>NARIÑO</v>
      </c>
      <c r="I406" s="12" t="str">
        <f>IF(Tabla11518[[#This Row],[GEOGRÁFICO]]="NO",Tabla11518[[#This Row],[DEPARTAMENTO GEOGRÁFICO/ASOCIADO]],_xlfn.XLOOKUP(Tabla11518[[#This Row],[CÓDIGO SOLICITUD]],'[1]INFO MPIO'!$A$2:$A$581,'[1]INFO MPIO'!$H$2:$H$581))</f>
        <v>NARIÑO</v>
      </c>
      <c r="J406" s="13">
        <f>IF(Tabla11518[[#This Row],[GEOGRÁFICO]]="NO",0,_xlfn.XLOOKUP(Tabla11518[[#This Row],[CÓDIGO SOLICITUD]],'[1]INFO MPIO'!$A$2:$A$581,'[1]INFO MPIO'!$B$2:$B$581))</f>
        <v>0</v>
      </c>
      <c r="K406" s="13">
        <f>IF(Tabla11518[[#This Row],[GEOGRÁFICO]]="NO",0,_xlfn.XLOOKUP(Tabla11518[[#This Row],[CÓDIGO SOLICITUD]],'[1]INFO MPIO'!$A$2:$A$581,'[1]INFO MPIO'!$C$2:$C$581))</f>
        <v>0</v>
      </c>
      <c r="L406" s="13">
        <f>IF(Tabla11518[[#This Row],[GEOGRÁFICO]]="NO",0,_xlfn.XLOOKUP(Tabla11518[[#This Row],[CÓDIGO SOLICITUD]],'[1]INFO MPIO'!$A$2:$A$581,'[1]INFO MPIO'!$D$2:$D$581))</f>
        <v>0</v>
      </c>
      <c r="M406" s="13">
        <f>IF(Tabla11518[[#This Row],[GEOGRÁFICO]]="NO",0,_xlfn.XLOOKUP(Tabla11518[[#This Row],[CÓDIGO SOLICITUD]],'[1]INFO MPIO'!$A$2:$A$581,'[1]INFO MPIO'!$E$2:$E$581))</f>
        <v>0</v>
      </c>
      <c r="N406" s="13">
        <f>IF(Tabla11518[[#This Row],[GEOGRÁFICO]]="NO",0,_xlfn.XLOOKUP(Tabla11518[[#This Row],[CÓDIGO SOLICITUD]],'[1]INFO MPIO'!$A$2:$A$581,'[1]INFO MPIO'!$F$2:$F$581))</f>
        <v>0</v>
      </c>
      <c r="O406" s="12" t="str">
        <f>_xlfn.XLOOKUP(Tabla11518[[#This Row],[CÓDIGO SOLICITUD]],[1]Master!$G:$G,[1]Master!$K:$K)</f>
        <v>SI</v>
      </c>
      <c r="P406" s="12" t="str">
        <f>_xlfn.XLOOKUP(Tabla11518[[#This Row],[CÓDIGO SOLICITUD]],[1]Master!$G:$G,[1]Master!$J:$J)</f>
        <v>EN ESTRUCTURACIÓN</v>
      </c>
      <c r="Q406" s="9" t="str">
        <f>_xlfn.XLOOKUP(Tabla11518[[#This Row],[CÓDIGO SOLICITUD]],[1]Master!$G:$G,[1]Master!$I:$I)</f>
        <v>ENTIDAD TERRITORIAL/INVIAS</v>
      </c>
      <c r="R406" s="14">
        <f>_xlfn.XLOOKUP(Tabla11518[[#This Row],[CÓDIGO SOLICITUD]],'[1]Resumen Inversiones'!$D$4:$D$700,'[1]Resumen Inversiones'!$E$4:$E$700)</f>
        <v>5000</v>
      </c>
      <c r="S406" s="18" t="s">
        <v>776</v>
      </c>
    </row>
    <row r="407" spans="1:19" ht="142.5" x14ac:dyDescent="0.25">
      <c r="A407" s="8" t="s">
        <v>777</v>
      </c>
      <c r="B407" s="9" t="str">
        <f>_xlfn.XLOOKUP(Tabla11518[[#This Row],[CÓDIGO SOLICITUD]],[1]Nombres!$A:$A,[1]Nombres!$D:$D)</f>
        <v>RISARALDA</v>
      </c>
      <c r="C407" s="9" t="s">
        <v>21</v>
      </c>
      <c r="D407" s="16" t="s">
        <v>22</v>
      </c>
      <c r="E407" s="11" t="str">
        <f>_xlfn.XLOOKUP(Tabla11518[[#This Row],[CÓDIGO SOLICITUD]],[1]Nombres!$A:$A,[1]Nombres!$C:$C)</f>
        <v>PEREIRA - MARSELLA</v>
      </c>
      <c r="F407" s="11" t="str">
        <f>_xlfn.XLOOKUP(Tabla11518[[#This Row],[CÓDIGO SOLICITUD]],'[1]Mapas MT FINAL'!A:A,'[1]Mapas MT FINAL'!G:G)</f>
        <v>PEREIRA - MARSELLA</v>
      </c>
      <c r="G407" s="12" t="str">
        <f>_xlfn.XLOOKUP(Tabla11518[[#This Row],[CÓDIGO SOLICITUD]],'[1]Relación Departamental'!$A:$A,'[1]Relación Departamental'!$B:$B)</f>
        <v>SI</v>
      </c>
      <c r="H407" s="12" t="str">
        <f>IF(Tabla11518[[#This Row],[GEOGRÁFICO]]="NO",Tabla11518[[#This Row],[DEPARTAMENTO GEOGRÁFICO/ASOCIADO]],_xlfn.XLOOKUP(Tabla11518[[#This Row],[CÓDIGO SOLICITUD]],'[1]INFO MPIO'!$A$2:$A$802,'[1]INFO MPIO'!$G$2:$G$802))</f>
        <v>RISARALDA</v>
      </c>
      <c r="I407" s="12" t="str">
        <f>IF(Tabla11518[[#This Row],[GEOGRÁFICO]]="NO",Tabla11518[[#This Row],[DEPARTAMENTO GEOGRÁFICO/ASOCIADO]],_xlfn.XLOOKUP(Tabla11518[[#This Row],[CÓDIGO SOLICITUD]],'[1]INFO MPIO'!$A$2:$A$581,'[1]INFO MPIO'!$H$2:$H$581))</f>
        <v>MARSELLA, PEREIRA</v>
      </c>
      <c r="J407" s="13">
        <f>IF(Tabla11518[[#This Row],[GEOGRÁFICO]]="NO",0,_xlfn.XLOOKUP(Tabla11518[[#This Row],[CÓDIGO SOLICITUD]],'[1]INFO MPIO'!$A$2:$A$581,'[1]INFO MPIO'!$B$2:$B$581))</f>
        <v>0</v>
      </c>
      <c r="K407" s="13">
        <f>IF(Tabla11518[[#This Row],[GEOGRÁFICO]]="NO",0,_xlfn.XLOOKUP(Tabla11518[[#This Row],[CÓDIGO SOLICITUD]],'[1]INFO MPIO'!$A$2:$A$581,'[1]INFO MPIO'!$C$2:$C$581))</f>
        <v>0</v>
      </c>
      <c r="L407" s="13">
        <f>IF(Tabla11518[[#This Row],[GEOGRÁFICO]]="NO",0,_xlfn.XLOOKUP(Tabla11518[[#This Row],[CÓDIGO SOLICITUD]],'[1]INFO MPIO'!$A$2:$A$581,'[1]INFO MPIO'!$D$2:$D$581))</f>
        <v>0</v>
      </c>
      <c r="M407" s="13">
        <f>IF(Tabla11518[[#This Row],[GEOGRÁFICO]]="NO",0,_xlfn.XLOOKUP(Tabla11518[[#This Row],[CÓDIGO SOLICITUD]],'[1]INFO MPIO'!$A$2:$A$581,'[1]INFO MPIO'!$E$2:$E$581))</f>
        <v>0</v>
      </c>
      <c r="N407" s="13">
        <f>IF(Tabla11518[[#This Row],[GEOGRÁFICO]]="NO",0,_xlfn.XLOOKUP(Tabla11518[[#This Row],[CÓDIGO SOLICITUD]],'[1]INFO MPIO'!$A$2:$A$581,'[1]INFO MPIO'!$F$2:$F$581))</f>
        <v>1</v>
      </c>
      <c r="O407" s="12" t="str">
        <f>_xlfn.XLOOKUP(Tabla11518[[#This Row],[CÓDIGO SOLICITUD]],[1]Master!$G:$G,[1]Master!$K:$K)</f>
        <v>NO</v>
      </c>
      <c r="P407" s="12" t="str">
        <f>_xlfn.XLOOKUP(Tabla11518[[#This Row],[CÓDIGO SOLICITUD]],[1]Master!$G:$G,[1]Master!$J:$J)</f>
        <v>EN ESTRUCTURACIÓN</v>
      </c>
      <c r="Q407" s="9" t="str">
        <f>_xlfn.XLOOKUP(Tabla11518[[#This Row],[CÓDIGO SOLICITUD]],[1]Master!$G:$G,[1]Master!$I:$I)</f>
        <v>ENTIDAD TERRITORIAL</v>
      </c>
      <c r="R407" s="14">
        <f>_xlfn.XLOOKUP(Tabla11518[[#This Row],[CÓDIGO SOLICITUD]],'[1]Resumen Inversiones'!$D$4:$D$700,'[1]Resumen Inversiones'!$E$4:$E$700)</f>
        <v>34560</v>
      </c>
      <c r="S407" s="40" t="s">
        <v>778</v>
      </c>
    </row>
    <row r="408" spans="1:19" ht="99.75" x14ac:dyDescent="0.25">
      <c r="A408" s="8" t="s">
        <v>779</v>
      </c>
      <c r="B408" s="9" t="str">
        <f>_xlfn.XLOOKUP(Tabla11518[[#This Row],[CÓDIGO SOLICITUD]],[1]Nombres!$A:$A,[1]Nombres!$D:$D)</f>
        <v>NARIÑO</v>
      </c>
      <c r="C408" s="9" t="s">
        <v>21</v>
      </c>
      <c r="D408" s="10" t="s">
        <v>22</v>
      </c>
      <c r="E408" s="11" t="str">
        <f>_xlfn.XLOOKUP(Tabla11518[[#This Row],[CÓDIGO SOLICITUD]],[1]Nombres!$A:$A,[1]Nombres!$C:$C)</f>
        <v>TUMACO - FRANCISCO PIZARRO</v>
      </c>
      <c r="F408" s="11" t="str">
        <f>_xlfn.XLOOKUP(Tabla11518[[#This Row],[CÓDIGO SOLICITUD]],'[1]Mapas MT FINAL'!A:A,'[1]Mapas MT FINAL'!G:G)</f>
        <v>TUMACO - FRANCISCO PIZARRO</v>
      </c>
      <c r="G408" s="12" t="str">
        <f>_xlfn.XLOOKUP(Tabla11518[[#This Row],[CÓDIGO SOLICITUD]],'[1]Relación Departamental'!$A:$A,'[1]Relación Departamental'!$B:$B)</f>
        <v>SI</v>
      </c>
      <c r="H408" s="12" t="str">
        <f>IF(Tabla11518[[#This Row],[GEOGRÁFICO]]="NO",Tabla11518[[#This Row],[DEPARTAMENTO GEOGRÁFICO/ASOCIADO]],_xlfn.XLOOKUP(Tabla11518[[#This Row],[CÓDIGO SOLICITUD]],'[1]INFO MPIO'!$A$2:$A$802,'[1]INFO MPIO'!$G$2:$G$802))</f>
        <v>NARIÑO</v>
      </c>
      <c r="I408" s="12" t="str">
        <f>IF(Tabla11518[[#This Row],[GEOGRÁFICO]]="NO",Tabla11518[[#This Row],[DEPARTAMENTO GEOGRÁFICO/ASOCIADO]],_xlfn.XLOOKUP(Tabla11518[[#This Row],[CÓDIGO SOLICITUD]],'[1]INFO MPIO'!$A$2:$A$581,'[1]INFO MPIO'!$H$2:$H$581))</f>
        <v>FRANCISCO PIZARRO, SAN ANDRÉS DE TUMACO</v>
      </c>
      <c r="J408" s="13">
        <f>IF(Tabla11518[[#This Row],[GEOGRÁFICO]]="NO",0,_xlfn.XLOOKUP(Tabla11518[[#This Row],[CÓDIGO SOLICITUD]],'[1]INFO MPIO'!$A$2:$A$581,'[1]INFO MPIO'!$B$2:$B$581))</f>
        <v>1</v>
      </c>
      <c r="K408" s="13">
        <f>IF(Tabla11518[[#This Row],[GEOGRÁFICO]]="NO",0,_xlfn.XLOOKUP(Tabla11518[[#This Row],[CÓDIGO SOLICITUD]],'[1]INFO MPIO'!$A$2:$A$581,'[1]INFO MPIO'!$C$2:$C$581))</f>
        <v>1</v>
      </c>
      <c r="L408" s="13">
        <f>IF(Tabla11518[[#This Row],[GEOGRÁFICO]]="NO",0,_xlfn.XLOOKUP(Tabla11518[[#This Row],[CÓDIGO SOLICITUD]],'[1]INFO MPIO'!$A$2:$A$581,'[1]INFO MPIO'!$D$2:$D$581))</f>
        <v>1</v>
      </c>
      <c r="M408" s="13">
        <f>IF(Tabla11518[[#This Row],[GEOGRÁFICO]]="NO",0,_xlfn.XLOOKUP(Tabla11518[[#This Row],[CÓDIGO SOLICITUD]],'[1]INFO MPIO'!$A$2:$A$581,'[1]INFO MPIO'!$E$2:$E$581))</f>
        <v>1</v>
      </c>
      <c r="N408" s="13">
        <f>IF(Tabla11518[[#This Row],[GEOGRÁFICO]]="NO",0,_xlfn.XLOOKUP(Tabla11518[[#This Row],[CÓDIGO SOLICITUD]],'[1]INFO MPIO'!$A$2:$A$581,'[1]INFO MPIO'!$F$2:$F$581))</f>
        <v>1</v>
      </c>
      <c r="O408" s="12" t="str">
        <f>_xlfn.XLOOKUP(Tabla11518[[#This Row],[CÓDIGO SOLICITUD]],[1]Master!$G:$G,[1]Master!$K:$K)</f>
        <v>NO</v>
      </c>
      <c r="P408" s="12" t="str">
        <f>_xlfn.XLOOKUP(Tabla11518[[#This Row],[CÓDIGO SOLICITUD]],[1]Master!$G:$G,[1]Master!$J:$J)</f>
        <v>EN IDEA</v>
      </c>
      <c r="Q408" s="9" t="str">
        <f>_xlfn.XLOOKUP(Tabla11518[[#This Row],[CÓDIGO SOLICITUD]],[1]Master!$G:$G,[1]Master!$I:$I)</f>
        <v>ENTIDAD TERRITORIAL</v>
      </c>
      <c r="R408" s="14">
        <f>_xlfn.XLOOKUP(Tabla11518[[#This Row],[CÓDIGO SOLICITUD]],'[1]Resumen Inversiones'!$D$4:$D$700,'[1]Resumen Inversiones'!$E$4:$E$700)</f>
        <v>0</v>
      </c>
      <c r="S408" s="22" t="s">
        <v>31</v>
      </c>
    </row>
    <row r="409" spans="1:19" ht="156.75" x14ac:dyDescent="0.25">
      <c r="A409" s="8" t="s">
        <v>780</v>
      </c>
      <c r="B409" s="9" t="str">
        <f>_xlfn.XLOOKUP(Tabla11518[[#This Row],[CÓDIGO SOLICITUD]],[1]Nombres!$A:$A,[1]Nombres!$D:$D)</f>
        <v>NARIÑO</v>
      </c>
      <c r="C409" s="9" t="s">
        <v>21</v>
      </c>
      <c r="D409" s="10" t="s">
        <v>22</v>
      </c>
      <c r="E409" s="11" t="str">
        <f>_xlfn.XLOOKUP(Tabla11518[[#This Row],[CÓDIGO SOLICITUD]],[1]Nombres!$A:$A,[1]Nombres!$C:$C)</f>
        <v>SANDONÁ - ANCUYÁ - LINARES</v>
      </c>
      <c r="F409" s="11" t="str">
        <f>_xlfn.XLOOKUP(Tabla11518[[#This Row],[CÓDIGO SOLICITUD]],'[1]Mapas MT FINAL'!A:A,'[1]Mapas MT FINAL'!G:G)</f>
        <v>SANDONÁ - ANCUYÁ - LINARES</v>
      </c>
      <c r="G409" s="12" t="str">
        <f>_xlfn.XLOOKUP(Tabla11518[[#This Row],[CÓDIGO SOLICITUD]],'[1]Relación Departamental'!$A:$A,'[1]Relación Departamental'!$B:$B)</f>
        <v>SI</v>
      </c>
      <c r="H409" s="12" t="str">
        <f>IF(Tabla11518[[#This Row],[GEOGRÁFICO]]="NO",Tabla11518[[#This Row],[DEPARTAMENTO GEOGRÁFICO/ASOCIADO]],_xlfn.XLOOKUP(Tabla11518[[#This Row],[CÓDIGO SOLICITUD]],'[1]INFO MPIO'!$A$2:$A$802,'[1]INFO MPIO'!$G$2:$G$802))</f>
        <v>NARIÑO</v>
      </c>
      <c r="I409" s="12" t="str">
        <f>IF(Tabla11518[[#This Row],[GEOGRÁFICO]]="NO",Tabla11518[[#This Row],[DEPARTAMENTO GEOGRÁFICO/ASOCIADO]],_xlfn.XLOOKUP(Tabla11518[[#This Row],[CÓDIGO SOLICITUD]],'[1]INFO MPIO'!$A$2:$A$581,'[1]INFO MPIO'!$H$2:$H$581))</f>
        <v>ANCUYA, LINARES, SANDONÁ</v>
      </c>
      <c r="J409" s="13">
        <f>IF(Tabla11518[[#This Row],[GEOGRÁFICO]]="NO",0,_xlfn.XLOOKUP(Tabla11518[[#This Row],[CÓDIGO SOLICITUD]],'[1]INFO MPIO'!$A$2:$A$581,'[1]INFO MPIO'!$B$2:$B$581))</f>
        <v>1</v>
      </c>
      <c r="K409" s="13">
        <f>IF(Tabla11518[[#This Row],[GEOGRÁFICO]]="NO",0,_xlfn.XLOOKUP(Tabla11518[[#This Row],[CÓDIGO SOLICITUD]],'[1]INFO MPIO'!$A$2:$A$581,'[1]INFO MPIO'!$C$2:$C$581))</f>
        <v>0</v>
      </c>
      <c r="L409" s="13">
        <f>IF(Tabla11518[[#This Row],[GEOGRÁFICO]]="NO",0,_xlfn.XLOOKUP(Tabla11518[[#This Row],[CÓDIGO SOLICITUD]],'[1]INFO MPIO'!$A$2:$A$581,'[1]INFO MPIO'!$D$2:$D$581))</f>
        <v>1</v>
      </c>
      <c r="M409" s="13">
        <f>IF(Tabla11518[[#This Row],[GEOGRÁFICO]]="NO",0,_xlfn.XLOOKUP(Tabla11518[[#This Row],[CÓDIGO SOLICITUD]],'[1]INFO MPIO'!$A$2:$A$581,'[1]INFO MPIO'!$E$2:$E$581))</f>
        <v>0</v>
      </c>
      <c r="N409" s="13">
        <f>IF(Tabla11518[[#This Row],[GEOGRÁFICO]]="NO",0,_xlfn.XLOOKUP(Tabla11518[[#This Row],[CÓDIGO SOLICITUD]],'[1]INFO MPIO'!$A$2:$A$581,'[1]INFO MPIO'!$F$2:$F$581))</f>
        <v>0</v>
      </c>
      <c r="O409" s="12" t="str">
        <f>_xlfn.XLOOKUP(Tabla11518[[#This Row],[CÓDIGO SOLICITUD]],[1]Master!$G:$G,[1]Master!$K:$K)</f>
        <v>SI</v>
      </c>
      <c r="P409" s="12" t="str">
        <f>_xlfn.XLOOKUP(Tabla11518[[#This Row],[CÓDIGO SOLICITUD]],[1]Master!$G:$G,[1]Master!$J:$J)</f>
        <v>EN EJECUCIÓN</v>
      </c>
      <c r="Q409" s="9" t="str">
        <f>_xlfn.XLOOKUP(Tabla11518[[#This Row],[CÓDIGO SOLICITUD]],[1]Master!$G:$G,[1]Master!$I:$I)</f>
        <v>INVIAS</v>
      </c>
      <c r="R409" s="14">
        <f>_xlfn.XLOOKUP(Tabla11518[[#This Row],[CÓDIGO SOLICITUD]],'[1]Resumen Inversiones'!$D$4:$D$700,'[1]Resumen Inversiones'!$E$4:$E$700)</f>
        <v>30</v>
      </c>
      <c r="S409" s="18" t="s">
        <v>781</v>
      </c>
    </row>
    <row r="410" spans="1:19" ht="213.75" x14ac:dyDescent="0.25">
      <c r="A410" s="8" t="s">
        <v>782</v>
      </c>
      <c r="B410" s="9" t="str">
        <f>_xlfn.XLOOKUP(Tabla11518[[#This Row],[CÓDIGO SOLICITUD]],[1]Nombres!$A:$A,[1]Nombres!$D:$D)</f>
        <v>NARIÑO</v>
      </c>
      <c r="C410" s="9" t="s">
        <v>21</v>
      </c>
      <c r="D410" s="10" t="s">
        <v>22</v>
      </c>
      <c r="E410" s="11" t="str">
        <f>_xlfn.XLOOKUP(Tabla11518[[#This Row],[CÓDIGO SOLICITUD]],[1]Nombres!$A:$A,[1]Nombres!$C:$C)</f>
        <v>JUNÍN - BARBACOAS - ROBERTO PAYAN</v>
      </c>
      <c r="F410" s="11" t="str">
        <f>_xlfn.XLOOKUP(Tabla11518[[#This Row],[CÓDIGO SOLICITUD]],'[1]Mapas MT FINAL'!A:A,'[1]Mapas MT FINAL'!G:G)</f>
        <v>JUNÍN - BARBACOAS - ROBERTO PAYAN</v>
      </c>
      <c r="G410" s="12" t="str">
        <f>_xlfn.XLOOKUP(Tabla11518[[#This Row],[CÓDIGO SOLICITUD]],'[1]Relación Departamental'!$A:$A,'[1]Relación Departamental'!$B:$B)</f>
        <v>SI</v>
      </c>
      <c r="H410" s="12" t="str">
        <f>IF(Tabla11518[[#This Row],[GEOGRÁFICO]]="NO",Tabla11518[[#This Row],[DEPARTAMENTO GEOGRÁFICO/ASOCIADO]],_xlfn.XLOOKUP(Tabla11518[[#This Row],[CÓDIGO SOLICITUD]],'[1]INFO MPIO'!$A$2:$A$802,'[1]INFO MPIO'!$G$2:$G$802))</f>
        <v>NARIÑO</v>
      </c>
      <c r="I410" s="12" t="str">
        <f>IF(Tabla11518[[#This Row],[GEOGRÁFICO]]="NO",Tabla11518[[#This Row],[DEPARTAMENTO GEOGRÁFICO/ASOCIADO]],_xlfn.XLOOKUP(Tabla11518[[#This Row],[CÓDIGO SOLICITUD]],'[1]INFO MPIO'!$A$2:$A$581,'[1]INFO MPIO'!$H$2:$H$581))</f>
        <v>BARBACOAS, MAGÜÍ</v>
      </c>
      <c r="J410" s="13">
        <f>IF(Tabla11518[[#This Row],[GEOGRÁFICO]]="NO",0,_xlfn.XLOOKUP(Tabla11518[[#This Row],[CÓDIGO SOLICITUD]],'[1]INFO MPIO'!$A$2:$A$581,'[1]INFO MPIO'!$B$2:$B$581))</f>
        <v>1</v>
      </c>
      <c r="K410" s="13">
        <f>IF(Tabla11518[[#This Row],[GEOGRÁFICO]]="NO",0,_xlfn.XLOOKUP(Tabla11518[[#This Row],[CÓDIGO SOLICITUD]],'[1]INFO MPIO'!$A$2:$A$581,'[1]INFO MPIO'!$C$2:$C$581))</f>
        <v>1</v>
      </c>
      <c r="L410" s="13">
        <f>IF(Tabla11518[[#This Row],[GEOGRÁFICO]]="NO",0,_xlfn.XLOOKUP(Tabla11518[[#This Row],[CÓDIGO SOLICITUD]],'[1]INFO MPIO'!$A$2:$A$581,'[1]INFO MPIO'!$D$2:$D$581))</f>
        <v>1</v>
      </c>
      <c r="M410" s="13">
        <f>IF(Tabla11518[[#This Row],[GEOGRÁFICO]]="NO",0,_xlfn.XLOOKUP(Tabla11518[[#This Row],[CÓDIGO SOLICITUD]],'[1]INFO MPIO'!$A$2:$A$581,'[1]INFO MPIO'!$E$2:$E$581))</f>
        <v>1</v>
      </c>
      <c r="N410" s="13">
        <f>IF(Tabla11518[[#This Row],[GEOGRÁFICO]]="NO",0,_xlfn.XLOOKUP(Tabla11518[[#This Row],[CÓDIGO SOLICITUD]],'[1]INFO MPIO'!$A$2:$A$581,'[1]INFO MPIO'!$F$2:$F$581))</f>
        <v>1</v>
      </c>
      <c r="O410" s="12" t="str">
        <f>_xlfn.XLOOKUP(Tabla11518[[#This Row],[CÓDIGO SOLICITUD]],[1]Master!$G:$G,[1]Master!$K:$K)</f>
        <v>SI</v>
      </c>
      <c r="P410" s="12" t="str">
        <f>_xlfn.XLOOKUP(Tabla11518[[#This Row],[CÓDIGO SOLICITUD]],[1]Master!$G:$G,[1]Master!$J:$J)</f>
        <v>EN EJECUCIÓN</v>
      </c>
      <c r="Q410" s="9" t="str">
        <f>_xlfn.XLOOKUP(Tabla11518[[#This Row],[CÓDIGO SOLICITUD]],[1]Master!$G:$G,[1]Master!$I:$I)</f>
        <v>ENTIDAD TERRITORIAL/INVIAS</v>
      </c>
      <c r="R410" s="14">
        <f>_xlfn.XLOOKUP(Tabla11518[[#This Row],[CÓDIGO SOLICITUD]],'[1]Resumen Inversiones'!$D$4:$D$700,'[1]Resumen Inversiones'!$E$4:$E$700)</f>
        <v>0</v>
      </c>
      <c r="S410" s="18" t="s">
        <v>783</v>
      </c>
    </row>
    <row r="411" spans="1:19" ht="57" x14ac:dyDescent="0.25">
      <c r="A411" s="8" t="s">
        <v>784</v>
      </c>
      <c r="B411" s="9" t="str">
        <f>_xlfn.XLOOKUP(Tabla11518[[#This Row],[CÓDIGO SOLICITUD]],[1]Nombres!$A:$A,[1]Nombres!$D:$D)</f>
        <v>NARIÑO</v>
      </c>
      <c r="C411" s="9" t="s">
        <v>21</v>
      </c>
      <c r="D411" s="10" t="s">
        <v>22</v>
      </c>
      <c r="E411" s="11" t="str">
        <f>_xlfn.XLOOKUP(Tabla11518[[#This Row],[CÓDIGO SOLICITUD]],[1]Nombres!$A:$A,[1]Nombres!$C:$C)</f>
        <v>CONSTRUCCIÓN DE MUELLE DE MAGUI PAYÁN</v>
      </c>
      <c r="F411" s="11" t="str">
        <f>_xlfn.XLOOKUP(Tabla11518[[#This Row],[CÓDIGO SOLICITUD]],'[1]Mapas MT FINAL'!A:A,'[1]Mapas MT FINAL'!G:G)</f>
        <v>CONSTRUCCIÓN DE MUELLE DE MAGUI PAYÁN</v>
      </c>
      <c r="G411" s="12" t="str">
        <f>_xlfn.XLOOKUP(Tabla11518[[#This Row],[CÓDIGO SOLICITUD]],'[1]Relación Departamental'!$A:$A,'[1]Relación Departamental'!$B:$B)</f>
        <v>SI</v>
      </c>
      <c r="H411" s="12" t="str">
        <f>IF(Tabla11518[[#This Row],[GEOGRÁFICO]]="NO",Tabla11518[[#This Row],[DEPARTAMENTO GEOGRÁFICO/ASOCIADO]],_xlfn.XLOOKUP(Tabla11518[[#This Row],[CÓDIGO SOLICITUD]],'[1]INFO MPIO'!$A$2:$A$802,'[1]INFO MPIO'!$G$2:$G$802))</f>
        <v>NARIÑO</v>
      </c>
      <c r="I411" s="12" t="str">
        <f>IF(Tabla11518[[#This Row],[GEOGRÁFICO]]="NO",Tabla11518[[#This Row],[DEPARTAMENTO GEOGRÁFICO/ASOCIADO]],_xlfn.XLOOKUP(Tabla11518[[#This Row],[CÓDIGO SOLICITUD]],'[1]INFO MPIO'!$A$2:$A$581,'[1]INFO MPIO'!$H$2:$H$581))</f>
        <v>MAGÜÍ</v>
      </c>
      <c r="J411" s="13">
        <f>IF(Tabla11518[[#This Row],[GEOGRÁFICO]]="NO",0,_xlfn.XLOOKUP(Tabla11518[[#This Row],[CÓDIGO SOLICITUD]],'[1]INFO MPIO'!$A$2:$A$581,'[1]INFO MPIO'!$B$2:$B$581))</f>
        <v>1</v>
      </c>
      <c r="K411" s="13">
        <f>IF(Tabla11518[[#This Row],[GEOGRÁFICO]]="NO",0,_xlfn.XLOOKUP(Tabla11518[[#This Row],[CÓDIGO SOLICITUD]],'[1]INFO MPIO'!$A$2:$A$581,'[1]INFO MPIO'!$C$2:$C$581))</f>
        <v>1</v>
      </c>
      <c r="L411" s="13">
        <f>IF(Tabla11518[[#This Row],[GEOGRÁFICO]]="NO",0,_xlfn.XLOOKUP(Tabla11518[[#This Row],[CÓDIGO SOLICITUD]],'[1]INFO MPIO'!$A$2:$A$581,'[1]INFO MPIO'!$D$2:$D$581))</f>
        <v>1</v>
      </c>
      <c r="M411" s="13">
        <f>IF(Tabla11518[[#This Row],[GEOGRÁFICO]]="NO",0,_xlfn.XLOOKUP(Tabla11518[[#This Row],[CÓDIGO SOLICITUD]],'[1]INFO MPIO'!$A$2:$A$581,'[1]INFO MPIO'!$E$2:$E$581))</f>
        <v>1</v>
      </c>
      <c r="N411" s="13">
        <f>IF(Tabla11518[[#This Row],[GEOGRÁFICO]]="NO",0,_xlfn.XLOOKUP(Tabla11518[[#This Row],[CÓDIGO SOLICITUD]],'[1]INFO MPIO'!$A$2:$A$581,'[1]INFO MPIO'!$F$2:$F$581))</f>
        <v>0</v>
      </c>
      <c r="O411" s="12" t="str">
        <f>_xlfn.XLOOKUP(Tabla11518[[#This Row],[CÓDIGO SOLICITUD]],[1]Master!$G:$G,[1]Master!$K:$K)</f>
        <v>NO</v>
      </c>
      <c r="P411" s="12" t="str">
        <f>_xlfn.XLOOKUP(Tabla11518[[#This Row],[CÓDIGO SOLICITUD]],[1]Master!$G:$G,[1]Master!$J:$J)</f>
        <v>EN ESTRUCTURACIÓN</v>
      </c>
      <c r="Q411" s="9" t="str">
        <f>_xlfn.XLOOKUP(Tabla11518[[#This Row],[CÓDIGO SOLICITUD]],[1]Master!$G:$G,[1]Master!$I:$I)</f>
        <v>INVIAS</v>
      </c>
      <c r="R411" s="14">
        <f>_xlfn.XLOOKUP(Tabla11518[[#This Row],[CÓDIGO SOLICITUD]],'[1]Resumen Inversiones'!$D$4:$D$700,'[1]Resumen Inversiones'!$E$4:$E$700)</f>
        <v>1401</v>
      </c>
      <c r="S411" s="18" t="s">
        <v>785</v>
      </c>
    </row>
    <row r="412" spans="1:19" ht="57" x14ac:dyDescent="0.25">
      <c r="A412" s="8" t="s">
        <v>786</v>
      </c>
      <c r="B412" s="9" t="str">
        <f>_xlfn.XLOOKUP(Tabla11518[[#This Row],[CÓDIGO SOLICITUD]],[1]Nombres!$A:$A,[1]Nombres!$D:$D)</f>
        <v>NARIÑO</v>
      </c>
      <c r="C412" s="9" t="s">
        <v>21</v>
      </c>
      <c r="D412" s="10" t="s">
        <v>22</v>
      </c>
      <c r="E412" s="11" t="str">
        <f>_xlfn.XLOOKUP(Tabla11518[[#This Row],[CÓDIGO SOLICITUD]],[1]Nombres!$A:$A,[1]Nombres!$C:$C)</f>
        <v>MEJORAMIENTO DE MUELLE ROBERTO PAYÁN</v>
      </c>
      <c r="F412" s="11" t="str">
        <f>_xlfn.XLOOKUP(Tabla11518[[#This Row],[CÓDIGO SOLICITUD]],'[1]Mapas MT FINAL'!A:A,'[1]Mapas MT FINAL'!G:G)</f>
        <v>MEJORAMIENTO DE MUELLE ROBERTO PAYÁN</v>
      </c>
      <c r="G412" s="12" t="str">
        <f>_xlfn.XLOOKUP(Tabla11518[[#This Row],[CÓDIGO SOLICITUD]],'[1]Relación Departamental'!$A:$A,'[1]Relación Departamental'!$B:$B)</f>
        <v>SI</v>
      </c>
      <c r="H412" s="12" t="str">
        <f>IF(Tabla11518[[#This Row],[GEOGRÁFICO]]="NO",Tabla11518[[#This Row],[DEPARTAMENTO GEOGRÁFICO/ASOCIADO]],_xlfn.XLOOKUP(Tabla11518[[#This Row],[CÓDIGO SOLICITUD]],'[1]INFO MPIO'!$A$2:$A$802,'[1]INFO MPIO'!$G$2:$G$802))</f>
        <v>NARIÑO</v>
      </c>
      <c r="I412" s="12" t="str">
        <f>IF(Tabla11518[[#This Row],[GEOGRÁFICO]]="NO",Tabla11518[[#This Row],[DEPARTAMENTO GEOGRÁFICO/ASOCIADO]],_xlfn.XLOOKUP(Tabla11518[[#This Row],[CÓDIGO SOLICITUD]],'[1]INFO MPIO'!$A$2:$A$581,'[1]INFO MPIO'!$H$2:$H$581))</f>
        <v>ROBERTO PAYÁN</v>
      </c>
      <c r="J412" s="13">
        <f>IF(Tabla11518[[#This Row],[GEOGRÁFICO]]="NO",0,_xlfn.XLOOKUP(Tabla11518[[#This Row],[CÓDIGO SOLICITUD]],'[1]INFO MPIO'!$A$2:$A$581,'[1]INFO MPIO'!$B$2:$B$581))</f>
        <v>1</v>
      </c>
      <c r="K412" s="13">
        <f>IF(Tabla11518[[#This Row],[GEOGRÁFICO]]="NO",0,_xlfn.XLOOKUP(Tabla11518[[#This Row],[CÓDIGO SOLICITUD]],'[1]INFO MPIO'!$A$2:$A$581,'[1]INFO MPIO'!$C$2:$C$581))</f>
        <v>1</v>
      </c>
      <c r="L412" s="13">
        <f>IF(Tabla11518[[#This Row],[GEOGRÁFICO]]="NO",0,_xlfn.XLOOKUP(Tabla11518[[#This Row],[CÓDIGO SOLICITUD]],'[1]INFO MPIO'!$A$2:$A$581,'[1]INFO MPIO'!$D$2:$D$581))</f>
        <v>1</v>
      </c>
      <c r="M412" s="13">
        <f>IF(Tabla11518[[#This Row],[GEOGRÁFICO]]="NO",0,_xlfn.XLOOKUP(Tabla11518[[#This Row],[CÓDIGO SOLICITUD]],'[1]INFO MPIO'!$A$2:$A$581,'[1]INFO MPIO'!$E$2:$E$581))</f>
        <v>1</v>
      </c>
      <c r="N412" s="13">
        <f>IF(Tabla11518[[#This Row],[GEOGRÁFICO]]="NO",0,_xlfn.XLOOKUP(Tabla11518[[#This Row],[CÓDIGO SOLICITUD]],'[1]INFO MPIO'!$A$2:$A$581,'[1]INFO MPIO'!$F$2:$F$581))</f>
        <v>1</v>
      </c>
      <c r="O412" s="12" t="str">
        <f>_xlfn.XLOOKUP(Tabla11518[[#This Row],[CÓDIGO SOLICITUD]],[1]Master!$G:$G,[1]Master!$K:$K)</f>
        <v>NO</v>
      </c>
      <c r="P412" s="12" t="str">
        <f>_xlfn.XLOOKUP(Tabla11518[[#This Row],[CÓDIGO SOLICITUD]],[1]Master!$G:$G,[1]Master!$J:$J)</f>
        <v>EN ESTRUCTURACIÓN</v>
      </c>
      <c r="Q412" s="9" t="str">
        <f>_xlfn.XLOOKUP(Tabla11518[[#This Row],[CÓDIGO SOLICITUD]],[1]Master!$G:$G,[1]Master!$I:$I)</f>
        <v>INVIAS</v>
      </c>
      <c r="R412" s="14">
        <f>_xlfn.XLOOKUP(Tabla11518[[#This Row],[CÓDIGO SOLICITUD]],'[1]Resumen Inversiones'!$D$4:$D$700,'[1]Resumen Inversiones'!$E$4:$E$700)</f>
        <v>1200</v>
      </c>
      <c r="S412" s="18" t="s">
        <v>787</v>
      </c>
    </row>
    <row r="413" spans="1:19" ht="85.5" x14ac:dyDescent="0.25">
      <c r="A413" s="8" t="s">
        <v>788</v>
      </c>
      <c r="B413" s="9" t="str">
        <f>_xlfn.XLOOKUP(Tabla11518[[#This Row],[CÓDIGO SOLICITUD]],[1]Nombres!$A:$A,[1]Nombres!$D:$D)</f>
        <v>NARIÑO</v>
      </c>
      <c r="C413" s="9" t="s">
        <v>21</v>
      </c>
      <c r="D413" s="10" t="s">
        <v>22</v>
      </c>
      <c r="E413" s="11" t="str">
        <f>_xlfn.XLOOKUP(Tabla11518[[#This Row],[CÓDIGO SOLICITUD]],[1]Nombres!$A:$A,[1]Nombres!$C:$C)</f>
        <v>MEJORAMIENTO DE MUELLE MOSQUERA</v>
      </c>
      <c r="F413" s="11" t="str">
        <f>_xlfn.XLOOKUP(Tabla11518[[#This Row],[CÓDIGO SOLICITUD]],'[1]Mapas MT FINAL'!A:A,'[1]Mapas MT FINAL'!G:G)</f>
        <v>MEJORAMIENTO DE MUELLE MOSQUERA</v>
      </c>
      <c r="G413" s="12" t="str">
        <f>_xlfn.XLOOKUP(Tabla11518[[#This Row],[CÓDIGO SOLICITUD]],'[1]Relación Departamental'!$A:$A,'[1]Relación Departamental'!$B:$B)</f>
        <v>SI</v>
      </c>
      <c r="H413" s="12" t="str">
        <f>IF(Tabla11518[[#This Row],[GEOGRÁFICO]]="NO",Tabla11518[[#This Row],[DEPARTAMENTO GEOGRÁFICO/ASOCIADO]],_xlfn.XLOOKUP(Tabla11518[[#This Row],[CÓDIGO SOLICITUD]],'[1]INFO MPIO'!$A$2:$A$802,'[1]INFO MPIO'!$G$2:$G$802))</f>
        <v>NARIÑO</v>
      </c>
      <c r="I413" s="12" t="str">
        <f>IF(Tabla11518[[#This Row],[GEOGRÁFICO]]="NO",Tabla11518[[#This Row],[DEPARTAMENTO GEOGRÁFICO/ASOCIADO]],_xlfn.XLOOKUP(Tabla11518[[#This Row],[CÓDIGO SOLICITUD]],'[1]INFO MPIO'!$A$2:$A$581,'[1]INFO MPIO'!$H$2:$H$581))</f>
        <v>MOSQUERA</v>
      </c>
      <c r="J413" s="13">
        <f>IF(Tabla11518[[#This Row],[GEOGRÁFICO]]="NO",0,_xlfn.XLOOKUP(Tabla11518[[#This Row],[CÓDIGO SOLICITUD]],'[1]INFO MPIO'!$A$2:$A$581,'[1]INFO MPIO'!$B$2:$B$581))</f>
        <v>1</v>
      </c>
      <c r="K413" s="13">
        <f>IF(Tabla11518[[#This Row],[GEOGRÁFICO]]="NO",0,_xlfn.XLOOKUP(Tabla11518[[#This Row],[CÓDIGO SOLICITUD]],'[1]INFO MPIO'!$A$2:$A$581,'[1]INFO MPIO'!$C$2:$C$581))</f>
        <v>1</v>
      </c>
      <c r="L413" s="13">
        <f>IF(Tabla11518[[#This Row],[GEOGRÁFICO]]="NO",0,_xlfn.XLOOKUP(Tabla11518[[#This Row],[CÓDIGO SOLICITUD]],'[1]INFO MPIO'!$A$2:$A$581,'[1]INFO MPIO'!$D$2:$D$581))</f>
        <v>1</v>
      </c>
      <c r="M413" s="13">
        <f>IF(Tabla11518[[#This Row],[GEOGRÁFICO]]="NO",0,_xlfn.XLOOKUP(Tabla11518[[#This Row],[CÓDIGO SOLICITUD]],'[1]INFO MPIO'!$A$2:$A$581,'[1]INFO MPIO'!$E$2:$E$581))</f>
        <v>1</v>
      </c>
      <c r="N413" s="13">
        <f>IF(Tabla11518[[#This Row],[GEOGRÁFICO]]="NO",0,_xlfn.XLOOKUP(Tabla11518[[#This Row],[CÓDIGO SOLICITUD]],'[1]INFO MPIO'!$A$2:$A$581,'[1]INFO MPIO'!$F$2:$F$581))</f>
        <v>0</v>
      </c>
      <c r="O413" s="12" t="str">
        <f>_xlfn.XLOOKUP(Tabla11518[[#This Row],[CÓDIGO SOLICITUD]],[1]Master!$G:$G,[1]Master!$K:$K)</f>
        <v>SI</v>
      </c>
      <c r="P413" s="12" t="str">
        <f>_xlfn.XLOOKUP(Tabla11518[[#This Row],[CÓDIGO SOLICITUD]],[1]Master!$G:$G,[1]Master!$J:$J)</f>
        <v>EN ESTRUCTURACIÓN</v>
      </c>
      <c r="Q413" s="9" t="str">
        <f>_xlfn.XLOOKUP(Tabla11518[[#This Row],[CÓDIGO SOLICITUD]],[1]Master!$G:$G,[1]Master!$I:$I)</f>
        <v>INVIAS</v>
      </c>
      <c r="R413" s="14">
        <f>_xlfn.XLOOKUP(Tabla11518[[#This Row],[CÓDIGO SOLICITUD]],'[1]Resumen Inversiones'!$D$4:$D$700,'[1]Resumen Inversiones'!$E$4:$E$700)</f>
        <v>946</v>
      </c>
      <c r="S413" s="18" t="s">
        <v>789</v>
      </c>
    </row>
    <row r="414" spans="1:19" ht="85.5" x14ac:dyDescent="0.25">
      <c r="A414" s="8" t="s">
        <v>790</v>
      </c>
      <c r="B414" s="9" t="str">
        <f>_xlfn.XLOOKUP(Tabla11518[[#This Row],[CÓDIGO SOLICITUD]],[1]Nombres!$A:$A,[1]Nombres!$D:$D)</f>
        <v>NARIÑO</v>
      </c>
      <c r="C414" s="9" t="s">
        <v>21</v>
      </c>
      <c r="D414" s="10" t="s">
        <v>22</v>
      </c>
      <c r="E414" s="11" t="str">
        <f>_xlfn.XLOOKUP(Tabla11518[[#This Row],[CÓDIGO SOLICITUD]],[1]Nombres!$A:$A,[1]Nombres!$C:$C)</f>
        <v>PLATAFORMA LOGÍSTICA MULTIMODAL</v>
      </c>
      <c r="F414" s="11" t="str">
        <f>_xlfn.XLOOKUP(Tabla11518[[#This Row],[CÓDIGO SOLICITUD]],'[1]Mapas MT FINAL'!A:A,'[1]Mapas MT FINAL'!G:G)</f>
        <v>PLATAFORMA LOGÍSTICA MULTIMODAL</v>
      </c>
      <c r="G414" s="12" t="str">
        <f>_xlfn.XLOOKUP(Tabla11518[[#This Row],[CÓDIGO SOLICITUD]],'[1]Relación Departamental'!$A:$A,'[1]Relación Departamental'!$B:$B)</f>
        <v>SI</v>
      </c>
      <c r="H414" s="12" t="str">
        <f>IF(Tabla11518[[#This Row],[GEOGRÁFICO]]="NO",Tabla11518[[#This Row],[DEPARTAMENTO GEOGRÁFICO/ASOCIADO]],_xlfn.XLOOKUP(Tabla11518[[#This Row],[CÓDIGO SOLICITUD]],'[1]INFO MPIO'!$A$2:$A$802,'[1]INFO MPIO'!$G$2:$G$802))</f>
        <v>NARIÑO</v>
      </c>
      <c r="I414" s="12" t="str">
        <f>IF(Tabla11518[[#This Row],[GEOGRÁFICO]]="NO",Tabla11518[[#This Row],[DEPARTAMENTO GEOGRÁFICO/ASOCIADO]],_xlfn.XLOOKUP(Tabla11518[[#This Row],[CÓDIGO SOLICITUD]],'[1]INFO MPIO'!$A$2:$A$581,'[1]INFO MPIO'!$H$2:$H$581))</f>
        <v>PASTO</v>
      </c>
      <c r="J414" s="13">
        <f>IF(Tabla11518[[#This Row],[GEOGRÁFICO]]="NO",0,_xlfn.XLOOKUP(Tabla11518[[#This Row],[CÓDIGO SOLICITUD]],'[1]INFO MPIO'!$A$2:$A$581,'[1]INFO MPIO'!$B$2:$B$581))</f>
        <v>0</v>
      </c>
      <c r="K414" s="13">
        <f>IF(Tabla11518[[#This Row],[GEOGRÁFICO]]="NO",0,_xlfn.XLOOKUP(Tabla11518[[#This Row],[CÓDIGO SOLICITUD]],'[1]INFO MPIO'!$A$2:$A$581,'[1]INFO MPIO'!$C$2:$C$581))</f>
        <v>0</v>
      </c>
      <c r="L414" s="13">
        <f>IF(Tabla11518[[#This Row],[GEOGRÁFICO]]="NO",0,_xlfn.XLOOKUP(Tabla11518[[#This Row],[CÓDIGO SOLICITUD]],'[1]INFO MPIO'!$A$2:$A$581,'[1]INFO MPIO'!$D$2:$D$581))</f>
        <v>0</v>
      </c>
      <c r="M414" s="13">
        <f>IF(Tabla11518[[#This Row],[GEOGRÁFICO]]="NO",0,_xlfn.XLOOKUP(Tabla11518[[#This Row],[CÓDIGO SOLICITUD]],'[1]INFO MPIO'!$A$2:$A$581,'[1]INFO MPIO'!$E$2:$E$581))</f>
        <v>0</v>
      </c>
      <c r="N414" s="13">
        <f>IF(Tabla11518[[#This Row],[GEOGRÁFICO]]="NO",0,_xlfn.XLOOKUP(Tabla11518[[#This Row],[CÓDIGO SOLICITUD]],'[1]INFO MPIO'!$A$2:$A$581,'[1]INFO MPIO'!$F$2:$F$581))</f>
        <v>1</v>
      </c>
      <c r="O414" s="12" t="str">
        <f>_xlfn.XLOOKUP(Tabla11518[[#This Row],[CÓDIGO SOLICITUD]],[1]Master!$G:$G,[1]Master!$K:$K)</f>
        <v>SIN INFORMACIÓN</v>
      </c>
      <c r="P414" s="12" t="str">
        <f>_xlfn.XLOOKUP(Tabla11518[[#This Row],[CÓDIGO SOLICITUD]],[1]Master!$G:$G,[1]Master!$J:$J)</f>
        <v>SIN INFORMACIÓN</v>
      </c>
      <c r="Q414" s="9" t="str">
        <f>_xlfn.XLOOKUP(Tabla11518[[#This Row],[CÓDIGO SOLICITUD]],[1]Master!$G:$G,[1]Master!$I:$I)</f>
        <v>ENTIDAD TERRITORIAL</v>
      </c>
      <c r="R414" s="14">
        <f>_xlfn.XLOOKUP(Tabla11518[[#This Row],[CÓDIGO SOLICITUD]],'[1]Resumen Inversiones'!$D$4:$D$700,'[1]Resumen Inversiones'!$E$4:$E$700)</f>
        <v>0</v>
      </c>
      <c r="S414" s="18" t="s">
        <v>791</v>
      </c>
    </row>
    <row r="415" spans="1:19" ht="199.5" x14ac:dyDescent="0.25">
      <c r="A415" s="20" t="s">
        <v>792</v>
      </c>
      <c r="B415" s="9" t="str">
        <f>_xlfn.XLOOKUP(Tabla11518[[#This Row],[CÓDIGO SOLICITUD]],[1]Nombres!$A:$A,[1]Nombres!$D:$D)</f>
        <v>CESAR, NORTE DE SANTANDER</v>
      </c>
      <c r="C415" s="9" t="s">
        <v>21</v>
      </c>
      <c r="D415" s="16" t="s">
        <v>22</v>
      </c>
      <c r="E415" s="11" t="str">
        <f>_xlfn.XLOOKUP(Tabla11518[[#This Row],[CÓDIGO SOLICITUD]],[1]Nombres!$A:$A,[1]Nombres!$C:$C)</f>
        <v>INTERVENCIÓN EN CORREDORES CARRETEROS (OCAÑA - AGUACHICA)</v>
      </c>
      <c r="F415" s="11" t="str">
        <f>_xlfn.XLOOKUP(Tabla11518[[#This Row],[CÓDIGO SOLICITUD]],'[1]Mapas MT FINAL'!A:A,'[1]Mapas MT FINAL'!G:G)</f>
        <v>INTERVENCIÓN EN CORREDORES CARRETEROS (OCAÑA - AGUACHICA)</v>
      </c>
      <c r="G415" s="12" t="str">
        <f>_xlfn.XLOOKUP(Tabla11518[[#This Row],[CÓDIGO SOLICITUD]],'[1]Relación Departamental'!$A:$A,'[1]Relación Departamental'!$B:$B)</f>
        <v>SI</v>
      </c>
      <c r="H415" s="12" t="str">
        <f>IF(Tabla11518[[#This Row],[GEOGRÁFICO]]="NO",Tabla11518[[#This Row],[DEPARTAMENTO GEOGRÁFICO/ASOCIADO]],_xlfn.XLOOKUP(Tabla11518[[#This Row],[CÓDIGO SOLICITUD]],'[1]INFO MPIO'!$A$2:$A$802,'[1]INFO MPIO'!$G$2:$G$802))</f>
        <v>CESAR, NORTE DE SANTANDER</v>
      </c>
      <c r="I415" s="12" t="str">
        <f>IF(Tabla11518[[#This Row],[GEOGRÁFICO]]="NO",Tabla11518[[#This Row],[DEPARTAMENTO GEOGRÁFICO/ASOCIADO]],_xlfn.XLOOKUP(Tabla11518[[#This Row],[CÓDIGO SOLICITUD]],'[1]INFO MPIO'!$A$2:$A$581,'[1]INFO MPIO'!$H$2:$H$581))</f>
        <v>AGUACHICA, OCAÑA, RÍO DE ORO</v>
      </c>
      <c r="J415" s="13">
        <f>IF(Tabla11518[[#This Row],[GEOGRÁFICO]]="NO",0,_xlfn.XLOOKUP(Tabla11518[[#This Row],[CÓDIGO SOLICITUD]],'[1]INFO MPIO'!$A$2:$A$581,'[1]INFO MPIO'!$B$2:$B$581))</f>
        <v>0</v>
      </c>
      <c r="K415" s="13">
        <f>IF(Tabla11518[[#This Row],[GEOGRÁFICO]]="NO",0,_xlfn.XLOOKUP(Tabla11518[[#This Row],[CÓDIGO SOLICITUD]],'[1]INFO MPIO'!$A$2:$A$581,'[1]INFO MPIO'!$C$2:$C$581))</f>
        <v>0</v>
      </c>
      <c r="L415" s="13">
        <f>IF(Tabla11518[[#This Row],[GEOGRÁFICO]]="NO",0,_xlfn.XLOOKUP(Tabla11518[[#This Row],[CÓDIGO SOLICITUD]],'[1]INFO MPIO'!$A$2:$A$581,'[1]INFO MPIO'!$D$2:$D$581))</f>
        <v>1</v>
      </c>
      <c r="M415" s="13">
        <f>IF(Tabla11518[[#This Row],[GEOGRÁFICO]]="NO",0,_xlfn.XLOOKUP(Tabla11518[[#This Row],[CÓDIGO SOLICITUD]],'[1]INFO MPIO'!$A$2:$A$581,'[1]INFO MPIO'!$E$2:$E$581))</f>
        <v>0</v>
      </c>
      <c r="N415" s="13">
        <f>IF(Tabla11518[[#This Row],[GEOGRÁFICO]]="NO",0,_xlfn.XLOOKUP(Tabla11518[[#This Row],[CÓDIGO SOLICITUD]],'[1]INFO MPIO'!$A$2:$A$581,'[1]INFO MPIO'!$F$2:$F$581))</f>
        <v>0</v>
      </c>
      <c r="O415" s="12" t="str">
        <f>_xlfn.XLOOKUP(Tabla11518[[#This Row],[CÓDIGO SOLICITUD]],[1]Master!$G:$G,[1]Master!$K:$K)</f>
        <v>SI</v>
      </c>
      <c r="P415" s="12" t="str">
        <f>_xlfn.XLOOKUP(Tabla11518[[#This Row],[CÓDIGO SOLICITUD]],[1]Master!$G:$G,[1]Master!$J:$J)</f>
        <v>EN ESTRUCTURACIÓN</v>
      </c>
      <c r="Q415" s="9" t="str">
        <f>_xlfn.XLOOKUP(Tabla11518[[#This Row],[CÓDIGO SOLICITUD]],[1]Master!$G:$G,[1]Master!$I:$I)</f>
        <v>INVIAS</v>
      </c>
      <c r="R415" s="14">
        <f>_xlfn.XLOOKUP(Tabla11518[[#This Row],[CÓDIGO SOLICITUD]],'[1]Resumen Inversiones'!$D$4:$D$700,'[1]Resumen Inversiones'!$E$4:$E$700)</f>
        <v>5509.5861484623338</v>
      </c>
      <c r="S415" s="22" t="s">
        <v>793</v>
      </c>
    </row>
    <row r="416" spans="1:19" ht="71.25" x14ac:dyDescent="0.25">
      <c r="A416" s="20" t="s">
        <v>794</v>
      </c>
      <c r="B416" s="9" t="str">
        <f>_xlfn.XLOOKUP(Tabla11518[[#This Row],[CÓDIGO SOLICITUD]],[1]Nombres!$A:$A,[1]Nombres!$D:$D)</f>
        <v>SUCRE</v>
      </c>
      <c r="C416" s="9" t="s">
        <v>21</v>
      </c>
      <c r="D416" s="16" t="s">
        <v>22</v>
      </c>
      <c r="E416" s="11" t="str">
        <f>_xlfn.XLOOKUP(Tabla11518[[#This Row],[CÓDIGO SOLICITUD]],[1]Nombres!$A:$A,[1]Nombres!$C:$C)</f>
        <v>GALERAS - SANTIAGO APÓSTOL</v>
      </c>
      <c r="F416" s="11" t="str">
        <f>_xlfn.XLOOKUP(Tabla11518[[#This Row],[CÓDIGO SOLICITUD]],'[1]Mapas MT FINAL'!A:A,'[1]Mapas MT FINAL'!G:G)</f>
        <v>GALERAS - SANTIAGO APÓSTOL</v>
      </c>
      <c r="G416" s="12" t="str">
        <f>_xlfn.XLOOKUP(Tabla11518[[#This Row],[CÓDIGO SOLICITUD]],'[1]Relación Departamental'!$A:$A,'[1]Relación Departamental'!$B:$B)</f>
        <v>SI</v>
      </c>
      <c r="H416" s="12" t="str">
        <f>IF(Tabla11518[[#This Row],[GEOGRÁFICO]]="NO",Tabla11518[[#This Row],[DEPARTAMENTO GEOGRÁFICO/ASOCIADO]],_xlfn.XLOOKUP(Tabla11518[[#This Row],[CÓDIGO SOLICITUD]],'[1]INFO MPIO'!$A$2:$A$802,'[1]INFO MPIO'!$G$2:$G$802))</f>
        <v>SUCRE</v>
      </c>
      <c r="I416" s="12" t="str">
        <f>IF(Tabla11518[[#This Row],[GEOGRÁFICO]]="NO",Tabla11518[[#This Row],[DEPARTAMENTO GEOGRÁFICO/ASOCIADO]],_xlfn.XLOOKUP(Tabla11518[[#This Row],[CÓDIGO SOLICITUD]],'[1]INFO MPIO'!$A$2:$A$581,'[1]INFO MPIO'!$H$2:$H$581))</f>
        <v>GALERAS, SAN BENITO ABAD</v>
      </c>
      <c r="J416" s="13">
        <f>IF(Tabla11518[[#This Row],[GEOGRÁFICO]]="NO",0,_xlfn.XLOOKUP(Tabla11518[[#This Row],[CÓDIGO SOLICITUD]],'[1]INFO MPIO'!$A$2:$A$581,'[1]INFO MPIO'!$B$2:$B$581))</f>
        <v>1</v>
      </c>
      <c r="K416" s="13">
        <f>IF(Tabla11518[[#This Row],[GEOGRÁFICO]]="NO",0,_xlfn.XLOOKUP(Tabla11518[[#This Row],[CÓDIGO SOLICITUD]],'[1]INFO MPIO'!$A$2:$A$581,'[1]INFO MPIO'!$C$2:$C$581))</f>
        <v>0</v>
      </c>
      <c r="L416" s="13">
        <f>IF(Tabla11518[[#This Row],[GEOGRÁFICO]]="NO",0,_xlfn.XLOOKUP(Tabla11518[[#This Row],[CÓDIGO SOLICITUD]],'[1]INFO MPIO'!$A$2:$A$581,'[1]INFO MPIO'!$D$2:$D$581))</f>
        <v>0</v>
      </c>
      <c r="M416" s="13">
        <f>IF(Tabla11518[[#This Row],[GEOGRÁFICO]]="NO",0,_xlfn.XLOOKUP(Tabla11518[[#This Row],[CÓDIGO SOLICITUD]],'[1]INFO MPIO'!$A$2:$A$581,'[1]INFO MPIO'!$E$2:$E$581))</f>
        <v>0</v>
      </c>
      <c r="N416" s="13">
        <f>IF(Tabla11518[[#This Row],[GEOGRÁFICO]]="NO",0,_xlfn.XLOOKUP(Tabla11518[[#This Row],[CÓDIGO SOLICITUD]],'[1]INFO MPIO'!$A$2:$A$581,'[1]INFO MPIO'!$F$2:$F$581))</f>
        <v>0</v>
      </c>
      <c r="O416" s="12" t="str">
        <f>_xlfn.XLOOKUP(Tabla11518[[#This Row],[CÓDIGO SOLICITUD]],[1]Master!$G:$G,[1]Master!$K:$K)</f>
        <v>SI</v>
      </c>
      <c r="P416" s="12" t="str">
        <f>_xlfn.XLOOKUP(Tabla11518[[#This Row],[CÓDIGO SOLICITUD]],[1]Master!$G:$G,[1]Master!$J:$J)</f>
        <v>EN ESTRUCTURACIÓN</v>
      </c>
      <c r="Q416" s="9" t="str">
        <f>_xlfn.XLOOKUP(Tabla11518[[#This Row],[CÓDIGO SOLICITUD]],[1]Master!$G:$G,[1]Master!$I:$I)</f>
        <v>ENTIDAD TERRITORIAL</v>
      </c>
      <c r="R416" s="14">
        <f>_xlfn.XLOOKUP(Tabla11518[[#This Row],[CÓDIGO SOLICITUD]],'[1]Resumen Inversiones'!$D$4:$D$700,'[1]Resumen Inversiones'!$E$4:$E$700)</f>
        <v>21600</v>
      </c>
      <c r="S416" s="22" t="s">
        <v>795</v>
      </c>
    </row>
    <row r="417" spans="1:19" ht="114" x14ac:dyDescent="0.25">
      <c r="A417" s="8" t="s">
        <v>796</v>
      </c>
      <c r="B417" s="9" t="str">
        <f>_xlfn.XLOOKUP(Tabla11518[[#This Row],[CÓDIGO SOLICITUD]],[1]Nombres!$A:$A,[1]Nombres!$D:$D)</f>
        <v>NORTE DE SANTANDER</v>
      </c>
      <c r="C417" s="9" t="s">
        <v>21</v>
      </c>
      <c r="D417" s="16" t="s">
        <v>22</v>
      </c>
      <c r="E417" s="11" t="str">
        <f>_xlfn.XLOOKUP(Tabla11518[[#This Row],[CÓDIGO SOLICITUD]],[1]Nombres!$A:$A,[1]Nombres!$C:$C)</f>
        <v>TRANSVERSAL DEL CATATUMBO</v>
      </c>
      <c r="F417" s="11" t="str">
        <f>_xlfn.XLOOKUP(Tabla11518[[#This Row],[CÓDIGO SOLICITUD]],'[1]Mapas MT FINAL'!A:A,'[1]Mapas MT FINAL'!G:G)</f>
        <v>TRANSVERSAL DEL CATATUMBO</v>
      </c>
      <c r="G417" s="12" t="str">
        <f>_xlfn.XLOOKUP(Tabla11518[[#This Row],[CÓDIGO SOLICITUD]],'[1]Relación Departamental'!$A:$A,'[1]Relación Departamental'!$B:$B)</f>
        <v>SI</v>
      </c>
      <c r="H417" s="12" t="str">
        <f>IF(Tabla11518[[#This Row],[GEOGRÁFICO]]="NO",Tabla11518[[#This Row],[DEPARTAMENTO GEOGRÁFICO/ASOCIADO]],_xlfn.XLOOKUP(Tabla11518[[#This Row],[CÓDIGO SOLICITUD]],'[1]INFO MPIO'!$A$2:$A$802,'[1]INFO MPIO'!$G$2:$G$802))</f>
        <v>CESAR, NORTE DE SANTANDER</v>
      </c>
      <c r="I417" s="12" t="str">
        <f>IF(Tabla11518[[#This Row],[GEOGRÁFICO]]="NO",Tabla11518[[#This Row],[DEPARTAMENTO GEOGRÁFICO/ASOCIADO]],_xlfn.XLOOKUP(Tabla11518[[#This Row],[CÓDIGO SOLICITUD]],'[1]INFO MPIO'!$A$2:$A$581,'[1]INFO MPIO'!$H$2:$H$581))</f>
        <v>CONVENCIÓN, EL TARRA, GONZÁLEZ, OCAÑA, TEORAMA, TIBÚ</v>
      </c>
      <c r="J417" s="13">
        <f>IF(Tabla11518[[#This Row],[GEOGRÁFICO]]="NO",0,_xlfn.XLOOKUP(Tabla11518[[#This Row],[CÓDIGO SOLICITUD]],'[1]INFO MPIO'!$A$2:$A$581,'[1]INFO MPIO'!$B$2:$B$581))</f>
        <v>1</v>
      </c>
      <c r="K417" s="13">
        <f>IF(Tabla11518[[#This Row],[GEOGRÁFICO]]="NO",0,_xlfn.XLOOKUP(Tabla11518[[#This Row],[CÓDIGO SOLICITUD]],'[1]INFO MPIO'!$A$2:$A$581,'[1]INFO MPIO'!$C$2:$C$581))</f>
        <v>1</v>
      </c>
      <c r="L417" s="13">
        <f>IF(Tabla11518[[#This Row],[GEOGRÁFICO]]="NO",0,_xlfn.XLOOKUP(Tabla11518[[#This Row],[CÓDIGO SOLICITUD]],'[1]INFO MPIO'!$A$2:$A$581,'[1]INFO MPIO'!$D$2:$D$581))</f>
        <v>1</v>
      </c>
      <c r="M417" s="13">
        <f>IF(Tabla11518[[#This Row],[GEOGRÁFICO]]="NO",0,_xlfn.XLOOKUP(Tabla11518[[#This Row],[CÓDIGO SOLICITUD]],'[1]INFO MPIO'!$A$2:$A$581,'[1]INFO MPIO'!$E$2:$E$581))</f>
        <v>0</v>
      </c>
      <c r="N417" s="13">
        <f>IF(Tabla11518[[#This Row],[GEOGRÁFICO]]="NO",0,_xlfn.XLOOKUP(Tabla11518[[#This Row],[CÓDIGO SOLICITUD]],'[1]INFO MPIO'!$A$2:$A$581,'[1]INFO MPIO'!$F$2:$F$581))</f>
        <v>1</v>
      </c>
      <c r="O417" s="12" t="str">
        <f>_xlfn.XLOOKUP(Tabla11518[[#This Row],[CÓDIGO SOLICITUD]],[1]Master!$G:$G,[1]Master!$K:$K)</f>
        <v>SI</v>
      </c>
      <c r="P417" s="12" t="str">
        <f>_xlfn.XLOOKUP(Tabla11518[[#This Row],[CÓDIGO SOLICITUD]],[1]Master!$G:$G,[1]Master!$J:$J)</f>
        <v>EN EJECUCIÓN</v>
      </c>
      <c r="Q417" s="9" t="str">
        <f>_xlfn.XLOOKUP(Tabla11518[[#This Row],[CÓDIGO SOLICITUD]],[1]Master!$G:$G,[1]Master!$I:$I)</f>
        <v>INVIAS</v>
      </c>
      <c r="R417" s="14">
        <f>_xlfn.XLOOKUP(Tabla11518[[#This Row],[CÓDIGO SOLICITUD]],'[1]Resumen Inversiones'!$D$4:$D$700,'[1]Resumen Inversiones'!$E$4:$E$700)</f>
        <v>0</v>
      </c>
      <c r="S417" s="18" t="s">
        <v>797</v>
      </c>
    </row>
    <row r="418" spans="1:19" ht="57" x14ac:dyDescent="0.25">
      <c r="A418" s="35" t="s">
        <v>798</v>
      </c>
      <c r="B418" s="9" t="str">
        <f>_xlfn.XLOOKUP(Tabla11518[[#This Row],[CÓDIGO SOLICITUD]],[1]Nombres!$A:$A,[1]Nombres!$D:$D)</f>
        <v>NORTE DE SANTANDER</v>
      </c>
      <c r="C418" s="9" t="s">
        <v>21</v>
      </c>
      <c r="D418" s="10" t="s">
        <v>22</v>
      </c>
      <c r="E418" s="11" t="str">
        <f>_xlfn.XLOOKUP(Tabla11518[[#This Row],[CÓDIGO SOLICITUD]],[1]Nombres!$A:$A,[1]Nombres!$C:$C)</f>
        <v>AMPLIACIÓN DEL AEROPUERTO DE CÚCUTA</v>
      </c>
      <c r="F418" s="11" t="str">
        <f>_xlfn.XLOOKUP(Tabla11518[[#This Row],[CÓDIGO SOLICITUD]],'[1]Mapas MT FINAL'!A:A,'[1]Mapas MT FINAL'!G:G)</f>
        <v>AMPLIACIÓN DEL AEROPUERTO DE CÚCUTA</v>
      </c>
      <c r="G418" s="12" t="str">
        <f>_xlfn.XLOOKUP(Tabla11518[[#This Row],[CÓDIGO SOLICITUD]],'[1]Relación Departamental'!$A:$A,'[1]Relación Departamental'!$B:$B)</f>
        <v>SI</v>
      </c>
      <c r="H418" s="12" t="str">
        <f>IF(Tabla11518[[#This Row],[GEOGRÁFICO]]="NO",Tabla11518[[#This Row],[DEPARTAMENTO GEOGRÁFICO/ASOCIADO]],_xlfn.XLOOKUP(Tabla11518[[#This Row],[CÓDIGO SOLICITUD]],'[1]INFO MPIO'!$A$2:$A$802,'[1]INFO MPIO'!$G$2:$G$802))</f>
        <v>NORTE DE SANTANDER</v>
      </c>
      <c r="I418" s="12" t="str">
        <f>IF(Tabla11518[[#This Row],[GEOGRÁFICO]]="NO",Tabla11518[[#This Row],[DEPARTAMENTO GEOGRÁFICO/ASOCIADO]],_xlfn.XLOOKUP(Tabla11518[[#This Row],[CÓDIGO SOLICITUD]],'[1]INFO MPIO'!$A$2:$A$581,'[1]INFO MPIO'!$H$2:$H$581))</f>
        <v>SAN JOSÉ DE CÚCUTA</v>
      </c>
      <c r="J418" s="13">
        <f>IF(Tabla11518[[#This Row],[GEOGRÁFICO]]="NO",0,_xlfn.XLOOKUP(Tabla11518[[#This Row],[CÓDIGO SOLICITUD]],'[1]INFO MPIO'!$A$2:$A$581,'[1]INFO MPIO'!$B$2:$B$581))</f>
        <v>1</v>
      </c>
      <c r="K418" s="13">
        <f>IF(Tabla11518[[#This Row],[GEOGRÁFICO]]="NO",0,_xlfn.XLOOKUP(Tabla11518[[#This Row],[CÓDIGO SOLICITUD]],'[1]INFO MPIO'!$A$2:$A$581,'[1]INFO MPIO'!$C$2:$C$581))</f>
        <v>0</v>
      </c>
      <c r="L418" s="13">
        <f>IF(Tabla11518[[#This Row],[GEOGRÁFICO]]="NO",0,_xlfn.XLOOKUP(Tabla11518[[#This Row],[CÓDIGO SOLICITUD]],'[1]INFO MPIO'!$A$2:$A$581,'[1]INFO MPIO'!$D$2:$D$581))</f>
        <v>0</v>
      </c>
      <c r="M418" s="13">
        <f>IF(Tabla11518[[#This Row],[GEOGRÁFICO]]="NO",0,_xlfn.XLOOKUP(Tabla11518[[#This Row],[CÓDIGO SOLICITUD]],'[1]INFO MPIO'!$A$2:$A$581,'[1]INFO MPIO'!$E$2:$E$581))</f>
        <v>0</v>
      </c>
      <c r="N418" s="13">
        <f>IF(Tabla11518[[#This Row],[GEOGRÁFICO]]="NO",0,_xlfn.XLOOKUP(Tabla11518[[#This Row],[CÓDIGO SOLICITUD]],'[1]INFO MPIO'!$A$2:$A$581,'[1]INFO MPIO'!$F$2:$F$581))</f>
        <v>0</v>
      </c>
      <c r="O418" s="12" t="str">
        <f>_xlfn.XLOOKUP(Tabla11518[[#This Row],[CÓDIGO SOLICITUD]],[1]Master!$G:$G,[1]Master!$K:$K)</f>
        <v>SI</v>
      </c>
      <c r="P418" s="12" t="str">
        <f>_xlfn.XLOOKUP(Tabla11518[[#This Row],[CÓDIGO SOLICITUD]],[1]Master!$G:$G,[1]Master!$J:$J)</f>
        <v>EN EJECUCIÓN</v>
      </c>
      <c r="Q418" s="9" t="str">
        <f>_xlfn.XLOOKUP(Tabla11518[[#This Row],[CÓDIGO SOLICITUD]],[1]Master!$G:$G,[1]Master!$I:$I)</f>
        <v>ANI</v>
      </c>
      <c r="R418" s="14">
        <f>_xlfn.XLOOKUP(Tabla11518[[#This Row],[CÓDIGO SOLICITUD]],'[1]Resumen Inversiones'!$D$4:$D$700,'[1]Resumen Inversiones'!$E$4:$E$700)</f>
        <v>0</v>
      </c>
      <c r="S418" s="18" t="s">
        <v>799</v>
      </c>
    </row>
    <row r="419" spans="1:19" ht="142.5" x14ac:dyDescent="0.25">
      <c r="A419" s="8" t="s">
        <v>800</v>
      </c>
      <c r="B419" s="9" t="str">
        <f>_xlfn.XLOOKUP(Tabla11518[[#This Row],[CÓDIGO SOLICITUD]],[1]Nombres!$A:$A,[1]Nombres!$D:$D)</f>
        <v>NORTE DE SANTANDER</v>
      </c>
      <c r="C419" s="9" t="s">
        <v>801</v>
      </c>
      <c r="D419" s="16" t="s">
        <v>22</v>
      </c>
      <c r="E419" s="11" t="str">
        <f>_xlfn.XLOOKUP(Tabla11518[[#This Row],[CÓDIGO SOLICITUD]],[1]Nombres!$A:$A,[1]Nombres!$C:$C)</f>
        <v>INTERVENCIÓN VÍA TOLEDO - PUENTE MÓNOGA</v>
      </c>
      <c r="F419" s="11" t="str">
        <f>_xlfn.XLOOKUP(Tabla11518[[#This Row],[CÓDIGO SOLICITUD]],'[1]Mapas MT FINAL'!A:A,'[1]Mapas MT FINAL'!G:G)</f>
        <v>INTERVENCIÓN VÍA TOLEDO - PUENTE MÓNOGA</v>
      </c>
      <c r="G419" s="12" t="str">
        <f>_xlfn.XLOOKUP(Tabla11518[[#This Row],[CÓDIGO SOLICITUD]],'[1]Relación Departamental'!$A:$A,'[1]Relación Departamental'!$B:$B)</f>
        <v>SI</v>
      </c>
      <c r="H419" s="12" t="str">
        <f>IF(Tabla11518[[#This Row],[GEOGRÁFICO]]="NO",Tabla11518[[#This Row],[DEPARTAMENTO GEOGRÁFICO/ASOCIADO]],_xlfn.XLOOKUP(Tabla11518[[#This Row],[CÓDIGO SOLICITUD]],'[1]INFO MPIO'!$A$2:$A$802,'[1]INFO MPIO'!$G$2:$G$802))</f>
        <v>NORTE DE SANTANDER</v>
      </c>
      <c r="I419" s="12" t="str">
        <f>IF(Tabla11518[[#This Row],[GEOGRÁFICO]]="NO",Tabla11518[[#This Row],[DEPARTAMENTO GEOGRÁFICO/ASOCIADO]],_xlfn.XLOOKUP(Tabla11518[[#This Row],[CÓDIGO SOLICITUD]],'[1]INFO MPIO'!$A$2:$A$581,'[1]INFO MPIO'!$H$2:$H$581))</f>
        <v>TOLEDO</v>
      </c>
      <c r="J419" s="13">
        <f>IF(Tabla11518[[#This Row],[GEOGRÁFICO]]="NO",0,_xlfn.XLOOKUP(Tabla11518[[#This Row],[CÓDIGO SOLICITUD]],'[1]INFO MPIO'!$A$2:$A$581,'[1]INFO MPIO'!$B$2:$B$581))</f>
        <v>1</v>
      </c>
      <c r="K419" s="13">
        <f>IF(Tabla11518[[#This Row],[GEOGRÁFICO]]="NO",0,_xlfn.XLOOKUP(Tabla11518[[#This Row],[CÓDIGO SOLICITUD]],'[1]INFO MPIO'!$A$2:$A$581,'[1]INFO MPIO'!$C$2:$C$581))</f>
        <v>0</v>
      </c>
      <c r="L419" s="13">
        <f>IF(Tabla11518[[#This Row],[GEOGRÁFICO]]="NO",0,_xlfn.XLOOKUP(Tabla11518[[#This Row],[CÓDIGO SOLICITUD]],'[1]INFO MPIO'!$A$2:$A$581,'[1]INFO MPIO'!$D$2:$D$581))</f>
        <v>0</v>
      </c>
      <c r="M419" s="13">
        <f>IF(Tabla11518[[#This Row],[GEOGRÁFICO]]="NO",0,_xlfn.XLOOKUP(Tabla11518[[#This Row],[CÓDIGO SOLICITUD]],'[1]INFO MPIO'!$A$2:$A$581,'[1]INFO MPIO'!$E$2:$E$581))</f>
        <v>0</v>
      </c>
      <c r="N419" s="13">
        <f>IF(Tabla11518[[#This Row],[GEOGRÁFICO]]="NO",0,_xlfn.XLOOKUP(Tabla11518[[#This Row],[CÓDIGO SOLICITUD]],'[1]INFO MPIO'!$A$2:$A$581,'[1]INFO MPIO'!$F$2:$F$581))</f>
        <v>1</v>
      </c>
      <c r="O419" s="12" t="str">
        <f>_xlfn.XLOOKUP(Tabla11518[[#This Row],[CÓDIGO SOLICITUD]],[1]Master!$G:$G,[1]Master!$K:$K)</f>
        <v>NO</v>
      </c>
      <c r="P419" s="12" t="str">
        <f>_xlfn.XLOOKUP(Tabla11518[[#This Row],[CÓDIGO SOLICITUD]],[1]Master!$G:$G,[1]Master!$J:$J)</f>
        <v>EN ESTRUCTURACIÓN</v>
      </c>
      <c r="Q419" s="9" t="str">
        <f>_xlfn.XLOOKUP(Tabla11518[[#This Row],[CÓDIGO SOLICITUD]],[1]Master!$G:$G,[1]Master!$I:$I)</f>
        <v>ENTIDAD TERRITORIAL/INVIAS</v>
      </c>
      <c r="R419" s="14">
        <f>_xlfn.XLOOKUP(Tabla11518[[#This Row],[CÓDIGO SOLICITUD]],'[1]Resumen Inversiones'!$D$4:$D$700,'[1]Resumen Inversiones'!$E$4:$E$700)</f>
        <v>58650</v>
      </c>
      <c r="S419" s="18" t="s">
        <v>802</v>
      </c>
    </row>
    <row r="420" spans="1:19" ht="171" x14ac:dyDescent="0.25">
      <c r="A420" s="8" t="s">
        <v>803</v>
      </c>
      <c r="B420" s="9" t="str">
        <f>_xlfn.XLOOKUP(Tabla11518[[#This Row],[CÓDIGO SOLICITUD]],[1]Nombres!$A:$A,[1]Nombres!$D:$D)</f>
        <v>NORTE DE SANTANDER</v>
      </c>
      <c r="C420" s="9" t="s">
        <v>801</v>
      </c>
      <c r="D420" s="16" t="s">
        <v>22</v>
      </c>
      <c r="E420" s="11" t="str">
        <f>_xlfn.XLOOKUP(Tabla11518[[#This Row],[CÓDIGO SOLICITUD]],[1]Nombres!$A:$A,[1]Nombres!$C:$C)</f>
        <v>INTERVENCIÓN VÍA TOLEDO - CHINÁCOTA</v>
      </c>
      <c r="F420" s="11" t="str">
        <f>_xlfn.XLOOKUP(Tabla11518[[#This Row],[CÓDIGO SOLICITUD]],'[1]Mapas MT FINAL'!A:A,'[1]Mapas MT FINAL'!G:G)</f>
        <v>INTERVENCIÓN VÍA TOLEDO - CHINÁCOTA</v>
      </c>
      <c r="G420" s="12" t="str">
        <f>_xlfn.XLOOKUP(Tabla11518[[#This Row],[CÓDIGO SOLICITUD]],'[1]Relación Departamental'!$A:$A,'[1]Relación Departamental'!$B:$B)</f>
        <v>SI</v>
      </c>
      <c r="H420" s="12" t="str">
        <f>IF(Tabla11518[[#This Row],[GEOGRÁFICO]]="NO",Tabla11518[[#This Row],[DEPARTAMENTO GEOGRÁFICO/ASOCIADO]],_xlfn.XLOOKUP(Tabla11518[[#This Row],[CÓDIGO SOLICITUD]],'[1]INFO MPIO'!$A$2:$A$802,'[1]INFO MPIO'!$G$2:$G$802))</f>
        <v>NORTE DE SANTANDER</v>
      </c>
      <c r="I420" s="12" t="str">
        <f>IF(Tabla11518[[#This Row],[GEOGRÁFICO]]="NO",Tabla11518[[#This Row],[DEPARTAMENTO GEOGRÁFICO/ASOCIADO]],_xlfn.XLOOKUP(Tabla11518[[#This Row],[CÓDIGO SOLICITUD]],'[1]INFO MPIO'!$A$2:$A$581,'[1]INFO MPIO'!$H$2:$H$581))</f>
        <v>CHINÁCOTA, TOLEDO</v>
      </c>
      <c r="J420" s="13">
        <f>IF(Tabla11518[[#This Row],[GEOGRÁFICO]]="NO",0,_xlfn.XLOOKUP(Tabla11518[[#This Row],[CÓDIGO SOLICITUD]],'[1]INFO MPIO'!$A$2:$A$581,'[1]INFO MPIO'!$B$2:$B$581))</f>
        <v>1</v>
      </c>
      <c r="K420" s="13">
        <f>IF(Tabla11518[[#This Row],[GEOGRÁFICO]]="NO",0,_xlfn.XLOOKUP(Tabla11518[[#This Row],[CÓDIGO SOLICITUD]],'[1]INFO MPIO'!$A$2:$A$581,'[1]INFO MPIO'!$C$2:$C$581))</f>
        <v>0</v>
      </c>
      <c r="L420" s="13">
        <f>IF(Tabla11518[[#This Row],[GEOGRÁFICO]]="NO",0,_xlfn.XLOOKUP(Tabla11518[[#This Row],[CÓDIGO SOLICITUD]],'[1]INFO MPIO'!$A$2:$A$581,'[1]INFO MPIO'!$D$2:$D$581))</f>
        <v>0</v>
      </c>
      <c r="M420" s="13">
        <f>IF(Tabla11518[[#This Row],[GEOGRÁFICO]]="NO",0,_xlfn.XLOOKUP(Tabla11518[[#This Row],[CÓDIGO SOLICITUD]],'[1]INFO MPIO'!$A$2:$A$581,'[1]INFO MPIO'!$E$2:$E$581))</f>
        <v>0</v>
      </c>
      <c r="N420" s="13">
        <f>IF(Tabla11518[[#This Row],[GEOGRÁFICO]]="NO",0,_xlfn.XLOOKUP(Tabla11518[[#This Row],[CÓDIGO SOLICITUD]],'[1]INFO MPIO'!$A$2:$A$581,'[1]INFO MPIO'!$F$2:$F$581))</f>
        <v>1</v>
      </c>
      <c r="O420" s="12" t="str">
        <f>_xlfn.XLOOKUP(Tabla11518[[#This Row],[CÓDIGO SOLICITUD]],[1]Master!$G:$G,[1]Master!$K:$K)</f>
        <v>NO</v>
      </c>
      <c r="P420" s="12" t="str">
        <f>_xlfn.XLOOKUP(Tabla11518[[#This Row],[CÓDIGO SOLICITUD]],[1]Master!$G:$G,[1]Master!$J:$J)</f>
        <v>EN ESTRUCTURACIÓN</v>
      </c>
      <c r="Q420" s="9" t="str">
        <f>_xlfn.XLOOKUP(Tabla11518[[#This Row],[CÓDIGO SOLICITUD]],[1]Master!$G:$G,[1]Master!$I:$I)</f>
        <v>ENTIDAD TERRITORIAL/INVIAS</v>
      </c>
      <c r="R420" s="14">
        <f>_xlfn.XLOOKUP(Tabla11518[[#This Row],[CÓDIGO SOLICITUD]],'[1]Resumen Inversiones'!$D$4:$D$700,'[1]Resumen Inversiones'!$E$4:$E$700)</f>
        <v>212500</v>
      </c>
      <c r="S420" s="18" t="s">
        <v>804</v>
      </c>
    </row>
    <row r="421" spans="1:19" ht="171" x14ac:dyDescent="0.25">
      <c r="A421" s="41" t="s">
        <v>805</v>
      </c>
      <c r="B421" s="9" t="str">
        <f>_xlfn.XLOOKUP(Tabla11518[[#This Row],[CÓDIGO SOLICITUD]],[1]Nombres!$A:$A,[1]Nombres!$D:$D)</f>
        <v>NORTE DE SANTANDER</v>
      </c>
      <c r="C421" s="9" t="s">
        <v>801</v>
      </c>
      <c r="D421" s="16" t="s">
        <v>22</v>
      </c>
      <c r="E421" s="11" t="str">
        <f>_xlfn.XLOOKUP(Tabla11518[[#This Row],[CÓDIGO SOLICITUD]],[1]Nombres!$A:$A,[1]Nombres!$C:$C)</f>
        <v>INTERVENCIÓN DONJUANA – CHINÁCOTA</v>
      </c>
      <c r="F421" s="11" t="str">
        <f>_xlfn.XLOOKUP(Tabla11518[[#This Row],[CÓDIGO SOLICITUD]],'[1]Mapas MT FINAL'!A:A,'[1]Mapas MT FINAL'!G:G)</f>
        <v>INTERVENCIÓN DONJUANA – CHINÁCOTA</v>
      </c>
      <c r="G421" s="12" t="str">
        <f>_xlfn.XLOOKUP(Tabla11518[[#This Row],[CÓDIGO SOLICITUD]],'[1]Relación Departamental'!$A:$A,'[1]Relación Departamental'!$B:$B)</f>
        <v>SI</v>
      </c>
      <c r="H421" s="12" t="str">
        <f>IF(Tabla11518[[#This Row],[GEOGRÁFICO]]="NO",Tabla11518[[#This Row],[DEPARTAMENTO GEOGRÁFICO/ASOCIADO]],_xlfn.XLOOKUP(Tabla11518[[#This Row],[CÓDIGO SOLICITUD]],'[1]INFO MPIO'!$A$2:$A$802,'[1]INFO MPIO'!$G$2:$G$802))</f>
        <v>NORTE DE SANTANDER</v>
      </c>
      <c r="I421" s="12" t="str">
        <f>IF(Tabla11518[[#This Row],[GEOGRÁFICO]]="NO",Tabla11518[[#This Row],[DEPARTAMENTO GEOGRÁFICO/ASOCIADO]],_xlfn.XLOOKUP(Tabla11518[[#This Row],[CÓDIGO SOLICITUD]],'[1]INFO MPIO'!$A$2:$A$581,'[1]INFO MPIO'!$H$2:$H$581))</f>
        <v>CHINÁCOTA</v>
      </c>
      <c r="J421" s="13">
        <f>IF(Tabla11518[[#This Row],[GEOGRÁFICO]]="NO",0,_xlfn.XLOOKUP(Tabla11518[[#This Row],[CÓDIGO SOLICITUD]],'[1]INFO MPIO'!$A$2:$A$581,'[1]INFO MPIO'!$B$2:$B$581))</f>
        <v>0</v>
      </c>
      <c r="K421" s="13">
        <f>IF(Tabla11518[[#This Row],[GEOGRÁFICO]]="NO",0,_xlfn.XLOOKUP(Tabla11518[[#This Row],[CÓDIGO SOLICITUD]],'[1]INFO MPIO'!$A$2:$A$581,'[1]INFO MPIO'!$C$2:$C$581))</f>
        <v>0</v>
      </c>
      <c r="L421" s="13">
        <f>IF(Tabla11518[[#This Row],[GEOGRÁFICO]]="NO",0,_xlfn.XLOOKUP(Tabla11518[[#This Row],[CÓDIGO SOLICITUD]],'[1]INFO MPIO'!$A$2:$A$581,'[1]INFO MPIO'!$D$2:$D$581))</f>
        <v>0</v>
      </c>
      <c r="M421" s="13">
        <f>IF(Tabla11518[[#This Row],[GEOGRÁFICO]]="NO",0,_xlfn.XLOOKUP(Tabla11518[[#This Row],[CÓDIGO SOLICITUD]],'[1]INFO MPIO'!$A$2:$A$581,'[1]INFO MPIO'!$E$2:$E$581))</f>
        <v>0</v>
      </c>
      <c r="N421" s="13">
        <f>IF(Tabla11518[[#This Row],[GEOGRÁFICO]]="NO",0,_xlfn.XLOOKUP(Tabla11518[[#This Row],[CÓDIGO SOLICITUD]],'[1]INFO MPIO'!$A$2:$A$581,'[1]INFO MPIO'!$F$2:$F$581))</f>
        <v>0</v>
      </c>
      <c r="O421" s="12" t="str">
        <f>_xlfn.XLOOKUP(Tabla11518[[#This Row],[CÓDIGO SOLICITUD]],[1]Master!$G:$G,[1]Master!$K:$K)</f>
        <v>NO</v>
      </c>
      <c r="P421" s="12" t="str">
        <f>_xlfn.XLOOKUP(Tabla11518[[#This Row],[CÓDIGO SOLICITUD]],[1]Master!$G:$G,[1]Master!$J:$J)</f>
        <v>EN ESTRUCTURACIÓN</v>
      </c>
      <c r="Q421" s="9" t="str">
        <f>_xlfn.XLOOKUP(Tabla11518[[#This Row],[CÓDIGO SOLICITUD]],[1]Master!$G:$G,[1]Master!$I:$I)</f>
        <v>ENTIDAD TERRITORIAL/INVIAS</v>
      </c>
      <c r="R421" s="14">
        <f>_xlfn.XLOOKUP(Tabla11518[[#This Row],[CÓDIGO SOLICITUD]],'[1]Resumen Inversiones'!$D$4:$D$700,'[1]Resumen Inversiones'!$E$4:$E$700)</f>
        <v>0</v>
      </c>
      <c r="S421" s="18" t="s">
        <v>804</v>
      </c>
    </row>
    <row r="422" spans="1:19" ht="199.5" x14ac:dyDescent="0.25">
      <c r="A422" s="8" t="s">
        <v>806</v>
      </c>
      <c r="B422" s="9" t="str">
        <f>_xlfn.XLOOKUP(Tabla11518[[#This Row],[CÓDIGO SOLICITUD]],[1]Nombres!$A:$A,[1]Nombres!$D:$D)</f>
        <v>NORTE DE SANTANDER</v>
      </c>
      <c r="C422" s="9" t="s">
        <v>801</v>
      </c>
      <c r="D422" s="16" t="s">
        <v>22</v>
      </c>
      <c r="E422" s="11" t="str">
        <f>_xlfn.XLOOKUP(Tabla11518[[#This Row],[CÓDIGO SOLICITUD]],[1]Nombres!$A:$A,[1]Nombres!$C:$C)</f>
        <v>INTERVENCIÓN VIA CHINÁCOTA - RAGONVALIA</v>
      </c>
      <c r="F422" s="11" t="str">
        <f>_xlfn.XLOOKUP(Tabla11518[[#This Row],[CÓDIGO SOLICITUD]],'[1]Mapas MT FINAL'!A:A,'[1]Mapas MT FINAL'!G:G)</f>
        <v>INTERVENCIÓN VIA CHINÁCOTA - RAGONVALIA</v>
      </c>
      <c r="G422" s="12" t="str">
        <f>_xlfn.XLOOKUP(Tabla11518[[#This Row],[CÓDIGO SOLICITUD]],'[1]Relación Departamental'!$A:$A,'[1]Relación Departamental'!$B:$B)</f>
        <v>SI</v>
      </c>
      <c r="H422" s="12" t="str">
        <f>IF(Tabla11518[[#This Row],[GEOGRÁFICO]]="NO",Tabla11518[[#This Row],[DEPARTAMENTO GEOGRÁFICO/ASOCIADO]],_xlfn.XLOOKUP(Tabla11518[[#This Row],[CÓDIGO SOLICITUD]],'[1]INFO MPIO'!$A$2:$A$802,'[1]INFO MPIO'!$G$2:$G$802))</f>
        <v>NORTE DE SANTANDER</v>
      </c>
      <c r="I422" s="12" t="str">
        <f>IF(Tabla11518[[#This Row],[GEOGRÁFICO]]="NO",Tabla11518[[#This Row],[DEPARTAMENTO GEOGRÁFICO/ASOCIADO]],_xlfn.XLOOKUP(Tabla11518[[#This Row],[CÓDIGO SOLICITUD]],'[1]INFO MPIO'!$A$2:$A$581,'[1]INFO MPIO'!$H$2:$H$581))</f>
        <v>CHINÁCOTA, RAGONVALIA</v>
      </c>
      <c r="J422" s="13">
        <f>IF(Tabla11518[[#This Row],[GEOGRÁFICO]]="NO",0,_xlfn.XLOOKUP(Tabla11518[[#This Row],[CÓDIGO SOLICITUD]],'[1]INFO MPIO'!$A$2:$A$581,'[1]INFO MPIO'!$B$2:$B$581))</f>
        <v>1</v>
      </c>
      <c r="K422" s="13">
        <f>IF(Tabla11518[[#This Row],[GEOGRÁFICO]]="NO",0,_xlfn.XLOOKUP(Tabla11518[[#This Row],[CÓDIGO SOLICITUD]],'[1]INFO MPIO'!$A$2:$A$581,'[1]INFO MPIO'!$C$2:$C$581))</f>
        <v>0</v>
      </c>
      <c r="L422" s="13">
        <f>IF(Tabla11518[[#This Row],[GEOGRÁFICO]]="NO",0,_xlfn.XLOOKUP(Tabla11518[[#This Row],[CÓDIGO SOLICITUD]],'[1]INFO MPIO'!$A$2:$A$581,'[1]INFO MPIO'!$D$2:$D$581))</f>
        <v>0</v>
      </c>
      <c r="M422" s="13">
        <f>IF(Tabla11518[[#This Row],[GEOGRÁFICO]]="NO",0,_xlfn.XLOOKUP(Tabla11518[[#This Row],[CÓDIGO SOLICITUD]],'[1]INFO MPIO'!$A$2:$A$581,'[1]INFO MPIO'!$E$2:$E$581))</f>
        <v>0</v>
      </c>
      <c r="N422" s="13">
        <f>IF(Tabla11518[[#This Row],[GEOGRÁFICO]]="NO",0,_xlfn.XLOOKUP(Tabla11518[[#This Row],[CÓDIGO SOLICITUD]],'[1]INFO MPIO'!$A$2:$A$581,'[1]INFO MPIO'!$F$2:$F$581))</f>
        <v>0</v>
      </c>
      <c r="O422" s="12" t="str">
        <f>_xlfn.XLOOKUP(Tabla11518[[#This Row],[CÓDIGO SOLICITUD]],[1]Master!$G:$G,[1]Master!$K:$K)</f>
        <v>SI</v>
      </c>
      <c r="P422" s="12" t="str">
        <f>_xlfn.XLOOKUP(Tabla11518[[#This Row],[CÓDIGO SOLICITUD]],[1]Master!$G:$G,[1]Master!$J:$J)</f>
        <v>EN ESTRUCTURACIÓN</v>
      </c>
      <c r="Q422" s="9" t="str">
        <f>_xlfn.XLOOKUP(Tabla11518[[#This Row],[CÓDIGO SOLICITUD]],[1]Master!$G:$G,[1]Master!$I:$I)</f>
        <v>ENTIDAD TERRITORIAL/INVIAS</v>
      </c>
      <c r="R422" s="14">
        <f>_xlfn.XLOOKUP(Tabla11518[[#This Row],[CÓDIGO SOLICITUD]],'[1]Resumen Inversiones'!$D$4:$D$700,'[1]Resumen Inversiones'!$E$4:$E$700)</f>
        <v>263500</v>
      </c>
      <c r="S422" s="18" t="s">
        <v>807</v>
      </c>
    </row>
    <row r="423" spans="1:19" ht="199.5" x14ac:dyDescent="0.25">
      <c r="A423" s="8" t="s">
        <v>808</v>
      </c>
      <c r="B423" s="9" t="str">
        <f>_xlfn.XLOOKUP(Tabla11518[[#This Row],[CÓDIGO SOLICITUD]],[1]Nombres!$A:$A,[1]Nombres!$D:$D)</f>
        <v>NORTE DE SANTANDER</v>
      </c>
      <c r="C423" s="9" t="s">
        <v>801</v>
      </c>
      <c r="D423" s="16" t="s">
        <v>22</v>
      </c>
      <c r="E423" s="11" t="str">
        <f>_xlfn.XLOOKUP(Tabla11518[[#This Row],[CÓDIGO SOLICITUD]],[1]Nombres!$A:$A,[1]Nombres!$C:$C)</f>
        <v>INTERVENCIÓN VIA RANGOVALIA - HERRÁN</v>
      </c>
      <c r="F423" s="11" t="str">
        <f>_xlfn.XLOOKUP(Tabla11518[[#This Row],[CÓDIGO SOLICITUD]],'[1]Mapas MT FINAL'!A:A,'[1]Mapas MT FINAL'!G:G)</f>
        <v>INTERVENCIÓN VIA RANGOVALIA - HERRÁN</v>
      </c>
      <c r="G423" s="12" t="str">
        <f>_xlfn.XLOOKUP(Tabla11518[[#This Row],[CÓDIGO SOLICITUD]],'[1]Relación Departamental'!$A:$A,'[1]Relación Departamental'!$B:$B)</f>
        <v>SI</v>
      </c>
      <c r="H423" s="12" t="str">
        <f>IF(Tabla11518[[#This Row],[GEOGRÁFICO]]="NO",Tabla11518[[#This Row],[DEPARTAMENTO GEOGRÁFICO/ASOCIADO]],_xlfn.XLOOKUP(Tabla11518[[#This Row],[CÓDIGO SOLICITUD]],'[1]INFO MPIO'!$A$2:$A$802,'[1]INFO MPIO'!$G$2:$G$802))</f>
        <v>NORTE DE SANTANDER</v>
      </c>
      <c r="I423" s="12" t="str">
        <f>IF(Tabla11518[[#This Row],[GEOGRÁFICO]]="NO",Tabla11518[[#This Row],[DEPARTAMENTO GEOGRÁFICO/ASOCIADO]],_xlfn.XLOOKUP(Tabla11518[[#This Row],[CÓDIGO SOLICITUD]],'[1]INFO MPIO'!$A$2:$A$581,'[1]INFO MPIO'!$H$2:$H$581))</f>
        <v>HERRÁN, RAGONVALIA</v>
      </c>
      <c r="J423" s="13">
        <f>IF(Tabla11518[[#This Row],[GEOGRÁFICO]]="NO",0,_xlfn.XLOOKUP(Tabla11518[[#This Row],[CÓDIGO SOLICITUD]],'[1]INFO MPIO'!$A$2:$A$581,'[1]INFO MPIO'!$B$2:$B$581))</f>
        <v>1</v>
      </c>
      <c r="K423" s="13">
        <f>IF(Tabla11518[[#This Row],[GEOGRÁFICO]]="NO",0,_xlfn.XLOOKUP(Tabla11518[[#This Row],[CÓDIGO SOLICITUD]],'[1]INFO MPIO'!$A$2:$A$581,'[1]INFO MPIO'!$C$2:$C$581))</f>
        <v>0</v>
      </c>
      <c r="L423" s="13">
        <f>IF(Tabla11518[[#This Row],[GEOGRÁFICO]]="NO",0,_xlfn.XLOOKUP(Tabla11518[[#This Row],[CÓDIGO SOLICITUD]],'[1]INFO MPIO'!$A$2:$A$581,'[1]INFO MPIO'!$D$2:$D$581))</f>
        <v>0</v>
      </c>
      <c r="M423" s="13">
        <f>IF(Tabla11518[[#This Row],[GEOGRÁFICO]]="NO",0,_xlfn.XLOOKUP(Tabla11518[[#This Row],[CÓDIGO SOLICITUD]],'[1]INFO MPIO'!$A$2:$A$581,'[1]INFO MPIO'!$E$2:$E$581))</f>
        <v>0</v>
      </c>
      <c r="N423" s="13">
        <f>IF(Tabla11518[[#This Row],[GEOGRÁFICO]]="NO",0,_xlfn.XLOOKUP(Tabla11518[[#This Row],[CÓDIGO SOLICITUD]],'[1]INFO MPIO'!$A$2:$A$581,'[1]INFO MPIO'!$F$2:$F$581))</f>
        <v>0</v>
      </c>
      <c r="O423" s="12" t="str">
        <f>_xlfn.XLOOKUP(Tabla11518[[#This Row],[CÓDIGO SOLICITUD]],[1]Master!$G:$G,[1]Master!$K:$K)</f>
        <v>SI</v>
      </c>
      <c r="P423" s="12" t="str">
        <f>_xlfn.XLOOKUP(Tabla11518[[#This Row],[CÓDIGO SOLICITUD]],[1]Master!$G:$G,[1]Master!$J:$J)</f>
        <v>EN ESTRUCTURACIÓN</v>
      </c>
      <c r="Q423" s="9" t="str">
        <f>_xlfn.XLOOKUP(Tabla11518[[#This Row],[CÓDIGO SOLICITUD]],[1]Master!$G:$G,[1]Master!$I:$I)</f>
        <v>ENTIDAD TERRITORIAL/INVIAS</v>
      </c>
      <c r="R423" s="14">
        <f>_xlfn.XLOOKUP(Tabla11518[[#This Row],[CÓDIGO SOLICITUD]],'[1]Resumen Inversiones'!$D$4:$D$700,'[1]Resumen Inversiones'!$E$4:$E$700)</f>
        <v>93500</v>
      </c>
      <c r="S423" s="18" t="s">
        <v>807</v>
      </c>
    </row>
    <row r="424" spans="1:19" ht="114" x14ac:dyDescent="0.25">
      <c r="A424" s="8" t="s">
        <v>809</v>
      </c>
      <c r="B424" s="9" t="str">
        <f>_xlfn.XLOOKUP(Tabla11518[[#This Row],[CÓDIGO SOLICITUD]],[1]Nombres!$A:$A,[1]Nombres!$D:$D)</f>
        <v>NORTE DE SANTANDER</v>
      </c>
      <c r="C424" s="9" t="s">
        <v>21</v>
      </c>
      <c r="D424" s="16" t="s">
        <v>22</v>
      </c>
      <c r="E424" s="11" t="str">
        <f>_xlfn.XLOOKUP(Tabla11518[[#This Row],[CÓDIGO SOLICITUD]],[1]Nombres!$A:$A,[1]Nombres!$C:$C)</f>
        <v>INTERVENCIÓN DE LA VÍA LA CABUYA - LABATECA</v>
      </c>
      <c r="F424" s="11" t="str">
        <f>_xlfn.XLOOKUP(Tabla11518[[#This Row],[CÓDIGO SOLICITUD]],'[1]Mapas MT FINAL'!A:A,'[1]Mapas MT FINAL'!G:G)</f>
        <v>INTERVENCIÓN DE LA VÍA LA CABUYA - LABATECA</v>
      </c>
      <c r="G424" s="12" t="str">
        <f>_xlfn.XLOOKUP(Tabla11518[[#This Row],[CÓDIGO SOLICITUD]],'[1]Relación Departamental'!$A:$A,'[1]Relación Departamental'!$B:$B)</f>
        <v>SI</v>
      </c>
      <c r="H424" s="12" t="str">
        <f>IF(Tabla11518[[#This Row],[GEOGRÁFICO]]="NO",Tabla11518[[#This Row],[DEPARTAMENTO GEOGRÁFICO/ASOCIADO]],_xlfn.XLOOKUP(Tabla11518[[#This Row],[CÓDIGO SOLICITUD]],'[1]INFO MPIO'!$A$2:$A$802,'[1]INFO MPIO'!$G$2:$G$802))</f>
        <v>NORTE DE SANTANDER</v>
      </c>
      <c r="I424" s="12" t="str">
        <f>IF(Tabla11518[[#This Row],[GEOGRÁFICO]]="NO",Tabla11518[[#This Row],[DEPARTAMENTO GEOGRÁFICO/ASOCIADO]],_xlfn.XLOOKUP(Tabla11518[[#This Row],[CÓDIGO SOLICITUD]],'[1]INFO MPIO'!$A$2:$A$581,'[1]INFO MPIO'!$H$2:$H$581))</f>
        <v>LABATECA</v>
      </c>
      <c r="J424" s="13">
        <f>IF(Tabla11518[[#This Row],[GEOGRÁFICO]]="NO",0,_xlfn.XLOOKUP(Tabla11518[[#This Row],[CÓDIGO SOLICITUD]],'[1]INFO MPIO'!$A$2:$A$581,'[1]INFO MPIO'!$B$2:$B$581))</f>
        <v>0</v>
      </c>
      <c r="K424" s="13">
        <f>IF(Tabla11518[[#This Row],[GEOGRÁFICO]]="NO",0,_xlfn.XLOOKUP(Tabla11518[[#This Row],[CÓDIGO SOLICITUD]],'[1]INFO MPIO'!$A$2:$A$581,'[1]INFO MPIO'!$C$2:$C$581))</f>
        <v>0</v>
      </c>
      <c r="L424" s="13">
        <f>IF(Tabla11518[[#This Row],[GEOGRÁFICO]]="NO",0,_xlfn.XLOOKUP(Tabla11518[[#This Row],[CÓDIGO SOLICITUD]],'[1]INFO MPIO'!$A$2:$A$581,'[1]INFO MPIO'!$D$2:$D$581))</f>
        <v>0</v>
      </c>
      <c r="M424" s="13">
        <f>IF(Tabla11518[[#This Row],[GEOGRÁFICO]]="NO",0,_xlfn.XLOOKUP(Tabla11518[[#This Row],[CÓDIGO SOLICITUD]],'[1]INFO MPIO'!$A$2:$A$581,'[1]INFO MPIO'!$E$2:$E$581))</f>
        <v>0</v>
      </c>
      <c r="N424" s="13">
        <f>IF(Tabla11518[[#This Row],[GEOGRÁFICO]]="NO",0,_xlfn.XLOOKUP(Tabla11518[[#This Row],[CÓDIGO SOLICITUD]],'[1]INFO MPIO'!$A$2:$A$581,'[1]INFO MPIO'!$F$2:$F$581))</f>
        <v>0</v>
      </c>
      <c r="O424" s="12" t="str">
        <f>_xlfn.XLOOKUP(Tabla11518[[#This Row],[CÓDIGO SOLICITUD]],[1]Master!$G:$G,[1]Master!$K:$K)</f>
        <v>SI</v>
      </c>
      <c r="P424" s="12" t="str">
        <f>_xlfn.XLOOKUP(Tabla11518[[#This Row],[CÓDIGO SOLICITUD]],[1]Master!$G:$G,[1]Master!$J:$J)</f>
        <v>EN ESTRUCTURACIÓN</v>
      </c>
      <c r="Q424" s="9" t="str">
        <f>_xlfn.XLOOKUP(Tabla11518[[#This Row],[CÓDIGO SOLICITUD]],[1]Master!$G:$G,[1]Master!$I:$I)</f>
        <v>ENTIDAD TERRITORIAL/INVIAS</v>
      </c>
      <c r="R424" s="14">
        <f>_xlfn.XLOOKUP(Tabla11518[[#This Row],[CÓDIGO SOLICITUD]],'[1]Resumen Inversiones'!$D$4:$D$700,'[1]Resumen Inversiones'!$E$4:$E$700)</f>
        <v>56950</v>
      </c>
      <c r="S424" s="18" t="s">
        <v>810</v>
      </c>
    </row>
    <row r="425" spans="1:19" ht="114" x14ac:dyDescent="0.25">
      <c r="A425" s="8" t="s">
        <v>811</v>
      </c>
      <c r="B425" s="9" t="str">
        <f>_xlfn.XLOOKUP(Tabla11518[[#This Row],[CÓDIGO SOLICITUD]],[1]Nombres!$A:$A,[1]Nombres!$D:$D)</f>
        <v>NORTE DE SANTANDER</v>
      </c>
      <c r="C425" s="9" t="s">
        <v>21</v>
      </c>
      <c r="D425" s="16" t="s">
        <v>22</v>
      </c>
      <c r="E425" s="11" t="str">
        <f>_xlfn.XLOOKUP(Tabla11518[[#This Row],[CÓDIGO SOLICITUD]],[1]Nombres!$A:$A,[1]Nombres!$C:$C)</f>
        <v>INTERVENCIÓN DE LA VÍA LABATECA - TOLEDO</v>
      </c>
      <c r="F425" s="11" t="str">
        <f>_xlfn.XLOOKUP(Tabla11518[[#This Row],[CÓDIGO SOLICITUD]],'[1]Mapas MT FINAL'!A:A,'[1]Mapas MT FINAL'!G:G)</f>
        <v>INTERVENCIÓN DE LA VÍA LABATECA - TOLEDO</v>
      </c>
      <c r="G425" s="12" t="str">
        <f>_xlfn.XLOOKUP(Tabla11518[[#This Row],[CÓDIGO SOLICITUD]],'[1]Relación Departamental'!$A:$A,'[1]Relación Departamental'!$B:$B)</f>
        <v>SI</v>
      </c>
      <c r="H425" s="12" t="str">
        <f>IF(Tabla11518[[#This Row],[GEOGRÁFICO]]="NO",Tabla11518[[#This Row],[DEPARTAMENTO GEOGRÁFICO/ASOCIADO]],_xlfn.XLOOKUP(Tabla11518[[#This Row],[CÓDIGO SOLICITUD]],'[1]INFO MPIO'!$A$2:$A$802,'[1]INFO MPIO'!$G$2:$G$802))</f>
        <v>NORTE DE SANTANDER</v>
      </c>
      <c r="I425" s="12" t="str">
        <f>IF(Tabla11518[[#This Row],[GEOGRÁFICO]]="NO",Tabla11518[[#This Row],[DEPARTAMENTO GEOGRÁFICO/ASOCIADO]],_xlfn.XLOOKUP(Tabla11518[[#This Row],[CÓDIGO SOLICITUD]],'[1]INFO MPIO'!$A$2:$A$581,'[1]INFO MPIO'!$H$2:$H$581))</f>
        <v>LABATECA, TOLEDO</v>
      </c>
      <c r="J425" s="13">
        <f>IF(Tabla11518[[#This Row],[GEOGRÁFICO]]="NO",0,_xlfn.XLOOKUP(Tabla11518[[#This Row],[CÓDIGO SOLICITUD]],'[1]INFO MPIO'!$A$2:$A$581,'[1]INFO MPIO'!$B$2:$B$581))</f>
        <v>1</v>
      </c>
      <c r="K425" s="13">
        <f>IF(Tabla11518[[#This Row],[GEOGRÁFICO]]="NO",0,_xlfn.XLOOKUP(Tabla11518[[#This Row],[CÓDIGO SOLICITUD]],'[1]INFO MPIO'!$A$2:$A$581,'[1]INFO MPIO'!$C$2:$C$581))</f>
        <v>0</v>
      </c>
      <c r="L425" s="13">
        <f>IF(Tabla11518[[#This Row],[GEOGRÁFICO]]="NO",0,_xlfn.XLOOKUP(Tabla11518[[#This Row],[CÓDIGO SOLICITUD]],'[1]INFO MPIO'!$A$2:$A$581,'[1]INFO MPIO'!$D$2:$D$581))</f>
        <v>0</v>
      </c>
      <c r="M425" s="13">
        <f>IF(Tabla11518[[#This Row],[GEOGRÁFICO]]="NO",0,_xlfn.XLOOKUP(Tabla11518[[#This Row],[CÓDIGO SOLICITUD]],'[1]INFO MPIO'!$A$2:$A$581,'[1]INFO MPIO'!$E$2:$E$581))</f>
        <v>0</v>
      </c>
      <c r="N425" s="13">
        <f>IF(Tabla11518[[#This Row],[GEOGRÁFICO]]="NO",0,_xlfn.XLOOKUP(Tabla11518[[#This Row],[CÓDIGO SOLICITUD]],'[1]INFO MPIO'!$A$2:$A$581,'[1]INFO MPIO'!$F$2:$F$581))</f>
        <v>1</v>
      </c>
      <c r="O425" s="12" t="str">
        <f>_xlfn.XLOOKUP(Tabla11518[[#This Row],[CÓDIGO SOLICITUD]],[1]Master!$G:$G,[1]Master!$K:$K)</f>
        <v>SI</v>
      </c>
      <c r="P425" s="12" t="str">
        <f>_xlfn.XLOOKUP(Tabla11518[[#This Row],[CÓDIGO SOLICITUD]],[1]Master!$G:$G,[1]Master!$J:$J)</f>
        <v>EN ESTRUCTURACIÓN</v>
      </c>
      <c r="Q425" s="9" t="str">
        <f>_xlfn.XLOOKUP(Tabla11518[[#This Row],[CÓDIGO SOLICITUD]],[1]Master!$G:$G,[1]Master!$I:$I)</f>
        <v>ENTIDAD TERRITORIAL/INVIAS</v>
      </c>
      <c r="R425" s="14">
        <f>_xlfn.XLOOKUP(Tabla11518[[#This Row],[CÓDIGO SOLICITUD]],'[1]Resumen Inversiones'!$D$4:$D$700,'[1]Resumen Inversiones'!$E$4:$E$700)</f>
        <v>51000</v>
      </c>
      <c r="S425" s="18" t="s">
        <v>810</v>
      </c>
    </row>
    <row r="426" spans="1:19" ht="128.25" x14ac:dyDescent="0.25">
      <c r="A426" s="8" t="s">
        <v>812</v>
      </c>
      <c r="B426" s="9" t="str">
        <f>_xlfn.XLOOKUP(Tabla11518[[#This Row],[CÓDIGO SOLICITUD]],[1]Nombres!$A:$A,[1]Nombres!$D:$D)</f>
        <v>NORTE DE SANTANDER</v>
      </c>
      <c r="C426" s="9" t="s">
        <v>21</v>
      </c>
      <c r="D426" s="16" t="s">
        <v>22</v>
      </c>
      <c r="E426" s="11" t="str">
        <f>_xlfn.XLOOKUP(Tabla11518[[#This Row],[CÓDIGO SOLICITUD]],[1]Nombres!$A:$A,[1]Nombres!$C:$C)</f>
        <v>ANILLO VIAL DE PAZ</v>
      </c>
      <c r="F426" s="11" t="str">
        <f>_xlfn.XLOOKUP(Tabla11518[[#This Row],[CÓDIGO SOLICITUD]],'[1]Mapas MT FINAL'!A:A,'[1]Mapas MT FINAL'!G:G)</f>
        <v>ANILLO VIAL DE PAZ</v>
      </c>
      <c r="G426" s="12" t="str">
        <f>_xlfn.XLOOKUP(Tabla11518[[#This Row],[CÓDIGO SOLICITUD]],'[1]Relación Departamental'!$A:$A,'[1]Relación Departamental'!$B:$B)</f>
        <v>SI</v>
      </c>
      <c r="H426" s="12" t="str">
        <f>IF(Tabla11518[[#This Row],[GEOGRÁFICO]]="NO",Tabla11518[[#This Row],[DEPARTAMENTO GEOGRÁFICO/ASOCIADO]],_xlfn.XLOOKUP(Tabla11518[[#This Row],[CÓDIGO SOLICITUD]],'[1]INFO MPIO'!$A$2:$A$802,'[1]INFO MPIO'!$G$2:$G$802))</f>
        <v>NORTE DE SANTANDER</v>
      </c>
      <c r="I426" s="39" t="str">
        <f>IF(Tabla11518[[#This Row],[GEOGRÁFICO]]="NO",Tabla11518[[#This Row],[DEPARTAMENTO GEOGRÁFICO/ASOCIADO]],_xlfn.XLOOKUP(Tabla11518[[#This Row],[CÓDIGO SOLICITUD]],'[1]INFO MPIO'!$A$2:$A$581,'[1]INFO MPIO'!$H$2:$H$581))</f>
        <v>HACARÍ, SAN CALIXTO</v>
      </c>
      <c r="J426" s="13">
        <f>IF(Tabla11518[[#This Row],[GEOGRÁFICO]]="NO",0,_xlfn.XLOOKUP(Tabla11518[[#This Row],[CÓDIGO SOLICITUD]],'[1]INFO MPIO'!$A$2:$A$581,'[1]INFO MPIO'!$B$2:$B$581))</f>
        <v>1</v>
      </c>
      <c r="K426" s="13">
        <f>IF(Tabla11518[[#This Row],[GEOGRÁFICO]]="NO",0,_xlfn.XLOOKUP(Tabla11518[[#This Row],[CÓDIGO SOLICITUD]],'[1]INFO MPIO'!$A$2:$A$581,'[1]INFO MPIO'!$C$2:$C$581))</f>
        <v>1</v>
      </c>
      <c r="L426" s="13">
        <f>IF(Tabla11518[[#This Row],[GEOGRÁFICO]]="NO",0,_xlfn.XLOOKUP(Tabla11518[[#This Row],[CÓDIGO SOLICITUD]],'[1]INFO MPIO'!$A$2:$A$581,'[1]INFO MPIO'!$D$2:$D$581))</f>
        <v>1</v>
      </c>
      <c r="M426" s="13">
        <f>IF(Tabla11518[[#This Row],[GEOGRÁFICO]]="NO",0,_xlfn.XLOOKUP(Tabla11518[[#This Row],[CÓDIGO SOLICITUD]],'[1]INFO MPIO'!$A$2:$A$581,'[1]INFO MPIO'!$E$2:$E$581))</f>
        <v>0</v>
      </c>
      <c r="N426" s="13">
        <f>IF(Tabla11518[[#This Row],[GEOGRÁFICO]]="NO",0,_xlfn.XLOOKUP(Tabla11518[[#This Row],[CÓDIGO SOLICITUD]],'[1]INFO MPIO'!$A$2:$A$581,'[1]INFO MPIO'!$F$2:$F$581))</f>
        <v>0</v>
      </c>
      <c r="O426" s="12" t="str">
        <f>_xlfn.XLOOKUP(Tabla11518[[#This Row],[CÓDIGO SOLICITUD]],[1]Master!$G:$G,[1]Master!$K:$K)</f>
        <v>SI</v>
      </c>
      <c r="P426" s="12" t="str">
        <f>_xlfn.XLOOKUP(Tabla11518[[#This Row],[CÓDIGO SOLICITUD]],[1]Master!$G:$G,[1]Master!$J:$J)</f>
        <v>EN ESTRUCTURACIÓN</v>
      </c>
      <c r="Q426" s="9" t="str">
        <f>_xlfn.XLOOKUP(Tabla11518[[#This Row],[CÓDIGO SOLICITUD]],[1]Master!$G:$G,[1]Master!$I:$I)</f>
        <v>ENTIDAD TERRITORIAL/INVIAS</v>
      </c>
      <c r="R426" s="14">
        <f>_xlfn.XLOOKUP(Tabla11518[[#This Row],[CÓDIGO SOLICITUD]],'[1]Resumen Inversiones'!$D$4:$D$700,'[1]Resumen Inversiones'!$E$4:$E$700)</f>
        <v>1299977.3500000001</v>
      </c>
      <c r="S426" s="18" t="s">
        <v>813</v>
      </c>
    </row>
    <row r="427" spans="1:19" ht="228" x14ac:dyDescent="0.25">
      <c r="A427" s="8" t="s">
        <v>814</v>
      </c>
      <c r="B427" s="9" t="str">
        <f>_xlfn.XLOOKUP(Tabla11518[[#This Row],[CÓDIGO SOLICITUD]],[1]Nombres!$A:$A,[1]Nombres!$D:$D)</f>
        <v>NORTE DE SANTANDER</v>
      </c>
      <c r="C427" s="9" t="s">
        <v>801</v>
      </c>
      <c r="D427" s="16" t="s">
        <v>22</v>
      </c>
      <c r="E427" s="11" t="str">
        <f>_xlfn.XLOOKUP(Tabla11518[[#This Row],[CÓDIGO SOLICITUD]],[1]Nombres!$A:$A,[1]Nombres!$C:$C)</f>
        <v>OCAÑA - LA YE DE ASTILLEROS - CÚCUTA / CÚCUTA - OCAÑA</v>
      </c>
      <c r="F427" s="11" t="str">
        <f>_xlfn.XLOOKUP(Tabla11518[[#This Row],[CÓDIGO SOLICITUD]],'[1]Mapas MT FINAL'!A:A,'[1]Mapas MT FINAL'!G:G)</f>
        <v>OCAÑA - LA YE DE ASTILLEROS - CÚCUTA / CÚCUTA - OCAÑA</v>
      </c>
      <c r="G427" s="12" t="str">
        <f>_xlfn.XLOOKUP(Tabla11518[[#This Row],[CÓDIGO SOLICITUD]],'[1]Relación Departamental'!$A:$A,'[1]Relación Departamental'!$B:$B)</f>
        <v>SI</v>
      </c>
      <c r="H427" s="12" t="str">
        <f>IF(Tabla11518[[#This Row],[GEOGRÁFICO]]="NO",Tabla11518[[#This Row],[DEPARTAMENTO GEOGRÁFICO/ASOCIADO]],_xlfn.XLOOKUP(Tabla11518[[#This Row],[CÓDIGO SOLICITUD]],'[1]INFO MPIO'!$A$2:$A$802,'[1]INFO MPIO'!$G$2:$G$802))</f>
        <v>NORTE DE SANTANDER</v>
      </c>
      <c r="I427" s="12" t="str">
        <f>IF(Tabla11518[[#This Row],[GEOGRÁFICO]]="NO",Tabla11518[[#This Row],[DEPARTAMENTO GEOGRÁFICO/ASOCIADO]],_xlfn.XLOOKUP(Tabla11518[[#This Row],[CÓDIGO SOLICITUD]],'[1]INFO MPIO'!$A$2:$A$581,'[1]INFO MPIO'!$H$2:$H$581))</f>
        <v>ÁBREGO, BUCARASICA, EL ZULIA, OCAÑA, SAN JOSÉ DE CÚCUTA, SARDINATA, VILLA CARO</v>
      </c>
      <c r="J427" s="13">
        <f>IF(Tabla11518[[#This Row],[GEOGRÁFICO]]="NO",0,_xlfn.XLOOKUP(Tabla11518[[#This Row],[CÓDIGO SOLICITUD]],'[1]INFO MPIO'!$A$2:$A$581,'[1]INFO MPIO'!$B$2:$B$581))</f>
        <v>1</v>
      </c>
      <c r="K427" s="13">
        <f>IF(Tabla11518[[#This Row],[GEOGRÁFICO]]="NO",0,_xlfn.XLOOKUP(Tabla11518[[#This Row],[CÓDIGO SOLICITUD]],'[1]INFO MPIO'!$A$2:$A$581,'[1]INFO MPIO'!$C$2:$C$581))</f>
        <v>1</v>
      </c>
      <c r="L427" s="13">
        <f>IF(Tabla11518[[#This Row],[GEOGRÁFICO]]="NO",0,_xlfn.XLOOKUP(Tabla11518[[#This Row],[CÓDIGO SOLICITUD]],'[1]INFO MPIO'!$A$2:$A$581,'[1]INFO MPIO'!$D$2:$D$581))</f>
        <v>1</v>
      </c>
      <c r="M427" s="13">
        <f>IF(Tabla11518[[#This Row],[GEOGRÁFICO]]="NO",0,_xlfn.XLOOKUP(Tabla11518[[#This Row],[CÓDIGO SOLICITUD]],'[1]INFO MPIO'!$A$2:$A$581,'[1]INFO MPIO'!$E$2:$E$581))</f>
        <v>0</v>
      </c>
      <c r="N427" s="13">
        <f>IF(Tabla11518[[#This Row],[GEOGRÁFICO]]="NO",0,_xlfn.XLOOKUP(Tabla11518[[#This Row],[CÓDIGO SOLICITUD]],'[1]INFO MPIO'!$A$2:$A$581,'[1]INFO MPIO'!$F$2:$F$581))</f>
        <v>0</v>
      </c>
      <c r="O427" s="12" t="str">
        <f>_xlfn.XLOOKUP(Tabla11518[[#This Row],[CÓDIGO SOLICITUD]],[1]Master!$G:$G,[1]Master!$K:$K)</f>
        <v>SI</v>
      </c>
      <c r="P427" s="12" t="str">
        <f>_xlfn.XLOOKUP(Tabla11518[[#This Row],[CÓDIGO SOLICITUD]],[1]Master!$G:$G,[1]Master!$J:$J)</f>
        <v>EN ESTRUCTURACIÓN</v>
      </c>
      <c r="Q427" s="9" t="str">
        <f>_xlfn.XLOOKUP(Tabla11518[[#This Row],[CÓDIGO SOLICITUD]],[1]Master!$G:$G,[1]Master!$I:$I)</f>
        <v>INVIAS</v>
      </c>
      <c r="R427" s="14">
        <f>_xlfn.XLOOKUP(Tabla11518[[#This Row],[CÓDIGO SOLICITUD]],'[1]Resumen Inversiones'!$D$4:$D$700,'[1]Resumen Inversiones'!$E$4:$E$700)</f>
        <v>20990.413851537665</v>
      </c>
      <c r="S427" s="18" t="s">
        <v>815</v>
      </c>
    </row>
    <row r="428" spans="1:19" ht="171" x14ac:dyDescent="0.25">
      <c r="A428" s="8" t="s">
        <v>816</v>
      </c>
      <c r="B428" s="9" t="str">
        <f>_xlfn.XLOOKUP(Tabla11518[[#This Row],[CÓDIGO SOLICITUD]],[1]Nombres!$A:$A,[1]Nombres!$D:$D)</f>
        <v>NORTE DE SANTANDER</v>
      </c>
      <c r="C428" s="9" t="s">
        <v>21</v>
      </c>
      <c r="D428" s="16" t="s">
        <v>22</v>
      </c>
      <c r="E428" s="11" t="str">
        <f>_xlfn.XLOOKUP(Tabla11518[[#This Row],[CÓDIGO SOLICITUD]],[1]Nombres!$A:$A,[1]Nombres!$C:$C)</f>
        <v>VÍA "LA GRAN ALIANZA"</v>
      </c>
      <c r="F428" s="11" t="str">
        <f>_xlfn.XLOOKUP(Tabla11518[[#This Row],[CÓDIGO SOLICITUD]],'[1]Mapas MT FINAL'!A:A,'[1]Mapas MT FINAL'!G:G)</f>
        <v>VÍA "LA GRAN ALIANZA"</v>
      </c>
      <c r="G428" s="12" t="str">
        <f>_xlfn.XLOOKUP(Tabla11518[[#This Row],[CÓDIGO SOLICITUD]],'[1]Relación Departamental'!$A:$A,'[1]Relación Departamental'!$B:$B)</f>
        <v>SI</v>
      </c>
      <c r="H428" s="12" t="str">
        <f>IF(Tabla11518[[#This Row],[GEOGRÁFICO]]="NO",Tabla11518[[#This Row],[DEPARTAMENTO GEOGRÁFICO/ASOCIADO]],_xlfn.XLOOKUP(Tabla11518[[#This Row],[CÓDIGO SOLICITUD]],'[1]INFO MPIO'!$A$2:$A$802,'[1]INFO MPIO'!$G$2:$G$802))</f>
        <v>NORTE DE SANTANDER</v>
      </c>
      <c r="I428" s="12" t="str">
        <f>IF(Tabla11518[[#This Row],[GEOGRÁFICO]]="NO",Tabla11518[[#This Row],[DEPARTAMENTO GEOGRÁFICO/ASOCIADO]],_xlfn.XLOOKUP(Tabla11518[[#This Row],[CÓDIGO SOLICITUD]],'[1]INFO MPIO'!$A$2:$A$581,'[1]INFO MPIO'!$H$2:$H$581))</f>
        <v>EL TARRA, SARDINATA, TIBÚ</v>
      </c>
      <c r="J428" s="13">
        <f>IF(Tabla11518[[#This Row],[GEOGRÁFICO]]="NO",0,_xlfn.XLOOKUP(Tabla11518[[#This Row],[CÓDIGO SOLICITUD]],'[1]INFO MPIO'!$A$2:$A$581,'[1]INFO MPIO'!$B$2:$B$581))</f>
        <v>1</v>
      </c>
      <c r="K428" s="13">
        <f>IF(Tabla11518[[#This Row],[GEOGRÁFICO]]="NO",0,_xlfn.XLOOKUP(Tabla11518[[#This Row],[CÓDIGO SOLICITUD]],'[1]INFO MPIO'!$A$2:$A$581,'[1]INFO MPIO'!$C$2:$C$581))</f>
        <v>1</v>
      </c>
      <c r="L428" s="13">
        <f>IF(Tabla11518[[#This Row],[GEOGRÁFICO]]="NO",0,_xlfn.XLOOKUP(Tabla11518[[#This Row],[CÓDIGO SOLICITUD]],'[1]INFO MPIO'!$A$2:$A$581,'[1]INFO MPIO'!$D$2:$D$581))</f>
        <v>1</v>
      </c>
      <c r="M428" s="13">
        <f>IF(Tabla11518[[#This Row],[GEOGRÁFICO]]="NO",0,_xlfn.XLOOKUP(Tabla11518[[#This Row],[CÓDIGO SOLICITUD]],'[1]INFO MPIO'!$A$2:$A$581,'[1]INFO MPIO'!$E$2:$E$581))</f>
        <v>0</v>
      </c>
      <c r="N428" s="13">
        <f>IF(Tabla11518[[#This Row],[GEOGRÁFICO]]="NO",0,_xlfn.XLOOKUP(Tabla11518[[#This Row],[CÓDIGO SOLICITUD]],'[1]INFO MPIO'!$A$2:$A$581,'[1]INFO MPIO'!$F$2:$F$581))</f>
        <v>1</v>
      </c>
      <c r="O428" s="12" t="str">
        <f>_xlfn.XLOOKUP(Tabla11518[[#This Row],[CÓDIGO SOLICITUD]],[1]Master!$G:$G,[1]Master!$K:$K)</f>
        <v>NO</v>
      </c>
      <c r="P428" s="12" t="str">
        <f>_xlfn.XLOOKUP(Tabla11518[[#This Row],[CÓDIGO SOLICITUD]],[1]Master!$G:$G,[1]Master!$J:$J)</f>
        <v>EN ESTRUCTURACIÓN</v>
      </c>
      <c r="Q428" s="9" t="str">
        <f>_xlfn.XLOOKUP(Tabla11518[[#This Row],[CÓDIGO SOLICITUD]],[1]Master!$G:$G,[1]Master!$I:$I)</f>
        <v>ENTIDAD TERRITORIAL</v>
      </c>
      <c r="R428" s="14">
        <f>_xlfn.XLOOKUP(Tabla11518[[#This Row],[CÓDIGO SOLICITUD]],'[1]Resumen Inversiones'!$D$4:$D$700,'[1]Resumen Inversiones'!$E$4:$E$700)</f>
        <v>960143.13</v>
      </c>
      <c r="S428" s="18" t="s">
        <v>817</v>
      </c>
    </row>
    <row r="429" spans="1:19" ht="114" x14ac:dyDescent="0.25">
      <c r="A429" s="20" t="s">
        <v>818</v>
      </c>
      <c r="B429" s="9" t="str">
        <f>_xlfn.XLOOKUP(Tabla11518[[#This Row],[CÓDIGO SOLICITUD]],[1]Nombres!$A:$A,[1]Nombres!$D:$D)</f>
        <v>CUNDINAMARCA, BOGOTÁ, D.C.</v>
      </c>
      <c r="C429" s="9" t="s">
        <v>47</v>
      </c>
      <c r="D429" s="16" t="s">
        <v>22</v>
      </c>
      <c r="E429" s="11" t="str">
        <f>_xlfn.XLOOKUP(Tabla11518[[#This Row],[CÓDIGO SOLICITUD]],[1]Nombres!$A:$A,[1]Nombres!$C:$C)</f>
        <v>REGIOTRAM DE OCCIDENTE</v>
      </c>
      <c r="F429" s="11" t="str">
        <f>_xlfn.XLOOKUP(Tabla11518[[#This Row],[CÓDIGO SOLICITUD]],'[1]Mapas MT FINAL'!A:A,'[1]Mapas MT FINAL'!G:G)</f>
        <v>REGIOTRAM DE OCCIDENTE</v>
      </c>
      <c r="G429" s="12" t="str">
        <f>_xlfn.XLOOKUP(Tabla11518[[#This Row],[CÓDIGO SOLICITUD]],'[1]Relación Departamental'!$A:$A,'[1]Relación Departamental'!$B:$B)</f>
        <v>SI</v>
      </c>
      <c r="H429" s="12" t="str">
        <f>IF(Tabla11518[[#This Row],[GEOGRÁFICO]]="NO",Tabla11518[[#This Row],[DEPARTAMENTO GEOGRÁFICO/ASOCIADO]],_xlfn.XLOOKUP(Tabla11518[[#This Row],[CÓDIGO SOLICITUD]],'[1]INFO MPIO'!$A$2:$A$802,'[1]INFO MPIO'!$G$2:$G$802))</f>
        <v>BOGOTÁ, D.C., CUNDINAMARCA</v>
      </c>
      <c r="I429" s="12" t="str">
        <f>IF(Tabla11518[[#This Row],[GEOGRÁFICO]]="NO",Tabla11518[[#This Row],[DEPARTAMENTO GEOGRÁFICO/ASOCIADO]],_xlfn.XLOOKUP(Tabla11518[[#This Row],[CÓDIGO SOLICITUD]],'[1]INFO MPIO'!$A$2:$A$581,'[1]INFO MPIO'!$H$2:$H$581))</f>
        <v>BOGOTÁ, D.C., FACATATIVÁ, FUNZA, MADRID, MOSQUERA</v>
      </c>
      <c r="J429" s="13">
        <f>IF(Tabla11518[[#This Row],[GEOGRÁFICO]]="NO",0,_xlfn.XLOOKUP(Tabla11518[[#This Row],[CÓDIGO SOLICITUD]],'[1]INFO MPIO'!$A$2:$A$581,'[1]INFO MPIO'!$B$2:$B$581))</f>
        <v>1</v>
      </c>
      <c r="K429" s="13">
        <f>IF(Tabla11518[[#This Row],[GEOGRÁFICO]]="NO",0,_xlfn.XLOOKUP(Tabla11518[[#This Row],[CÓDIGO SOLICITUD]],'[1]INFO MPIO'!$A$2:$A$581,'[1]INFO MPIO'!$C$2:$C$581))</f>
        <v>0</v>
      </c>
      <c r="L429" s="13">
        <f>IF(Tabla11518[[#This Row],[GEOGRÁFICO]]="NO",0,_xlfn.XLOOKUP(Tabla11518[[#This Row],[CÓDIGO SOLICITUD]],'[1]INFO MPIO'!$A$2:$A$581,'[1]INFO MPIO'!$D$2:$D$581))</f>
        <v>0</v>
      </c>
      <c r="M429" s="13">
        <f>IF(Tabla11518[[#This Row],[GEOGRÁFICO]]="NO",0,_xlfn.XLOOKUP(Tabla11518[[#This Row],[CÓDIGO SOLICITUD]],'[1]INFO MPIO'!$A$2:$A$581,'[1]INFO MPIO'!$E$2:$E$581))</f>
        <v>0</v>
      </c>
      <c r="N429" s="13">
        <f>IF(Tabla11518[[#This Row],[GEOGRÁFICO]]="NO",0,_xlfn.XLOOKUP(Tabla11518[[#This Row],[CÓDIGO SOLICITUD]],'[1]INFO MPIO'!$A$2:$A$581,'[1]INFO MPIO'!$F$2:$F$581))</f>
        <v>0</v>
      </c>
      <c r="O429" s="12" t="str">
        <f>_xlfn.XLOOKUP(Tabla11518[[#This Row],[CÓDIGO SOLICITUD]],[1]Master!$G:$G,[1]Master!$K:$K)</f>
        <v>SI</v>
      </c>
      <c r="P429" s="12" t="str">
        <f>_xlfn.XLOOKUP(Tabla11518[[#This Row],[CÓDIGO SOLICITUD]],[1]Master!$G:$G,[1]Master!$J:$J)</f>
        <v>EN EJECUCIÓN</v>
      </c>
      <c r="Q429" s="9" t="str">
        <f>_xlfn.XLOOKUP(Tabla11518[[#This Row],[CÓDIGO SOLICITUD]],[1]Master!$G:$G,[1]Master!$I:$I)</f>
        <v>EMPRESA FÉRREA REGIONAL</v>
      </c>
      <c r="R429" s="14">
        <f>_xlfn.XLOOKUP(Tabla11518[[#This Row],[CÓDIGO SOLICITUD]],'[1]Resumen Inversiones'!$D$4:$D$700,'[1]Resumen Inversiones'!$E$4:$E$700)</f>
        <v>0</v>
      </c>
      <c r="S429" s="22" t="s">
        <v>819</v>
      </c>
    </row>
    <row r="430" spans="1:19" ht="57" x14ac:dyDescent="0.25">
      <c r="A430" s="27" t="s">
        <v>820</v>
      </c>
      <c r="B430" s="9" t="str">
        <f>_xlfn.XLOOKUP(Tabla11518[[#This Row],[CÓDIGO SOLICITUD]],[1]Nombres!$A:$A,[1]Nombres!$D:$D)</f>
        <v>CESAR</v>
      </c>
      <c r="C430" s="9" t="s">
        <v>21</v>
      </c>
      <c r="D430" s="16" t="s">
        <v>22</v>
      </c>
      <c r="E430" s="11" t="str">
        <f>_xlfn.XLOOKUP(Tabla11518[[#This Row],[CÓDIGO SOLICITUD]],[1]Nombres!$A:$A,[1]Nombres!$C:$C)</f>
        <v>PLATAFORMA LOGÍSTICA (BOSCONIA)</v>
      </c>
      <c r="F430" s="11" t="str">
        <f>_xlfn.XLOOKUP(Tabla11518[[#This Row],[CÓDIGO SOLICITUD]],'[1]Mapas MT FINAL'!A:A,'[1]Mapas MT FINAL'!G:G)</f>
        <v>PLATAFORMA LOGÍSTICA (BOSCONIA)</v>
      </c>
      <c r="G430" s="12" t="str">
        <f>_xlfn.XLOOKUP(Tabla11518[[#This Row],[CÓDIGO SOLICITUD]],'[1]Relación Departamental'!$A:$A,'[1]Relación Departamental'!$B:$B)</f>
        <v>SI</v>
      </c>
      <c r="H430" s="12" t="str">
        <f>IF(Tabla11518[[#This Row],[GEOGRÁFICO]]="NO",Tabla11518[[#This Row],[DEPARTAMENTO GEOGRÁFICO/ASOCIADO]],_xlfn.XLOOKUP(Tabla11518[[#This Row],[CÓDIGO SOLICITUD]],'[1]INFO MPIO'!$A$2:$A$802,'[1]INFO MPIO'!$G$2:$G$802))</f>
        <v>CESAR</v>
      </c>
      <c r="I430" s="12" t="str">
        <f>IF(Tabla11518[[#This Row],[GEOGRÁFICO]]="NO",Tabla11518[[#This Row],[DEPARTAMENTO GEOGRÁFICO/ASOCIADO]],_xlfn.XLOOKUP(Tabla11518[[#This Row],[CÓDIGO SOLICITUD]],'[1]INFO MPIO'!$A$2:$A$581,'[1]INFO MPIO'!$H$2:$H$581))</f>
        <v>BOSCONIA</v>
      </c>
      <c r="J430" s="13">
        <f>IF(Tabla11518[[#This Row],[GEOGRÁFICO]]="NO",0,_xlfn.XLOOKUP(Tabla11518[[#This Row],[CÓDIGO SOLICITUD]],'[1]INFO MPIO'!$A$2:$A$581,'[1]INFO MPIO'!$B$2:$B$581))</f>
        <v>1</v>
      </c>
      <c r="K430" s="13">
        <f>IF(Tabla11518[[#This Row],[GEOGRÁFICO]]="NO",0,_xlfn.XLOOKUP(Tabla11518[[#This Row],[CÓDIGO SOLICITUD]],'[1]INFO MPIO'!$A$2:$A$581,'[1]INFO MPIO'!$C$2:$C$581))</f>
        <v>0</v>
      </c>
      <c r="L430" s="13">
        <f>IF(Tabla11518[[#This Row],[GEOGRÁFICO]]="NO",0,_xlfn.XLOOKUP(Tabla11518[[#This Row],[CÓDIGO SOLICITUD]],'[1]INFO MPIO'!$A$2:$A$581,'[1]INFO MPIO'!$D$2:$D$581))</f>
        <v>1</v>
      </c>
      <c r="M430" s="13">
        <f>IF(Tabla11518[[#This Row],[GEOGRÁFICO]]="NO",0,_xlfn.XLOOKUP(Tabla11518[[#This Row],[CÓDIGO SOLICITUD]],'[1]INFO MPIO'!$A$2:$A$581,'[1]INFO MPIO'!$E$2:$E$581))</f>
        <v>0</v>
      </c>
      <c r="N430" s="13">
        <f>IF(Tabla11518[[#This Row],[GEOGRÁFICO]]="NO",0,_xlfn.XLOOKUP(Tabla11518[[#This Row],[CÓDIGO SOLICITUD]],'[1]INFO MPIO'!$A$2:$A$581,'[1]INFO MPIO'!$F$2:$F$581))</f>
        <v>0</v>
      </c>
      <c r="O430" s="12" t="str">
        <f>_xlfn.XLOOKUP(Tabla11518[[#This Row],[CÓDIGO SOLICITUD]],[1]Master!$G:$G,[1]Master!$K:$K)</f>
        <v>NO</v>
      </c>
      <c r="P430" s="12" t="str">
        <f>_xlfn.XLOOKUP(Tabla11518[[#This Row],[CÓDIGO SOLICITUD]],[1]Master!$G:$G,[1]Master!$J:$J)</f>
        <v>EN IDEA</v>
      </c>
      <c r="Q430" s="9" t="str">
        <f>_xlfn.XLOOKUP(Tabla11518[[#This Row],[CÓDIGO SOLICITUD]],[1]Master!$G:$G,[1]Master!$I:$I)</f>
        <v>ENTIDAD TERRITORIAL</v>
      </c>
      <c r="R430" s="14">
        <f>_xlfn.XLOOKUP(Tabla11518[[#This Row],[CÓDIGO SOLICITUD]],'[1]Resumen Inversiones'!$D$4:$D$700,'[1]Resumen Inversiones'!$E$4:$E$700)</f>
        <v>85485</v>
      </c>
      <c r="S430" s="22" t="s">
        <v>31</v>
      </c>
    </row>
    <row r="431" spans="1:19" ht="57" x14ac:dyDescent="0.25">
      <c r="A431" s="8" t="s">
        <v>821</v>
      </c>
      <c r="B431" s="9" t="str">
        <f>_xlfn.XLOOKUP(Tabla11518[[#This Row],[CÓDIGO SOLICITUD]],[1]Nombres!$A:$A,[1]Nombres!$D:$D)</f>
        <v>NORTE DE SANTANDER</v>
      </c>
      <c r="C431" s="9" t="s">
        <v>21</v>
      </c>
      <c r="D431" s="16" t="s">
        <v>22</v>
      </c>
      <c r="E431" s="11" t="str">
        <f>_xlfn.XLOOKUP(Tabla11518[[#This Row],[CÓDIGO SOLICITUD]],[1]Nombres!$A:$A,[1]Nombres!$C:$C)</f>
        <v>LABATECA-POTERIOS-VALSA-LA UNIÓN-MORGUA-JOSE</v>
      </c>
      <c r="F431" s="11" t="str">
        <f>_xlfn.XLOOKUP(Tabla11518[[#This Row],[CÓDIGO SOLICITUD]],'[1]Mapas MT FINAL'!A:A,'[1]Mapas MT FINAL'!G:G)</f>
        <v>LABATECA-POTERIOS-VALSA-LA UNIÓN-MORGUA-JOSE</v>
      </c>
      <c r="G431" s="12" t="str">
        <f>_xlfn.XLOOKUP(Tabla11518[[#This Row],[CÓDIGO SOLICITUD]],'[1]Relación Departamental'!$A:$A,'[1]Relación Departamental'!$B:$B)</f>
        <v>NO</v>
      </c>
      <c r="H431" s="12" t="str">
        <f>IF(Tabla11518[[#This Row],[GEOGRÁFICO]]="NO",Tabla11518[[#This Row],[DEPARTAMENTO GEOGRÁFICO/ASOCIADO]],_xlfn.XLOOKUP(Tabla11518[[#This Row],[CÓDIGO SOLICITUD]],'[1]INFO MPIO'!$A$2:$A$802,'[1]INFO MPIO'!$G$2:$G$802))</f>
        <v>NORTE DE SANTANDER</v>
      </c>
      <c r="I431" s="12" t="str">
        <f>IF(Tabla11518[[#This Row],[GEOGRÁFICO]]="NO",Tabla11518[[#This Row],[DEPARTAMENTO GEOGRÁFICO/ASOCIADO]],_xlfn.XLOOKUP(Tabla11518[[#This Row],[CÓDIGO SOLICITUD]],'[1]INFO MPIO'!$A$2:$A$581,'[1]INFO MPIO'!$H$2:$H$581))</f>
        <v>NORTE DE SANTANDER</v>
      </c>
      <c r="J431" s="13">
        <f>IF(Tabla11518[[#This Row],[GEOGRÁFICO]]="NO",0,_xlfn.XLOOKUP(Tabla11518[[#This Row],[CÓDIGO SOLICITUD]],'[1]INFO MPIO'!$A$2:$A$581,'[1]INFO MPIO'!$B$2:$B$581))</f>
        <v>0</v>
      </c>
      <c r="K431" s="13">
        <f>IF(Tabla11518[[#This Row],[GEOGRÁFICO]]="NO",0,_xlfn.XLOOKUP(Tabla11518[[#This Row],[CÓDIGO SOLICITUD]],'[1]INFO MPIO'!$A$2:$A$581,'[1]INFO MPIO'!$C$2:$C$581))</f>
        <v>0</v>
      </c>
      <c r="L431" s="13">
        <f>IF(Tabla11518[[#This Row],[GEOGRÁFICO]]="NO",0,_xlfn.XLOOKUP(Tabla11518[[#This Row],[CÓDIGO SOLICITUD]],'[1]INFO MPIO'!$A$2:$A$581,'[1]INFO MPIO'!$D$2:$D$581))</f>
        <v>0</v>
      </c>
      <c r="M431" s="13">
        <f>IF(Tabla11518[[#This Row],[GEOGRÁFICO]]="NO",0,_xlfn.XLOOKUP(Tabla11518[[#This Row],[CÓDIGO SOLICITUD]],'[1]INFO MPIO'!$A$2:$A$581,'[1]INFO MPIO'!$E$2:$E$581))</f>
        <v>0</v>
      </c>
      <c r="N431" s="13">
        <f>IF(Tabla11518[[#This Row],[GEOGRÁFICO]]="NO",0,_xlfn.XLOOKUP(Tabla11518[[#This Row],[CÓDIGO SOLICITUD]],'[1]INFO MPIO'!$A$2:$A$581,'[1]INFO MPIO'!$F$2:$F$581))</f>
        <v>0</v>
      </c>
      <c r="O431" s="12" t="str">
        <f>_xlfn.XLOOKUP(Tabla11518[[#This Row],[CÓDIGO SOLICITUD]],[1]Master!$G:$G,[1]Master!$K:$K)</f>
        <v>SI</v>
      </c>
      <c r="P431" s="12" t="str">
        <f>_xlfn.XLOOKUP(Tabla11518[[#This Row],[CÓDIGO SOLICITUD]],[1]Master!$G:$G,[1]Master!$J:$J)</f>
        <v>EN ESTRUCTURACIÓN</v>
      </c>
      <c r="Q431" s="9" t="str">
        <f>_xlfn.XLOOKUP(Tabla11518[[#This Row],[CÓDIGO SOLICITUD]],[1]Master!$G:$G,[1]Master!$I:$I)</f>
        <v>ENTIDAD TERRITORIAL</v>
      </c>
      <c r="R431" s="14">
        <f>_xlfn.XLOOKUP(Tabla11518[[#This Row],[CÓDIGO SOLICITUD]],'[1]Resumen Inversiones'!$D$4:$D$700,'[1]Resumen Inversiones'!$E$4:$E$700)</f>
        <v>162000</v>
      </c>
      <c r="S431" s="18" t="s">
        <v>822</v>
      </c>
    </row>
    <row r="432" spans="1:19" ht="60" x14ac:dyDescent="0.25">
      <c r="A432" s="8" t="s">
        <v>823</v>
      </c>
      <c r="B432" s="9" t="str">
        <f>_xlfn.XLOOKUP(Tabla11518[[#This Row],[CÓDIGO SOLICITUD]],[1]Nombres!$A:$A,[1]Nombres!$D:$D)</f>
        <v>PUTUMAYO</v>
      </c>
      <c r="C432" s="9" t="s">
        <v>21</v>
      </c>
      <c r="D432" s="10" t="s">
        <v>22</v>
      </c>
      <c r="E432" s="11" t="str">
        <f>_xlfn.XLOOKUP(Tabla11518[[#This Row],[CÓDIGO SOLICITUD]],[1]Nombres!$A:$A,[1]Nombres!$C:$C)</f>
        <v>MUELLE DE CARGA PARA DESARROLLO LOGÍSTICO (MANAOS - PUERTO ASÍS)</v>
      </c>
      <c r="F432" s="11" t="str">
        <f>_xlfn.XLOOKUP(Tabla11518[[#This Row],[CÓDIGO SOLICITUD]],'[1]Mapas MT FINAL'!A:A,'[1]Mapas MT FINAL'!G:G)</f>
        <v>MUELLE DE CARGA PARA DESARROLLO LOGÍSTICO (MANAOS - PUERTO ASÍS)</v>
      </c>
      <c r="G432" s="12" t="str">
        <f>_xlfn.XLOOKUP(Tabla11518[[#This Row],[CÓDIGO SOLICITUD]],'[1]Relación Departamental'!$A:$A,'[1]Relación Departamental'!$B:$B)</f>
        <v>SI</v>
      </c>
      <c r="H432" s="12" t="str">
        <f>IF(Tabla11518[[#This Row],[GEOGRÁFICO]]="NO",Tabla11518[[#This Row],[DEPARTAMENTO GEOGRÁFICO/ASOCIADO]],_xlfn.XLOOKUP(Tabla11518[[#This Row],[CÓDIGO SOLICITUD]],'[1]INFO MPIO'!$A$2:$A$802,'[1]INFO MPIO'!$G$2:$G$802))</f>
        <v>PUTUMAYO</v>
      </c>
      <c r="I432" s="12" t="str">
        <f>IF(Tabla11518[[#This Row],[GEOGRÁFICO]]="NO",Tabla11518[[#This Row],[DEPARTAMENTO GEOGRÁFICO/ASOCIADO]],_xlfn.XLOOKUP(Tabla11518[[#This Row],[CÓDIGO SOLICITUD]],'[1]INFO MPIO'!$A$2:$A$581,'[1]INFO MPIO'!$H$2:$H$581))</f>
        <v>PUERTO ASÍS</v>
      </c>
      <c r="J432" s="13">
        <f>IF(Tabla11518[[#This Row],[GEOGRÁFICO]]="NO",0,_xlfn.XLOOKUP(Tabla11518[[#This Row],[CÓDIGO SOLICITUD]],'[1]INFO MPIO'!$A$2:$A$581,'[1]INFO MPIO'!$B$2:$B$581))</f>
        <v>1</v>
      </c>
      <c r="K432" s="13">
        <f>IF(Tabla11518[[#This Row],[GEOGRÁFICO]]="NO",0,_xlfn.XLOOKUP(Tabla11518[[#This Row],[CÓDIGO SOLICITUD]],'[1]INFO MPIO'!$A$2:$A$581,'[1]INFO MPIO'!$C$2:$C$581))</f>
        <v>1</v>
      </c>
      <c r="L432" s="13">
        <f>IF(Tabla11518[[#This Row],[GEOGRÁFICO]]="NO",0,_xlfn.XLOOKUP(Tabla11518[[#This Row],[CÓDIGO SOLICITUD]],'[1]INFO MPIO'!$A$2:$A$581,'[1]INFO MPIO'!$D$2:$D$581))</f>
        <v>1</v>
      </c>
      <c r="M432" s="13">
        <f>IF(Tabla11518[[#This Row],[GEOGRÁFICO]]="NO",0,_xlfn.XLOOKUP(Tabla11518[[#This Row],[CÓDIGO SOLICITUD]],'[1]INFO MPIO'!$A$2:$A$581,'[1]INFO MPIO'!$E$2:$E$581))</f>
        <v>1</v>
      </c>
      <c r="N432" s="13">
        <f>IF(Tabla11518[[#This Row],[GEOGRÁFICO]]="NO",0,_xlfn.XLOOKUP(Tabla11518[[#This Row],[CÓDIGO SOLICITUD]],'[1]INFO MPIO'!$A$2:$A$581,'[1]INFO MPIO'!$F$2:$F$581))</f>
        <v>1</v>
      </c>
      <c r="O432" s="12" t="str">
        <f>_xlfn.XLOOKUP(Tabla11518[[#This Row],[CÓDIGO SOLICITUD]],[1]Master!$G:$G,[1]Master!$K:$K)</f>
        <v>SIN INFORMACIÓN</v>
      </c>
      <c r="P432" s="12" t="str">
        <f>_xlfn.XLOOKUP(Tabla11518[[#This Row],[CÓDIGO SOLICITUD]],[1]Master!$G:$G,[1]Master!$J:$J)</f>
        <v>SIN INFORMACIÓN</v>
      </c>
      <c r="Q432" s="9" t="str">
        <f>_xlfn.XLOOKUP(Tabla11518[[#This Row],[CÓDIGO SOLICITUD]],[1]Master!$G:$G,[1]Master!$I:$I)</f>
        <v>ENTIDAD TERRITORIAL</v>
      </c>
      <c r="R432" s="14">
        <f>_xlfn.XLOOKUP(Tabla11518[[#This Row],[CÓDIGO SOLICITUD]],'[1]Resumen Inversiones'!$D$4:$D$700,'[1]Resumen Inversiones'!$E$4:$E$700)</f>
        <v>15000</v>
      </c>
      <c r="S432" s="23" t="s">
        <v>824</v>
      </c>
    </row>
    <row r="433" spans="1:19" ht="57" x14ac:dyDescent="0.25">
      <c r="A433" s="8" t="s">
        <v>825</v>
      </c>
      <c r="B433" s="9" t="str">
        <f>_xlfn.XLOOKUP(Tabla11518[[#This Row],[CÓDIGO SOLICITUD]],[1]Nombres!$A:$A,[1]Nombres!$D:$D)</f>
        <v>PUTUMAYO</v>
      </c>
      <c r="C433" s="9" t="s">
        <v>21</v>
      </c>
      <c r="D433" s="10" t="s">
        <v>22</v>
      </c>
      <c r="E433" s="11" t="str">
        <f>_xlfn.XLOOKUP(Tabla11518[[#This Row],[CÓDIGO SOLICITUD]],[1]Nombres!$A:$A,[1]Nombres!$C:$C)</f>
        <v>TERMINAL TERRESTRE INTERNACIONAL EN EL MUNICIPIO DE SAN MIGUEL</v>
      </c>
      <c r="F433" s="11" t="str">
        <f>_xlfn.XLOOKUP(Tabla11518[[#This Row],[CÓDIGO SOLICITUD]],'[1]Mapas MT FINAL'!A:A,'[1]Mapas MT FINAL'!G:G)</f>
        <v>TERMINAL TERRESTRE INTERNACIONAL EN EL MUNICIPIO DE SAN MIGUEL *</v>
      </c>
      <c r="G433" s="12" t="str">
        <f>_xlfn.XLOOKUP(Tabla11518[[#This Row],[CÓDIGO SOLICITUD]],'[1]Relación Departamental'!$A:$A,'[1]Relación Departamental'!$B:$B)</f>
        <v>NO</v>
      </c>
      <c r="H433" s="12" t="str">
        <f>IF(Tabla11518[[#This Row],[GEOGRÁFICO]]="NO",Tabla11518[[#This Row],[DEPARTAMENTO GEOGRÁFICO/ASOCIADO]],_xlfn.XLOOKUP(Tabla11518[[#This Row],[CÓDIGO SOLICITUD]],'[1]INFO MPIO'!$A$2:$A$802,'[1]INFO MPIO'!$G$2:$G$802))</f>
        <v>PUTUMAYO</v>
      </c>
      <c r="I433" s="12" t="str">
        <f>IF(Tabla11518[[#This Row],[GEOGRÁFICO]]="NO",Tabla11518[[#This Row],[DEPARTAMENTO GEOGRÁFICO/ASOCIADO]],_xlfn.XLOOKUP(Tabla11518[[#This Row],[CÓDIGO SOLICITUD]],'[1]INFO MPIO'!$A$2:$A$581,'[1]INFO MPIO'!$H$2:$H$581))</f>
        <v>PUTUMAYO</v>
      </c>
      <c r="J433" s="13">
        <f>IF(Tabla11518[[#This Row],[GEOGRÁFICO]]="NO",0,_xlfn.XLOOKUP(Tabla11518[[#This Row],[CÓDIGO SOLICITUD]],'[1]INFO MPIO'!$A$2:$A$581,'[1]INFO MPIO'!$B$2:$B$581))</f>
        <v>0</v>
      </c>
      <c r="K433" s="13">
        <f>IF(Tabla11518[[#This Row],[GEOGRÁFICO]]="NO",0,_xlfn.XLOOKUP(Tabla11518[[#This Row],[CÓDIGO SOLICITUD]],'[1]INFO MPIO'!$A$2:$A$581,'[1]INFO MPIO'!$C$2:$C$581))</f>
        <v>0</v>
      </c>
      <c r="L433" s="13">
        <f>IF(Tabla11518[[#This Row],[GEOGRÁFICO]]="NO",0,_xlfn.XLOOKUP(Tabla11518[[#This Row],[CÓDIGO SOLICITUD]],'[1]INFO MPIO'!$A$2:$A$581,'[1]INFO MPIO'!$D$2:$D$581))</f>
        <v>0</v>
      </c>
      <c r="M433" s="13">
        <f>IF(Tabla11518[[#This Row],[GEOGRÁFICO]]="NO",0,_xlfn.XLOOKUP(Tabla11518[[#This Row],[CÓDIGO SOLICITUD]],'[1]INFO MPIO'!$A$2:$A$581,'[1]INFO MPIO'!$E$2:$E$581))</f>
        <v>0</v>
      </c>
      <c r="N433" s="13">
        <f>IF(Tabla11518[[#This Row],[GEOGRÁFICO]]="NO",0,_xlfn.XLOOKUP(Tabla11518[[#This Row],[CÓDIGO SOLICITUD]],'[1]INFO MPIO'!$A$2:$A$581,'[1]INFO MPIO'!$F$2:$F$581))</f>
        <v>0</v>
      </c>
      <c r="O433" s="12" t="str">
        <f>_xlfn.XLOOKUP(Tabla11518[[#This Row],[CÓDIGO SOLICITUD]],[1]Master!$G:$G,[1]Master!$K:$K)</f>
        <v>SIN INFORMACIÓN</v>
      </c>
      <c r="P433" s="12" t="str">
        <f>_xlfn.XLOOKUP(Tabla11518[[#This Row],[CÓDIGO SOLICITUD]],[1]Master!$G:$G,[1]Master!$J:$J)</f>
        <v>SIN INFORMACIÓN</v>
      </c>
      <c r="Q433" s="9" t="str">
        <f>_xlfn.XLOOKUP(Tabla11518[[#This Row],[CÓDIGO SOLICITUD]],[1]Master!$G:$G,[1]Master!$I:$I)</f>
        <v>ENTIDAD TERRITORIAL</v>
      </c>
      <c r="R433" s="14">
        <f>_xlfn.XLOOKUP(Tabla11518[[#This Row],[CÓDIGO SOLICITUD]],'[1]Resumen Inversiones'!$D$4:$D$700,'[1]Resumen Inversiones'!$E$4:$E$700)</f>
        <v>0</v>
      </c>
      <c r="S433" s="22" t="s">
        <v>31</v>
      </c>
    </row>
    <row r="434" spans="1:19" ht="75" x14ac:dyDescent="0.25">
      <c r="A434" s="8" t="s">
        <v>826</v>
      </c>
      <c r="B434" s="9" t="str">
        <f>_xlfn.XLOOKUP(Tabla11518[[#This Row],[CÓDIGO SOLICITUD]],[1]Nombres!$A:$A,[1]Nombres!$D:$D)</f>
        <v>GUAÍNIA</v>
      </c>
      <c r="C434" s="9" t="s">
        <v>21</v>
      </c>
      <c r="D434" s="10" t="s">
        <v>22</v>
      </c>
      <c r="E434" s="11" t="str">
        <f>_xlfn.XLOOKUP(Tabla11518[[#This Row],[CÓDIGO SOLICITUD]],[1]Nombres!$A:$A,[1]Nombres!$C:$C)</f>
        <v>ASAE - SAN FELIPE</v>
      </c>
      <c r="F434" s="11" t="str">
        <f>_xlfn.XLOOKUP(Tabla11518[[#This Row],[CÓDIGO SOLICITUD]],'[1]Mapas MT FINAL'!A:A,'[1]Mapas MT FINAL'!G:G)</f>
        <v>ASAE - SAN FELIPE</v>
      </c>
      <c r="G434" s="12" t="str">
        <f>_xlfn.XLOOKUP(Tabla11518[[#This Row],[CÓDIGO SOLICITUD]],'[1]Relación Departamental'!$A:$A,'[1]Relación Departamental'!$B:$B)</f>
        <v>SI</v>
      </c>
      <c r="H434" s="12" t="str">
        <f>IF(Tabla11518[[#This Row],[GEOGRÁFICO]]="NO",Tabla11518[[#This Row],[DEPARTAMENTO GEOGRÁFICO/ASOCIADO]],_xlfn.XLOOKUP(Tabla11518[[#This Row],[CÓDIGO SOLICITUD]],'[1]INFO MPIO'!$A$2:$A$802,'[1]INFO MPIO'!$G$2:$G$802))</f>
        <v>GUAINÍA</v>
      </c>
      <c r="I434" s="12" t="str">
        <f>IF(Tabla11518[[#This Row],[GEOGRÁFICO]]="NO",Tabla11518[[#This Row],[DEPARTAMENTO GEOGRÁFICO/ASOCIADO]],_xlfn.XLOOKUP(Tabla11518[[#This Row],[CÓDIGO SOLICITUD]],'[1]INFO MPIO'!$A$2:$A$581,'[1]INFO MPIO'!$H$2:$H$581))</f>
        <v>SAN FELIPE</v>
      </c>
      <c r="J434" s="13">
        <f>IF(Tabla11518[[#This Row],[GEOGRÁFICO]]="NO",0,_xlfn.XLOOKUP(Tabla11518[[#This Row],[CÓDIGO SOLICITUD]],'[1]INFO MPIO'!$A$2:$A$581,'[1]INFO MPIO'!$B$2:$B$581))</f>
        <v>1</v>
      </c>
      <c r="K434" s="13">
        <f>IF(Tabla11518[[#This Row],[GEOGRÁFICO]]="NO",0,_xlfn.XLOOKUP(Tabla11518[[#This Row],[CÓDIGO SOLICITUD]],'[1]INFO MPIO'!$A$2:$A$581,'[1]INFO MPIO'!$C$2:$C$581))</f>
        <v>0</v>
      </c>
      <c r="L434" s="13">
        <f>IF(Tabla11518[[#This Row],[GEOGRÁFICO]]="NO",0,_xlfn.XLOOKUP(Tabla11518[[#This Row],[CÓDIGO SOLICITUD]],'[1]INFO MPIO'!$A$2:$A$581,'[1]INFO MPIO'!$D$2:$D$581))</f>
        <v>0</v>
      </c>
      <c r="M434" s="13">
        <f>IF(Tabla11518[[#This Row],[GEOGRÁFICO]]="NO",0,_xlfn.XLOOKUP(Tabla11518[[#This Row],[CÓDIGO SOLICITUD]],'[1]INFO MPIO'!$A$2:$A$581,'[1]INFO MPIO'!$E$2:$E$581))</f>
        <v>0</v>
      </c>
      <c r="N434" s="13">
        <f>IF(Tabla11518[[#This Row],[GEOGRÁFICO]]="NO",0,_xlfn.XLOOKUP(Tabla11518[[#This Row],[CÓDIGO SOLICITUD]],'[1]INFO MPIO'!$A$2:$A$581,'[1]INFO MPIO'!$F$2:$F$581))</f>
        <v>1</v>
      </c>
      <c r="O434" s="12" t="str">
        <f>_xlfn.XLOOKUP(Tabla11518[[#This Row],[CÓDIGO SOLICITUD]],[1]Master!$G:$G,[1]Master!$K:$K)</f>
        <v>SI</v>
      </c>
      <c r="P434" s="12" t="str">
        <f>_xlfn.XLOOKUP(Tabla11518[[#This Row],[CÓDIGO SOLICITUD]],[1]Master!$G:$G,[1]Master!$J:$J)</f>
        <v>EN ESTRUCTURACIÓN</v>
      </c>
      <c r="Q434" s="9" t="str">
        <f>_xlfn.XLOOKUP(Tabla11518[[#This Row],[CÓDIGO SOLICITUD]],[1]Master!$G:$G,[1]Master!$I:$I)</f>
        <v>ENTIDAD TERRITORIAL/AEROCIVIL</v>
      </c>
      <c r="R434" s="14">
        <f>_xlfn.XLOOKUP(Tabla11518[[#This Row],[CÓDIGO SOLICITUD]],'[1]Resumen Inversiones'!$D$4:$D$700,'[1]Resumen Inversiones'!$E$4:$E$700)</f>
        <v>243987.316674</v>
      </c>
      <c r="S434" s="23" t="s">
        <v>827</v>
      </c>
    </row>
    <row r="435" spans="1:19" ht="285" x14ac:dyDescent="0.25">
      <c r="A435" s="8" t="s">
        <v>828</v>
      </c>
      <c r="B435" s="9" t="str">
        <f>_xlfn.XLOOKUP(Tabla11518[[#This Row],[CÓDIGO SOLICITUD]],[1]Nombres!$A:$A,[1]Nombres!$D:$D)</f>
        <v>QUINDIO</v>
      </c>
      <c r="C435" s="9" t="s">
        <v>427</v>
      </c>
      <c r="D435" s="16" t="s">
        <v>22</v>
      </c>
      <c r="E435" s="11" t="str">
        <f>_xlfn.XLOOKUP(Tabla11518[[#This Row],[CÓDIGO SOLICITUD]],[1]Nombres!$A:$A,[1]Nombres!$C:$C)</f>
        <v>CORREDOR VIAL MONTENEGRO - ARMENIA - CALARCÁ</v>
      </c>
      <c r="F435" s="11" t="str">
        <f>_xlfn.XLOOKUP(Tabla11518[[#This Row],[CÓDIGO SOLICITUD]],'[1]Mapas MT FINAL'!A:A,'[1]Mapas MT FINAL'!G:G)</f>
        <v>CORREDOR VIAL MONTENEGRO - ARMENIA - CALARCÁ</v>
      </c>
      <c r="G435" s="12" t="str">
        <f>_xlfn.XLOOKUP(Tabla11518[[#This Row],[CÓDIGO SOLICITUD]],'[1]Relación Departamental'!$A:$A,'[1]Relación Departamental'!$B:$B)</f>
        <v>SI</v>
      </c>
      <c r="H435" s="12" t="str">
        <f>IF(Tabla11518[[#This Row],[GEOGRÁFICO]]="NO",Tabla11518[[#This Row],[DEPARTAMENTO GEOGRÁFICO/ASOCIADO]],_xlfn.XLOOKUP(Tabla11518[[#This Row],[CÓDIGO SOLICITUD]],'[1]INFO MPIO'!$A$2:$A$802,'[1]INFO MPIO'!$G$2:$G$802))</f>
        <v>QUINDIO</v>
      </c>
      <c r="I435" s="12" t="str">
        <f>IF(Tabla11518[[#This Row],[GEOGRÁFICO]]="NO",Tabla11518[[#This Row],[DEPARTAMENTO GEOGRÁFICO/ASOCIADO]],_xlfn.XLOOKUP(Tabla11518[[#This Row],[CÓDIGO SOLICITUD]],'[1]INFO MPIO'!$A$2:$A$581,'[1]INFO MPIO'!$H$2:$H$581))</f>
        <v>ARMENIA, CALARCÁ, MONTENEGRO</v>
      </c>
      <c r="J435" s="13">
        <f>IF(Tabla11518[[#This Row],[GEOGRÁFICO]]="NO",0,_xlfn.XLOOKUP(Tabla11518[[#This Row],[CÓDIGO SOLICITUD]],'[1]INFO MPIO'!$A$2:$A$581,'[1]INFO MPIO'!$B$2:$B$581))</f>
        <v>0</v>
      </c>
      <c r="K435" s="13">
        <f>IF(Tabla11518[[#This Row],[GEOGRÁFICO]]="NO",0,_xlfn.XLOOKUP(Tabla11518[[#This Row],[CÓDIGO SOLICITUD]],'[1]INFO MPIO'!$A$2:$A$581,'[1]INFO MPIO'!$C$2:$C$581))</f>
        <v>0</v>
      </c>
      <c r="L435" s="13">
        <f>IF(Tabla11518[[#This Row],[GEOGRÁFICO]]="NO",0,_xlfn.XLOOKUP(Tabla11518[[#This Row],[CÓDIGO SOLICITUD]],'[1]INFO MPIO'!$A$2:$A$581,'[1]INFO MPIO'!$D$2:$D$581))</f>
        <v>0</v>
      </c>
      <c r="M435" s="13">
        <f>IF(Tabla11518[[#This Row],[GEOGRÁFICO]]="NO",0,_xlfn.XLOOKUP(Tabla11518[[#This Row],[CÓDIGO SOLICITUD]],'[1]INFO MPIO'!$A$2:$A$581,'[1]INFO MPIO'!$E$2:$E$581))</f>
        <v>0</v>
      </c>
      <c r="N435" s="13">
        <f>IF(Tabla11518[[#This Row],[GEOGRÁFICO]]="NO",0,_xlfn.XLOOKUP(Tabla11518[[#This Row],[CÓDIGO SOLICITUD]],'[1]INFO MPIO'!$A$2:$A$581,'[1]INFO MPIO'!$F$2:$F$581))</f>
        <v>1</v>
      </c>
      <c r="O435" s="12" t="str">
        <f>_xlfn.XLOOKUP(Tabla11518[[#This Row],[CÓDIGO SOLICITUD]],[1]Master!$G:$G,[1]Master!$K:$K)</f>
        <v>SI</v>
      </c>
      <c r="P435" s="12" t="str">
        <f>_xlfn.XLOOKUP(Tabla11518[[#This Row],[CÓDIGO SOLICITUD]],[1]Master!$G:$G,[1]Master!$J:$J)</f>
        <v>EN EJECUCIÓN</v>
      </c>
      <c r="Q435" s="9" t="str">
        <f>_xlfn.XLOOKUP(Tabla11518[[#This Row],[CÓDIGO SOLICITUD]],[1]Master!$G:$G,[1]Master!$I:$I)</f>
        <v>INVIAS</v>
      </c>
      <c r="R435" s="14">
        <f>_xlfn.XLOOKUP(Tabla11518[[#This Row],[CÓDIGO SOLICITUD]],'[1]Resumen Inversiones'!$D$4:$D$700,'[1]Resumen Inversiones'!$E$4:$E$700)</f>
        <v>300000</v>
      </c>
      <c r="S435" s="22" t="s">
        <v>829</v>
      </c>
    </row>
    <row r="436" spans="1:19" ht="71.25" x14ac:dyDescent="0.25">
      <c r="A436" s="8" t="s">
        <v>830</v>
      </c>
      <c r="B436" s="9" t="str">
        <f>_xlfn.XLOOKUP(Tabla11518[[#This Row],[CÓDIGO SOLICITUD]],[1]Nombres!$A:$A,[1]Nombres!$D:$D)</f>
        <v>QUINDIO</v>
      </c>
      <c r="C436" s="9" t="s">
        <v>427</v>
      </c>
      <c r="D436" s="16" t="s">
        <v>22</v>
      </c>
      <c r="E436" s="11" t="str">
        <f>_xlfn.XLOOKUP(Tabla11518[[#This Row],[CÓDIGO SOLICITUD]],[1]Nombres!$A:$A,[1]Nombres!$C:$C)</f>
        <v>CORREDOR VIAL ENTRE CALARCÁ - CAJAMARCA</v>
      </c>
      <c r="F436" s="11" t="str">
        <f>_xlfn.XLOOKUP(Tabla11518[[#This Row],[CÓDIGO SOLICITUD]],'[1]Mapas MT FINAL'!A:A,'[1]Mapas MT FINAL'!G:G)</f>
        <v>CORREDOR VIAL ENTRE CALARCÁ - CAJAMARCA</v>
      </c>
      <c r="G436" s="12" t="str">
        <f>_xlfn.XLOOKUP(Tabla11518[[#This Row],[CÓDIGO SOLICITUD]],'[1]Relación Departamental'!$A:$A,'[1]Relación Departamental'!$B:$B)</f>
        <v>SI</v>
      </c>
      <c r="H436" s="12" t="str">
        <f>IF(Tabla11518[[#This Row],[GEOGRÁFICO]]="NO",Tabla11518[[#This Row],[DEPARTAMENTO GEOGRÁFICO/ASOCIADO]],_xlfn.XLOOKUP(Tabla11518[[#This Row],[CÓDIGO SOLICITUD]],'[1]INFO MPIO'!$A$2:$A$802,'[1]INFO MPIO'!$G$2:$G$802))</f>
        <v>QUINDIO, TOLIMA</v>
      </c>
      <c r="I436" s="12" t="str">
        <f>IF(Tabla11518[[#This Row],[GEOGRÁFICO]]="NO",Tabla11518[[#This Row],[DEPARTAMENTO GEOGRÁFICO/ASOCIADO]],_xlfn.XLOOKUP(Tabla11518[[#This Row],[CÓDIGO SOLICITUD]],'[1]INFO MPIO'!$A$2:$A$581,'[1]INFO MPIO'!$H$2:$H$581))</f>
        <v>CAJAMARCA, CALARCÁ, SALENTO</v>
      </c>
      <c r="J436" s="13">
        <f>IF(Tabla11518[[#This Row],[GEOGRÁFICO]]="NO",0,_xlfn.XLOOKUP(Tabla11518[[#This Row],[CÓDIGO SOLICITUD]],'[1]INFO MPIO'!$A$2:$A$581,'[1]INFO MPIO'!$B$2:$B$581))</f>
        <v>0</v>
      </c>
      <c r="K436" s="13">
        <f>IF(Tabla11518[[#This Row],[GEOGRÁFICO]]="NO",0,_xlfn.XLOOKUP(Tabla11518[[#This Row],[CÓDIGO SOLICITUD]],'[1]INFO MPIO'!$A$2:$A$581,'[1]INFO MPIO'!$C$2:$C$581))</f>
        <v>0</v>
      </c>
      <c r="L436" s="13">
        <f>IF(Tabla11518[[#This Row],[GEOGRÁFICO]]="NO",0,_xlfn.XLOOKUP(Tabla11518[[#This Row],[CÓDIGO SOLICITUD]],'[1]INFO MPIO'!$A$2:$A$581,'[1]INFO MPIO'!$D$2:$D$581))</f>
        <v>1</v>
      </c>
      <c r="M436" s="13">
        <f>IF(Tabla11518[[#This Row],[GEOGRÁFICO]]="NO",0,_xlfn.XLOOKUP(Tabla11518[[#This Row],[CÓDIGO SOLICITUD]],'[1]INFO MPIO'!$A$2:$A$581,'[1]INFO MPIO'!$E$2:$E$581))</f>
        <v>0</v>
      </c>
      <c r="N436" s="13">
        <f>IF(Tabla11518[[#This Row],[GEOGRÁFICO]]="NO",0,_xlfn.XLOOKUP(Tabla11518[[#This Row],[CÓDIGO SOLICITUD]],'[1]INFO MPIO'!$A$2:$A$581,'[1]INFO MPIO'!$F$2:$F$581))</f>
        <v>1</v>
      </c>
      <c r="O436" s="12" t="str">
        <f>_xlfn.XLOOKUP(Tabla11518[[#This Row],[CÓDIGO SOLICITUD]],[1]Master!$G:$G,[1]Master!$K:$K)</f>
        <v>SI</v>
      </c>
      <c r="P436" s="12" t="str">
        <f>_xlfn.XLOOKUP(Tabla11518[[#This Row],[CÓDIGO SOLICITUD]],[1]Master!$G:$G,[1]Master!$J:$J)</f>
        <v>EN EJECUCIÓN</v>
      </c>
      <c r="Q436" s="9" t="str">
        <f>_xlfn.XLOOKUP(Tabla11518[[#This Row],[CÓDIGO SOLICITUD]],[1]Master!$G:$G,[1]Master!$I:$I)</f>
        <v>INVIAS</v>
      </c>
      <c r="R436" s="14">
        <f>_xlfn.XLOOKUP(Tabla11518[[#This Row],[CÓDIGO SOLICITUD]],'[1]Resumen Inversiones'!$D$4:$D$700,'[1]Resumen Inversiones'!$E$4:$E$700)</f>
        <v>0</v>
      </c>
      <c r="S436" s="22" t="s">
        <v>831</v>
      </c>
    </row>
    <row r="437" spans="1:19" ht="327.75" x14ac:dyDescent="0.25">
      <c r="A437" s="8" t="s">
        <v>832</v>
      </c>
      <c r="B437" s="9" t="str">
        <f>_xlfn.XLOOKUP(Tabla11518[[#This Row],[CÓDIGO SOLICITUD]],[1]Nombres!$A:$A,[1]Nombres!$D:$D)</f>
        <v>NARIÑO</v>
      </c>
      <c r="C437" s="9" t="s">
        <v>26</v>
      </c>
      <c r="D437" s="10" t="s">
        <v>22</v>
      </c>
      <c r="E437" s="11" t="str">
        <f>_xlfn.XLOOKUP(Tabla11518[[#This Row],[CÓDIGO SOLICITUD]],[1]Nombres!$A:$A,[1]Nombres!$C:$C)</f>
        <v>DRAGADO CANAL ACCESO AL PUERTO DE TUMACO</v>
      </c>
      <c r="F437" s="11" t="str">
        <f>_xlfn.XLOOKUP(Tabla11518[[#This Row],[CÓDIGO SOLICITUD]],'[1]Mapas MT FINAL'!A:A,'[1]Mapas MT FINAL'!G:G)</f>
        <v>DRAGADO CANAL ACCESO AL PUERTO DE TUMACO</v>
      </c>
      <c r="G437" s="12" t="str">
        <f>_xlfn.XLOOKUP(Tabla11518[[#This Row],[CÓDIGO SOLICITUD]],'[1]Relación Departamental'!$A:$A,'[1]Relación Departamental'!$B:$B)</f>
        <v>SI</v>
      </c>
      <c r="H437" s="12" t="str">
        <f>IF(Tabla11518[[#This Row],[GEOGRÁFICO]]="NO",Tabla11518[[#This Row],[DEPARTAMENTO GEOGRÁFICO/ASOCIADO]],_xlfn.XLOOKUP(Tabla11518[[#This Row],[CÓDIGO SOLICITUD]],'[1]INFO MPIO'!$A$2:$A$802,'[1]INFO MPIO'!$G$2:$G$802))</f>
        <v>NARIÑO</v>
      </c>
      <c r="I437" s="12" t="str">
        <f>IF(Tabla11518[[#This Row],[GEOGRÁFICO]]="NO",Tabla11518[[#This Row],[DEPARTAMENTO GEOGRÁFICO/ASOCIADO]],_xlfn.XLOOKUP(Tabla11518[[#This Row],[CÓDIGO SOLICITUD]],'[1]INFO MPIO'!$A$2:$A$581,'[1]INFO MPIO'!$H$2:$H$581))</f>
        <v>SAN ANDRÉS DE TUMACO</v>
      </c>
      <c r="J437" s="13">
        <f>IF(Tabla11518[[#This Row],[GEOGRÁFICO]]="NO",0,_xlfn.XLOOKUP(Tabla11518[[#This Row],[CÓDIGO SOLICITUD]],'[1]INFO MPIO'!$A$2:$A$581,'[1]INFO MPIO'!$B$2:$B$581))</f>
        <v>0</v>
      </c>
      <c r="K437" s="13">
        <f>IF(Tabla11518[[#This Row],[GEOGRÁFICO]]="NO",0,_xlfn.XLOOKUP(Tabla11518[[#This Row],[CÓDIGO SOLICITUD]],'[1]INFO MPIO'!$A$2:$A$581,'[1]INFO MPIO'!$C$2:$C$581))</f>
        <v>1</v>
      </c>
      <c r="L437" s="13">
        <f>IF(Tabla11518[[#This Row],[GEOGRÁFICO]]="NO",0,_xlfn.XLOOKUP(Tabla11518[[#This Row],[CÓDIGO SOLICITUD]],'[1]INFO MPIO'!$A$2:$A$581,'[1]INFO MPIO'!$D$2:$D$581))</f>
        <v>0</v>
      </c>
      <c r="M437" s="13">
        <f>IF(Tabla11518[[#This Row],[GEOGRÁFICO]]="NO",0,_xlfn.XLOOKUP(Tabla11518[[#This Row],[CÓDIGO SOLICITUD]],'[1]INFO MPIO'!$A$2:$A$581,'[1]INFO MPIO'!$E$2:$E$581))</f>
        <v>1</v>
      </c>
      <c r="N437" s="13">
        <f>IF(Tabla11518[[#This Row],[GEOGRÁFICO]]="NO",0,_xlfn.XLOOKUP(Tabla11518[[#This Row],[CÓDIGO SOLICITUD]],'[1]INFO MPIO'!$A$2:$A$581,'[1]INFO MPIO'!$F$2:$F$581))</f>
        <v>1</v>
      </c>
      <c r="O437" s="12" t="str">
        <f>_xlfn.XLOOKUP(Tabla11518[[#This Row],[CÓDIGO SOLICITUD]],[1]Master!$G:$G,[1]Master!$K:$K)</f>
        <v>SI</v>
      </c>
      <c r="P437" s="12" t="str">
        <f>_xlfn.XLOOKUP(Tabla11518[[#This Row],[CÓDIGO SOLICITUD]],[1]Master!$G:$G,[1]Master!$J:$J)</f>
        <v>EN EJECUCIÓN</v>
      </c>
      <c r="Q437" s="9" t="str">
        <f>_xlfn.XLOOKUP(Tabla11518[[#This Row],[CÓDIGO SOLICITUD]],[1]Master!$G:$G,[1]Master!$I:$I)</f>
        <v>INVIAS</v>
      </c>
      <c r="R437" s="14">
        <f>_xlfn.XLOOKUP(Tabla11518[[#This Row],[CÓDIGO SOLICITUD]],'[1]Resumen Inversiones'!$D$4:$D$700,'[1]Resumen Inversiones'!$E$4:$E$700)</f>
        <v>60800</v>
      </c>
      <c r="S437" s="18" t="s">
        <v>833</v>
      </c>
    </row>
    <row r="438" spans="1:19" ht="199.5" x14ac:dyDescent="0.25">
      <c r="A438" s="8" t="s">
        <v>834</v>
      </c>
      <c r="B438" s="9" t="str">
        <f>_xlfn.XLOOKUP(Tabla11518[[#This Row],[CÓDIGO SOLICITUD]],[1]Nombres!$A:$A,[1]Nombres!$D:$D)</f>
        <v>QUINDIO</v>
      </c>
      <c r="C438" s="9" t="s">
        <v>21</v>
      </c>
      <c r="D438" s="16" t="s">
        <v>22</v>
      </c>
      <c r="E438" s="11" t="str">
        <f>_xlfn.XLOOKUP(Tabla11518[[#This Row],[CÓDIGO SOLICITUD]],[1]Nombres!$A:$A,[1]Nombres!$C:$C)</f>
        <v>SISTEMA DE CABLE AÉREO Y DE TRANSPORTE PÚBLICO EN ARMENIA</v>
      </c>
      <c r="F438" s="11" t="str">
        <f>_xlfn.XLOOKUP(Tabla11518[[#This Row],[CÓDIGO SOLICITUD]],'[1]Mapas MT FINAL'!A:A,'[1]Mapas MT FINAL'!G:G)</f>
        <v>SISTEMA DE CABLE AÉREO Y DE TRANSPORTE PÚBLICO EN ARMENIA</v>
      </c>
      <c r="G438" s="12" t="str">
        <f>_xlfn.XLOOKUP(Tabla11518[[#This Row],[CÓDIGO SOLICITUD]],'[1]Relación Departamental'!$A:$A,'[1]Relación Departamental'!$B:$B)</f>
        <v>SI</v>
      </c>
      <c r="H438" s="12" t="str">
        <f>IF(Tabla11518[[#This Row],[GEOGRÁFICO]]="NO",Tabla11518[[#This Row],[DEPARTAMENTO GEOGRÁFICO/ASOCIADO]],_xlfn.XLOOKUP(Tabla11518[[#This Row],[CÓDIGO SOLICITUD]],'[1]INFO MPIO'!$A$2:$A$802,'[1]INFO MPIO'!$G$2:$G$802))</f>
        <v>QUINDIO</v>
      </c>
      <c r="I438" s="12" t="str">
        <f>IF(Tabla11518[[#This Row],[GEOGRÁFICO]]="NO",Tabla11518[[#This Row],[DEPARTAMENTO GEOGRÁFICO/ASOCIADO]],_xlfn.XLOOKUP(Tabla11518[[#This Row],[CÓDIGO SOLICITUD]],'[1]INFO MPIO'!$A$2:$A$581,'[1]INFO MPIO'!$H$2:$H$581))</f>
        <v>ARMENIA</v>
      </c>
      <c r="J438" s="13">
        <f>IF(Tabla11518[[#This Row],[GEOGRÁFICO]]="NO",0,_xlfn.XLOOKUP(Tabla11518[[#This Row],[CÓDIGO SOLICITUD]],'[1]INFO MPIO'!$A$2:$A$581,'[1]INFO MPIO'!$B$2:$B$581))</f>
        <v>0</v>
      </c>
      <c r="K438" s="13">
        <f>IF(Tabla11518[[#This Row],[GEOGRÁFICO]]="NO",0,_xlfn.XLOOKUP(Tabla11518[[#This Row],[CÓDIGO SOLICITUD]],'[1]INFO MPIO'!$A$2:$A$581,'[1]INFO MPIO'!$C$2:$C$581))</f>
        <v>0</v>
      </c>
      <c r="L438" s="13">
        <f>IF(Tabla11518[[#This Row],[GEOGRÁFICO]]="NO",0,_xlfn.XLOOKUP(Tabla11518[[#This Row],[CÓDIGO SOLICITUD]],'[1]INFO MPIO'!$A$2:$A$581,'[1]INFO MPIO'!$D$2:$D$581))</f>
        <v>0</v>
      </c>
      <c r="M438" s="13">
        <f>IF(Tabla11518[[#This Row],[GEOGRÁFICO]]="NO",0,_xlfn.XLOOKUP(Tabla11518[[#This Row],[CÓDIGO SOLICITUD]],'[1]INFO MPIO'!$A$2:$A$581,'[1]INFO MPIO'!$E$2:$E$581))</f>
        <v>0</v>
      </c>
      <c r="N438" s="13">
        <f>IF(Tabla11518[[#This Row],[GEOGRÁFICO]]="NO",0,_xlfn.XLOOKUP(Tabla11518[[#This Row],[CÓDIGO SOLICITUD]],'[1]INFO MPIO'!$A$2:$A$581,'[1]INFO MPIO'!$F$2:$F$581))</f>
        <v>0</v>
      </c>
      <c r="O438" s="12" t="str">
        <f>_xlfn.XLOOKUP(Tabla11518[[#This Row],[CÓDIGO SOLICITUD]],[1]Master!$G:$G,[1]Master!$K:$K)</f>
        <v>SI</v>
      </c>
      <c r="P438" s="12" t="str">
        <f>_xlfn.XLOOKUP(Tabla11518[[#This Row],[CÓDIGO SOLICITUD]],[1]Master!$G:$G,[1]Master!$J:$J)</f>
        <v>EN EJECUCIÓN</v>
      </c>
      <c r="Q438" s="9" t="str">
        <f>_xlfn.XLOOKUP(Tabla11518[[#This Row],[CÓDIGO SOLICITUD]],[1]Master!$G:$G,[1]Master!$I:$I)</f>
        <v>ENTIDAD TERRITORIAL</v>
      </c>
      <c r="R438" s="14">
        <f>_xlfn.XLOOKUP(Tabla11518[[#This Row],[CÓDIGO SOLICITUD]],'[1]Resumen Inversiones'!$D$4:$D$700,'[1]Resumen Inversiones'!$E$4:$E$700)</f>
        <v>95160</v>
      </c>
      <c r="S438" s="22" t="s">
        <v>835</v>
      </c>
    </row>
    <row r="439" spans="1:19" ht="85.5" x14ac:dyDescent="0.25">
      <c r="A439" s="8" t="s">
        <v>836</v>
      </c>
      <c r="B439" s="9" t="str">
        <f>_xlfn.XLOOKUP(Tabla11518[[#This Row],[CÓDIGO SOLICITUD]],[1]Nombres!$A:$A,[1]Nombres!$D:$D)</f>
        <v>QUINDIO</v>
      </c>
      <c r="C439" s="9" t="s">
        <v>427</v>
      </c>
      <c r="D439" s="16" t="s">
        <v>22</v>
      </c>
      <c r="E439" s="11" t="str">
        <f>_xlfn.XLOOKUP(Tabla11518[[#This Row],[CÓDIGO SOLICITUD]],[1]Nombres!$A:$A,[1]Nombres!$C:$C)</f>
        <v>TELEFÉRICO DE SALENTO</v>
      </c>
      <c r="F439" s="11" t="str">
        <f>_xlfn.XLOOKUP(Tabla11518[[#This Row],[CÓDIGO SOLICITUD]],'[1]Mapas MT FINAL'!A:A,'[1]Mapas MT FINAL'!G:G)</f>
        <v>TELEFÉRICO DE SALENTO</v>
      </c>
      <c r="G439" s="12" t="str">
        <f>_xlfn.XLOOKUP(Tabla11518[[#This Row],[CÓDIGO SOLICITUD]],'[1]Relación Departamental'!$A:$A,'[1]Relación Departamental'!$B:$B)</f>
        <v>SI</v>
      </c>
      <c r="H439" s="12" t="str">
        <f>IF(Tabla11518[[#This Row],[GEOGRÁFICO]]="NO",Tabla11518[[#This Row],[DEPARTAMENTO GEOGRÁFICO/ASOCIADO]],_xlfn.XLOOKUP(Tabla11518[[#This Row],[CÓDIGO SOLICITUD]],'[1]INFO MPIO'!$A$2:$A$802,'[1]INFO MPIO'!$G$2:$G$802))</f>
        <v>QUINDIO</v>
      </c>
      <c r="I439" s="12" t="str">
        <f>IF(Tabla11518[[#This Row],[GEOGRÁFICO]]="NO",Tabla11518[[#This Row],[DEPARTAMENTO GEOGRÁFICO/ASOCIADO]],_xlfn.XLOOKUP(Tabla11518[[#This Row],[CÓDIGO SOLICITUD]],'[1]INFO MPIO'!$A$2:$A$581,'[1]INFO MPIO'!$H$2:$H$581))</f>
        <v>SALENTO</v>
      </c>
      <c r="J439" s="13">
        <f>IF(Tabla11518[[#This Row],[GEOGRÁFICO]]="NO",0,_xlfn.XLOOKUP(Tabla11518[[#This Row],[CÓDIGO SOLICITUD]],'[1]INFO MPIO'!$A$2:$A$581,'[1]INFO MPIO'!$B$2:$B$581))</f>
        <v>0</v>
      </c>
      <c r="K439" s="13">
        <f>IF(Tabla11518[[#This Row],[GEOGRÁFICO]]="NO",0,_xlfn.XLOOKUP(Tabla11518[[#This Row],[CÓDIGO SOLICITUD]],'[1]INFO MPIO'!$A$2:$A$581,'[1]INFO MPIO'!$C$2:$C$581))</f>
        <v>0</v>
      </c>
      <c r="L439" s="13">
        <f>IF(Tabla11518[[#This Row],[GEOGRÁFICO]]="NO",0,_xlfn.XLOOKUP(Tabla11518[[#This Row],[CÓDIGO SOLICITUD]],'[1]INFO MPIO'!$A$2:$A$581,'[1]INFO MPIO'!$D$2:$D$581))</f>
        <v>1</v>
      </c>
      <c r="M439" s="13">
        <f>IF(Tabla11518[[#This Row],[GEOGRÁFICO]]="NO",0,_xlfn.XLOOKUP(Tabla11518[[#This Row],[CÓDIGO SOLICITUD]],'[1]INFO MPIO'!$A$2:$A$581,'[1]INFO MPIO'!$E$2:$E$581))</f>
        <v>0</v>
      </c>
      <c r="N439" s="13">
        <f>IF(Tabla11518[[#This Row],[GEOGRÁFICO]]="NO",0,_xlfn.XLOOKUP(Tabla11518[[#This Row],[CÓDIGO SOLICITUD]],'[1]INFO MPIO'!$A$2:$A$581,'[1]INFO MPIO'!$F$2:$F$581))</f>
        <v>0</v>
      </c>
      <c r="O439" s="12" t="str">
        <f>_xlfn.XLOOKUP(Tabla11518[[#This Row],[CÓDIGO SOLICITUD]],[1]Master!$G:$G,[1]Master!$K:$K)</f>
        <v>SI</v>
      </c>
      <c r="P439" s="12" t="str">
        <f>_xlfn.XLOOKUP(Tabla11518[[#This Row],[CÓDIGO SOLICITUD]],[1]Master!$G:$G,[1]Master!$J:$J)</f>
        <v>EN ESTRUCTURACIÓN</v>
      </c>
      <c r="Q439" s="9" t="str">
        <f>_xlfn.XLOOKUP(Tabla11518[[#This Row],[CÓDIGO SOLICITUD]],[1]Master!$G:$G,[1]Master!$I:$I)</f>
        <v>ENTIDAD TERRITORIAL</v>
      </c>
      <c r="R439" s="14">
        <f>_xlfn.XLOOKUP(Tabla11518[[#This Row],[CÓDIGO SOLICITUD]],'[1]Resumen Inversiones'!$D$4:$D$700,'[1]Resumen Inversiones'!$E$4:$E$700)</f>
        <v>250000</v>
      </c>
      <c r="S439" s="22" t="s">
        <v>837</v>
      </c>
    </row>
    <row r="440" spans="1:19" ht="128.25" x14ac:dyDescent="0.25">
      <c r="A440" s="8" t="s">
        <v>838</v>
      </c>
      <c r="B440" s="9" t="str">
        <f>_xlfn.XLOOKUP(Tabla11518[[#This Row],[CÓDIGO SOLICITUD]],[1]Nombres!$A:$A,[1]Nombres!$D:$D)</f>
        <v>RISARALDA</v>
      </c>
      <c r="C440" s="9" t="s">
        <v>21</v>
      </c>
      <c r="D440" s="16" t="s">
        <v>22</v>
      </c>
      <c r="E440" s="11" t="str">
        <f>_xlfn.XLOOKUP(Tabla11518[[#This Row],[CÓDIGO SOLICITUD]],[1]Nombres!$A:$A,[1]Nombres!$C:$C)</f>
        <v>CONEXIÓN PEREIRA - DOSQUEBRADAS</v>
      </c>
      <c r="F440" s="11" t="str">
        <f>_xlfn.XLOOKUP(Tabla11518[[#This Row],[CÓDIGO SOLICITUD]],'[1]Mapas MT FINAL'!A:A,'[1]Mapas MT FINAL'!G:G)</f>
        <v>CONEXIÓN PEREIRA - DOSQUEBRADAS</v>
      </c>
      <c r="G440" s="12" t="str">
        <f>_xlfn.XLOOKUP(Tabla11518[[#This Row],[CÓDIGO SOLICITUD]],'[1]Relación Departamental'!$A:$A,'[1]Relación Departamental'!$B:$B)</f>
        <v>SI</v>
      </c>
      <c r="H440" s="12" t="str">
        <f>IF(Tabla11518[[#This Row],[GEOGRÁFICO]]="NO",Tabla11518[[#This Row],[DEPARTAMENTO GEOGRÁFICO/ASOCIADO]],_xlfn.XLOOKUP(Tabla11518[[#This Row],[CÓDIGO SOLICITUD]],'[1]INFO MPIO'!$A$2:$A$802,'[1]INFO MPIO'!$G$2:$G$802))</f>
        <v>RISARALDA</v>
      </c>
      <c r="I440" s="12" t="str">
        <f>IF(Tabla11518[[#This Row],[GEOGRÁFICO]]="NO",Tabla11518[[#This Row],[DEPARTAMENTO GEOGRÁFICO/ASOCIADO]],_xlfn.XLOOKUP(Tabla11518[[#This Row],[CÓDIGO SOLICITUD]],'[1]INFO MPIO'!$A$2:$A$581,'[1]INFO MPIO'!$H$2:$H$581))</f>
        <v>DOSQUEBRADAS, PEREIRA</v>
      </c>
      <c r="J440" s="13">
        <f>IF(Tabla11518[[#This Row],[GEOGRÁFICO]]="NO",0,_xlfn.XLOOKUP(Tabla11518[[#This Row],[CÓDIGO SOLICITUD]],'[1]INFO MPIO'!$A$2:$A$581,'[1]INFO MPIO'!$B$2:$B$581))</f>
        <v>0</v>
      </c>
      <c r="K440" s="13">
        <f>IF(Tabla11518[[#This Row],[GEOGRÁFICO]]="NO",0,_xlfn.XLOOKUP(Tabla11518[[#This Row],[CÓDIGO SOLICITUD]],'[1]INFO MPIO'!$A$2:$A$581,'[1]INFO MPIO'!$C$2:$C$581))</f>
        <v>0</v>
      </c>
      <c r="L440" s="13">
        <f>IF(Tabla11518[[#This Row],[GEOGRÁFICO]]="NO",0,_xlfn.XLOOKUP(Tabla11518[[#This Row],[CÓDIGO SOLICITUD]],'[1]INFO MPIO'!$A$2:$A$581,'[1]INFO MPIO'!$D$2:$D$581))</f>
        <v>0</v>
      </c>
      <c r="M440" s="13">
        <f>IF(Tabla11518[[#This Row],[GEOGRÁFICO]]="NO",0,_xlfn.XLOOKUP(Tabla11518[[#This Row],[CÓDIGO SOLICITUD]],'[1]INFO MPIO'!$A$2:$A$581,'[1]INFO MPIO'!$E$2:$E$581))</f>
        <v>0</v>
      </c>
      <c r="N440" s="13">
        <f>IF(Tabla11518[[#This Row],[GEOGRÁFICO]]="NO",0,_xlfn.XLOOKUP(Tabla11518[[#This Row],[CÓDIGO SOLICITUD]],'[1]INFO MPIO'!$A$2:$A$581,'[1]INFO MPIO'!$F$2:$F$581))</f>
        <v>0</v>
      </c>
      <c r="O440" s="12" t="str">
        <f>_xlfn.XLOOKUP(Tabla11518[[#This Row],[CÓDIGO SOLICITUD]],[1]Master!$G:$G,[1]Master!$K:$K)</f>
        <v>NO</v>
      </c>
      <c r="P440" s="12" t="str">
        <f>_xlfn.XLOOKUP(Tabla11518[[#This Row],[CÓDIGO SOLICITUD]],[1]Master!$G:$G,[1]Master!$J:$J)</f>
        <v>EN ESTRUCTURACIÓN</v>
      </c>
      <c r="Q440" s="9" t="str">
        <f>_xlfn.XLOOKUP(Tabla11518[[#This Row],[CÓDIGO SOLICITUD]],[1]Master!$G:$G,[1]Master!$I:$I)</f>
        <v>INVIAS</v>
      </c>
      <c r="R440" s="14">
        <f>_xlfn.XLOOKUP(Tabla11518[[#This Row],[CÓDIGO SOLICITUD]],'[1]Resumen Inversiones'!$D$4:$D$700,'[1]Resumen Inversiones'!$E$4:$E$700)</f>
        <v>0</v>
      </c>
      <c r="S440" s="15" t="s">
        <v>839</v>
      </c>
    </row>
    <row r="441" spans="1:19" ht="57" x14ac:dyDescent="0.25">
      <c r="A441" s="8" t="s">
        <v>840</v>
      </c>
      <c r="B441" s="9" t="str">
        <f>_xlfn.XLOOKUP(Tabla11518[[#This Row],[CÓDIGO SOLICITUD]],[1]Nombres!$A:$A,[1]Nombres!$D:$D)</f>
        <v>RISARALDA</v>
      </c>
      <c r="C441" s="9" t="s">
        <v>21</v>
      </c>
      <c r="D441" s="16" t="s">
        <v>22</v>
      </c>
      <c r="E441" s="11" t="str">
        <f>_xlfn.XLOOKUP(Tabla11518[[#This Row],[CÓDIGO SOLICITUD]],[1]Nombres!$A:$A,[1]Nombres!$C:$C)</f>
        <v>CONSTRUCCIÓN DE LOS CONECTORES ENTRE LAS VÍAS DEL SAMÁN- CERRITOS Y LA AVENIDA DE LOS COLIBRÍES</v>
      </c>
      <c r="F441" s="11" t="str">
        <f>_xlfn.XLOOKUP(Tabla11518[[#This Row],[CÓDIGO SOLICITUD]],'[1]Mapas MT FINAL'!A:A,'[1]Mapas MT FINAL'!G:G)</f>
        <v>CONSTRUCCIÓN DE LOS CONECTORES ENTRE LAS VÍAS DEL SAMÁN- CERRITOS Y LA AVENIDA DE LOS COLIBRÍES</v>
      </c>
      <c r="G441" s="12" t="str">
        <f>_xlfn.XLOOKUP(Tabla11518[[#This Row],[CÓDIGO SOLICITUD]],'[1]Relación Departamental'!$A:$A,'[1]Relación Departamental'!$B:$B)</f>
        <v>SI</v>
      </c>
      <c r="H441" s="12" t="str">
        <f>IF(Tabla11518[[#This Row],[GEOGRÁFICO]]="NO",Tabla11518[[#This Row],[DEPARTAMENTO GEOGRÁFICO/ASOCIADO]],_xlfn.XLOOKUP(Tabla11518[[#This Row],[CÓDIGO SOLICITUD]],'[1]INFO MPIO'!$A$2:$A$802,'[1]INFO MPIO'!$G$2:$G$802))</f>
        <v>RISARALDA</v>
      </c>
      <c r="I441" s="12" t="str">
        <f>IF(Tabla11518[[#This Row],[GEOGRÁFICO]]="NO",Tabla11518[[#This Row],[DEPARTAMENTO GEOGRÁFICO/ASOCIADO]],_xlfn.XLOOKUP(Tabla11518[[#This Row],[CÓDIGO SOLICITUD]],'[1]INFO MPIO'!$A$2:$A$581,'[1]INFO MPIO'!$H$2:$H$581))</f>
        <v>PEREIRA</v>
      </c>
      <c r="J441" s="13">
        <f>IF(Tabla11518[[#This Row],[GEOGRÁFICO]]="NO",0,_xlfn.XLOOKUP(Tabla11518[[#This Row],[CÓDIGO SOLICITUD]],'[1]INFO MPIO'!$A$2:$A$581,'[1]INFO MPIO'!$B$2:$B$581))</f>
        <v>0</v>
      </c>
      <c r="K441" s="13">
        <f>IF(Tabla11518[[#This Row],[GEOGRÁFICO]]="NO",0,_xlfn.XLOOKUP(Tabla11518[[#This Row],[CÓDIGO SOLICITUD]],'[1]INFO MPIO'!$A$2:$A$581,'[1]INFO MPIO'!$C$2:$C$581))</f>
        <v>0</v>
      </c>
      <c r="L441" s="13">
        <f>IF(Tabla11518[[#This Row],[GEOGRÁFICO]]="NO",0,_xlfn.XLOOKUP(Tabla11518[[#This Row],[CÓDIGO SOLICITUD]],'[1]INFO MPIO'!$A$2:$A$581,'[1]INFO MPIO'!$D$2:$D$581))</f>
        <v>0</v>
      </c>
      <c r="M441" s="13">
        <f>IF(Tabla11518[[#This Row],[GEOGRÁFICO]]="NO",0,_xlfn.XLOOKUP(Tabla11518[[#This Row],[CÓDIGO SOLICITUD]],'[1]INFO MPIO'!$A$2:$A$581,'[1]INFO MPIO'!$E$2:$E$581))</f>
        <v>0</v>
      </c>
      <c r="N441" s="13">
        <f>IF(Tabla11518[[#This Row],[GEOGRÁFICO]]="NO",0,_xlfn.XLOOKUP(Tabla11518[[#This Row],[CÓDIGO SOLICITUD]],'[1]INFO MPIO'!$A$2:$A$581,'[1]INFO MPIO'!$F$2:$F$581))</f>
        <v>0</v>
      </c>
      <c r="O441" s="12" t="str">
        <f>_xlfn.XLOOKUP(Tabla11518[[#This Row],[CÓDIGO SOLICITUD]],[1]Master!$G:$G,[1]Master!$K:$K)</f>
        <v>NO</v>
      </c>
      <c r="P441" s="12" t="str">
        <f>_xlfn.XLOOKUP(Tabla11518[[#This Row],[CÓDIGO SOLICITUD]],[1]Master!$G:$G,[1]Master!$J:$J)</f>
        <v>EN ESTRUCTURACIÓN</v>
      </c>
      <c r="Q441" s="9" t="str">
        <f>_xlfn.XLOOKUP(Tabla11518[[#This Row],[CÓDIGO SOLICITUD]],[1]Master!$G:$G,[1]Master!$I:$I)</f>
        <v>ENTIDAD TERRITORIAL</v>
      </c>
      <c r="R441" s="14">
        <f>_xlfn.XLOOKUP(Tabla11518[[#This Row],[CÓDIGO SOLICITUD]],'[1]Resumen Inversiones'!$D$4:$D$700,'[1]Resumen Inversiones'!$E$4:$E$700)</f>
        <v>139000</v>
      </c>
      <c r="S441" s="17" t="s">
        <v>841</v>
      </c>
    </row>
    <row r="442" spans="1:19" ht="85.5" x14ac:dyDescent="0.25">
      <c r="A442" s="8" t="s">
        <v>842</v>
      </c>
      <c r="B442" s="9" t="str">
        <f>_xlfn.XLOOKUP(Tabla11518[[#This Row],[CÓDIGO SOLICITUD]],[1]Nombres!$A:$A,[1]Nombres!$D:$D)</f>
        <v>RISARALDA</v>
      </c>
      <c r="C442" s="9" t="s">
        <v>21</v>
      </c>
      <c r="D442" s="16" t="s">
        <v>22</v>
      </c>
      <c r="E442" s="11" t="str">
        <f>_xlfn.XLOOKUP(Tabla11518[[#This Row],[CÓDIGO SOLICITUD]],[1]Nombres!$A:$A,[1]Nombres!$C:$C)</f>
        <v>VÍAS DEL SAMÁN: CERRITOS - EL POLLO</v>
      </c>
      <c r="F442" s="11" t="str">
        <f>_xlfn.XLOOKUP(Tabla11518[[#This Row],[CÓDIGO SOLICITUD]],'[1]Mapas MT FINAL'!A:A,'[1]Mapas MT FINAL'!G:G)</f>
        <v>VÍAS DEL SAMÁN: CERRITOS - EL POLLO</v>
      </c>
      <c r="G442" s="12" t="str">
        <f>_xlfn.XLOOKUP(Tabla11518[[#This Row],[CÓDIGO SOLICITUD]],'[1]Relación Departamental'!$A:$A,'[1]Relación Departamental'!$B:$B)</f>
        <v>SI</v>
      </c>
      <c r="H442" s="12" t="str">
        <f>IF(Tabla11518[[#This Row],[GEOGRÁFICO]]="NO",Tabla11518[[#This Row],[DEPARTAMENTO GEOGRÁFICO/ASOCIADO]],_xlfn.XLOOKUP(Tabla11518[[#This Row],[CÓDIGO SOLICITUD]],'[1]INFO MPIO'!$A$2:$A$802,'[1]INFO MPIO'!$G$2:$G$802))</f>
        <v>RISARALDA</v>
      </c>
      <c r="I442" s="12" t="str">
        <f>IF(Tabla11518[[#This Row],[GEOGRÁFICO]]="NO",Tabla11518[[#This Row],[DEPARTAMENTO GEOGRÁFICO/ASOCIADO]],_xlfn.XLOOKUP(Tabla11518[[#This Row],[CÓDIGO SOLICITUD]],'[1]INFO MPIO'!$A$2:$A$581,'[1]INFO MPIO'!$H$2:$H$581))</f>
        <v>PEREIRA</v>
      </c>
      <c r="J442" s="13">
        <f>IF(Tabla11518[[#This Row],[GEOGRÁFICO]]="NO",0,_xlfn.XLOOKUP(Tabla11518[[#This Row],[CÓDIGO SOLICITUD]],'[1]INFO MPIO'!$A$2:$A$581,'[1]INFO MPIO'!$B$2:$B$581))</f>
        <v>0</v>
      </c>
      <c r="K442" s="13">
        <f>IF(Tabla11518[[#This Row],[GEOGRÁFICO]]="NO",0,_xlfn.XLOOKUP(Tabla11518[[#This Row],[CÓDIGO SOLICITUD]],'[1]INFO MPIO'!$A$2:$A$581,'[1]INFO MPIO'!$C$2:$C$581))</f>
        <v>0</v>
      </c>
      <c r="L442" s="13">
        <f>IF(Tabla11518[[#This Row],[GEOGRÁFICO]]="NO",0,_xlfn.XLOOKUP(Tabla11518[[#This Row],[CÓDIGO SOLICITUD]],'[1]INFO MPIO'!$A$2:$A$581,'[1]INFO MPIO'!$D$2:$D$581))</f>
        <v>0</v>
      </c>
      <c r="M442" s="13">
        <f>IF(Tabla11518[[#This Row],[GEOGRÁFICO]]="NO",0,_xlfn.XLOOKUP(Tabla11518[[#This Row],[CÓDIGO SOLICITUD]],'[1]INFO MPIO'!$A$2:$A$581,'[1]INFO MPIO'!$E$2:$E$581))</f>
        <v>0</v>
      </c>
      <c r="N442" s="13">
        <f>IF(Tabla11518[[#This Row],[GEOGRÁFICO]]="NO",0,_xlfn.XLOOKUP(Tabla11518[[#This Row],[CÓDIGO SOLICITUD]],'[1]INFO MPIO'!$A$2:$A$581,'[1]INFO MPIO'!$F$2:$F$581))</f>
        <v>0</v>
      </c>
      <c r="O442" s="12" t="str">
        <f>_xlfn.XLOOKUP(Tabla11518[[#This Row],[CÓDIGO SOLICITUD]],[1]Master!$G:$G,[1]Master!$K:$K)</f>
        <v>SI</v>
      </c>
      <c r="P442" s="12" t="str">
        <f>_xlfn.XLOOKUP(Tabla11518[[#This Row],[CÓDIGO SOLICITUD]],[1]Master!$G:$G,[1]Master!$J:$J)</f>
        <v>EN EJECUCIÓN</v>
      </c>
      <c r="Q442" s="9" t="str">
        <f>_xlfn.XLOOKUP(Tabla11518[[#This Row],[CÓDIGO SOLICITUD]],[1]Master!$G:$G,[1]Master!$I:$I)</f>
        <v>INVIAS</v>
      </c>
      <c r="R442" s="14">
        <f>_xlfn.XLOOKUP(Tabla11518[[#This Row],[CÓDIGO SOLICITUD]],'[1]Resumen Inversiones'!$D$4:$D$700,'[1]Resumen Inversiones'!$E$4:$E$700)</f>
        <v>26652.347432143677</v>
      </c>
      <c r="S442" s="17" t="s">
        <v>843</v>
      </c>
    </row>
    <row r="443" spans="1:19" ht="85.5" x14ac:dyDescent="0.25">
      <c r="A443" s="8" t="s">
        <v>844</v>
      </c>
      <c r="B443" s="9" t="str">
        <f>_xlfn.XLOOKUP(Tabla11518[[#This Row],[CÓDIGO SOLICITUD]],[1]Nombres!$A:$A,[1]Nombres!$D:$D)</f>
        <v>RISARALDA</v>
      </c>
      <c r="C443" s="9" t="s">
        <v>21</v>
      </c>
      <c r="D443" s="16" t="s">
        <v>22</v>
      </c>
      <c r="E443" s="11" t="str">
        <f>_xlfn.XLOOKUP(Tabla11518[[#This Row],[CÓDIGO SOLICITUD]],[1]Nombres!$A:$A,[1]Nombres!$C:$C)</f>
        <v>VÍAS DEL SAMÁN: CERRITOS - PUERTO CALDAS</v>
      </c>
      <c r="F443" s="11" t="str">
        <f>_xlfn.XLOOKUP(Tabla11518[[#This Row],[CÓDIGO SOLICITUD]],'[1]Mapas MT FINAL'!A:A,'[1]Mapas MT FINAL'!G:G)</f>
        <v>VÍAS DEL SAMÁN: CERRITOS - PUERTO CALDAS</v>
      </c>
      <c r="G443" s="12" t="str">
        <f>_xlfn.XLOOKUP(Tabla11518[[#This Row],[CÓDIGO SOLICITUD]],'[1]Relación Departamental'!$A:$A,'[1]Relación Departamental'!$B:$B)</f>
        <v>SI</v>
      </c>
      <c r="H443" s="12" t="str">
        <f>IF(Tabla11518[[#This Row],[GEOGRÁFICO]]="NO",Tabla11518[[#This Row],[DEPARTAMENTO GEOGRÁFICO/ASOCIADO]],_xlfn.XLOOKUP(Tabla11518[[#This Row],[CÓDIGO SOLICITUD]],'[1]INFO MPIO'!$A$2:$A$802,'[1]INFO MPIO'!$G$2:$G$802))</f>
        <v>RISARALDA</v>
      </c>
      <c r="I443" s="12" t="str">
        <f>IF(Tabla11518[[#This Row],[GEOGRÁFICO]]="NO",Tabla11518[[#This Row],[DEPARTAMENTO GEOGRÁFICO/ASOCIADO]],_xlfn.XLOOKUP(Tabla11518[[#This Row],[CÓDIGO SOLICITUD]],'[1]INFO MPIO'!$A$2:$A$581,'[1]INFO MPIO'!$H$2:$H$581))</f>
        <v>PEREIRA</v>
      </c>
      <c r="J443" s="13">
        <f>IF(Tabla11518[[#This Row],[GEOGRÁFICO]]="NO",0,_xlfn.XLOOKUP(Tabla11518[[#This Row],[CÓDIGO SOLICITUD]],'[1]INFO MPIO'!$A$2:$A$581,'[1]INFO MPIO'!$B$2:$B$581))</f>
        <v>0</v>
      </c>
      <c r="K443" s="13">
        <f>IF(Tabla11518[[#This Row],[GEOGRÁFICO]]="NO",0,_xlfn.XLOOKUP(Tabla11518[[#This Row],[CÓDIGO SOLICITUD]],'[1]INFO MPIO'!$A$2:$A$581,'[1]INFO MPIO'!$C$2:$C$581))</f>
        <v>0</v>
      </c>
      <c r="L443" s="13">
        <f>IF(Tabla11518[[#This Row],[GEOGRÁFICO]]="NO",0,_xlfn.XLOOKUP(Tabla11518[[#This Row],[CÓDIGO SOLICITUD]],'[1]INFO MPIO'!$A$2:$A$581,'[1]INFO MPIO'!$D$2:$D$581))</f>
        <v>0</v>
      </c>
      <c r="M443" s="13">
        <f>IF(Tabla11518[[#This Row],[GEOGRÁFICO]]="NO",0,_xlfn.XLOOKUP(Tabla11518[[#This Row],[CÓDIGO SOLICITUD]],'[1]INFO MPIO'!$A$2:$A$581,'[1]INFO MPIO'!$E$2:$E$581))</f>
        <v>0</v>
      </c>
      <c r="N443" s="13">
        <f>IF(Tabla11518[[#This Row],[GEOGRÁFICO]]="NO",0,_xlfn.XLOOKUP(Tabla11518[[#This Row],[CÓDIGO SOLICITUD]],'[1]INFO MPIO'!$A$2:$A$581,'[1]INFO MPIO'!$F$2:$F$581))</f>
        <v>0</v>
      </c>
      <c r="O443" s="12" t="str">
        <f>_xlfn.XLOOKUP(Tabla11518[[#This Row],[CÓDIGO SOLICITUD]],[1]Master!$G:$G,[1]Master!$K:$K)</f>
        <v>SI</v>
      </c>
      <c r="P443" s="12" t="str">
        <f>_xlfn.XLOOKUP(Tabla11518[[#This Row],[CÓDIGO SOLICITUD]],[1]Master!$G:$G,[1]Master!$J:$J)</f>
        <v>EN EJECUCIÓN</v>
      </c>
      <c r="Q443" s="9" t="str">
        <f>_xlfn.XLOOKUP(Tabla11518[[#This Row],[CÓDIGO SOLICITUD]],[1]Master!$G:$G,[1]Master!$I:$I)</f>
        <v>INVIAS</v>
      </c>
      <c r="R443" s="14">
        <f>_xlfn.XLOOKUP(Tabla11518[[#This Row],[CÓDIGO SOLICITUD]],'[1]Resumen Inversiones'!$D$4:$D$700,'[1]Resumen Inversiones'!$E$4:$E$700)</f>
        <v>22442.0873941672</v>
      </c>
      <c r="S443" s="17" t="s">
        <v>843</v>
      </c>
    </row>
    <row r="444" spans="1:19" ht="85.5" x14ac:dyDescent="0.25">
      <c r="A444" s="8" t="s">
        <v>845</v>
      </c>
      <c r="B444" s="9" t="str">
        <f>_xlfn.XLOOKUP(Tabla11518[[#This Row],[CÓDIGO SOLICITUD]],[1]Nombres!$A:$A,[1]Nombres!$D:$D)</f>
        <v>RISARALDA</v>
      </c>
      <c r="C444" s="9" t="s">
        <v>21</v>
      </c>
      <c r="D444" s="16" t="s">
        <v>22</v>
      </c>
      <c r="E444" s="11" t="str">
        <f>_xlfn.XLOOKUP(Tabla11518[[#This Row],[CÓDIGO SOLICITUD]],[1]Nombres!$A:$A,[1]Nombres!$C:$C)</f>
        <v>VÍAS DEL SAMÁN: CERRITOS - LA VIRGINIA</v>
      </c>
      <c r="F444" s="11" t="str">
        <f>_xlfn.XLOOKUP(Tabla11518[[#This Row],[CÓDIGO SOLICITUD]],'[1]Mapas MT FINAL'!A:A,'[1]Mapas MT FINAL'!G:G)</f>
        <v>VÍAS DEL SAMÁN: CERRITOS - LA VIRGINIA</v>
      </c>
      <c r="G444" s="12" t="str">
        <f>_xlfn.XLOOKUP(Tabla11518[[#This Row],[CÓDIGO SOLICITUD]],'[1]Relación Departamental'!$A:$A,'[1]Relación Departamental'!$B:$B)</f>
        <v>SI</v>
      </c>
      <c r="H444" s="12" t="str">
        <f>IF(Tabla11518[[#This Row],[GEOGRÁFICO]]="NO",Tabla11518[[#This Row],[DEPARTAMENTO GEOGRÁFICO/ASOCIADO]],_xlfn.XLOOKUP(Tabla11518[[#This Row],[CÓDIGO SOLICITUD]],'[1]INFO MPIO'!$A$2:$A$802,'[1]INFO MPIO'!$G$2:$G$802))</f>
        <v>RISARALDA</v>
      </c>
      <c r="I444" s="12" t="str">
        <f>IF(Tabla11518[[#This Row],[GEOGRÁFICO]]="NO",Tabla11518[[#This Row],[DEPARTAMENTO GEOGRÁFICO/ASOCIADO]],_xlfn.XLOOKUP(Tabla11518[[#This Row],[CÓDIGO SOLICITUD]],'[1]INFO MPIO'!$A$2:$A$581,'[1]INFO MPIO'!$H$2:$H$581))</f>
        <v>LA VIRGINIA, PEREIRA</v>
      </c>
      <c r="J444" s="13">
        <f>IF(Tabla11518[[#This Row],[GEOGRÁFICO]]="NO",0,_xlfn.XLOOKUP(Tabla11518[[#This Row],[CÓDIGO SOLICITUD]],'[1]INFO MPIO'!$A$2:$A$581,'[1]INFO MPIO'!$B$2:$B$581))</f>
        <v>0</v>
      </c>
      <c r="K444" s="13">
        <f>IF(Tabla11518[[#This Row],[GEOGRÁFICO]]="NO",0,_xlfn.XLOOKUP(Tabla11518[[#This Row],[CÓDIGO SOLICITUD]],'[1]INFO MPIO'!$A$2:$A$581,'[1]INFO MPIO'!$C$2:$C$581))</f>
        <v>0</v>
      </c>
      <c r="L444" s="13">
        <f>IF(Tabla11518[[#This Row],[GEOGRÁFICO]]="NO",0,_xlfn.XLOOKUP(Tabla11518[[#This Row],[CÓDIGO SOLICITUD]],'[1]INFO MPIO'!$A$2:$A$581,'[1]INFO MPIO'!$D$2:$D$581))</f>
        <v>0</v>
      </c>
      <c r="M444" s="13">
        <f>IF(Tabla11518[[#This Row],[GEOGRÁFICO]]="NO",0,_xlfn.XLOOKUP(Tabla11518[[#This Row],[CÓDIGO SOLICITUD]],'[1]INFO MPIO'!$A$2:$A$581,'[1]INFO MPIO'!$E$2:$E$581))</f>
        <v>0</v>
      </c>
      <c r="N444" s="13">
        <f>IF(Tabla11518[[#This Row],[GEOGRÁFICO]]="NO",0,_xlfn.XLOOKUP(Tabla11518[[#This Row],[CÓDIGO SOLICITUD]],'[1]INFO MPIO'!$A$2:$A$581,'[1]INFO MPIO'!$F$2:$F$581))</f>
        <v>0</v>
      </c>
      <c r="O444" s="12" t="str">
        <f>_xlfn.XLOOKUP(Tabla11518[[#This Row],[CÓDIGO SOLICITUD]],[1]Master!$G:$G,[1]Master!$K:$K)</f>
        <v>SI</v>
      </c>
      <c r="P444" s="12" t="str">
        <f>_xlfn.XLOOKUP(Tabla11518[[#This Row],[CÓDIGO SOLICITUD]],[1]Master!$G:$G,[1]Master!$J:$J)</f>
        <v>EN EJECUCIÓN</v>
      </c>
      <c r="Q444" s="9" t="str">
        <f>_xlfn.XLOOKUP(Tabla11518[[#This Row],[CÓDIGO SOLICITUD]],[1]Master!$G:$G,[1]Master!$I:$I)</f>
        <v>INVIAS</v>
      </c>
      <c r="R444" s="14">
        <f>_xlfn.XLOOKUP(Tabla11518[[#This Row],[CÓDIGO SOLICITUD]],'[1]Resumen Inversiones'!$D$4:$D$700,'[1]Resumen Inversiones'!$E$4:$E$700)</f>
        <v>45146.945677647687</v>
      </c>
      <c r="S444" s="17" t="s">
        <v>843</v>
      </c>
    </row>
    <row r="445" spans="1:19" ht="85.5" x14ac:dyDescent="0.25">
      <c r="A445" s="8" t="s">
        <v>846</v>
      </c>
      <c r="B445" s="9" t="str">
        <f>_xlfn.XLOOKUP(Tabla11518[[#This Row],[CÓDIGO SOLICITUD]],[1]Nombres!$A:$A,[1]Nombres!$D:$D)</f>
        <v>RISARALDA</v>
      </c>
      <c r="C445" s="9" t="s">
        <v>21</v>
      </c>
      <c r="D445" s="16" t="s">
        <v>22</v>
      </c>
      <c r="E445" s="11" t="str">
        <f>_xlfn.XLOOKUP(Tabla11518[[#This Row],[CÓDIGO SOLICITUD]],[1]Nombres!$A:$A,[1]Nombres!$C:$C)</f>
        <v>VÍAS DEL SAMÁN: EL POLLO - LA ROMELIA</v>
      </c>
      <c r="F445" s="11" t="str">
        <f>_xlfn.XLOOKUP(Tabla11518[[#This Row],[CÓDIGO SOLICITUD]],'[1]Mapas MT FINAL'!A:A,'[1]Mapas MT FINAL'!G:G)</f>
        <v>VÍAS DEL SAMÁN: EL POLLO - LA ROMELIA</v>
      </c>
      <c r="G445" s="12" t="str">
        <f>_xlfn.XLOOKUP(Tabla11518[[#This Row],[CÓDIGO SOLICITUD]],'[1]Relación Departamental'!$A:$A,'[1]Relación Departamental'!$B:$B)</f>
        <v>SI</v>
      </c>
      <c r="H445" s="12" t="str">
        <f>IF(Tabla11518[[#This Row],[GEOGRÁFICO]]="NO",Tabla11518[[#This Row],[DEPARTAMENTO GEOGRÁFICO/ASOCIADO]],_xlfn.XLOOKUP(Tabla11518[[#This Row],[CÓDIGO SOLICITUD]],'[1]INFO MPIO'!$A$2:$A$802,'[1]INFO MPIO'!$G$2:$G$802))</f>
        <v>RISARALDA</v>
      </c>
      <c r="I445" s="12" t="str">
        <f>IF(Tabla11518[[#This Row],[GEOGRÁFICO]]="NO",Tabla11518[[#This Row],[DEPARTAMENTO GEOGRÁFICO/ASOCIADO]],_xlfn.XLOOKUP(Tabla11518[[#This Row],[CÓDIGO SOLICITUD]],'[1]INFO MPIO'!$A$2:$A$581,'[1]INFO MPIO'!$H$2:$H$581))</f>
        <v>DOSQUEBRADAS, PEREIRA</v>
      </c>
      <c r="J445" s="13">
        <f>IF(Tabla11518[[#This Row],[GEOGRÁFICO]]="NO",0,_xlfn.XLOOKUP(Tabla11518[[#This Row],[CÓDIGO SOLICITUD]],'[1]INFO MPIO'!$A$2:$A$581,'[1]INFO MPIO'!$B$2:$B$581))</f>
        <v>0</v>
      </c>
      <c r="K445" s="13">
        <f>IF(Tabla11518[[#This Row],[GEOGRÁFICO]]="NO",0,_xlfn.XLOOKUP(Tabla11518[[#This Row],[CÓDIGO SOLICITUD]],'[1]INFO MPIO'!$A$2:$A$581,'[1]INFO MPIO'!$C$2:$C$581))</f>
        <v>0</v>
      </c>
      <c r="L445" s="13">
        <f>IF(Tabla11518[[#This Row],[GEOGRÁFICO]]="NO",0,_xlfn.XLOOKUP(Tabla11518[[#This Row],[CÓDIGO SOLICITUD]],'[1]INFO MPIO'!$A$2:$A$581,'[1]INFO MPIO'!$D$2:$D$581))</f>
        <v>0</v>
      </c>
      <c r="M445" s="13">
        <f>IF(Tabla11518[[#This Row],[GEOGRÁFICO]]="NO",0,_xlfn.XLOOKUP(Tabla11518[[#This Row],[CÓDIGO SOLICITUD]],'[1]INFO MPIO'!$A$2:$A$581,'[1]INFO MPIO'!$E$2:$E$581))</f>
        <v>0</v>
      </c>
      <c r="N445" s="13">
        <f>IF(Tabla11518[[#This Row],[GEOGRÁFICO]]="NO",0,_xlfn.XLOOKUP(Tabla11518[[#This Row],[CÓDIGO SOLICITUD]],'[1]INFO MPIO'!$A$2:$A$581,'[1]INFO MPIO'!$F$2:$F$581))</f>
        <v>0</v>
      </c>
      <c r="O445" s="12" t="str">
        <f>_xlfn.XLOOKUP(Tabla11518[[#This Row],[CÓDIGO SOLICITUD]],[1]Master!$G:$G,[1]Master!$K:$K)</f>
        <v>SI</v>
      </c>
      <c r="P445" s="12" t="str">
        <f>_xlfn.XLOOKUP(Tabla11518[[#This Row],[CÓDIGO SOLICITUD]],[1]Master!$G:$G,[1]Master!$J:$J)</f>
        <v>EN EJECUCIÓN</v>
      </c>
      <c r="Q445" s="9" t="str">
        <f>_xlfn.XLOOKUP(Tabla11518[[#This Row],[CÓDIGO SOLICITUD]],[1]Master!$G:$G,[1]Master!$I:$I)</f>
        <v>INVIAS</v>
      </c>
      <c r="R445" s="14">
        <f>_xlfn.XLOOKUP(Tabla11518[[#This Row],[CÓDIGO SOLICITUD]],'[1]Resumen Inversiones'!$D$4:$D$700,'[1]Resumen Inversiones'!$E$4:$E$700)</f>
        <v>41581.221426505188</v>
      </c>
      <c r="S445" s="17" t="s">
        <v>843</v>
      </c>
    </row>
    <row r="446" spans="1:19" ht="57" x14ac:dyDescent="0.25">
      <c r="A446" s="8" t="s">
        <v>847</v>
      </c>
      <c r="B446" s="9" t="str">
        <f>_xlfn.XLOOKUP(Tabla11518[[#This Row],[CÓDIGO SOLICITUD]],[1]Nombres!$A:$A,[1]Nombres!$D:$D)</f>
        <v>RISARALDA</v>
      </c>
      <c r="C446" s="9" t="s">
        <v>21</v>
      </c>
      <c r="D446" s="16" t="s">
        <v>22</v>
      </c>
      <c r="E446" s="11" t="str">
        <f>_xlfn.XLOOKUP(Tabla11518[[#This Row],[CÓDIGO SOLICITUD]],[1]Nombres!$A:$A,[1]Nombres!$C:$C)</f>
        <v>PLEC (LA VIRGINIA - RISARALDA)</v>
      </c>
      <c r="F446" s="11" t="str">
        <f>_xlfn.XLOOKUP(Tabla11518[[#This Row],[CÓDIGO SOLICITUD]],'[1]Mapas MT FINAL'!A:A,'[1]Mapas MT FINAL'!G:G)</f>
        <v>PLEC (LA VIRGINIA - RISARALDA)</v>
      </c>
      <c r="G446" s="12" t="str">
        <f>_xlfn.XLOOKUP(Tabla11518[[#This Row],[CÓDIGO SOLICITUD]],'[1]Relación Departamental'!$A:$A,'[1]Relación Departamental'!$B:$B)</f>
        <v>SI</v>
      </c>
      <c r="H446" s="12" t="str">
        <f>IF(Tabla11518[[#This Row],[GEOGRÁFICO]]="NO",Tabla11518[[#This Row],[DEPARTAMENTO GEOGRÁFICO/ASOCIADO]],_xlfn.XLOOKUP(Tabla11518[[#This Row],[CÓDIGO SOLICITUD]],'[1]INFO MPIO'!$A$2:$A$802,'[1]INFO MPIO'!$G$2:$G$802))</f>
        <v>RISARALDA</v>
      </c>
      <c r="I446" s="12" t="str">
        <f>IF(Tabla11518[[#This Row],[GEOGRÁFICO]]="NO",Tabla11518[[#This Row],[DEPARTAMENTO GEOGRÁFICO/ASOCIADO]],_xlfn.XLOOKUP(Tabla11518[[#This Row],[CÓDIGO SOLICITUD]],'[1]INFO MPIO'!$A$2:$A$581,'[1]INFO MPIO'!$H$2:$H$581))</f>
        <v>LA VIRGINIA, PEREIRA</v>
      </c>
      <c r="J446" s="13">
        <f>IF(Tabla11518[[#This Row],[GEOGRÁFICO]]="NO",0,_xlfn.XLOOKUP(Tabla11518[[#This Row],[CÓDIGO SOLICITUD]],'[1]INFO MPIO'!$A$2:$A$581,'[1]INFO MPIO'!$B$2:$B$581))</f>
        <v>0</v>
      </c>
      <c r="K446" s="13">
        <f>IF(Tabla11518[[#This Row],[GEOGRÁFICO]]="NO",0,_xlfn.XLOOKUP(Tabla11518[[#This Row],[CÓDIGO SOLICITUD]],'[1]INFO MPIO'!$A$2:$A$581,'[1]INFO MPIO'!$C$2:$C$581))</f>
        <v>0</v>
      </c>
      <c r="L446" s="13">
        <f>IF(Tabla11518[[#This Row],[GEOGRÁFICO]]="NO",0,_xlfn.XLOOKUP(Tabla11518[[#This Row],[CÓDIGO SOLICITUD]],'[1]INFO MPIO'!$A$2:$A$581,'[1]INFO MPIO'!$D$2:$D$581))</f>
        <v>0</v>
      </c>
      <c r="M446" s="13">
        <f>IF(Tabla11518[[#This Row],[GEOGRÁFICO]]="NO",0,_xlfn.XLOOKUP(Tabla11518[[#This Row],[CÓDIGO SOLICITUD]],'[1]INFO MPIO'!$A$2:$A$581,'[1]INFO MPIO'!$E$2:$E$581))</f>
        <v>0</v>
      </c>
      <c r="N446" s="13">
        <f>IF(Tabla11518[[#This Row],[GEOGRÁFICO]]="NO",0,_xlfn.XLOOKUP(Tabla11518[[#This Row],[CÓDIGO SOLICITUD]],'[1]INFO MPIO'!$A$2:$A$581,'[1]INFO MPIO'!$F$2:$F$581))</f>
        <v>0</v>
      </c>
      <c r="O446" s="12" t="str">
        <f>_xlfn.XLOOKUP(Tabla11518[[#This Row],[CÓDIGO SOLICITUD]],[1]Master!$G:$G,[1]Master!$K:$K)</f>
        <v>SI</v>
      </c>
      <c r="P446" s="12" t="str">
        <f>_xlfn.XLOOKUP(Tabla11518[[#This Row],[CÓDIGO SOLICITUD]],[1]Master!$G:$G,[1]Master!$J:$J)</f>
        <v>EN ESTRUCTURACIÓN</v>
      </c>
      <c r="Q446" s="9" t="str">
        <f>_xlfn.XLOOKUP(Tabla11518[[#This Row],[CÓDIGO SOLICITUD]],[1]Master!$G:$G,[1]Master!$I:$I)</f>
        <v>ENTIDAD TERRITORIAL</v>
      </c>
      <c r="R446" s="14">
        <f>_xlfn.XLOOKUP(Tabla11518[[#This Row],[CÓDIGO SOLICITUD]],'[1]Resumen Inversiones'!$D$4:$D$700,'[1]Resumen Inversiones'!$E$4:$E$700)</f>
        <v>427617</v>
      </c>
      <c r="S446" s="17" t="s">
        <v>848</v>
      </c>
    </row>
    <row r="447" spans="1:19" ht="156.75" x14ac:dyDescent="0.25">
      <c r="A447" s="8" t="s">
        <v>849</v>
      </c>
      <c r="B447" s="9" t="str">
        <f>_xlfn.XLOOKUP(Tabla11518[[#This Row],[CÓDIGO SOLICITUD]],[1]Nombres!$A:$A,[1]Nombres!$D:$D)</f>
        <v>NORTE DE SANTANDER</v>
      </c>
      <c r="C447" s="9" t="s">
        <v>801</v>
      </c>
      <c r="D447" s="16" t="s">
        <v>22</v>
      </c>
      <c r="E447" s="11" t="str">
        <f>_xlfn.XLOOKUP(Tabla11518[[#This Row],[CÓDIGO SOLICITUD]],[1]Nombres!$A:$A,[1]Nombres!$C:$C)</f>
        <v>MEJORAMIENTO Y MANTENIMIENTO DE LA VÍA PUENTE GÓMEZ, SALAZAR, ARBOLEDAS, CUCUTILLA, ALTAMIRA</v>
      </c>
      <c r="F447" s="11" t="str">
        <f>_xlfn.XLOOKUP(Tabla11518[[#This Row],[CÓDIGO SOLICITUD]],'[1]Mapas MT FINAL'!A:A,'[1]Mapas MT FINAL'!G:G)</f>
        <v>PUENTE GÓMEZ, SALAZAR, ARBOLEDAS, CUCUTILLA, ALTAMIRA</v>
      </c>
      <c r="G447" s="12" t="str">
        <f>_xlfn.XLOOKUP(Tabla11518[[#This Row],[CÓDIGO SOLICITUD]],'[1]Relación Departamental'!$A:$A,'[1]Relación Departamental'!$B:$B)</f>
        <v>SI</v>
      </c>
      <c r="H447" s="12" t="str">
        <f>IF(Tabla11518[[#This Row],[GEOGRÁFICO]]="NO",Tabla11518[[#This Row],[DEPARTAMENTO GEOGRÁFICO/ASOCIADO]],_xlfn.XLOOKUP(Tabla11518[[#This Row],[CÓDIGO SOLICITUD]],'[1]INFO MPIO'!$A$2:$A$802,'[1]INFO MPIO'!$G$2:$G$802))</f>
        <v>NORTE DE SANTANDER</v>
      </c>
      <c r="I447" s="12" t="str">
        <f>IF(Tabla11518[[#This Row],[GEOGRÁFICO]]="NO",Tabla11518[[#This Row],[DEPARTAMENTO GEOGRÁFICO/ASOCIADO]],_xlfn.XLOOKUP(Tabla11518[[#This Row],[CÓDIGO SOLICITUD]],'[1]INFO MPIO'!$A$2:$A$581,'[1]INFO MPIO'!$H$2:$H$581))</f>
        <v>ARBOLEDAS, CUCUTILLA, PAMPLONA, SALAZAR, SANTIAGO</v>
      </c>
      <c r="J447" s="13">
        <f>IF(Tabla11518[[#This Row],[GEOGRÁFICO]]="NO",0,_xlfn.XLOOKUP(Tabla11518[[#This Row],[CÓDIGO SOLICITUD]],'[1]INFO MPIO'!$A$2:$A$581,'[1]INFO MPIO'!$B$2:$B$581))</f>
        <v>1</v>
      </c>
      <c r="K447" s="13">
        <f>IF(Tabla11518[[#This Row],[GEOGRÁFICO]]="NO",0,_xlfn.XLOOKUP(Tabla11518[[#This Row],[CÓDIGO SOLICITUD]],'[1]INFO MPIO'!$A$2:$A$581,'[1]INFO MPIO'!$C$2:$C$581))</f>
        <v>0</v>
      </c>
      <c r="L447" s="13">
        <f>IF(Tabla11518[[#This Row],[GEOGRÁFICO]]="NO",0,_xlfn.XLOOKUP(Tabla11518[[#This Row],[CÓDIGO SOLICITUD]],'[1]INFO MPIO'!$A$2:$A$581,'[1]INFO MPIO'!$D$2:$D$581))</f>
        <v>1</v>
      </c>
      <c r="M447" s="13">
        <f>IF(Tabla11518[[#This Row],[GEOGRÁFICO]]="NO",0,_xlfn.XLOOKUP(Tabla11518[[#This Row],[CÓDIGO SOLICITUD]],'[1]INFO MPIO'!$A$2:$A$581,'[1]INFO MPIO'!$E$2:$E$581))</f>
        <v>0</v>
      </c>
      <c r="N447" s="13">
        <f>IF(Tabla11518[[#This Row],[GEOGRÁFICO]]="NO",0,_xlfn.XLOOKUP(Tabla11518[[#This Row],[CÓDIGO SOLICITUD]],'[1]INFO MPIO'!$A$2:$A$581,'[1]INFO MPIO'!$F$2:$F$581))</f>
        <v>0</v>
      </c>
      <c r="O447" s="12" t="str">
        <f>_xlfn.XLOOKUP(Tabla11518[[#This Row],[CÓDIGO SOLICITUD]],[1]Master!$G:$G,[1]Master!$K:$K)</f>
        <v>SI</v>
      </c>
      <c r="P447" s="12" t="str">
        <f>_xlfn.XLOOKUP(Tabla11518[[#This Row],[CÓDIGO SOLICITUD]],[1]Master!$G:$G,[1]Master!$J:$J)</f>
        <v>EN EJECUCIÓN</v>
      </c>
      <c r="Q447" s="9" t="str">
        <f>_xlfn.XLOOKUP(Tabla11518[[#This Row],[CÓDIGO SOLICITUD]],[1]Master!$G:$G,[1]Master!$I:$I)</f>
        <v>ENTIDAD TERRITORIAL/INVIAS</v>
      </c>
      <c r="R447" s="14">
        <f>_xlfn.XLOOKUP(Tabla11518[[#This Row],[CÓDIGO SOLICITUD]],'[1]Resumen Inversiones'!$D$4:$D$700,'[1]Resumen Inversiones'!$E$4:$E$700)</f>
        <v>617100</v>
      </c>
      <c r="S447" s="18" t="s">
        <v>850</v>
      </c>
    </row>
    <row r="448" spans="1:19" ht="57" x14ac:dyDescent="0.25">
      <c r="A448" s="42" t="s">
        <v>851</v>
      </c>
      <c r="B448" s="9" t="str">
        <f>_xlfn.XLOOKUP(Tabla11518[[#This Row],[CÓDIGO SOLICITUD]],[1]Nombres!$A:$A,[1]Nombres!$D:$D)</f>
        <v>NORTE DE SANTANDER</v>
      </c>
      <c r="C448" s="9" t="s">
        <v>21</v>
      </c>
      <c r="D448" s="16" t="s">
        <v>22</v>
      </c>
      <c r="E448" s="11" t="str">
        <f>_xlfn.XLOOKUP(Tabla11518[[#This Row],[CÓDIGO SOLICITUD]],[1]Nombres!$A:$A,[1]Nombres!$C:$C)</f>
        <v>CONSTRUCCIÓN Y MEJORAMIENTO DE LA RED VIAL TERCIARIA</v>
      </c>
      <c r="F448" s="11" t="str">
        <f>_xlfn.XLOOKUP(Tabla11518[[#This Row],[CÓDIGO SOLICITUD]],'[1]Mapas MT FINAL'!A:A,'[1]Mapas MT FINAL'!G:G)</f>
        <v>CONSTRUCCIÓN Y MEJORAMIENTO DE LA RED VIAL TERCIARIA</v>
      </c>
      <c r="G448" s="12" t="str">
        <f>_xlfn.XLOOKUP(Tabla11518[[#This Row],[CÓDIGO SOLICITUD]],'[1]Relación Departamental'!$A:$A,'[1]Relación Departamental'!$B:$B)</f>
        <v>NO</v>
      </c>
      <c r="H448" s="12" t="str">
        <f>IF(Tabla11518[[#This Row],[GEOGRÁFICO]]="NO",Tabla11518[[#This Row],[DEPARTAMENTO GEOGRÁFICO/ASOCIADO]],_xlfn.XLOOKUP(Tabla11518[[#This Row],[CÓDIGO SOLICITUD]],'[1]INFO MPIO'!$A$2:$A$802,'[1]INFO MPIO'!$G$2:$G$802))</f>
        <v>NORTE DE SANTANDER</v>
      </c>
      <c r="I448" s="12" t="str">
        <f>IF(Tabla11518[[#This Row],[GEOGRÁFICO]]="NO",Tabla11518[[#This Row],[DEPARTAMENTO GEOGRÁFICO/ASOCIADO]],_xlfn.XLOOKUP(Tabla11518[[#This Row],[CÓDIGO SOLICITUD]],'[1]INFO MPIO'!$A$2:$A$581,'[1]INFO MPIO'!$H$2:$H$581))</f>
        <v>NORTE DE SANTANDER</v>
      </c>
      <c r="J448" s="13">
        <f>IF(Tabla11518[[#This Row],[GEOGRÁFICO]]="NO",0,_xlfn.XLOOKUP(Tabla11518[[#This Row],[CÓDIGO SOLICITUD]],'[1]INFO MPIO'!$A$2:$A$581,'[1]INFO MPIO'!$B$2:$B$581))</f>
        <v>0</v>
      </c>
      <c r="K448" s="13">
        <f>IF(Tabla11518[[#This Row],[GEOGRÁFICO]]="NO",0,_xlfn.XLOOKUP(Tabla11518[[#This Row],[CÓDIGO SOLICITUD]],'[1]INFO MPIO'!$A$2:$A$581,'[1]INFO MPIO'!$C$2:$C$581))</f>
        <v>0</v>
      </c>
      <c r="L448" s="13">
        <f>IF(Tabla11518[[#This Row],[GEOGRÁFICO]]="NO",0,_xlfn.XLOOKUP(Tabla11518[[#This Row],[CÓDIGO SOLICITUD]],'[1]INFO MPIO'!$A$2:$A$581,'[1]INFO MPIO'!$D$2:$D$581))</f>
        <v>0</v>
      </c>
      <c r="M448" s="13">
        <f>IF(Tabla11518[[#This Row],[GEOGRÁFICO]]="NO",0,_xlfn.XLOOKUP(Tabla11518[[#This Row],[CÓDIGO SOLICITUD]],'[1]INFO MPIO'!$A$2:$A$581,'[1]INFO MPIO'!$E$2:$E$581))</f>
        <v>0</v>
      </c>
      <c r="N448" s="13">
        <f>IF(Tabla11518[[#This Row],[GEOGRÁFICO]]="NO",0,_xlfn.XLOOKUP(Tabla11518[[#This Row],[CÓDIGO SOLICITUD]],'[1]INFO MPIO'!$A$2:$A$581,'[1]INFO MPIO'!$F$2:$F$581))</f>
        <v>0</v>
      </c>
      <c r="O448" s="12" t="str">
        <f>_xlfn.XLOOKUP(Tabla11518[[#This Row],[CÓDIGO SOLICITUD]],[1]Master!$G:$G,[1]Master!$K:$K)</f>
        <v>SIN INFORMACIÓN</v>
      </c>
      <c r="P448" s="12" t="str">
        <f>_xlfn.XLOOKUP(Tabla11518[[#This Row],[CÓDIGO SOLICITUD]],[1]Master!$G:$G,[1]Master!$J:$J)</f>
        <v>SIN INFORMACIÓN</v>
      </c>
      <c r="Q448" s="9" t="str">
        <f>_xlfn.XLOOKUP(Tabla11518[[#This Row],[CÓDIGO SOLICITUD]],[1]Master!$G:$G,[1]Master!$I:$I)</f>
        <v>ENTIDAD TERRITORIAL</v>
      </c>
      <c r="R448" s="14">
        <f>_xlfn.XLOOKUP(Tabla11518[[#This Row],[CÓDIGO SOLICITUD]],'[1]Resumen Inversiones'!$D$4:$D$700,'[1]Resumen Inversiones'!$E$4:$E$700)</f>
        <v>0</v>
      </c>
      <c r="S448" s="22" t="s">
        <v>31</v>
      </c>
    </row>
    <row r="449" spans="1:19" ht="99.75" x14ac:dyDescent="0.25">
      <c r="A449" s="42" t="s">
        <v>852</v>
      </c>
      <c r="B449" s="9" t="str">
        <f>_xlfn.XLOOKUP(Tabla11518[[#This Row],[CÓDIGO SOLICITUD]],[1]Nombres!$A:$A,[1]Nombres!$D:$D)</f>
        <v>NORTE DE SANTANDER</v>
      </c>
      <c r="C449" s="9" t="s">
        <v>21</v>
      </c>
      <c r="D449" s="16" t="s">
        <v>22</v>
      </c>
      <c r="E449" s="11" t="str">
        <f>_xlfn.XLOOKUP(Tabla11518[[#This Row],[CÓDIGO SOLICITUD]],[1]Nombres!$A:$A,[1]Nombres!$C:$C)</f>
        <v>SETP CÚCUTA</v>
      </c>
      <c r="F449" s="11" t="str">
        <f>_xlfn.XLOOKUP(Tabla11518[[#This Row],[CÓDIGO SOLICITUD]],'[1]Mapas MT FINAL'!A:A,'[1]Mapas MT FINAL'!G:G)</f>
        <v>SETP CÚCUTA</v>
      </c>
      <c r="G449" s="12" t="str">
        <f>_xlfn.XLOOKUP(Tabla11518[[#This Row],[CÓDIGO SOLICITUD]],'[1]Relación Departamental'!$A:$A,'[1]Relación Departamental'!$B:$B)</f>
        <v>SI</v>
      </c>
      <c r="H449" s="12" t="str">
        <f>IF(Tabla11518[[#This Row],[GEOGRÁFICO]]="NO",Tabla11518[[#This Row],[DEPARTAMENTO GEOGRÁFICO/ASOCIADO]],_xlfn.XLOOKUP(Tabla11518[[#This Row],[CÓDIGO SOLICITUD]],'[1]INFO MPIO'!$A$2:$A$802,'[1]INFO MPIO'!$G$2:$G$802))</f>
        <v>NORTE DE SANTANDER</v>
      </c>
      <c r="I449" s="12" t="str">
        <f>IF(Tabla11518[[#This Row],[GEOGRÁFICO]]="NO",Tabla11518[[#This Row],[DEPARTAMENTO GEOGRÁFICO/ASOCIADO]],_xlfn.XLOOKUP(Tabla11518[[#This Row],[CÓDIGO SOLICITUD]],'[1]INFO MPIO'!$A$2:$A$581,'[1]INFO MPIO'!$H$2:$H$581))</f>
        <v>SAN JOSÉ DE CÚCUTA</v>
      </c>
      <c r="J449" s="13">
        <f>IF(Tabla11518[[#This Row],[GEOGRÁFICO]]="NO",0,_xlfn.XLOOKUP(Tabla11518[[#This Row],[CÓDIGO SOLICITUD]],'[1]INFO MPIO'!$A$2:$A$581,'[1]INFO MPIO'!$B$2:$B$581))</f>
        <v>1</v>
      </c>
      <c r="K449" s="13">
        <f>IF(Tabla11518[[#This Row],[GEOGRÁFICO]]="NO",0,_xlfn.XLOOKUP(Tabla11518[[#This Row],[CÓDIGO SOLICITUD]],'[1]INFO MPIO'!$A$2:$A$581,'[1]INFO MPIO'!$C$2:$C$581))</f>
        <v>0</v>
      </c>
      <c r="L449" s="13">
        <f>IF(Tabla11518[[#This Row],[GEOGRÁFICO]]="NO",0,_xlfn.XLOOKUP(Tabla11518[[#This Row],[CÓDIGO SOLICITUD]],'[1]INFO MPIO'!$A$2:$A$581,'[1]INFO MPIO'!$D$2:$D$581))</f>
        <v>0</v>
      </c>
      <c r="M449" s="13">
        <f>IF(Tabla11518[[#This Row],[GEOGRÁFICO]]="NO",0,_xlfn.XLOOKUP(Tabla11518[[#This Row],[CÓDIGO SOLICITUD]],'[1]INFO MPIO'!$A$2:$A$581,'[1]INFO MPIO'!$E$2:$E$581))</f>
        <v>0</v>
      </c>
      <c r="N449" s="13">
        <f>IF(Tabla11518[[#This Row],[GEOGRÁFICO]]="NO",0,_xlfn.XLOOKUP(Tabla11518[[#This Row],[CÓDIGO SOLICITUD]],'[1]INFO MPIO'!$A$2:$A$581,'[1]INFO MPIO'!$F$2:$F$581))</f>
        <v>0</v>
      </c>
      <c r="O449" s="12" t="str">
        <f>_xlfn.XLOOKUP(Tabla11518[[#This Row],[CÓDIGO SOLICITUD]],[1]Master!$G:$G,[1]Master!$K:$K)</f>
        <v>SIN INFORMACIÓN</v>
      </c>
      <c r="P449" s="12" t="str">
        <f>_xlfn.XLOOKUP(Tabla11518[[#This Row],[CÓDIGO SOLICITUD]],[1]Master!$G:$G,[1]Master!$J:$J)</f>
        <v>SIN INFORMACIÓN</v>
      </c>
      <c r="Q449" s="9" t="str">
        <f>_xlfn.XLOOKUP(Tabla11518[[#This Row],[CÓDIGO SOLICITUD]],[1]Master!$G:$G,[1]Master!$I:$I)</f>
        <v>ENTIDAD TERRITORIAL</v>
      </c>
      <c r="R449" s="14">
        <f>_xlfn.XLOOKUP(Tabla11518[[#This Row],[CÓDIGO SOLICITUD]],'[1]Resumen Inversiones'!$D$4:$D$700,'[1]Resumen Inversiones'!$E$4:$E$700)</f>
        <v>781000</v>
      </c>
      <c r="S449" s="10" t="s">
        <v>853</v>
      </c>
    </row>
    <row r="450" spans="1:19" ht="132" customHeight="1" x14ac:dyDescent="0.25">
      <c r="A450" s="8" t="s">
        <v>854</v>
      </c>
      <c r="B450" s="9" t="str">
        <f>_xlfn.XLOOKUP(Tabla11518[[#This Row],[CÓDIGO SOLICITUD]],[1]Nombres!$A:$A,[1]Nombres!$D:$D)</f>
        <v>NARIÑO</v>
      </c>
      <c r="C450" s="9" t="s">
        <v>21</v>
      </c>
      <c r="D450" s="10" t="s">
        <v>22</v>
      </c>
      <c r="E450" s="11" t="str">
        <f>_xlfn.XLOOKUP(Tabla11518[[#This Row],[CÓDIGO SOLICITUD]],[1]Nombres!$A:$A,[1]Nombres!$C:$C)</f>
        <v>ESTUDIO, DISEÑO, CONSTRUCCIÓN Y EJECUCIÓN DE VÍAS MARÍTIMAS, TERRESTRES Y FLUVIALES QUE PERMITAN MEJORAR EL SISTEMA DE MOVILIDAD DE CARGA Y PASAJEROS EN LOS ONCE MUNICIPIOS DE LA COSTA PACÍFICA DE NARIÑO</v>
      </c>
      <c r="F450" s="11" t="str">
        <f>_xlfn.XLOOKUP(Tabla11518[[#This Row],[CÓDIGO SOLICITUD]],'[1]Mapas MT FINAL'!A:A,'[1]Mapas MT FINAL'!G:G)</f>
        <v>SISTEMA DE MOVILIDAD DE CARGA Y PASAJEROS EN LOS ONCE MUNICIPIOS DE LA COSTA PACÍFICA DE NARIÑO</v>
      </c>
      <c r="G450" s="12" t="str">
        <f>_xlfn.XLOOKUP(Tabla11518[[#This Row],[CÓDIGO SOLICITUD]],'[1]Relación Departamental'!$A:$A,'[1]Relación Departamental'!$B:$B)</f>
        <v>NO</v>
      </c>
      <c r="H450" s="12" t="str">
        <f>IF(Tabla11518[[#This Row],[GEOGRÁFICO]]="NO",Tabla11518[[#This Row],[DEPARTAMENTO GEOGRÁFICO/ASOCIADO]],_xlfn.XLOOKUP(Tabla11518[[#This Row],[CÓDIGO SOLICITUD]],'[1]INFO MPIO'!$A$2:$A$802,'[1]INFO MPIO'!$G$2:$G$802))</f>
        <v>NARIÑO</v>
      </c>
      <c r="I450" s="12" t="str">
        <f>IF(Tabla11518[[#This Row],[GEOGRÁFICO]]="NO",Tabla11518[[#This Row],[DEPARTAMENTO GEOGRÁFICO/ASOCIADO]],_xlfn.XLOOKUP(Tabla11518[[#This Row],[CÓDIGO SOLICITUD]],'[1]INFO MPIO'!$A$2:$A$581,'[1]INFO MPIO'!$H$2:$H$581))</f>
        <v>NARIÑO</v>
      </c>
      <c r="J450" s="13">
        <f>IF(Tabla11518[[#This Row],[GEOGRÁFICO]]="NO",0,_xlfn.XLOOKUP(Tabla11518[[#This Row],[CÓDIGO SOLICITUD]],'[1]INFO MPIO'!$A$2:$A$581,'[1]INFO MPIO'!$B$2:$B$581))</f>
        <v>0</v>
      </c>
      <c r="K450" s="13">
        <f>IF(Tabla11518[[#This Row],[GEOGRÁFICO]]="NO",0,_xlfn.XLOOKUP(Tabla11518[[#This Row],[CÓDIGO SOLICITUD]],'[1]INFO MPIO'!$A$2:$A$581,'[1]INFO MPIO'!$C$2:$C$581))</f>
        <v>0</v>
      </c>
      <c r="L450" s="13">
        <f>IF(Tabla11518[[#This Row],[GEOGRÁFICO]]="NO",0,_xlfn.XLOOKUP(Tabla11518[[#This Row],[CÓDIGO SOLICITUD]],'[1]INFO MPIO'!$A$2:$A$581,'[1]INFO MPIO'!$D$2:$D$581))</f>
        <v>0</v>
      </c>
      <c r="M450" s="13">
        <f>IF(Tabla11518[[#This Row],[GEOGRÁFICO]]="NO",0,_xlfn.XLOOKUP(Tabla11518[[#This Row],[CÓDIGO SOLICITUD]],'[1]INFO MPIO'!$A$2:$A$581,'[1]INFO MPIO'!$E$2:$E$581))</f>
        <v>0</v>
      </c>
      <c r="N450" s="13">
        <f>IF(Tabla11518[[#This Row],[GEOGRÁFICO]]="NO",0,_xlfn.XLOOKUP(Tabla11518[[#This Row],[CÓDIGO SOLICITUD]],'[1]INFO MPIO'!$A$2:$A$581,'[1]INFO MPIO'!$F$2:$F$581))</f>
        <v>0</v>
      </c>
      <c r="O450" s="12" t="str">
        <f>_xlfn.XLOOKUP(Tabla11518[[#This Row],[CÓDIGO SOLICITUD]],[1]Master!$G:$G,[1]Master!$K:$K)</f>
        <v>SIN INFORMACIÓN</v>
      </c>
      <c r="P450" s="12" t="str">
        <f>_xlfn.XLOOKUP(Tabla11518[[#This Row],[CÓDIGO SOLICITUD]],[1]Master!$G:$G,[1]Master!$J:$J)</f>
        <v>SIN INFORMACIÓN</v>
      </c>
      <c r="Q450" s="9" t="str">
        <f>_xlfn.XLOOKUP(Tabla11518[[#This Row],[CÓDIGO SOLICITUD]],[1]Master!$G:$G,[1]Master!$I:$I)</f>
        <v>ENTIDAD TERRITORIAL/INVIAS</v>
      </c>
      <c r="R450" s="14">
        <f>_xlfn.XLOOKUP(Tabla11518[[#This Row],[CÓDIGO SOLICITUD]],'[1]Resumen Inversiones'!$D$4:$D$700,'[1]Resumen Inversiones'!$E$4:$E$700)</f>
        <v>0</v>
      </c>
      <c r="S450" s="18" t="s">
        <v>855</v>
      </c>
    </row>
    <row r="451" spans="1:19" ht="399" x14ac:dyDescent="0.25">
      <c r="A451" s="43" t="s">
        <v>856</v>
      </c>
      <c r="B451" s="9" t="str">
        <f>_xlfn.XLOOKUP(Tabla11518[[#This Row],[CÓDIGO SOLICITUD]],[1]Nombres!$A:$A,[1]Nombres!$D:$D)</f>
        <v>CHOCÓ, ANTIOQUIA, VALLE DEL CAUCA</v>
      </c>
      <c r="C451" s="9" t="s">
        <v>21</v>
      </c>
      <c r="D451" s="16" t="s">
        <v>22</v>
      </c>
      <c r="E451" s="11" t="str">
        <f>_xlfn.XLOOKUP(Tabla11518[[#This Row],[CÓDIGO SOLICITUD]],[1]Nombres!$A:$A,[1]Nombres!$C:$C)</f>
        <v>CONEXIÓN GOLFO DE URABÁ – PUERTO DE BUENAVENTURA</v>
      </c>
      <c r="F451" s="11" t="str">
        <f>_xlfn.XLOOKUP(Tabla11518[[#This Row],[CÓDIGO SOLICITUD]],'[1]Mapas MT FINAL'!A:A,'[1]Mapas MT FINAL'!G:G)</f>
        <v>CONEXIÓN GOLFO DE URABÁ – PUERTO DE BUENAVENTURA</v>
      </c>
      <c r="G451" s="12" t="str">
        <f>_xlfn.XLOOKUP(Tabla11518[[#This Row],[CÓDIGO SOLICITUD]],'[1]Relación Departamental'!$A:$A,'[1]Relación Departamental'!$B:$B)</f>
        <v>SI</v>
      </c>
      <c r="H451" s="12" t="str">
        <f>IF(Tabla11518[[#This Row],[GEOGRÁFICO]]="NO",Tabla11518[[#This Row],[DEPARTAMENTO GEOGRÁFICO/ASOCIADO]],_xlfn.XLOOKUP(Tabla11518[[#This Row],[CÓDIGO SOLICITUD]],'[1]INFO MPIO'!$A$2:$A$802,'[1]INFO MPIO'!$G$2:$G$802))</f>
        <v>ANTIOQUIA, CHOCÓ, VALLE DEL CAUCA</v>
      </c>
      <c r="I451" s="12" t="str">
        <f>IF(Tabla11518[[#This Row],[GEOGRÁFICO]]="NO",Tabla11518[[#This Row],[DEPARTAMENTO GEOGRÁFICO/ASOCIADO]],_xlfn.XLOOKUP(Tabla11518[[#This Row],[CÓDIGO SOLICITUD]],'[1]INFO MPIO'!$A$2:$A$581,'[1]INFO MPIO'!$H$2:$H$581))</f>
        <v>ALTO BAUDÓ, BAJO BAUDÓ, BOJAYÁ, BUENAVENTURA, CARMEN DEL DARIÉN, EL LITORAL DEL SAN JUAN, ISTMINA, MEDIO ATRATO, MEDIO BAUDÓ, MURINDÓ, QUIBDÓ, RIOSUCIO, TURBO, VIGÍA DEL FUERTE</v>
      </c>
      <c r="J451" s="13">
        <f>IF(Tabla11518[[#This Row],[GEOGRÁFICO]]="NO",0,_xlfn.XLOOKUP(Tabla11518[[#This Row],[CÓDIGO SOLICITUD]],'[1]INFO MPIO'!$A$2:$A$581,'[1]INFO MPIO'!$B$2:$B$581))</f>
        <v>1</v>
      </c>
      <c r="K451" s="13">
        <f>IF(Tabla11518[[#This Row],[GEOGRÁFICO]]="NO",0,_xlfn.XLOOKUP(Tabla11518[[#This Row],[CÓDIGO SOLICITUD]],'[1]INFO MPIO'!$A$2:$A$581,'[1]INFO MPIO'!$C$2:$C$581))</f>
        <v>1</v>
      </c>
      <c r="L451" s="13">
        <f>IF(Tabla11518[[#This Row],[GEOGRÁFICO]]="NO",0,_xlfn.XLOOKUP(Tabla11518[[#This Row],[CÓDIGO SOLICITUD]],'[1]INFO MPIO'!$A$2:$A$581,'[1]INFO MPIO'!$D$2:$D$581))</f>
        <v>1</v>
      </c>
      <c r="M451" s="13">
        <f>IF(Tabla11518[[#This Row],[GEOGRÁFICO]]="NO",0,_xlfn.XLOOKUP(Tabla11518[[#This Row],[CÓDIGO SOLICITUD]],'[1]INFO MPIO'!$A$2:$A$581,'[1]INFO MPIO'!$E$2:$E$581))</f>
        <v>1</v>
      </c>
      <c r="N451" s="13">
        <f>IF(Tabla11518[[#This Row],[GEOGRÁFICO]]="NO",0,_xlfn.XLOOKUP(Tabla11518[[#This Row],[CÓDIGO SOLICITUD]],'[1]INFO MPIO'!$A$2:$A$581,'[1]INFO MPIO'!$F$2:$F$581))</f>
        <v>1</v>
      </c>
      <c r="O451" s="12" t="str">
        <f>_xlfn.XLOOKUP(Tabla11518[[#This Row],[CÓDIGO SOLICITUD]],[1]Master!$G:$G,[1]Master!$K:$K)</f>
        <v>NO</v>
      </c>
      <c r="P451" s="12" t="str">
        <f>_xlfn.XLOOKUP(Tabla11518[[#This Row],[CÓDIGO SOLICITUD]],[1]Master!$G:$G,[1]Master!$J:$J)</f>
        <v>EN IDEA</v>
      </c>
      <c r="Q451" s="9" t="str">
        <f>_xlfn.XLOOKUP(Tabla11518[[#This Row],[CÓDIGO SOLICITUD]],[1]Master!$G:$G,[1]Master!$I:$I)</f>
        <v>ENTIDAD TERRITORIAL</v>
      </c>
      <c r="R451" s="14">
        <f>_xlfn.XLOOKUP(Tabla11518[[#This Row],[CÓDIGO SOLICITUD]],'[1]Resumen Inversiones'!$D$4:$D$700,'[1]Resumen Inversiones'!$E$4:$E$700)</f>
        <v>0</v>
      </c>
      <c r="S451" s="22" t="s">
        <v>857</v>
      </c>
    </row>
    <row r="452" spans="1:19" ht="71.25" x14ac:dyDescent="0.25">
      <c r="A452" s="42" t="s">
        <v>858</v>
      </c>
      <c r="B452" s="9" t="str">
        <f>_xlfn.XLOOKUP(Tabla11518[[#This Row],[CÓDIGO SOLICITUD]],[1]Nombres!$A:$A,[1]Nombres!$D:$D)</f>
        <v>CUNDINAMARCA</v>
      </c>
      <c r="C452" s="9" t="s">
        <v>21</v>
      </c>
      <c r="D452" s="16" t="s">
        <v>22</v>
      </c>
      <c r="E452" s="11" t="str">
        <f>_xlfn.XLOOKUP(Tabla11518[[#This Row],[CÓDIGO SOLICITUD]],[1]Nombres!$A:$A,[1]Nombres!$C:$C)</f>
        <v>INTERVENCIÓN EMBARCADEROS FLUVIALES EN HONDA</v>
      </c>
      <c r="F452" s="11" t="str">
        <f>_xlfn.XLOOKUP(Tabla11518[[#This Row],[CÓDIGO SOLICITUD]],'[1]Mapas MT FINAL'!A:A,'[1]Mapas MT FINAL'!G:G)</f>
        <v>INTERVENCIÓN EMBARCADEROS FLUVIALES EN HONDA</v>
      </c>
      <c r="G452" s="12" t="str">
        <f>_xlfn.XLOOKUP(Tabla11518[[#This Row],[CÓDIGO SOLICITUD]],'[1]Relación Departamental'!$A:$A,'[1]Relación Departamental'!$B:$B)</f>
        <v>SI</v>
      </c>
      <c r="H452" s="12" t="str">
        <f>IF(Tabla11518[[#This Row],[GEOGRÁFICO]]="NO",Tabla11518[[#This Row],[DEPARTAMENTO GEOGRÁFICO/ASOCIADO]],_xlfn.XLOOKUP(Tabla11518[[#This Row],[CÓDIGO SOLICITUD]],'[1]INFO MPIO'!$A$2:$A$802,'[1]INFO MPIO'!$G$2:$G$802))</f>
        <v>CUNDINAMARCA</v>
      </c>
      <c r="I452" s="12" t="str">
        <f>IF(Tabla11518[[#This Row],[GEOGRÁFICO]]="NO",Tabla11518[[#This Row],[DEPARTAMENTO GEOGRÁFICO/ASOCIADO]],_xlfn.XLOOKUP(Tabla11518[[#This Row],[CÓDIGO SOLICITUD]],'[1]INFO MPIO'!$A$2:$A$581,'[1]INFO MPIO'!$H$2:$H$581))</f>
        <v>GUADUAS</v>
      </c>
      <c r="J452" s="13">
        <f>IF(Tabla11518[[#This Row],[GEOGRÁFICO]]="NO",0,_xlfn.XLOOKUP(Tabla11518[[#This Row],[CÓDIGO SOLICITUD]],'[1]INFO MPIO'!$A$2:$A$581,'[1]INFO MPIO'!$B$2:$B$581))</f>
        <v>0</v>
      </c>
      <c r="K452" s="13">
        <f>IF(Tabla11518[[#This Row],[GEOGRÁFICO]]="NO",0,_xlfn.XLOOKUP(Tabla11518[[#This Row],[CÓDIGO SOLICITUD]],'[1]INFO MPIO'!$A$2:$A$581,'[1]INFO MPIO'!$C$2:$C$581))</f>
        <v>0</v>
      </c>
      <c r="L452" s="13">
        <f>IF(Tabla11518[[#This Row],[GEOGRÁFICO]]="NO",0,_xlfn.XLOOKUP(Tabla11518[[#This Row],[CÓDIGO SOLICITUD]],'[1]INFO MPIO'!$A$2:$A$581,'[1]INFO MPIO'!$D$2:$D$581))</f>
        <v>0</v>
      </c>
      <c r="M452" s="13">
        <f>IF(Tabla11518[[#This Row],[GEOGRÁFICO]]="NO",0,_xlfn.XLOOKUP(Tabla11518[[#This Row],[CÓDIGO SOLICITUD]],'[1]INFO MPIO'!$A$2:$A$581,'[1]INFO MPIO'!$E$2:$E$581))</f>
        <v>0</v>
      </c>
      <c r="N452" s="13">
        <f>IF(Tabla11518[[#This Row],[GEOGRÁFICO]]="NO",0,_xlfn.XLOOKUP(Tabla11518[[#This Row],[CÓDIGO SOLICITUD]],'[1]INFO MPIO'!$A$2:$A$581,'[1]INFO MPIO'!$F$2:$F$581))</f>
        <v>0</v>
      </c>
      <c r="O452" s="12" t="str">
        <f>_xlfn.XLOOKUP(Tabla11518[[#This Row],[CÓDIGO SOLICITUD]],[1]Master!$G:$G,[1]Master!$K:$K)</f>
        <v>NO</v>
      </c>
      <c r="P452" s="12" t="str">
        <f>_xlfn.XLOOKUP(Tabla11518[[#This Row],[CÓDIGO SOLICITUD]],[1]Master!$G:$G,[1]Master!$J:$J)</f>
        <v>EN ESTRUCTURACIÓN</v>
      </c>
      <c r="Q452" s="9" t="str">
        <f>_xlfn.XLOOKUP(Tabla11518[[#This Row],[CÓDIGO SOLICITUD]],[1]Master!$G:$G,[1]Master!$I:$I)</f>
        <v>CORMAGDALENA</v>
      </c>
      <c r="R452" s="14">
        <f>_xlfn.XLOOKUP(Tabla11518[[#This Row],[CÓDIGO SOLICITUD]],'[1]Resumen Inversiones'!$D$4:$D$700,'[1]Resumen Inversiones'!$E$4:$E$700)</f>
        <v>1428</v>
      </c>
      <c r="S452" s="15" t="s">
        <v>242</v>
      </c>
    </row>
    <row r="453" spans="1:19" ht="99.75" x14ac:dyDescent="0.25">
      <c r="A453" s="8" t="s">
        <v>859</v>
      </c>
      <c r="B453" s="9" t="str">
        <f>_xlfn.XLOOKUP(Tabla11518[[#This Row],[CÓDIGO SOLICITUD]],[1]Nombres!$A:$A,[1]Nombres!$D:$D)</f>
        <v>GUAÍNIA</v>
      </c>
      <c r="C453" s="9" t="s">
        <v>21</v>
      </c>
      <c r="D453" s="10" t="s">
        <v>22</v>
      </c>
      <c r="E453" s="11" t="str">
        <f>_xlfn.XLOOKUP(Tabla11518[[#This Row],[CÓDIGO SOLICITUD]],[1]Nombres!$A:$A,[1]Nombres!$C:$C)</f>
        <v>ASAE - BARRANCOMINAS</v>
      </c>
      <c r="F453" s="11" t="str">
        <f>_xlfn.XLOOKUP(Tabla11518[[#This Row],[CÓDIGO SOLICITUD]],'[1]Mapas MT FINAL'!A:A,'[1]Mapas MT FINAL'!G:G)</f>
        <v>ASAE - BARRANCOMINAS</v>
      </c>
      <c r="G453" s="12" t="str">
        <f>_xlfn.XLOOKUP(Tabla11518[[#This Row],[CÓDIGO SOLICITUD]],'[1]Relación Departamental'!$A:$A,'[1]Relación Departamental'!$B:$B)</f>
        <v>SI</v>
      </c>
      <c r="H453" s="12" t="str">
        <f>IF(Tabla11518[[#This Row],[GEOGRÁFICO]]="NO",Tabla11518[[#This Row],[DEPARTAMENTO GEOGRÁFICO/ASOCIADO]],_xlfn.XLOOKUP(Tabla11518[[#This Row],[CÓDIGO SOLICITUD]],'[1]INFO MPIO'!$A$2:$A$802,'[1]INFO MPIO'!$G$2:$G$802))</f>
        <v>GUAINÍA</v>
      </c>
      <c r="I453" s="12" t="str">
        <f>IF(Tabla11518[[#This Row],[GEOGRÁFICO]]="NO",Tabla11518[[#This Row],[DEPARTAMENTO GEOGRÁFICO/ASOCIADO]],_xlfn.XLOOKUP(Tabla11518[[#This Row],[CÓDIGO SOLICITUD]],'[1]INFO MPIO'!$A$2:$A$581,'[1]INFO MPIO'!$H$2:$H$581))</f>
        <v>BARRANCOMINAS</v>
      </c>
      <c r="J453" s="13">
        <f>IF(Tabla11518[[#This Row],[GEOGRÁFICO]]="NO",0,_xlfn.XLOOKUP(Tabla11518[[#This Row],[CÓDIGO SOLICITUD]],'[1]INFO MPIO'!$A$2:$A$581,'[1]INFO MPIO'!$B$2:$B$581))</f>
        <v>1</v>
      </c>
      <c r="K453" s="13">
        <f>IF(Tabla11518[[#This Row],[GEOGRÁFICO]]="NO",0,_xlfn.XLOOKUP(Tabla11518[[#This Row],[CÓDIGO SOLICITUD]],'[1]INFO MPIO'!$A$2:$A$581,'[1]INFO MPIO'!$C$2:$C$581))</f>
        <v>0</v>
      </c>
      <c r="L453" s="13">
        <f>IF(Tabla11518[[#This Row],[GEOGRÁFICO]]="NO",0,_xlfn.XLOOKUP(Tabla11518[[#This Row],[CÓDIGO SOLICITUD]],'[1]INFO MPIO'!$A$2:$A$581,'[1]INFO MPIO'!$D$2:$D$581))</f>
        <v>0</v>
      </c>
      <c r="M453" s="13">
        <f>IF(Tabla11518[[#This Row],[GEOGRÁFICO]]="NO",0,_xlfn.XLOOKUP(Tabla11518[[#This Row],[CÓDIGO SOLICITUD]],'[1]INFO MPIO'!$A$2:$A$581,'[1]INFO MPIO'!$E$2:$E$581))</f>
        <v>0</v>
      </c>
      <c r="N453" s="13">
        <f>IF(Tabla11518[[#This Row],[GEOGRÁFICO]]="NO",0,_xlfn.XLOOKUP(Tabla11518[[#This Row],[CÓDIGO SOLICITUD]],'[1]INFO MPIO'!$A$2:$A$581,'[1]INFO MPIO'!$F$2:$F$581))</f>
        <v>1</v>
      </c>
      <c r="O453" s="12" t="str">
        <f>_xlfn.XLOOKUP(Tabla11518[[#This Row],[CÓDIGO SOLICITUD]],[1]Master!$G:$G,[1]Master!$K:$K)</f>
        <v>SI</v>
      </c>
      <c r="P453" s="12" t="str">
        <f>_xlfn.XLOOKUP(Tabla11518[[#This Row],[CÓDIGO SOLICITUD]],[1]Master!$G:$G,[1]Master!$J:$J)</f>
        <v>EN EJECUCIÓN</v>
      </c>
      <c r="Q453" s="9" t="str">
        <f>_xlfn.XLOOKUP(Tabla11518[[#This Row],[CÓDIGO SOLICITUD]],[1]Master!$G:$G,[1]Master!$I:$I)</f>
        <v>ENTIDAD TERRITORIAL/AEROCIVIL</v>
      </c>
      <c r="R453" s="14">
        <f>_xlfn.XLOOKUP(Tabla11518[[#This Row],[CÓDIGO SOLICITUD]],'[1]Resumen Inversiones'!$D$4:$D$700,'[1]Resumen Inversiones'!$E$4:$E$700)</f>
        <v>0</v>
      </c>
      <c r="S453" s="22" t="s">
        <v>89</v>
      </c>
    </row>
    <row r="454" spans="1:19" ht="99.75" x14ac:dyDescent="0.25">
      <c r="A454" s="20" t="s">
        <v>860</v>
      </c>
      <c r="B454" s="9" t="str">
        <f>_xlfn.XLOOKUP(Tabla11518[[#This Row],[CÓDIGO SOLICITUD]],[1]Nombres!$A:$A,[1]Nombres!$D:$D)</f>
        <v>VICHADA</v>
      </c>
      <c r="C454" s="9" t="s">
        <v>21</v>
      </c>
      <c r="D454" s="16" t="s">
        <v>22</v>
      </c>
      <c r="E454" s="11" t="str">
        <f>_xlfn.XLOOKUP(Tabla11518[[#This Row],[CÓDIGO SOLICITUD]],[1]Nombres!$A:$A,[1]Nombres!$C:$C)</f>
        <v>ASAE - CUMARIBO</v>
      </c>
      <c r="F454" s="11" t="str">
        <f>_xlfn.XLOOKUP(Tabla11518[[#This Row],[CÓDIGO SOLICITUD]],'[1]Mapas MT FINAL'!A:A,'[1]Mapas MT FINAL'!G:G)</f>
        <v>ASAE - CUMARIBO</v>
      </c>
      <c r="G454" s="12" t="str">
        <f>_xlfn.XLOOKUP(Tabla11518[[#This Row],[CÓDIGO SOLICITUD]],'[1]Relación Departamental'!$A:$A,'[1]Relación Departamental'!$B:$B)</f>
        <v>SI</v>
      </c>
      <c r="H454" s="12" t="str">
        <f>IF(Tabla11518[[#This Row],[GEOGRÁFICO]]="NO",Tabla11518[[#This Row],[DEPARTAMENTO GEOGRÁFICO/ASOCIADO]],_xlfn.XLOOKUP(Tabla11518[[#This Row],[CÓDIGO SOLICITUD]],'[1]INFO MPIO'!$A$2:$A$802,'[1]INFO MPIO'!$G$2:$G$802))</f>
        <v>VICHADA</v>
      </c>
      <c r="I454" s="12" t="str">
        <f>IF(Tabla11518[[#This Row],[GEOGRÁFICO]]="NO",Tabla11518[[#This Row],[DEPARTAMENTO GEOGRÁFICO/ASOCIADO]],_xlfn.XLOOKUP(Tabla11518[[#This Row],[CÓDIGO SOLICITUD]],'[1]INFO MPIO'!$A$2:$A$581,'[1]INFO MPIO'!$H$2:$H$581))</f>
        <v>CUMARIBO</v>
      </c>
      <c r="J454" s="13">
        <f>IF(Tabla11518[[#This Row],[GEOGRÁFICO]]="NO",0,_xlfn.XLOOKUP(Tabla11518[[#This Row],[CÓDIGO SOLICITUD]],'[1]INFO MPIO'!$A$2:$A$581,'[1]INFO MPIO'!$B$2:$B$581))</f>
        <v>1</v>
      </c>
      <c r="K454" s="13">
        <f>IF(Tabla11518[[#This Row],[GEOGRÁFICO]]="NO",0,_xlfn.XLOOKUP(Tabla11518[[#This Row],[CÓDIGO SOLICITUD]],'[1]INFO MPIO'!$A$2:$A$581,'[1]INFO MPIO'!$C$2:$C$581))</f>
        <v>0</v>
      </c>
      <c r="L454" s="13">
        <f>IF(Tabla11518[[#This Row],[GEOGRÁFICO]]="NO",0,_xlfn.XLOOKUP(Tabla11518[[#This Row],[CÓDIGO SOLICITUD]],'[1]INFO MPIO'!$A$2:$A$581,'[1]INFO MPIO'!$D$2:$D$581))</f>
        <v>1</v>
      </c>
      <c r="M454" s="13">
        <f>IF(Tabla11518[[#This Row],[GEOGRÁFICO]]="NO",0,_xlfn.XLOOKUP(Tabla11518[[#This Row],[CÓDIGO SOLICITUD]],'[1]INFO MPIO'!$A$2:$A$581,'[1]INFO MPIO'!$E$2:$E$581))</f>
        <v>0</v>
      </c>
      <c r="N454" s="13">
        <f>IF(Tabla11518[[#This Row],[GEOGRÁFICO]]="NO",0,_xlfn.XLOOKUP(Tabla11518[[#This Row],[CÓDIGO SOLICITUD]],'[1]INFO MPIO'!$A$2:$A$581,'[1]INFO MPIO'!$F$2:$F$581))</f>
        <v>1</v>
      </c>
      <c r="O454" s="12" t="str">
        <f>_xlfn.XLOOKUP(Tabla11518[[#This Row],[CÓDIGO SOLICITUD]],[1]Master!$G:$G,[1]Master!$K:$K)</f>
        <v>SI</v>
      </c>
      <c r="P454" s="12" t="str">
        <f>_xlfn.XLOOKUP(Tabla11518[[#This Row],[CÓDIGO SOLICITUD]],[1]Master!$G:$G,[1]Master!$J:$J)</f>
        <v>EN EJECUCIÓN</v>
      </c>
      <c r="Q454" s="9" t="str">
        <f>_xlfn.XLOOKUP(Tabla11518[[#This Row],[CÓDIGO SOLICITUD]],[1]Master!$G:$G,[1]Master!$I:$I)</f>
        <v>ENTIDAD TERRITORIAL/AEROCIVIL</v>
      </c>
      <c r="R454" s="14">
        <f>_xlfn.XLOOKUP(Tabla11518[[#This Row],[CÓDIGO SOLICITUD]],'[1]Resumen Inversiones'!$D$4:$D$700,'[1]Resumen Inversiones'!$E$4:$E$700)</f>
        <v>0</v>
      </c>
      <c r="S454" s="22" t="s">
        <v>89</v>
      </c>
    </row>
    <row r="455" spans="1:19" ht="57" x14ac:dyDescent="0.25">
      <c r="A455" s="20" t="s">
        <v>861</v>
      </c>
      <c r="B455" s="9" t="str">
        <f>_xlfn.XLOOKUP(Tabla11518[[#This Row],[CÓDIGO SOLICITUD]],[1]Nombres!$A:$A,[1]Nombres!$D:$D)</f>
        <v>SUCRE</v>
      </c>
      <c r="C455" s="9" t="s">
        <v>21</v>
      </c>
      <c r="D455" s="16" t="s">
        <v>22</v>
      </c>
      <c r="E455" s="11" t="str">
        <f>_xlfn.XLOOKUP(Tabla11518[[#This Row],[CÓDIGO SOLICITUD]],[1]Nombres!$A:$A,[1]Nombres!$C:$C)</f>
        <v>LA GALLERA - VÍA “SINCELEJO – TOLUVIEJO”</v>
      </c>
      <c r="F455" s="11" t="str">
        <f>_xlfn.XLOOKUP(Tabla11518[[#This Row],[CÓDIGO SOLICITUD]],'[1]Mapas MT FINAL'!A:A,'[1]Mapas MT FINAL'!G:G)</f>
        <v>LA GALLERA - VÍA “SINCELEJO – TOLUVIEJO”</v>
      </c>
      <c r="G455" s="12" t="str">
        <f>_xlfn.XLOOKUP(Tabla11518[[#This Row],[CÓDIGO SOLICITUD]],'[1]Relación Departamental'!$A:$A,'[1]Relación Departamental'!$B:$B)</f>
        <v>SI</v>
      </c>
      <c r="H455" s="12" t="e">
        <f>IF(Tabla11518[[#This Row],[GEOGRÁFICO]]="NO",Tabla11518[[#This Row],[DEPARTAMENTO GEOGRÁFICO/ASOCIADO]],_xlfn.XLOOKUP(Tabla11518[[#This Row],[CÓDIGO SOLICITUD]],'[1]INFO MPIO'!$A$2:$A$802,'[1]INFO MPIO'!$G$2:$G$802))</f>
        <v>#N/A</v>
      </c>
      <c r="I455" s="12" t="e">
        <f>IF(Tabla11518[[#This Row],[GEOGRÁFICO]]="NO",Tabla11518[[#This Row],[DEPARTAMENTO GEOGRÁFICO/ASOCIADO]],_xlfn.XLOOKUP(Tabla11518[[#This Row],[CÓDIGO SOLICITUD]],'[1]INFO MPIO'!$A$2:$A$581,'[1]INFO MPIO'!$H$2:$H$581))</f>
        <v>#N/A</v>
      </c>
      <c r="J455" s="13" t="e">
        <f>IF(Tabla11518[[#This Row],[GEOGRÁFICO]]="NO",0,_xlfn.XLOOKUP(Tabla11518[[#This Row],[CÓDIGO SOLICITUD]],'[1]INFO MPIO'!$A$2:$A$581,'[1]INFO MPIO'!$B$2:$B$581))</f>
        <v>#N/A</v>
      </c>
      <c r="K455" s="13" t="e">
        <f>IF(Tabla11518[[#This Row],[GEOGRÁFICO]]="NO",0,_xlfn.XLOOKUP(Tabla11518[[#This Row],[CÓDIGO SOLICITUD]],'[1]INFO MPIO'!$A$2:$A$581,'[1]INFO MPIO'!$C$2:$C$581))</f>
        <v>#N/A</v>
      </c>
      <c r="L455" s="13" t="e">
        <f>IF(Tabla11518[[#This Row],[GEOGRÁFICO]]="NO",0,_xlfn.XLOOKUP(Tabla11518[[#This Row],[CÓDIGO SOLICITUD]],'[1]INFO MPIO'!$A$2:$A$581,'[1]INFO MPIO'!$D$2:$D$581))</f>
        <v>#N/A</v>
      </c>
      <c r="M455" s="13" t="e">
        <f>IF(Tabla11518[[#This Row],[GEOGRÁFICO]]="NO",0,_xlfn.XLOOKUP(Tabla11518[[#This Row],[CÓDIGO SOLICITUD]],'[1]INFO MPIO'!$A$2:$A$581,'[1]INFO MPIO'!$E$2:$E$581))</f>
        <v>#N/A</v>
      </c>
      <c r="N455" s="13" t="e">
        <f>IF(Tabla11518[[#This Row],[GEOGRÁFICO]]="NO",0,_xlfn.XLOOKUP(Tabla11518[[#This Row],[CÓDIGO SOLICITUD]],'[1]INFO MPIO'!$A$2:$A$581,'[1]INFO MPIO'!$F$2:$F$581))</f>
        <v>#N/A</v>
      </c>
      <c r="O455" s="12" t="str">
        <f>_xlfn.XLOOKUP(Tabla11518[[#This Row],[CÓDIGO SOLICITUD]],[1]Master!$G:$G,[1]Master!$K:$K)</f>
        <v>NO</v>
      </c>
      <c r="P455" s="12" t="str">
        <f>_xlfn.XLOOKUP(Tabla11518[[#This Row],[CÓDIGO SOLICITUD]],[1]Master!$G:$G,[1]Master!$J:$J)</f>
        <v>EN ESTRUCTURACIÓN</v>
      </c>
      <c r="Q455" s="9" t="str">
        <f>_xlfn.XLOOKUP(Tabla11518[[#This Row],[CÓDIGO SOLICITUD]],[1]Master!$G:$G,[1]Master!$I:$I)</f>
        <v>ENTIDAD TERRITORIAL</v>
      </c>
      <c r="R455" s="14">
        <f>_xlfn.XLOOKUP(Tabla11518[[#This Row],[CÓDIGO SOLICITUD]],'[1]Resumen Inversiones'!$D$4:$D$700,'[1]Resumen Inversiones'!$E$4:$E$700)</f>
        <v>31320</v>
      </c>
      <c r="S455" s="22" t="s">
        <v>862</v>
      </c>
    </row>
    <row r="456" spans="1:19" ht="285" x14ac:dyDescent="0.25">
      <c r="A456" s="20" t="s">
        <v>863</v>
      </c>
      <c r="B456" s="9" t="str">
        <f>_xlfn.XLOOKUP(Tabla11518[[#This Row],[CÓDIGO SOLICITUD]],[1]Nombres!$A:$A,[1]Nombres!$D:$D)</f>
        <v>SUCRE</v>
      </c>
      <c r="C456" s="9" t="s">
        <v>21</v>
      </c>
      <c r="D456" s="16" t="s">
        <v>22</v>
      </c>
      <c r="E456" s="11" t="str">
        <f>_xlfn.XLOOKUP(Tabla11518[[#This Row],[CÓDIGO SOLICITUD]],[1]Nombres!$A:$A,[1]Nombres!$C:$C)</f>
        <v>TOLÚ VIEJO – SAN ONOFRE</v>
      </c>
      <c r="F456" s="11" t="str">
        <f>_xlfn.XLOOKUP(Tabla11518[[#This Row],[CÓDIGO SOLICITUD]],'[1]Mapas MT FINAL'!A:A,'[1]Mapas MT FINAL'!G:G)</f>
        <v>TOLÚ VIEJO – SAN ONOFRE</v>
      </c>
      <c r="G456" s="12" t="str">
        <f>_xlfn.XLOOKUP(Tabla11518[[#This Row],[CÓDIGO SOLICITUD]],'[1]Relación Departamental'!$A:$A,'[1]Relación Departamental'!$B:$B)</f>
        <v>SI</v>
      </c>
      <c r="H456" s="12" t="str">
        <f>IF(Tabla11518[[#This Row],[GEOGRÁFICO]]="NO",Tabla11518[[#This Row],[DEPARTAMENTO GEOGRÁFICO/ASOCIADO]],_xlfn.XLOOKUP(Tabla11518[[#This Row],[CÓDIGO SOLICITUD]],'[1]INFO MPIO'!$A$2:$A$802,'[1]INFO MPIO'!$G$2:$G$802))</f>
        <v>SUCRE</v>
      </c>
      <c r="I456" s="12" t="str">
        <f>IF(Tabla11518[[#This Row],[GEOGRÁFICO]]="NO",Tabla11518[[#This Row],[DEPARTAMENTO GEOGRÁFICO/ASOCIADO]],_xlfn.XLOOKUP(Tabla11518[[#This Row],[CÓDIGO SOLICITUD]],'[1]INFO MPIO'!$A$2:$A$581,'[1]INFO MPIO'!$H$2:$H$581))</f>
        <v>COLOSÓ, SAN JOSÉ DE TOLUVIEJO, SAN ONOFRE, SANTIAGO DE TOLÚ</v>
      </c>
      <c r="J456" s="13">
        <f>IF(Tabla11518[[#This Row],[GEOGRÁFICO]]="NO",0,_xlfn.XLOOKUP(Tabla11518[[#This Row],[CÓDIGO SOLICITUD]],'[1]INFO MPIO'!$A$2:$A$581,'[1]INFO MPIO'!$B$2:$B$581))</f>
        <v>1</v>
      </c>
      <c r="K456" s="13">
        <f>IF(Tabla11518[[#This Row],[GEOGRÁFICO]]="NO",0,_xlfn.XLOOKUP(Tabla11518[[#This Row],[CÓDIGO SOLICITUD]],'[1]INFO MPIO'!$A$2:$A$581,'[1]INFO MPIO'!$C$2:$C$581))</f>
        <v>1</v>
      </c>
      <c r="L456" s="13">
        <f>IF(Tabla11518[[#This Row],[GEOGRÁFICO]]="NO",0,_xlfn.XLOOKUP(Tabla11518[[#This Row],[CÓDIGO SOLICITUD]],'[1]INFO MPIO'!$A$2:$A$581,'[1]INFO MPIO'!$D$2:$D$581))</f>
        <v>1</v>
      </c>
      <c r="M456" s="13">
        <f>IF(Tabla11518[[#This Row],[GEOGRÁFICO]]="NO",0,_xlfn.XLOOKUP(Tabla11518[[#This Row],[CÓDIGO SOLICITUD]],'[1]INFO MPIO'!$A$2:$A$581,'[1]INFO MPIO'!$E$2:$E$581))</f>
        <v>0</v>
      </c>
      <c r="N456" s="13">
        <f>IF(Tabla11518[[#This Row],[GEOGRÁFICO]]="NO",0,_xlfn.XLOOKUP(Tabla11518[[#This Row],[CÓDIGO SOLICITUD]],'[1]INFO MPIO'!$A$2:$A$581,'[1]INFO MPIO'!$F$2:$F$581))</f>
        <v>0</v>
      </c>
      <c r="O456" s="12" t="str">
        <f>_xlfn.XLOOKUP(Tabla11518[[#This Row],[CÓDIGO SOLICITUD]],[1]Master!$G:$G,[1]Master!$K:$K)</f>
        <v>SI</v>
      </c>
      <c r="P456" s="12" t="str">
        <f>_xlfn.XLOOKUP(Tabla11518[[#This Row],[CÓDIGO SOLICITUD]],[1]Master!$G:$G,[1]Master!$J:$J)</f>
        <v>EN ESTRUCTURACIÓN</v>
      </c>
      <c r="Q456" s="9" t="str">
        <f>_xlfn.XLOOKUP(Tabla11518[[#This Row],[CÓDIGO SOLICITUD]],[1]Master!$G:$G,[1]Master!$I:$I)</f>
        <v>ANI</v>
      </c>
      <c r="R456" s="14">
        <f>_xlfn.XLOOKUP(Tabla11518[[#This Row],[CÓDIGO SOLICITUD]],'[1]Resumen Inversiones'!$D$4:$D$700,'[1]Resumen Inversiones'!$E$4:$E$700)</f>
        <v>530869.56521739135</v>
      </c>
      <c r="S456" s="22" t="s">
        <v>864</v>
      </c>
    </row>
    <row r="457" spans="1:19" ht="71.25" x14ac:dyDescent="0.25">
      <c r="A457" s="20" t="s">
        <v>865</v>
      </c>
      <c r="B457" s="9" t="str">
        <f>_xlfn.XLOOKUP(Tabla11518[[#This Row],[CÓDIGO SOLICITUD]],[1]Nombres!$A:$A,[1]Nombres!$D:$D)</f>
        <v>CAUCA</v>
      </c>
      <c r="C457" s="9" t="s">
        <v>21</v>
      </c>
      <c r="D457" s="16" t="s">
        <v>22</v>
      </c>
      <c r="E457" s="11" t="str">
        <f>_xlfn.XLOOKUP(Tabla11518[[#This Row],[CÓDIGO SOLICITUD]],[1]Nombres!$A:$A,[1]Nombres!$C:$C)</f>
        <v>CARRERA 15 NORTE (COLEGIO COLOMBO – FRANCES BARRIO EL HORTIGAL PARALELA PANAMERICANA) EN POPAYÁN</v>
      </c>
      <c r="F457" s="11" t="str">
        <f>_xlfn.XLOOKUP(Tabla11518[[#This Row],[CÓDIGO SOLICITUD]],'[1]Mapas MT FINAL'!A:A,'[1]Mapas MT FINAL'!G:G)</f>
        <v>CARRERA 15 NORTE EN POPAYÁN</v>
      </c>
      <c r="G457" s="12" t="str">
        <f>_xlfn.XLOOKUP(Tabla11518[[#This Row],[CÓDIGO SOLICITUD]],'[1]Relación Departamental'!$A:$A,'[1]Relación Departamental'!$B:$B)</f>
        <v>NO</v>
      </c>
      <c r="H457" s="12" t="str">
        <f>IF(Tabla11518[[#This Row],[GEOGRÁFICO]]="NO",Tabla11518[[#This Row],[DEPARTAMENTO GEOGRÁFICO/ASOCIADO]],_xlfn.XLOOKUP(Tabla11518[[#This Row],[CÓDIGO SOLICITUD]],'[1]INFO MPIO'!$A$2:$A$802,'[1]INFO MPIO'!$G$2:$G$802))</f>
        <v>CAUCA</v>
      </c>
      <c r="I457" s="12" t="str">
        <f>IF(Tabla11518[[#This Row],[GEOGRÁFICO]]="NO",Tabla11518[[#This Row],[DEPARTAMENTO GEOGRÁFICO/ASOCIADO]],_xlfn.XLOOKUP(Tabla11518[[#This Row],[CÓDIGO SOLICITUD]],'[1]INFO MPIO'!$A$2:$A$581,'[1]INFO MPIO'!$H$2:$H$581))</f>
        <v>CAUCA</v>
      </c>
      <c r="J457" s="13">
        <f>IF(Tabla11518[[#This Row],[GEOGRÁFICO]]="NO",0,_xlfn.XLOOKUP(Tabla11518[[#This Row],[CÓDIGO SOLICITUD]],'[1]INFO MPIO'!$A$2:$A$581,'[1]INFO MPIO'!$B$2:$B$581))</f>
        <v>0</v>
      </c>
      <c r="K457" s="13">
        <f>IF(Tabla11518[[#This Row],[GEOGRÁFICO]]="NO",0,_xlfn.XLOOKUP(Tabla11518[[#This Row],[CÓDIGO SOLICITUD]],'[1]INFO MPIO'!$A$2:$A$581,'[1]INFO MPIO'!$C$2:$C$581))</f>
        <v>0</v>
      </c>
      <c r="L457" s="13">
        <f>IF(Tabla11518[[#This Row],[GEOGRÁFICO]]="NO",0,_xlfn.XLOOKUP(Tabla11518[[#This Row],[CÓDIGO SOLICITUD]],'[1]INFO MPIO'!$A$2:$A$581,'[1]INFO MPIO'!$D$2:$D$581))</f>
        <v>0</v>
      </c>
      <c r="M457" s="13">
        <f>IF(Tabla11518[[#This Row],[GEOGRÁFICO]]="NO",0,_xlfn.XLOOKUP(Tabla11518[[#This Row],[CÓDIGO SOLICITUD]],'[1]INFO MPIO'!$A$2:$A$581,'[1]INFO MPIO'!$E$2:$E$581))</f>
        <v>0</v>
      </c>
      <c r="N457" s="13">
        <f>IF(Tabla11518[[#This Row],[GEOGRÁFICO]]="NO",0,_xlfn.XLOOKUP(Tabla11518[[#This Row],[CÓDIGO SOLICITUD]],'[1]INFO MPIO'!$A$2:$A$581,'[1]INFO MPIO'!$F$2:$F$581))</f>
        <v>0</v>
      </c>
      <c r="O457" s="12" t="str">
        <f>_xlfn.XLOOKUP(Tabla11518[[#This Row],[CÓDIGO SOLICITUD]],[1]Master!$G:$G,[1]Master!$K:$K)</f>
        <v>SIN INFORMACIÓN</v>
      </c>
      <c r="P457" s="12" t="str">
        <f>_xlfn.XLOOKUP(Tabla11518[[#This Row],[CÓDIGO SOLICITUD]],[1]Master!$G:$G,[1]Master!$J:$J)</f>
        <v>SIN INFORMACIÓN</v>
      </c>
      <c r="Q457" s="9" t="str">
        <f>_xlfn.XLOOKUP(Tabla11518[[#This Row],[CÓDIGO SOLICITUD]],[1]Master!$G:$G,[1]Master!$I:$I)</f>
        <v>ENTIDAD TERRITORIAL</v>
      </c>
      <c r="R457" s="14">
        <f>_xlfn.XLOOKUP(Tabla11518[[#This Row],[CÓDIGO SOLICITUD]],'[1]Resumen Inversiones'!$D$4:$D$700,'[1]Resumen Inversiones'!$E$4:$E$700)</f>
        <v>0</v>
      </c>
      <c r="S457" s="22" t="s">
        <v>31</v>
      </c>
    </row>
    <row r="458" spans="1:19" ht="85.5" x14ac:dyDescent="0.25">
      <c r="A458" s="20" t="s">
        <v>866</v>
      </c>
      <c r="B458" s="9" t="str">
        <f>_xlfn.XLOOKUP(Tabla11518[[#This Row],[CÓDIGO SOLICITUD]],[1]Nombres!$A:$A,[1]Nombres!$D:$D)</f>
        <v>SUCRE</v>
      </c>
      <c r="C458" s="9" t="s">
        <v>21</v>
      </c>
      <c r="D458" s="16" t="s">
        <v>22</v>
      </c>
      <c r="E458" s="11" t="str">
        <f>_xlfn.XLOOKUP(Tabla11518[[#This Row],[CÓDIGO SOLICITUD]],[1]Nombres!$A:$A,[1]Nombres!$C:$C)</f>
        <v>BREMEN - VÍA “SINCELEJO – TOLUVIEJO”</v>
      </c>
      <c r="F458" s="11" t="str">
        <f>_xlfn.XLOOKUP(Tabla11518[[#This Row],[CÓDIGO SOLICITUD]],'[1]Mapas MT FINAL'!A:A,'[1]Mapas MT FINAL'!G:G)</f>
        <v>BREMEN - VÍA “SINCELEJO – TOLUVIEJO” *</v>
      </c>
      <c r="G458" s="12" t="str">
        <f>_xlfn.XLOOKUP(Tabla11518[[#This Row],[CÓDIGO SOLICITUD]],'[1]Relación Departamental'!$A:$A,'[1]Relación Departamental'!$B:$B)</f>
        <v>NO</v>
      </c>
      <c r="H458" s="12" t="str">
        <f>IF(Tabla11518[[#This Row],[GEOGRÁFICO]]="NO",Tabla11518[[#This Row],[DEPARTAMENTO GEOGRÁFICO/ASOCIADO]],_xlfn.XLOOKUP(Tabla11518[[#This Row],[CÓDIGO SOLICITUD]],'[1]INFO MPIO'!$A$2:$A$802,'[1]INFO MPIO'!$G$2:$G$802))</f>
        <v>SUCRE</v>
      </c>
      <c r="I458" s="12" t="str">
        <f>IF(Tabla11518[[#This Row],[GEOGRÁFICO]]="NO",Tabla11518[[#This Row],[DEPARTAMENTO GEOGRÁFICO/ASOCIADO]],_xlfn.XLOOKUP(Tabla11518[[#This Row],[CÓDIGO SOLICITUD]],'[1]INFO MPIO'!$A$2:$A$581,'[1]INFO MPIO'!$H$2:$H$581))</f>
        <v>SUCRE</v>
      </c>
      <c r="J458" s="13">
        <f>IF(Tabla11518[[#This Row],[GEOGRÁFICO]]="NO",0,_xlfn.XLOOKUP(Tabla11518[[#This Row],[CÓDIGO SOLICITUD]],'[1]INFO MPIO'!$A$2:$A$581,'[1]INFO MPIO'!$B$2:$B$581))</f>
        <v>0</v>
      </c>
      <c r="K458" s="13">
        <f>IF(Tabla11518[[#This Row],[GEOGRÁFICO]]="NO",0,_xlfn.XLOOKUP(Tabla11518[[#This Row],[CÓDIGO SOLICITUD]],'[1]INFO MPIO'!$A$2:$A$581,'[1]INFO MPIO'!$C$2:$C$581))</f>
        <v>0</v>
      </c>
      <c r="L458" s="13">
        <f>IF(Tabla11518[[#This Row],[GEOGRÁFICO]]="NO",0,_xlfn.XLOOKUP(Tabla11518[[#This Row],[CÓDIGO SOLICITUD]],'[1]INFO MPIO'!$A$2:$A$581,'[1]INFO MPIO'!$D$2:$D$581))</f>
        <v>0</v>
      </c>
      <c r="M458" s="13">
        <f>IF(Tabla11518[[#This Row],[GEOGRÁFICO]]="NO",0,_xlfn.XLOOKUP(Tabla11518[[#This Row],[CÓDIGO SOLICITUD]],'[1]INFO MPIO'!$A$2:$A$581,'[1]INFO MPIO'!$E$2:$E$581))</f>
        <v>0</v>
      </c>
      <c r="N458" s="13">
        <f>IF(Tabla11518[[#This Row],[GEOGRÁFICO]]="NO",0,_xlfn.XLOOKUP(Tabla11518[[#This Row],[CÓDIGO SOLICITUD]],'[1]INFO MPIO'!$A$2:$A$581,'[1]INFO MPIO'!$F$2:$F$581))</f>
        <v>0</v>
      </c>
      <c r="O458" s="12" t="str">
        <f>_xlfn.XLOOKUP(Tabla11518[[#This Row],[CÓDIGO SOLICITUD]],[1]Master!$G:$G,[1]Master!$K:$K)</f>
        <v>SI</v>
      </c>
      <c r="P458" s="12" t="str">
        <f>_xlfn.XLOOKUP(Tabla11518[[#This Row],[CÓDIGO SOLICITUD]],[1]Master!$G:$G,[1]Master!$J:$J)</f>
        <v>EN ESTRUCTURACIÓN</v>
      </c>
      <c r="Q458" s="9" t="str">
        <f>_xlfn.XLOOKUP(Tabla11518[[#This Row],[CÓDIGO SOLICITUD]],[1]Master!$G:$G,[1]Master!$I:$I)</f>
        <v>ANI</v>
      </c>
      <c r="R458" s="14">
        <f>_xlfn.XLOOKUP(Tabla11518[[#This Row],[CÓDIGO SOLICITUD]],'[1]Resumen Inversiones'!$D$4:$D$700,'[1]Resumen Inversiones'!$E$4:$E$700)</f>
        <v>31320</v>
      </c>
      <c r="S458" s="22" t="s">
        <v>867</v>
      </c>
    </row>
    <row r="459" spans="1:19" ht="57" x14ac:dyDescent="0.25">
      <c r="A459" s="20" t="s">
        <v>868</v>
      </c>
      <c r="B459" s="9" t="str">
        <f>_xlfn.XLOOKUP(Tabla11518[[#This Row],[CÓDIGO SOLICITUD]],[1]Nombres!$A:$A,[1]Nombres!$D:$D)</f>
        <v>SUCRE</v>
      </c>
      <c r="C459" s="9" t="s">
        <v>21</v>
      </c>
      <c r="D459" s="16" t="s">
        <v>22</v>
      </c>
      <c r="E459" s="11" t="str">
        <f>_xlfn.XLOOKUP(Tabla11518[[#This Row],[CÓDIGO SOLICITUD]],[1]Nombres!$A:$A,[1]Nombres!$C:$C)</f>
        <v>MEJORAMIENTO DE MUELLE CAIMITO (LAS GUADUAS)</v>
      </c>
      <c r="F459" s="11" t="str">
        <f>_xlfn.XLOOKUP(Tabla11518[[#This Row],[CÓDIGO SOLICITUD]],'[1]Mapas MT FINAL'!A:A,'[1]Mapas MT FINAL'!G:G)</f>
        <v>MEJORAMIENTO DE MUELLE CAIMITO (LAS GUADUAS)</v>
      </c>
      <c r="G459" s="12" t="str">
        <f>_xlfn.XLOOKUP(Tabla11518[[#This Row],[CÓDIGO SOLICITUD]],'[1]Relación Departamental'!$A:$A,'[1]Relación Departamental'!$B:$B)</f>
        <v>SI</v>
      </c>
      <c r="H459" s="12" t="str">
        <f>IF(Tabla11518[[#This Row],[GEOGRÁFICO]]="NO",Tabla11518[[#This Row],[DEPARTAMENTO GEOGRÁFICO/ASOCIADO]],_xlfn.XLOOKUP(Tabla11518[[#This Row],[CÓDIGO SOLICITUD]],'[1]INFO MPIO'!$A$2:$A$802,'[1]INFO MPIO'!$G$2:$G$802))</f>
        <v>SUCRE</v>
      </c>
      <c r="I459" s="12" t="str">
        <f>IF(Tabla11518[[#This Row],[GEOGRÁFICO]]="NO",Tabla11518[[#This Row],[DEPARTAMENTO GEOGRÁFICO/ASOCIADO]],_xlfn.XLOOKUP(Tabla11518[[#This Row],[CÓDIGO SOLICITUD]],'[1]INFO MPIO'!$A$2:$A$581,'[1]INFO MPIO'!$H$2:$H$581))</f>
        <v>CAIMITO</v>
      </c>
      <c r="J459" s="13">
        <f>IF(Tabla11518[[#This Row],[GEOGRÁFICO]]="NO",0,_xlfn.XLOOKUP(Tabla11518[[#This Row],[CÓDIGO SOLICITUD]],'[1]INFO MPIO'!$A$2:$A$581,'[1]INFO MPIO'!$B$2:$B$581))</f>
        <v>0</v>
      </c>
      <c r="K459" s="13">
        <f>IF(Tabla11518[[#This Row],[GEOGRÁFICO]]="NO",0,_xlfn.XLOOKUP(Tabla11518[[#This Row],[CÓDIGO SOLICITUD]],'[1]INFO MPIO'!$A$2:$A$581,'[1]INFO MPIO'!$C$2:$C$581))</f>
        <v>0</v>
      </c>
      <c r="L459" s="13">
        <f>IF(Tabla11518[[#This Row],[GEOGRÁFICO]]="NO",0,_xlfn.XLOOKUP(Tabla11518[[#This Row],[CÓDIGO SOLICITUD]],'[1]INFO MPIO'!$A$2:$A$581,'[1]INFO MPIO'!$D$2:$D$581))</f>
        <v>0</v>
      </c>
      <c r="M459" s="13">
        <f>IF(Tabla11518[[#This Row],[GEOGRÁFICO]]="NO",0,_xlfn.XLOOKUP(Tabla11518[[#This Row],[CÓDIGO SOLICITUD]],'[1]INFO MPIO'!$A$2:$A$581,'[1]INFO MPIO'!$E$2:$E$581))</f>
        <v>0</v>
      </c>
      <c r="N459" s="13">
        <f>IF(Tabla11518[[#This Row],[GEOGRÁFICO]]="NO",0,_xlfn.XLOOKUP(Tabla11518[[#This Row],[CÓDIGO SOLICITUD]],'[1]INFO MPIO'!$A$2:$A$581,'[1]INFO MPIO'!$F$2:$F$581))</f>
        <v>0</v>
      </c>
      <c r="O459" s="12" t="str">
        <f>_xlfn.XLOOKUP(Tabla11518[[#This Row],[CÓDIGO SOLICITUD]],[1]Master!$G:$G,[1]Master!$K:$K)</f>
        <v>NO</v>
      </c>
      <c r="P459" s="12" t="str">
        <f>_xlfn.XLOOKUP(Tabla11518[[#This Row],[CÓDIGO SOLICITUD]],[1]Master!$G:$G,[1]Master!$J:$J)</f>
        <v>EN ESTRUCTURACIÓN</v>
      </c>
      <c r="Q459" s="9" t="str">
        <f>_xlfn.XLOOKUP(Tabla11518[[#This Row],[CÓDIGO SOLICITUD]],[1]Master!$G:$G,[1]Master!$I:$I)</f>
        <v>INVIAS</v>
      </c>
      <c r="R459" s="14">
        <f>_xlfn.XLOOKUP(Tabla11518[[#This Row],[CÓDIGO SOLICITUD]],'[1]Resumen Inversiones'!$D$4:$D$700,'[1]Resumen Inversiones'!$E$4:$E$700)</f>
        <v>794.06786199999999</v>
      </c>
      <c r="S459" s="22" t="s">
        <v>869</v>
      </c>
    </row>
    <row r="460" spans="1:19" ht="285" x14ac:dyDescent="0.25">
      <c r="A460" s="20" t="s">
        <v>870</v>
      </c>
      <c r="B460" s="9" t="str">
        <f>_xlfn.XLOOKUP(Tabla11518[[#This Row],[CÓDIGO SOLICITUD]],[1]Nombres!$A:$A,[1]Nombres!$D:$D)</f>
        <v>BOYACÁ</v>
      </c>
      <c r="C460" s="9" t="s">
        <v>21</v>
      </c>
      <c r="D460" s="16" t="s">
        <v>22</v>
      </c>
      <c r="E460" s="11" t="str">
        <f>_xlfn.XLOOKUP(Tabla11518[[#This Row],[CÓDIGO SOLICITUD]],[1]Nombres!$A:$A,[1]Nombres!$C:$C)</f>
        <v>SETP TUNJA</v>
      </c>
      <c r="F460" s="11" t="str">
        <f>_xlfn.XLOOKUP(Tabla11518[[#This Row],[CÓDIGO SOLICITUD]],'[1]Mapas MT FINAL'!A:A,'[1]Mapas MT FINAL'!G:G)</f>
        <v>SETP TUNJA</v>
      </c>
      <c r="G460" s="12" t="str">
        <f>_xlfn.XLOOKUP(Tabla11518[[#This Row],[CÓDIGO SOLICITUD]],'[1]Relación Departamental'!$A:$A,'[1]Relación Departamental'!$B:$B)</f>
        <v>SI</v>
      </c>
      <c r="H460" s="12" t="str">
        <f>IF(Tabla11518[[#This Row],[GEOGRÁFICO]]="NO",Tabla11518[[#This Row],[DEPARTAMENTO GEOGRÁFICO/ASOCIADO]],_xlfn.XLOOKUP(Tabla11518[[#This Row],[CÓDIGO SOLICITUD]],'[1]INFO MPIO'!$A$2:$A$802,'[1]INFO MPIO'!$G$2:$G$802))</f>
        <v>BOYACÁ</v>
      </c>
      <c r="I460" s="12" t="str">
        <f>IF(Tabla11518[[#This Row],[GEOGRÁFICO]]="NO",Tabla11518[[#This Row],[DEPARTAMENTO GEOGRÁFICO/ASOCIADO]],_xlfn.XLOOKUP(Tabla11518[[#This Row],[CÓDIGO SOLICITUD]],'[1]INFO MPIO'!$A$2:$A$581,'[1]INFO MPIO'!$H$2:$H$581))</f>
        <v>TUNJA</v>
      </c>
      <c r="J460" s="13">
        <f>IF(Tabla11518[[#This Row],[GEOGRÁFICO]]="NO",0,_xlfn.XLOOKUP(Tabla11518[[#This Row],[CÓDIGO SOLICITUD]],'[1]INFO MPIO'!$A$2:$A$581,'[1]INFO MPIO'!$B$2:$B$581))</f>
        <v>0</v>
      </c>
      <c r="K460" s="13">
        <f>IF(Tabla11518[[#This Row],[GEOGRÁFICO]]="NO",0,_xlfn.XLOOKUP(Tabla11518[[#This Row],[CÓDIGO SOLICITUD]],'[1]INFO MPIO'!$A$2:$A$581,'[1]INFO MPIO'!$C$2:$C$581))</f>
        <v>0</v>
      </c>
      <c r="L460" s="13">
        <f>IF(Tabla11518[[#This Row],[GEOGRÁFICO]]="NO",0,_xlfn.XLOOKUP(Tabla11518[[#This Row],[CÓDIGO SOLICITUD]],'[1]INFO MPIO'!$A$2:$A$581,'[1]INFO MPIO'!$D$2:$D$581))</f>
        <v>0</v>
      </c>
      <c r="M460" s="13">
        <f>IF(Tabla11518[[#This Row],[GEOGRÁFICO]]="NO",0,_xlfn.XLOOKUP(Tabla11518[[#This Row],[CÓDIGO SOLICITUD]],'[1]INFO MPIO'!$A$2:$A$581,'[1]INFO MPIO'!$E$2:$E$581))</f>
        <v>0</v>
      </c>
      <c r="N460" s="13">
        <f>IF(Tabla11518[[#This Row],[GEOGRÁFICO]]="NO",0,_xlfn.XLOOKUP(Tabla11518[[#This Row],[CÓDIGO SOLICITUD]],'[1]INFO MPIO'!$A$2:$A$581,'[1]INFO MPIO'!$F$2:$F$581))</f>
        <v>0</v>
      </c>
      <c r="O460" s="12" t="str">
        <f>_xlfn.XLOOKUP(Tabla11518[[#This Row],[CÓDIGO SOLICITUD]],[1]Master!$G:$G,[1]Master!$K:$K)</f>
        <v>SI</v>
      </c>
      <c r="P460" s="12" t="str">
        <f>_xlfn.XLOOKUP(Tabla11518[[#This Row],[CÓDIGO SOLICITUD]],[1]Master!$G:$G,[1]Master!$J:$J)</f>
        <v>EN ESTRUCTURACIÓN</v>
      </c>
      <c r="Q460" s="9" t="str">
        <f>_xlfn.XLOOKUP(Tabla11518[[#This Row],[CÓDIGO SOLICITUD]],[1]Master!$G:$G,[1]Master!$I:$I)</f>
        <v>UMUS</v>
      </c>
      <c r="R460" s="14">
        <f>_xlfn.XLOOKUP(Tabla11518[[#This Row],[CÓDIGO SOLICITUD]],'[1]Resumen Inversiones'!$D$4:$D$700,'[1]Resumen Inversiones'!$E$4:$E$700)</f>
        <v>554000</v>
      </c>
      <c r="S460" s="18" t="s">
        <v>871</v>
      </c>
    </row>
    <row r="461" spans="1:19" ht="90" x14ac:dyDescent="0.25">
      <c r="A461" s="20" t="s">
        <v>872</v>
      </c>
      <c r="B461" s="9" t="str">
        <f>_xlfn.XLOOKUP(Tabla11518[[#This Row],[CÓDIGO SOLICITUD]],[1]Nombres!$A:$A,[1]Nombres!$D:$D)</f>
        <v>TOLIMA</v>
      </c>
      <c r="C461" s="9" t="s">
        <v>267</v>
      </c>
      <c r="D461" s="16" t="s">
        <v>22</v>
      </c>
      <c r="E461" s="11" t="str">
        <f>_xlfn.XLOOKUP(Tabla11518[[#This Row],[CÓDIGO SOLICITUD]],[1]Nombres!$A:$A,[1]Nombres!$C:$C)</f>
        <v>SAN FELIPE — FALAN — PALOCABILDO</v>
      </c>
      <c r="F461" s="11" t="str">
        <f>_xlfn.XLOOKUP(Tabla11518[[#This Row],[CÓDIGO SOLICITUD]],'[1]Mapas MT FINAL'!A:A,'[1]Mapas MT FINAL'!G:G)</f>
        <v>SAN FELIPE — FALAN — PALOCABILDO</v>
      </c>
      <c r="G461" s="12" t="str">
        <f>_xlfn.XLOOKUP(Tabla11518[[#This Row],[CÓDIGO SOLICITUD]],'[1]Relación Departamental'!$A:$A,'[1]Relación Departamental'!$B:$B)</f>
        <v>SI</v>
      </c>
      <c r="H461" s="12" t="str">
        <f>IF(Tabla11518[[#This Row],[GEOGRÁFICO]]="NO",Tabla11518[[#This Row],[DEPARTAMENTO GEOGRÁFICO/ASOCIADO]],_xlfn.XLOOKUP(Tabla11518[[#This Row],[CÓDIGO SOLICITUD]],'[1]INFO MPIO'!$A$2:$A$802,'[1]INFO MPIO'!$G$2:$G$802))</f>
        <v>TOLIMA</v>
      </c>
      <c r="I461" s="12" t="str">
        <f>IF(Tabla11518[[#This Row],[GEOGRÁFICO]]="NO",Tabla11518[[#This Row],[DEPARTAMENTO GEOGRÁFICO/ASOCIADO]],_xlfn.XLOOKUP(Tabla11518[[#This Row],[CÓDIGO SOLICITUD]],'[1]INFO MPIO'!$A$2:$A$581,'[1]INFO MPIO'!$H$2:$H$581))</f>
        <v>ARMERO, FALAN, PALOCABILDO</v>
      </c>
      <c r="J461" s="13">
        <f>IF(Tabla11518[[#This Row],[GEOGRÁFICO]]="NO",0,_xlfn.XLOOKUP(Tabla11518[[#This Row],[CÓDIGO SOLICITUD]],'[1]INFO MPIO'!$A$2:$A$581,'[1]INFO MPIO'!$B$2:$B$581))</f>
        <v>1</v>
      </c>
      <c r="K461" s="13">
        <f>IF(Tabla11518[[#This Row],[GEOGRÁFICO]]="NO",0,_xlfn.XLOOKUP(Tabla11518[[#This Row],[CÓDIGO SOLICITUD]],'[1]INFO MPIO'!$A$2:$A$581,'[1]INFO MPIO'!$C$2:$C$581))</f>
        <v>0</v>
      </c>
      <c r="L461" s="13">
        <f>IF(Tabla11518[[#This Row],[GEOGRÁFICO]]="NO",0,_xlfn.XLOOKUP(Tabla11518[[#This Row],[CÓDIGO SOLICITUD]],'[1]INFO MPIO'!$A$2:$A$581,'[1]INFO MPIO'!$D$2:$D$581))</f>
        <v>0</v>
      </c>
      <c r="M461" s="13">
        <f>IF(Tabla11518[[#This Row],[GEOGRÁFICO]]="NO",0,_xlfn.XLOOKUP(Tabla11518[[#This Row],[CÓDIGO SOLICITUD]],'[1]INFO MPIO'!$A$2:$A$581,'[1]INFO MPIO'!$E$2:$E$581))</f>
        <v>0</v>
      </c>
      <c r="N461" s="13">
        <f>IF(Tabla11518[[#This Row],[GEOGRÁFICO]]="NO",0,_xlfn.XLOOKUP(Tabla11518[[#This Row],[CÓDIGO SOLICITUD]],'[1]INFO MPIO'!$A$2:$A$581,'[1]INFO MPIO'!$F$2:$F$581))</f>
        <v>0</v>
      </c>
      <c r="O461" s="12" t="str">
        <f>_xlfn.XLOOKUP(Tabla11518[[#This Row],[CÓDIGO SOLICITUD]],[1]Master!$G:$G,[1]Master!$K:$K)</f>
        <v>SI</v>
      </c>
      <c r="P461" s="12" t="str">
        <f>_xlfn.XLOOKUP(Tabla11518[[#This Row],[CÓDIGO SOLICITUD]],[1]Master!$G:$G,[1]Master!$J:$J)</f>
        <v>EN ESTRUCTURACIÓN</v>
      </c>
      <c r="Q461" s="9" t="str">
        <f>_xlfn.XLOOKUP(Tabla11518[[#This Row],[CÓDIGO SOLICITUD]],[1]Master!$G:$G,[1]Master!$I:$I)</f>
        <v>ENTIDAD TERRITORIAL/INVIAS</v>
      </c>
      <c r="R461" s="14">
        <f>_xlfn.XLOOKUP(Tabla11518[[#This Row],[CÓDIGO SOLICITUD]],'[1]Resumen Inversiones'!$D$4:$D$700,'[1]Resumen Inversiones'!$E$4:$E$700)</f>
        <v>15000</v>
      </c>
      <c r="S461" s="23" t="s">
        <v>873</v>
      </c>
    </row>
    <row r="462" spans="1:19" ht="120" x14ac:dyDescent="0.25">
      <c r="A462" s="20" t="s">
        <v>874</v>
      </c>
      <c r="B462" s="9" t="str">
        <f>_xlfn.XLOOKUP(Tabla11518[[#This Row],[CÓDIGO SOLICITUD]],[1]Nombres!$A:$A,[1]Nombres!$D:$D)</f>
        <v>TOLIMA</v>
      </c>
      <c r="C462" s="9" t="s">
        <v>267</v>
      </c>
      <c r="D462" s="16" t="s">
        <v>22</v>
      </c>
      <c r="E462" s="11" t="str">
        <f>_xlfn.XLOOKUP(Tabla11518[[#This Row],[CÓDIGO SOLICITUD]],[1]Nombres!$A:$A,[1]Nombres!$C:$C)</f>
        <v>CHAPARRAL- SAN ANTONIO</v>
      </c>
      <c r="F462" s="11" t="str">
        <f>_xlfn.XLOOKUP(Tabla11518[[#This Row],[CÓDIGO SOLICITUD]],'[1]Mapas MT FINAL'!A:A,'[1]Mapas MT FINAL'!G:G)</f>
        <v>CHAPARRAL- SAN ANTONIO</v>
      </c>
      <c r="G462" s="12" t="str">
        <f>_xlfn.XLOOKUP(Tabla11518[[#This Row],[CÓDIGO SOLICITUD]],'[1]Relación Departamental'!$A:$A,'[1]Relación Departamental'!$B:$B)</f>
        <v>SI</v>
      </c>
      <c r="H462" s="12" t="str">
        <f>IF(Tabla11518[[#This Row],[GEOGRÁFICO]]="NO",Tabla11518[[#This Row],[DEPARTAMENTO GEOGRÁFICO/ASOCIADO]],_xlfn.XLOOKUP(Tabla11518[[#This Row],[CÓDIGO SOLICITUD]],'[1]INFO MPIO'!$A$2:$A$802,'[1]INFO MPIO'!$G$2:$G$802))</f>
        <v>TOLIMA</v>
      </c>
      <c r="I462" s="12" t="str">
        <f>IF(Tabla11518[[#This Row],[GEOGRÁFICO]]="NO",Tabla11518[[#This Row],[DEPARTAMENTO GEOGRÁFICO/ASOCIADO]],_xlfn.XLOOKUP(Tabla11518[[#This Row],[CÓDIGO SOLICITUD]],'[1]INFO MPIO'!$A$2:$A$581,'[1]INFO MPIO'!$H$2:$H$581))</f>
        <v>CHAPARRAL, SAN ANTONIO</v>
      </c>
      <c r="J462" s="13">
        <f>IF(Tabla11518[[#This Row],[GEOGRÁFICO]]="NO",0,_xlfn.XLOOKUP(Tabla11518[[#This Row],[CÓDIGO SOLICITUD]],'[1]INFO MPIO'!$A$2:$A$581,'[1]INFO MPIO'!$B$2:$B$581))</f>
        <v>1</v>
      </c>
      <c r="K462" s="13">
        <f>IF(Tabla11518[[#This Row],[GEOGRÁFICO]]="NO",0,_xlfn.XLOOKUP(Tabla11518[[#This Row],[CÓDIGO SOLICITUD]],'[1]INFO MPIO'!$A$2:$A$581,'[1]INFO MPIO'!$C$2:$C$581))</f>
        <v>1</v>
      </c>
      <c r="L462" s="13">
        <f>IF(Tabla11518[[#This Row],[GEOGRÁFICO]]="NO",0,_xlfn.XLOOKUP(Tabla11518[[#This Row],[CÓDIGO SOLICITUD]],'[1]INFO MPIO'!$A$2:$A$581,'[1]INFO MPIO'!$D$2:$D$581))</f>
        <v>1</v>
      </c>
      <c r="M462" s="13">
        <f>IF(Tabla11518[[#This Row],[GEOGRÁFICO]]="NO",0,_xlfn.XLOOKUP(Tabla11518[[#This Row],[CÓDIGO SOLICITUD]],'[1]INFO MPIO'!$A$2:$A$581,'[1]INFO MPIO'!$E$2:$E$581))</f>
        <v>0</v>
      </c>
      <c r="N462" s="13">
        <f>IF(Tabla11518[[#This Row],[GEOGRÁFICO]]="NO",0,_xlfn.XLOOKUP(Tabla11518[[#This Row],[CÓDIGO SOLICITUD]],'[1]INFO MPIO'!$A$2:$A$581,'[1]INFO MPIO'!$F$2:$F$581))</f>
        <v>1</v>
      </c>
      <c r="O462" s="12" t="str">
        <f>_xlfn.XLOOKUP(Tabla11518[[#This Row],[CÓDIGO SOLICITUD]],[1]Master!$G:$G,[1]Master!$K:$K)</f>
        <v>SIN INFORMACIÓN</v>
      </c>
      <c r="P462" s="12" t="str">
        <f>_xlfn.XLOOKUP(Tabla11518[[#This Row],[CÓDIGO SOLICITUD]],[1]Master!$G:$G,[1]Master!$J:$J)</f>
        <v>EN ESTRUCTURACIÓN</v>
      </c>
      <c r="Q462" s="9" t="str">
        <f>_xlfn.XLOOKUP(Tabla11518[[#This Row],[CÓDIGO SOLICITUD]],[1]Master!$G:$G,[1]Master!$I:$I)</f>
        <v>ENTIDAD TERRITORIAL/INVIAS</v>
      </c>
      <c r="R462" s="14">
        <f>_xlfn.XLOOKUP(Tabla11518[[#This Row],[CÓDIGO SOLICITUD]],'[1]Resumen Inversiones'!$D$4:$D$700,'[1]Resumen Inversiones'!$E$4:$E$700)</f>
        <v>28080</v>
      </c>
      <c r="S462" s="23" t="s">
        <v>875</v>
      </c>
    </row>
    <row r="463" spans="1:19" ht="120" x14ac:dyDescent="0.25">
      <c r="A463" s="20" t="s">
        <v>876</v>
      </c>
      <c r="B463" s="9" t="str">
        <f>_xlfn.XLOOKUP(Tabla11518[[#This Row],[CÓDIGO SOLICITUD]],[1]Nombres!$A:$A,[1]Nombres!$D:$D)</f>
        <v>TOLIMA</v>
      </c>
      <c r="C463" s="9" t="s">
        <v>267</v>
      </c>
      <c r="D463" s="16" t="s">
        <v>22</v>
      </c>
      <c r="E463" s="11" t="str">
        <f>_xlfn.XLOOKUP(Tabla11518[[#This Row],[CÓDIGO SOLICITUD]],[1]Nombres!$A:$A,[1]Nombres!$C:$C)</f>
        <v>LÍBANO - VILLAHERMOSA</v>
      </c>
      <c r="F463" s="11" t="str">
        <f>_xlfn.XLOOKUP(Tabla11518[[#This Row],[CÓDIGO SOLICITUD]],'[1]Mapas MT FINAL'!A:A,'[1]Mapas MT FINAL'!G:G)</f>
        <v>LÍBANO - VILLAHERMOSA</v>
      </c>
      <c r="G463" s="12" t="str">
        <f>_xlfn.XLOOKUP(Tabla11518[[#This Row],[CÓDIGO SOLICITUD]],'[1]Relación Departamental'!$A:$A,'[1]Relación Departamental'!$B:$B)</f>
        <v>SI</v>
      </c>
      <c r="H463" s="12" t="str">
        <f>IF(Tabla11518[[#This Row],[GEOGRÁFICO]]="NO",Tabla11518[[#This Row],[DEPARTAMENTO GEOGRÁFICO/ASOCIADO]],_xlfn.XLOOKUP(Tabla11518[[#This Row],[CÓDIGO SOLICITUD]],'[1]INFO MPIO'!$A$2:$A$802,'[1]INFO MPIO'!$G$2:$G$802))</f>
        <v>TOLIMA</v>
      </c>
      <c r="I463" s="12" t="str">
        <f>IF(Tabla11518[[#This Row],[GEOGRÁFICO]]="NO",Tabla11518[[#This Row],[DEPARTAMENTO GEOGRÁFICO/ASOCIADO]],_xlfn.XLOOKUP(Tabla11518[[#This Row],[CÓDIGO SOLICITUD]],'[1]INFO MPIO'!$A$2:$A$581,'[1]INFO MPIO'!$H$2:$H$581))</f>
        <v>LÍBANO, VILLAHERMOSA</v>
      </c>
      <c r="J463" s="13">
        <f>IF(Tabla11518[[#This Row],[GEOGRÁFICO]]="NO",0,_xlfn.XLOOKUP(Tabla11518[[#This Row],[CÓDIGO SOLICITUD]],'[1]INFO MPIO'!$A$2:$A$581,'[1]INFO MPIO'!$B$2:$B$581))</f>
        <v>1</v>
      </c>
      <c r="K463" s="13">
        <f>IF(Tabla11518[[#This Row],[GEOGRÁFICO]]="NO",0,_xlfn.XLOOKUP(Tabla11518[[#This Row],[CÓDIGO SOLICITUD]],'[1]INFO MPIO'!$A$2:$A$581,'[1]INFO MPIO'!$C$2:$C$581))</f>
        <v>0</v>
      </c>
      <c r="L463" s="13">
        <f>IF(Tabla11518[[#This Row],[GEOGRÁFICO]]="NO",0,_xlfn.XLOOKUP(Tabla11518[[#This Row],[CÓDIGO SOLICITUD]],'[1]INFO MPIO'!$A$2:$A$581,'[1]INFO MPIO'!$D$2:$D$581))</f>
        <v>1</v>
      </c>
      <c r="M463" s="13">
        <f>IF(Tabla11518[[#This Row],[GEOGRÁFICO]]="NO",0,_xlfn.XLOOKUP(Tabla11518[[#This Row],[CÓDIGO SOLICITUD]],'[1]INFO MPIO'!$A$2:$A$581,'[1]INFO MPIO'!$E$2:$E$581))</f>
        <v>0</v>
      </c>
      <c r="N463" s="13">
        <f>IF(Tabla11518[[#This Row],[GEOGRÁFICO]]="NO",0,_xlfn.XLOOKUP(Tabla11518[[#This Row],[CÓDIGO SOLICITUD]],'[1]INFO MPIO'!$A$2:$A$581,'[1]INFO MPIO'!$F$2:$F$581))</f>
        <v>0</v>
      </c>
      <c r="O463" s="12" t="str">
        <f>_xlfn.XLOOKUP(Tabla11518[[#This Row],[CÓDIGO SOLICITUD]],[1]Master!$G:$G,[1]Master!$K:$K)</f>
        <v>SIN INFORMACIÓN</v>
      </c>
      <c r="P463" s="12" t="str">
        <f>_xlfn.XLOOKUP(Tabla11518[[#This Row],[CÓDIGO SOLICITUD]],[1]Master!$G:$G,[1]Master!$J:$J)</f>
        <v>SIN INFORMACIÓN</v>
      </c>
      <c r="Q463" s="9" t="str">
        <f>_xlfn.XLOOKUP(Tabla11518[[#This Row],[CÓDIGO SOLICITUD]],[1]Master!$G:$G,[1]Master!$I:$I)</f>
        <v>ENTIDAD TERRITORIAL</v>
      </c>
      <c r="R463" s="14">
        <f>_xlfn.XLOOKUP(Tabla11518[[#This Row],[CÓDIGO SOLICITUD]],'[1]Resumen Inversiones'!$D$4:$D$700,'[1]Resumen Inversiones'!$E$4:$E$700)</f>
        <v>50760</v>
      </c>
      <c r="S463" s="23" t="s">
        <v>877</v>
      </c>
    </row>
    <row r="464" spans="1:19" ht="57" x14ac:dyDescent="0.25">
      <c r="A464" s="20" t="s">
        <v>878</v>
      </c>
      <c r="B464" s="9" t="str">
        <f>_xlfn.XLOOKUP(Tabla11518[[#This Row],[CÓDIGO SOLICITUD]],[1]Nombres!$A:$A,[1]Nombres!$D:$D)</f>
        <v>TOLIMA</v>
      </c>
      <c r="C464" s="9" t="s">
        <v>21</v>
      </c>
      <c r="D464" s="16" t="s">
        <v>22</v>
      </c>
      <c r="E464" s="11" t="str">
        <f>_xlfn.XLOOKUP(Tabla11518[[#This Row],[CÓDIGO SOLICITUD]],[1]Nombres!$A:$A,[1]Nombres!$C:$C)</f>
        <v>INTERVENCIÓN A PUENTE VEHICULAR AVERIADO DE COMUNICACIÓN INTERMUNICIPAL</v>
      </c>
      <c r="F464" s="11" t="str">
        <f>_xlfn.XLOOKUP(Tabla11518[[#This Row],[CÓDIGO SOLICITUD]],'[1]Mapas MT FINAL'!A:A,'[1]Mapas MT FINAL'!G:G)</f>
        <v>INTERVENCIÓN A PUENTE VEHICULAR AVERIADO DE COMUNICACIÓN INTERMUNICIPAL *</v>
      </c>
      <c r="G464" s="12" t="str">
        <f>_xlfn.XLOOKUP(Tabla11518[[#This Row],[CÓDIGO SOLICITUD]],'[1]Relación Departamental'!$A:$A,'[1]Relación Departamental'!$B:$B)</f>
        <v>NO</v>
      </c>
      <c r="H464" s="12" t="str">
        <f>IF(Tabla11518[[#This Row],[GEOGRÁFICO]]="NO",Tabla11518[[#This Row],[DEPARTAMENTO GEOGRÁFICO/ASOCIADO]],_xlfn.XLOOKUP(Tabla11518[[#This Row],[CÓDIGO SOLICITUD]],'[1]INFO MPIO'!$A$2:$A$802,'[1]INFO MPIO'!$G$2:$G$802))</f>
        <v>TOLIMA</v>
      </c>
      <c r="I464" s="12" t="str">
        <f>IF(Tabla11518[[#This Row],[GEOGRÁFICO]]="NO",Tabla11518[[#This Row],[DEPARTAMENTO GEOGRÁFICO/ASOCIADO]],_xlfn.XLOOKUP(Tabla11518[[#This Row],[CÓDIGO SOLICITUD]],'[1]INFO MPIO'!$A$2:$A$581,'[1]INFO MPIO'!$H$2:$H$581))</f>
        <v>TOLIMA</v>
      </c>
      <c r="J464" s="13">
        <f>IF(Tabla11518[[#This Row],[GEOGRÁFICO]]="NO",0,_xlfn.XLOOKUP(Tabla11518[[#This Row],[CÓDIGO SOLICITUD]],'[1]INFO MPIO'!$A$2:$A$581,'[1]INFO MPIO'!$B$2:$B$581))</f>
        <v>0</v>
      </c>
      <c r="K464" s="13">
        <f>IF(Tabla11518[[#This Row],[GEOGRÁFICO]]="NO",0,_xlfn.XLOOKUP(Tabla11518[[#This Row],[CÓDIGO SOLICITUD]],'[1]INFO MPIO'!$A$2:$A$581,'[1]INFO MPIO'!$C$2:$C$581))</f>
        <v>0</v>
      </c>
      <c r="L464" s="13">
        <f>IF(Tabla11518[[#This Row],[GEOGRÁFICO]]="NO",0,_xlfn.XLOOKUP(Tabla11518[[#This Row],[CÓDIGO SOLICITUD]],'[1]INFO MPIO'!$A$2:$A$581,'[1]INFO MPIO'!$D$2:$D$581))</f>
        <v>0</v>
      </c>
      <c r="M464" s="13">
        <f>IF(Tabla11518[[#This Row],[GEOGRÁFICO]]="NO",0,_xlfn.XLOOKUP(Tabla11518[[#This Row],[CÓDIGO SOLICITUD]],'[1]INFO MPIO'!$A$2:$A$581,'[1]INFO MPIO'!$E$2:$E$581))</f>
        <v>0</v>
      </c>
      <c r="N464" s="13">
        <f>IF(Tabla11518[[#This Row],[GEOGRÁFICO]]="NO",0,_xlfn.XLOOKUP(Tabla11518[[#This Row],[CÓDIGO SOLICITUD]],'[1]INFO MPIO'!$A$2:$A$581,'[1]INFO MPIO'!$F$2:$F$581))</f>
        <v>0</v>
      </c>
      <c r="O464" s="12" t="str">
        <f>_xlfn.XLOOKUP(Tabla11518[[#This Row],[CÓDIGO SOLICITUD]],[1]Master!$G:$G,[1]Master!$K:$K)</f>
        <v>SIN INFORMACIÓN</v>
      </c>
      <c r="P464" s="12" t="str">
        <f>_xlfn.XLOOKUP(Tabla11518[[#This Row],[CÓDIGO SOLICITUD]],[1]Master!$G:$G,[1]Master!$J:$J)</f>
        <v>SIN INFORMACIÓN</v>
      </c>
      <c r="Q464" s="9" t="str">
        <f>_xlfn.XLOOKUP(Tabla11518[[#This Row],[CÓDIGO SOLICITUD]],[1]Master!$G:$G,[1]Master!$I:$I)</f>
        <v>ENTIDAD TERRITORIAL</v>
      </c>
      <c r="R464" s="14">
        <f>_xlfn.XLOOKUP(Tabla11518[[#This Row],[CÓDIGO SOLICITUD]],'[1]Resumen Inversiones'!$D$4:$D$700,'[1]Resumen Inversiones'!$E$4:$E$700)</f>
        <v>0</v>
      </c>
      <c r="S464" s="22" t="s">
        <v>879</v>
      </c>
    </row>
    <row r="465" spans="1:19" ht="142.5" x14ac:dyDescent="0.25">
      <c r="A465" s="20" t="s">
        <v>880</v>
      </c>
      <c r="B465" s="9" t="str">
        <f>_xlfn.XLOOKUP(Tabla11518[[#This Row],[CÓDIGO SOLICITUD]],[1]Nombres!$A:$A,[1]Nombres!$D:$D)</f>
        <v>TOLIMA</v>
      </c>
      <c r="C465" s="9" t="s">
        <v>267</v>
      </c>
      <c r="D465" s="16" t="s">
        <v>22</v>
      </c>
      <c r="E465" s="11" t="str">
        <f>_xlfn.XLOOKUP(Tabla11518[[#This Row],[CÓDIGO SOLICITUD]],[1]Nombres!$A:$A,[1]Nombres!$C:$C)</f>
        <v>CHAPARRAL - COYAIMA</v>
      </c>
      <c r="F465" s="11" t="str">
        <f>_xlfn.XLOOKUP(Tabla11518[[#This Row],[CÓDIGO SOLICITUD]],'[1]Mapas MT FINAL'!A:A,'[1]Mapas MT FINAL'!G:G)</f>
        <v>CHAPARRAL - COYAIMA</v>
      </c>
      <c r="G465" s="12" t="str">
        <f>_xlfn.XLOOKUP(Tabla11518[[#This Row],[CÓDIGO SOLICITUD]],'[1]Relación Departamental'!$A:$A,'[1]Relación Departamental'!$B:$B)</f>
        <v>SI</v>
      </c>
      <c r="H465" s="12" t="str">
        <f>IF(Tabla11518[[#This Row],[GEOGRÁFICO]]="NO",Tabla11518[[#This Row],[DEPARTAMENTO GEOGRÁFICO/ASOCIADO]],_xlfn.XLOOKUP(Tabla11518[[#This Row],[CÓDIGO SOLICITUD]],'[1]INFO MPIO'!$A$2:$A$802,'[1]INFO MPIO'!$G$2:$G$802))</f>
        <v>TOLIMA</v>
      </c>
      <c r="I465" s="12" t="str">
        <f>IF(Tabla11518[[#This Row],[GEOGRÁFICO]]="NO",Tabla11518[[#This Row],[DEPARTAMENTO GEOGRÁFICO/ASOCIADO]],_xlfn.XLOOKUP(Tabla11518[[#This Row],[CÓDIGO SOLICITUD]],'[1]INFO MPIO'!$A$2:$A$581,'[1]INFO MPIO'!$H$2:$H$581))</f>
        <v>CHAPARRAL, COYAIMA, ORTEGA</v>
      </c>
      <c r="J465" s="13">
        <f>IF(Tabla11518[[#This Row],[GEOGRÁFICO]]="NO",0,_xlfn.XLOOKUP(Tabla11518[[#This Row],[CÓDIGO SOLICITUD]],'[1]INFO MPIO'!$A$2:$A$581,'[1]INFO MPIO'!$B$2:$B$581))</f>
        <v>1</v>
      </c>
      <c r="K465" s="13">
        <f>IF(Tabla11518[[#This Row],[GEOGRÁFICO]]="NO",0,_xlfn.XLOOKUP(Tabla11518[[#This Row],[CÓDIGO SOLICITUD]],'[1]INFO MPIO'!$A$2:$A$581,'[1]INFO MPIO'!$C$2:$C$581))</f>
        <v>1</v>
      </c>
      <c r="L465" s="13">
        <f>IF(Tabla11518[[#This Row],[GEOGRÁFICO]]="NO",0,_xlfn.XLOOKUP(Tabla11518[[#This Row],[CÓDIGO SOLICITUD]],'[1]INFO MPIO'!$A$2:$A$581,'[1]INFO MPIO'!$D$2:$D$581))</f>
        <v>1</v>
      </c>
      <c r="M465" s="13">
        <f>IF(Tabla11518[[#This Row],[GEOGRÁFICO]]="NO",0,_xlfn.XLOOKUP(Tabla11518[[#This Row],[CÓDIGO SOLICITUD]],'[1]INFO MPIO'!$A$2:$A$581,'[1]INFO MPIO'!$E$2:$E$581))</f>
        <v>0</v>
      </c>
      <c r="N465" s="13">
        <f>IF(Tabla11518[[#This Row],[GEOGRÁFICO]]="NO",0,_xlfn.XLOOKUP(Tabla11518[[#This Row],[CÓDIGO SOLICITUD]],'[1]INFO MPIO'!$A$2:$A$581,'[1]INFO MPIO'!$F$2:$F$581))</f>
        <v>1</v>
      </c>
      <c r="O465" s="12" t="str">
        <f>_xlfn.XLOOKUP(Tabla11518[[#This Row],[CÓDIGO SOLICITUD]],[1]Master!$G:$G,[1]Master!$K:$K)</f>
        <v>NO</v>
      </c>
      <c r="P465" s="12" t="str">
        <f>_xlfn.XLOOKUP(Tabla11518[[#This Row],[CÓDIGO SOLICITUD]],[1]Master!$G:$G,[1]Master!$J:$J)</f>
        <v>EN ESTRUCTURACIÓN</v>
      </c>
      <c r="Q465" s="9" t="str">
        <f>_xlfn.XLOOKUP(Tabla11518[[#This Row],[CÓDIGO SOLICITUD]],[1]Master!$G:$G,[1]Master!$I:$I)</f>
        <v>ENTIDAD TERRITORIAL/INVIAS</v>
      </c>
      <c r="R465" s="14">
        <f>_xlfn.XLOOKUP(Tabla11518[[#This Row],[CÓDIGO SOLICITUD]],'[1]Resumen Inversiones'!$D$4:$D$700,'[1]Resumen Inversiones'!$E$4:$E$700)</f>
        <v>136080</v>
      </c>
      <c r="S465" s="22" t="s">
        <v>881</v>
      </c>
    </row>
    <row r="466" spans="1:19" ht="57" x14ac:dyDescent="0.25">
      <c r="A466" s="20" t="s">
        <v>882</v>
      </c>
      <c r="B466" s="9" t="str">
        <f>_xlfn.XLOOKUP(Tabla11518[[#This Row],[CÓDIGO SOLICITUD]],[1]Nombres!$A:$A,[1]Nombres!$D:$D)</f>
        <v>CUNDINAMARCA</v>
      </c>
      <c r="C466" s="9" t="s">
        <v>47</v>
      </c>
      <c r="D466" s="16" t="s">
        <v>22</v>
      </c>
      <c r="E466" s="11" t="str">
        <f>_xlfn.XLOOKUP(Tabla11518[[#This Row],[CÓDIGO SOLICITUD]],[1]Nombres!$A:$A,[1]Nombres!$C:$C)</f>
        <v>BORDE LOGÍSTICO DE OCCIDENTE DE BOGOTÁ</v>
      </c>
      <c r="F466" s="11" t="str">
        <f>_xlfn.XLOOKUP(Tabla11518[[#This Row],[CÓDIGO SOLICITUD]],'[1]Mapas MT FINAL'!A:A,'[1]Mapas MT FINAL'!G:G)</f>
        <v>BORDE LOGÍSTICO DE OCCIDENTE DE BOGOTÁ</v>
      </c>
      <c r="G466" s="12" t="str">
        <f>_xlfn.XLOOKUP(Tabla11518[[#This Row],[CÓDIGO SOLICITUD]],'[1]Relación Departamental'!$A:$A,'[1]Relación Departamental'!$B:$B)</f>
        <v>SI</v>
      </c>
      <c r="H466" s="12" t="str">
        <f>IF(Tabla11518[[#This Row],[GEOGRÁFICO]]="NO",Tabla11518[[#This Row],[DEPARTAMENTO GEOGRÁFICO/ASOCIADO]],_xlfn.XLOOKUP(Tabla11518[[#This Row],[CÓDIGO SOLICITUD]],'[1]INFO MPIO'!$A$2:$A$802,'[1]INFO MPIO'!$G$2:$G$802))</f>
        <v>BOGOTÁ, D.C.</v>
      </c>
      <c r="I466" s="12" t="str">
        <f>IF(Tabla11518[[#This Row],[GEOGRÁFICO]]="NO",Tabla11518[[#This Row],[DEPARTAMENTO GEOGRÁFICO/ASOCIADO]],_xlfn.XLOOKUP(Tabla11518[[#This Row],[CÓDIGO SOLICITUD]],'[1]INFO MPIO'!$A$2:$A$581,'[1]INFO MPIO'!$H$2:$H$581))</f>
        <v>BOGOTÁ, D.C.</v>
      </c>
      <c r="J466" s="13">
        <f>IF(Tabla11518[[#This Row],[GEOGRÁFICO]]="NO",0,_xlfn.XLOOKUP(Tabla11518[[#This Row],[CÓDIGO SOLICITUD]],'[1]INFO MPIO'!$A$2:$A$581,'[1]INFO MPIO'!$B$2:$B$581))</f>
        <v>1</v>
      </c>
      <c r="K466" s="13">
        <f>IF(Tabla11518[[#This Row],[GEOGRÁFICO]]="NO",0,_xlfn.XLOOKUP(Tabla11518[[#This Row],[CÓDIGO SOLICITUD]],'[1]INFO MPIO'!$A$2:$A$581,'[1]INFO MPIO'!$C$2:$C$581))</f>
        <v>0</v>
      </c>
      <c r="L466" s="13">
        <f>IF(Tabla11518[[#This Row],[GEOGRÁFICO]]="NO",0,_xlfn.XLOOKUP(Tabla11518[[#This Row],[CÓDIGO SOLICITUD]],'[1]INFO MPIO'!$A$2:$A$581,'[1]INFO MPIO'!$D$2:$D$581))</f>
        <v>0</v>
      </c>
      <c r="M466" s="13">
        <f>IF(Tabla11518[[#This Row],[GEOGRÁFICO]]="NO",0,_xlfn.XLOOKUP(Tabla11518[[#This Row],[CÓDIGO SOLICITUD]],'[1]INFO MPIO'!$A$2:$A$581,'[1]INFO MPIO'!$E$2:$E$581))</f>
        <v>0</v>
      </c>
      <c r="N466" s="13">
        <f>IF(Tabla11518[[#This Row],[GEOGRÁFICO]]="NO",0,_xlfn.XLOOKUP(Tabla11518[[#This Row],[CÓDIGO SOLICITUD]],'[1]INFO MPIO'!$A$2:$A$581,'[1]INFO MPIO'!$F$2:$F$581))</f>
        <v>0</v>
      </c>
      <c r="O466" s="12" t="str">
        <f>_xlfn.XLOOKUP(Tabla11518[[#This Row],[CÓDIGO SOLICITUD]],[1]Master!$G:$G,[1]Master!$K:$K)</f>
        <v>NO</v>
      </c>
      <c r="P466" s="12" t="str">
        <f>_xlfn.XLOOKUP(Tabla11518[[#This Row],[CÓDIGO SOLICITUD]],[1]Master!$G:$G,[1]Master!$J:$J)</f>
        <v>EN ESTRUCTURACIÓN</v>
      </c>
      <c r="Q466" s="9" t="str">
        <f>_xlfn.XLOOKUP(Tabla11518[[#This Row],[CÓDIGO SOLICITUD]],[1]Master!$G:$G,[1]Master!$I:$I)</f>
        <v>ENTIDAD TERRITORIAL</v>
      </c>
      <c r="R466" s="14">
        <f>_xlfn.XLOOKUP(Tabla11518[[#This Row],[CÓDIGO SOLICITUD]],'[1]Resumen Inversiones'!$D$4:$D$700,'[1]Resumen Inversiones'!$E$4:$E$700)</f>
        <v>0</v>
      </c>
      <c r="S466" s="22" t="s">
        <v>31</v>
      </c>
    </row>
    <row r="467" spans="1:19" ht="327.75" x14ac:dyDescent="0.25">
      <c r="A467" s="20" t="s">
        <v>883</v>
      </c>
      <c r="B467" s="9" t="str">
        <f>_xlfn.XLOOKUP(Tabla11518[[#This Row],[CÓDIGO SOLICITUD]],[1]Nombres!$A:$A,[1]Nombres!$D:$D)</f>
        <v>CAUCA, HUILA, PUTUMAYO</v>
      </c>
      <c r="C467" s="9" t="s">
        <v>21</v>
      </c>
      <c r="D467" s="16" t="s">
        <v>22</v>
      </c>
      <c r="E467" s="11" t="str">
        <f>_xlfn.XLOOKUP(Tabla11518[[#This Row],[CÓDIGO SOLICITUD]],[1]Nombres!$A:$A,[1]Nombres!$C:$C)</f>
        <v>NEIVA - MOCOA – SANTANA</v>
      </c>
      <c r="F467" s="11" t="str">
        <f>_xlfn.XLOOKUP(Tabla11518[[#This Row],[CÓDIGO SOLICITUD]],'[1]Mapas MT FINAL'!A:A,'[1]Mapas MT FINAL'!G:G)</f>
        <v>NEIVA - MOCOA – SANTANA</v>
      </c>
      <c r="G467" s="12" t="str">
        <f>_xlfn.XLOOKUP(Tabla11518[[#This Row],[CÓDIGO SOLICITUD]],'[1]Relación Departamental'!$A:$A,'[1]Relación Departamental'!$B:$B)</f>
        <v>SI</v>
      </c>
      <c r="H467" s="12" t="str">
        <f>IF(Tabla11518[[#This Row],[GEOGRÁFICO]]="NO",Tabla11518[[#This Row],[DEPARTAMENTO GEOGRÁFICO/ASOCIADO]],_xlfn.XLOOKUP(Tabla11518[[#This Row],[CÓDIGO SOLICITUD]],'[1]INFO MPIO'!$A$2:$A$802,'[1]INFO MPIO'!$G$2:$G$802))</f>
        <v>CAUCA, HUILA, PUTUMAYO</v>
      </c>
      <c r="I467" s="12" t="str">
        <f>IF(Tabla11518[[#This Row],[GEOGRÁFICO]]="NO",Tabla11518[[#This Row],[DEPARTAMENTO GEOGRÁFICO/ASOCIADO]],_xlfn.XLOOKUP(Tabla11518[[#This Row],[CÓDIGO SOLICITUD]],'[1]INFO MPIO'!$A$2:$A$581,'[1]INFO MPIO'!$H$2:$H$581))</f>
        <v>ALTAMIRA, CAMPOALEGRE, GARZÓN, GIGANTE, HOBO, MOCOA, NEIVA, PITALITO, PUERTO ASÍS, PUERTO CAICEDO, RIVERA, SANTA ROSA, TIMANÁ, VILLAGARZÓN</v>
      </c>
      <c r="J467" s="13">
        <f>IF(Tabla11518[[#This Row],[GEOGRÁFICO]]="NO",0,_xlfn.XLOOKUP(Tabla11518[[#This Row],[CÓDIGO SOLICITUD]],'[1]INFO MPIO'!$A$2:$A$581,'[1]INFO MPIO'!$B$2:$B$581))</f>
        <v>1</v>
      </c>
      <c r="K467" s="13">
        <f>IF(Tabla11518[[#This Row],[GEOGRÁFICO]]="NO",0,_xlfn.XLOOKUP(Tabla11518[[#This Row],[CÓDIGO SOLICITUD]],'[1]INFO MPIO'!$A$2:$A$581,'[1]INFO MPIO'!$C$2:$C$581))</f>
        <v>1</v>
      </c>
      <c r="L467" s="13">
        <f>IF(Tabla11518[[#This Row],[GEOGRÁFICO]]="NO",0,_xlfn.XLOOKUP(Tabla11518[[#This Row],[CÓDIGO SOLICITUD]],'[1]INFO MPIO'!$A$2:$A$581,'[1]INFO MPIO'!$D$2:$D$581))</f>
        <v>1</v>
      </c>
      <c r="M467" s="13">
        <f>IF(Tabla11518[[#This Row],[GEOGRÁFICO]]="NO",0,_xlfn.XLOOKUP(Tabla11518[[#This Row],[CÓDIGO SOLICITUD]],'[1]INFO MPIO'!$A$2:$A$581,'[1]INFO MPIO'!$E$2:$E$581))</f>
        <v>1</v>
      </c>
      <c r="N467" s="13">
        <f>IF(Tabla11518[[#This Row],[GEOGRÁFICO]]="NO",0,_xlfn.XLOOKUP(Tabla11518[[#This Row],[CÓDIGO SOLICITUD]],'[1]INFO MPIO'!$A$2:$A$581,'[1]INFO MPIO'!$F$2:$F$581))</f>
        <v>1</v>
      </c>
      <c r="O467" s="12" t="str">
        <f>_xlfn.XLOOKUP(Tabla11518[[#This Row],[CÓDIGO SOLICITUD]],[1]Master!$G:$G,[1]Master!$K:$K)</f>
        <v>SI</v>
      </c>
      <c r="P467" s="12" t="str">
        <f>_xlfn.XLOOKUP(Tabla11518[[#This Row],[CÓDIGO SOLICITUD]],[1]Master!$G:$G,[1]Master!$J:$J)</f>
        <v>EN EJECUCIÓN</v>
      </c>
      <c r="Q467" s="9" t="str">
        <f>_xlfn.XLOOKUP(Tabla11518[[#This Row],[CÓDIGO SOLICITUD]],[1]Master!$G:$G,[1]Master!$I:$I)</f>
        <v>ANI</v>
      </c>
      <c r="R467" s="14">
        <f>_xlfn.XLOOKUP(Tabla11518[[#This Row],[CÓDIGO SOLICITUD]],'[1]Resumen Inversiones'!$D$4:$D$700,'[1]Resumen Inversiones'!$E$4:$E$700)</f>
        <v>0</v>
      </c>
      <c r="S467" s="22" t="s">
        <v>884</v>
      </c>
    </row>
    <row r="468" spans="1:19" ht="71.25" x14ac:dyDescent="0.25">
      <c r="A468" s="20" t="s">
        <v>885</v>
      </c>
      <c r="B468" s="9" t="str">
        <f>_xlfn.XLOOKUP(Tabla11518[[#This Row],[CÓDIGO SOLICITUD]],[1]Nombres!$A:$A,[1]Nombres!$D:$D)</f>
        <v>TOLIMA</v>
      </c>
      <c r="C468" s="9" t="s">
        <v>21</v>
      </c>
      <c r="D468" s="16" t="s">
        <v>22</v>
      </c>
      <c r="E468" s="11" t="str">
        <f>_xlfn.XLOOKUP(Tabla11518[[#This Row],[CÓDIGO SOLICITUD]],[1]Nombres!$A:$A,[1]Nombres!$C:$C)</f>
        <v>CONSTRUIR PUERTO MULTIMODAL AÉREO Y FLUVIAL CON DRAGADO DESDE BARRANCABERMEJA HASTA GUARINÓ</v>
      </c>
      <c r="F468" s="11" t="str">
        <f>_xlfn.XLOOKUP(Tabla11518[[#This Row],[CÓDIGO SOLICITUD]],'[1]Mapas MT FINAL'!A:A,'[1]Mapas MT FINAL'!G:G)</f>
        <v>PUERTO MULTIMODAL AÉREO Y FLUVIAL CON DRAGADO DESDE BARRANCABERMEJA HASTA GUARINÓ</v>
      </c>
      <c r="G468" s="12" t="str">
        <f>_xlfn.XLOOKUP(Tabla11518[[#This Row],[CÓDIGO SOLICITUD]],'[1]Relación Departamental'!$A:$A,'[1]Relación Departamental'!$B:$B)</f>
        <v>SI</v>
      </c>
      <c r="H468" s="12" t="str">
        <f>IF(Tabla11518[[#This Row],[GEOGRÁFICO]]="NO",Tabla11518[[#This Row],[DEPARTAMENTO GEOGRÁFICO/ASOCIADO]],_xlfn.XLOOKUP(Tabla11518[[#This Row],[CÓDIGO SOLICITUD]],'[1]INFO MPIO'!$A$2:$A$802,'[1]INFO MPIO'!$G$2:$G$802))</f>
        <v>TOLIMA</v>
      </c>
      <c r="I468" s="12" t="str">
        <f>IF(Tabla11518[[#This Row],[GEOGRÁFICO]]="NO",Tabla11518[[#This Row],[DEPARTAMENTO GEOGRÁFICO/ASOCIADO]],_xlfn.XLOOKUP(Tabla11518[[#This Row],[CÓDIGO SOLICITUD]],'[1]INFO MPIO'!$A$2:$A$581,'[1]INFO MPIO'!$H$2:$H$581))</f>
        <v>HONDA</v>
      </c>
      <c r="J468" s="13">
        <f>IF(Tabla11518[[#This Row],[GEOGRÁFICO]]="NO",0,_xlfn.XLOOKUP(Tabla11518[[#This Row],[CÓDIGO SOLICITUD]],'[1]INFO MPIO'!$A$2:$A$581,'[1]INFO MPIO'!$B$2:$B$581))</f>
        <v>0</v>
      </c>
      <c r="K468" s="13">
        <f>IF(Tabla11518[[#This Row],[GEOGRÁFICO]]="NO",0,_xlfn.XLOOKUP(Tabla11518[[#This Row],[CÓDIGO SOLICITUD]],'[1]INFO MPIO'!$A$2:$A$581,'[1]INFO MPIO'!$C$2:$C$581))</f>
        <v>0</v>
      </c>
      <c r="L468" s="13">
        <f>IF(Tabla11518[[#This Row],[GEOGRÁFICO]]="NO",0,_xlfn.XLOOKUP(Tabla11518[[#This Row],[CÓDIGO SOLICITUD]],'[1]INFO MPIO'!$A$2:$A$581,'[1]INFO MPIO'!$D$2:$D$581))</f>
        <v>0</v>
      </c>
      <c r="M468" s="13">
        <f>IF(Tabla11518[[#This Row],[GEOGRÁFICO]]="NO",0,_xlfn.XLOOKUP(Tabla11518[[#This Row],[CÓDIGO SOLICITUD]],'[1]INFO MPIO'!$A$2:$A$581,'[1]INFO MPIO'!$E$2:$E$581))</f>
        <v>0</v>
      </c>
      <c r="N468" s="13">
        <f>IF(Tabla11518[[#This Row],[GEOGRÁFICO]]="NO",0,_xlfn.XLOOKUP(Tabla11518[[#This Row],[CÓDIGO SOLICITUD]],'[1]INFO MPIO'!$A$2:$A$581,'[1]INFO MPIO'!$F$2:$F$581))</f>
        <v>0</v>
      </c>
      <c r="O468" s="12" t="str">
        <f>_xlfn.XLOOKUP(Tabla11518[[#This Row],[CÓDIGO SOLICITUD]],[1]Master!$G:$G,[1]Master!$K:$K)</f>
        <v>SI</v>
      </c>
      <c r="P468" s="12" t="str">
        <f>_xlfn.XLOOKUP(Tabla11518[[#This Row],[CÓDIGO SOLICITUD]],[1]Master!$G:$G,[1]Master!$J:$J)</f>
        <v>EN EJECUCIÓN</v>
      </c>
      <c r="Q468" s="9" t="str">
        <f>_xlfn.XLOOKUP(Tabla11518[[#This Row],[CÓDIGO SOLICITUD]],[1]Master!$G:$G,[1]Master!$I:$I)</f>
        <v>ENTIDAD TERRITORIAL</v>
      </c>
      <c r="R468" s="14">
        <f>_xlfn.XLOOKUP(Tabla11518[[#This Row],[CÓDIGO SOLICITUD]],'[1]Resumen Inversiones'!$D$4:$D$700,'[1]Resumen Inversiones'!$E$4:$E$700)</f>
        <v>0</v>
      </c>
      <c r="S468" s="22" t="s">
        <v>31</v>
      </c>
    </row>
    <row r="469" spans="1:19" ht="128.25" x14ac:dyDescent="0.25">
      <c r="A469" s="20" t="s">
        <v>886</v>
      </c>
      <c r="B469" s="9" t="str">
        <f>_xlfn.XLOOKUP(Tabla11518[[#This Row],[CÓDIGO SOLICITUD]],[1]Nombres!$A:$A,[1]Nombres!$D:$D)</f>
        <v>HUILA</v>
      </c>
      <c r="C469" s="9" t="s">
        <v>21</v>
      </c>
      <c r="D469" s="16" t="s">
        <v>22</v>
      </c>
      <c r="E469" s="11" t="str">
        <f>_xlfn.XLOOKUP(Tabla11518[[#This Row],[CÓDIGO SOLICITUD]],[1]Nombres!$A:$A,[1]Nombres!$C:$C)</f>
        <v>COLOMBIA – BARAYA</v>
      </c>
      <c r="F469" s="11" t="str">
        <f>_xlfn.XLOOKUP(Tabla11518[[#This Row],[CÓDIGO SOLICITUD]],'[1]Mapas MT FINAL'!A:A,'[1]Mapas MT FINAL'!G:G)</f>
        <v>COLOMBIA – BARAYA</v>
      </c>
      <c r="G469" s="12" t="str">
        <f>_xlfn.XLOOKUP(Tabla11518[[#This Row],[CÓDIGO SOLICITUD]],'[1]Relación Departamental'!$A:$A,'[1]Relación Departamental'!$B:$B)</f>
        <v>SI</v>
      </c>
      <c r="H469" s="12" t="str">
        <f>IF(Tabla11518[[#This Row],[GEOGRÁFICO]]="NO",Tabla11518[[#This Row],[DEPARTAMENTO GEOGRÁFICO/ASOCIADO]],_xlfn.XLOOKUP(Tabla11518[[#This Row],[CÓDIGO SOLICITUD]],'[1]INFO MPIO'!$A$2:$A$802,'[1]INFO MPIO'!$G$2:$G$802))</f>
        <v>HUILA</v>
      </c>
      <c r="I469" s="12" t="str">
        <f>IF(Tabla11518[[#This Row],[GEOGRÁFICO]]="NO",Tabla11518[[#This Row],[DEPARTAMENTO GEOGRÁFICO/ASOCIADO]],_xlfn.XLOOKUP(Tabla11518[[#This Row],[CÓDIGO SOLICITUD]],'[1]INFO MPIO'!$A$2:$A$581,'[1]INFO MPIO'!$H$2:$H$581))</f>
        <v>BARAYA, COLOMBIA</v>
      </c>
      <c r="J469" s="13">
        <f>IF(Tabla11518[[#This Row],[GEOGRÁFICO]]="NO",0,_xlfn.XLOOKUP(Tabla11518[[#This Row],[CÓDIGO SOLICITUD]],'[1]INFO MPIO'!$A$2:$A$581,'[1]INFO MPIO'!$B$2:$B$581))</f>
        <v>1</v>
      </c>
      <c r="K469" s="13">
        <f>IF(Tabla11518[[#This Row],[GEOGRÁFICO]]="NO",0,_xlfn.XLOOKUP(Tabla11518[[#This Row],[CÓDIGO SOLICITUD]],'[1]INFO MPIO'!$A$2:$A$581,'[1]INFO MPIO'!$C$2:$C$581))</f>
        <v>0</v>
      </c>
      <c r="L469" s="13">
        <f>IF(Tabla11518[[#This Row],[GEOGRÁFICO]]="NO",0,_xlfn.XLOOKUP(Tabla11518[[#This Row],[CÓDIGO SOLICITUD]],'[1]INFO MPIO'!$A$2:$A$581,'[1]INFO MPIO'!$D$2:$D$581))</f>
        <v>1</v>
      </c>
      <c r="M469" s="13">
        <f>IF(Tabla11518[[#This Row],[GEOGRÁFICO]]="NO",0,_xlfn.XLOOKUP(Tabla11518[[#This Row],[CÓDIGO SOLICITUD]],'[1]INFO MPIO'!$A$2:$A$581,'[1]INFO MPIO'!$E$2:$E$581))</f>
        <v>0</v>
      </c>
      <c r="N469" s="13">
        <f>IF(Tabla11518[[#This Row],[GEOGRÁFICO]]="NO",0,_xlfn.XLOOKUP(Tabla11518[[#This Row],[CÓDIGO SOLICITUD]],'[1]INFO MPIO'!$A$2:$A$581,'[1]INFO MPIO'!$F$2:$F$581))</f>
        <v>0</v>
      </c>
      <c r="O469" s="12" t="str">
        <f>_xlfn.XLOOKUP(Tabla11518[[#This Row],[CÓDIGO SOLICITUD]],[1]Master!$G:$G,[1]Master!$K:$K)</f>
        <v>SI</v>
      </c>
      <c r="P469" s="12" t="str">
        <f>_xlfn.XLOOKUP(Tabla11518[[#This Row],[CÓDIGO SOLICITUD]],[1]Master!$G:$G,[1]Master!$J:$J)</f>
        <v>EN EJECUCIÓN</v>
      </c>
      <c r="Q469" s="9" t="str">
        <f>_xlfn.XLOOKUP(Tabla11518[[#This Row],[CÓDIGO SOLICITUD]],[1]Master!$G:$G,[1]Master!$I:$I)</f>
        <v>ENTIDAD TERRITORIAL/INVIAS</v>
      </c>
      <c r="R469" s="14">
        <f>_xlfn.XLOOKUP(Tabla11518[[#This Row],[CÓDIGO SOLICITUD]],'[1]Resumen Inversiones'!$D$4:$D$700,'[1]Resumen Inversiones'!$E$4:$E$700)</f>
        <v>51840</v>
      </c>
      <c r="S469" s="22" t="s">
        <v>887</v>
      </c>
    </row>
    <row r="470" spans="1:19" ht="185.25" x14ac:dyDescent="0.25">
      <c r="A470" s="35" t="s">
        <v>888</v>
      </c>
      <c r="B470" s="9" t="str">
        <f>_xlfn.XLOOKUP(Tabla11518[[#This Row],[CÓDIGO SOLICITUD]],[1]Nombres!$A:$A,[1]Nombres!$D:$D)</f>
        <v>PUTUMAYO</v>
      </c>
      <c r="C470" s="9" t="s">
        <v>21</v>
      </c>
      <c r="D470" s="10" t="s">
        <v>22</v>
      </c>
      <c r="E470" s="11" t="str">
        <f>_xlfn.XLOOKUP(Tabla11518[[#This Row],[CÓDIGO SOLICITUD]],[1]Nombres!$A:$A,[1]Nombres!$C:$C)</f>
        <v>PUENTE SOBRE EL RÍO PUTUMAYO</v>
      </c>
      <c r="F470" s="11" t="str">
        <f>_xlfn.XLOOKUP(Tabla11518[[#This Row],[CÓDIGO SOLICITUD]],'[1]Mapas MT FINAL'!A:A,'[1]Mapas MT FINAL'!G:G)</f>
        <v>PUENTE SOBRE EL RÍO PUTUMAYO</v>
      </c>
      <c r="G470" s="12" t="str">
        <f>_xlfn.XLOOKUP(Tabla11518[[#This Row],[CÓDIGO SOLICITUD]],'[1]Relación Departamental'!$A:$A,'[1]Relación Departamental'!$B:$B)</f>
        <v>SI</v>
      </c>
      <c r="H470" s="12" t="str">
        <f>IF(Tabla11518[[#This Row],[GEOGRÁFICO]]="NO",Tabla11518[[#This Row],[DEPARTAMENTO GEOGRÁFICO/ASOCIADO]],_xlfn.XLOOKUP(Tabla11518[[#This Row],[CÓDIGO SOLICITUD]],'[1]INFO MPIO'!$A$2:$A$802,'[1]INFO MPIO'!$G$2:$G$802))</f>
        <v>PUTUMAYO</v>
      </c>
      <c r="I470" s="12" t="str">
        <f>IF(Tabla11518[[#This Row],[GEOGRÁFICO]]="NO",Tabla11518[[#This Row],[DEPARTAMENTO GEOGRÁFICO/ASOCIADO]],_xlfn.XLOOKUP(Tabla11518[[#This Row],[CÓDIGO SOLICITUD]],'[1]INFO MPIO'!$A$2:$A$581,'[1]INFO MPIO'!$H$2:$H$581))</f>
        <v>PUERTO ASÍS</v>
      </c>
      <c r="J470" s="13">
        <f>IF(Tabla11518[[#This Row],[GEOGRÁFICO]]="NO",0,_xlfn.XLOOKUP(Tabla11518[[#This Row],[CÓDIGO SOLICITUD]],'[1]INFO MPIO'!$A$2:$A$581,'[1]INFO MPIO'!$B$2:$B$581))</f>
        <v>1</v>
      </c>
      <c r="K470" s="13">
        <f>IF(Tabla11518[[#This Row],[GEOGRÁFICO]]="NO",0,_xlfn.XLOOKUP(Tabla11518[[#This Row],[CÓDIGO SOLICITUD]],'[1]INFO MPIO'!$A$2:$A$581,'[1]INFO MPIO'!$C$2:$C$581))</f>
        <v>1</v>
      </c>
      <c r="L470" s="13">
        <f>IF(Tabla11518[[#This Row],[GEOGRÁFICO]]="NO",0,_xlfn.XLOOKUP(Tabla11518[[#This Row],[CÓDIGO SOLICITUD]],'[1]INFO MPIO'!$A$2:$A$581,'[1]INFO MPIO'!$D$2:$D$581))</f>
        <v>1</v>
      </c>
      <c r="M470" s="13">
        <f>IF(Tabla11518[[#This Row],[GEOGRÁFICO]]="NO",0,_xlfn.XLOOKUP(Tabla11518[[#This Row],[CÓDIGO SOLICITUD]],'[1]INFO MPIO'!$A$2:$A$581,'[1]INFO MPIO'!$E$2:$E$581))</f>
        <v>1</v>
      </c>
      <c r="N470" s="13">
        <f>IF(Tabla11518[[#This Row],[GEOGRÁFICO]]="NO",0,_xlfn.XLOOKUP(Tabla11518[[#This Row],[CÓDIGO SOLICITUD]],'[1]INFO MPIO'!$A$2:$A$581,'[1]INFO MPIO'!$F$2:$F$581))</f>
        <v>1</v>
      </c>
      <c r="O470" s="12" t="str">
        <f>_xlfn.XLOOKUP(Tabla11518[[#This Row],[CÓDIGO SOLICITUD]],[1]Master!$G:$G,[1]Master!$K:$K)</f>
        <v>NO</v>
      </c>
      <c r="P470" s="12" t="str">
        <f>_xlfn.XLOOKUP(Tabla11518[[#This Row],[CÓDIGO SOLICITUD]],[1]Master!$G:$G,[1]Master!$J:$J)</f>
        <v>EN ESTRUCTURACIÓN</v>
      </c>
      <c r="Q470" s="9" t="str">
        <f>_xlfn.XLOOKUP(Tabla11518[[#This Row],[CÓDIGO SOLICITUD]],[1]Master!$G:$G,[1]Master!$I:$I)</f>
        <v>INVIAS</v>
      </c>
      <c r="R470" s="14">
        <f>_xlfn.XLOOKUP(Tabla11518[[#This Row],[CÓDIGO SOLICITUD]],'[1]Resumen Inversiones'!$D$4:$D$700,'[1]Resumen Inversiones'!$E$4:$E$700)</f>
        <v>150000</v>
      </c>
      <c r="S470" s="15" t="s">
        <v>889</v>
      </c>
    </row>
    <row r="471" spans="1:19" ht="114" x14ac:dyDescent="0.25">
      <c r="A471" s="20" t="s">
        <v>890</v>
      </c>
      <c r="B471" s="9" t="str">
        <f>_xlfn.XLOOKUP(Tabla11518[[#This Row],[CÓDIGO SOLICITUD]],[1]Nombres!$A:$A,[1]Nombres!$D:$D)</f>
        <v>CUNDINAMARCA</v>
      </c>
      <c r="C471" s="9" t="s">
        <v>47</v>
      </c>
      <c r="D471" s="16" t="s">
        <v>22</v>
      </c>
      <c r="E471" s="11" t="str">
        <f>_xlfn.XLOOKUP(Tabla11518[[#This Row],[CÓDIGO SOLICITUD]],[1]Nombres!$A:$A,[1]Nombres!$C:$C)</f>
        <v>CABLE AÉREO DE PASAJEROS SOACHA</v>
      </c>
      <c r="F471" s="11" t="str">
        <f>_xlfn.XLOOKUP(Tabla11518[[#This Row],[CÓDIGO SOLICITUD]],'[1]Mapas MT FINAL'!A:A,'[1]Mapas MT FINAL'!G:G)</f>
        <v>CABLE AÉREO DE PASAJEROS SOACHA</v>
      </c>
      <c r="G471" s="12" t="str">
        <f>_xlfn.XLOOKUP(Tabla11518[[#This Row],[CÓDIGO SOLICITUD]],'[1]Relación Departamental'!$A:$A,'[1]Relación Departamental'!$B:$B)</f>
        <v>SI</v>
      </c>
      <c r="H471" s="12" t="str">
        <f>IF(Tabla11518[[#This Row],[GEOGRÁFICO]]="NO",Tabla11518[[#This Row],[DEPARTAMENTO GEOGRÁFICO/ASOCIADO]],_xlfn.XLOOKUP(Tabla11518[[#This Row],[CÓDIGO SOLICITUD]],'[1]INFO MPIO'!$A$2:$A$802,'[1]INFO MPIO'!$G$2:$G$802))</f>
        <v>BOGOTÁ, D.C., CUNDINAMARCA</v>
      </c>
      <c r="I471" s="12" t="str">
        <f>IF(Tabla11518[[#This Row],[GEOGRÁFICO]]="NO",Tabla11518[[#This Row],[DEPARTAMENTO GEOGRÁFICO/ASOCIADO]],_xlfn.XLOOKUP(Tabla11518[[#This Row],[CÓDIGO SOLICITUD]],'[1]INFO MPIO'!$A$2:$A$581,'[1]INFO MPIO'!$H$2:$H$581))</f>
        <v>BOGOTÁ, D.C., SOACHA</v>
      </c>
      <c r="J471" s="13">
        <f>IF(Tabla11518[[#This Row],[GEOGRÁFICO]]="NO",0,_xlfn.XLOOKUP(Tabla11518[[#This Row],[CÓDIGO SOLICITUD]],'[1]INFO MPIO'!$A$2:$A$581,'[1]INFO MPIO'!$B$2:$B$581))</f>
        <v>1</v>
      </c>
      <c r="K471" s="13">
        <f>IF(Tabla11518[[#This Row],[GEOGRÁFICO]]="NO",0,_xlfn.XLOOKUP(Tabla11518[[#This Row],[CÓDIGO SOLICITUD]],'[1]INFO MPIO'!$A$2:$A$581,'[1]INFO MPIO'!$C$2:$C$581))</f>
        <v>0</v>
      </c>
      <c r="L471" s="13">
        <f>IF(Tabla11518[[#This Row],[GEOGRÁFICO]]="NO",0,_xlfn.XLOOKUP(Tabla11518[[#This Row],[CÓDIGO SOLICITUD]],'[1]INFO MPIO'!$A$2:$A$581,'[1]INFO MPIO'!$D$2:$D$581))</f>
        <v>0</v>
      </c>
      <c r="M471" s="13">
        <f>IF(Tabla11518[[#This Row],[GEOGRÁFICO]]="NO",0,_xlfn.XLOOKUP(Tabla11518[[#This Row],[CÓDIGO SOLICITUD]],'[1]INFO MPIO'!$A$2:$A$581,'[1]INFO MPIO'!$E$2:$E$581))</f>
        <v>0</v>
      </c>
      <c r="N471" s="13">
        <f>IF(Tabla11518[[#This Row],[GEOGRÁFICO]]="NO",0,_xlfn.XLOOKUP(Tabla11518[[#This Row],[CÓDIGO SOLICITUD]],'[1]INFO MPIO'!$A$2:$A$581,'[1]INFO MPIO'!$F$2:$F$581))</f>
        <v>0</v>
      </c>
      <c r="O471" s="12" t="str">
        <f>_xlfn.XLOOKUP(Tabla11518[[#This Row],[CÓDIGO SOLICITUD]],[1]Master!$G:$G,[1]Master!$K:$K)</f>
        <v>SIN INFORMACIÓN</v>
      </c>
      <c r="P471" s="12" t="str">
        <f>_xlfn.XLOOKUP(Tabla11518[[#This Row],[CÓDIGO SOLICITUD]],[1]Master!$G:$G,[1]Master!$J:$J)</f>
        <v>SIN INFORMACIÓN</v>
      </c>
      <c r="Q471" s="9" t="str">
        <f>_xlfn.XLOOKUP(Tabla11518[[#This Row],[CÓDIGO SOLICITUD]],[1]Master!$G:$G,[1]Master!$I:$I)</f>
        <v>ENTIDAD TERRITORIAL</v>
      </c>
      <c r="R471" s="14">
        <f>_xlfn.XLOOKUP(Tabla11518[[#This Row],[CÓDIGO SOLICITUD]],'[1]Resumen Inversiones'!$D$4:$D$700,'[1]Resumen Inversiones'!$E$4:$E$700)</f>
        <v>4000</v>
      </c>
      <c r="S471" s="22" t="s">
        <v>891</v>
      </c>
    </row>
    <row r="472" spans="1:19" ht="57" x14ac:dyDescent="0.25">
      <c r="A472" s="20" t="s">
        <v>892</v>
      </c>
      <c r="B472" s="9" t="str">
        <f>_xlfn.XLOOKUP(Tabla11518[[#This Row],[CÓDIGO SOLICITUD]],[1]Nombres!$A:$A,[1]Nombres!$D:$D)</f>
        <v>ANTIOQUIA</v>
      </c>
      <c r="C472" s="9" t="s">
        <v>21</v>
      </c>
      <c r="D472" s="16" t="s">
        <v>22</v>
      </c>
      <c r="E472" s="11" t="str">
        <f>_xlfn.XLOOKUP(Tabla11518[[#This Row],[CÓDIGO SOLICITUD]],[1]Nombres!$A:$A,[1]Nombres!$C:$C)</f>
        <v>CORREDOR FERREO DEL VALLE DE ABURRÁ</v>
      </c>
      <c r="F472" s="11" t="str">
        <f>_xlfn.XLOOKUP(Tabla11518[[#This Row],[CÓDIGO SOLICITUD]],'[1]Mapas MT FINAL'!A:A,'[1]Mapas MT FINAL'!G:G)</f>
        <v>CORREDOR FERREO DEL VALLE DE ABURRÁ</v>
      </c>
      <c r="G472" s="12" t="str">
        <f>_xlfn.XLOOKUP(Tabla11518[[#This Row],[CÓDIGO SOLICITUD]],'[1]Relación Departamental'!$A:$A,'[1]Relación Departamental'!$B:$B)</f>
        <v>NO</v>
      </c>
      <c r="H472" s="12" t="str">
        <f>IF(Tabla11518[[#This Row],[GEOGRÁFICO]]="NO",Tabla11518[[#This Row],[DEPARTAMENTO GEOGRÁFICO/ASOCIADO]],_xlfn.XLOOKUP(Tabla11518[[#This Row],[CÓDIGO SOLICITUD]],'[1]INFO MPIO'!$A$2:$A$802,'[1]INFO MPIO'!$G$2:$G$802))</f>
        <v>ANTIOQUIA</v>
      </c>
      <c r="I472" s="12" t="str">
        <f>IF(Tabla11518[[#This Row],[GEOGRÁFICO]]="NO",Tabla11518[[#This Row],[DEPARTAMENTO GEOGRÁFICO/ASOCIADO]],_xlfn.XLOOKUP(Tabla11518[[#This Row],[CÓDIGO SOLICITUD]],'[1]INFO MPIO'!$A$2:$A$581,'[1]INFO MPIO'!$H$2:$H$581))</f>
        <v>ANTIOQUIA</v>
      </c>
      <c r="J472" s="13">
        <f>IF(Tabla11518[[#This Row],[GEOGRÁFICO]]="NO",0,_xlfn.XLOOKUP(Tabla11518[[#This Row],[CÓDIGO SOLICITUD]],'[1]INFO MPIO'!$A$2:$A$581,'[1]INFO MPIO'!$B$2:$B$581))</f>
        <v>0</v>
      </c>
      <c r="K472" s="13">
        <f>IF(Tabla11518[[#This Row],[GEOGRÁFICO]]="NO",0,_xlfn.XLOOKUP(Tabla11518[[#This Row],[CÓDIGO SOLICITUD]],'[1]INFO MPIO'!$A$2:$A$581,'[1]INFO MPIO'!$C$2:$C$581))</f>
        <v>0</v>
      </c>
      <c r="L472" s="13">
        <f>IF(Tabla11518[[#This Row],[GEOGRÁFICO]]="NO",0,_xlfn.XLOOKUP(Tabla11518[[#This Row],[CÓDIGO SOLICITUD]],'[1]INFO MPIO'!$A$2:$A$581,'[1]INFO MPIO'!$D$2:$D$581))</f>
        <v>0</v>
      </c>
      <c r="M472" s="13">
        <f>IF(Tabla11518[[#This Row],[GEOGRÁFICO]]="NO",0,_xlfn.XLOOKUP(Tabla11518[[#This Row],[CÓDIGO SOLICITUD]],'[1]INFO MPIO'!$A$2:$A$581,'[1]INFO MPIO'!$E$2:$E$581))</f>
        <v>0</v>
      </c>
      <c r="N472" s="13">
        <f>IF(Tabla11518[[#This Row],[GEOGRÁFICO]]="NO",0,_xlfn.XLOOKUP(Tabla11518[[#This Row],[CÓDIGO SOLICITUD]],'[1]INFO MPIO'!$A$2:$A$581,'[1]INFO MPIO'!$F$2:$F$581))</f>
        <v>0</v>
      </c>
      <c r="O472" s="12" t="str">
        <f>_xlfn.XLOOKUP(Tabla11518[[#This Row],[CÓDIGO SOLICITUD]],[1]Master!$G:$G,[1]Master!$K:$K)</f>
        <v>NO</v>
      </c>
      <c r="P472" s="12" t="str">
        <f>_xlfn.XLOOKUP(Tabla11518[[#This Row],[CÓDIGO SOLICITUD]],[1]Master!$G:$G,[1]Master!$J:$J)</f>
        <v>EN IDEA</v>
      </c>
      <c r="Q472" s="9" t="str">
        <f>_xlfn.XLOOKUP(Tabla11518[[#This Row],[CÓDIGO SOLICITUD]],[1]Master!$G:$G,[1]Master!$I:$I)</f>
        <v>ENTIDAD TERRITORIAL</v>
      </c>
      <c r="R472" s="14">
        <f>_xlfn.XLOOKUP(Tabla11518[[#This Row],[CÓDIGO SOLICITUD]],'[1]Resumen Inversiones'!$D$4:$D$700,'[1]Resumen Inversiones'!$E$4:$E$700)</f>
        <v>0</v>
      </c>
      <c r="S472" s="22" t="s">
        <v>31</v>
      </c>
    </row>
    <row r="473" spans="1:19" ht="57" x14ac:dyDescent="0.25">
      <c r="A473" s="20" t="s">
        <v>893</v>
      </c>
      <c r="B473" s="9" t="str">
        <f>_xlfn.XLOOKUP(Tabla11518[[#This Row],[CÓDIGO SOLICITUD]],[1]Nombres!$A:$A,[1]Nombres!$D:$D)</f>
        <v>CALDAS</v>
      </c>
      <c r="C473" s="9" t="s">
        <v>21</v>
      </c>
      <c r="D473" s="16" t="s">
        <v>22</v>
      </c>
      <c r="E473" s="11" t="str">
        <f>_xlfn.XLOOKUP(Tabla11518[[#This Row],[CÓDIGO SOLICITUD]],[1]Nombres!$A:$A,[1]Nombres!$C:$C)</f>
        <v>SITP MANIZALES</v>
      </c>
      <c r="F473" s="11" t="str">
        <f>_xlfn.XLOOKUP(Tabla11518[[#This Row],[CÓDIGO SOLICITUD]],'[1]Mapas MT FINAL'!A:A,'[1]Mapas MT FINAL'!G:G)</f>
        <v>SITP MANIZALES</v>
      </c>
      <c r="G473" s="12" t="str">
        <f>_xlfn.XLOOKUP(Tabla11518[[#This Row],[CÓDIGO SOLICITUD]],'[1]Relación Departamental'!$A:$A,'[1]Relación Departamental'!$B:$B)</f>
        <v>SI</v>
      </c>
      <c r="H473" s="12" t="str">
        <f>IF(Tabla11518[[#This Row],[GEOGRÁFICO]]="NO",Tabla11518[[#This Row],[DEPARTAMENTO GEOGRÁFICO/ASOCIADO]],_xlfn.XLOOKUP(Tabla11518[[#This Row],[CÓDIGO SOLICITUD]],'[1]INFO MPIO'!$A$2:$A$802,'[1]INFO MPIO'!$G$2:$G$802))</f>
        <v>CALDAS</v>
      </c>
      <c r="I473" s="12" t="str">
        <f>IF(Tabla11518[[#This Row],[GEOGRÁFICO]]="NO",Tabla11518[[#This Row],[DEPARTAMENTO GEOGRÁFICO/ASOCIADO]],_xlfn.XLOOKUP(Tabla11518[[#This Row],[CÓDIGO SOLICITUD]],'[1]INFO MPIO'!$A$2:$A$581,'[1]INFO MPIO'!$H$2:$H$581))</f>
        <v>MANIZALES</v>
      </c>
      <c r="J473" s="13">
        <f>IF(Tabla11518[[#This Row],[GEOGRÁFICO]]="NO",0,_xlfn.XLOOKUP(Tabla11518[[#This Row],[CÓDIGO SOLICITUD]],'[1]INFO MPIO'!$A$2:$A$581,'[1]INFO MPIO'!$B$2:$B$581))</f>
        <v>0</v>
      </c>
      <c r="K473" s="13">
        <f>IF(Tabla11518[[#This Row],[GEOGRÁFICO]]="NO",0,_xlfn.XLOOKUP(Tabla11518[[#This Row],[CÓDIGO SOLICITUD]],'[1]INFO MPIO'!$A$2:$A$581,'[1]INFO MPIO'!$C$2:$C$581))</f>
        <v>0</v>
      </c>
      <c r="L473" s="13">
        <f>IF(Tabla11518[[#This Row],[GEOGRÁFICO]]="NO",0,_xlfn.XLOOKUP(Tabla11518[[#This Row],[CÓDIGO SOLICITUD]],'[1]INFO MPIO'!$A$2:$A$581,'[1]INFO MPIO'!$D$2:$D$581))</f>
        <v>0</v>
      </c>
      <c r="M473" s="13">
        <f>IF(Tabla11518[[#This Row],[GEOGRÁFICO]]="NO",0,_xlfn.XLOOKUP(Tabla11518[[#This Row],[CÓDIGO SOLICITUD]],'[1]INFO MPIO'!$A$2:$A$581,'[1]INFO MPIO'!$E$2:$E$581))</f>
        <v>0</v>
      </c>
      <c r="N473" s="13">
        <f>IF(Tabla11518[[#This Row],[GEOGRÁFICO]]="NO",0,_xlfn.XLOOKUP(Tabla11518[[#This Row],[CÓDIGO SOLICITUD]],'[1]INFO MPIO'!$A$2:$A$581,'[1]INFO MPIO'!$F$2:$F$581))</f>
        <v>0</v>
      </c>
      <c r="O473" s="12" t="str">
        <f>_xlfn.XLOOKUP(Tabla11518[[#This Row],[CÓDIGO SOLICITUD]],[1]Master!$G:$G,[1]Master!$K:$K)</f>
        <v>SIN INFORMACIÓN</v>
      </c>
      <c r="P473" s="12" t="str">
        <f>_xlfn.XLOOKUP(Tabla11518[[#This Row],[CÓDIGO SOLICITUD]],[1]Master!$G:$G,[1]Master!$J:$J)</f>
        <v>SIN INFORMACIÓN</v>
      </c>
      <c r="Q473" s="9" t="str">
        <f>_xlfn.XLOOKUP(Tabla11518[[#This Row],[CÓDIGO SOLICITUD]],[1]Master!$G:$G,[1]Master!$I:$I)</f>
        <v>ENTIDAD TERRITORIAL</v>
      </c>
      <c r="R473" s="14">
        <f>_xlfn.XLOOKUP(Tabla11518[[#This Row],[CÓDIGO SOLICITUD]],'[1]Resumen Inversiones'!$D$4:$D$700,'[1]Resumen Inversiones'!$E$4:$E$700)</f>
        <v>725000</v>
      </c>
      <c r="S473" s="22" t="s">
        <v>894</v>
      </c>
    </row>
    <row r="474" spans="1:19" ht="171" x14ac:dyDescent="0.25">
      <c r="A474" s="20" t="s">
        <v>895</v>
      </c>
      <c r="B474" s="9" t="str">
        <f>_xlfn.XLOOKUP(Tabla11518[[#This Row],[CÓDIGO SOLICITUD]],[1]Nombres!$A:$A,[1]Nombres!$D:$D)</f>
        <v>CAUCA</v>
      </c>
      <c r="C474" s="9" t="s">
        <v>21</v>
      </c>
      <c r="D474" s="16" t="s">
        <v>22</v>
      </c>
      <c r="E474" s="11" t="str">
        <f>_xlfn.XLOOKUP(Tabla11518[[#This Row],[CÓDIGO SOLICITUD]],[1]Nombres!$A:$A,[1]Nombres!$C:$C)</f>
        <v>TREN DE CERCANÍAS Y LÍNEA FERREA (SANTANDER DE QUILICHAO Y POPAYÁN</v>
      </c>
      <c r="F474" s="11" t="str">
        <f>_xlfn.XLOOKUP(Tabla11518[[#This Row],[CÓDIGO SOLICITUD]],'[1]Mapas MT FINAL'!A:A,'[1]Mapas MT FINAL'!G:G)</f>
        <v>TREN DE CERCANÍAS Y LÍNEA FERREA (SANTANDER DE QUILICHAO Y POPAYÁN</v>
      </c>
      <c r="G474" s="12" t="str">
        <f>_xlfn.XLOOKUP(Tabla11518[[#This Row],[CÓDIGO SOLICITUD]],'[1]Relación Departamental'!$A:$A,'[1]Relación Departamental'!$B:$B)</f>
        <v>SI</v>
      </c>
      <c r="H474" s="12" t="str">
        <f>IF(Tabla11518[[#This Row],[GEOGRÁFICO]]="NO",Tabla11518[[#This Row],[DEPARTAMENTO GEOGRÁFICO/ASOCIADO]],_xlfn.XLOOKUP(Tabla11518[[#This Row],[CÓDIGO SOLICITUD]],'[1]INFO MPIO'!$A$2:$A$802,'[1]INFO MPIO'!$G$2:$G$802))</f>
        <v>CAUCA</v>
      </c>
      <c r="I474" s="12" t="str">
        <f>IF(Tabla11518[[#This Row],[GEOGRÁFICO]]="NO",Tabla11518[[#This Row],[DEPARTAMENTO GEOGRÁFICO/ASOCIADO]],_xlfn.XLOOKUP(Tabla11518[[#This Row],[CÓDIGO SOLICITUD]],'[1]INFO MPIO'!$A$2:$A$581,'[1]INFO MPIO'!$H$2:$H$581))</f>
        <v>CAJIBÍO, CALDONO, PIENDAMÓ - TUNÍA, POPAYÁN, SANTANDER DE QUILICHAO</v>
      </c>
      <c r="J474" s="13">
        <f>IF(Tabla11518[[#This Row],[GEOGRÁFICO]]="NO",0,_xlfn.XLOOKUP(Tabla11518[[#This Row],[CÓDIGO SOLICITUD]],'[1]INFO MPIO'!$A$2:$A$581,'[1]INFO MPIO'!$B$2:$B$581))</f>
        <v>1</v>
      </c>
      <c r="K474" s="13">
        <f>IF(Tabla11518[[#This Row],[GEOGRÁFICO]]="NO",0,_xlfn.XLOOKUP(Tabla11518[[#This Row],[CÓDIGO SOLICITUD]],'[1]INFO MPIO'!$A$2:$A$581,'[1]INFO MPIO'!$C$2:$C$581))</f>
        <v>1</v>
      </c>
      <c r="L474" s="13">
        <f>IF(Tabla11518[[#This Row],[GEOGRÁFICO]]="NO",0,_xlfn.XLOOKUP(Tabla11518[[#This Row],[CÓDIGO SOLICITUD]],'[1]INFO MPIO'!$A$2:$A$581,'[1]INFO MPIO'!$D$2:$D$581))</f>
        <v>1</v>
      </c>
      <c r="M474" s="13">
        <f>IF(Tabla11518[[#This Row],[GEOGRÁFICO]]="NO",0,_xlfn.XLOOKUP(Tabla11518[[#This Row],[CÓDIGO SOLICITUD]],'[1]INFO MPIO'!$A$2:$A$581,'[1]INFO MPIO'!$E$2:$E$581))</f>
        <v>0</v>
      </c>
      <c r="N474" s="13">
        <f>IF(Tabla11518[[#This Row],[GEOGRÁFICO]]="NO",0,_xlfn.XLOOKUP(Tabla11518[[#This Row],[CÓDIGO SOLICITUD]],'[1]INFO MPIO'!$A$2:$A$581,'[1]INFO MPIO'!$F$2:$F$581))</f>
        <v>1</v>
      </c>
      <c r="O474" s="12" t="str">
        <f>_xlfn.XLOOKUP(Tabla11518[[#This Row],[CÓDIGO SOLICITUD]],[1]Master!$G:$G,[1]Master!$K:$K)</f>
        <v>NO</v>
      </c>
      <c r="P474" s="12" t="str">
        <f>_xlfn.XLOOKUP(Tabla11518[[#This Row],[CÓDIGO SOLICITUD]],[1]Master!$G:$G,[1]Master!$J:$J)</f>
        <v>EN IDEA</v>
      </c>
      <c r="Q474" s="9" t="str">
        <f>_xlfn.XLOOKUP(Tabla11518[[#This Row],[CÓDIGO SOLICITUD]],[1]Master!$G:$G,[1]Master!$I:$I)</f>
        <v>ENTIDAD TERRITORIAL</v>
      </c>
      <c r="R474" s="14">
        <f>_xlfn.XLOOKUP(Tabla11518[[#This Row],[CÓDIGO SOLICITUD]],'[1]Resumen Inversiones'!$D$4:$D$700,'[1]Resumen Inversiones'!$E$4:$E$700)</f>
        <v>0</v>
      </c>
      <c r="S474" s="22" t="s">
        <v>857</v>
      </c>
    </row>
    <row r="475" spans="1:19" ht="185.25" x14ac:dyDescent="0.25">
      <c r="A475" s="20" t="s">
        <v>896</v>
      </c>
      <c r="B475" s="9" t="str">
        <f>_xlfn.XLOOKUP(Tabla11518[[#This Row],[CÓDIGO SOLICITUD]],[1]Nombres!$A:$A,[1]Nombres!$D:$D)</f>
        <v>CAUCA, VALLE DEL CAUCA</v>
      </c>
      <c r="C475" s="9" t="s">
        <v>21</v>
      </c>
      <c r="D475" s="16" t="s">
        <v>22</v>
      </c>
      <c r="E475" s="11" t="str">
        <f>_xlfn.XLOOKUP(Tabla11518[[#This Row],[CÓDIGO SOLICITUD]],[1]Nombres!$A:$A,[1]Nombres!$C:$C)</f>
        <v>ACUAPISTA DEL PACÍFICO (BUENAVENTURA-GUAPI)</v>
      </c>
      <c r="F475" s="11" t="str">
        <f>_xlfn.XLOOKUP(Tabla11518[[#This Row],[CÓDIGO SOLICITUD]],'[1]Mapas MT FINAL'!A:A,'[1]Mapas MT FINAL'!G:G)</f>
        <v>ACUAPISTA DEL PACÍFICO (BUENAVENTURA-GUAPI)</v>
      </c>
      <c r="G475" s="12" t="str">
        <f>_xlfn.XLOOKUP(Tabla11518[[#This Row],[CÓDIGO SOLICITUD]],'[1]Relación Departamental'!$A:$A,'[1]Relación Departamental'!$B:$B)</f>
        <v>SI</v>
      </c>
      <c r="H475" s="12" t="str">
        <f>IF(Tabla11518[[#This Row],[GEOGRÁFICO]]="NO",Tabla11518[[#This Row],[DEPARTAMENTO GEOGRÁFICO/ASOCIADO]],_xlfn.XLOOKUP(Tabla11518[[#This Row],[CÓDIGO SOLICITUD]],'[1]INFO MPIO'!$A$2:$A$802,'[1]INFO MPIO'!$G$2:$G$802))</f>
        <v>CAUCA, VALLE DEL CAUCA</v>
      </c>
      <c r="I475" s="12" t="str">
        <f>IF(Tabla11518[[#This Row],[GEOGRÁFICO]]="NO",Tabla11518[[#This Row],[DEPARTAMENTO GEOGRÁFICO/ASOCIADO]],_xlfn.XLOOKUP(Tabla11518[[#This Row],[CÓDIGO SOLICITUD]],'[1]INFO MPIO'!$A$2:$A$581,'[1]INFO MPIO'!$H$2:$H$581))</f>
        <v>BUENAVENTURA, GUAPI, LÓPEZ DE MICAY, TIMBIQUÍ</v>
      </c>
      <c r="J475" s="13">
        <f>IF(Tabla11518[[#This Row],[GEOGRÁFICO]]="NO",0,_xlfn.XLOOKUP(Tabla11518[[#This Row],[CÓDIGO SOLICITUD]],'[1]INFO MPIO'!$A$2:$A$581,'[1]INFO MPIO'!$B$2:$B$581))</f>
        <v>1</v>
      </c>
      <c r="K475" s="13">
        <f>IF(Tabla11518[[#This Row],[GEOGRÁFICO]]="NO",0,_xlfn.XLOOKUP(Tabla11518[[#This Row],[CÓDIGO SOLICITUD]],'[1]INFO MPIO'!$A$2:$A$581,'[1]INFO MPIO'!$C$2:$C$581))</f>
        <v>1</v>
      </c>
      <c r="L475" s="13">
        <f>IF(Tabla11518[[#This Row],[GEOGRÁFICO]]="NO",0,_xlfn.XLOOKUP(Tabla11518[[#This Row],[CÓDIGO SOLICITUD]],'[1]INFO MPIO'!$A$2:$A$581,'[1]INFO MPIO'!$D$2:$D$581))</f>
        <v>1</v>
      </c>
      <c r="M475" s="13">
        <f>IF(Tabla11518[[#This Row],[GEOGRÁFICO]]="NO",0,_xlfn.XLOOKUP(Tabla11518[[#This Row],[CÓDIGO SOLICITUD]],'[1]INFO MPIO'!$A$2:$A$581,'[1]INFO MPIO'!$E$2:$E$581))</f>
        <v>1</v>
      </c>
      <c r="N475" s="13">
        <f>IF(Tabla11518[[#This Row],[GEOGRÁFICO]]="NO",0,_xlfn.XLOOKUP(Tabla11518[[#This Row],[CÓDIGO SOLICITUD]],'[1]INFO MPIO'!$A$2:$A$581,'[1]INFO MPIO'!$F$2:$F$581))</f>
        <v>1</v>
      </c>
      <c r="O475" s="12" t="str">
        <f>_xlfn.XLOOKUP(Tabla11518[[#This Row],[CÓDIGO SOLICITUD]],[1]Master!$G:$G,[1]Master!$K:$K)</f>
        <v>NO</v>
      </c>
      <c r="P475" s="12" t="str">
        <f>_xlfn.XLOOKUP(Tabla11518[[#This Row],[CÓDIGO SOLICITUD]],[1]Master!$G:$G,[1]Master!$J:$J)</f>
        <v>EN ESTRUCTURACIÓN</v>
      </c>
      <c r="Q475" s="9" t="str">
        <f>_xlfn.XLOOKUP(Tabla11518[[#This Row],[CÓDIGO SOLICITUD]],[1]Master!$G:$G,[1]Master!$I:$I)</f>
        <v>ENTIDAD TERRITORIAL</v>
      </c>
      <c r="R475" s="14">
        <f>_xlfn.XLOOKUP(Tabla11518[[#This Row],[CÓDIGO SOLICITUD]],'[1]Resumen Inversiones'!$D$4:$D$700,'[1]Resumen Inversiones'!$E$4:$E$700)</f>
        <v>15000</v>
      </c>
      <c r="S475" s="22" t="s">
        <v>897</v>
      </c>
    </row>
    <row r="476" spans="1:19" ht="256.5" x14ac:dyDescent="0.25">
      <c r="A476" s="20" t="s">
        <v>898</v>
      </c>
      <c r="B476" s="9" t="str">
        <f>_xlfn.XLOOKUP(Tabla11518[[#This Row],[CÓDIGO SOLICITUD]],[1]Nombres!$A:$A,[1]Nombres!$D:$D)</f>
        <v>CAUCA, NARIÑO</v>
      </c>
      <c r="C476" s="9" t="s">
        <v>21</v>
      </c>
      <c r="D476" s="16" t="s">
        <v>22</v>
      </c>
      <c r="E476" s="11" t="str">
        <f>_xlfn.XLOOKUP(Tabla11518[[#This Row],[CÓDIGO SOLICITUD]],[1]Nombres!$A:$A,[1]Nombres!$C:$C)</f>
        <v>MOJARRAS - VÍA ALTERNA A LA UNIÓN - BUESACO - DAZA(ANTIGUO CAMINO DE LOS LIBERTADORES)</v>
      </c>
      <c r="F476" s="11" t="str">
        <f>_xlfn.XLOOKUP(Tabla11518[[#This Row],[CÓDIGO SOLICITUD]],'[1]Mapas MT FINAL'!A:A,'[1]Mapas MT FINAL'!G:G)</f>
        <v>MOJARRAS - VÍA ALTERNA A LA UNIÓN - BUESACO - DAZA</v>
      </c>
      <c r="G476" s="12" t="str">
        <f>_xlfn.XLOOKUP(Tabla11518[[#This Row],[CÓDIGO SOLICITUD]],'[1]Relación Departamental'!$A:$A,'[1]Relación Departamental'!$B:$B)</f>
        <v>SI</v>
      </c>
      <c r="H476" s="12" t="str">
        <f>IF(Tabla11518[[#This Row],[GEOGRÁFICO]]="NO",Tabla11518[[#This Row],[DEPARTAMENTO GEOGRÁFICO/ASOCIADO]],_xlfn.XLOOKUP(Tabla11518[[#This Row],[CÓDIGO SOLICITUD]],'[1]INFO MPIO'!$A$2:$A$802,'[1]INFO MPIO'!$G$2:$G$802))</f>
        <v>CAUCA, NARIÑO</v>
      </c>
      <c r="I476" s="12" t="str">
        <f>IF(Tabla11518[[#This Row],[GEOGRÁFICO]]="NO",Tabla11518[[#This Row],[DEPARTAMENTO GEOGRÁFICO/ASOCIADO]],_xlfn.XLOOKUP(Tabla11518[[#This Row],[CÓDIGO SOLICITUD]],'[1]INFO MPIO'!$A$2:$A$581,'[1]INFO MPIO'!$H$2:$H$581))</f>
        <v>ARBOLEDA, BUESACO, FLORENCIA, LA UNIÓN, MERCADERES, PASTO, SAN PEDRO DE CARTAGO</v>
      </c>
      <c r="J476" s="13">
        <f>IF(Tabla11518[[#This Row],[GEOGRÁFICO]]="NO",0,_xlfn.XLOOKUP(Tabla11518[[#This Row],[CÓDIGO SOLICITUD]],'[1]INFO MPIO'!$A$2:$A$581,'[1]INFO MPIO'!$B$2:$B$581))</f>
        <v>1</v>
      </c>
      <c r="K476" s="13">
        <f>IF(Tabla11518[[#This Row],[GEOGRÁFICO]]="NO",0,_xlfn.XLOOKUP(Tabla11518[[#This Row],[CÓDIGO SOLICITUD]],'[1]INFO MPIO'!$A$2:$A$581,'[1]INFO MPIO'!$C$2:$C$581))</f>
        <v>1</v>
      </c>
      <c r="L476" s="13">
        <f>IF(Tabla11518[[#This Row],[GEOGRÁFICO]]="NO",0,_xlfn.XLOOKUP(Tabla11518[[#This Row],[CÓDIGO SOLICITUD]],'[1]INFO MPIO'!$A$2:$A$581,'[1]INFO MPIO'!$D$2:$D$581))</f>
        <v>1</v>
      </c>
      <c r="M476" s="13">
        <f>IF(Tabla11518[[#This Row],[GEOGRÁFICO]]="NO",0,_xlfn.XLOOKUP(Tabla11518[[#This Row],[CÓDIGO SOLICITUD]],'[1]INFO MPIO'!$A$2:$A$581,'[1]INFO MPIO'!$E$2:$E$581))</f>
        <v>0</v>
      </c>
      <c r="N476" s="13">
        <f>IF(Tabla11518[[#This Row],[GEOGRÁFICO]]="NO",0,_xlfn.XLOOKUP(Tabla11518[[#This Row],[CÓDIGO SOLICITUD]],'[1]INFO MPIO'!$A$2:$A$581,'[1]INFO MPIO'!$F$2:$F$581))</f>
        <v>1</v>
      </c>
      <c r="O476" s="12" t="str">
        <f>_xlfn.XLOOKUP(Tabla11518[[#This Row],[CÓDIGO SOLICITUD]],[1]Master!$G:$G,[1]Master!$K:$K)</f>
        <v>SI</v>
      </c>
      <c r="P476" s="12" t="str">
        <f>_xlfn.XLOOKUP(Tabla11518[[#This Row],[CÓDIGO SOLICITUD]],[1]Master!$G:$G,[1]Master!$J:$J)</f>
        <v>EN ESTRUCTURACIÓN</v>
      </c>
      <c r="Q476" s="9" t="str">
        <f>_xlfn.XLOOKUP(Tabla11518[[#This Row],[CÓDIGO SOLICITUD]],[1]Master!$G:$G,[1]Master!$I:$I)</f>
        <v>INVIAS</v>
      </c>
      <c r="R476" s="14">
        <f>_xlfn.XLOOKUP(Tabla11518[[#This Row],[CÓDIGO SOLICITUD]],'[1]Resumen Inversiones'!$D$4:$D$700,'[1]Resumen Inversiones'!$E$4:$E$700)</f>
        <v>0</v>
      </c>
      <c r="S476" s="18" t="s">
        <v>899</v>
      </c>
    </row>
    <row r="477" spans="1:19" ht="57" x14ac:dyDescent="0.25">
      <c r="A477" s="20" t="s">
        <v>900</v>
      </c>
      <c r="B477" s="9" t="str">
        <f>_xlfn.XLOOKUP(Tabla11518[[#This Row],[CÓDIGO SOLICITUD]],[1]Nombres!$A:$A,[1]Nombres!$D:$D)</f>
        <v>BOGOTÁ, D.C., CUNDINAMARCA</v>
      </c>
      <c r="C477" s="9" t="s">
        <v>47</v>
      </c>
      <c r="D477" s="16" t="s">
        <v>22</v>
      </c>
      <c r="E477" s="11" t="str">
        <f>_xlfn.XLOOKUP(Tabla11518[[#This Row],[CÓDIGO SOLICITUD]],[1]Nombres!$A:$A,[1]Nombres!$C:$C)</f>
        <v>CORREDOR FÉRREO DEL SUR (BOGOTÁ - SOACHA)</v>
      </c>
      <c r="F477" s="11" t="str">
        <f>_xlfn.XLOOKUP(Tabla11518[[#This Row],[CÓDIGO SOLICITUD]],'[1]Mapas MT FINAL'!A:A,'[1]Mapas MT FINAL'!G:G)</f>
        <v>CORREDOR FÉRREO DEL SUR (BOGOTÁ - SOACHA)</v>
      </c>
      <c r="G477" s="12" t="str">
        <f>_xlfn.XLOOKUP(Tabla11518[[#This Row],[CÓDIGO SOLICITUD]],'[1]Relación Departamental'!$A:$A,'[1]Relación Departamental'!$B:$B)</f>
        <v>SI</v>
      </c>
      <c r="H477" s="12" t="str">
        <f>IF(Tabla11518[[#This Row],[GEOGRÁFICO]]="NO",Tabla11518[[#This Row],[DEPARTAMENTO GEOGRÁFICO/ASOCIADO]],_xlfn.XLOOKUP(Tabla11518[[#This Row],[CÓDIGO SOLICITUD]],'[1]INFO MPIO'!$A$2:$A$802,'[1]INFO MPIO'!$G$2:$G$802))</f>
        <v>BOGOTÁ, D.C.</v>
      </c>
      <c r="I477" s="12" t="str">
        <f>IF(Tabla11518[[#This Row],[GEOGRÁFICO]]="NO",Tabla11518[[#This Row],[DEPARTAMENTO GEOGRÁFICO/ASOCIADO]],_xlfn.XLOOKUP(Tabla11518[[#This Row],[CÓDIGO SOLICITUD]],'[1]INFO MPIO'!$A$2:$A$581,'[1]INFO MPIO'!$H$2:$H$581))</f>
        <v>BOGOTÁ, D.C.</v>
      </c>
      <c r="J477" s="13">
        <f>IF(Tabla11518[[#This Row],[GEOGRÁFICO]]="NO",0,_xlfn.XLOOKUP(Tabla11518[[#This Row],[CÓDIGO SOLICITUD]],'[1]INFO MPIO'!$A$2:$A$581,'[1]INFO MPIO'!$B$2:$B$581))</f>
        <v>1</v>
      </c>
      <c r="K477" s="13">
        <f>IF(Tabla11518[[#This Row],[GEOGRÁFICO]]="NO",0,_xlfn.XLOOKUP(Tabla11518[[#This Row],[CÓDIGO SOLICITUD]],'[1]INFO MPIO'!$A$2:$A$581,'[1]INFO MPIO'!$C$2:$C$581))</f>
        <v>0</v>
      </c>
      <c r="L477" s="13">
        <f>IF(Tabla11518[[#This Row],[GEOGRÁFICO]]="NO",0,_xlfn.XLOOKUP(Tabla11518[[#This Row],[CÓDIGO SOLICITUD]],'[1]INFO MPIO'!$A$2:$A$581,'[1]INFO MPIO'!$D$2:$D$581))</f>
        <v>0</v>
      </c>
      <c r="M477" s="13">
        <f>IF(Tabla11518[[#This Row],[GEOGRÁFICO]]="NO",0,_xlfn.XLOOKUP(Tabla11518[[#This Row],[CÓDIGO SOLICITUD]],'[1]INFO MPIO'!$A$2:$A$581,'[1]INFO MPIO'!$E$2:$E$581))</f>
        <v>0</v>
      </c>
      <c r="N477" s="13">
        <f>IF(Tabla11518[[#This Row],[GEOGRÁFICO]]="NO",0,_xlfn.XLOOKUP(Tabla11518[[#This Row],[CÓDIGO SOLICITUD]],'[1]INFO MPIO'!$A$2:$A$581,'[1]INFO MPIO'!$F$2:$F$581))</f>
        <v>0</v>
      </c>
      <c r="O477" s="12" t="str">
        <f>_xlfn.XLOOKUP(Tabla11518[[#This Row],[CÓDIGO SOLICITUD]],[1]Master!$G:$G,[1]Master!$K:$K)</f>
        <v>NO</v>
      </c>
      <c r="P477" s="12" t="str">
        <f>_xlfn.XLOOKUP(Tabla11518[[#This Row],[CÓDIGO SOLICITUD]],[1]Master!$G:$G,[1]Master!$J:$J)</f>
        <v>EN ESTRUCTURACIÓN</v>
      </c>
      <c r="Q477" s="9" t="str">
        <f>_xlfn.XLOOKUP(Tabla11518[[#This Row],[CÓDIGO SOLICITUD]],[1]Master!$G:$G,[1]Master!$I:$I)</f>
        <v>ENTIDAD TERRITORIAL/INVIAS</v>
      </c>
      <c r="R477" s="14">
        <f>_xlfn.XLOOKUP(Tabla11518[[#This Row],[CÓDIGO SOLICITUD]],'[1]Resumen Inversiones'!$D$4:$D$700,'[1]Resumen Inversiones'!$E$4:$E$700)</f>
        <v>24400000</v>
      </c>
      <c r="S477" s="22" t="s">
        <v>901</v>
      </c>
    </row>
    <row r="478" spans="1:19" ht="409.5" x14ac:dyDescent="0.25">
      <c r="A478" s="20" t="s">
        <v>902</v>
      </c>
      <c r="B478" s="9" t="str">
        <f>_xlfn.XLOOKUP(Tabla11518[[#This Row],[CÓDIGO SOLICITUD]],[1]Nombres!$A:$A,[1]Nombres!$D:$D)</f>
        <v>ANTIOQUIA, CHOCÓ</v>
      </c>
      <c r="C478" s="9" t="s">
        <v>21</v>
      </c>
      <c r="D478" s="16" t="s">
        <v>22</v>
      </c>
      <c r="E478" s="11" t="str">
        <f>_xlfn.XLOOKUP(Tabla11518[[#This Row],[CÓDIGO SOLICITUD]],[1]Nombres!$A:$A,[1]Nombres!$C:$C)</f>
        <v>NAVEGABILIDAD DEL RÍO ATRATO</v>
      </c>
      <c r="F478" s="11" t="str">
        <f>_xlfn.XLOOKUP(Tabla11518[[#This Row],[CÓDIGO SOLICITUD]],'[1]Mapas MT FINAL'!A:A,'[1]Mapas MT FINAL'!G:G)</f>
        <v>NAVEGABILIDAD DEL RÍO ATRATO</v>
      </c>
      <c r="G478" s="12" t="str">
        <f>_xlfn.XLOOKUP(Tabla11518[[#This Row],[CÓDIGO SOLICITUD]],'[1]Relación Departamental'!$A:$A,'[1]Relación Departamental'!$B:$B)</f>
        <v>SI</v>
      </c>
      <c r="H478" s="12" t="str">
        <f>IF(Tabla11518[[#This Row],[GEOGRÁFICO]]="NO",Tabla11518[[#This Row],[DEPARTAMENTO GEOGRÁFICO/ASOCIADO]],_xlfn.XLOOKUP(Tabla11518[[#This Row],[CÓDIGO SOLICITUD]],'[1]INFO MPIO'!$A$2:$A$802,'[1]INFO MPIO'!$G$2:$G$802))</f>
        <v>ANTIOQUIA, CHOCÓ</v>
      </c>
      <c r="I478" s="12" t="str">
        <f>IF(Tabla11518[[#This Row],[GEOGRÁFICO]]="NO",Tabla11518[[#This Row],[DEPARTAMENTO GEOGRÁFICO/ASOCIADO]],_xlfn.XLOOKUP(Tabla11518[[#This Row],[CÓDIGO SOLICITUD]],'[1]INFO MPIO'!$A$2:$A$581,'[1]INFO MPIO'!$H$2:$H$581))</f>
        <v>ATRATO, BOJAYÁ, CARMEN DEL DARIÉN, CÉRTEGUI, DABEIBA, EL CANTÓN DEL SAN PABLO, LLORÓ, MEDIO ATRATO, MURINDÓ, MUTATÁ, QUIBDÓ, RÍO QUITO, RIOSUCIO, TURBO, UNGUÍA, VIGÍA DEL FUERTE</v>
      </c>
      <c r="J478" s="13">
        <f>IF(Tabla11518[[#This Row],[GEOGRÁFICO]]="NO",0,_xlfn.XLOOKUP(Tabla11518[[#This Row],[CÓDIGO SOLICITUD]],'[1]INFO MPIO'!$A$2:$A$581,'[1]INFO MPIO'!$B$2:$B$581))</f>
        <v>1</v>
      </c>
      <c r="K478" s="13">
        <f>IF(Tabla11518[[#This Row],[GEOGRÁFICO]]="NO",0,_xlfn.XLOOKUP(Tabla11518[[#This Row],[CÓDIGO SOLICITUD]],'[1]INFO MPIO'!$A$2:$A$581,'[1]INFO MPIO'!$C$2:$C$581))</f>
        <v>1</v>
      </c>
      <c r="L478" s="13">
        <f>IF(Tabla11518[[#This Row],[GEOGRÁFICO]]="NO",0,_xlfn.XLOOKUP(Tabla11518[[#This Row],[CÓDIGO SOLICITUD]],'[1]INFO MPIO'!$A$2:$A$581,'[1]INFO MPIO'!$D$2:$D$581))</f>
        <v>1</v>
      </c>
      <c r="M478" s="13">
        <f>IF(Tabla11518[[#This Row],[GEOGRÁFICO]]="NO",0,_xlfn.XLOOKUP(Tabla11518[[#This Row],[CÓDIGO SOLICITUD]],'[1]INFO MPIO'!$A$2:$A$581,'[1]INFO MPIO'!$E$2:$E$581))</f>
        <v>1</v>
      </c>
      <c r="N478" s="13">
        <f>IF(Tabla11518[[#This Row],[GEOGRÁFICO]]="NO",0,_xlfn.XLOOKUP(Tabla11518[[#This Row],[CÓDIGO SOLICITUD]],'[1]INFO MPIO'!$A$2:$A$581,'[1]INFO MPIO'!$F$2:$F$581))</f>
        <v>1</v>
      </c>
      <c r="O478" s="12" t="str">
        <f>_xlfn.XLOOKUP(Tabla11518[[#This Row],[CÓDIGO SOLICITUD]],[1]Master!$G:$G,[1]Master!$K:$K)</f>
        <v>NO</v>
      </c>
      <c r="P478" s="12" t="str">
        <f>_xlfn.XLOOKUP(Tabla11518[[#This Row],[CÓDIGO SOLICITUD]],[1]Master!$G:$G,[1]Master!$J:$J)</f>
        <v>EN EJECUCIÓN</v>
      </c>
      <c r="Q478" s="9" t="str">
        <f>_xlfn.XLOOKUP(Tabla11518[[#This Row],[CÓDIGO SOLICITUD]],[1]Master!$G:$G,[1]Master!$I:$I)</f>
        <v>INVIAS</v>
      </c>
      <c r="R478" s="14">
        <f>_xlfn.XLOOKUP(Tabla11518[[#This Row],[CÓDIGO SOLICITUD]],'[1]Resumen Inversiones'!$D$4:$D$700,'[1]Resumen Inversiones'!$E$4:$E$700)</f>
        <v>1317</v>
      </c>
      <c r="S478" s="22" t="s">
        <v>903</v>
      </c>
    </row>
    <row r="479" spans="1:19" ht="85.5" x14ac:dyDescent="0.25">
      <c r="A479" s="20" t="s">
        <v>904</v>
      </c>
      <c r="B479" s="9" t="str">
        <f>_xlfn.XLOOKUP(Tabla11518[[#This Row],[CÓDIGO SOLICITUD]],[1]Nombres!$A:$A,[1]Nombres!$D:$D)</f>
        <v>CAUCA</v>
      </c>
      <c r="C479" s="9" t="s">
        <v>21</v>
      </c>
      <c r="D479" s="16" t="s">
        <v>22</v>
      </c>
      <c r="E479" s="11" t="str">
        <f>_xlfn.XLOOKUP(Tabla11518[[#This Row],[CÓDIGO SOLICITUD]],[1]Nombres!$A:$A,[1]Nombres!$C:$C)</f>
        <v>MUELLE TIMBIQUÍ</v>
      </c>
      <c r="F479" s="11" t="str">
        <f>_xlfn.XLOOKUP(Tabla11518[[#This Row],[CÓDIGO SOLICITUD]],'[1]Mapas MT FINAL'!A:A,'[1]Mapas MT FINAL'!G:G)</f>
        <v>MUELLE TIMBIQUÍ</v>
      </c>
      <c r="G479" s="12" t="str">
        <f>_xlfn.XLOOKUP(Tabla11518[[#This Row],[CÓDIGO SOLICITUD]],'[1]Relación Departamental'!$A:$A,'[1]Relación Departamental'!$B:$B)</f>
        <v>SI</v>
      </c>
      <c r="H479" s="12" t="str">
        <f>IF(Tabla11518[[#This Row],[GEOGRÁFICO]]="NO",Tabla11518[[#This Row],[DEPARTAMENTO GEOGRÁFICO/ASOCIADO]],_xlfn.XLOOKUP(Tabla11518[[#This Row],[CÓDIGO SOLICITUD]],'[1]INFO MPIO'!$A$2:$A$802,'[1]INFO MPIO'!$G$2:$G$802))</f>
        <v>CAUCA</v>
      </c>
      <c r="I479" s="12" t="str">
        <f>IF(Tabla11518[[#This Row],[GEOGRÁFICO]]="NO",Tabla11518[[#This Row],[DEPARTAMENTO GEOGRÁFICO/ASOCIADO]],_xlfn.XLOOKUP(Tabla11518[[#This Row],[CÓDIGO SOLICITUD]],'[1]INFO MPIO'!$A$2:$A$581,'[1]INFO MPIO'!$H$2:$H$581))</f>
        <v>TIMBIQUÍ</v>
      </c>
      <c r="J479" s="13">
        <f>IF(Tabla11518[[#This Row],[GEOGRÁFICO]]="NO",0,_xlfn.XLOOKUP(Tabla11518[[#This Row],[CÓDIGO SOLICITUD]],'[1]INFO MPIO'!$A$2:$A$581,'[1]INFO MPIO'!$B$2:$B$581))</f>
        <v>1</v>
      </c>
      <c r="K479" s="13">
        <f>IF(Tabla11518[[#This Row],[GEOGRÁFICO]]="NO",0,_xlfn.XLOOKUP(Tabla11518[[#This Row],[CÓDIGO SOLICITUD]],'[1]INFO MPIO'!$A$2:$A$581,'[1]INFO MPIO'!$C$2:$C$581))</f>
        <v>1</v>
      </c>
      <c r="L479" s="13">
        <f>IF(Tabla11518[[#This Row],[GEOGRÁFICO]]="NO",0,_xlfn.XLOOKUP(Tabla11518[[#This Row],[CÓDIGO SOLICITUD]],'[1]INFO MPIO'!$A$2:$A$581,'[1]INFO MPIO'!$D$2:$D$581))</f>
        <v>1</v>
      </c>
      <c r="M479" s="13">
        <f>IF(Tabla11518[[#This Row],[GEOGRÁFICO]]="NO",0,_xlfn.XLOOKUP(Tabla11518[[#This Row],[CÓDIGO SOLICITUD]],'[1]INFO MPIO'!$A$2:$A$581,'[1]INFO MPIO'!$E$2:$E$581))</f>
        <v>1</v>
      </c>
      <c r="N479" s="13">
        <f>IF(Tabla11518[[#This Row],[GEOGRÁFICO]]="NO",0,_xlfn.XLOOKUP(Tabla11518[[#This Row],[CÓDIGO SOLICITUD]],'[1]INFO MPIO'!$A$2:$A$581,'[1]INFO MPIO'!$F$2:$F$581))</f>
        <v>1</v>
      </c>
      <c r="O479" s="12" t="str">
        <f>_xlfn.XLOOKUP(Tabla11518[[#This Row],[CÓDIGO SOLICITUD]],[1]Master!$G:$G,[1]Master!$K:$K)</f>
        <v>NO</v>
      </c>
      <c r="P479" s="12" t="str">
        <f>_xlfn.XLOOKUP(Tabla11518[[#This Row],[CÓDIGO SOLICITUD]],[1]Master!$G:$G,[1]Master!$J:$J)</f>
        <v>EN ESTRUCTURACIÓN</v>
      </c>
      <c r="Q479" s="9" t="str">
        <f>_xlfn.XLOOKUP(Tabla11518[[#This Row],[CÓDIGO SOLICITUD]],[1]Master!$G:$G,[1]Master!$I:$I)</f>
        <v>PTSP</v>
      </c>
      <c r="R479" s="14">
        <f>_xlfn.XLOOKUP(Tabla11518[[#This Row],[CÓDIGO SOLICITUD]],'[1]Resumen Inversiones'!$D$4:$D$700,'[1]Resumen Inversiones'!$E$4:$E$700)</f>
        <v>12000</v>
      </c>
      <c r="S479" s="22" t="s">
        <v>905</v>
      </c>
    </row>
    <row r="480" spans="1:19" ht="57" x14ac:dyDescent="0.25">
      <c r="A480" s="8" t="s">
        <v>906</v>
      </c>
      <c r="B480" s="9" t="str">
        <f>_xlfn.XLOOKUP(Tabla11518[[#This Row],[CÓDIGO SOLICITUD]],[1]Nombres!$A:$A,[1]Nombres!$D:$D)</f>
        <v>CAUCA</v>
      </c>
      <c r="C480" s="9" t="s">
        <v>21</v>
      </c>
      <c r="D480" s="16" t="s">
        <v>22</v>
      </c>
      <c r="E480" s="11" t="str">
        <f>_xlfn.XLOOKUP(Tabla11518[[#This Row],[CÓDIGO SOLICITUD]],[1]Nombres!$A:$A,[1]Nombres!$C:$C)</f>
        <v>MEJORAMIENTO DE MUELLE DE EMBARCACIONES MAYORES - GUAPI</v>
      </c>
      <c r="F480" s="11" t="str">
        <f>_xlfn.XLOOKUP(Tabla11518[[#This Row],[CÓDIGO SOLICITUD]],'[1]Mapas MT FINAL'!A:A,'[1]Mapas MT FINAL'!G:G)</f>
        <v>MUELLE DE EMBARCACIONES MAYORES EN GUAPI</v>
      </c>
      <c r="G480" s="12" t="str">
        <f>_xlfn.XLOOKUP(Tabla11518[[#This Row],[CÓDIGO SOLICITUD]],'[1]Relación Departamental'!$A:$A,'[1]Relación Departamental'!$B:$B)</f>
        <v>SI</v>
      </c>
      <c r="H480" s="12" t="str">
        <f>IF(Tabla11518[[#This Row],[GEOGRÁFICO]]="NO",Tabla11518[[#This Row],[DEPARTAMENTO GEOGRÁFICO/ASOCIADO]],_xlfn.XLOOKUP(Tabla11518[[#This Row],[CÓDIGO SOLICITUD]],'[1]INFO MPIO'!$A$2:$A$802,'[1]INFO MPIO'!$G$2:$G$802))</f>
        <v>CAUCA</v>
      </c>
      <c r="I480" s="12" t="str">
        <f>IF(Tabla11518[[#This Row],[GEOGRÁFICO]]="NO",Tabla11518[[#This Row],[DEPARTAMENTO GEOGRÁFICO/ASOCIADO]],_xlfn.XLOOKUP(Tabla11518[[#This Row],[CÓDIGO SOLICITUD]],'[1]INFO MPIO'!$A$2:$A$581,'[1]INFO MPIO'!$H$2:$H$581))</f>
        <v>GUAPI</v>
      </c>
      <c r="J480" s="13">
        <f>IF(Tabla11518[[#This Row],[GEOGRÁFICO]]="NO",0,_xlfn.XLOOKUP(Tabla11518[[#This Row],[CÓDIGO SOLICITUD]],'[1]INFO MPIO'!$A$2:$A$581,'[1]INFO MPIO'!$B$2:$B$581))</f>
        <v>1</v>
      </c>
      <c r="K480" s="13">
        <f>IF(Tabla11518[[#This Row],[GEOGRÁFICO]]="NO",0,_xlfn.XLOOKUP(Tabla11518[[#This Row],[CÓDIGO SOLICITUD]],'[1]INFO MPIO'!$A$2:$A$581,'[1]INFO MPIO'!$C$2:$C$581))</f>
        <v>1</v>
      </c>
      <c r="L480" s="13">
        <f>IF(Tabla11518[[#This Row],[GEOGRÁFICO]]="NO",0,_xlfn.XLOOKUP(Tabla11518[[#This Row],[CÓDIGO SOLICITUD]],'[1]INFO MPIO'!$A$2:$A$581,'[1]INFO MPIO'!$D$2:$D$581))</f>
        <v>1</v>
      </c>
      <c r="M480" s="13">
        <f>IF(Tabla11518[[#This Row],[GEOGRÁFICO]]="NO",0,_xlfn.XLOOKUP(Tabla11518[[#This Row],[CÓDIGO SOLICITUD]],'[1]INFO MPIO'!$A$2:$A$581,'[1]INFO MPIO'!$E$2:$E$581))</f>
        <v>1</v>
      </c>
      <c r="N480" s="13">
        <f>IF(Tabla11518[[#This Row],[GEOGRÁFICO]]="NO",0,_xlfn.XLOOKUP(Tabla11518[[#This Row],[CÓDIGO SOLICITUD]],'[1]INFO MPIO'!$A$2:$A$581,'[1]INFO MPIO'!$F$2:$F$581))</f>
        <v>1</v>
      </c>
      <c r="O480" s="12" t="str">
        <f>_xlfn.XLOOKUP(Tabla11518[[#This Row],[CÓDIGO SOLICITUD]],[1]Master!$G:$G,[1]Master!$K:$K)</f>
        <v>SI</v>
      </c>
      <c r="P480" s="12" t="str">
        <f>_xlfn.XLOOKUP(Tabla11518[[#This Row],[CÓDIGO SOLICITUD]],[1]Master!$G:$G,[1]Master!$J:$J)</f>
        <v>EN EJECUCIÓN</v>
      </c>
      <c r="Q480" s="9" t="str">
        <f>_xlfn.XLOOKUP(Tabla11518[[#This Row],[CÓDIGO SOLICITUD]],[1]Master!$G:$G,[1]Master!$I:$I)</f>
        <v>INVIAS</v>
      </c>
      <c r="R480" s="14">
        <f>_xlfn.XLOOKUP(Tabla11518[[#This Row],[CÓDIGO SOLICITUD]],'[1]Resumen Inversiones'!$D$4:$D$700,'[1]Resumen Inversiones'!$E$4:$E$700)</f>
        <v>67.660323999999946</v>
      </c>
      <c r="S480" s="22" t="s">
        <v>907</v>
      </c>
    </row>
    <row r="481" spans="1:19" ht="99.75" x14ac:dyDescent="0.25">
      <c r="A481" s="20" t="s">
        <v>908</v>
      </c>
      <c r="B481" s="9" t="str">
        <f>_xlfn.XLOOKUP(Tabla11518[[#This Row],[CÓDIGO SOLICITUD]],[1]Nombres!$A:$A,[1]Nombres!$D:$D)</f>
        <v>VICHADA</v>
      </c>
      <c r="C481" s="9" t="s">
        <v>21</v>
      </c>
      <c r="D481" s="16" t="s">
        <v>22</v>
      </c>
      <c r="E481" s="11" t="str">
        <f>_xlfn.XLOOKUP(Tabla11518[[#This Row],[CÓDIGO SOLICITUD]],[1]Nombres!$A:$A,[1]Nombres!$C:$C)</f>
        <v>ASAE - LA PRIMAVERA</v>
      </c>
      <c r="F481" s="11" t="str">
        <f>_xlfn.XLOOKUP(Tabla11518[[#This Row],[CÓDIGO SOLICITUD]],'[1]Mapas MT FINAL'!A:A,'[1]Mapas MT FINAL'!G:G)</f>
        <v>ASAE - LA PRIMAVERA</v>
      </c>
      <c r="G481" s="12" t="str">
        <f>_xlfn.XLOOKUP(Tabla11518[[#This Row],[CÓDIGO SOLICITUD]],'[1]Relación Departamental'!$A:$A,'[1]Relación Departamental'!$B:$B)</f>
        <v>SI</v>
      </c>
      <c r="H481" s="12" t="str">
        <f>IF(Tabla11518[[#This Row],[GEOGRÁFICO]]="NO",Tabla11518[[#This Row],[DEPARTAMENTO GEOGRÁFICO/ASOCIADO]],_xlfn.XLOOKUP(Tabla11518[[#This Row],[CÓDIGO SOLICITUD]],'[1]INFO MPIO'!$A$2:$A$802,'[1]INFO MPIO'!$G$2:$G$802))</f>
        <v>VICHADA</v>
      </c>
      <c r="I481" s="12" t="str">
        <f>IF(Tabla11518[[#This Row],[GEOGRÁFICO]]="NO",Tabla11518[[#This Row],[DEPARTAMENTO GEOGRÁFICO/ASOCIADO]],_xlfn.XLOOKUP(Tabla11518[[#This Row],[CÓDIGO SOLICITUD]],'[1]INFO MPIO'!$A$2:$A$581,'[1]INFO MPIO'!$H$2:$H$581))</f>
        <v>LA PRIMAVERA</v>
      </c>
      <c r="J481" s="13">
        <f>IF(Tabla11518[[#This Row],[GEOGRÁFICO]]="NO",0,_xlfn.XLOOKUP(Tabla11518[[#This Row],[CÓDIGO SOLICITUD]],'[1]INFO MPIO'!$A$2:$A$581,'[1]INFO MPIO'!$B$2:$B$581))</f>
        <v>1</v>
      </c>
      <c r="K481" s="13">
        <f>IF(Tabla11518[[#This Row],[GEOGRÁFICO]]="NO",0,_xlfn.XLOOKUP(Tabla11518[[#This Row],[CÓDIGO SOLICITUD]],'[1]INFO MPIO'!$A$2:$A$581,'[1]INFO MPIO'!$C$2:$C$581))</f>
        <v>0</v>
      </c>
      <c r="L481" s="13">
        <f>IF(Tabla11518[[#This Row],[GEOGRÁFICO]]="NO",0,_xlfn.XLOOKUP(Tabla11518[[#This Row],[CÓDIGO SOLICITUD]],'[1]INFO MPIO'!$A$2:$A$581,'[1]INFO MPIO'!$D$2:$D$581))</f>
        <v>0</v>
      </c>
      <c r="M481" s="13">
        <f>IF(Tabla11518[[#This Row],[GEOGRÁFICO]]="NO",0,_xlfn.XLOOKUP(Tabla11518[[#This Row],[CÓDIGO SOLICITUD]],'[1]INFO MPIO'!$A$2:$A$581,'[1]INFO MPIO'!$E$2:$E$581))</f>
        <v>0</v>
      </c>
      <c r="N481" s="13">
        <f>IF(Tabla11518[[#This Row],[GEOGRÁFICO]]="NO",0,_xlfn.XLOOKUP(Tabla11518[[#This Row],[CÓDIGO SOLICITUD]],'[1]INFO MPIO'!$A$2:$A$581,'[1]INFO MPIO'!$F$2:$F$581))</f>
        <v>1</v>
      </c>
      <c r="O481" s="12" t="str">
        <f>_xlfn.XLOOKUP(Tabla11518[[#This Row],[CÓDIGO SOLICITUD]],[1]Master!$G:$G,[1]Master!$K:$K)</f>
        <v>SI</v>
      </c>
      <c r="P481" s="12" t="str">
        <f>_xlfn.XLOOKUP(Tabla11518[[#This Row],[CÓDIGO SOLICITUD]],[1]Master!$G:$G,[1]Master!$J:$J)</f>
        <v>EN EJECUCIÓN</v>
      </c>
      <c r="Q481" s="9" t="str">
        <f>_xlfn.XLOOKUP(Tabla11518[[#This Row],[CÓDIGO SOLICITUD]],[1]Master!$G:$G,[1]Master!$I:$I)</f>
        <v>ENTIDAD TERRITORIAL/AEROCIVIL</v>
      </c>
      <c r="R481" s="14">
        <f>_xlfn.XLOOKUP(Tabla11518[[#This Row],[CÓDIGO SOLICITUD]],'[1]Resumen Inversiones'!$D$4:$D$700,'[1]Resumen Inversiones'!$E$4:$E$700)</f>
        <v>0</v>
      </c>
      <c r="S481" s="22" t="s">
        <v>89</v>
      </c>
    </row>
    <row r="482" spans="1:19" ht="57" x14ac:dyDescent="0.25">
      <c r="A482" s="20" t="s">
        <v>909</v>
      </c>
      <c r="B482" s="9" t="str">
        <f>_xlfn.XLOOKUP(Tabla11518[[#This Row],[CÓDIGO SOLICITUD]],[1]Nombres!$A:$A,[1]Nombres!$D:$D)</f>
        <v>BOYACÁ</v>
      </c>
      <c r="C482" s="9" t="s">
        <v>21</v>
      </c>
      <c r="D482" s="16" t="s">
        <v>22</v>
      </c>
      <c r="E482" s="11" t="str">
        <f>_xlfn.XLOOKUP(Tabla11518[[#This Row],[CÓDIGO SOLICITUD]],[1]Nombres!$A:$A,[1]Nombres!$C:$C)</f>
        <v>PISTAS QUIPAMA Y MUZO</v>
      </c>
      <c r="F482" s="11" t="str">
        <f>_xlfn.XLOOKUP(Tabla11518[[#This Row],[CÓDIGO SOLICITUD]],'[1]Mapas MT FINAL'!A:A,'[1]Mapas MT FINAL'!G:G)</f>
        <v>PISTAS QUIPAMA Y MUZO</v>
      </c>
      <c r="G482" s="12" t="str">
        <f>_xlfn.XLOOKUP(Tabla11518[[#This Row],[CÓDIGO SOLICITUD]],'[1]Relación Departamental'!$A:$A,'[1]Relación Departamental'!$B:$B)</f>
        <v>SI</v>
      </c>
      <c r="H482" s="12" t="str">
        <f>IF(Tabla11518[[#This Row],[GEOGRÁFICO]]="NO",Tabla11518[[#This Row],[DEPARTAMENTO GEOGRÁFICO/ASOCIADO]],_xlfn.XLOOKUP(Tabla11518[[#This Row],[CÓDIGO SOLICITUD]],'[1]INFO MPIO'!$A$2:$A$802,'[1]INFO MPIO'!$G$2:$G$802))</f>
        <v>BOYACÁ</v>
      </c>
      <c r="I482" s="12" t="str">
        <f>IF(Tabla11518[[#This Row],[GEOGRÁFICO]]="NO",Tabla11518[[#This Row],[DEPARTAMENTO GEOGRÁFICO/ASOCIADO]],_xlfn.XLOOKUP(Tabla11518[[#This Row],[CÓDIGO SOLICITUD]],'[1]INFO MPIO'!$A$2:$A$581,'[1]INFO MPIO'!$H$2:$H$581))</f>
        <v>MUZO, QUÍPAMA</v>
      </c>
      <c r="J482" s="13">
        <f>IF(Tabla11518[[#This Row],[GEOGRÁFICO]]="NO",0,_xlfn.XLOOKUP(Tabla11518[[#This Row],[CÓDIGO SOLICITUD]],'[1]INFO MPIO'!$A$2:$A$581,'[1]INFO MPIO'!$B$2:$B$581))</f>
        <v>1</v>
      </c>
      <c r="K482" s="13">
        <f>IF(Tabla11518[[#This Row],[GEOGRÁFICO]]="NO",0,_xlfn.XLOOKUP(Tabla11518[[#This Row],[CÓDIGO SOLICITUD]],'[1]INFO MPIO'!$A$2:$A$581,'[1]INFO MPIO'!$C$2:$C$581))</f>
        <v>0</v>
      </c>
      <c r="L482" s="13">
        <f>IF(Tabla11518[[#This Row],[GEOGRÁFICO]]="NO",0,_xlfn.XLOOKUP(Tabla11518[[#This Row],[CÓDIGO SOLICITUD]],'[1]INFO MPIO'!$A$2:$A$581,'[1]INFO MPIO'!$D$2:$D$581))</f>
        <v>0</v>
      </c>
      <c r="M482" s="13">
        <f>IF(Tabla11518[[#This Row],[GEOGRÁFICO]]="NO",0,_xlfn.XLOOKUP(Tabla11518[[#This Row],[CÓDIGO SOLICITUD]],'[1]INFO MPIO'!$A$2:$A$581,'[1]INFO MPIO'!$E$2:$E$581))</f>
        <v>0</v>
      </c>
      <c r="N482" s="13">
        <f>IF(Tabla11518[[#This Row],[GEOGRÁFICO]]="NO",0,_xlfn.XLOOKUP(Tabla11518[[#This Row],[CÓDIGO SOLICITUD]],'[1]INFO MPIO'!$A$2:$A$581,'[1]INFO MPIO'!$F$2:$F$581))</f>
        <v>0</v>
      </c>
      <c r="O482" s="12" t="str">
        <f>_xlfn.XLOOKUP(Tabla11518[[#This Row],[CÓDIGO SOLICITUD]],[1]Master!$G:$G,[1]Master!$K:$K)</f>
        <v>NO</v>
      </c>
      <c r="P482" s="12" t="str">
        <f>_xlfn.XLOOKUP(Tabla11518[[#This Row],[CÓDIGO SOLICITUD]],[1]Master!$G:$G,[1]Master!$J:$J)</f>
        <v>EN IDEA</v>
      </c>
      <c r="Q482" s="9" t="str">
        <f>_xlfn.XLOOKUP(Tabla11518[[#This Row],[CÓDIGO SOLICITUD]],[1]Master!$G:$G,[1]Master!$I:$I)</f>
        <v>ENTIDAD TERRITORIAL</v>
      </c>
      <c r="R482" s="14">
        <f>_xlfn.XLOOKUP(Tabla11518[[#This Row],[CÓDIGO SOLICITUD]],'[1]Resumen Inversiones'!$D$4:$D$700,'[1]Resumen Inversiones'!$E$4:$E$700)</f>
        <v>0</v>
      </c>
      <c r="S482" s="22" t="s">
        <v>910</v>
      </c>
    </row>
    <row r="483" spans="1:19" ht="57" x14ac:dyDescent="0.25">
      <c r="A483" s="20" t="s">
        <v>911</v>
      </c>
      <c r="B483" s="9" t="str">
        <f>_xlfn.XLOOKUP(Tabla11518[[#This Row],[CÓDIGO SOLICITUD]],[1]Nombres!$A:$A,[1]Nombres!$D:$D)</f>
        <v>VICHADA</v>
      </c>
      <c r="C483" s="9" t="s">
        <v>21</v>
      </c>
      <c r="D483" s="16" t="s">
        <v>22</v>
      </c>
      <c r="E483" s="11" t="str">
        <f>_xlfn.XLOOKUP(Tabla11518[[#This Row],[CÓDIGO SOLICITUD]],[1]Nombres!$A:$A,[1]Nombres!$C:$C)</f>
        <v>PUERTO PRINCIPE - RIO MUCO - CHUPAVE</v>
      </c>
      <c r="F483" s="11" t="str">
        <f>_xlfn.XLOOKUP(Tabla11518[[#This Row],[CÓDIGO SOLICITUD]],'[1]Mapas MT FINAL'!A:A,'[1]Mapas MT FINAL'!G:G)</f>
        <v>PUERTO PRINCIPE - RIO MUCO - CHUPAVE</v>
      </c>
      <c r="G483" s="12" t="str">
        <f>_xlfn.XLOOKUP(Tabla11518[[#This Row],[CÓDIGO SOLICITUD]],'[1]Relación Departamental'!$A:$A,'[1]Relación Departamental'!$B:$B)</f>
        <v>SI</v>
      </c>
      <c r="H483" s="12" t="str">
        <f>IF(Tabla11518[[#This Row],[GEOGRÁFICO]]="NO",Tabla11518[[#This Row],[DEPARTAMENTO GEOGRÁFICO/ASOCIADO]],_xlfn.XLOOKUP(Tabla11518[[#This Row],[CÓDIGO SOLICITUD]],'[1]INFO MPIO'!$A$2:$A$802,'[1]INFO MPIO'!$G$2:$G$802))</f>
        <v>VICHADA</v>
      </c>
      <c r="I483" s="12" t="str">
        <f>IF(Tabla11518[[#This Row],[GEOGRÁFICO]]="NO",Tabla11518[[#This Row],[DEPARTAMENTO GEOGRÁFICO/ASOCIADO]],_xlfn.XLOOKUP(Tabla11518[[#This Row],[CÓDIGO SOLICITUD]],'[1]INFO MPIO'!$A$2:$A$581,'[1]INFO MPIO'!$H$2:$H$581))</f>
        <v>CUMARIBO</v>
      </c>
      <c r="J483" s="13">
        <f>IF(Tabla11518[[#This Row],[GEOGRÁFICO]]="NO",0,_xlfn.XLOOKUP(Tabla11518[[#This Row],[CÓDIGO SOLICITUD]],'[1]INFO MPIO'!$A$2:$A$581,'[1]INFO MPIO'!$B$2:$B$581))</f>
        <v>1</v>
      </c>
      <c r="K483" s="13">
        <f>IF(Tabla11518[[#This Row],[GEOGRÁFICO]]="NO",0,_xlfn.XLOOKUP(Tabla11518[[#This Row],[CÓDIGO SOLICITUD]],'[1]INFO MPIO'!$A$2:$A$581,'[1]INFO MPIO'!$C$2:$C$581))</f>
        <v>0</v>
      </c>
      <c r="L483" s="13">
        <f>IF(Tabla11518[[#This Row],[GEOGRÁFICO]]="NO",0,_xlfn.XLOOKUP(Tabla11518[[#This Row],[CÓDIGO SOLICITUD]],'[1]INFO MPIO'!$A$2:$A$581,'[1]INFO MPIO'!$D$2:$D$581))</f>
        <v>1</v>
      </c>
      <c r="M483" s="13">
        <f>IF(Tabla11518[[#This Row],[GEOGRÁFICO]]="NO",0,_xlfn.XLOOKUP(Tabla11518[[#This Row],[CÓDIGO SOLICITUD]],'[1]INFO MPIO'!$A$2:$A$581,'[1]INFO MPIO'!$E$2:$E$581))</f>
        <v>0</v>
      </c>
      <c r="N483" s="13">
        <f>IF(Tabla11518[[#This Row],[GEOGRÁFICO]]="NO",0,_xlfn.XLOOKUP(Tabla11518[[#This Row],[CÓDIGO SOLICITUD]],'[1]INFO MPIO'!$A$2:$A$581,'[1]INFO MPIO'!$F$2:$F$581))</f>
        <v>1</v>
      </c>
      <c r="O483" s="12" t="str">
        <f>_xlfn.XLOOKUP(Tabla11518[[#This Row],[CÓDIGO SOLICITUD]],[1]Master!$G:$G,[1]Master!$K:$K)</f>
        <v>SIN INFORMACIÓN</v>
      </c>
      <c r="P483" s="12" t="str">
        <f>_xlfn.XLOOKUP(Tabla11518[[#This Row],[CÓDIGO SOLICITUD]],[1]Master!$G:$G,[1]Master!$J:$J)</f>
        <v>SIN INFORMACIÓN</v>
      </c>
      <c r="Q483" s="9" t="str">
        <f>_xlfn.XLOOKUP(Tabla11518[[#This Row],[CÓDIGO SOLICITUD]],[1]Master!$G:$G,[1]Master!$I:$I)</f>
        <v>ENTIDAD TERRITORIAL</v>
      </c>
      <c r="R483" s="14">
        <f>_xlfn.XLOOKUP(Tabla11518[[#This Row],[CÓDIGO SOLICITUD]],'[1]Resumen Inversiones'!$D$4:$D$700,'[1]Resumen Inversiones'!$E$4:$E$700)</f>
        <v>0</v>
      </c>
      <c r="S483" s="22" t="s">
        <v>31</v>
      </c>
    </row>
    <row r="484" spans="1:19" ht="156.75" x14ac:dyDescent="0.25">
      <c r="A484" s="20" t="s">
        <v>912</v>
      </c>
      <c r="B484" s="9" t="str">
        <f>_xlfn.XLOOKUP(Tabla11518[[#This Row],[CÓDIGO SOLICITUD]],[1]Nombres!$A:$A,[1]Nombres!$D:$D)</f>
        <v>VICHADA</v>
      </c>
      <c r="C484" s="9" t="s">
        <v>21</v>
      </c>
      <c r="D484" s="16" t="s">
        <v>22</v>
      </c>
      <c r="E484" s="11" t="str">
        <f>_xlfn.XLOOKUP(Tabla11518[[#This Row],[CÓDIGO SOLICITUD]],[1]Nombres!$A:$A,[1]Nombres!$C:$C)</f>
        <v>GUATURIBA - REMANSO - MATSULDANI - BRISA - CUMARIBO</v>
      </c>
      <c r="F484" s="11" t="str">
        <f>_xlfn.XLOOKUP(Tabla11518[[#This Row],[CÓDIGO SOLICITUD]],'[1]Mapas MT FINAL'!A:A,'[1]Mapas MT FINAL'!G:G)</f>
        <v>GUATURIBA - REMANSO - MATSULDANI - BRISA - CUMARIBO</v>
      </c>
      <c r="G484" s="12" t="str">
        <f>_xlfn.XLOOKUP(Tabla11518[[#This Row],[CÓDIGO SOLICITUD]],'[1]Relación Departamental'!$A:$A,'[1]Relación Departamental'!$B:$B)</f>
        <v>SI</v>
      </c>
      <c r="H484" s="12" t="str">
        <f>IF(Tabla11518[[#This Row],[GEOGRÁFICO]]="NO",Tabla11518[[#This Row],[DEPARTAMENTO GEOGRÁFICO/ASOCIADO]],_xlfn.XLOOKUP(Tabla11518[[#This Row],[CÓDIGO SOLICITUD]],'[1]INFO MPIO'!$A$2:$A$802,'[1]INFO MPIO'!$G$2:$G$802))</f>
        <v>VICHADA</v>
      </c>
      <c r="I484" s="12" t="str">
        <f>IF(Tabla11518[[#This Row],[GEOGRÁFICO]]="NO",Tabla11518[[#This Row],[DEPARTAMENTO GEOGRÁFICO/ASOCIADO]],_xlfn.XLOOKUP(Tabla11518[[#This Row],[CÓDIGO SOLICITUD]],'[1]INFO MPIO'!$A$2:$A$581,'[1]INFO MPIO'!$H$2:$H$581))</f>
        <v>CUMARIBO</v>
      </c>
      <c r="J484" s="13">
        <f>IF(Tabla11518[[#This Row],[GEOGRÁFICO]]="NO",0,_xlfn.XLOOKUP(Tabla11518[[#This Row],[CÓDIGO SOLICITUD]],'[1]INFO MPIO'!$A$2:$A$581,'[1]INFO MPIO'!$B$2:$B$581))</f>
        <v>1</v>
      </c>
      <c r="K484" s="13">
        <f>IF(Tabla11518[[#This Row],[GEOGRÁFICO]]="NO",0,_xlfn.XLOOKUP(Tabla11518[[#This Row],[CÓDIGO SOLICITUD]],'[1]INFO MPIO'!$A$2:$A$581,'[1]INFO MPIO'!$C$2:$C$581))</f>
        <v>0</v>
      </c>
      <c r="L484" s="13">
        <f>IF(Tabla11518[[#This Row],[GEOGRÁFICO]]="NO",0,_xlfn.XLOOKUP(Tabla11518[[#This Row],[CÓDIGO SOLICITUD]],'[1]INFO MPIO'!$A$2:$A$581,'[1]INFO MPIO'!$D$2:$D$581))</f>
        <v>1</v>
      </c>
      <c r="M484" s="13">
        <f>IF(Tabla11518[[#This Row],[GEOGRÁFICO]]="NO",0,_xlfn.XLOOKUP(Tabla11518[[#This Row],[CÓDIGO SOLICITUD]],'[1]INFO MPIO'!$A$2:$A$581,'[1]INFO MPIO'!$E$2:$E$581))</f>
        <v>0</v>
      </c>
      <c r="N484" s="13">
        <f>IF(Tabla11518[[#This Row],[GEOGRÁFICO]]="NO",0,_xlfn.XLOOKUP(Tabla11518[[#This Row],[CÓDIGO SOLICITUD]],'[1]INFO MPIO'!$A$2:$A$581,'[1]INFO MPIO'!$F$2:$F$581))</f>
        <v>1</v>
      </c>
      <c r="O484" s="12" t="str">
        <f>_xlfn.XLOOKUP(Tabla11518[[#This Row],[CÓDIGO SOLICITUD]],[1]Master!$G:$G,[1]Master!$K:$K)</f>
        <v>SI</v>
      </c>
      <c r="P484" s="12" t="str">
        <f>_xlfn.XLOOKUP(Tabla11518[[#This Row],[CÓDIGO SOLICITUD]],[1]Master!$G:$G,[1]Master!$J:$J)</f>
        <v>EN EJECUCIÓN</v>
      </c>
      <c r="Q484" s="9" t="str">
        <f>_xlfn.XLOOKUP(Tabla11518[[#This Row],[CÓDIGO SOLICITUD]],[1]Master!$G:$G,[1]Master!$I:$I)</f>
        <v>ENTIDAD TERRITORIAL/INVIAS</v>
      </c>
      <c r="R484" s="14">
        <f>_xlfn.XLOOKUP(Tabla11518[[#This Row],[CÓDIGO SOLICITUD]],'[1]Resumen Inversiones'!$D$4:$D$700,'[1]Resumen Inversiones'!$E$4:$E$700)</f>
        <v>320</v>
      </c>
      <c r="S484" s="15" t="s">
        <v>913</v>
      </c>
    </row>
    <row r="485" spans="1:19" ht="57" x14ac:dyDescent="0.25">
      <c r="A485" s="20" t="s">
        <v>914</v>
      </c>
      <c r="B485" s="9" t="str">
        <f>_xlfn.XLOOKUP(Tabla11518[[#This Row],[CÓDIGO SOLICITUD]],[1]Nombres!$A:$A,[1]Nombres!$D:$D)</f>
        <v>VICHADA</v>
      </c>
      <c r="C485" s="9" t="s">
        <v>21</v>
      </c>
      <c r="D485" s="16" t="s">
        <v>22</v>
      </c>
      <c r="E485" s="11" t="str">
        <f>_xlfn.XLOOKUP(Tabla11518[[#This Row],[CÓDIGO SOLICITUD]],[1]Nombres!$A:$A,[1]Nombres!$C:$C)</f>
        <v>ACCESO URBANO SANTA RITA</v>
      </c>
      <c r="F485" s="11" t="str">
        <f>_xlfn.XLOOKUP(Tabla11518[[#This Row],[CÓDIGO SOLICITUD]],'[1]Mapas MT FINAL'!A:A,'[1]Mapas MT FINAL'!G:G)</f>
        <v>ACCESO URBANO SANTA RITA</v>
      </c>
      <c r="G485" s="12" t="str">
        <f>_xlfn.XLOOKUP(Tabla11518[[#This Row],[CÓDIGO SOLICITUD]],'[1]Relación Departamental'!$A:$A,'[1]Relación Departamental'!$B:$B)</f>
        <v>SI</v>
      </c>
      <c r="H485" s="12" t="str">
        <f>IF(Tabla11518[[#This Row],[GEOGRÁFICO]]="NO",Tabla11518[[#This Row],[DEPARTAMENTO GEOGRÁFICO/ASOCIADO]],_xlfn.XLOOKUP(Tabla11518[[#This Row],[CÓDIGO SOLICITUD]],'[1]INFO MPIO'!$A$2:$A$802,'[1]INFO MPIO'!$G$2:$G$802))</f>
        <v>VICHADA</v>
      </c>
      <c r="I485" s="12" t="str">
        <f>IF(Tabla11518[[#This Row],[GEOGRÁFICO]]="NO",Tabla11518[[#This Row],[DEPARTAMENTO GEOGRÁFICO/ASOCIADO]],_xlfn.XLOOKUP(Tabla11518[[#This Row],[CÓDIGO SOLICITUD]],'[1]INFO MPIO'!$A$2:$A$581,'[1]INFO MPIO'!$H$2:$H$581))</f>
        <v>CUMARIBO</v>
      </c>
      <c r="J485" s="13">
        <f>IF(Tabla11518[[#This Row],[GEOGRÁFICO]]="NO",0,_xlfn.XLOOKUP(Tabla11518[[#This Row],[CÓDIGO SOLICITUD]],'[1]INFO MPIO'!$A$2:$A$581,'[1]INFO MPIO'!$B$2:$B$581))</f>
        <v>1</v>
      </c>
      <c r="K485" s="13">
        <f>IF(Tabla11518[[#This Row],[GEOGRÁFICO]]="NO",0,_xlfn.XLOOKUP(Tabla11518[[#This Row],[CÓDIGO SOLICITUD]],'[1]INFO MPIO'!$A$2:$A$581,'[1]INFO MPIO'!$C$2:$C$581))</f>
        <v>0</v>
      </c>
      <c r="L485" s="13">
        <f>IF(Tabla11518[[#This Row],[GEOGRÁFICO]]="NO",0,_xlfn.XLOOKUP(Tabla11518[[#This Row],[CÓDIGO SOLICITUD]],'[1]INFO MPIO'!$A$2:$A$581,'[1]INFO MPIO'!$D$2:$D$581))</f>
        <v>1</v>
      </c>
      <c r="M485" s="13">
        <f>IF(Tabla11518[[#This Row],[GEOGRÁFICO]]="NO",0,_xlfn.XLOOKUP(Tabla11518[[#This Row],[CÓDIGO SOLICITUD]],'[1]INFO MPIO'!$A$2:$A$581,'[1]INFO MPIO'!$E$2:$E$581))</f>
        <v>0</v>
      </c>
      <c r="N485" s="13">
        <f>IF(Tabla11518[[#This Row],[GEOGRÁFICO]]="NO",0,_xlfn.XLOOKUP(Tabla11518[[#This Row],[CÓDIGO SOLICITUD]],'[1]INFO MPIO'!$A$2:$A$581,'[1]INFO MPIO'!$F$2:$F$581))</f>
        <v>1</v>
      </c>
      <c r="O485" s="12" t="str">
        <f>_xlfn.XLOOKUP(Tabla11518[[#This Row],[CÓDIGO SOLICITUD]],[1]Master!$G:$G,[1]Master!$K:$K)</f>
        <v>SIN INFORMACIÓN</v>
      </c>
      <c r="P485" s="12" t="str">
        <f>_xlfn.XLOOKUP(Tabla11518[[#This Row],[CÓDIGO SOLICITUD]],[1]Master!$G:$G,[1]Master!$J:$J)</f>
        <v>SIN INFORMACIÓN</v>
      </c>
      <c r="Q485" s="9" t="str">
        <f>_xlfn.XLOOKUP(Tabla11518[[#This Row],[CÓDIGO SOLICITUD]],[1]Master!$G:$G,[1]Master!$I:$I)</f>
        <v>ENTIDAD TERRITORIAL</v>
      </c>
      <c r="R485" s="14">
        <f>_xlfn.XLOOKUP(Tabla11518[[#This Row],[CÓDIGO SOLICITUD]],'[1]Resumen Inversiones'!$D$4:$D$700,'[1]Resumen Inversiones'!$E$4:$E$700)</f>
        <v>0</v>
      </c>
      <c r="S485" s="22" t="s">
        <v>31</v>
      </c>
    </row>
    <row r="486" spans="1:19" ht="57" x14ac:dyDescent="0.25">
      <c r="A486" s="20" t="s">
        <v>915</v>
      </c>
      <c r="B486" s="9" t="str">
        <f>_xlfn.XLOOKUP(Tabla11518[[#This Row],[CÓDIGO SOLICITUD]],[1]Nombres!$A:$A,[1]Nombres!$D:$D)</f>
        <v>VICHADA</v>
      </c>
      <c r="C486" s="9" t="s">
        <v>21</v>
      </c>
      <c r="D486" s="16" t="s">
        <v>22</v>
      </c>
      <c r="E486" s="11" t="str">
        <f>_xlfn.XLOOKUP(Tabla11518[[#This Row],[CÓDIGO SOLICITUD]],[1]Nombres!$A:$A,[1]Nombres!$C:$C)</f>
        <v>ACCESO URBANO GARCITAS</v>
      </c>
      <c r="F486" s="11" t="str">
        <f>_xlfn.XLOOKUP(Tabla11518[[#This Row],[CÓDIGO SOLICITUD]],'[1]Mapas MT FINAL'!A:A,'[1]Mapas MT FINAL'!G:G)</f>
        <v>ACCESO URBANO GARCITAS</v>
      </c>
      <c r="G486" s="12" t="str">
        <f>_xlfn.XLOOKUP(Tabla11518[[#This Row],[CÓDIGO SOLICITUD]],'[1]Relación Departamental'!$A:$A,'[1]Relación Departamental'!$B:$B)</f>
        <v>SI</v>
      </c>
      <c r="H486" s="12" t="str">
        <f>IF(Tabla11518[[#This Row],[GEOGRÁFICO]]="NO",Tabla11518[[#This Row],[DEPARTAMENTO GEOGRÁFICO/ASOCIADO]],_xlfn.XLOOKUP(Tabla11518[[#This Row],[CÓDIGO SOLICITUD]],'[1]INFO MPIO'!$A$2:$A$802,'[1]INFO MPIO'!$G$2:$G$802))</f>
        <v>VICHADA</v>
      </c>
      <c r="I486" s="12" t="str">
        <f>IF(Tabla11518[[#This Row],[GEOGRÁFICO]]="NO",Tabla11518[[#This Row],[DEPARTAMENTO GEOGRÁFICO/ASOCIADO]],_xlfn.XLOOKUP(Tabla11518[[#This Row],[CÓDIGO SOLICITUD]],'[1]INFO MPIO'!$A$2:$A$581,'[1]INFO MPIO'!$H$2:$H$581))</f>
        <v>PUERTO CARREÑO</v>
      </c>
      <c r="J486" s="13">
        <f>IF(Tabla11518[[#This Row],[GEOGRÁFICO]]="NO",0,_xlfn.XLOOKUP(Tabla11518[[#This Row],[CÓDIGO SOLICITUD]],'[1]INFO MPIO'!$A$2:$A$581,'[1]INFO MPIO'!$B$2:$B$581))</f>
        <v>1</v>
      </c>
      <c r="K486" s="13">
        <f>IF(Tabla11518[[#This Row],[GEOGRÁFICO]]="NO",0,_xlfn.XLOOKUP(Tabla11518[[#This Row],[CÓDIGO SOLICITUD]],'[1]INFO MPIO'!$A$2:$A$581,'[1]INFO MPIO'!$C$2:$C$581))</f>
        <v>0</v>
      </c>
      <c r="L486" s="13">
        <f>IF(Tabla11518[[#This Row],[GEOGRÁFICO]]="NO",0,_xlfn.XLOOKUP(Tabla11518[[#This Row],[CÓDIGO SOLICITUD]],'[1]INFO MPIO'!$A$2:$A$581,'[1]INFO MPIO'!$D$2:$D$581))</f>
        <v>0</v>
      </c>
      <c r="M486" s="13">
        <f>IF(Tabla11518[[#This Row],[GEOGRÁFICO]]="NO",0,_xlfn.XLOOKUP(Tabla11518[[#This Row],[CÓDIGO SOLICITUD]],'[1]INFO MPIO'!$A$2:$A$581,'[1]INFO MPIO'!$E$2:$E$581))</f>
        <v>0</v>
      </c>
      <c r="N486" s="13">
        <f>IF(Tabla11518[[#This Row],[GEOGRÁFICO]]="NO",0,_xlfn.XLOOKUP(Tabla11518[[#This Row],[CÓDIGO SOLICITUD]],'[1]INFO MPIO'!$A$2:$A$581,'[1]INFO MPIO'!$F$2:$F$581))</f>
        <v>1</v>
      </c>
      <c r="O486" s="12" t="str">
        <f>_xlfn.XLOOKUP(Tabla11518[[#This Row],[CÓDIGO SOLICITUD]],[1]Master!$G:$G,[1]Master!$K:$K)</f>
        <v>SIN INFORMACIÓN</v>
      </c>
      <c r="P486" s="12" t="str">
        <f>_xlfn.XLOOKUP(Tabla11518[[#This Row],[CÓDIGO SOLICITUD]],[1]Master!$G:$G,[1]Master!$J:$J)</f>
        <v>SIN INFORMACIÓN</v>
      </c>
      <c r="Q486" s="9" t="str">
        <f>_xlfn.XLOOKUP(Tabla11518[[#This Row],[CÓDIGO SOLICITUD]],[1]Master!$G:$G,[1]Master!$I:$I)</f>
        <v>ENTIDAD TERRITORIAL</v>
      </c>
      <c r="R486" s="14">
        <f>_xlfn.XLOOKUP(Tabla11518[[#This Row],[CÓDIGO SOLICITUD]],'[1]Resumen Inversiones'!$D$4:$D$700,'[1]Resumen Inversiones'!$E$4:$E$700)</f>
        <v>0</v>
      </c>
      <c r="S486" s="22" t="s">
        <v>31</v>
      </c>
    </row>
    <row r="487" spans="1:19" ht="57" x14ac:dyDescent="0.25">
      <c r="A487" s="20" t="s">
        <v>916</v>
      </c>
      <c r="B487" s="9" t="str">
        <f>_xlfn.XLOOKUP(Tabla11518[[#This Row],[CÓDIGO SOLICITUD]],[1]Nombres!$A:$A,[1]Nombres!$D:$D)</f>
        <v>VICHADA</v>
      </c>
      <c r="C487" s="9" t="s">
        <v>21</v>
      </c>
      <c r="D487" s="16" t="s">
        <v>22</v>
      </c>
      <c r="E487" s="11" t="str">
        <f>_xlfn.XLOOKUP(Tabla11518[[#This Row],[CÓDIGO SOLICITUD]],[1]Nombres!$A:$A,[1]Nombres!$C:$C)</f>
        <v>ACCESO URBANO CASUARITO</v>
      </c>
      <c r="F487" s="11" t="str">
        <f>_xlfn.XLOOKUP(Tabla11518[[#This Row],[CÓDIGO SOLICITUD]],'[1]Mapas MT FINAL'!A:A,'[1]Mapas MT FINAL'!G:G)</f>
        <v>ACCESO URBANO CASUARITO</v>
      </c>
      <c r="G487" s="12" t="str">
        <f>_xlfn.XLOOKUP(Tabla11518[[#This Row],[CÓDIGO SOLICITUD]],'[1]Relación Departamental'!$A:$A,'[1]Relación Departamental'!$B:$B)</f>
        <v>SI</v>
      </c>
      <c r="H487" s="12" t="str">
        <f>IF(Tabla11518[[#This Row],[GEOGRÁFICO]]="NO",Tabla11518[[#This Row],[DEPARTAMENTO GEOGRÁFICO/ASOCIADO]],_xlfn.XLOOKUP(Tabla11518[[#This Row],[CÓDIGO SOLICITUD]],'[1]INFO MPIO'!$A$2:$A$802,'[1]INFO MPIO'!$G$2:$G$802))</f>
        <v>VICHADA</v>
      </c>
      <c r="I487" s="12" t="str">
        <f>IF(Tabla11518[[#This Row],[GEOGRÁFICO]]="NO",Tabla11518[[#This Row],[DEPARTAMENTO GEOGRÁFICO/ASOCIADO]],_xlfn.XLOOKUP(Tabla11518[[#This Row],[CÓDIGO SOLICITUD]],'[1]INFO MPIO'!$A$2:$A$581,'[1]INFO MPIO'!$H$2:$H$581))</f>
        <v>PUERTO CARREÑO</v>
      </c>
      <c r="J487" s="13">
        <f>IF(Tabla11518[[#This Row],[GEOGRÁFICO]]="NO",0,_xlfn.XLOOKUP(Tabla11518[[#This Row],[CÓDIGO SOLICITUD]],'[1]INFO MPIO'!$A$2:$A$581,'[1]INFO MPIO'!$B$2:$B$581))</f>
        <v>1</v>
      </c>
      <c r="K487" s="13">
        <f>IF(Tabla11518[[#This Row],[GEOGRÁFICO]]="NO",0,_xlfn.XLOOKUP(Tabla11518[[#This Row],[CÓDIGO SOLICITUD]],'[1]INFO MPIO'!$A$2:$A$581,'[1]INFO MPIO'!$C$2:$C$581))</f>
        <v>0</v>
      </c>
      <c r="L487" s="13">
        <f>IF(Tabla11518[[#This Row],[GEOGRÁFICO]]="NO",0,_xlfn.XLOOKUP(Tabla11518[[#This Row],[CÓDIGO SOLICITUD]],'[1]INFO MPIO'!$A$2:$A$581,'[1]INFO MPIO'!$D$2:$D$581))</f>
        <v>0</v>
      </c>
      <c r="M487" s="13">
        <f>IF(Tabla11518[[#This Row],[GEOGRÁFICO]]="NO",0,_xlfn.XLOOKUP(Tabla11518[[#This Row],[CÓDIGO SOLICITUD]],'[1]INFO MPIO'!$A$2:$A$581,'[1]INFO MPIO'!$E$2:$E$581))</f>
        <v>0</v>
      </c>
      <c r="N487" s="13">
        <f>IF(Tabla11518[[#This Row],[GEOGRÁFICO]]="NO",0,_xlfn.XLOOKUP(Tabla11518[[#This Row],[CÓDIGO SOLICITUD]],'[1]INFO MPIO'!$A$2:$A$581,'[1]INFO MPIO'!$F$2:$F$581))</f>
        <v>1</v>
      </c>
      <c r="O487" s="12" t="str">
        <f>_xlfn.XLOOKUP(Tabla11518[[#This Row],[CÓDIGO SOLICITUD]],[1]Master!$G:$G,[1]Master!$K:$K)</f>
        <v>SIN INFORMACIÓN</v>
      </c>
      <c r="P487" s="12" t="str">
        <f>_xlfn.XLOOKUP(Tabla11518[[#This Row],[CÓDIGO SOLICITUD]],[1]Master!$G:$G,[1]Master!$J:$J)</f>
        <v>SIN INFORMACIÓN</v>
      </c>
      <c r="Q487" s="9" t="str">
        <f>_xlfn.XLOOKUP(Tabla11518[[#This Row],[CÓDIGO SOLICITUD]],[1]Master!$G:$G,[1]Master!$I:$I)</f>
        <v>ENTIDAD TERRITORIAL</v>
      </c>
      <c r="R487" s="14">
        <f>_xlfn.XLOOKUP(Tabla11518[[#This Row],[CÓDIGO SOLICITUD]],'[1]Resumen Inversiones'!$D$4:$D$700,'[1]Resumen Inversiones'!$E$4:$E$700)</f>
        <v>0</v>
      </c>
      <c r="S487" s="22" t="s">
        <v>31</v>
      </c>
    </row>
    <row r="488" spans="1:19" ht="128.25" x14ac:dyDescent="0.25">
      <c r="A488" s="20" t="s">
        <v>917</v>
      </c>
      <c r="B488" s="9" t="str">
        <f>_xlfn.XLOOKUP(Tabla11518[[#This Row],[CÓDIGO SOLICITUD]],[1]Nombres!$A:$A,[1]Nombres!$D:$D)</f>
        <v>VICHADA</v>
      </c>
      <c r="C488" s="9" t="s">
        <v>21</v>
      </c>
      <c r="D488" s="16" t="s">
        <v>22</v>
      </c>
      <c r="E488" s="11" t="str">
        <f>_xlfn.XLOOKUP(Tabla11518[[#This Row],[CÓDIGO SOLICITUD]],[1]Nombres!$A:$A,[1]Nombres!$C:$C)</f>
        <v>INTERVENCIÓN EN CORREDORES CARRETEROS EL VIENTO - CAÑO JURIEPE</v>
      </c>
      <c r="F488" s="11" t="str">
        <f>_xlfn.XLOOKUP(Tabla11518[[#This Row],[CÓDIGO SOLICITUD]],'[1]Mapas MT FINAL'!A:A,'[1]Mapas MT FINAL'!G:G)</f>
        <v>INTERVENCIÓN EN CORREDORES CARRETEROS EL VIENTO - CAÑO JURIEPE</v>
      </c>
      <c r="G488" s="12" t="str">
        <f>_xlfn.XLOOKUP(Tabla11518[[#This Row],[CÓDIGO SOLICITUD]],'[1]Relación Departamental'!$A:$A,'[1]Relación Departamental'!$B:$B)</f>
        <v>SI</v>
      </c>
      <c r="H488" s="12" t="str">
        <f>IF(Tabla11518[[#This Row],[GEOGRÁFICO]]="NO",Tabla11518[[#This Row],[DEPARTAMENTO GEOGRÁFICO/ASOCIADO]],_xlfn.XLOOKUP(Tabla11518[[#This Row],[CÓDIGO SOLICITUD]],'[1]INFO MPIO'!$A$2:$A$802,'[1]INFO MPIO'!$G$2:$G$802))</f>
        <v>VICHADA</v>
      </c>
      <c r="I488" s="12" t="str">
        <f>IF(Tabla11518[[#This Row],[GEOGRÁFICO]]="NO",Tabla11518[[#This Row],[DEPARTAMENTO GEOGRÁFICO/ASOCIADO]],_xlfn.XLOOKUP(Tabla11518[[#This Row],[CÓDIGO SOLICITUD]],'[1]INFO MPIO'!$A$2:$A$581,'[1]INFO MPIO'!$H$2:$H$581))</f>
        <v>CUMARIBO, LA PRIMAVERA, PUERTO CARREÑO, SANTA ROSALÍA</v>
      </c>
      <c r="J488" s="13">
        <f>IF(Tabla11518[[#This Row],[GEOGRÁFICO]]="NO",0,_xlfn.XLOOKUP(Tabla11518[[#This Row],[CÓDIGO SOLICITUD]],'[1]INFO MPIO'!$A$2:$A$581,'[1]INFO MPIO'!$B$2:$B$581))</f>
        <v>1</v>
      </c>
      <c r="K488" s="13">
        <f>IF(Tabla11518[[#This Row],[GEOGRÁFICO]]="NO",0,_xlfn.XLOOKUP(Tabla11518[[#This Row],[CÓDIGO SOLICITUD]],'[1]INFO MPIO'!$A$2:$A$581,'[1]INFO MPIO'!$C$2:$C$581))</f>
        <v>0</v>
      </c>
      <c r="L488" s="13">
        <f>IF(Tabla11518[[#This Row],[GEOGRÁFICO]]="NO",0,_xlfn.XLOOKUP(Tabla11518[[#This Row],[CÓDIGO SOLICITUD]],'[1]INFO MPIO'!$A$2:$A$581,'[1]INFO MPIO'!$D$2:$D$581))</f>
        <v>1</v>
      </c>
      <c r="M488" s="13">
        <f>IF(Tabla11518[[#This Row],[GEOGRÁFICO]]="NO",0,_xlfn.XLOOKUP(Tabla11518[[#This Row],[CÓDIGO SOLICITUD]],'[1]INFO MPIO'!$A$2:$A$581,'[1]INFO MPIO'!$E$2:$E$581))</f>
        <v>0</v>
      </c>
      <c r="N488" s="13">
        <f>IF(Tabla11518[[#This Row],[GEOGRÁFICO]]="NO",0,_xlfn.XLOOKUP(Tabla11518[[#This Row],[CÓDIGO SOLICITUD]],'[1]INFO MPIO'!$A$2:$A$581,'[1]INFO MPIO'!$F$2:$F$581))</f>
        <v>1</v>
      </c>
      <c r="O488" s="12" t="str">
        <f>_xlfn.XLOOKUP(Tabla11518[[#This Row],[CÓDIGO SOLICITUD]],[1]Master!$G:$G,[1]Master!$K:$K)</f>
        <v>NO</v>
      </c>
      <c r="P488" s="12" t="str">
        <f>_xlfn.XLOOKUP(Tabla11518[[#This Row],[CÓDIGO SOLICITUD]],[1]Master!$G:$G,[1]Master!$J:$J)</f>
        <v>EN ESTRUCTURACIÓN</v>
      </c>
      <c r="Q488" s="9" t="str">
        <f>_xlfn.XLOOKUP(Tabla11518[[#This Row],[CÓDIGO SOLICITUD]],[1]Master!$G:$G,[1]Master!$I:$I)</f>
        <v>ENTIDAD TERRITORIAL</v>
      </c>
      <c r="R488" s="14">
        <f>_xlfn.XLOOKUP(Tabla11518[[#This Row],[CÓDIGO SOLICITUD]],'[1]Resumen Inversiones'!$D$4:$D$700,'[1]Resumen Inversiones'!$E$4:$E$700)</f>
        <v>4300000</v>
      </c>
      <c r="S488" s="17" t="s">
        <v>918</v>
      </c>
    </row>
    <row r="489" spans="1:19" ht="156.75" x14ac:dyDescent="0.25">
      <c r="A489" s="20" t="s">
        <v>919</v>
      </c>
      <c r="B489" s="9" t="str">
        <f>_xlfn.XLOOKUP(Tabla11518[[#This Row],[CÓDIGO SOLICITUD]],[1]Nombres!$A:$A,[1]Nombres!$D:$D)</f>
        <v>VICHADA</v>
      </c>
      <c r="C489" s="9" t="s">
        <v>21</v>
      </c>
      <c r="D489" s="16" t="s">
        <v>22</v>
      </c>
      <c r="E489" s="11" t="str">
        <f>_xlfn.XLOOKUP(Tabla11518[[#This Row],[CÓDIGO SOLICITUD]],[1]Nombres!$A:$A,[1]Nombres!$C:$C)</f>
        <v>INTERVENCIÓN EN CORREDORES CARRETEROS CAÑO JURIEPE - PUERTO CARREÑO</v>
      </c>
      <c r="F489" s="11" t="str">
        <f>_xlfn.XLOOKUP(Tabla11518[[#This Row],[CÓDIGO SOLICITUD]],'[1]Mapas MT FINAL'!A:A,'[1]Mapas MT FINAL'!G:G)</f>
        <v>INTERVENCIÓN EN CORREDORES CARRETEROS CAÑO JURIEPE - PUERTO CARREÑO</v>
      </c>
      <c r="G489" s="12" t="str">
        <f>_xlfn.XLOOKUP(Tabla11518[[#This Row],[CÓDIGO SOLICITUD]],'[1]Relación Departamental'!$A:$A,'[1]Relación Departamental'!$B:$B)</f>
        <v>SI</v>
      </c>
      <c r="H489" s="12" t="str">
        <f>IF(Tabla11518[[#This Row],[GEOGRÁFICO]]="NO",Tabla11518[[#This Row],[DEPARTAMENTO GEOGRÁFICO/ASOCIADO]],_xlfn.XLOOKUP(Tabla11518[[#This Row],[CÓDIGO SOLICITUD]],'[1]INFO MPIO'!$A$2:$A$802,'[1]INFO MPIO'!$G$2:$G$802))</f>
        <v>VICHADA</v>
      </c>
      <c r="I489" s="12" t="str">
        <f>IF(Tabla11518[[#This Row],[GEOGRÁFICO]]="NO",Tabla11518[[#This Row],[DEPARTAMENTO GEOGRÁFICO/ASOCIADO]],_xlfn.XLOOKUP(Tabla11518[[#This Row],[CÓDIGO SOLICITUD]],'[1]INFO MPIO'!$A$2:$A$581,'[1]INFO MPIO'!$H$2:$H$581))</f>
        <v>PUERTO CARREÑO</v>
      </c>
      <c r="J489" s="13">
        <f>IF(Tabla11518[[#This Row],[GEOGRÁFICO]]="NO",0,_xlfn.XLOOKUP(Tabla11518[[#This Row],[CÓDIGO SOLICITUD]],'[1]INFO MPIO'!$A$2:$A$581,'[1]INFO MPIO'!$B$2:$B$581))</f>
        <v>1</v>
      </c>
      <c r="K489" s="13">
        <f>IF(Tabla11518[[#This Row],[GEOGRÁFICO]]="NO",0,_xlfn.XLOOKUP(Tabla11518[[#This Row],[CÓDIGO SOLICITUD]],'[1]INFO MPIO'!$A$2:$A$581,'[1]INFO MPIO'!$C$2:$C$581))</f>
        <v>0</v>
      </c>
      <c r="L489" s="13">
        <f>IF(Tabla11518[[#This Row],[GEOGRÁFICO]]="NO",0,_xlfn.XLOOKUP(Tabla11518[[#This Row],[CÓDIGO SOLICITUD]],'[1]INFO MPIO'!$A$2:$A$581,'[1]INFO MPIO'!$D$2:$D$581))</f>
        <v>0</v>
      </c>
      <c r="M489" s="13">
        <f>IF(Tabla11518[[#This Row],[GEOGRÁFICO]]="NO",0,_xlfn.XLOOKUP(Tabla11518[[#This Row],[CÓDIGO SOLICITUD]],'[1]INFO MPIO'!$A$2:$A$581,'[1]INFO MPIO'!$E$2:$E$581))</f>
        <v>0</v>
      </c>
      <c r="N489" s="13">
        <f>IF(Tabla11518[[#This Row],[GEOGRÁFICO]]="NO",0,_xlfn.XLOOKUP(Tabla11518[[#This Row],[CÓDIGO SOLICITUD]],'[1]INFO MPIO'!$A$2:$A$581,'[1]INFO MPIO'!$F$2:$F$581))</f>
        <v>1</v>
      </c>
      <c r="O489" s="12" t="str">
        <f>_xlfn.XLOOKUP(Tabla11518[[#This Row],[CÓDIGO SOLICITUD]],[1]Master!$G:$G,[1]Master!$K:$K)</f>
        <v>SI</v>
      </c>
      <c r="P489" s="12" t="str">
        <f>_xlfn.XLOOKUP(Tabla11518[[#This Row],[CÓDIGO SOLICITUD]],[1]Master!$G:$G,[1]Master!$J:$J)</f>
        <v>EN EJECUCIÓN</v>
      </c>
      <c r="Q489" s="9" t="str">
        <f>_xlfn.XLOOKUP(Tabla11518[[#This Row],[CÓDIGO SOLICITUD]],[1]Master!$G:$G,[1]Master!$I:$I)</f>
        <v>INVIAS</v>
      </c>
      <c r="R489" s="14">
        <f>_xlfn.XLOOKUP(Tabla11518[[#This Row],[CÓDIGO SOLICITUD]],'[1]Resumen Inversiones'!$D$4:$D$700,'[1]Resumen Inversiones'!$E$4:$E$700)</f>
        <v>152193.06600592984</v>
      </c>
      <c r="S489" s="15" t="s">
        <v>920</v>
      </c>
    </row>
    <row r="490" spans="1:19" ht="71.25" x14ac:dyDescent="0.25">
      <c r="A490" s="20" t="s">
        <v>921</v>
      </c>
      <c r="B490" s="9" t="str">
        <f>_xlfn.XLOOKUP(Tabla11518[[#This Row],[CÓDIGO SOLICITUD]],[1]Nombres!$A:$A,[1]Nombres!$D:$D)</f>
        <v>VICHADA</v>
      </c>
      <c r="C490" s="9" t="s">
        <v>21</v>
      </c>
      <c r="D490" s="16" t="s">
        <v>22</v>
      </c>
      <c r="E490" s="11" t="str">
        <f>_xlfn.XLOOKUP(Tabla11518[[#This Row],[CÓDIGO SOLICITUD]],[1]Nombres!$A:$A,[1]Nombres!$C:$C)</f>
        <v>SANTA ROSALIA - LA PRIMAVERA / GUACACIAS - SANTA ROSALIA - LA PRIMAVERA</v>
      </c>
      <c r="F490" s="11" t="str">
        <f>_xlfn.XLOOKUP(Tabla11518[[#This Row],[CÓDIGO SOLICITUD]],'[1]Mapas MT FINAL'!A:A,'[1]Mapas MT FINAL'!G:G)</f>
        <v xml:space="preserve"> GUACACIAS - SANTA ROSALIA - LA PRIMAVERA</v>
      </c>
      <c r="G490" s="12" t="str">
        <f>_xlfn.XLOOKUP(Tabla11518[[#This Row],[CÓDIGO SOLICITUD]],'[1]Relación Departamental'!$A:$A,'[1]Relación Departamental'!$B:$B)</f>
        <v>SI</v>
      </c>
      <c r="H490" s="12" t="str">
        <f>IF(Tabla11518[[#This Row],[GEOGRÁFICO]]="NO",Tabla11518[[#This Row],[DEPARTAMENTO GEOGRÁFICO/ASOCIADO]],_xlfn.XLOOKUP(Tabla11518[[#This Row],[CÓDIGO SOLICITUD]],'[1]INFO MPIO'!$A$2:$A$802,'[1]INFO MPIO'!$G$2:$G$802))</f>
        <v>VICHADA</v>
      </c>
      <c r="I490" s="12" t="str">
        <f>IF(Tabla11518[[#This Row],[GEOGRÁFICO]]="NO",Tabla11518[[#This Row],[DEPARTAMENTO GEOGRÁFICO/ASOCIADO]],_xlfn.XLOOKUP(Tabla11518[[#This Row],[CÓDIGO SOLICITUD]],'[1]INFO MPIO'!$A$2:$A$581,'[1]INFO MPIO'!$H$2:$H$581))</f>
        <v>LA PRIMAVERA, SANTA ROSALÍA</v>
      </c>
      <c r="J490" s="13">
        <f>IF(Tabla11518[[#This Row],[GEOGRÁFICO]]="NO",0,_xlfn.XLOOKUP(Tabla11518[[#This Row],[CÓDIGO SOLICITUD]],'[1]INFO MPIO'!$A$2:$A$581,'[1]INFO MPIO'!$B$2:$B$581))</f>
        <v>1</v>
      </c>
      <c r="K490" s="13">
        <f>IF(Tabla11518[[#This Row],[GEOGRÁFICO]]="NO",0,_xlfn.XLOOKUP(Tabla11518[[#This Row],[CÓDIGO SOLICITUD]],'[1]INFO MPIO'!$A$2:$A$581,'[1]INFO MPIO'!$C$2:$C$581))</f>
        <v>0</v>
      </c>
      <c r="L490" s="13">
        <f>IF(Tabla11518[[#This Row],[GEOGRÁFICO]]="NO",0,_xlfn.XLOOKUP(Tabla11518[[#This Row],[CÓDIGO SOLICITUD]],'[1]INFO MPIO'!$A$2:$A$581,'[1]INFO MPIO'!$D$2:$D$581))</f>
        <v>0</v>
      </c>
      <c r="M490" s="13">
        <f>IF(Tabla11518[[#This Row],[GEOGRÁFICO]]="NO",0,_xlfn.XLOOKUP(Tabla11518[[#This Row],[CÓDIGO SOLICITUD]],'[1]INFO MPIO'!$A$2:$A$581,'[1]INFO MPIO'!$E$2:$E$581))</f>
        <v>0</v>
      </c>
      <c r="N490" s="13">
        <f>IF(Tabla11518[[#This Row],[GEOGRÁFICO]]="NO",0,_xlfn.XLOOKUP(Tabla11518[[#This Row],[CÓDIGO SOLICITUD]],'[1]INFO MPIO'!$A$2:$A$581,'[1]INFO MPIO'!$F$2:$F$581))</f>
        <v>1</v>
      </c>
      <c r="O490" s="12" t="str">
        <f>_xlfn.XLOOKUP(Tabla11518[[#This Row],[CÓDIGO SOLICITUD]],[1]Master!$G:$G,[1]Master!$K:$K)</f>
        <v>SIN INFORMACIÓN</v>
      </c>
      <c r="P490" s="12" t="str">
        <f>_xlfn.XLOOKUP(Tabla11518[[#This Row],[CÓDIGO SOLICITUD]],[1]Master!$G:$G,[1]Master!$J:$J)</f>
        <v>SIN INFORMACIÓN</v>
      </c>
      <c r="Q490" s="9" t="str">
        <f>_xlfn.XLOOKUP(Tabla11518[[#This Row],[CÓDIGO SOLICITUD]],[1]Master!$G:$G,[1]Master!$I:$I)</f>
        <v>ENTIDAD TERRITORIAL</v>
      </c>
      <c r="R490" s="14">
        <f>_xlfn.XLOOKUP(Tabla11518[[#This Row],[CÓDIGO SOLICITUD]],'[1]Resumen Inversiones'!$D$4:$D$700,'[1]Resumen Inversiones'!$E$4:$E$700)</f>
        <v>0</v>
      </c>
      <c r="S490" s="22" t="s">
        <v>31</v>
      </c>
    </row>
    <row r="491" spans="1:19" ht="85.5" x14ac:dyDescent="0.25">
      <c r="A491" s="20" t="s">
        <v>922</v>
      </c>
      <c r="B491" s="9" t="str">
        <f>_xlfn.XLOOKUP(Tabla11518[[#This Row],[CÓDIGO SOLICITUD]],[1]Nombres!$A:$A,[1]Nombres!$D:$D)</f>
        <v>VICHADA</v>
      </c>
      <c r="C491" s="9" t="s">
        <v>21</v>
      </c>
      <c r="D491" s="16" t="s">
        <v>22</v>
      </c>
      <c r="E491" s="11" t="str">
        <f>_xlfn.XLOOKUP(Tabla11518[[#This Row],[CÓDIGO SOLICITUD]],[1]Nombres!$A:$A,[1]Nombres!$C:$C)</f>
        <v>LA PRIMAVERA - CAÑO JURIEPE</v>
      </c>
      <c r="F491" s="11" t="str">
        <f>_xlfn.XLOOKUP(Tabla11518[[#This Row],[CÓDIGO SOLICITUD]],'[1]Mapas MT FINAL'!A:A,'[1]Mapas MT FINAL'!G:G)</f>
        <v>LA PRIMAVERA - CAÑO JURIEPE</v>
      </c>
      <c r="G491" s="12" t="str">
        <f>_xlfn.XLOOKUP(Tabla11518[[#This Row],[CÓDIGO SOLICITUD]],'[1]Relación Departamental'!$A:$A,'[1]Relación Departamental'!$B:$B)</f>
        <v>SI</v>
      </c>
      <c r="H491" s="12" t="str">
        <f>IF(Tabla11518[[#This Row],[GEOGRÁFICO]]="NO",Tabla11518[[#This Row],[DEPARTAMENTO GEOGRÁFICO/ASOCIADO]],_xlfn.XLOOKUP(Tabla11518[[#This Row],[CÓDIGO SOLICITUD]],'[1]INFO MPIO'!$A$2:$A$802,'[1]INFO MPIO'!$G$2:$G$802))</f>
        <v>VICHADA</v>
      </c>
      <c r="I491" s="12" t="str">
        <f>IF(Tabla11518[[#This Row],[GEOGRÁFICO]]="NO",Tabla11518[[#This Row],[DEPARTAMENTO GEOGRÁFICO/ASOCIADO]],_xlfn.XLOOKUP(Tabla11518[[#This Row],[CÓDIGO SOLICITUD]],'[1]INFO MPIO'!$A$2:$A$581,'[1]INFO MPIO'!$H$2:$H$581))</f>
        <v>LA PRIMAVERA, PUERTO CARREÑO</v>
      </c>
      <c r="J491" s="13">
        <f>IF(Tabla11518[[#This Row],[GEOGRÁFICO]]="NO",0,_xlfn.XLOOKUP(Tabla11518[[#This Row],[CÓDIGO SOLICITUD]],'[1]INFO MPIO'!$A$2:$A$581,'[1]INFO MPIO'!$B$2:$B$581))</f>
        <v>1</v>
      </c>
      <c r="K491" s="13">
        <f>IF(Tabla11518[[#This Row],[GEOGRÁFICO]]="NO",0,_xlfn.XLOOKUP(Tabla11518[[#This Row],[CÓDIGO SOLICITUD]],'[1]INFO MPIO'!$A$2:$A$581,'[1]INFO MPIO'!$C$2:$C$581))</f>
        <v>0</v>
      </c>
      <c r="L491" s="13">
        <f>IF(Tabla11518[[#This Row],[GEOGRÁFICO]]="NO",0,_xlfn.XLOOKUP(Tabla11518[[#This Row],[CÓDIGO SOLICITUD]],'[1]INFO MPIO'!$A$2:$A$581,'[1]INFO MPIO'!$D$2:$D$581))</f>
        <v>0</v>
      </c>
      <c r="M491" s="13">
        <f>IF(Tabla11518[[#This Row],[GEOGRÁFICO]]="NO",0,_xlfn.XLOOKUP(Tabla11518[[#This Row],[CÓDIGO SOLICITUD]],'[1]INFO MPIO'!$A$2:$A$581,'[1]INFO MPIO'!$E$2:$E$581))</f>
        <v>0</v>
      </c>
      <c r="N491" s="13">
        <f>IF(Tabla11518[[#This Row],[GEOGRÁFICO]]="NO",0,_xlfn.XLOOKUP(Tabla11518[[#This Row],[CÓDIGO SOLICITUD]],'[1]INFO MPIO'!$A$2:$A$581,'[1]INFO MPIO'!$F$2:$F$581))</f>
        <v>1</v>
      </c>
      <c r="O491" s="12" t="str">
        <f>_xlfn.XLOOKUP(Tabla11518[[#This Row],[CÓDIGO SOLICITUD]],[1]Master!$G:$G,[1]Master!$K:$K)</f>
        <v>SIN INFORMACIÓN</v>
      </c>
      <c r="P491" s="12" t="str">
        <f>_xlfn.XLOOKUP(Tabla11518[[#This Row],[CÓDIGO SOLICITUD]],[1]Master!$G:$G,[1]Master!$J:$J)</f>
        <v>SIN INFORMACIÓN</v>
      </c>
      <c r="Q491" s="9" t="str">
        <f>_xlfn.XLOOKUP(Tabla11518[[#This Row],[CÓDIGO SOLICITUD]],[1]Master!$G:$G,[1]Master!$I:$I)</f>
        <v>ENTIDAD TERRITORIAL</v>
      </c>
      <c r="R491" s="14">
        <f>_xlfn.XLOOKUP(Tabla11518[[#This Row],[CÓDIGO SOLICITUD]],'[1]Resumen Inversiones'!$D$4:$D$700,'[1]Resumen Inversiones'!$E$4:$E$700)</f>
        <v>0</v>
      </c>
      <c r="S491" s="17" t="s">
        <v>923</v>
      </c>
    </row>
    <row r="492" spans="1:19" ht="71.25" x14ac:dyDescent="0.25">
      <c r="A492" s="20" t="s">
        <v>924</v>
      </c>
      <c r="B492" s="9" t="str">
        <f>_xlfn.XLOOKUP(Tabla11518[[#This Row],[CÓDIGO SOLICITUD]],[1]Nombres!$A:$A,[1]Nombres!$D:$D)</f>
        <v>VICHADA</v>
      </c>
      <c r="C492" s="9" t="s">
        <v>21</v>
      </c>
      <c r="D492" s="16" t="s">
        <v>22</v>
      </c>
      <c r="E492" s="11" t="str">
        <f>_xlfn.XLOOKUP(Tabla11518[[#This Row],[CÓDIGO SOLICITUD]],[1]Nombres!$A:$A,[1]Nombres!$C:$C)</f>
        <v>LA PRIMAVERA - CUMARIBO</v>
      </c>
      <c r="F492" s="11" t="str">
        <f>_xlfn.XLOOKUP(Tabla11518[[#This Row],[CÓDIGO SOLICITUD]],'[1]Mapas MT FINAL'!A:A,'[1]Mapas MT FINAL'!G:G)</f>
        <v>LA PRIMAVERA - CUMARIBO</v>
      </c>
      <c r="G492" s="12" t="str">
        <f>_xlfn.XLOOKUP(Tabla11518[[#This Row],[CÓDIGO SOLICITUD]],'[1]Relación Departamental'!$A:$A,'[1]Relación Departamental'!$B:$B)</f>
        <v>SI</v>
      </c>
      <c r="H492" s="12" t="str">
        <f>IF(Tabla11518[[#This Row],[GEOGRÁFICO]]="NO",Tabla11518[[#This Row],[DEPARTAMENTO GEOGRÁFICO/ASOCIADO]],_xlfn.XLOOKUP(Tabla11518[[#This Row],[CÓDIGO SOLICITUD]],'[1]INFO MPIO'!$A$2:$A$802,'[1]INFO MPIO'!$G$2:$G$802))</f>
        <v>VICHADA</v>
      </c>
      <c r="I492" s="12" t="str">
        <f>IF(Tabla11518[[#This Row],[GEOGRÁFICO]]="NO",Tabla11518[[#This Row],[DEPARTAMENTO GEOGRÁFICO/ASOCIADO]],_xlfn.XLOOKUP(Tabla11518[[#This Row],[CÓDIGO SOLICITUD]],'[1]INFO MPIO'!$A$2:$A$581,'[1]INFO MPIO'!$H$2:$H$581))</f>
        <v>LA PRIMAVERA, SANTA ROSALÍA</v>
      </c>
      <c r="J492" s="13">
        <f>IF(Tabla11518[[#This Row],[GEOGRÁFICO]]="NO",0,_xlfn.XLOOKUP(Tabla11518[[#This Row],[CÓDIGO SOLICITUD]],'[1]INFO MPIO'!$A$2:$A$581,'[1]INFO MPIO'!$B$2:$B$581))</f>
        <v>1</v>
      </c>
      <c r="K492" s="13">
        <f>IF(Tabla11518[[#This Row],[GEOGRÁFICO]]="NO",0,_xlfn.XLOOKUP(Tabla11518[[#This Row],[CÓDIGO SOLICITUD]],'[1]INFO MPIO'!$A$2:$A$581,'[1]INFO MPIO'!$C$2:$C$581))</f>
        <v>0</v>
      </c>
      <c r="L492" s="13">
        <f>IF(Tabla11518[[#This Row],[GEOGRÁFICO]]="NO",0,_xlfn.XLOOKUP(Tabla11518[[#This Row],[CÓDIGO SOLICITUD]],'[1]INFO MPIO'!$A$2:$A$581,'[1]INFO MPIO'!$D$2:$D$581))</f>
        <v>0</v>
      </c>
      <c r="M492" s="13">
        <f>IF(Tabla11518[[#This Row],[GEOGRÁFICO]]="NO",0,_xlfn.XLOOKUP(Tabla11518[[#This Row],[CÓDIGO SOLICITUD]],'[1]INFO MPIO'!$A$2:$A$581,'[1]INFO MPIO'!$E$2:$E$581))</f>
        <v>0</v>
      </c>
      <c r="N492" s="13">
        <f>IF(Tabla11518[[#This Row],[GEOGRÁFICO]]="NO",0,_xlfn.XLOOKUP(Tabla11518[[#This Row],[CÓDIGO SOLICITUD]],'[1]INFO MPIO'!$A$2:$A$581,'[1]INFO MPIO'!$F$2:$F$581))</f>
        <v>1</v>
      </c>
      <c r="O492" s="12" t="str">
        <f>_xlfn.XLOOKUP(Tabla11518[[#This Row],[CÓDIGO SOLICITUD]],[1]Master!$G:$G,[1]Master!$K:$K)</f>
        <v>SIN INFORMACIÓN</v>
      </c>
      <c r="P492" s="12" t="str">
        <f>_xlfn.XLOOKUP(Tabla11518[[#This Row],[CÓDIGO SOLICITUD]],[1]Master!$G:$G,[1]Master!$J:$J)</f>
        <v>SIN INFORMACIÓN</v>
      </c>
      <c r="Q492" s="9" t="str">
        <f>_xlfn.XLOOKUP(Tabla11518[[#This Row],[CÓDIGO SOLICITUD]],[1]Master!$G:$G,[1]Master!$I:$I)</f>
        <v>ENTIDAD TERRITORIAL</v>
      </c>
      <c r="R492" s="14">
        <f>_xlfn.XLOOKUP(Tabla11518[[#This Row],[CÓDIGO SOLICITUD]],'[1]Resumen Inversiones'!$D$4:$D$700,'[1]Resumen Inversiones'!$E$4:$E$700)</f>
        <v>0</v>
      </c>
      <c r="S492" s="22" t="s">
        <v>31</v>
      </c>
    </row>
    <row r="493" spans="1:19" ht="57" x14ac:dyDescent="0.25">
      <c r="A493" s="20" t="s">
        <v>925</v>
      </c>
      <c r="B493" s="9" t="str">
        <f>_xlfn.XLOOKUP(Tabla11518[[#This Row],[CÓDIGO SOLICITUD]],[1]Nombres!$A:$A,[1]Nombres!$D:$D)</f>
        <v>VICHADA</v>
      </c>
      <c r="C493" s="9" t="s">
        <v>21</v>
      </c>
      <c r="D493" s="16" t="s">
        <v>22</v>
      </c>
      <c r="E493" s="11" t="str">
        <f>_xlfn.XLOOKUP(Tabla11518[[#This Row],[CÓDIGO SOLICITUD]],[1]Nombres!$A:$A,[1]Nombres!$C:$C)</f>
        <v>EL VIENTO - CUMARIBO - CHAPARRAL - PUERTO NARIÑO</v>
      </c>
      <c r="F493" s="11" t="str">
        <f>_xlfn.XLOOKUP(Tabla11518[[#This Row],[CÓDIGO SOLICITUD]],'[1]Mapas MT FINAL'!A:A,'[1]Mapas MT FINAL'!G:G)</f>
        <v>EL VIENTO - CUMARIBO - CHAPARRAL - PUERTO NARIÑO</v>
      </c>
      <c r="G493" s="12" t="str">
        <f>_xlfn.XLOOKUP(Tabla11518[[#This Row],[CÓDIGO SOLICITUD]],'[1]Relación Departamental'!$A:$A,'[1]Relación Departamental'!$B:$B)</f>
        <v>SI</v>
      </c>
      <c r="H493" s="12" t="str">
        <f>IF(Tabla11518[[#This Row],[GEOGRÁFICO]]="NO",Tabla11518[[#This Row],[DEPARTAMENTO GEOGRÁFICO/ASOCIADO]],_xlfn.XLOOKUP(Tabla11518[[#This Row],[CÓDIGO SOLICITUD]],'[1]INFO MPIO'!$A$2:$A$802,'[1]INFO MPIO'!$G$2:$G$802))</f>
        <v>META, VICHADA</v>
      </c>
      <c r="I493" s="12" t="str">
        <f>IF(Tabla11518[[#This Row],[GEOGRÁFICO]]="NO",Tabla11518[[#This Row],[DEPARTAMENTO GEOGRÁFICO/ASOCIADO]],_xlfn.XLOOKUP(Tabla11518[[#This Row],[CÓDIGO SOLICITUD]],'[1]INFO MPIO'!$A$2:$A$581,'[1]INFO MPIO'!$H$2:$H$581))</f>
        <v>CUMARIBO, PUERTO GAITÁN</v>
      </c>
      <c r="J493" s="13">
        <f>IF(Tabla11518[[#This Row],[GEOGRÁFICO]]="NO",0,_xlfn.XLOOKUP(Tabla11518[[#This Row],[CÓDIGO SOLICITUD]],'[1]INFO MPIO'!$A$2:$A$581,'[1]INFO MPIO'!$B$2:$B$581))</f>
        <v>1</v>
      </c>
      <c r="K493" s="13">
        <f>IF(Tabla11518[[#This Row],[GEOGRÁFICO]]="NO",0,_xlfn.XLOOKUP(Tabla11518[[#This Row],[CÓDIGO SOLICITUD]],'[1]INFO MPIO'!$A$2:$A$581,'[1]INFO MPIO'!$C$2:$C$581))</f>
        <v>0</v>
      </c>
      <c r="L493" s="13">
        <f>IF(Tabla11518[[#This Row],[GEOGRÁFICO]]="NO",0,_xlfn.XLOOKUP(Tabla11518[[#This Row],[CÓDIGO SOLICITUD]],'[1]INFO MPIO'!$A$2:$A$581,'[1]INFO MPIO'!$D$2:$D$581))</f>
        <v>1</v>
      </c>
      <c r="M493" s="13">
        <f>IF(Tabla11518[[#This Row],[GEOGRÁFICO]]="NO",0,_xlfn.XLOOKUP(Tabla11518[[#This Row],[CÓDIGO SOLICITUD]],'[1]INFO MPIO'!$A$2:$A$581,'[1]INFO MPIO'!$E$2:$E$581))</f>
        <v>0</v>
      </c>
      <c r="N493" s="13">
        <f>IF(Tabla11518[[#This Row],[GEOGRÁFICO]]="NO",0,_xlfn.XLOOKUP(Tabla11518[[#This Row],[CÓDIGO SOLICITUD]],'[1]INFO MPIO'!$A$2:$A$581,'[1]INFO MPIO'!$F$2:$F$581))</f>
        <v>1</v>
      </c>
      <c r="O493" s="12" t="str">
        <f>_xlfn.XLOOKUP(Tabla11518[[#This Row],[CÓDIGO SOLICITUD]],[1]Master!$G:$G,[1]Master!$K:$K)</f>
        <v>SIN INFORMACIÓN</v>
      </c>
      <c r="P493" s="12" t="str">
        <f>_xlfn.XLOOKUP(Tabla11518[[#This Row],[CÓDIGO SOLICITUD]],[1]Master!$G:$G,[1]Master!$J:$J)</f>
        <v>SIN INFORMACIÓN</v>
      </c>
      <c r="Q493" s="9" t="str">
        <f>_xlfn.XLOOKUP(Tabla11518[[#This Row],[CÓDIGO SOLICITUD]],[1]Master!$G:$G,[1]Master!$I:$I)</f>
        <v>ENTIDAD TERRITORIAL</v>
      </c>
      <c r="R493" s="14">
        <f>_xlfn.XLOOKUP(Tabla11518[[#This Row],[CÓDIGO SOLICITUD]],'[1]Resumen Inversiones'!$D$4:$D$700,'[1]Resumen Inversiones'!$E$4:$E$700)</f>
        <v>0</v>
      </c>
      <c r="S493" s="17" t="s">
        <v>926</v>
      </c>
    </row>
    <row r="494" spans="1:19" ht="57" x14ac:dyDescent="0.25">
      <c r="A494" s="20" t="s">
        <v>927</v>
      </c>
      <c r="B494" s="9" t="str">
        <f>_xlfn.XLOOKUP(Tabla11518[[#This Row],[CÓDIGO SOLICITUD]],[1]Nombres!$A:$A,[1]Nombres!$D:$D)</f>
        <v>VICHADA</v>
      </c>
      <c r="C494" s="9" t="s">
        <v>21</v>
      </c>
      <c r="D494" s="16" t="s">
        <v>22</v>
      </c>
      <c r="E494" s="11" t="str">
        <f>_xlfn.XLOOKUP(Tabla11518[[#This Row],[CÓDIGO SOLICITUD]],[1]Nombres!$A:$A,[1]Nombres!$C:$C)</f>
        <v>LA VENTUROSA - RUTA 40</v>
      </c>
      <c r="F494" s="11" t="str">
        <f>_xlfn.XLOOKUP(Tabla11518[[#This Row],[CÓDIGO SOLICITUD]],'[1]Mapas MT FINAL'!A:A,'[1]Mapas MT FINAL'!G:G)</f>
        <v>LA VENTUROSA - RUTA 40</v>
      </c>
      <c r="G494" s="12" t="str">
        <f>_xlfn.XLOOKUP(Tabla11518[[#This Row],[CÓDIGO SOLICITUD]],'[1]Relación Departamental'!$A:$A,'[1]Relación Departamental'!$B:$B)</f>
        <v>SI</v>
      </c>
      <c r="H494" s="12" t="str">
        <f>IF(Tabla11518[[#This Row],[GEOGRÁFICO]]="NO",Tabla11518[[#This Row],[DEPARTAMENTO GEOGRÁFICO/ASOCIADO]],_xlfn.XLOOKUP(Tabla11518[[#This Row],[CÓDIGO SOLICITUD]],'[1]INFO MPIO'!$A$2:$A$802,'[1]INFO MPIO'!$G$2:$G$802))</f>
        <v>VICHADA</v>
      </c>
      <c r="I494" s="12" t="str">
        <f>IF(Tabla11518[[#This Row],[GEOGRÁFICO]]="NO",Tabla11518[[#This Row],[DEPARTAMENTO GEOGRÁFICO/ASOCIADO]],_xlfn.XLOOKUP(Tabla11518[[#This Row],[CÓDIGO SOLICITUD]],'[1]INFO MPIO'!$A$2:$A$581,'[1]INFO MPIO'!$H$2:$H$581))</f>
        <v>PUERTO CARREÑO</v>
      </c>
      <c r="J494" s="13">
        <f>IF(Tabla11518[[#This Row],[GEOGRÁFICO]]="NO",0,_xlfn.XLOOKUP(Tabla11518[[#This Row],[CÓDIGO SOLICITUD]],'[1]INFO MPIO'!$A$2:$A$581,'[1]INFO MPIO'!$B$2:$B$581))</f>
        <v>1</v>
      </c>
      <c r="K494" s="13">
        <f>IF(Tabla11518[[#This Row],[GEOGRÁFICO]]="NO",0,_xlfn.XLOOKUP(Tabla11518[[#This Row],[CÓDIGO SOLICITUD]],'[1]INFO MPIO'!$A$2:$A$581,'[1]INFO MPIO'!$C$2:$C$581))</f>
        <v>0</v>
      </c>
      <c r="L494" s="13">
        <f>IF(Tabla11518[[#This Row],[GEOGRÁFICO]]="NO",0,_xlfn.XLOOKUP(Tabla11518[[#This Row],[CÓDIGO SOLICITUD]],'[1]INFO MPIO'!$A$2:$A$581,'[1]INFO MPIO'!$D$2:$D$581))</f>
        <v>0</v>
      </c>
      <c r="M494" s="13">
        <f>IF(Tabla11518[[#This Row],[GEOGRÁFICO]]="NO",0,_xlfn.XLOOKUP(Tabla11518[[#This Row],[CÓDIGO SOLICITUD]],'[1]INFO MPIO'!$A$2:$A$581,'[1]INFO MPIO'!$E$2:$E$581))</f>
        <v>0</v>
      </c>
      <c r="N494" s="13">
        <f>IF(Tabla11518[[#This Row],[GEOGRÁFICO]]="NO",0,_xlfn.XLOOKUP(Tabla11518[[#This Row],[CÓDIGO SOLICITUD]],'[1]INFO MPIO'!$A$2:$A$581,'[1]INFO MPIO'!$F$2:$F$581))</f>
        <v>1</v>
      </c>
      <c r="O494" s="12" t="str">
        <f>_xlfn.XLOOKUP(Tabla11518[[#This Row],[CÓDIGO SOLICITUD]],[1]Master!$G:$G,[1]Master!$K:$K)</f>
        <v>SIN INFORMACIÓN</v>
      </c>
      <c r="P494" s="12" t="str">
        <f>_xlfn.XLOOKUP(Tabla11518[[#This Row],[CÓDIGO SOLICITUD]],[1]Master!$G:$G,[1]Master!$J:$J)</f>
        <v>SIN INFORMACIÓN</v>
      </c>
      <c r="Q494" s="9" t="str">
        <f>_xlfn.XLOOKUP(Tabla11518[[#This Row],[CÓDIGO SOLICITUD]],[1]Master!$G:$G,[1]Master!$I:$I)</f>
        <v>ENTIDAD TERRITORIAL</v>
      </c>
      <c r="R494" s="14">
        <f>_xlfn.XLOOKUP(Tabla11518[[#This Row],[CÓDIGO SOLICITUD]],'[1]Resumen Inversiones'!$D$4:$D$700,'[1]Resumen Inversiones'!$E$4:$E$700)</f>
        <v>0</v>
      </c>
      <c r="S494" s="22" t="s">
        <v>31</v>
      </c>
    </row>
    <row r="495" spans="1:19" ht="57" x14ac:dyDescent="0.25">
      <c r="A495" s="20" t="s">
        <v>928</v>
      </c>
      <c r="B495" s="9" t="str">
        <f>_xlfn.XLOOKUP(Tabla11518[[#This Row],[CÓDIGO SOLICITUD]],[1]Nombres!$A:$A,[1]Nombres!$D:$D)</f>
        <v>VICHADA</v>
      </c>
      <c r="C495" s="9" t="s">
        <v>21</v>
      </c>
      <c r="D495" s="16" t="s">
        <v>22</v>
      </c>
      <c r="E495" s="11" t="str">
        <f>_xlfn.XLOOKUP(Tabla11518[[#This Row],[CÓDIGO SOLICITUD]],[1]Nombres!$A:$A,[1]Nombres!$C:$C)</f>
        <v>PUERTO CARREÑO - TUPARRO</v>
      </c>
      <c r="F495" s="11" t="str">
        <f>_xlfn.XLOOKUP(Tabla11518[[#This Row],[CÓDIGO SOLICITUD]],'[1]Mapas MT FINAL'!A:A,'[1]Mapas MT FINAL'!G:G)</f>
        <v>PUERTO CARREÑO - TUPARRO</v>
      </c>
      <c r="G495" s="12" t="str">
        <f>_xlfn.XLOOKUP(Tabla11518[[#This Row],[CÓDIGO SOLICITUD]],'[1]Relación Departamental'!$A:$A,'[1]Relación Departamental'!$B:$B)</f>
        <v>SI</v>
      </c>
      <c r="H495" s="12" t="str">
        <f>IF(Tabla11518[[#This Row],[GEOGRÁFICO]]="NO",Tabla11518[[#This Row],[DEPARTAMENTO GEOGRÁFICO/ASOCIADO]],_xlfn.XLOOKUP(Tabla11518[[#This Row],[CÓDIGO SOLICITUD]],'[1]INFO MPIO'!$A$2:$A$802,'[1]INFO MPIO'!$G$2:$G$802))</f>
        <v>VICHADA</v>
      </c>
      <c r="I495" s="12" t="str">
        <f>IF(Tabla11518[[#This Row],[GEOGRÁFICO]]="NO",Tabla11518[[#This Row],[DEPARTAMENTO GEOGRÁFICO/ASOCIADO]],_xlfn.XLOOKUP(Tabla11518[[#This Row],[CÓDIGO SOLICITUD]],'[1]INFO MPIO'!$A$2:$A$581,'[1]INFO MPIO'!$H$2:$H$581))</f>
        <v>PUERTO CARREÑO</v>
      </c>
      <c r="J495" s="13">
        <f>IF(Tabla11518[[#This Row],[GEOGRÁFICO]]="NO",0,_xlfn.XLOOKUP(Tabla11518[[#This Row],[CÓDIGO SOLICITUD]],'[1]INFO MPIO'!$A$2:$A$581,'[1]INFO MPIO'!$B$2:$B$581))</f>
        <v>1</v>
      </c>
      <c r="K495" s="13">
        <f>IF(Tabla11518[[#This Row],[GEOGRÁFICO]]="NO",0,_xlfn.XLOOKUP(Tabla11518[[#This Row],[CÓDIGO SOLICITUD]],'[1]INFO MPIO'!$A$2:$A$581,'[1]INFO MPIO'!$C$2:$C$581))</f>
        <v>0</v>
      </c>
      <c r="L495" s="13">
        <f>IF(Tabla11518[[#This Row],[GEOGRÁFICO]]="NO",0,_xlfn.XLOOKUP(Tabla11518[[#This Row],[CÓDIGO SOLICITUD]],'[1]INFO MPIO'!$A$2:$A$581,'[1]INFO MPIO'!$D$2:$D$581))</f>
        <v>0</v>
      </c>
      <c r="M495" s="13">
        <f>IF(Tabla11518[[#This Row],[GEOGRÁFICO]]="NO",0,_xlfn.XLOOKUP(Tabla11518[[#This Row],[CÓDIGO SOLICITUD]],'[1]INFO MPIO'!$A$2:$A$581,'[1]INFO MPIO'!$E$2:$E$581))</f>
        <v>0</v>
      </c>
      <c r="N495" s="13">
        <f>IF(Tabla11518[[#This Row],[GEOGRÁFICO]]="NO",0,_xlfn.XLOOKUP(Tabla11518[[#This Row],[CÓDIGO SOLICITUD]],'[1]INFO MPIO'!$A$2:$A$581,'[1]INFO MPIO'!$F$2:$F$581))</f>
        <v>1</v>
      </c>
      <c r="O495" s="12" t="str">
        <f>_xlfn.XLOOKUP(Tabla11518[[#This Row],[CÓDIGO SOLICITUD]],[1]Master!$G:$G,[1]Master!$K:$K)</f>
        <v>SIN INFORMACIÓN</v>
      </c>
      <c r="P495" s="12" t="str">
        <f>_xlfn.XLOOKUP(Tabla11518[[#This Row],[CÓDIGO SOLICITUD]],[1]Master!$G:$G,[1]Master!$J:$J)</f>
        <v>SIN INFORMACIÓN</v>
      </c>
      <c r="Q495" s="9" t="str">
        <f>_xlfn.XLOOKUP(Tabla11518[[#This Row],[CÓDIGO SOLICITUD]],[1]Master!$G:$G,[1]Master!$I:$I)</f>
        <v>ENTIDAD TERRITORIAL</v>
      </c>
      <c r="R495" s="14">
        <f>_xlfn.XLOOKUP(Tabla11518[[#This Row],[CÓDIGO SOLICITUD]],'[1]Resumen Inversiones'!$D$4:$D$700,'[1]Resumen Inversiones'!$E$4:$E$700)</f>
        <v>0</v>
      </c>
      <c r="S495" s="22" t="s">
        <v>31</v>
      </c>
    </row>
    <row r="496" spans="1:19" ht="57" x14ac:dyDescent="0.25">
      <c r="A496" s="20" t="s">
        <v>929</v>
      </c>
      <c r="B496" s="9" t="str">
        <f>_xlfn.XLOOKUP(Tabla11518[[#This Row],[CÓDIGO SOLICITUD]],[1]Nombres!$A:$A,[1]Nombres!$D:$D)</f>
        <v>VICHADA</v>
      </c>
      <c r="C496" s="9" t="s">
        <v>21</v>
      </c>
      <c r="D496" s="16" t="s">
        <v>22</v>
      </c>
      <c r="E496" s="11" t="str">
        <f>_xlfn.XLOOKUP(Tabla11518[[#This Row],[CÓDIGO SOLICITUD]],[1]Nombres!$A:$A,[1]Nombres!$C:$C)</f>
        <v>TRES MATAS - RÍO MUCO</v>
      </c>
      <c r="F496" s="11" t="str">
        <f>_xlfn.XLOOKUP(Tabla11518[[#This Row],[CÓDIGO SOLICITUD]],'[1]Mapas MT FINAL'!A:A,'[1]Mapas MT FINAL'!G:G)</f>
        <v>TRES MATAS - RÍO MUCO</v>
      </c>
      <c r="G496" s="12" t="str">
        <f>_xlfn.XLOOKUP(Tabla11518[[#This Row],[CÓDIGO SOLICITUD]],'[1]Relación Departamental'!$A:$A,'[1]Relación Departamental'!$B:$B)</f>
        <v>SI</v>
      </c>
      <c r="H496" s="12" t="str">
        <f>IF(Tabla11518[[#This Row],[GEOGRÁFICO]]="NO",Tabla11518[[#This Row],[DEPARTAMENTO GEOGRÁFICO/ASOCIADO]],_xlfn.XLOOKUP(Tabla11518[[#This Row],[CÓDIGO SOLICITUD]],'[1]INFO MPIO'!$A$2:$A$802,'[1]INFO MPIO'!$G$2:$G$802))</f>
        <v>VICHADA</v>
      </c>
      <c r="I496" s="12" t="str">
        <f>IF(Tabla11518[[#This Row],[GEOGRÁFICO]]="NO",Tabla11518[[#This Row],[DEPARTAMENTO GEOGRÁFICO/ASOCIADO]],_xlfn.XLOOKUP(Tabla11518[[#This Row],[CÓDIGO SOLICITUD]],'[1]INFO MPIO'!$A$2:$A$581,'[1]INFO MPIO'!$H$2:$H$581))</f>
        <v>CUMARIBO</v>
      </c>
      <c r="J496" s="13">
        <f>IF(Tabla11518[[#This Row],[GEOGRÁFICO]]="NO",0,_xlfn.XLOOKUP(Tabla11518[[#This Row],[CÓDIGO SOLICITUD]],'[1]INFO MPIO'!$A$2:$A$581,'[1]INFO MPIO'!$B$2:$B$581))</f>
        <v>1</v>
      </c>
      <c r="K496" s="13">
        <f>IF(Tabla11518[[#This Row],[GEOGRÁFICO]]="NO",0,_xlfn.XLOOKUP(Tabla11518[[#This Row],[CÓDIGO SOLICITUD]],'[1]INFO MPIO'!$A$2:$A$581,'[1]INFO MPIO'!$C$2:$C$581))</f>
        <v>0</v>
      </c>
      <c r="L496" s="13">
        <f>IF(Tabla11518[[#This Row],[GEOGRÁFICO]]="NO",0,_xlfn.XLOOKUP(Tabla11518[[#This Row],[CÓDIGO SOLICITUD]],'[1]INFO MPIO'!$A$2:$A$581,'[1]INFO MPIO'!$D$2:$D$581))</f>
        <v>1</v>
      </c>
      <c r="M496" s="13">
        <f>IF(Tabla11518[[#This Row],[GEOGRÁFICO]]="NO",0,_xlfn.XLOOKUP(Tabla11518[[#This Row],[CÓDIGO SOLICITUD]],'[1]INFO MPIO'!$A$2:$A$581,'[1]INFO MPIO'!$E$2:$E$581))</f>
        <v>0</v>
      </c>
      <c r="N496" s="13">
        <f>IF(Tabla11518[[#This Row],[GEOGRÁFICO]]="NO",0,_xlfn.XLOOKUP(Tabla11518[[#This Row],[CÓDIGO SOLICITUD]],'[1]INFO MPIO'!$A$2:$A$581,'[1]INFO MPIO'!$F$2:$F$581))</f>
        <v>1</v>
      </c>
      <c r="O496" s="12" t="str">
        <f>_xlfn.XLOOKUP(Tabla11518[[#This Row],[CÓDIGO SOLICITUD]],[1]Master!$G:$G,[1]Master!$K:$K)</f>
        <v>SIN INFORMACIÓN</v>
      </c>
      <c r="P496" s="12" t="str">
        <f>_xlfn.XLOOKUP(Tabla11518[[#This Row],[CÓDIGO SOLICITUD]],[1]Master!$G:$G,[1]Master!$J:$J)</f>
        <v>SIN INFORMACIÓN</v>
      </c>
      <c r="Q496" s="9" t="str">
        <f>_xlfn.XLOOKUP(Tabla11518[[#This Row],[CÓDIGO SOLICITUD]],[1]Master!$G:$G,[1]Master!$I:$I)</f>
        <v>ENTIDAD TERRITORIAL</v>
      </c>
      <c r="R496" s="14">
        <f>_xlfn.XLOOKUP(Tabla11518[[#This Row],[CÓDIGO SOLICITUD]],'[1]Resumen Inversiones'!$D$4:$D$700,'[1]Resumen Inversiones'!$E$4:$E$700)</f>
        <v>0</v>
      </c>
      <c r="S496" s="22" t="s">
        <v>31</v>
      </c>
    </row>
    <row r="497" spans="1:19" ht="57" x14ac:dyDescent="0.25">
      <c r="A497" s="20" t="s">
        <v>930</v>
      </c>
      <c r="B497" s="9" t="str">
        <f>_xlfn.XLOOKUP(Tabla11518[[#This Row],[CÓDIGO SOLICITUD]],[1]Nombres!$A:$A,[1]Nombres!$D:$D)</f>
        <v>VICHADA</v>
      </c>
      <c r="C497" s="9" t="s">
        <v>21</v>
      </c>
      <c r="D497" s="16" t="s">
        <v>22</v>
      </c>
      <c r="E497" s="11" t="str">
        <f>_xlfn.XLOOKUP(Tabla11518[[#This Row],[CÓDIGO SOLICITUD]],[1]Nombres!$A:$A,[1]Nombres!$C:$C)</f>
        <v>SANTA BÁRBARA - RUTA 40</v>
      </c>
      <c r="F497" s="11" t="str">
        <f>_xlfn.XLOOKUP(Tabla11518[[#This Row],[CÓDIGO SOLICITUD]],'[1]Mapas MT FINAL'!A:A,'[1]Mapas MT FINAL'!G:G)</f>
        <v>SANTA BÁRBARA - RUTA 40</v>
      </c>
      <c r="G497" s="12" t="str">
        <f>_xlfn.XLOOKUP(Tabla11518[[#This Row],[CÓDIGO SOLICITUD]],'[1]Relación Departamental'!$A:$A,'[1]Relación Departamental'!$B:$B)</f>
        <v>SI</v>
      </c>
      <c r="H497" s="12" t="str">
        <f>IF(Tabla11518[[#This Row],[GEOGRÁFICO]]="NO",Tabla11518[[#This Row],[DEPARTAMENTO GEOGRÁFICO/ASOCIADO]],_xlfn.XLOOKUP(Tabla11518[[#This Row],[CÓDIGO SOLICITUD]],'[1]INFO MPIO'!$A$2:$A$802,'[1]INFO MPIO'!$G$2:$G$802))</f>
        <v>VICHADA</v>
      </c>
      <c r="I497" s="12" t="str">
        <f>IF(Tabla11518[[#This Row],[GEOGRÁFICO]]="NO",Tabla11518[[#This Row],[DEPARTAMENTO GEOGRÁFICO/ASOCIADO]],_xlfn.XLOOKUP(Tabla11518[[#This Row],[CÓDIGO SOLICITUD]],'[1]INFO MPIO'!$A$2:$A$581,'[1]INFO MPIO'!$H$2:$H$581))</f>
        <v>LA PRIMAVERA</v>
      </c>
      <c r="J497" s="13">
        <f>IF(Tabla11518[[#This Row],[GEOGRÁFICO]]="NO",0,_xlfn.XLOOKUP(Tabla11518[[#This Row],[CÓDIGO SOLICITUD]],'[1]INFO MPIO'!$A$2:$A$581,'[1]INFO MPIO'!$B$2:$B$581))</f>
        <v>1</v>
      </c>
      <c r="K497" s="13">
        <f>IF(Tabla11518[[#This Row],[GEOGRÁFICO]]="NO",0,_xlfn.XLOOKUP(Tabla11518[[#This Row],[CÓDIGO SOLICITUD]],'[1]INFO MPIO'!$A$2:$A$581,'[1]INFO MPIO'!$C$2:$C$581))</f>
        <v>0</v>
      </c>
      <c r="L497" s="13">
        <f>IF(Tabla11518[[#This Row],[GEOGRÁFICO]]="NO",0,_xlfn.XLOOKUP(Tabla11518[[#This Row],[CÓDIGO SOLICITUD]],'[1]INFO MPIO'!$A$2:$A$581,'[1]INFO MPIO'!$D$2:$D$581))</f>
        <v>0</v>
      </c>
      <c r="M497" s="13">
        <f>IF(Tabla11518[[#This Row],[GEOGRÁFICO]]="NO",0,_xlfn.XLOOKUP(Tabla11518[[#This Row],[CÓDIGO SOLICITUD]],'[1]INFO MPIO'!$A$2:$A$581,'[1]INFO MPIO'!$E$2:$E$581))</f>
        <v>0</v>
      </c>
      <c r="N497" s="13">
        <f>IF(Tabla11518[[#This Row],[GEOGRÁFICO]]="NO",0,_xlfn.XLOOKUP(Tabla11518[[#This Row],[CÓDIGO SOLICITUD]],'[1]INFO MPIO'!$A$2:$A$581,'[1]INFO MPIO'!$F$2:$F$581))</f>
        <v>1</v>
      </c>
      <c r="O497" s="12" t="str">
        <f>_xlfn.XLOOKUP(Tabla11518[[#This Row],[CÓDIGO SOLICITUD]],[1]Master!$G:$G,[1]Master!$K:$K)</f>
        <v>SIN INFORMACIÓN</v>
      </c>
      <c r="P497" s="12" t="str">
        <f>_xlfn.XLOOKUP(Tabla11518[[#This Row],[CÓDIGO SOLICITUD]],[1]Master!$G:$G,[1]Master!$J:$J)</f>
        <v>SIN INFORMACIÓN</v>
      </c>
      <c r="Q497" s="9" t="str">
        <f>_xlfn.XLOOKUP(Tabla11518[[#This Row],[CÓDIGO SOLICITUD]],[1]Master!$G:$G,[1]Master!$I:$I)</f>
        <v>ENTIDAD TERRITORIAL</v>
      </c>
      <c r="R497" s="14">
        <f>_xlfn.XLOOKUP(Tabla11518[[#This Row],[CÓDIGO SOLICITUD]],'[1]Resumen Inversiones'!$D$4:$D$700,'[1]Resumen Inversiones'!$E$4:$E$700)</f>
        <v>0</v>
      </c>
      <c r="S497" s="22" t="s">
        <v>31</v>
      </c>
    </row>
    <row r="498" spans="1:19" ht="57" x14ac:dyDescent="0.25">
      <c r="A498" s="20" t="s">
        <v>931</v>
      </c>
      <c r="B498" s="9" t="str">
        <f>_xlfn.XLOOKUP(Tabla11518[[#This Row],[CÓDIGO SOLICITUD]],[1]Nombres!$A:$A,[1]Nombres!$D:$D)</f>
        <v>VICHADA</v>
      </c>
      <c r="C498" s="9" t="s">
        <v>21</v>
      </c>
      <c r="D498" s="16" t="s">
        <v>22</v>
      </c>
      <c r="E498" s="11" t="str">
        <f>_xlfn.XLOOKUP(Tabla11518[[#This Row],[CÓDIGO SOLICITUD]],[1]Nombres!$A:$A,[1]Nombres!$C:$C)</f>
        <v>NUEVA ANTIOQUIA - RUTA 40</v>
      </c>
      <c r="F498" s="11" t="str">
        <f>_xlfn.XLOOKUP(Tabla11518[[#This Row],[CÓDIGO SOLICITUD]],'[1]Mapas MT FINAL'!A:A,'[1]Mapas MT FINAL'!G:G)</f>
        <v>NUEVA ANTIOQUIA - RUTA 40</v>
      </c>
      <c r="G498" s="12" t="str">
        <f>_xlfn.XLOOKUP(Tabla11518[[#This Row],[CÓDIGO SOLICITUD]],'[1]Relación Departamental'!$A:$A,'[1]Relación Departamental'!$B:$B)</f>
        <v>SI</v>
      </c>
      <c r="H498" s="12" t="str">
        <f>IF(Tabla11518[[#This Row],[GEOGRÁFICO]]="NO",Tabla11518[[#This Row],[DEPARTAMENTO GEOGRÁFICO/ASOCIADO]],_xlfn.XLOOKUP(Tabla11518[[#This Row],[CÓDIGO SOLICITUD]],'[1]INFO MPIO'!$A$2:$A$802,'[1]INFO MPIO'!$G$2:$G$802))</f>
        <v>VICHADA</v>
      </c>
      <c r="I498" s="12" t="str">
        <f>IF(Tabla11518[[#This Row],[GEOGRÁFICO]]="NO",Tabla11518[[#This Row],[DEPARTAMENTO GEOGRÁFICO/ASOCIADO]],_xlfn.XLOOKUP(Tabla11518[[#This Row],[CÓDIGO SOLICITUD]],'[1]INFO MPIO'!$A$2:$A$581,'[1]INFO MPIO'!$H$2:$H$581))</f>
        <v>LA PRIMAVERA</v>
      </c>
      <c r="J498" s="13">
        <f>IF(Tabla11518[[#This Row],[GEOGRÁFICO]]="NO",0,_xlfn.XLOOKUP(Tabla11518[[#This Row],[CÓDIGO SOLICITUD]],'[1]INFO MPIO'!$A$2:$A$581,'[1]INFO MPIO'!$B$2:$B$581))</f>
        <v>1</v>
      </c>
      <c r="K498" s="13">
        <f>IF(Tabla11518[[#This Row],[GEOGRÁFICO]]="NO",0,_xlfn.XLOOKUP(Tabla11518[[#This Row],[CÓDIGO SOLICITUD]],'[1]INFO MPIO'!$A$2:$A$581,'[1]INFO MPIO'!$C$2:$C$581))</f>
        <v>0</v>
      </c>
      <c r="L498" s="13">
        <f>IF(Tabla11518[[#This Row],[GEOGRÁFICO]]="NO",0,_xlfn.XLOOKUP(Tabla11518[[#This Row],[CÓDIGO SOLICITUD]],'[1]INFO MPIO'!$A$2:$A$581,'[1]INFO MPIO'!$D$2:$D$581))</f>
        <v>0</v>
      </c>
      <c r="M498" s="13">
        <f>IF(Tabla11518[[#This Row],[GEOGRÁFICO]]="NO",0,_xlfn.XLOOKUP(Tabla11518[[#This Row],[CÓDIGO SOLICITUD]],'[1]INFO MPIO'!$A$2:$A$581,'[1]INFO MPIO'!$E$2:$E$581))</f>
        <v>0</v>
      </c>
      <c r="N498" s="13">
        <f>IF(Tabla11518[[#This Row],[GEOGRÁFICO]]="NO",0,_xlfn.XLOOKUP(Tabla11518[[#This Row],[CÓDIGO SOLICITUD]],'[1]INFO MPIO'!$A$2:$A$581,'[1]INFO MPIO'!$F$2:$F$581))</f>
        <v>1</v>
      </c>
      <c r="O498" s="12" t="str">
        <f>_xlfn.XLOOKUP(Tabla11518[[#This Row],[CÓDIGO SOLICITUD]],[1]Master!$G:$G,[1]Master!$K:$K)</f>
        <v>SIN INFORMACIÓN</v>
      </c>
      <c r="P498" s="12" t="str">
        <f>_xlfn.XLOOKUP(Tabla11518[[#This Row],[CÓDIGO SOLICITUD]],[1]Master!$G:$G,[1]Master!$J:$J)</f>
        <v>SIN INFORMACIÓN</v>
      </c>
      <c r="Q498" s="9" t="str">
        <f>_xlfn.XLOOKUP(Tabla11518[[#This Row],[CÓDIGO SOLICITUD]],[1]Master!$G:$G,[1]Master!$I:$I)</f>
        <v>ENTIDAD TERRITORIAL</v>
      </c>
      <c r="R498" s="14">
        <f>_xlfn.XLOOKUP(Tabla11518[[#This Row],[CÓDIGO SOLICITUD]],'[1]Resumen Inversiones'!$D$4:$D$700,'[1]Resumen Inversiones'!$E$4:$E$700)</f>
        <v>0</v>
      </c>
      <c r="S498" s="22" t="s">
        <v>31</v>
      </c>
    </row>
    <row r="499" spans="1:19" ht="57" x14ac:dyDescent="0.25">
      <c r="A499" s="20" t="s">
        <v>932</v>
      </c>
      <c r="B499" s="9" t="str">
        <f>_xlfn.XLOOKUP(Tabla11518[[#This Row],[CÓDIGO SOLICITUD]],[1]Nombres!$A:$A,[1]Nombres!$D:$D)</f>
        <v>VICHADA</v>
      </c>
      <c r="C499" s="9" t="s">
        <v>21</v>
      </c>
      <c r="D499" s="16" t="s">
        <v>22</v>
      </c>
      <c r="E499" s="11" t="str">
        <f>_xlfn.XLOOKUP(Tabla11518[[#This Row],[CÓDIGO SOLICITUD]],[1]Nombres!$A:$A,[1]Nombres!$C:$C)</f>
        <v>PUERTO MURILLO - RUTA 40</v>
      </c>
      <c r="F499" s="11" t="str">
        <f>_xlfn.XLOOKUP(Tabla11518[[#This Row],[CÓDIGO SOLICITUD]],'[1]Mapas MT FINAL'!A:A,'[1]Mapas MT FINAL'!G:G)</f>
        <v>PUERTO MURILLO - RUTA 40</v>
      </c>
      <c r="G499" s="12" t="str">
        <f>_xlfn.XLOOKUP(Tabla11518[[#This Row],[CÓDIGO SOLICITUD]],'[1]Relación Departamental'!$A:$A,'[1]Relación Departamental'!$B:$B)</f>
        <v>SI</v>
      </c>
      <c r="H499" s="12" t="str">
        <f>IF(Tabla11518[[#This Row],[GEOGRÁFICO]]="NO",Tabla11518[[#This Row],[DEPARTAMENTO GEOGRÁFICO/ASOCIADO]],_xlfn.XLOOKUP(Tabla11518[[#This Row],[CÓDIGO SOLICITUD]],'[1]INFO MPIO'!$A$2:$A$802,'[1]INFO MPIO'!$G$2:$G$802))</f>
        <v>VICHADA</v>
      </c>
      <c r="I499" s="12" t="str">
        <f>IF(Tabla11518[[#This Row],[GEOGRÁFICO]]="NO",Tabla11518[[#This Row],[DEPARTAMENTO GEOGRÁFICO/ASOCIADO]],_xlfn.XLOOKUP(Tabla11518[[#This Row],[CÓDIGO SOLICITUD]],'[1]INFO MPIO'!$A$2:$A$581,'[1]INFO MPIO'!$H$2:$H$581))</f>
        <v>PUERTO CARREÑO</v>
      </c>
      <c r="J499" s="13">
        <f>IF(Tabla11518[[#This Row],[GEOGRÁFICO]]="NO",0,_xlfn.XLOOKUP(Tabla11518[[#This Row],[CÓDIGO SOLICITUD]],'[1]INFO MPIO'!$A$2:$A$581,'[1]INFO MPIO'!$B$2:$B$581))</f>
        <v>1</v>
      </c>
      <c r="K499" s="13">
        <f>IF(Tabla11518[[#This Row],[GEOGRÁFICO]]="NO",0,_xlfn.XLOOKUP(Tabla11518[[#This Row],[CÓDIGO SOLICITUD]],'[1]INFO MPIO'!$A$2:$A$581,'[1]INFO MPIO'!$C$2:$C$581))</f>
        <v>0</v>
      </c>
      <c r="L499" s="13">
        <f>IF(Tabla11518[[#This Row],[GEOGRÁFICO]]="NO",0,_xlfn.XLOOKUP(Tabla11518[[#This Row],[CÓDIGO SOLICITUD]],'[1]INFO MPIO'!$A$2:$A$581,'[1]INFO MPIO'!$D$2:$D$581))</f>
        <v>0</v>
      </c>
      <c r="M499" s="13">
        <f>IF(Tabla11518[[#This Row],[GEOGRÁFICO]]="NO",0,_xlfn.XLOOKUP(Tabla11518[[#This Row],[CÓDIGO SOLICITUD]],'[1]INFO MPIO'!$A$2:$A$581,'[1]INFO MPIO'!$E$2:$E$581))</f>
        <v>0</v>
      </c>
      <c r="N499" s="13">
        <f>IF(Tabla11518[[#This Row],[GEOGRÁFICO]]="NO",0,_xlfn.XLOOKUP(Tabla11518[[#This Row],[CÓDIGO SOLICITUD]],'[1]INFO MPIO'!$A$2:$A$581,'[1]INFO MPIO'!$F$2:$F$581))</f>
        <v>1</v>
      </c>
      <c r="O499" s="12" t="str">
        <f>_xlfn.XLOOKUP(Tabla11518[[#This Row],[CÓDIGO SOLICITUD]],[1]Master!$G:$G,[1]Master!$K:$K)</f>
        <v>SIN INFORMACIÓN</v>
      </c>
      <c r="P499" s="12" t="str">
        <f>_xlfn.XLOOKUP(Tabla11518[[#This Row],[CÓDIGO SOLICITUD]],[1]Master!$G:$G,[1]Master!$J:$J)</f>
        <v>SIN INFORMACIÓN</v>
      </c>
      <c r="Q499" s="9" t="str">
        <f>_xlfn.XLOOKUP(Tabla11518[[#This Row],[CÓDIGO SOLICITUD]],[1]Master!$G:$G,[1]Master!$I:$I)</f>
        <v>ENTIDAD TERRITORIAL</v>
      </c>
      <c r="R499" s="14">
        <f>_xlfn.XLOOKUP(Tabla11518[[#This Row],[CÓDIGO SOLICITUD]],'[1]Resumen Inversiones'!$D$4:$D$700,'[1]Resumen Inversiones'!$E$4:$E$700)</f>
        <v>0</v>
      </c>
      <c r="S499" s="22" t="s">
        <v>31</v>
      </c>
    </row>
    <row r="500" spans="1:19" ht="57" x14ac:dyDescent="0.25">
      <c r="A500" s="20" t="s">
        <v>933</v>
      </c>
      <c r="B500" s="9" t="str">
        <f>_xlfn.XLOOKUP(Tabla11518[[#This Row],[CÓDIGO SOLICITUD]],[1]Nombres!$A:$A,[1]Nombres!$D:$D)</f>
        <v>VICHADA</v>
      </c>
      <c r="C500" s="9" t="s">
        <v>21</v>
      </c>
      <c r="D500" s="16" t="s">
        <v>22</v>
      </c>
      <c r="E500" s="11" t="str">
        <f>_xlfn.XLOOKUP(Tabla11518[[#This Row],[CÓDIGO SOLICITUD]],[1]Nombres!$A:$A,[1]Nombres!$C:$C)</f>
        <v>ACEITICO - MORICHADA - RUTA 40</v>
      </c>
      <c r="F500" s="11" t="str">
        <f>_xlfn.XLOOKUP(Tabla11518[[#This Row],[CÓDIGO SOLICITUD]],'[1]Mapas MT FINAL'!A:A,'[1]Mapas MT FINAL'!G:G)</f>
        <v>ACEITICO - MORICHADA - RUTA 40</v>
      </c>
      <c r="G500" s="12" t="str">
        <f>_xlfn.XLOOKUP(Tabla11518[[#This Row],[CÓDIGO SOLICITUD]],'[1]Relación Departamental'!$A:$A,'[1]Relación Departamental'!$B:$B)</f>
        <v>SI</v>
      </c>
      <c r="H500" s="12" t="str">
        <f>IF(Tabla11518[[#This Row],[GEOGRÁFICO]]="NO",Tabla11518[[#This Row],[DEPARTAMENTO GEOGRÁFICO/ASOCIADO]],_xlfn.XLOOKUP(Tabla11518[[#This Row],[CÓDIGO SOLICITUD]],'[1]INFO MPIO'!$A$2:$A$802,'[1]INFO MPIO'!$G$2:$G$802))</f>
        <v>VICHADA</v>
      </c>
      <c r="I500" s="12" t="str">
        <f>IF(Tabla11518[[#This Row],[GEOGRÁFICO]]="NO",Tabla11518[[#This Row],[DEPARTAMENTO GEOGRÁFICO/ASOCIADO]],_xlfn.XLOOKUP(Tabla11518[[#This Row],[CÓDIGO SOLICITUD]],'[1]INFO MPIO'!$A$2:$A$581,'[1]INFO MPIO'!$H$2:$H$581))</f>
        <v>PUERTO CARREÑO</v>
      </c>
      <c r="J500" s="13">
        <f>IF(Tabla11518[[#This Row],[GEOGRÁFICO]]="NO",0,_xlfn.XLOOKUP(Tabla11518[[#This Row],[CÓDIGO SOLICITUD]],'[1]INFO MPIO'!$A$2:$A$581,'[1]INFO MPIO'!$B$2:$B$581))</f>
        <v>1</v>
      </c>
      <c r="K500" s="13">
        <f>IF(Tabla11518[[#This Row],[GEOGRÁFICO]]="NO",0,_xlfn.XLOOKUP(Tabla11518[[#This Row],[CÓDIGO SOLICITUD]],'[1]INFO MPIO'!$A$2:$A$581,'[1]INFO MPIO'!$C$2:$C$581))</f>
        <v>0</v>
      </c>
      <c r="L500" s="13">
        <f>IF(Tabla11518[[#This Row],[GEOGRÁFICO]]="NO",0,_xlfn.XLOOKUP(Tabla11518[[#This Row],[CÓDIGO SOLICITUD]],'[1]INFO MPIO'!$A$2:$A$581,'[1]INFO MPIO'!$D$2:$D$581))</f>
        <v>0</v>
      </c>
      <c r="M500" s="13">
        <f>IF(Tabla11518[[#This Row],[GEOGRÁFICO]]="NO",0,_xlfn.XLOOKUP(Tabla11518[[#This Row],[CÓDIGO SOLICITUD]],'[1]INFO MPIO'!$A$2:$A$581,'[1]INFO MPIO'!$E$2:$E$581))</f>
        <v>0</v>
      </c>
      <c r="N500" s="13">
        <f>IF(Tabla11518[[#This Row],[GEOGRÁFICO]]="NO",0,_xlfn.XLOOKUP(Tabla11518[[#This Row],[CÓDIGO SOLICITUD]],'[1]INFO MPIO'!$A$2:$A$581,'[1]INFO MPIO'!$F$2:$F$581))</f>
        <v>1</v>
      </c>
      <c r="O500" s="12" t="str">
        <f>_xlfn.XLOOKUP(Tabla11518[[#This Row],[CÓDIGO SOLICITUD]],[1]Master!$G:$G,[1]Master!$K:$K)</f>
        <v>SIN INFORMACIÓN</v>
      </c>
      <c r="P500" s="12" t="str">
        <f>_xlfn.XLOOKUP(Tabla11518[[#This Row],[CÓDIGO SOLICITUD]],[1]Master!$G:$G,[1]Master!$J:$J)</f>
        <v>SIN INFORMACIÓN</v>
      </c>
      <c r="Q500" s="9" t="str">
        <f>_xlfn.XLOOKUP(Tabla11518[[#This Row],[CÓDIGO SOLICITUD]],[1]Master!$G:$G,[1]Master!$I:$I)</f>
        <v>ENTIDAD TERRITORIAL</v>
      </c>
      <c r="R500" s="14">
        <f>_xlfn.XLOOKUP(Tabla11518[[#This Row],[CÓDIGO SOLICITUD]],'[1]Resumen Inversiones'!$D$4:$D$700,'[1]Resumen Inversiones'!$E$4:$E$700)</f>
        <v>0</v>
      </c>
      <c r="S500" s="22" t="s">
        <v>31</v>
      </c>
    </row>
    <row r="501" spans="1:19" ht="142.5" x14ac:dyDescent="0.25">
      <c r="A501" s="20" t="s">
        <v>934</v>
      </c>
      <c r="B501" s="9" t="str">
        <f>_xlfn.XLOOKUP(Tabla11518[[#This Row],[CÓDIGO SOLICITUD]],[1]Nombres!$A:$A,[1]Nombres!$D:$D)</f>
        <v>VICHADA</v>
      </c>
      <c r="C501" s="9" t="s">
        <v>21</v>
      </c>
      <c r="D501" s="16" t="s">
        <v>22</v>
      </c>
      <c r="E501" s="11" t="str">
        <f>_xlfn.XLOOKUP(Tabla11518[[#This Row],[CÓDIGO SOLICITUD]],[1]Nombres!$A:$A,[1]Nombres!$C:$C)</f>
        <v>INFRAESTRUCTURA FLUVIAL EN LOS MUNICIPIOS DE CUMARIBO, PUERTO CARREÑO Y LA PRIMAVERA</v>
      </c>
      <c r="F501" s="11" t="str">
        <f>_xlfn.XLOOKUP(Tabla11518[[#This Row],[CÓDIGO SOLICITUD]],'[1]Mapas MT FINAL'!A:A,'[1]Mapas MT FINAL'!G:G)</f>
        <v>INFRAESTRUCTURA FLUVIAL EN LOS MUNICIPIOS DE CUMARIBO, PUERTO CARREÑO Y LA PRIMAVERA</v>
      </c>
      <c r="G501" s="12" t="str">
        <f>_xlfn.XLOOKUP(Tabla11518[[#This Row],[CÓDIGO SOLICITUD]],'[1]Relación Departamental'!$A:$A,'[1]Relación Departamental'!$B:$B)</f>
        <v>SI</v>
      </c>
      <c r="H501" s="12" t="str">
        <f>IF(Tabla11518[[#This Row],[GEOGRÁFICO]]="NO",Tabla11518[[#This Row],[DEPARTAMENTO GEOGRÁFICO/ASOCIADO]],_xlfn.XLOOKUP(Tabla11518[[#This Row],[CÓDIGO SOLICITUD]],'[1]INFO MPIO'!$A$2:$A$802,'[1]INFO MPIO'!$G$2:$G$802))</f>
        <v>VICHADA</v>
      </c>
      <c r="I501" s="12" t="str">
        <f>IF(Tabla11518[[#This Row],[GEOGRÁFICO]]="NO",Tabla11518[[#This Row],[DEPARTAMENTO GEOGRÁFICO/ASOCIADO]],_xlfn.XLOOKUP(Tabla11518[[#This Row],[CÓDIGO SOLICITUD]],'[1]INFO MPIO'!$A$2:$A$581,'[1]INFO MPIO'!$H$2:$H$581))</f>
        <v>LA PRIMAVERA, PUERTO CARREÑO</v>
      </c>
      <c r="J501" s="13">
        <f>IF(Tabla11518[[#This Row],[GEOGRÁFICO]]="NO",0,_xlfn.XLOOKUP(Tabla11518[[#This Row],[CÓDIGO SOLICITUD]],'[1]INFO MPIO'!$A$2:$A$581,'[1]INFO MPIO'!$B$2:$B$581))</f>
        <v>1</v>
      </c>
      <c r="K501" s="13">
        <f>IF(Tabla11518[[#This Row],[GEOGRÁFICO]]="NO",0,_xlfn.XLOOKUP(Tabla11518[[#This Row],[CÓDIGO SOLICITUD]],'[1]INFO MPIO'!$A$2:$A$581,'[1]INFO MPIO'!$C$2:$C$581))</f>
        <v>0</v>
      </c>
      <c r="L501" s="13">
        <f>IF(Tabla11518[[#This Row],[GEOGRÁFICO]]="NO",0,_xlfn.XLOOKUP(Tabla11518[[#This Row],[CÓDIGO SOLICITUD]],'[1]INFO MPIO'!$A$2:$A$581,'[1]INFO MPIO'!$D$2:$D$581))</f>
        <v>0</v>
      </c>
      <c r="M501" s="13">
        <f>IF(Tabla11518[[#This Row],[GEOGRÁFICO]]="NO",0,_xlfn.XLOOKUP(Tabla11518[[#This Row],[CÓDIGO SOLICITUD]],'[1]INFO MPIO'!$A$2:$A$581,'[1]INFO MPIO'!$E$2:$E$581))</f>
        <v>0</v>
      </c>
      <c r="N501" s="13">
        <f>IF(Tabla11518[[#This Row],[GEOGRÁFICO]]="NO",0,_xlfn.XLOOKUP(Tabla11518[[#This Row],[CÓDIGO SOLICITUD]],'[1]INFO MPIO'!$A$2:$A$581,'[1]INFO MPIO'!$F$2:$F$581))</f>
        <v>1</v>
      </c>
      <c r="O501" s="12" t="str">
        <f>_xlfn.XLOOKUP(Tabla11518[[#This Row],[CÓDIGO SOLICITUD]],[1]Master!$G:$G,[1]Master!$K:$K)</f>
        <v>SI</v>
      </c>
      <c r="P501" s="12" t="str">
        <f>_xlfn.XLOOKUP(Tabla11518[[#This Row],[CÓDIGO SOLICITUD]],[1]Master!$G:$G,[1]Master!$J:$J)</f>
        <v>EN EJECUCIÓN</v>
      </c>
      <c r="Q501" s="9" t="str">
        <f>_xlfn.XLOOKUP(Tabla11518[[#This Row],[CÓDIGO SOLICITUD]],[1]Master!$G:$G,[1]Master!$I:$I)</f>
        <v>INVIAS</v>
      </c>
      <c r="R501" s="14">
        <f>_xlfn.XLOOKUP(Tabla11518[[#This Row],[CÓDIGO SOLICITUD]],'[1]Resumen Inversiones'!$D$4:$D$700,'[1]Resumen Inversiones'!$E$4:$E$700)</f>
        <v>8330</v>
      </c>
      <c r="S501" s="15" t="s">
        <v>935</v>
      </c>
    </row>
    <row r="502" spans="1:19" ht="120" x14ac:dyDescent="0.25">
      <c r="A502" s="44" t="s">
        <v>936</v>
      </c>
      <c r="B502" s="45" t="str">
        <f>_xlfn.XLOOKUP(Tabla11518[[#This Row],[CÓDIGO SOLICITUD]],[1]Nombres!$A:$A,[1]Nombres!$D:$D)</f>
        <v>META</v>
      </c>
      <c r="C502" s="45" t="s">
        <v>21</v>
      </c>
      <c r="D502" s="46" t="s">
        <v>22</v>
      </c>
      <c r="E502" s="47" t="str">
        <f>_xlfn.XLOOKUP(Tabla11518[[#This Row],[CÓDIGO SOLICITUD]],[1]Nombres!$A:$A,[1]Nombres!$C:$C)</f>
        <v>SETP VILLAVICENCIO</v>
      </c>
      <c r="F502" s="11" t="str">
        <f>_xlfn.XLOOKUP(Tabla11518[[#This Row],[CÓDIGO SOLICITUD]],'[1]Mapas MT FINAL'!A:A,'[1]Mapas MT FINAL'!G:G)</f>
        <v>SETP VILLAVICENCIO</v>
      </c>
      <c r="G502" s="48" t="str">
        <f>_xlfn.XLOOKUP(Tabla11518[[#This Row],[CÓDIGO SOLICITUD]],'[1]Relación Departamental'!$A:$A,'[1]Relación Departamental'!$B:$B)</f>
        <v>SI</v>
      </c>
      <c r="H502" s="48" t="str">
        <f>IF(Tabla11518[[#This Row],[GEOGRÁFICO]]="NO",Tabla11518[[#This Row],[DEPARTAMENTO GEOGRÁFICO/ASOCIADO]],_xlfn.XLOOKUP(Tabla11518[[#This Row],[CÓDIGO SOLICITUD]],'[1]INFO MPIO'!$A$2:$A$802,'[1]INFO MPIO'!$G$2:$G$802))</f>
        <v>META</v>
      </c>
      <c r="I502" s="48" t="str">
        <f>IF(Tabla11518[[#This Row],[GEOGRÁFICO]]="NO",Tabla11518[[#This Row],[DEPARTAMENTO GEOGRÁFICO/ASOCIADO]],_xlfn.XLOOKUP(Tabla11518[[#This Row],[CÓDIGO SOLICITUD]],'[1]INFO MPIO'!$A$2:$A$581,'[1]INFO MPIO'!$H$2:$H$581))</f>
        <v>VILLAVICENCIO</v>
      </c>
      <c r="J502" s="49">
        <f>IF(Tabla11518[[#This Row],[GEOGRÁFICO]]="NO",0,_xlfn.XLOOKUP(Tabla11518[[#This Row],[CÓDIGO SOLICITUD]],'[1]INFO MPIO'!$A$2:$A$581,'[1]INFO MPIO'!$B$2:$B$581))</f>
        <v>0</v>
      </c>
      <c r="K502" s="49">
        <f>IF(Tabla11518[[#This Row],[GEOGRÁFICO]]="NO",0,_xlfn.XLOOKUP(Tabla11518[[#This Row],[CÓDIGO SOLICITUD]],'[1]INFO MPIO'!$A$2:$A$581,'[1]INFO MPIO'!$C$2:$C$581))</f>
        <v>0</v>
      </c>
      <c r="L502" s="49">
        <f>IF(Tabla11518[[#This Row],[GEOGRÁFICO]]="NO",0,_xlfn.XLOOKUP(Tabla11518[[#This Row],[CÓDIGO SOLICITUD]],'[1]INFO MPIO'!$A$2:$A$581,'[1]INFO MPIO'!$D$2:$D$581))</f>
        <v>0</v>
      </c>
      <c r="M502" s="49">
        <f>IF(Tabla11518[[#This Row],[GEOGRÁFICO]]="NO",0,_xlfn.XLOOKUP(Tabla11518[[#This Row],[CÓDIGO SOLICITUD]],'[1]INFO MPIO'!$A$2:$A$581,'[1]INFO MPIO'!$E$2:$E$581))</f>
        <v>0</v>
      </c>
      <c r="N502" s="49">
        <f>IF(Tabla11518[[#This Row],[GEOGRÁFICO]]="NO",0,_xlfn.XLOOKUP(Tabla11518[[#This Row],[CÓDIGO SOLICITUD]],'[1]INFO MPIO'!$A$2:$A$581,'[1]INFO MPIO'!$F$2:$F$581))</f>
        <v>1</v>
      </c>
      <c r="O502" s="48" t="str">
        <f>_xlfn.XLOOKUP(Tabla11518[[#This Row],[CÓDIGO SOLICITUD]],[1]Master!$G:$G,[1]Master!$K:$K)</f>
        <v>SIN INFORMACIÓN</v>
      </c>
      <c r="P502" s="48" t="str">
        <f>_xlfn.XLOOKUP(Tabla11518[[#This Row],[CÓDIGO SOLICITUD]],[1]Master!$G:$G,[1]Master!$J:$J)</f>
        <v>SIN INFORMACIÓN</v>
      </c>
      <c r="Q502" s="45" t="str">
        <f>_xlfn.XLOOKUP(Tabla11518[[#This Row],[CÓDIGO SOLICITUD]],[1]Master!$G:$G,[1]Master!$I:$I)</f>
        <v>ENTIDAD TERRITORIAL</v>
      </c>
      <c r="R502" s="14">
        <f>_xlfn.XLOOKUP(Tabla11518[[#This Row],[CÓDIGO SOLICITUD]],'[1]Resumen Inversiones'!$D$4:$D$700,'[1]Resumen Inversiones'!$E$4:$E$700)</f>
        <v>908300</v>
      </c>
      <c r="S502" s="50" t="s">
        <v>937</v>
      </c>
    </row>
    <row r="503" spans="1:19" ht="409.5" x14ac:dyDescent="0.25">
      <c r="A503" s="51" t="s">
        <v>938</v>
      </c>
      <c r="B503" s="9" t="str">
        <f>_xlfn.XLOOKUP(Tabla11518[[#This Row],[CÓDIGO SOLICITUD]],[1]Nombres!$A:$A,[1]Nombres!$D:$D)</f>
        <v>BOLÍVAR, ANTIOQUIA, ATLÁNTICO, CESAR, SANTANDER, MAGDALENA</v>
      </c>
      <c r="C503" s="9" t="s">
        <v>939</v>
      </c>
      <c r="D503" s="52" t="s">
        <v>22</v>
      </c>
      <c r="E503" s="11" t="str">
        <f>_xlfn.XLOOKUP(Tabla11518[[#This Row],[CÓDIGO SOLICITUD]],[1]Nombres!$A:$A,[1]Nombres!$C:$C)</f>
        <v>NAVEGABILIDAD DEL RÍO MAGDALENA</v>
      </c>
      <c r="F503" s="11" t="str">
        <f>_xlfn.XLOOKUP(Tabla11518[[#This Row],[CÓDIGO SOLICITUD]],'[1]Mapas MT FINAL'!A:A,'[1]Mapas MT FINAL'!G:G)</f>
        <v>NAVEGABILIDAD DEL RÍO MAGDALENA</v>
      </c>
      <c r="G503" s="12" t="str">
        <f>_xlfn.XLOOKUP(Tabla11518[[#This Row],[CÓDIGO SOLICITUD]],'[1]Relación Departamental'!$A:$A,'[1]Relación Departamental'!$B:$B)</f>
        <v>SI</v>
      </c>
      <c r="H503" s="53" t="str">
        <f>IF(Tabla11518[[#This Row],[GEOGRÁFICO]]="NO",Tabla11518[[#This Row],[DEPARTAMENTO GEOGRÁFICO/ASOCIADO]],_xlfn.XLOOKUP(Tabla11518[[#This Row],[CÓDIGO SOLICITUD]],'[1]INFO MPIO'!$A$2:$A$802,'[1]INFO MPIO'!$G$2:$G$802))</f>
        <v>ANTIOQUIA, ATLÁNTICO, BOLÍVAR, CESAR, MAGDALENA, SANTANDER</v>
      </c>
      <c r="I503" s="53" t="str">
        <f>IF(Tabla11518[[#This Row],[GEOGRÁFICO]]="NO",Tabla11518[[#This Row],[DEPARTAMENTO GEOGRÁFICO/ASOCIADO]],_xlfn.XLOOKUP(Tabla11518[[#This Row],[CÓDIGO SOLICITUD]],'[1]INFO MPIO'!$A$2:$A$581,'[1]INFO MPIO'!$H$2:$H$581))</f>
        <v>BARRANCABERMEJA, BARRANQUILLA, CALAMAR, CAMPO DE LA CRUZ, CANTAGALLO, CERRO DE SAN ANTONIO, CÓRDOBA, EL BANCO, EL GUAMO, EL PEÑÓN, EL PIÑÓN, GAMARRA, GUAMAL, HATILLO DE LOBA, LA GLORIA, MAGANGUÉ, MALAMBO, MARGARITA, MORALES, PALMAR DE VARELA, PEDRAZA, PLATO, PONEDERA, PUERTO WILCHES, REGIDOR, REMOLINO, RÍO VIEJO, SABANAGRANDE, SALAMINA, SAN FERNANDO, SAN JUAN NEPOMUCENO, SAN PABLO, SAN SEBASTIÁN DE BUENAVISTA, SAN ZENÓN, SANTA ANA, SANTA BÁRBARA DE PINTO, SANTA CRUZ DE MOMPOX, SANTO TOMÁS, SIMITÍ, SITIONUEVO, SOLEDAD, SUAN, TALAIGUA NUEVO, TAMALAMEQUE, TENERIFE, YONDÓ, ZAMBRANO, ZAPAYÁN</v>
      </c>
      <c r="J503" s="54">
        <f>IF(Tabla11518[[#This Row],[GEOGRÁFICO]]="NO",0,_xlfn.XLOOKUP(Tabla11518[[#This Row],[CÓDIGO SOLICITUD]],'[1]INFO MPIO'!$A$2:$A$581,'[1]INFO MPIO'!$B$2:$B$581))</f>
        <v>1</v>
      </c>
      <c r="K503" s="54">
        <f>IF(Tabla11518[[#This Row],[GEOGRÁFICO]]="NO",0,_xlfn.XLOOKUP(Tabla11518[[#This Row],[CÓDIGO SOLICITUD]],'[1]INFO MPIO'!$A$2:$A$581,'[1]INFO MPIO'!$C$2:$C$581))</f>
        <v>1</v>
      </c>
      <c r="L503" s="54">
        <f>IF(Tabla11518[[#This Row],[GEOGRÁFICO]]="NO",0,_xlfn.XLOOKUP(Tabla11518[[#This Row],[CÓDIGO SOLICITUD]],'[1]INFO MPIO'!$A$2:$A$581,'[1]INFO MPIO'!$D$2:$D$581))</f>
        <v>1</v>
      </c>
      <c r="M503" s="54">
        <f>IF(Tabla11518[[#This Row],[GEOGRÁFICO]]="NO",0,_xlfn.XLOOKUP(Tabla11518[[#This Row],[CÓDIGO SOLICITUD]],'[1]INFO MPIO'!$A$2:$A$581,'[1]INFO MPIO'!$E$2:$E$581))</f>
        <v>1</v>
      </c>
      <c r="N503" s="54">
        <f>IF(Tabla11518[[#This Row],[GEOGRÁFICO]]="NO",0,_xlfn.XLOOKUP(Tabla11518[[#This Row],[CÓDIGO SOLICITUD]],'[1]INFO MPIO'!$A$2:$A$581,'[1]INFO MPIO'!$F$2:$F$581))</f>
        <v>0</v>
      </c>
      <c r="O503" s="12" t="str">
        <f>_xlfn.XLOOKUP(Tabla11518[[#This Row],[CÓDIGO SOLICITUD]],[1]Master!$G:$G,[1]Master!$K:$K)</f>
        <v>NO</v>
      </c>
      <c r="P503" s="48" t="str">
        <f>_xlfn.XLOOKUP(Tabla11518[[#This Row],[CÓDIGO SOLICITUD]],[1]Master!$G:$G,[1]Master!$J:$J)</f>
        <v>EN ESTRUCTURACIÓN</v>
      </c>
      <c r="Q503" s="45" t="str">
        <f>_xlfn.XLOOKUP(Tabla11518[[#This Row],[CÓDIGO SOLICITUD]],[1]Master!$G:$G,[1]Master!$I:$I)</f>
        <v>CORMAGDALENA</v>
      </c>
      <c r="R503" s="14">
        <f>_xlfn.XLOOKUP(Tabla11518[[#This Row],[CÓDIGO SOLICITUD]],'[1]Resumen Inversiones'!$D$4:$D$700,'[1]Resumen Inversiones'!$E$4:$E$700)</f>
        <v>1369171</v>
      </c>
      <c r="S503" s="55" t="s">
        <v>940</v>
      </c>
    </row>
    <row r="504" spans="1:19" ht="105" x14ac:dyDescent="0.25">
      <c r="A504" s="20" t="s">
        <v>941</v>
      </c>
      <c r="B504" s="9" t="str">
        <f>_xlfn.XLOOKUP(Tabla11518[[#This Row],[CÓDIGO SOLICITUD]],[1]Nombres!$A:$A,[1]Nombres!$D:$D)</f>
        <v>ANTIOQUIA</v>
      </c>
      <c r="C504" s="9" t="s">
        <v>21</v>
      </c>
      <c r="D504" s="16" t="s">
        <v>22</v>
      </c>
      <c r="E504" s="11" t="str">
        <f>_xlfn.XLOOKUP(Tabla11518[[#This Row],[CÓDIGO SOLICITUD]],[1]Nombres!$A:$A,[1]Nombres!$C:$C)</f>
        <v>INTERVENCIÓN MUELLE DE PASAJEROS DE PUERTO BERRIO</v>
      </c>
      <c r="F504" s="11" t="str">
        <f>_xlfn.XLOOKUP(Tabla11518[[#This Row],[CÓDIGO SOLICITUD]],'[1]Mapas MT FINAL'!A:A,'[1]Mapas MT FINAL'!G:G)</f>
        <v>INTERVENCIÓN MUELLE DE PASAJEROS DE PUERTO BERRIO</v>
      </c>
      <c r="G504" s="12" t="str">
        <f>_xlfn.XLOOKUP(Tabla11518[[#This Row],[CÓDIGO SOLICITUD]],'[1]Relación Departamental'!$A:$A,'[1]Relación Departamental'!$B:$B)</f>
        <v>SI</v>
      </c>
      <c r="H504" s="12" t="str">
        <f>IF(Tabla11518[[#This Row],[GEOGRÁFICO]]="NO",Tabla11518[[#This Row],[DEPARTAMENTO GEOGRÁFICO/ASOCIADO]],_xlfn.XLOOKUP(Tabla11518[[#This Row],[CÓDIGO SOLICITUD]],'[1]INFO MPIO'!$A$2:$A$802,'[1]INFO MPIO'!$G$2:$G$802))</f>
        <v>ANTIOQUIA</v>
      </c>
      <c r="I504" s="12" t="str">
        <f>IF(Tabla11518[[#This Row],[GEOGRÁFICO]]="NO",Tabla11518[[#This Row],[DEPARTAMENTO GEOGRÁFICO/ASOCIADO]],_xlfn.XLOOKUP(Tabla11518[[#This Row],[CÓDIGO SOLICITUD]],'[1]INFO MPIO'!$A$2:$A$581,'[1]INFO MPIO'!$H$2:$H$581))</f>
        <v>PUERTO BERRÍO</v>
      </c>
      <c r="J504" s="13">
        <f>IF(Tabla11518[[#This Row],[GEOGRÁFICO]]="NO",0,_xlfn.XLOOKUP(Tabla11518[[#This Row],[CÓDIGO SOLICITUD]],'[1]INFO MPIO'!$A$2:$A$581,'[1]INFO MPIO'!$B$2:$B$581))</f>
        <v>0</v>
      </c>
      <c r="K504" s="13">
        <f>IF(Tabla11518[[#This Row],[GEOGRÁFICO]]="NO",0,_xlfn.XLOOKUP(Tabla11518[[#This Row],[CÓDIGO SOLICITUD]],'[1]INFO MPIO'!$A$2:$A$581,'[1]INFO MPIO'!$C$2:$C$581))</f>
        <v>0</v>
      </c>
      <c r="L504" s="13">
        <f>IF(Tabla11518[[#This Row],[GEOGRÁFICO]]="NO",0,_xlfn.XLOOKUP(Tabla11518[[#This Row],[CÓDIGO SOLICITUD]],'[1]INFO MPIO'!$A$2:$A$581,'[1]INFO MPIO'!$D$2:$D$581))</f>
        <v>1</v>
      </c>
      <c r="M504" s="13">
        <f>IF(Tabla11518[[#This Row],[GEOGRÁFICO]]="NO",0,_xlfn.XLOOKUP(Tabla11518[[#This Row],[CÓDIGO SOLICITUD]],'[1]INFO MPIO'!$A$2:$A$581,'[1]INFO MPIO'!$E$2:$E$581))</f>
        <v>0</v>
      </c>
      <c r="N504" s="13">
        <f>IF(Tabla11518[[#This Row],[GEOGRÁFICO]]="NO",0,_xlfn.XLOOKUP(Tabla11518[[#This Row],[CÓDIGO SOLICITUD]],'[1]INFO MPIO'!$A$2:$A$581,'[1]INFO MPIO'!$F$2:$F$581))</f>
        <v>0</v>
      </c>
      <c r="O504" s="12" t="str">
        <f>_xlfn.XLOOKUP(Tabla11518[[#This Row],[CÓDIGO SOLICITUD]],[1]Master!$G:$G,[1]Master!$K:$K)</f>
        <v>NO</v>
      </c>
      <c r="P504" s="12" t="str">
        <f>_xlfn.XLOOKUP(Tabla11518[[#This Row],[CÓDIGO SOLICITUD]],[1]Master!$G:$G,[1]Master!$J:$J)</f>
        <v>EN ESTRUCTURACIÓN</v>
      </c>
      <c r="Q504" s="9" t="str">
        <f>_xlfn.XLOOKUP(Tabla11518[[#This Row],[CÓDIGO SOLICITUD]],[1]Master!$G:$G,[1]Master!$I:$I)</f>
        <v>CORMAGDALENA</v>
      </c>
      <c r="R504" s="14">
        <f>_xlfn.XLOOKUP(Tabla11518[[#This Row],[CÓDIGO SOLICITUD]],'[1]Resumen Inversiones'!$D$4:$D$700,'[1]Resumen Inversiones'!$E$4:$E$700)</f>
        <v>1785</v>
      </c>
      <c r="S504" s="23" t="s">
        <v>942</v>
      </c>
    </row>
    <row r="505" spans="1:19" ht="57" x14ac:dyDescent="0.25">
      <c r="A505" s="20" t="s">
        <v>943</v>
      </c>
      <c r="B505" s="9" t="str">
        <f>_xlfn.XLOOKUP(Tabla11518[[#This Row],[CÓDIGO SOLICITUD]],[1]Nombres!$A:$A,[1]Nombres!$D:$D)</f>
        <v>ANTIOQUIA</v>
      </c>
      <c r="C505" s="9" t="s">
        <v>21</v>
      </c>
      <c r="D505" s="16" t="s">
        <v>22</v>
      </c>
      <c r="E505" s="11" t="str">
        <f>_xlfn.XLOOKUP(Tabla11518[[#This Row],[CÓDIGO SOLICITUD]],[1]Nombres!$A:$A,[1]Nombres!$C:$C)</f>
        <v>EMBARCADERO PUERTO DE ABAJO LA PESCA</v>
      </c>
      <c r="F505" s="11" t="str">
        <f>_xlfn.XLOOKUP(Tabla11518[[#This Row],[CÓDIGO SOLICITUD]],'[1]Mapas MT FINAL'!A:A,'[1]Mapas MT FINAL'!G:G)</f>
        <v>EMBARCADERO PUERTO DE ABAJO LA PESCA</v>
      </c>
      <c r="G505" s="12" t="str">
        <f>_xlfn.XLOOKUP(Tabla11518[[#This Row],[CÓDIGO SOLICITUD]],'[1]Relación Departamental'!$A:$A,'[1]Relación Departamental'!$B:$B)</f>
        <v>SI</v>
      </c>
      <c r="H505" s="12" t="str">
        <f>IF(Tabla11518[[#This Row],[GEOGRÁFICO]]="NO",Tabla11518[[#This Row],[DEPARTAMENTO GEOGRÁFICO/ASOCIADO]],_xlfn.XLOOKUP(Tabla11518[[#This Row],[CÓDIGO SOLICITUD]],'[1]INFO MPIO'!$A$2:$A$802,'[1]INFO MPIO'!$G$2:$G$802))</f>
        <v>ANTIOQUIA</v>
      </c>
      <c r="I505" s="12" t="str">
        <f>IF(Tabla11518[[#This Row],[GEOGRÁFICO]]="NO",Tabla11518[[#This Row],[DEPARTAMENTO GEOGRÁFICO/ASOCIADO]],_xlfn.XLOOKUP(Tabla11518[[#This Row],[CÓDIGO SOLICITUD]],'[1]INFO MPIO'!$A$2:$A$581,'[1]INFO MPIO'!$H$2:$H$581))</f>
        <v>PUERTO NARE</v>
      </c>
      <c r="J505" s="13">
        <f>IF(Tabla11518[[#This Row],[GEOGRÁFICO]]="NO",0,_xlfn.XLOOKUP(Tabla11518[[#This Row],[CÓDIGO SOLICITUD]],'[1]INFO MPIO'!$A$2:$A$581,'[1]INFO MPIO'!$B$2:$B$581))</f>
        <v>0</v>
      </c>
      <c r="K505" s="13">
        <f>IF(Tabla11518[[#This Row],[GEOGRÁFICO]]="NO",0,_xlfn.XLOOKUP(Tabla11518[[#This Row],[CÓDIGO SOLICITUD]],'[1]INFO MPIO'!$A$2:$A$581,'[1]INFO MPIO'!$C$2:$C$581))</f>
        <v>0</v>
      </c>
      <c r="L505" s="13">
        <f>IF(Tabla11518[[#This Row],[GEOGRÁFICO]]="NO",0,_xlfn.XLOOKUP(Tabla11518[[#This Row],[CÓDIGO SOLICITUD]],'[1]INFO MPIO'!$A$2:$A$581,'[1]INFO MPIO'!$D$2:$D$581))</f>
        <v>0</v>
      </c>
      <c r="M505" s="13">
        <f>IF(Tabla11518[[#This Row],[GEOGRÁFICO]]="NO",0,_xlfn.XLOOKUP(Tabla11518[[#This Row],[CÓDIGO SOLICITUD]],'[1]INFO MPIO'!$A$2:$A$581,'[1]INFO MPIO'!$E$2:$E$581))</f>
        <v>0</v>
      </c>
      <c r="N505" s="13">
        <f>IF(Tabla11518[[#This Row],[GEOGRÁFICO]]="NO",0,_xlfn.XLOOKUP(Tabla11518[[#This Row],[CÓDIGO SOLICITUD]],'[1]INFO MPIO'!$A$2:$A$581,'[1]INFO MPIO'!$F$2:$F$581))</f>
        <v>0</v>
      </c>
      <c r="O505" s="12" t="str">
        <f>_xlfn.XLOOKUP(Tabla11518[[#This Row],[CÓDIGO SOLICITUD]],[1]Master!$G:$G,[1]Master!$K:$K)</f>
        <v>SIN INFORMACIÓN</v>
      </c>
      <c r="P505" s="12" t="str">
        <f>_xlfn.XLOOKUP(Tabla11518[[#This Row],[CÓDIGO SOLICITUD]],[1]Master!$G:$G,[1]Master!$J:$J)</f>
        <v>SIN INFORMACIÓN</v>
      </c>
      <c r="Q505" s="9" t="str">
        <f>_xlfn.XLOOKUP(Tabla11518[[#This Row],[CÓDIGO SOLICITUD]],[1]Master!$G:$G,[1]Master!$I:$I)</f>
        <v>INVIAS</v>
      </c>
      <c r="R505" s="14">
        <f>_xlfn.XLOOKUP(Tabla11518[[#This Row],[CÓDIGO SOLICITUD]],'[1]Resumen Inversiones'!$D$4:$D$700,'[1]Resumen Inversiones'!$E$4:$E$700)</f>
        <v>0</v>
      </c>
      <c r="S505" s="22" t="s">
        <v>31</v>
      </c>
    </row>
    <row r="506" spans="1:19" ht="57" x14ac:dyDescent="0.25">
      <c r="A506" s="20" t="s">
        <v>944</v>
      </c>
      <c r="B506" s="9" t="str">
        <f>_xlfn.XLOOKUP(Tabla11518[[#This Row],[CÓDIGO SOLICITUD]],[1]Nombres!$A:$A,[1]Nombres!$D:$D)</f>
        <v>ANTIOQUIA</v>
      </c>
      <c r="C506" s="9" t="s">
        <v>21</v>
      </c>
      <c r="D506" s="16" t="s">
        <v>22</v>
      </c>
      <c r="E506" s="11" t="str">
        <f>_xlfn.XLOOKUP(Tabla11518[[#This Row],[CÓDIGO SOLICITUD]],[1]Nombres!$A:$A,[1]Nombres!$C:$C)</f>
        <v>INTERVENCIÓN EMBARCADERO MALECÓN, PUERTO NARE</v>
      </c>
      <c r="F506" s="11" t="str">
        <f>_xlfn.XLOOKUP(Tabla11518[[#This Row],[CÓDIGO SOLICITUD]],'[1]Mapas MT FINAL'!A:A,'[1]Mapas MT FINAL'!G:G)</f>
        <v>INTERVENCIÓN EMBARCADERO MALECÓN, PUERTO NARE</v>
      </c>
      <c r="G506" s="12" t="str">
        <f>_xlfn.XLOOKUP(Tabla11518[[#This Row],[CÓDIGO SOLICITUD]],'[1]Relación Departamental'!$A:$A,'[1]Relación Departamental'!$B:$B)</f>
        <v>SI</v>
      </c>
      <c r="H506" s="12" t="str">
        <f>IF(Tabla11518[[#This Row],[GEOGRÁFICO]]="NO",Tabla11518[[#This Row],[DEPARTAMENTO GEOGRÁFICO/ASOCIADO]],_xlfn.XLOOKUP(Tabla11518[[#This Row],[CÓDIGO SOLICITUD]],'[1]INFO MPIO'!$A$2:$A$802,'[1]INFO MPIO'!$G$2:$G$802))</f>
        <v>ANTIOQUIA</v>
      </c>
      <c r="I506" s="12" t="str">
        <f>IF(Tabla11518[[#This Row],[GEOGRÁFICO]]="NO",Tabla11518[[#This Row],[DEPARTAMENTO GEOGRÁFICO/ASOCIADO]],_xlfn.XLOOKUP(Tabla11518[[#This Row],[CÓDIGO SOLICITUD]],'[1]INFO MPIO'!$A$2:$A$581,'[1]INFO MPIO'!$H$2:$H$581))</f>
        <v>PUERTO NARE</v>
      </c>
      <c r="J506" s="13">
        <f>IF(Tabla11518[[#This Row],[GEOGRÁFICO]]="NO",0,_xlfn.XLOOKUP(Tabla11518[[#This Row],[CÓDIGO SOLICITUD]],'[1]INFO MPIO'!$A$2:$A$581,'[1]INFO MPIO'!$B$2:$B$581))</f>
        <v>0</v>
      </c>
      <c r="K506" s="13">
        <f>IF(Tabla11518[[#This Row],[GEOGRÁFICO]]="NO",0,_xlfn.XLOOKUP(Tabla11518[[#This Row],[CÓDIGO SOLICITUD]],'[1]INFO MPIO'!$A$2:$A$581,'[1]INFO MPIO'!$C$2:$C$581))</f>
        <v>0</v>
      </c>
      <c r="L506" s="13">
        <f>IF(Tabla11518[[#This Row],[GEOGRÁFICO]]="NO",0,_xlfn.XLOOKUP(Tabla11518[[#This Row],[CÓDIGO SOLICITUD]],'[1]INFO MPIO'!$A$2:$A$581,'[1]INFO MPIO'!$D$2:$D$581))</f>
        <v>0</v>
      </c>
      <c r="M506" s="13">
        <f>IF(Tabla11518[[#This Row],[GEOGRÁFICO]]="NO",0,_xlfn.XLOOKUP(Tabla11518[[#This Row],[CÓDIGO SOLICITUD]],'[1]INFO MPIO'!$A$2:$A$581,'[1]INFO MPIO'!$E$2:$E$581))</f>
        <v>0</v>
      </c>
      <c r="N506" s="13">
        <f>IF(Tabla11518[[#This Row],[GEOGRÁFICO]]="NO",0,_xlfn.XLOOKUP(Tabla11518[[#This Row],[CÓDIGO SOLICITUD]],'[1]INFO MPIO'!$A$2:$A$581,'[1]INFO MPIO'!$F$2:$F$581))</f>
        <v>0</v>
      </c>
      <c r="O506" s="12" t="str">
        <f>_xlfn.XLOOKUP(Tabla11518[[#This Row],[CÓDIGO SOLICITUD]],[1]Master!$G:$G,[1]Master!$K:$K)</f>
        <v>SIN INFORMACIÓN</v>
      </c>
      <c r="P506" s="12" t="str">
        <f>_xlfn.XLOOKUP(Tabla11518[[#This Row],[CÓDIGO SOLICITUD]],[1]Master!$G:$G,[1]Master!$J:$J)</f>
        <v>SIN INFORMACIÓN</v>
      </c>
      <c r="Q506" s="9" t="str">
        <f>_xlfn.XLOOKUP(Tabla11518[[#This Row],[CÓDIGO SOLICITUD]],[1]Master!$G:$G,[1]Master!$I:$I)</f>
        <v>CORMAGDALENA</v>
      </c>
      <c r="R506" s="14">
        <f>_xlfn.XLOOKUP(Tabla11518[[#This Row],[CÓDIGO SOLICITUD]],'[1]Resumen Inversiones'!$D$4:$D$700,'[1]Resumen Inversiones'!$E$4:$E$700)</f>
        <v>0</v>
      </c>
      <c r="S506" s="22" t="s">
        <v>31</v>
      </c>
    </row>
    <row r="507" spans="1:19" ht="57" x14ac:dyDescent="0.25">
      <c r="A507" s="20" t="s">
        <v>945</v>
      </c>
      <c r="B507" s="9" t="str">
        <f>_xlfn.XLOOKUP(Tabla11518[[#This Row],[CÓDIGO SOLICITUD]],[1]Nombres!$A:$A,[1]Nombres!$D:$D)</f>
        <v>ANTIOQUIA</v>
      </c>
      <c r="C507" s="9" t="s">
        <v>21</v>
      </c>
      <c r="D507" s="16" t="s">
        <v>22</v>
      </c>
      <c r="E507" s="11" t="str">
        <f>_xlfn.XLOOKUP(Tabla11518[[#This Row],[CÓDIGO SOLICITUD]],[1]Nombres!$A:$A,[1]Nombres!$C:$C)</f>
        <v>INTERVENCIÓN EMBARCADEROS FLUVIALES EN PUERTO TRIUNFO</v>
      </c>
      <c r="F507" s="11" t="str">
        <f>_xlfn.XLOOKUP(Tabla11518[[#This Row],[CÓDIGO SOLICITUD]],'[1]Mapas MT FINAL'!A:A,'[1]Mapas MT FINAL'!G:G)</f>
        <v>INTERVENCIÓN EMBARCADEROS FLUVIALES EN PUERTO TRIUNFO</v>
      </c>
      <c r="G507" s="12" t="str">
        <f>_xlfn.XLOOKUP(Tabla11518[[#This Row],[CÓDIGO SOLICITUD]],'[1]Relación Departamental'!$A:$A,'[1]Relación Departamental'!$B:$B)</f>
        <v>SI</v>
      </c>
      <c r="H507" s="12" t="str">
        <f>IF(Tabla11518[[#This Row],[GEOGRÁFICO]]="NO",Tabla11518[[#This Row],[DEPARTAMENTO GEOGRÁFICO/ASOCIADO]],_xlfn.XLOOKUP(Tabla11518[[#This Row],[CÓDIGO SOLICITUD]],'[1]INFO MPIO'!$A$2:$A$802,'[1]INFO MPIO'!$G$2:$G$802))</f>
        <v>ANTIOQUIA</v>
      </c>
      <c r="I507" s="12" t="str">
        <f>IF(Tabla11518[[#This Row],[GEOGRÁFICO]]="NO",Tabla11518[[#This Row],[DEPARTAMENTO GEOGRÁFICO/ASOCIADO]],_xlfn.XLOOKUP(Tabla11518[[#This Row],[CÓDIGO SOLICITUD]],'[1]INFO MPIO'!$A$2:$A$581,'[1]INFO MPIO'!$H$2:$H$581))</f>
        <v>PUERTO TRIUNFO</v>
      </c>
      <c r="J507" s="13">
        <f>IF(Tabla11518[[#This Row],[GEOGRÁFICO]]="NO",0,_xlfn.XLOOKUP(Tabla11518[[#This Row],[CÓDIGO SOLICITUD]],'[1]INFO MPIO'!$A$2:$A$581,'[1]INFO MPIO'!$B$2:$B$581))</f>
        <v>0</v>
      </c>
      <c r="K507" s="13">
        <f>IF(Tabla11518[[#This Row],[GEOGRÁFICO]]="NO",0,_xlfn.XLOOKUP(Tabla11518[[#This Row],[CÓDIGO SOLICITUD]],'[1]INFO MPIO'!$A$2:$A$581,'[1]INFO MPIO'!$C$2:$C$581))</f>
        <v>0</v>
      </c>
      <c r="L507" s="13">
        <f>IF(Tabla11518[[#This Row],[GEOGRÁFICO]]="NO",0,_xlfn.XLOOKUP(Tabla11518[[#This Row],[CÓDIGO SOLICITUD]],'[1]INFO MPIO'!$A$2:$A$581,'[1]INFO MPIO'!$D$2:$D$581))</f>
        <v>0</v>
      </c>
      <c r="M507" s="13">
        <f>IF(Tabla11518[[#This Row],[GEOGRÁFICO]]="NO",0,_xlfn.XLOOKUP(Tabla11518[[#This Row],[CÓDIGO SOLICITUD]],'[1]INFO MPIO'!$A$2:$A$581,'[1]INFO MPIO'!$E$2:$E$581))</f>
        <v>0</v>
      </c>
      <c r="N507" s="13">
        <f>IF(Tabla11518[[#This Row],[GEOGRÁFICO]]="NO",0,_xlfn.XLOOKUP(Tabla11518[[#This Row],[CÓDIGO SOLICITUD]],'[1]INFO MPIO'!$A$2:$A$581,'[1]INFO MPIO'!$F$2:$F$581))</f>
        <v>0</v>
      </c>
      <c r="O507" s="12" t="str">
        <f>_xlfn.XLOOKUP(Tabla11518[[#This Row],[CÓDIGO SOLICITUD]],[1]Master!$G:$G,[1]Master!$K:$K)</f>
        <v>SIN INFORMACIÓN</v>
      </c>
      <c r="P507" s="12" t="str">
        <f>_xlfn.XLOOKUP(Tabla11518[[#This Row],[CÓDIGO SOLICITUD]],[1]Master!$G:$G,[1]Master!$J:$J)</f>
        <v>SIN INFORMACIÓN</v>
      </c>
      <c r="Q507" s="9" t="str">
        <f>_xlfn.XLOOKUP(Tabla11518[[#This Row],[CÓDIGO SOLICITUD]],[1]Master!$G:$G,[1]Master!$I:$I)</f>
        <v>CORMAGDALENA</v>
      </c>
      <c r="R507" s="14">
        <f>_xlfn.XLOOKUP(Tabla11518[[#This Row],[CÓDIGO SOLICITUD]],'[1]Resumen Inversiones'!$D$4:$D$700,'[1]Resumen Inversiones'!$E$4:$E$700)</f>
        <v>0</v>
      </c>
      <c r="S507" s="22" t="s">
        <v>31</v>
      </c>
    </row>
    <row r="508" spans="1:19" ht="399" x14ac:dyDescent="0.25">
      <c r="A508" s="20" t="s">
        <v>946</v>
      </c>
      <c r="B508" s="9" t="str">
        <f>_xlfn.XLOOKUP(Tabla11518[[#This Row],[CÓDIGO SOLICITUD]],[1]Nombres!$A:$A,[1]Nombres!$D:$D)</f>
        <v>ANTIOQUIA</v>
      </c>
      <c r="C508" s="9" t="s">
        <v>21</v>
      </c>
      <c r="D508" s="16" t="s">
        <v>22</v>
      </c>
      <c r="E508" s="11" t="str">
        <f>_xlfn.XLOOKUP(Tabla11518[[#This Row],[CÓDIGO SOLICITUD]],[1]Nombres!$A:$A,[1]Nombres!$C:$C)</f>
        <v>INFRAESTRUCTURA LOGÍSTICA Y HUB DE CARGA EN URABÁ</v>
      </c>
      <c r="F508" s="11" t="str">
        <f>_xlfn.XLOOKUP(Tabla11518[[#This Row],[CÓDIGO SOLICITUD]],'[1]Mapas MT FINAL'!A:A,'[1]Mapas MT FINAL'!G:G)</f>
        <v>INFRAESTRUCTURA LOGÍSTICA Y HUB DE CARGA EN URABÁ</v>
      </c>
      <c r="G508" s="12" t="str">
        <f>_xlfn.XLOOKUP(Tabla11518[[#This Row],[CÓDIGO SOLICITUD]],'[1]Relación Departamental'!$A:$A,'[1]Relación Departamental'!$B:$B)</f>
        <v>SI</v>
      </c>
      <c r="H508" s="12" t="str">
        <f>IF(Tabla11518[[#This Row],[GEOGRÁFICO]]="NO",Tabla11518[[#This Row],[DEPARTAMENTO GEOGRÁFICO/ASOCIADO]],_xlfn.XLOOKUP(Tabla11518[[#This Row],[CÓDIGO SOLICITUD]],'[1]INFO MPIO'!$A$2:$A$802,'[1]INFO MPIO'!$G$2:$G$802))</f>
        <v>ANTIOQUIA</v>
      </c>
      <c r="I508" s="12" t="str">
        <f>IF(Tabla11518[[#This Row],[GEOGRÁFICO]]="NO",Tabla11518[[#This Row],[DEPARTAMENTO GEOGRÁFICO/ASOCIADO]],_xlfn.XLOOKUP(Tabla11518[[#This Row],[CÓDIGO SOLICITUD]],'[1]INFO MPIO'!$A$2:$A$581,'[1]INFO MPIO'!$H$2:$H$581))</f>
        <v>YARUMAL</v>
      </c>
      <c r="J508" s="13">
        <f>IF(Tabla11518[[#This Row],[GEOGRÁFICO]]="NO",0,_xlfn.XLOOKUP(Tabla11518[[#This Row],[CÓDIGO SOLICITUD]],'[1]INFO MPIO'!$A$2:$A$581,'[1]INFO MPIO'!$B$2:$B$581))</f>
        <v>1</v>
      </c>
      <c r="K508" s="13">
        <f>IF(Tabla11518[[#This Row],[GEOGRÁFICO]]="NO",0,_xlfn.XLOOKUP(Tabla11518[[#This Row],[CÓDIGO SOLICITUD]],'[1]INFO MPIO'!$A$2:$A$581,'[1]INFO MPIO'!$C$2:$C$581))</f>
        <v>0</v>
      </c>
      <c r="L508" s="13">
        <f>IF(Tabla11518[[#This Row],[GEOGRÁFICO]]="NO",0,_xlfn.XLOOKUP(Tabla11518[[#This Row],[CÓDIGO SOLICITUD]],'[1]INFO MPIO'!$A$2:$A$581,'[1]INFO MPIO'!$D$2:$D$581))</f>
        <v>1</v>
      </c>
      <c r="M508" s="13">
        <f>IF(Tabla11518[[#This Row],[GEOGRÁFICO]]="NO",0,_xlfn.XLOOKUP(Tabla11518[[#This Row],[CÓDIGO SOLICITUD]],'[1]INFO MPIO'!$A$2:$A$581,'[1]INFO MPIO'!$E$2:$E$581))</f>
        <v>0</v>
      </c>
      <c r="N508" s="13">
        <f>IF(Tabla11518[[#This Row],[GEOGRÁFICO]]="NO",0,_xlfn.XLOOKUP(Tabla11518[[#This Row],[CÓDIGO SOLICITUD]],'[1]INFO MPIO'!$A$2:$A$581,'[1]INFO MPIO'!$F$2:$F$581))</f>
        <v>0</v>
      </c>
      <c r="O508" s="12" t="str">
        <f>_xlfn.XLOOKUP(Tabla11518[[#This Row],[CÓDIGO SOLICITUD]],[1]Master!$G:$G,[1]Master!$K:$K)</f>
        <v>SIN INFORMACIÓN</v>
      </c>
      <c r="P508" s="12" t="str">
        <f>_xlfn.XLOOKUP(Tabla11518[[#This Row],[CÓDIGO SOLICITUD]],[1]Master!$G:$G,[1]Master!$J:$J)</f>
        <v>SIN INFORMACIÓN</v>
      </c>
      <c r="Q508" s="9" t="str">
        <f>_xlfn.XLOOKUP(Tabla11518[[#This Row],[CÓDIGO SOLICITUD]],[1]Master!$G:$G,[1]Master!$I:$I)</f>
        <v>ENTIDAD TERRITORIAL</v>
      </c>
      <c r="R508" s="14">
        <f>_xlfn.XLOOKUP(Tabla11518[[#This Row],[CÓDIGO SOLICITUD]],'[1]Resumen Inversiones'!$D$4:$D$700,'[1]Resumen Inversiones'!$E$4:$E$700)</f>
        <v>0</v>
      </c>
      <c r="S508" s="22" t="s">
        <v>947</v>
      </c>
    </row>
    <row r="509" spans="1:19" ht="128.25" x14ac:dyDescent="0.25">
      <c r="A509" s="20" t="s">
        <v>948</v>
      </c>
      <c r="B509" s="9" t="str">
        <f>_xlfn.XLOOKUP(Tabla11518[[#This Row],[CÓDIGO SOLICITUD]],[1]Nombres!$A:$A,[1]Nombres!$D:$D)</f>
        <v>ANTIOQUIA</v>
      </c>
      <c r="C509" s="9" t="s">
        <v>21</v>
      </c>
      <c r="D509" s="16" t="s">
        <v>22</v>
      </c>
      <c r="E509" s="11" t="str">
        <f>_xlfn.XLOOKUP(Tabla11518[[#This Row],[CÓDIGO SOLICITUD]],[1]Nombres!$A:$A,[1]Nombres!$C:$C)</f>
        <v>CABLE AÉREO (LA ESTRELLA - SAN ANTONIO DE PRADA)</v>
      </c>
      <c r="F509" s="11" t="str">
        <f>_xlfn.XLOOKUP(Tabla11518[[#This Row],[CÓDIGO SOLICITUD]],'[1]Mapas MT FINAL'!A:A,'[1]Mapas MT FINAL'!G:G)</f>
        <v>CABLE AÉREO (LA ESTRELLA - SAN ANTONIO DE PRADA)</v>
      </c>
      <c r="G509" s="12" t="str">
        <f>_xlfn.XLOOKUP(Tabla11518[[#This Row],[CÓDIGO SOLICITUD]],'[1]Relación Departamental'!$A:$A,'[1]Relación Departamental'!$B:$B)</f>
        <v>SI</v>
      </c>
      <c r="H509" s="12" t="str">
        <f>IF(Tabla11518[[#This Row],[GEOGRÁFICO]]="NO",Tabla11518[[#This Row],[DEPARTAMENTO GEOGRÁFICO/ASOCIADO]],_xlfn.XLOOKUP(Tabla11518[[#This Row],[CÓDIGO SOLICITUD]],'[1]INFO MPIO'!$A$2:$A$802,'[1]INFO MPIO'!$G$2:$G$802))</f>
        <v>ANTIOQUIA</v>
      </c>
      <c r="I509" s="12" t="str">
        <f>IF(Tabla11518[[#This Row],[GEOGRÁFICO]]="NO",Tabla11518[[#This Row],[DEPARTAMENTO GEOGRÁFICO/ASOCIADO]],_xlfn.XLOOKUP(Tabla11518[[#This Row],[CÓDIGO SOLICITUD]],'[1]INFO MPIO'!$A$2:$A$581,'[1]INFO MPIO'!$H$2:$H$581))</f>
        <v>ITAGÜÍ, LA ESTRELLA, MEDELLÍN, SABANETA</v>
      </c>
      <c r="J509" s="13">
        <f>IF(Tabla11518[[#This Row],[GEOGRÁFICO]]="NO",0,_xlfn.XLOOKUP(Tabla11518[[#This Row],[CÓDIGO SOLICITUD]],'[1]INFO MPIO'!$A$2:$A$581,'[1]INFO MPIO'!$B$2:$B$581))</f>
        <v>0</v>
      </c>
      <c r="K509" s="13">
        <f>IF(Tabla11518[[#This Row],[GEOGRÁFICO]]="NO",0,_xlfn.XLOOKUP(Tabla11518[[#This Row],[CÓDIGO SOLICITUD]],'[1]INFO MPIO'!$A$2:$A$581,'[1]INFO MPIO'!$C$2:$C$581))</f>
        <v>0</v>
      </c>
      <c r="L509" s="13">
        <f>IF(Tabla11518[[#This Row],[GEOGRÁFICO]]="NO",0,_xlfn.XLOOKUP(Tabla11518[[#This Row],[CÓDIGO SOLICITUD]],'[1]INFO MPIO'!$A$2:$A$581,'[1]INFO MPIO'!$D$2:$D$581))</f>
        <v>0</v>
      </c>
      <c r="M509" s="13">
        <f>IF(Tabla11518[[#This Row],[GEOGRÁFICO]]="NO",0,_xlfn.XLOOKUP(Tabla11518[[#This Row],[CÓDIGO SOLICITUD]],'[1]INFO MPIO'!$A$2:$A$581,'[1]INFO MPIO'!$E$2:$E$581))</f>
        <v>0</v>
      </c>
      <c r="N509" s="13">
        <f>IF(Tabla11518[[#This Row],[GEOGRÁFICO]]="NO",0,_xlfn.XLOOKUP(Tabla11518[[#This Row],[CÓDIGO SOLICITUD]],'[1]INFO MPIO'!$A$2:$A$581,'[1]INFO MPIO'!$F$2:$F$581))</f>
        <v>0</v>
      </c>
      <c r="O509" s="12" t="str">
        <f>_xlfn.XLOOKUP(Tabla11518[[#This Row],[CÓDIGO SOLICITUD]],[1]Master!$G:$G,[1]Master!$K:$K)</f>
        <v>NO</v>
      </c>
      <c r="P509" s="12" t="str">
        <f>_xlfn.XLOOKUP(Tabla11518[[#This Row],[CÓDIGO SOLICITUD]],[1]Master!$G:$G,[1]Master!$J:$J)</f>
        <v>EN ESTRUCTURACIÓN</v>
      </c>
      <c r="Q509" s="9" t="str">
        <f>_xlfn.XLOOKUP(Tabla11518[[#This Row],[CÓDIGO SOLICITUD]],[1]Master!$G:$G,[1]Master!$I:$I)</f>
        <v>INVIAS</v>
      </c>
      <c r="R509" s="14">
        <f>_xlfn.XLOOKUP(Tabla11518[[#This Row],[CÓDIGO SOLICITUD]],'[1]Resumen Inversiones'!$D$4:$D$700,'[1]Resumen Inversiones'!$E$4:$E$700)</f>
        <v>550000</v>
      </c>
      <c r="S509" s="22" t="s">
        <v>949</v>
      </c>
    </row>
    <row r="510" spans="1:19" ht="57" x14ac:dyDescent="0.25">
      <c r="A510" s="44" t="s">
        <v>950</v>
      </c>
      <c r="B510" s="45" t="str">
        <f>_xlfn.XLOOKUP(Tabla11518[[#This Row],[CÓDIGO SOLICITUD]],[1]Nombres!$A:$A,[1]Nombres!$D:$D)</f>
        <v>ANTIOQUIA</v>
      </c>
      <c r="C510" s="45" t="s">
        <v>21</v>
      </c>
      <c r="D510" s="52" t="s">
        <v>22</v>
      </c>
      <c r="E510" s="47" t="str">
        <f>_xlfn.XLOOKUP(Tabla11518[[#This Row],[CÓDIGO SOLICITUD]],[1]Nombres!$A:$A,[1]Nombres!$C:$C)</f>
        <v>INTERVENCIÓN CABLE AÉREO VALLE DE ABURRÁ</v>
      </c>
      <c r="F510" s="11" t="str">
        <f>_xlfn.XLOOKUP(Tabla11518[[#This Row],[CÓDIGO SOLICITUD]],'[1]Mapas MT FINAL'!A:A,'[1]Mapas MT FINAL'!G:G)</f>
        <v>INTERVENCIÓN CABLE AÉREO VALLE DE ABURRÁ</v>
      </c>
      <c r="G510" s="48" t="str">
        <f>_xlfn.XLOOKUP(Tabla11518[[#This Row],[CÓDIGO SOLICITUD]],'[1]Relación Departamental'!$A:$A,'[1]Relación Departamental'!$B:$B)</f>
        <v>SI</v>
      </c>
      <c r="H510" s="48" t="str">
        <f>IF(Tabla11518[[#This Row],[GEOGRÁFICO]]="NO",Tabla11518[[#This Row],[DEPARTAMENTO GEOGRÁFICO/ASOCIADO]],_xlfn.XLOOKUP(Tabla11518[[#This Row],[CÓDIGO SOLICITUD]],'[1]INFO MPIO'!$A$2:$A$802,'[1]INFO MPIO'!$G$2:$G$802))</f>
        <v>ANTIOQUIA</v>
      </c>
      <c r="I510" s="48" t="str">
        <f>IF(Tabla11518[[#This Row],[GEOGRÁFICO]]="NO",Tabla11518[[#This Row],[DEPARTAMENTO GEOGRÁFICO/ASOCIADO]],_xlfn.XLOOKUP(Tabla11518[[#This Row],[CÓDIGO SOLICITUD]],'[1]INFO MPIO'!$A$2:$A$581,'[1]INFO MPIO'!$H$2:$H$581))</f>
        <v>MEDELLÍN</v>
      </c>
      <c r="J510" s="49">
        <f>IF(Tabla11518[[#This Row],[GEOGRÁFICO]]="NO",0,_xlfn.XLOOKUP(Tabla11518[[#This Row],[CÓDIGO SOLICITUD]],'[1]INFO MPIO'!$A$2:$A$581,'[1]INFO MPIO'!$B$2:$B$581))</f>
        <v>0</v>
      </c>
      <c r="K510" s="49">
        <f>IF(Tabla11518[[#This Row],[GEOGRÁFICO]]="NO",0,_xlfn.XLOOKUP(Tabla11518[[#This Row],[CÓDIGO SOLICITUD]],'[1]INFO MPIO'!$A$2:$A$581,'[1]INFO MPIO'!$C$2:$C$581))</f>
        <v>0</v>
      </c>
      <c r="L510" s="49">
        <f>IF(Tabla11518[[#This Row],[GEOGRÁFICO]]="NO",0,_xlfn.XLOOKUP(Tabla11518[[#This Row],[CÓDIGO SOLICITUD]],'[1]INFO MPIO'!$A$2:$A$581,'[1]INFO MPIO'!$D$2:$D$581))</f>
        <v>0</v>
      </c>
      <c r="M510" s="49">
        <f>IF(Tabla11518[[#This Row],[GEOGRÁFICO]]="NO",0,_xlfn.XLOOKUP(Tabla11518[[#This Row],[CÓDIGO SOLICITUD]],'[1]INFO MPIO'!$A$2:$A$581,'[1]INFO MPIO'!$E$2:$E$581))</f>
        <v>0</v>
      </c>
      <c r="N510" s="49">
        <f>IF(Tabla11518[[#This Row],[GEOGRÁFICO]]="NO",0,_xlfn.XLOOKUP(Tabla11518[[#This Row],[CÓDIGO SOLICITUD]],'[1]INFO MPIO'!$A$2:$A$581,'[1]INFO MPIO'!$F$2:$F$581))</f>
        <v>0</v>
      </c>
      <c r="O510" s="48" t="str">
        <f>_xlfn.XLOOKUP(Tabla11518[[#This Row],[CÓDIGO SOLICITUD]],[1]Master!$G:$G,[1]Master!$K:$K)</f>
        <v>NO</v>
      </c>
      <c r="P510" s="48" t="str">
        <f>_xlfn.XLOOKUP(Tabla11518[[#This Row],[CÓDIGO SOLICITUD]],[1]Master!$G:$G,[1]Master!$J:$J)</f>
        <v>EN ESTRUCTURACIÓN</v>
      </c>
      <c r="Q510" s="45" t="str">
        <f>_xlfn.XLOOKUP(Tabla11518[[#This Row],[CÓDIGO SOLICITUD]],[1]Master!$G:$G,[1]Master!$I:$I)</f>
        <v>INVIAS</v>
      </c>
      <c r="R510" s="14">
        <f>_xlfn.XLOOKUP(Tabla11518[[#This Row],[CÓDIGO SOLICITUD]],'[1]Resumen Inversiones'!$D$4:$D$700,'[1]Resumen Inversiones'!$E$4:$E$700)</f>
        <v>4000000</v>
      </c>
      <c r="S510" s="56" t="s">
        <v>951</v>
      </c>
    </row>
  </sheetData>
  <mergeCells count="1">
    <mergeCell ref="A1:S6"/>
  </mergeCells>
  <pageMargins left="0.25" right="0.25" top="0.75" bottom="0.75" header="0.3" footer="0.3"/>
  <pageSetup scale="37" fitToHeight="0" orientation="landscape" r:id="rId1"/>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PPI</vt:lpstr>
      <vt:lpstr>PPI!Área_de_impresión</vt:lpstr>
      <vt:lpstr>PPI!Títulos_a_imprimir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Nancy Marcela Rojas Sandoval</dc:creator>
  <cp:lastModifiedBy>Nancy Marcela Rojas Sandoval</cp:lastModifiedBy>
  <dcterms:created xsi:type="dcterms:W3CDTF">2024-11-06T17:25:27Z</dcterms:created>
  <dcterms:modified xsi:type="dcterms:W3CDTF">2024-11-06T17:26:54Z</dcterms:modified>
</cp:coreProperties>
</file>