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ira.montero\Documents\20246100196351   PROP 066 DEBATE CONTROL POLITICO EJECUCIÓN PRESUPUESTAL\"/>
    </mc:Choice>
  </mc:AlternateContent>
  <bookViews>
    <workbookView xWindow="0" yWindow="0" windowWidth="28800" windowHeight="12435"/>
  </bookViews>
  <sheets>
    <sheet name="Punt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G5" i="1" l="1"/>
  <c r="G6" i="1"/>
  <c r="F25" i="1"/>
  <c r="F26" i="1"/>
  <c r="F24" i="1"/>
  <c r="H10" i="1"/>
  <c r="K18" i="1" l="1"/>
  <c r="I18" i="1"/>
  <c r="K17" i="1"/>
  <c r="I17" i="1"/>
  <c r="K16" i="1"/>
  <c r="I16" i="1"/>
  <c r="K15" i="1"/>
  <c r="I15" i="1"/>
  <c r="K14" i="1"/>
  <c r="I14" i="1"/>
  <c r="K13" i="1"/>
  <c r="K12" i="1"/>
  <c r="I12" i="1"/>
  <c r="K11" i="1"/>
  <c r="I11" i="1"/>
  <c r="J10" i="1"/>
  <c r="G10" i="1"/>
  <c r="I10" i="1" s="1"/>
  <c r="F10" i="1"/>
  <c r="F3" i="1" s="1"/>
  <c r="K8" i="1"/>
  <c r="I8" i="1"/>
  <c r="G7" i="1"/>
  <c r="K7" i="1" s="1"/>
  <c r="K6" i="1"/>
  <c r="I6" i="1"/>
  <c r="K5" i="1"/>
  <c r="I5" i="1"/>
  <c r="J4" i="1"/>
  <c r="H4" i="1"/>
  <c r="F4" i="1"/>
  <c r="K10" i="1" l="1"/>
  <c r="G4" i="1"/>
  <c r="G3" i="1" s="1"/>
  <c r="J3" i="1"/>
  <c r="H3" i="1"/>
  <c r="I7" i="1"/>
  <c r="I4" i="1"/>
  <c r="K4" i="1"/>
  <c r="I3" i="1" l="1"/>
  <c r="K3" i="1"/>
</calcChain>
</file>

<file path=xl/sharedStrings.xml><?xml version="1.0" encoding="utf-8"?>
<sst xmlns="http://schemas.openxmlformats.org/spreadsheetml/2006/main" count="69" uniqueCount="49">
  <si>
    <t>TIPO</t>
  </si>
  <si>
    <t>APR. INICIAL</t>
  </si>
  <si>
    <t>APR. VIGENTE</t>
  </si>
  <si>
    <t>COMPROMISOS</t>
  </si>
  <si>
    <t>% COM</t>
  </si>
  <si>
    <t>OBLIGACIONES</t>
  </si>
  <si>
    <t>% OBL</t>
  </si>
  <si>
    <t>TOTAL</t>
  </si>
  <si>
    <t>FUNCIONAMIENTO</t>
  </si>
  <si>
    <t>01-GASTOS DE PERSONAL</t>
  </si>
  <si>
    <t>02- ADQUISICIÓN DE BIENES  Y SERVICIOS</t>
  </si>
  <si>
    <t>ADQUISICIÓN DE BIENES  Y SERVICIOS</t>
  </si>
  <si>
    <t>03-TRANSFERENCIAS CORRIENTES</t>
  </si>
  <si>
    <t>TRANSFERENCIAS CORRIENTES</t>
  </si>
  <si>
    <t>08- GASTOS POR TRIBUTOS, MULTAS, SANCIONES E INTERESES DE MORA</t>
  </si>
  <si>
    <t>GASTOS POR TRIBUTOS, MULTAS, SANCIONES E INTERESES DE MORA</t>
  </si>
  <si>
    <t>Programa</t>
  </si>
  <si>
    <t>Subprograma</t>
  </si>
  <si>
    <t>TIPO/RUBRO</t>
  </si>
  <si>
    <t>RUBRO / PROYECTO</t>
  </si>
  <si>
    <t>INVERSIÓN</t>
  </si>
  <si>
    <t>1702-INCLUSIÓN PRODUCTIVA DE PEQUEÑOS PRODUCTORES RURALES</t>
  </si>
  <si>
    <t>1100-INTERSUBSECTORIAL AGROPECUARIO</t>
  </si>
  <si>
    <t>C-1702-1100-14-30101B</t>
  </si>
  <si>
    <t>Apoyo para la Estructuración y Cofinanciación de Proyectos Integrales de Desarrollo Agropecuario y Rural a nivel Nacional- BPIN 202300000000226</t>
  </si>
  <si>
    <t>C-1702-1100-15-30101B 
C-1702-1100-15-30201A</t>
  </si>
  <si>
    <t>BPIN 202300000000220 Implementación de estrategias de inserción de la población rural a procesos colectivos económico-sociales que inciden en el desarrollo rural sostenible de los territorios, nivel   nacional</t>
  </si>
  <si>
    <t>1708-CIENCIA, TECNOLOGÍA E INNOVACIÓN AGROPECUARIA</t>
  </si>
  <si>
    <t>C-1708-1100-5-30101C
C-1708-1100-5-30101D</t>
  </si>
  <si>
    <t>Fortalecimiento de la gestión y apropiación del conocimiento técnico de los procesos productivos agropecuarios y rurales, en los productores y las asociaciones u organizaciones de productores en nivel Nacional - BPIN 202300000000065</t>
  </si>
  <si>
    <t>1709-INFRAESTRUCTURA PRODUCTIVA Y COMERCIALIZACIÓN</t>
  </si>
  <si>
    <t>C-1709-1100-6-30101B</t>
  </si>
  <si>
    <t>Fortalecimiento de la Administración, Operación, Conservación o Mantenimiento y la Prestación del Servicio en los Distritos de Adecuación de Tierras de Propiedad del Estado a Nivel Nacional - BPIN 2022011000026</t>
  </si>
  <si>
    <t>C-1709-1100-7-30101B</t>
  </si>
  <si>
    <t>Implementación del Fondo Nacional de Adecuación de Tierras - Fonat a Nivel Nacional - BPIN 2022011000027</t>
  </si>
  <si>
    <t>1799-FORTALECIMIENTO DE LA GESTIÓN Y DIRECCIÓN DEL SECTOR AGROPECUARIO</t>
  </si>
  <si>
    <t>C-1799-1100-14-53105B</t>
  </si>
  <si>
    <t>Fortalecimiento de la Gestión Documental de la Agencia de Desarrollo Rural en el Territorio Nacional - BPIN 202300000000120</t>
  </si>
  <si>
    <t>C-1799-1100-15-53105B</t>
  </si>
  <si>
    <t>Fortalecimiento del Sistema de Planeación y Gestión Institucional en la Agencia de Desarrollo Rural a nivel Nacional - BPIN 202300000000141</t>
  </si>
  <si>
    <t>C-1799-1100-16-53105B</t>
  </si>
  <si>
    <t>Mejoramiento De la capacidad tecnológica de la Agencia de Desarrollo Rural a nivel Nacional- BPIN 202300000000210</t>
  </si>
  <si>
    <t>A</t>
  </si>
  <si>
    <t>SUB TOTAL FUNCIONAMIENTO</t>
  </si>
  <si>
    <t>C</t>
  </si>
  <si>
    <t xml:space="preserve">SUB TOTAL INVERSIÓN </t>
  </si>
  <si>
    <t>TOTAL ADR</t>
  </si>
  <si>
    <t>APLAZAMIENTO</t>
  </si>
  <si>
    <t>APR. VIGENTE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</si>
</sst>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\ #,##0;[Red]\-&quot;$&quot;\ #,##0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sz val="14"/>
      <color theme="1"/>
      <name val="Calibri"/>
      <family val="2"/>
    </font>
    <font>
      <b/>
      <sz val="14"/>
      <color rgb="FFFFFFFF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53813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164" fontId="4" fillId="0" borderId="2" xfId="0" applyNumberFormat="1" applyFont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0" xfId="0" applyNumberFormat="1" applyFont="1"/>
    <xf numFmtId="165" fontId="5" fillId="0" borderId="2" xfId="2" applyNumberFormat="1" applyFont="1" applyBorder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3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6" fontId="8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6" fontId="8" fillId="0" borderId="9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6" fontId="5" fillId="0" borderId="0" xfId="0" applyNumberFormat="1" applyFo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9"/>
  <sheetViews>
    <sheetView showGridLines="0" tabSelected="1" zoomScale="55" zoomScaleNormal="55" workbookViewId="0">
      <selection activeCell="J28" sqref="J28"/>
    </sheetView>
  </sheetViews>
  <sheetFormatPr baseColWidth="10" defaultColWidth="11.85546875" defaultRowHeight="15" x14ac:dyDescent="0.25"/>
  <cols>
    <col min="1" max="1" width="11.85546875" style="2"/>
    <col min="2" max="2" width="47.85546875" style="2" customWidth="1"/>
    <col min="3" max="3" width="25.140625" style="2" customWidth="1"/>
    <col min="4" max="4" width="31" style="2" customWidth="1"/>
    <col min="5" max="5" width="49" style="2" customWidth="1"/>
    <col min="6" max="8" width="29.7109375" style="2" customWidth="1"/>
    <col min="9" max="9" width="19.5703125" style="2" customWidth="1"/>
    <col min="10" max="10" width="29.7109375" style="2" customWidth="1"/>
    <col min="11" max="11" width="13.7109375" style="2" customWidth="1"/>
    <col min="12" max="16384" width="11.85546875" style="2"/>
  </cols>
  <sheetData>
    <row r="2" spans="2:11" ht="21" x14ac:dyDescent="0.25">
      <c r="B2" s="16" t="s">
        <v>0</v>
      </c>
      <c r="C2" s="16"/>
      <c r="D2" s="16"/>
      <c r="E2" s="16"/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2:11" ht="21" x14ac:dyDescent="0.25">
      <c r="B3" s="17" t="s">
        <v>7</v>
      </c>
      <c r="C3" s="17"/>
      <c r="D3" s="17"/>
      <c r="E3" s="17"/>
      <c r="F3" s="3">
        <f>F4+F10</f>
        <v>1001732179015</v>
      </c>
      <c r="G3" s="3">
        <f>G4+G10</f>
        <v>932034137684</v>
      </c>
      <c r="H3" s="3">
        <f>H4+H10</f>
        <v>705508633745.59998</v>
      </c>
      <c r="I3" s="4">
        <f>H3/G3</f>
        <v>0.75695578651089923</v>
      </c>
      <c r="J3" s="3">
        <f>J4+J10</f>
        <v>338328780488.69006</v>
      </c>
      <c r="K3" s="4">
        <f>J3/G3</f>
        <v>0.36300041684030915</v>
      </c>
    </row>
    <row r="4" spans="2:11" ht="21" x14ac:dyDescent="0.25">
      <c r="B4" s="17" t="s">
        <v>8</v>
      </c>
      <c r="C4" s="17"/>
      <c r="D4" s="17"/>
      <c r="E4" s="17"/>
      <c r="F4" s="3">
        <f>SUM(F5:F8)</f>
        <v>106839606045</v>
      </c>
      <c r="G4" s="3">
        <f t="shared" ref="G4:J4" si="0">SUM(G5:G8)</f>
        <v>87839606045</v>
      </c>
      <c r="H4" s="3">
        <f t="shared" si="0"/>
        <v>35931744705.970001</v>
      </c>
      <c r="I4" s="4">
        <f>H4/G4</f>
        <v>0.40906085903393352</v>
      </c>
      <c r="J4" s="3">
        <f t="shared" si="0"/>
        <v>30998245920.720001</v>
      </c>
      <c r="K4" s="4">
        <f>J4/G4</f>
        <v>0.35289600348207029</v>
      </c>
    </row>
    <row r="5" spans="2:11" ht="18.75" x14ac:dyDescent="0.25">
      <c r="B5" s="12" t="s">
        <v>9</v>
      </c>
      <c r="C5" s="12"/>
      <c r="D5" s="12"/>
      <c r="E5" s="12"/>
      <c r="F5" s="5">
        <v>18580099000</v>
      </c>
      <c r="G5" s="5">
        <f>18490099000+90000000</f>
        <v>18580099000</v>
      </c>
      <c r="H5" s="5">
        <v>13962609924</v>
      </c>
      <c r="I5" s="10">
        <f t="shared" ref="I5:I8" si="1">H5/G5</f>
        <v>0.75148199823908368</v>
      </c>
      <c r="J5" s="5">
        <v>13962609924</v>
      </c>
      <c r="K5" s="10">
        <f t="shared" ref="K5:K8" si="2">J5/G5</f>
        <v>0.75148199823908368</v>
      </c>
    </row>
    <row r="6" spans="2:11" ht="18.75" x14ac:dyDescent="0.25">
      <c r="B6" s="12" t="s">
        <v>10</v>
      </c>
      <c r="C6" s="12"/>
      <c r="D6" s="12"/>
      <c r="E6" s="12" t="s">
        <v>11</v>
      </c>
      <c r="F6" s="5">
        <v>29292595590</v>
      </c>
      <c r="G6" s="5">
        <f>29292595590</f>
        <v>29292595590</v>
      </c>
      <c r="H6" s="5">
        <v>21754585214.970001</v>
      </c>
      <c r="I6" s="10">
        <f t="shared" si="1"/>
        <v>0.74266499013821263</v>
      </c>
      <c r="J6" s="5">
        <v>16821086429.719999</v>
      </c>
      <c r="K6" s="10">
        <f t="shared" si="2"/>
        <v>0.57424363020470726</v>
      </c>
    </row>
    <row r="7" spans="2:11" ht="18.75" x14ac:dyDescent="0.25">
      <c r="B7" s="12" t="s">
        <v>12</v>
      </c>
      <c r="C7" s="12"/>
      <c r="D7" s="12"/>
      <c r="E7" s="12" t="s">
        <v>13</v>
      </c>
      <c r="F7" s="5">
        <v>57906558455</v>
      </c>
      <c r="G7" s="5">
        <f>57906558455-19000000000</f>
        <v>38906558455</v>
      </c>
      <c r="H7" s="5">
        <v>44817227</v>
      </c>
      <c r="I7" s="10">
        <f t="shared" si="1"/>
        <v>1.1519195935008331E-3</v>
      </c>
      <c r="J7" s="5">
        <v>44817227</v>
      </c>
      <c r="K7" s="10">
        <f t="shared" si="2"/>
        <v>1.1519195935008331E-3</v>
      </c>
    </row>
    <row r="8" spans="2:11" ht="18.75" x14ac:dyDescent="0.25">
      <c r="B8" s="12" t="s">
        <v>14</v>
      </c>
      <c r="C8" s="12"/>
      <c r="D8" s="12"/>
      <c r="E8" s="12" t="s">
        <v>15</v>
      </c>
      <c r="F8" s="5">
        <v>1060353000</v>
      </c>
      <c r="G8" s="5">
        <v>1060353000</v>
      </c>
      <c r="H8" s="5">
        <v>169732340</v>
      </c>
      <c r="I8" s="10">
        <f t="shared" si="1"/>
        <v>0.16007154221282913</v>
      </c>
      <c r="J8" s="5">
        <v>169732340</v>
      </c>
      <c r="K8" s="10">
        <f t="shared" si="2"/>
        <v>0.16007154221282913</v>
      </c>
    </row>
    <row r="9" spans="2:11" ht="21" x14ac:dyDescent="0.25">
      <c r="B9" s="1" t="s">
        <v>16</v>
      </c>
      <c r="C9" s="1" t="s">
        <v>17</v>
      </c>
      <c r="D9" s="1" t="s">
        <v>18</v>
      </c>
      <c r="E9" s="1" t="s">
        <v>19</v>
      </c>
      <c r="F9" s="1" t="s">
        <v>1</v>
      </c>
      <c r="G9" s="1" t="s">
        <v>2</v>
      </c>
      <c r="H9" s="1" t="s">
        <v>3</v>
      </c>
      <c r="I9" s="11" t="s">
        <v>4</v>
      </c>
      <c r="J9" s="1" t="s">
        <v>5</v>
      </c>
      <c r="K9" s="11" t="s">
        <v>6</v>
      </c>
    </row>
    <row r="10" spans="2:11" ht="21" x14ac:dyDescent="0.25">
      <c r="B10" s="13" t="s">
        <v>20</v>
      </c>
      <c r="C10" s="14"/>
      <c r="D10" s="14"/>
      <c r="E10" s="15"/>
      <c r="F10" s="3">
        <f>SUM(F11:F18)</f>
        <v>894892572970</v>
      </c>
      <c r="G10" s="3">
        <f t="shared" ref="G10:J10" si="3">SUM(G11:G18)</f>
        <v>844194531639</v>
      </c>
      <c r="H10" s="3">
        <f>SUM(H11:H18)</f>
        <v>669576889039.63</v>
      </c>
      <c r="I10" s="4">
        <f>H10/G10</f>
        <v>0.79315473382615898</v>
      </c>
      <c r="J10" s="3">
        <f t="shared" si="3"/>
        <v>307330534567.97003</v>
      </c>
      <c r="K10" s="4">
        <f>J10/G10</f>
        <v>0.36405179499479717</v>
      </c>
    </row>
    <row r="11" spans="2:11" ht="96.6" customHeight="1" x14ac:dyDescent="0.25">
      <c r="B11" s="6" t="s">
        <v>21</v>
      </c>
      <c r="C11" s="6" t="s">
        <v>22</v>
      </c>
      <c r="D11" s="7" t="s">
        <v>23</v>
      </c>
      <c r="E11" s="6" t="s">
        <v>24</v>
      </c>
      <c r="F11" s="5">
        <v>521501848886</v>
      </c>
      <c r="G11" s="5">
        <v>517401848886</v>
      </c>
      <c r="H11" s="5">
        <v>411595259050.04999</v>
      </c>
      <c r="I11" s="10">
        <f>H11/G11</f>
        <v>0.79550403605290831</v>
      </c>
      <c r="J11" s="5">
        <v>235207027839.66998</v>
      </c>
      <c r="K11" s="10">
        <f t="shared" ref="K11:K18" si="4">J11/G11</f>
        <v>0.45459255382655878</v>
      </c>
    </row>
    <row r="12" spans="2:11" ht="96.6" customHeight="1" x14ac:dyDescent="0.25">
      <c r="B12" s="6" t="s">
        <v>21</v>
      </c>
      <c r="C12" s="6" t="s">
        <v>22</v>
      </c>
      <c r="D12" s="7" t="s">
        <v>25</v>
      </c>
      <c r="E12" s="6" t="s">
        <v>26</v>
      </c>
      <c r="F12" s="5">
        <v>55339184404</v>
      </c>
      <c r="G12" s="5">
        <v>54739184404</v>
      </c>
      <c r="H12" s="5">
        <v>46974303028.970001</v>
      </c>
      <c r="I12" s="10">
        <f t="shared" ref="I12:I18" si="5">H12/G12</f>
        <v>0.85814766040864521</v>
      </c>
      <c r="J12" s="5">
        <v>23967074551.169998</v>
      </c>
      <c r="K12" s="10">
        <f t="shared" si="4"/>
        <v>0.4378412797363242</v>
      </c>
    </row>
    <row r="13" spans="2:11" ht="96.6" customHeight="1" x14ac:dyDescent="0.25">
      <c r="B13" s="6" t="s">
        <v>27</v>
      </c>
      <c r="C13" s="6" t="s">
        <v>22</v>
      </c>
      <c r="D13" s="7" t="s">
        <v>28</v>
      </c>
      <c r="E13" s="6" t="s">
        <v>29</v>
      </c>
      <c r="F13" s="5">
        <v>80742515430</v>
      </c>
      <c r="G13" s="5">
        <v>79142515430</v>
      </c>
      <c r="H13" s="5">
        <v>54438900012.650002</v>
      </c>
      <c r="I13" s="10">
        <f>H13/G13</f>
        <v>0.687859107293603</v>
      </c>
      <c r="J13" s="5">
        <v>8035796987.9400005</v>
      </c>
      <c r="K13" s="10">
        <f t="shared" si="4"/>
        <v>0.10153577940099093</v>
      </c>
    </row>
    <row r="14" spans="2:11" ht="96.6" customHeight="1" x14ac:dyDescent="0.25">
      <c r="B14" s="6" t="s">
        <v>30</v>
      </c>
      <c r="C14" s="6" t="s">
        <v>22</v>
      </c>
      <c r="D14" s="7" t="s">
        <v>31</v>
      </c>
      <c r="E14" s="6" t="s">
        <v>32</v>
      </c>
      <c r="F14" s="5">
        <v>37239607213</v>
      </c>
      <c r="G14" s="5">
        <v>36908650863</v>
      </c>
      <c r="H14" s="5">
        <v>33356286106.859997</v>
      </c>
      <c r="I14" s="10">
        <f t="shared" si="5"/>
        <v>0.90375251673853085</v>
      </c>
      <c r="J14" s="5">
        <v>15450047368.280001</v>
      </c>
      <c r="K14" s="10">
        <f t="shared" si="4"/>
        <v>0.41860233324779389</v>
      </c>
    </row>
    <row r="15" spans="2:11" ht="96.6" customHeight="1" x14ac:dyDescent="0.25">
      <c r="B15" s="6" t="s">
        <v>30</v>
      </c>
      <c r="C15" s="6" t="s">
        <v>22</v>
      </c>
      <c r="D15" s="8" t="s">
        <v>33</v>
      </c>
      <c r="E15" s="6" t="s">
        <v>34</v>
      </c>
      <c r="F15" s="5">
        <v>179823474580</v>
      </c>
      <c r="G15" s="5">
        <v>139916598968</v>
      </c>
      <c r="H15" s="5">
        <v>112324362190.16</v>
      </c>
      <c r="I15" s="10">
        <f t="shared" si="5"/>
        <v>0.8027951152232442</v>
      </c>
      <c r="J15" s="5">
        <v>15689710000.02</v>
      </c>
      <c r="K15" s="10">
        <f t="shared" si="4"/>
        <v>0.11213615908151368</v>
      </c>
    </row>
    <row r="16" spans="2:11" ht="96.6" customHeight="1" x14ac:dyDescent="0.25">
      <c r="B16" s="6" t="s">
        <v>35</v>
      </c>
      <c r="C16" s="6" t="s">
        <v>22</v>
      </c>
      <c r="D16" s="8" t="s">
        <v>36</v>
      </c>
      <c r="E16" s="6" t="s">
        <v>37</v>
      </c>
      <c r="F16" s="5">
        <v>3265046376</v>
      </c>
      <c r="G16" s="5">
        <v>2466036425</v>
      </c>
      <c r="H16" s="5">
        <v>2127735606</v>
      </c>
      <c r="I16" s="10">
        <f t="shared" si="5"/>
        <v>0.86281596834077579</v>
      </c>
      <c r="J16" s="5">
        <v>1622211210</v>
      </c>
      <c r="K16" s="10">
        <f t="shared" si="4"/>
        <v>0.65782126879979075</v>
      </c>
    </row>
    <row r="17" spans="2:11" ht="96.6" customHeight="1" x14ac:dyDescent="0.25">
      <c r="B17" s="6" t="s">
        <v>35</v>
      </c>
      <c r="C17" s="6" t="s">
        <v>22</v>
      </c>
      <c r="D17" s="7" t="s">
        <v>38</v>
      </c>
      <c r="E17" s="6" t="s">
        <v>39</v>
      </c>
      <c r="F17" s="5">
        <v>3743817131</v>
      </c>
      <c r="G17" s="5">
        <v>3382617713</v>
      </c>
      <c r="H17" s="5">
        <v>3220260332</v>
      </c>
      <c r="I17" s="10">
        <f t="shared" si="5"/>
        <v>0.95200244462268624</v>
      </c>
      <c r="J17" s="5">
        <v>2552527181.4499998</v>
      </c>
      <c r="K17" s="10">
        <f t="shared" si="4"/>
        <v>0.75460113971501563</v>
      </c>
    </row>
    <row r="18" spans="2:11" ht="96.6" customHeight="1" x14ac:dyDescent="0.25">
      <c r="B18" s="6" t="s">
        <v>35</v>
      </c>
      <c r="C18" s="6" t="s">
        <v>22</v>
      </c>
      <c r="D18" s="7" t="s">
        <v>40</v>
      </c>
      <c r="E18" s="6" t="s">
        <v>41</v>
      </c>
      <c r="F18" s="5">
        <v>13237078950</v>
      </c>
      <c r="G18" s="5">
        <v>10237078950</v>
      </c>
      <c r="H18" s="5">
        <v>5539782712.9400005</v>
      </c>
      <c r="I18" s="10">
        <f t="shared" si="5"/>
        <v>0.5411487730042368</v>
      </c>
      <c r="J18" s="5">
        <v>4806139429.4400005</v>
      </c>
      <c r="K18" s="10">
        <f t="shared" si="4"/>
        <v>0.46948347794465339</v>
      </c>
    </row>
    <row r="19" spans="2:11" x14ac:dyDescent="0.25">
      <c r="F19" s="9"/>
      <c r="G19" s="9"/>
      <c r="H19" s="9"/>
      <c r="I19" s="9"/>
      <c r="J19" s="9"/>
    </row>
    <row r="20" spans="2:11" ht="18.75" x14ac:dyDescent="0.3">
      <c r="B20" s="18"/>
      <c r="C20" s="18"/>
      <c r="D20" s="18"/>
      <c r="E20" s="18"/>
      <c r="F20" s="18"/>
      <c r="G20" s="18"/>
    </row>
    <row r="21" spans="2:11" ht="18.75" x14ac:dyDescent="0.3">
      <c r="B21" s="18"/>
      <c r="C21" s="18"/>
      <c r="D21" s="18"/>
      <c r="E21" s="18"/>
      <c r="F21" s="18"/>
      <c r="G21" s="18"/>
    </row>
    <row r="22" spans="2:11" ht="18.75" x14ac:dyDescent="0.3">
      <c r="B22" s="18"/>
      <c r="C22" s="18"/>
      <c r="D22" s="18"/>
      <c r="E22" s="18"/>
      <c r="F22" s="18"/>
      <c r="G22" s="18"/>
    </row>
    <row r="23" spans="2:11" ht="38.25" thickBot="1" x14ac:dyDescent="0.35">
      <c r="B23" s="19" t="s">
        <v>18</v>
      </c>
      <c r="C23" s="19" t="s">
        <v>19</v>
      </c>
      <c r="D23" s="19" t="s">
        <v>48</v>
      </c>
      <c r="E23" s="19" t="s">
        <v>47</v>
      </c>
      <c r="F23" s="19" t="s">
        <v>2</v>
      </c>
      <c r="G23" s="18"/>
    </row>
    <row r="24" spans="2:11" ht="38.25" thickBot="1" x14ac:dyDescent="0.35">
      <c r="B24" s="20" t="s">
        <v>42</v>
      </c>
      <c r="C24" s="21" t="s">
        <v>43</v>
      </c>
      <c r="D24" s="22">
        <v>106839606045</v>
      </c>
      <c r="E24" s="22">
        <v>19000000000</v>
      </c>
      <c r="F24" s="22">
        <f>D24-E24</f>
        <v>87839606045</v>
      </c>
      <c r="G24" s="18"/>
    </row>
    <row r="25" spans="2:11" ht="38.25" thickBot="1" x14ac:dyDescent="0.35">
      <c r="B25" s="23" t="s">
        <v>44</v>
      </c>
      <c r="C25" s="24" t="s">
        <v>45</v>
      </c>
      <c r="D25" s="25">
        <v>894892572970</v>
      </c>
      <c r="E25" s="25">
        <v>50698041331</v>
      </c>
      <c r="F25" s="25">
        <f t="shared" ref="F25:F26" si="6">D25-E25</f>
        <v>844194531639</v>
      </c>
      <c r="G25" s="18"/>
    </row>
    <row r="26" spans="2:11" ht="19.5" thickBot="1" x14ac:dyDescent="0.35">
      <c r="B26" s="26"/>
      <c r="C26" s="27" t="s">
        <v>46</v>
      </c>
      <c r="D26" s="25">
        <v>1001732179015</v>
      </c>
      <c r="E26" s="25">
        <v>69698041331</v>
      </c>
      <c r="F26" s="25">
        <f t="shared" si="6"/>
        <v>932034137684</v>
      </c>
      <c r="G26" s="18"/>
    </row>
    <row r="27" spans="2:11" ht="18.75" x14ac:dyDescent="0.3">
      <c r="B27" s="18"/>
      <c r="C27" s="18"/>
      <c r="D27" s="18"/>
      <c r="E27" s="18"/>
      <c r="F27" s="28"/>
      <c r="G27" s="18"/>
    </row>
    <row r="28" spans="2:11" ht="18.75" x14ac:dyDescent="0.3">
      <c r="B28" s="18"/>
      <c r="C28" s="18"/>
      <c r="D28" s="18"/>
      <c r="E28" s="18"/>
      <c r="F28" s="18"/>
      <c r="G28" s="18"/>
    </row>
    <row r="29" spans="2:11" ht="18.75" x14ac:dyDescent="0.3">
      <c r="B29" s="18"/>
      <c r="C29" s="18"/>
      <c r="D29" s="18"/>
      <c r="E29" s="18"/>
      <c r="F29" s="18"/>
      <c r="G29" s="18"/>
    </row>
  </sheetData>
  <mergeCells count="8">
    <mergeCell ref="B8:E8"/>
    <mergeCell ref="B10:E10"/>
    <mergeCell ref="B2:E2"/>
    <mergeCell ref="B3:E3"/>
    <mergeCell ref="B4:E4"/>
    <mergeCell ref="B5:E5"/>
    <mergeCell ref="B6:E6"/>
    <mergeCell ref="B7:E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Andres Rodriguez Reyes</dc:creator>
  <cp:lastModifiedBy>Yira Marcia Montero Murcía</cp:lastModifiedBy>
  <dcterms:created xsi:type="dcterms:W3CDTF">2024-09-17T15:26:48Z</dcterms:created>
  <dcterms:modified xsi:type="dcterms:W3CDTF">2024-11-26T19:51:45Z</dcterms:modified>
</cp:coreProperties>
</file>