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15 DEL 4 DE SEPTIEMBRE DE 2024\"/>
    </mc:Choice>
  </mc:AlternateContent>
  <bookViews>
    <workbookView xWindow="0" yWindow="0" windowWidth="28800" windowHeight="11580"/>
  </bookViews>
  <sheets>
    <sheet name="REZAGO 2022" sheetId="1" r:id="rId1"/>
    <sheet name="REZAGO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K12" i="2"/>
  <c r="K11" i="2"/>
  <c r="K10" i="2"/>
  <c r="K9" i="2"/>
  <c r="S10" i="2"/>
  <c r="S11" i="2"/>
  <c r="S12" i="2"/>
  <c r="S13" i="2"/>
  <c r="S14" i="2"/>
  <c r="S15" i="2"/>
  <c r="S16" i="2"/>
  <c r="S9" i="2"/>
  <c r="S17" i="2" s="1"/>
  <c r="Q17" i="2"/>
  <c r="O10" i="2"/>
  <c r="O11" i="2"/>
  <c r="O12" i="2"/>
  <c r="O13" i="2"/>
  <c r="O14" i="2"/>
  <c r="O15" i="2"/>
  <c r="O16" i="2"/>
  <c r="R17" i="2"/>
  <c r="O9" i="2"/>
  <c r="O17" i="2" s="1"/>
  <c r="M17" i="2" l="1"/>
  <c r="N17" i="2"/>
  <c r="I17" i="2"/>
  <c r="J17" i="2"/>
  <c r="K16" i="2"/>
  <c r="K14" i="2"/>
  <c r="K15" i="2"/>
  <c r="G9" i="2"/>
  <c r="G10" i="2"/>
  <c r="G11" i="2"/>
  <c r="G17" i="2" s="1"/>
  <c r="G12" i="2"/>
  <c r="G13" i="2"/>
  <c r="G14" i="2"/>
  <c r="G15" i="2"/>
  <c r="G16" i="2"/>
  <c r="F17" i="2"/>
  <c r="E17" i="2"/>
  <c r="N10" i="1"/>
  <c r="N11" i="1"/>
  <c r="N12" i="1"/>
  <c r="N13" i="1"/>
  <c r="N14" i="1"/>
  <c r="N15" i="1"/>
  <c r="N16" i="1"/>
  <c r="N9" i="1"/>
  <c r="K10" i="1"/>
  <c r="K11" i="1"/>
  <c r="K12" i="1"/>
  <c r="K13" i="1"/>
  <c r="K14" i="1"/>
  <c r="K15" i="1"/>
  <c r="K16" i="1"/>
  <c r="K9" i="1"/>
  <c r="K17" i="1" s="1"/>
  <c r="H10" i="1"/>
  <c r="H11" i="1"/>
  <c r="H12" i="1"/>
  <c r="H13" i="1"/>
  <c r="H14" i="1"/>
  <c r="H15" i="1"/>
  <c r="H16" i="1"/>
  <c r="H9" i="1"/>
  <c r="H17" i="1" s="1"/>
  <c r="E10" i="1"/>
  <c r="E11" i="1"/>
  <c r="E12" i="1"/>
  <c r="E13" i="1"/>
  <c r="E14" i="1"/>
  <c r="E15" i="1"/>
  <c r="E16" i="1"/>
  <c r="E9" i="1"/>
  <c r="E17" i="1" s="1"/>
  <c r="P17" i="2"/>
  <c r="L17" i="2"/>
  <c r="H17" i="2"/>
  <c r="D17" i="2"/>
  <c r="N17" i="1" l="1"/>
  <c r="K17" i="2"/>
  <c r="I17" i="1"/>
  <c r="F17" i="1"/>
  <c r="L17" i="1" l="1"/>
  <c r="M17" i="1"/>
  <c r="G17" i="1" l="1"/>
  <c r="J17" i="1"/>
  <c r="O17" i="1"/>
  <c r="D17" i="1"/>
</calcChain>
</file>

<file path=xl/sharedStrings.xml><?xml version="1.0" encoding="utf-8"?>
<sst xmlns="http://schemas.openxmlformats.org/spreadsheetml/2006/main" count="73" uniqueCount="30">
  <si>
    <t>VIGENCIA CONSTITUCIÓN REZAGO</t>
  </si>
  <si>
    <t>VIGENCIA EJECUCIÓN REZAGO</t>
  </si>
  <si>
    <t>REZAGO CONSTITUIDO</t>
  </si>
  <si>
    <t xml:space="preserve">CUENTAS POR PAGAR </t>
  </si>
  <si>
    <t>FUNCIONAMIENTO</t>
  </si>
  <si>
    <t>INVERSION</t>
  </si>
  <si>
    <t>UNIDAD EJECUTORA</t>
  </si>
  <si>
    <t>15-01-01 UGG</t>
  </si>
  <si>
    <t>15-01-02 COGFM</t>
  </si>
  <si>
    <t>15-01-03 EJC</t>
  </si>
  <si>
    <t>15-01-04 ARC</t>
  </si>
  <si>
    <t>15-01-05 FAC</t>
  </si>
  <si>
    <t>15-01-11 DIGSA</t>
  </si>
  <si>
    <t>15-01-12 DIMAR</t>
  </si>
  <si>
    <t>15-01-13 DIVRI</t>
  </si>
  <si>
    <t>RESERVA PRESUPUESTAL CONSTITUIDAS</t>
  </si>
  <si>
    <t>CONSTITUIDAS</t>
  </si>
  <si>
    <t>PRINCIPALES JUSTIFICACIÓNES CONSTITUCIÓN RESERVA PRESUPUESTAL</t>
  </si>
  <si>
    <t>Cifras en pesos</t>
  </si>
  <si>
    <r>
      <t xml:space="preserve">NOTA: </t>
    </r>
    <r>
      <rPr>
        <sz val="9"/>
        <color theme="1"/>
        <rFont val="Verdana"/>
        <family val="2"/>
      </rPr>
      <t>Con relación al monto que se "dejó de comprometer" corresponde al rezago constituido por ejecutar (actas de cancelación de rezago)</t>
    </r>
  </si>
  <si>
    <t xml:space="preserve">1. Recepción de ByS que no contaban con cupo PAC. </t>
  </si>
  <si>
    <t>2. Prórroga justificada en el plazo de entrega de bienes y servicios.</t>
  </si>
  <si>
    <t>3. Contratos en trámite del Debido Proceso</t>
  </si>
  <si>
    <t>PAGADA</t>
  </si>
  <si>
    <t>POR EJECUTAR (Actas de cancelación)</t>
  </si>
  <si>
    <t>PAGADAS</t>
  </si>
  <si>
    <t>Actas de cancelación</t>
  </si>
  <si>
    <t>POR EJECUTAR A LA FECHA</t>
  </si>
  <si>
    <r>
      <t xml:space="preserve">NOTA: </t>
    </r>
    <r>
      <rPr>
        <sz val="9"/>
        <color theme="1"/>
        <rFont val="Verdana"/>
        <family val="2"/>
      </rPr>
      <t xml:space="preserve">Con relación al monto que se "dejó de comprometer", corresponde al rezago constituido por ejecutar a la fecha y actas de cancelación </t>
    </r>
    <r>
      <rPr>
        <b/>
        <sz val="9"/>
        <color theme="1"/>
        <rFont val="Verdana"/>
        <family val="2"/>
      </rPr>
      <t>a fecha de corte 31/ago/2024.</t>
    </r>
  </si>
  <si>
    <r>
      <rPr>
        <b/>
        <sz val="11"/>
        <color theme="1"/>
        <rFont val="Verdana"/>
        <family val="2"/>
      </rPr>
      <t>Numeral 6.</t>
    </r>
    <r>
      <rPr>
        <sz val="11"/>
        <color theme="1"/>
        <rFont val="Verdana"/>
        <family val="2"/>
      </rPr>
      <t xml:space="preserve"> En caso de existir un rezago presupuestal, ¿En cuanto ascendió para los años 2023 y </t>
    </r>
    <r>
      <rPr>
        <b/>
        <u/>
        <sz val="11"/>
        <color theme="1"/>
        <rFont val="Verdana"/>
        <family val="2"/>
      </rPr>
      <t>2024</t>
    </r>
    <r>
      <rPr>
        <sz val="11"/>
        <color theme="1"/>
        <rFont val="Verdana"/>
        <family val="2"/>
      </rPr>
      <t>; y ¿Cuáles fueron las causas del rezago? Para lo cual, se establezca el programa o proyecto especifico, y ¿cuál fue el monto particular que se dejó de comprometer?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</si>
</sst>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u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u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3" fontId="8" fillId="0" borderId="1" xfId="1" applyFont="1" applyBorder="1" applyAlignment="1">
      <alignment vertical="center"/>
    </xf>
    <xf numFmtId="0" fontId="8" fillId="0" borderId="0" xfId="0" applyFont="1"/>
    <xf numFmtId="43" fontId="7" fillId="0" borderId="0" xfId="0" applyNumberFormat="1" applyFont="1"/>
    <xf numFmtId="43" fontId="5" fillId="0" borderId="0" xfId="0" applyNumberFormat="1" applyFont="1"/>
    <xf numFmtId="164" fontId="5" fillId="0" borderId="0" xfId="2" applyNumberFormat="1" applyFont="1"/>
    <xf numFmtId="43" fontId="5" fillId="0" borderId="0" xfId="1" applyFont="1"/>
    <xf numFmtId="0" fontId="4" fillId="0" borderId="0" xfId="0" applyFont="1"/>
    <xf numFmtId="43" fontId="8" fillId="0" borderId="0" xfId="0" applyNumberFormat="1" applyFont="1"/>
    <xf numFmtId="0" fontId="8" fillId="0" borderId="2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43" fontId="8" fillId="0" borderId="10" xfId="1" applyFont="1" applyBorder="1" applyAlignment="1">
      <alignment vertical="center"/>
    </xf>
    <xf numFmtId="43" fontId="8" fillId="0" borderId="13" xfId="1" applyFont="1" applyBorder="1" applyAlignment="1">
      <alignment vertical="center"/>
    </xf>
    <xf numFmtId="43" fontId="8" fillId="0" borderId="14" xfId="1" applyFont="1" applyBorder="1" applyAlignment="1">
      <alignment vertical="center"/>
    </xf>
    <xf numFmtId="43" fontId="8" fillId="0" borderId="15" xfId="1" applyFont="1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tabSelected="1" zoomScale="90" zoomScaleNormal="90" workbookViewId="0">
      <selection activeCell="F30" sqref="F30"/>
    </sheetView>
  </sheetViews>
  <sheetFormatPr baseColWidth="10" defaultRowHeight="14.25"/>
  <cols>
    <col min="1" max="1" width="16.875" customWidth="1"/>
    <col min="2" max="2" width="12.375" customWidth="1"/>
    <col min="3" max="3" width="14.25" customWidth="1"/>
    <col min="4" max="4" width="20" bestFit="1" customWidth="1"/>
    <col min="5" max="5" width="20" customWidth="1"/>
    <col min="6" max="6" width="16.75" customWidth="1"/>
    <col min="7" max="7" width="19.25" bestFit="1" customWidth="1"/>
    <col min="8" max="8" width="19.25" customWidth="1"/>
    <col min="9" max="9" width="16.25" customWidth="1"/>
    <col min="10" max="10" width="21.25" bestFit="1" customWidth="1"/>
    <col min="11" max="11" width="21.25" customWidth="1"/>
    <col min="12" max="12" width="20" bestFit="1" customWidth="1"/>
    <col min="13" max="13" width="21.625" bestFit="1" customWidth="1"/>
    <col min="14" max="14" width="21.625" customWidth="1"/>
    <col min="15" max="16" width="20" bestFit="1" customWidth="1"/>
  </cols>
  <sheetData>
    <row r="2" spans="1:18" ht="39" customHeight="1">
      <c r="A2" s="4"/>
      <c r="B2" s="4"/>
      <c r="C2" s="4"/>
    </row>
    <row r="3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"/>
      <c r="Q3" s="4"/>
      <c r="R3" s="4"/>
    </row>
    <row r="4" spans="1:18" ht="1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 t="s">
        <v>18</v>
      </c>
      <c r="P4" s="3"/>
      <c r="Q4" s="3"/>
      <c r="R4" s="3"/>
    </row>
    <row r="5" spans="1:18" ht="34.5" customHeight="1" thickBot="1">
      <c r="A5" s="50" t="s">
        <v>0</v>
      </c>
      <c r="B5" s="50" t="s">
        <v>1</v>
      </c>
      <c r="C5" s="31" t="s">
        <v>6</v>
      </c>
      <c r="D5" s="35" t="s">
        <v>2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8" ht="15" customHeight="1" thickBot="1">
      <c r="A6" s="51"/>
      <c r="B6" s="51"/>
      <c r="C6" s="32"/>
      <c r="D6" s="38" t="s">
        <v>3</v>
      </c>
      <c r="E6" s="39"/>
      <c r="F6" s="39"/>
      <c r="G6" s="39"/>
      <c r="H6" s="39"/>
      <c r="I6" s="40"/>
      <c r="J6" s="41" t="s">
        <v>15</v>
      </c>
      <c r="K6" s="42"/>
      <c r="L6" s="42"/>
      <c r="M6" s="42"/>
      <c r="N6" s="42"/>
      <c r="O6" s="43"/>
    </row>
    <row r="7" spans="1:18" ht="37.5" customHeight="1">
      <c r="A7" s="51"/>
      <c r="B7" s="51"/>
      <c r="C7" s="32"/>
      <c r="D7" s="27" t="s">
        <v>16</v>
      </c>
      <c r="E7" s="28" t="s">
        <v>23</v>
      </c>
      <c r="F7" s="29" t="s">
        <v>24</v>
      </c>
      <c r="G7" s="27" t="s">
        <v>16</v>
      </c>
      <c r="H7" s="28" t="s">
        <v>23</v>
      </c>
      <c r="I7" s="29" t="s">
        <v>24</v>
      </c>
      <c r="J7" s="24" t="s">
        <v>16</v>
      </c>
      <c r="K7" s="25" t="s">
        <v>23</v>
      </c>
      <c r="L7" s="26" t="s">
        <v>24</v>
      </c>
      <c r="M7" s="24" t="s">
        <v>16</v>
      </c>
      <c r="N7" s="25" t="s">
        <v>23</v>
      </c>
      <c r="O7" s="26" t="s">
        <v>24</v>
      </c>
    </row>
    <row r="8" spans="1:18">
      <c r="A8" s="52"/>
      <c r="B8" s="52"/>
      <c r="C8" s="33"/>
      <c r="D8" s="44" t="s">
        <v>4</v>
      </c>
      <c r="E8" s="45"/>
      <c r="F8" s="46"/>
      <c r="G8" s="44" t="s">
        <v>5</v>
      </c>
      <c r="H8" s="45"/>
      <c r="I8" s="46"/>
      <c r="J8" s="47" t="s">
        <v>4</v>
      </c>
      <c r="K8" s="48"/>
      <c r="L8" s="49"/>
      <c r="M8" s="47" t="s">
        <v>5</v>
      </c>
      <c r="N8" s="48"/>
      <c r="O8" s="49"/>
    </row>
    <row r="9" spans="1:18" s="1" customFormat="1" ht="18.75" customHeight="1">
      <c r="A9" s="34">
        <v>2022</v>
      </c>
      <c r="B9" s="34">
        <v>2023</v>
      </c>
      <c r="C9" s="16" t="s">
        <v>7</v>
      </c>
      <c r="D9" s="19">
        <v>804483472.45001221</v>
      </c>
      <c r="E9" s="8">
        <f>+D9-F9</f>
        <v>804483472.45001221</v>
      </c>
      <c r="F9" s="20"/>
      <c r="G9" s="19">
        <v>0</v>
      </c>
      <c r="H9" s="8">
        <f>+G9-I9</f>
        <v>0</v>
      </c>
      <c r="I9" s="20"/>
      <c r="J9" s="19">
        <v>3178670148.0199966</v>
      </c>
      <c r="K9" s="8">
        <f>+J9-L9</f>
        <v>3002328501.1999965</v>
      </c>
      <c r="L9" s="20">
        <v>176341646.82000017</v>
      </c>
      <c r="M9" s="19">
        <v>213553985465.45999</v>
      </c>
      <c r="N9" s="8">
        <f>+M9-O9</f>
        <v>213553985465.45999</v>
      </c>
      <c r="O9" s="20">
        <v>0</v>
      </c>
      <c r="P9" s="5"/>
    </row>
    <row r="10" spans="1:18" s="1" customFormat="1" ht="18.75" customHeight="1">
      <c r="A10" s="34"/>
      <c r="B10" s="34"/>
      <c r="C10" s="17" t="s">
        <v>8</v>
      </c>
      <c r="D10" s="19">
        <v>271746972.8200016</v>
      </c>
      <c r="E10" s="8">
        <f t="shared" ref="E10:E16" si="0">+D10-F10</f>
        <v>271746972.8200016</v>
      </c>
      <c r="F10" s="20"/>
      <c r="G10" s="19">
        <v>0</v>
      </c>
      <c r="H10" s="8">
        <f t="shared" ref="H10:H16" si="1">+G10-I10</f>
        <v>0</v>
      </c>
      <c r="I10" s="20"/>
      <c r="J10" s="19">
        <v>6964376004.5799999</v>
      </c>
      <c r="K10" s="8">
        <f t="shared" ref="K10:K16" si="2">+J10-L10</f>
        <v>6954486951.6100006</v>
      </c>
      <c r="L10" s="20">
        <v>9889052.9699993134</v>
      </c>
      <c r="M10" s="19">
        <v>6495985812.2800007</v>
      </c>
      <c r="N10" s="8">
        <f t="shared" ref="N10:N16" si="3">+M10-O10</f>
        <v>6484290293.75</v>
      </c>
      <c r="O10" s="20">
        <v>11695518.530000687</v>
      </c>
      <c r="P10" s="5"/>
    </row>
    <row r="11" spans="1:18" ht="18.75" customHeight="1">
      <c r="A11" s="34"/>
      <c r="B11" s="34"/>
      <c r="C11" s="18" t="s">
        <v>9</v>
      </c>
      <c r="D11" s="19">
        <v>15484986103.359894</v>
      </c>
      <c r="E11" s="8">
        <f t="shared" si="0"/>
        <v>15484586103.359894</v>
      </c>
      <c r="F11" s="20">
        <v>400000</v>
      </c>
      <c r="G11" s="19">
        <v>6283034498.8400011</v>
      </c>
      <c r="H11" s="8">
        <f t="shared" si="1"/>
        <v>6266926859.6000004</v>
      </c>
      <c r="I11" s="20">
        <v>16107639.240000701</v>
      </c>
      <c r="J11" s="19">
        <v>291688804290.26013</v>
      </c>
      <c r="K11" s="8">
        <f t="shared" si="2"/>
        <v>282836755844.6701</v>
      </c>
      <c r="L11" s="20">
        <v>8852048445.5900269</v>
      </c>
      <c r="M11" s="19">
        <v>159645736651.76999</v>
      </c>
      <c r="N11" s="8">
        <f t="shared" si="3"/>
        <v>155802768744.91998</v>
      </c>
      <c r="O11" s="20">
        <v>3842967906.8500061</v>
      </c>
      <c r="P11" s="5"/>
    </row>
    <row r="12" spans="1:18" ht="18.75" customHeight="1">
      <c r="A12" s="34"/>
      <c r="B12" s="34"/>
      <c r="C12" s="18" t="s">
        <v>10</v>
      </c>
      <c r="D12" s="19">
        <v>0</v>
      </c>
      <c r="E12" s="8">
        <f t="shared" si="0"/>
        <v>0</v>
      </c>
      <c r="F12" s="20"/>
      <c r="G12" s="19">
        <v>0</v>
      </c>
      <c r="H12" s="8">
        <f t="shared" si="1"/>
        <v>0</v>
      </c>
      <c r="I12" s="20"/>
      <c r="J12" s="19">
        <v>36726632788.789978</v>
      </c>
      <c r="K12" s="8">
        <f t="shared" si="2"/>
        <v>36465218602.709976</v>
      </c>
      <c r="L12" s="20">
        <v>261414186.08000183</v>
      </c>
      <c r="M12" s="19">
        <v>19122261844.150013</v>
      </c>
      <c r="N12" s="8">
        <f t="shared" si="3"/>
        <v>18032958928.690014</v>
      </c>
      <c r="O12" s="20">
        <v>1089302915.4599991</v>
      </c>
      <c r="P12" s="5"/>
    </row>
    <row r="13" spans="1:18" ht="18.75" customHeight="1">
      <c r="A13" s="34"/>
      <c r="B13" s="34"/>
      <c r="C13" s="18" t="s">
        <v>11</v>
      </c>
      <c r="D13" s="19">
        <v>1713152182.1899719</v>
      </c>
      <c r="E13" s="8">
        <f t="shared" si="0"/>
        <v>1713152182.1899719</v>
      </c>
      <c r="F13" s="20"/>
      <c r="G13" s="19">
        <v>469196668.80000305</v>
      </c>
      <c r="H13" s="8">
        <f t="shared" si="1"/>
        <v>469196668.80000305</v>
      </c>
      <c r="I13" s="20"/>
      <c r="J13" s="19">
        <v>108715122644.90211</v>
      </c>
      <c r="K13" s="8">
        <f t="shared" si="2"/>
        <v>101395569116.95213</v>
      </c>
      <c r="L13" s="20">
        <v>7319553527.9499817</v>
      </c>
      <c r="M13" s="19">
        <v>62652643002.969978</v>
      </c>
      <c r="N13" s="8">
        <f t="shared" si="3"/>
        <v>55525657530.509979</v>
      </c>
      <c r="O13" s="20">
        <v>7126985472.4599991</v>
      </c>
      <c r="P13" s="5"/>
    </row>
    <row r="14" spans="1:18" ht="18.75" customHeight="1">
      <c r="A14" s="34"/>
      <c r="B14" s="34"/>
      <c r="C14" s="18" t="s">
        <v>12</v>
      </c>
      <c r="D14" s="19">
        <v>17225461858.090057</v>
      </c>
      <c r="E14" s="8">
        <f t="shared" si="0"/>
        <v>17225461858.090057</v>
      </c>
      <c r="F14" s="20"/>
      <c r="G14" s="19">
        <v>749844099.27000046</v>
      </c>
      <c r="H14" s="8">
        <f t="shared" si="1"/>
        <v>749844099.27000046</v>
      </c>
      <c r="I14" s="20"/>
      <c r="J14" s="19">
        <v>15617122741.859955</v>
      </c>
      <c r="K14" s="8">
        <f t="shared" si="2"/>
        <v>15472215448.059958</v>
      </c>
      <c r="L14" s="20">
        <v>144907293.79999733</v>
      </c>
      <c r="M14" s="19">
        <v>2540513992.6200008</v>
      </c>
      <c r="N14" s="8">
        <f t="shared" si="3"/>
        <v>1974647005.7600012</v>
      </c>
      <c r="O14" s="20">
        <v>565866986.85999966</v>
      </c>
      <c r="P14" s="5"/>
    </row>
    <row r="15" spans="1:18" ht="18.75" customHeight="1">
      <c r="A15" s="34"/>
      <c r="B15" s="34"/>
      <c r="C15" s="18" t="s">
        <v>13</v>
      </c>
      <c r="D15" s="19">
        <v>3372453764.0200043</v>
      </c>
      <c r="E15" s="8">
        <f t="shared" si="0"/>
        <v>3372453764.0200043</v>
      </c>
      <c r="F15" s="20"/>
      <c r="G15" s="19">
        <v>303391561.03999996</v>
      </c>
      <c r="H15" s="8">
        <f t="shared" si="1"/>
        <v>303391561.03999996</v>
      </c>
      <c r="I15" s="20"/>
      <c r="J15" s="19">
        <v>1241222706.6100006</v>
      </c>
      <c r="K15" s="8">
        <f t="shared" si="2"/>
        <v>1230123725.4300005</v>
      </c>
      <c r="L15" s="20">
        <v>11098981.180000067</v>
      </c>
      <c r="M15" s="19">
        <v>6559512858.789999</v>
      </c>
      <c r="N15" s="8">
        <f t="shared" si="3"/>
        <v>6559512858.789999</v>
      </c>
      <c r="O15" s="20">
        <v>0</v>
      </c>
      <c r="P15" s="5"/>
    </row>
    <row r="16" spans="1:18" ht="18.75" customHeight="1" thickBot="1">
      <c r="A16" s="34"/>
      <c r="B16" s="34"/>
      <c r="C16" s="18" t="s">
        <v>14</v>
      </c>
      <c r="D16" s="21">
        <v>264398.47999954224</v>
      </c>
      <c r="E16" s="22">
        <f t="shared" si="0"/>
        <v>264398.47999954224</v>
      </c>
      <c r="F16" s="23"/>
      <c r="G16" s="21"/>
      <c r="H16" s="22">
        <f t="shared" si="1"/>
        <v>0</v>
      </c>
      <c r="I16" s="23"/>
      <c r="J16" s="21">
        <v>211530473</v>
      </c>
      <c r="K16" s="22">
        <f t="shared" si="2"/>
        <v>198440473</v>
      </c>
      <c r="L16" s="23">
        <v>13090000</v>
      </c>
      <c r="M16" s="21">
        <v>0</v>
      </c>
      <c r="N16" s="22">
        <f t="shared" si="3"/>
        <v>0</v>
      </c>
      <c r="O16" s="23">
        <v>0</v>
      </c>
      <c r="P16" s="5"/>
    </row>
    <row r="17" spans="1:15">
      <c r="A17" s="9"/>
      <c r="B17" s="9"/>
      <c r="C17" s="9"/>
      <c r="D17" s="10">
        <f>SUM(D9:D16)</f>
        <v>38872548751.409943</v>
      </c>
      <c r="E17" s="10">
        <f>SUM(E9:E16)</f>
        <v>38872148751.409943</v>
      </c>
      <c r="F17" s="10">
        <f>SUM(F9:F16)</f>
        <v>400000</v>
      </c>
      <c r="G17" s="10">
        <f t="shared" ref="G17:O17" si="4">SUM(G9:G16)</f>
        <v>7805466827.9500046</v>
      </c>
      <c r="H17" s="10">
        <f t="shared" si="4"/>
        <v>7789359188.7100039</v>
      </c>
      <c r="I17" s="10">
        <f t="shared" si="4"/>
        <v>16107639.240000701</v>
      </c>
      <c r="J17" s="10">
        <f t="shared" si="4"/>
        <v>464343481798.02209</v>
      </c>
      <c r="K17" s="10">
        <f t="shared" si="4"/>
        <v>447555138663.63214</v>
      </c>
      <c r="L17" s="10">
        <f t="shared" si="4"/>
        <v>16788343134.390007</v>
      </c>
      <c r="M17" s="10">
        <f>SUM(M9:M16)</f>
        <v>470570639628.03998</v>
      </c>
      <c r="N17" s="10">
        <f>SUM(N9:N16)</f>
        <v>457933820827.87994</v>
      </c>
      <c r="O17" s="10">
        <f t="shared" si="4"/>
        <v>12636818800.160004</v>
      </c>
    </row>
    <row r="18" spans="1:15">
      <c r="A18" s="7"/>
      <c r="B18" s="7"/>
      <c r="C18" s="7"/>
      <c r="D18" s="13"/>
      <c r="E18" s="13"/>
      <c r="F18" s="7"/>
      <c r="G18" s="13"/>
      <c r="H18" s="13"/>
      <c r="I18" s="7"/>
      <c r="J18" s="7"/>
      <c r="K18" s="7"/>
      <c r="L18" s="12"/>
      <c r="M18" s="7"/>
      <c r="N18" s="7"/>
      <c r="O18" s="12"/>
    </row>
    <row r="19" spans="1:15">
      <c r="A19" s="14" t="s">
        <v>19</v>
      </c>
      <c r="B19" s="7"/>
      <c r="C19" s="7"/>
      <c r="D19" s="11"/>
      <c r="E19" s="11"/>
      <c r="F19" s="7"/>
      <c r="G19" s="13"/>
      <c r="H19" s="13"/>
      <c r="I19" s="7"/>
      <c r="J19" s="7"/>
      <c r="K19" s="7"/>
      <c r="L19" s="12"/>
      <c r="M19" s="7"/>
      <c r="N19" s="7"/>
      <c r="O19" s="12"/>
    </row>
    <row r="20" spans="1:15">
      <c r="A20" s="7"/>
      <c r="B20" s="7"/>
      <c r="C20" s="7"/>
      <c r="D20" s="11"/>
      <c r="E20" s="11"/>
      <c r="F20" s="7"/>
      <c r="G20" s="13"/>
      <c r="H20" s="13"/>
      <c r="I20" s="7"/>
      <c r="J20" s="7"/>
      <c r="K20" s="7"/>
      <c r="L20" s="12"/>
      <c r="M20" s="7"/>
      <c r="N20" s="7"/>
      <c r="O20" s="12"/>
    </row>
    <row r="21" spans="1:15">
      <c r="A21" s="7"/>
      <c r="B21" s="7"/>
      <c r="C21" s="7"/>
      <c r="D21" s="7"/>
      <c r="E21" s="7"/>
      <c r="F21" s="7"/>
      <c r="G21" s="13"/>
      <c r="H21" s="13"/>
      <c r="I21" s="7"/>
      <c r="J21" s="7"/>
      <c r="K21" s="7"/>
      <c r="L21" s="12"/>
      <c r="M21" s="7"/>
      <c r="N21" s="7"/>
      <c r="O21" s="12"/>
    </row>
  </sheetData>
  <mergeCells count="12">
    <mergeCell ref="C5:C8"/>
    <mergeCell ref="A9:A16"/>
    <mergeCell ref="B9:B16"/>
    <mergeCell ref="D5:O5"/>
    <mergeCell ref="D6:I6"/>
    <mergeCell ref="J6:O6"/>
    <mergeCell ref="D8:F8"/>
    <mergeCell ref="G8:I8"/>
    <mergeCell ref="J8:L8"/>
    <mergeCell ref="M8:O8"/>
    <mergeCell ref="A5:A8"/>
    <mergeCell ref="B5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7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7" sqref="A17"/>
    </sheetView>
  </sheetViews>
  <sheetFormatPr baseColWidth="10" defaultRowHeight="14.25"/>
  <cols>
    <col min="1" max="1" width="15.875" customWidth="1"/>
    <col min="2" max="2" width="12.375" customWidth="1"/>
    <col min="3" max="3" width="14.25" customWidth="1"/>
    <col min="4" max="4" width="20" bestFit="1" customWidth="1"/>
    <col min="5" max="5" width="20.375" bestFit="1" customWidth="1"/>
    <col min="6" max="6" width="12.875" customWidth="1"/>
    <col min="7" max="7" width="13.375" customWidth="1"/>
    <col min="8" max="8" width="20" bestFit="1" customWidth="1"/>
    <col min="9" max="9" width="20.125" bestFit="1" customWidth="1"/>
    <col min="10" max="10" width="14.875" bestFit="1" customWidth="1"/>
    <col min="11" max="11" width="12.25" customWidth="1"/>
    <col min="12" max="13" width="23" bestFit="1" customWidth="1"/>
    <col min="14" max="14" width="20.875" customWidth="1"/>
    <col min="15" max="15" width="20" bestFit="1" customWidth="1"/>
    <col min="16" max="17" width="21.25" bestFit="1" customWidth="1"/>
    <col min="18" max="18" width="20.25" customWidth="1"/>
    <col min="19" max="19" width="20.125" customWidth="1"/>
    <col min="20" max="20" width="20" bestFit="1" customWidth="1"/>
  </cols>
  <sheetData>
    <row r="2" spans="1:22" ht="39" customHeight="1">
      <c r="A2" s="55" t="s">
        <v>29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4"/>
      <c r="U2" s="4"/>
      <c r="V2" s="4"/>
    </row>
    <row r="3" spans="1:2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4"/>
    </row>
    <row r="4" spans="1:22" ht="1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 t="s">
        <v>18</v>
      </c>
      <c r="T4" s="3"/>
      <c r="U4" s="3"/>
      <c r="V4" s="3"/>
    </row>
    <row r="5" spans="1:22" ht="31.5" customHeight="1" thickBot="1">
      <c r="A5" s="50" t="s">
        <v>0</v>
      </c>
      <c r="B5" s="50" t="s">
        <v>1</v>
      </c>
      <c r="C5" s="31" t="s">
        <v>6</v>
      </c>
      <c r="D5" s="35" t="s">
        <v>2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7"/>
    </row>
    <row r="6" spans="1:22" ht="15" customHeight="1" thickBot="1">
      <c r="A6" s="51"/>
      <c r="B6" s="51"/>
      <c r="C6" s="32"/>
      <c r="D6" s="56" t="s">
        <v>3</v>
      </c>
      <c r="E6" s="57"/>
      <c r="F6" s="57"/>
      <c r="G6" s="57"/>
      <c r="H6" s="57"/>
      <c r="I6" s="57"/>
      <c r="J6" s="57"/>
      <c r="K6" s="58"/>
      <c r="L6" s="59" t="s">
        <v>15</v>
      </c>
      <c r="M6" s="60"/>
      <c r="N6" s="60"/>
      <c r="O6" s="60"/>
      <c r="P6" s="60"/>
      <c r="Q6" s="60"/>
      <c r="R6" s="60"/>
      <c r="S6" s="61"/>
    </row>
    <row r="7" spans="1:22" ht="37.5" customHeight="1">
      <c r="A7" s="51"/>
      <c r="B7" s="51"/>
      <c r="C7" s="32"/>
      <c r="D7" s="27" t="s">
        <v>16</v>
      </c>
      <c r="E7" s="28" t="s">
        <v>25</v>
      </c>
      <c r="F7" s="28" t="s">
        <v>26</v>
      </c>
      <c r="G7" s="29" t="s">
        <v>27</v>
      </c>
      <c r="H7" s="27" t="s">
        <v>16</v>
      </c>
      <c r="I7" s="28" t="s">
        <v>25</v>
      </c>
      <c r="J7" s="28" t="s">
        <v>26</v>
      </c>
      <c r="K7" s="29" t="s">
        <v>27</v>
      </c>
      <c r="L7" s="24" t="s">
        <v>16</v>
      </c>
      <c r="M7" s="30" t="s">
        <v>25</v>
      </c>
      <c r="N7" s="30" t="s">
        <v>26</v>
      </c>
      <c r="O7" s="26" t="s">
        <v>27</v>
      </c>
      <c r="P7" s="24" t="s">
        <v>16</v>
      </c>
      <c r="Q7" s="30" t="s">
        <v>25</v>
      </c>
      <c r="R7" s="30" t="s">
        <v>26</v>
      </c>
      <c r="S7" s="26" t="s">
        <v>27</v>
      </c>
    </row>
    <row r="8" spans="1:22">
      <c r="A8" s="52"/>
      <c r="B8" s="52"/>
      <c r="C8" s="33"/>
      <c r="D8" s="44" t="s">
        <v>4</v>
      </c>
      <c r="E8" s="45"/>
      <c r="F8" s="45"/>
      <c r="G8" s="46"/>
      <c r="H8" s="44" t="s">
        <v>5</v>
      </c>
      <c r="I8" s="45"/>
      <c r="J8" s="45"/>
      <c r="K8" s="46"/>
      <c r="L8" s="47" t="s">
        <v>4</v>
      </c>
      <c r="M8" s="48"/>
      <c r="N8" s="48"/>
      <c r="O8" s="49"/>
      <c r="P8" s="47" t="s">
        <v>5</v>
      </c>
      <c r="Q8" s="48"/>
      <c r="R8" s="48"/>
      <c r="S8" s="49"/>
    </row>
    <row r="9" spans="1:22" s="1" customFormat="1" ht="18.75" customHeight="1">
      <c r="A9" s="34">
        <v>2023</v>
      </c>
      <c r="B9" s="34">
        <v>2024</v>
      </c>
      <c r="C9" s="16" t="s">
        <v>7</v>
      </c>
      <c r="D9" s="19">
        <v>3773970154.0299969</v>
      </c>
      <c r="E9" s="8">
        <v>3773970154.0299969</v>
      </c>
      <c r="F9" s="8">
        <v>0</v>
      </c>
      <c r="G9" s="20">
        <f>+D9-E9-F9</f>
        <v>0</v>
      </c>
      <c r="H9" s="19">
        <v>255091500</v>
      </c>
      <c r="I9" s="8">
        <v>255091500</v>
      </c>
      <c r="J9" s="8">
        <v>0</v>
      </c>
      <c r="K9" s="20">
        <f>+H9-I9-J9</f>
        <v>0</v>
      </c>
      <c r="L9" s="19">
        <v>17798013940.200001</v>
      </c>
      <c r="M9" s="8">
        <v>17666737635.16</v>
      </c>
      <c r="N9" s="8">
        <v>31515659.369998932</v>
      </c>
      <c r="O9" s="20">
        <f>+L9-M9-N9</f>
        <v>99760645.670001984</v>
      </c>
      <c r="P9" s="19">
        <v>8131887652.6400003</v>
      </c>
      <c r="Q9" s="8">
        <v>8025231342.1599998</v>
      </c>
      <c r="R9" s="8">
        <v>0</v>
      </c>
      <c r="S9" s="20">
        <f>+P9-Q9-R9</f>
        <v>106656310.4800005</v>
      </c>
      <c r="T9" s="5"/>
    </row>
    <row r="10" spans="1:22" s="1" customFormat="1" ht="18.75" customHeight="1">
      <c r="A10" s="34"/>
      <c r="B10" s="34"/>
      <c r="C10" s="17" t="s">
        <v>8</v>
      </c>
      <c r="D10" s="19">
        <v>0</v>
      </c>
      <c r="E10" s="8">
        <v>0</v>
      </c>
      <c r="F10" s="8">
        <v>0</v>
      </c>
      <c r="G10" s="20">
        <f t="shared" ref="G10:G16" si="0">+D10-E10-F10</f>
        <v>0</v>
      </c>
      <c r="H10" s="19">
        <v>0</v>
      </c>
      <c r="I10" s="8">
        <v>0</v>
      </c>
      <c r="J10" s="8">
        <v>0</v>
      </c>
      <c r="K10" s="20">
        <f>+H10-I10-J10</f>
        <v>0</v>
      </c>
      <c r="L10" s="19">
        <v>11197962486.300005</v>
      </c>
      <c r="M10" s="8">
        <v>11188562661.769999</v>
      </c>
      <c r="N10" s="8">
        <v>9399824.5300064087</v>
      </c>
      <c r="O10" s="20">
        <f t="shared" ref="O10:O16" si="1">+L10-M10-N10</f>
        <v>0</v>
      </c>
      <c r="P10" s="19">
        <v>19213063597.440002</v>
      </c>
      <c r="Q10" s="8">
        <v>18749417374.610001</v>
      </c>
      <c r="R10" s="8">
        <v>463646222.83000183</v>
      </c>
      <c r="S10" s="20">
        <f t="shared" ref="S10:S16" si="2">+P10-Q10-R10</f>
        <v>0</v>
      </c>
      <c r="T10" s="5"/>
    </row>
    <row r="11" spans="1:22" ht="18.75" customHeight="1">
      <c r="A11" s="34"/>
      <c r="B11" s="34"/>
      <c r="C11" s="18" t="s">
        <v>9</v>
      </c>
      <c r="D11" s="19">
        <v>2634702891.4792633</v>
      </c>
      <c r="E11" s="8">
        <v>2634702891.4792633</v>
      </c>
      <c r="F11" s="8">
        <v>0</v>
      </c>
      <c r="G11" s="20">
        <f t="shared" si="0"/>
        <v>0</v>
      </c>
      <c r="H11" s="19">
        <v>62970561.169998169</v>
      </c>
      <c r="I11" s="8">
        <v>57634771.560000002</v>
      </c>
      <c r="J11" s="8">
        <v>5335789.6099981666</v>
      </c>
      <c r="K11" s="20">
        <f>+H11-I11-J11</f>
        <v>0</v>
      </c>
      <c r="L11" s="19">
        <v>321799447256.9704</v>
      </c>
      <c r="M11" s="8">
        <v>299638979022.98993</v>
      </c>
      <c r="N11" s="8">
        <v>6002603042.1199951</v>
      </c>
      <c r="O11" s="20">
        <f t="shared" si="1"/>
        <v>16157865191.860474</v>
      </c>
      <c r="P11" s="19">
        <v>167238197764.47</v>
      </c>
      <c r="Q11" s="8">
        <v>131697738959.43001</v>
      </c>
      <c r="R11" s="8">
        <v>4261064320.4100342</v>
      </c>
      <c r="S11" s="20">
        <f t="shared" si="2"/>
        <v>31279394484.629959</v>
      </c>
      <c r="T11" s="5"/>
    </row>
    <row r="12" spans="1:22" ht="18.75" customHeight="1">
      <c r="A12" s="34"/>
      <c r="B12" s="34"/>
      <c r="C12" s="18" t="s">
        <v>10</v>
      </c>
      <c r="D12" s="19">
        <v>0</v>
      </c>
      <c r="E12" s="8">
        <v>0</v>
      </c>
      <c r="F12" s="8">
        <v>0</v>
      </c>
      <c r="G12" s="20">
        <f t="shared" si="0"/>
        <v>0</v>
      </c>
      <c r="H12" s="19">
        <v>0</v>
      </c>
      <c r="I12" s="8">
        <v>0</v>
      </c>
      <c r="J12" s="8">
        <v>0</v>
      </c>
      <c r="K12" s="20">
        <f>+H12-I12-J12</f>
        <v>0</v>
      </c>
      <c r="L12" s="19">
        <v>189143418664.35001</v>
      </c>
      <c r="M12" s="8">
        <v>187070288265.74997</v>
      </c>
      <c r="N12" s="8">
        <v>107722606.41003418</v>
      </c>
      <c r="O12" s="20">
        <f t="shared" si="1"/>
        <v>1965407792.1900024</v>
      </c>
      <c r="P12" s="19">
        <v>62259020774.639999</v>
      </c>
      <c r="Q12" s="8">
        <v>59326426271.290009</v>
      </c>
      <c r="R12" s="8">
        <v>132838643.85998535</v>
      </c>
      <c r="S12" s="20">
        <f t="shared" si="2"/>
        <v>2799755859.4900055</v>
      </c>
      <c r="T12" s="5"/>
    </row>
    <row r="13" spans="1:22" ht="18.75" customHeight="1">
      <c r="A13" s="34"/>
      <c r="B13" s="34"/>
      <c r="C13" s="18" t="s">
        <v>11</v>
      </c>
      <c r="D13" s="19">
        <v>713257831.37996674</v>
      </c>
      <c r="E13" s="8">
        <v>713257831.37996674</v>
      </c>
      <c r="F13" s="8">
        <v>0</v>
      </c>
      <c r="G13" s="20">
        <f t="shared" si="0"/>
        <v>0</v>
      </c>
      <c r="H13" s="19">
        <v>1592023314.8699992</v>
      </c>
      <c r="I13" s="8">
        <v>1592023314.8699992</v>
      </c>
      <c r="J13" s="8">
        <v>0</v>
      </c>
      <c r="K13" s="20">
        <f>+H13-I13-J13</f>
        <v>0</v>
      </c>
      <c r="L13" s="19">
        <v>467268396887.80005</v>
      </c>
      <c r="M13" s="8">
        <v>436437130104.14008</v>
      </c>
      <c r="N13" s="8">
        <v>21285533348.820007</v>
      </c>
      <c r="O13" s="20">
        <f t="shared" si="1"/>
        <v>9545733434.8399658</v>
      </c>
      <c r="P13" s="19">
        <v>91388834216.550003</v>
      </c>
      <c r="Q13" s="8">
        <v>78013117368.929993</v>
      </c>
      <c r="R13" s="8">
        <v>5357715011.5800018</v>
      </c>
      <c r="S13" s="20">
        <f t="shared" si="2"/>
        <v>8018001836.0400085</v>
      </c>
      <c r="T13" s="5"/>
    </row>
    <row r="14" spans="1:22" ht="18.75" customHeight="1">
      <c r="A14" s="34"/>
      <c r="B14" s="34"/>
      <c r="C14" s="18" t="s">
        <v>12</v>
      </c>
      <c r="D14" s="19">
        <v>13696395158.549999</v>
      </c>
      <c r="E14" s="8">
        <v>13696395158.549999</v>
      </c>
      <c r="F14" s="8">
        <v>0</v>
      </c>
      <c r="G14" s="20">
        <f t="shared" si="0"/>
        <v>0</v>
      </c>
      <c r="H14" s="19">
        <v>0</v>
      </c>
      <c r="I14" s="8">
        <v>0</v>
      </c>
      <c r="J14" s="8">
        <v>0</v>
      </c>
      <c r="K14" s="20">
        <f t="shared" ref="K14:K15" si="3">+H14-I14-J14</f>
        <v>0</v>
      </c>
      <c r="L14" s="19">
        <v>80325871400.790039</v>
      </c>
      <c r="M14" s="8">
        <v>77279206594.350006</v>
      </c>
      <c r="N14" s="8">
        <v>711152534.85003662</v>
      </c>
      <c r="O14" s="20">
        <f t="shared" si="1"/>
        <v>2335512271.5899963</v>
      </c>
      <c r="P14" s="19">
        <v>31455777218</v>
      </c>
      <c r="Q14" s="8">
        <v>30104915087.080002</v>
      </c>
      <c r="R14" s="8">
        <v>6726.1599998474121</v>
      </c>
      <c r="S14" s="20">
        <f t="shared" si="2"/>
        <v>1350855404.7599983</v>
      </c>
      <c r="T14" s="5"/>
    </row>
    <row r="15" spans="1:22" ht="18.75" customHeight="1">
      <c r="A15" s="34"/>
      <c r="B15" s="34"/>
      <c r="C15" s="18" t="s">
        <v>13</v>
      </c>
      <c r="D15" s="19">
        <v>14205217753.640007</v>
      </c>
      <c r="E15" s="8">
        <v>14205217753.640007</v>
      </c>
      <c r="F15" s="8">
        <v>0</v>
      </c>
      <c r="G15" s="20">
        <f t="shared" si="0"/>
        <v>0</v>
      </c>
      <c r="H15" s="19">
        <v>15027635657.959999</v>
      </c>
      <c r="I15" s="8">
        <v>15027635657.959999</v>
      </c>
      <c r="J15" s="8">
        <v>0</v>
      </c>
      <c r="K15" s="20">
        <f t="shared" si="3"/>
        <v>0</v>
      </c>
      <c r="L15" s="19">
        <v>2305180753.8300018</v>
      </c>
      <c r="M15" s="8">
        <v>2107182168.6900001</v>
      </c>
      <c r="N15" s="8">
        <v>197998585.14000177</v>
      </c>
      <c r="O15" s="20">
        <f t="shared" si="1"/>
        <v>0</v>
      </c>
      <c r="P15" s="19">
        <v>3243810110.7199993</v>
      </c>
      <c r="Q15" s="8">
        <v>2558371107.71</v>
      </c>
      <c r="R15" s="8">
        <v>685439003.00999928</v>
      </c>
      <c r="S15" s="20">
        <f t="shared" si="2"/>
        <v>0</v>
      </c>
      <c r="T15" s="5"/>
    </row>
    <row r="16" spans="1:22" ht="18.75" customHeight="1" thickBot="1">
      <c r="A16" s="34"/>
      <c r="B16" s="34"/>
      <c r="C16" s="18" t="s">
        <v>14</v>
      </c>
      <c r="D16" s="21">
        <v>12179550</v>
      </c>
      <c r="E16" s="22">
        <v>12179550</v>
      </c>
      <c r="F16" s="22">
        <v>0</v>
      </c>
      <c r="G16" s="23">
        <f t="shared" si="0"/>
        <v>0</v>
      </c>
      <c r="H16" s="21">
        <v>0</v>
      </c>
      <c r="I16" s="22">
        <v>0</v>
      </c>
      <c r="J16" s="22">
        <v>0</v>
      </c>
      <c r="K16" s="23">
        <f>+H16-I16-J16</f>
        <v>0</v>
      </c>
      <c r="L16" s="21">
        <v>614478180.2899971</v>
      </c>
      <c r="M16" s="22">
        <v>583223380.28999996</v>
      </c>
      <c r="N16" s="22">
        <v>31254799.999997139</v>
      </c>
      <c r="O16" s="23">
        <f t="shared" si="1"/>
        <v>0</v>
      </c>
      <c r="P16" s="21">
        <v>0</v>
      </c>
      <c r="Q16" s="22">
        <v>0</v>
      </c>
      <c r="R16" s="22">
        <v>0</v>
      </c>
      <c r="S16" s="23">
        <f t="shared" si="2"/>
        <v>0</v>
      </c>
      <c r="T16" s="5"/>
    </row>
    <row r="17" spans="1:19">
      <c r="A17" s="9"/>
      <c r="B17" s="9"/>
      <c r="C17" s="9"/>
      <c r="D17" s="10">
        <f>SUM(D9:D16)</f>
        <v>35035723339.079231</v>
      </c>
      <c r="E17" s="10">
        <f>SUM(E9:E16)</f>
        <v>35035723339.079231</v>
      </c>
      <c r="F17" s="10">
        <f>SUM(F9:F16)</f>
        <v>0</v>
      </c>
      <c r="G17" s="10">
        <f>SUM(G9:G16)</f>
        <v>0</v>
      </c>
      <c r="H17" s="10">
        <f t="shared" ref="H17:N17" si="4">SUM(H9:H16)</f>
        <v>16937721033.999996</v>
      </c>
      <c r="I17" s="10">
        <f t="shared" si="4"/>
        <v>16932385244.389997</v>
      </c>
      <c r="J17" s="10">
        <f t="shared" si="4"/>
        <v>5335789.6099981666</v>
      </c>
      <c r="K17" s="10">
        <f t="shared" si="4"/>
        <v>0</v>
      </c>
      <c r="L17" s="10">
        <f t="shared" si="4"/>
        <v>1090452769570.5305</v>
      </c>
      <c r="M17" s="10">
        <f t="shared" si="4"/>
        <v>1031971309833.14</v>
      </c>
      <c r="N17" s="10">
        <f t="shared" si="4"/>
        <v>28377180401.240078</v>
      </c>
      <c r="O17" s="10">
        <f>SUM(O9:O16)</f>
        <v>30104279336.15044</v>
      </c>
      <c r="P17" s="10">
        <f>SUM(P9:P16)</f>
        <v>382930591334.45996</v>
      </c>
      <c r="Q17" s="10">
        <f>SUM(Q9:Q16)</f>
        <v>328475217511.21008</v>
      </c>
      <c r="R17" s="10">
        <f t="shared" ref="R17" si="5">SUM(R9:R16)</f>
        <v>10900709927.850021</v>
      </c>
      <c r="S17" s="10">
        <f>SUM(S9:S16)</f>
        <v>43554663895.399963</v>
      </c>
    </row>
    <row r="18" spans="1:19">
      <c r="A18" s="7"/>
      <c r="B18" s="7"/>
      <c r="C18" s="7"/>
      <c r="D18" s="13"/>
      <c r="E18" s="13"/>
      <c r="F18" s="13"/>
      <c r="G18" s="7"/>
      <c r="H18" s="13"/>
      <c r="I18" s="13"/>
      <c r="J18" s="13"/>
      <c r="K18" s="15"/>
      <c r="L18" s="7"/>
      <c r="M18" s="7"/>
      <c r="N18" s="15"/>
      <c r="O18" s="13"/>
      <c r="P18" s="11"/>
      <c r="Q18" s="7"/>
      <c r="R18" s="7"/>
      <c r="S18" s="13"/>
    </row>
    <row r="19" spans="1:19">
      <c r="A19" s="7"/>
      <c r="B19" s="7"/>
      <c r="C19" s="7"/>
      <c r="D19" s="13"/>
      <c r="E19" s="13"/>
      <c r="F19" s="13"/>
      <c r="G19" s="7"/>
      <c r="H19" s="13"/>
      <c r="I19" s="13"/>
      <c r="J19" s="13"/>
      <c r="K19" s="15"/>
      <c r="L19" s="7"/>
      <c r="M19" s="7"/>
      <c r="N19" s="7"/>
      <c r="O19" s="13"/>
      <c r="P19" s="7"/>
      <c r="Q19" s="7"/>
      <c r="R19" s="7"/>
      <c r="S19" s="13"/>
    </row>
    <row r="20" spans="1:19">
      <c r="A20" s="14" t="s">
        <v>28</v>
      </c>
      <c r="B20" s="7"/>
      <c r="C20" s="7"/>
      <c r="D20" s="11"/>
      <c r="E20" s="11"/>
      <c r="F20" s="11"/>
      <c r="G20" s="7"/>
      <c r="H20" s="13"/>
      <c r="I20" s="13"/>
      <c r="J20" s="13"/>
      <c r="K20" s="7"/>
      <c r="L20" s="7"/>
      <c r="M20" s="7"/>
      <c r="N20" s="7"/>
      <c r="O20" s="12"/>
      <c r="P20" s="7"/>
      <c r="Q20" s="7"/>
      <c r="R20" s="7"/>
      <c r="S20" s="12"/>
    </row>
    <row r="21" spans="1:19">
      <c r="A21" s="7"/>
      <c r="B21" s="7"/>
      <c r="C21" s="7"/>
      <c r="D21" s="11"/>
      <c r="E21" s="11"/>
      <c r="F21" s="11"/>
      <c r="G21" s="7"/>
      <c r="H21" s="13"/>
      <c r="I21" s="13"/>
      <c r="J21" s="13"/>
      <c r="K21" s="7"/>
      <c r="L21" s="7"/>
      <c r="M21" s="7"/>
      <c r="N21" s="7"/>
      <c r="O21" s="12"/>
      <c r="P21" s="7"/>
      <c r="Q21" s="7"/>
      <c r="R21" s="7"/>
      <c r="S21" s="12"/>
    </row>
    <row r="23" spans="1:19">
      <c r="A23" s="54" t="s">
        <v>17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5" spans="1:19">
      <c r="A25" s="53" t="s">
        <v>20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53" t="s">
        <v>21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>
      <c r="A27" s="53" t="s">
        <v>22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</sheetData>
  <mergeCells count="17">
    <mergeCell ref="A2:S2"/>
    <mergeCell ref="A5:A8"/>
    <mergeCell ref="B5:B8"/>
    <mergeCell ref="C5:C8"/>
    <mergeCell ref="D5:S5"/>
    <mergeCell ref="D6:K6"/>
    <mergeCell ref="L6:S6"/>
    <mergeCell ref="D8:G8"/>
    <mergeCell ref="H8:K8"/>
    <mergeCell ref="L8:O8"/>
    <mergeCell ref="A25:S25"/>
    <mergeCell ref="A26:S26"/>
    <mergeCell ref="A27:S27"/>
    <mergeCell ref="P8:S8"/>
    <mergeCell ref="A9:A16"/>
    <mergeCell ref="B9:B16"/>
    <mergeCell ref="A23:S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389B2957EE594DA3A713A0E3A48718" ma:contentTypeVersion="12" ma:contentTypeDescription="Crear nuevo documento." ma:contentTypeScope="" ma:versionID="8cfeca5dab5e8979a7285c8405f8a3ca">
  <xsd:schema xmlns:xsd="http://www.w3.org/2001/XMLSchema" xmlns:xs="http://www.w3.org/2001/XMLSchema" xmlns:p="http://schemas.microsoft.com/office/2006/metadata/properties" xmlns:ns2="80d4f0f9-9393-4686-adfc-71284d910689" xmlns:ns3="f779e553-0fe1-4ac2-9b5d-41ae9c4e528e" targetNamespace="http://schemas.microsoft.com/office/2006/metadata/properties" ma:root="true" ma:fieldsID="5959300e8a80c06cb180ee06beb53658" ns2:_="" ns3:_="">
    <xsd:import namespace="80d4f0f9-9393-4686-adfc-71284d910689"/>
    <xsd:import namespace="f779e553-0fe1-4ac2-9b5d-41ae9c4e52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4f0f9-9393-4686-adfc-71284d9106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9cd89f1b-a003-4de7-9a7f-02d01f910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9e553-0fe1-4ac2-9b5d-41ae9c4e528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a449e91-ac06-4a5e-8fbf-eb6e7d77fb87}" ma:internalName="TaxCatchAll" ma:showField="CatchAllData" ma:web="f779e553-0fe1-4ac2-9b5d-41ae9c4e52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d4f0f9-9393-4686-adfc-71284d910689">
      <Terms xmlns="http://schemas.microsoft.com/office/infopath/2007/PartnerControls"/>
    </lcf76f155ced4ddcb4097134ff3c332f>
    <TaxCatchAll xmlns="f779e553-0fe1-4ac2-9b5d-41ae9c4e52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8BF5-4CE6-4F33-81B1-ED3B67CDC7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d4f0f9-9393-4686-adfc-71284d910689"/>
    <ds:schemaRef ds:uri="f779e553-0fe1-4ac2-9b5d-41ae9c4e5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15400-A945-43B9-A81B-3C886765175D}">
  <ds:schemaRefs>
    <ds:schemaRef ds:uri="http://schemas.microsoft.com/office/2006/documentManagement/types"/>
    <ds:schemaRef ds:uri="http://schemas.microsoft.com/office/2006/metadata/properties"/>
    <ds:schemaRef ds:uri="80d4f0f9-9393-4686-adfc-71284d910689"/>
    <ds:schemaRef ds:uri="http://purl.org/dc/terms/"/>
    <ds:schemaRef ds:uri="f779e553-0fe1-4ac2-9b5d-41ae9c4e528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C840F7B-D2B7-4ED3-9468-C9A84AF16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REZAGO 2022</vt:lpstr>
      <vt:lpstr>REZAGO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Numa Libardo Forero Caycedo</dc:creator>
  <cp:lastModifiedBy>Janeth Rocío Castañeda Micán</cp:lastModifiedBy>
  <dcterms:created xsi:type="dcterms:W3CDTF">2024-09-04T20:58:47Z</dcterms:created>
  <dcterms:modified xsi:type="dcterms:W3CDTF">2024-09-13T17:56:25Z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0x01010067389B2957EE594DA3A713A0E3A48718</vt:lpwstr>
  </property>
</Properties>
</file>