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G:\JANETH\CUATRENIO 2022-2026\LEGISLATURA 2024-2025\PROPOSICIONES 2023-2024\PROPOSICION No. 06 DEL 21 DE AGOSTO DE 2024\"/>
    </mc:Choice>
  </mc:AlternateContent>
  <bookViews>
    <workbookView xWindow="0" yWindow="0" windowWidth="28800" windowHeight="11580" firstSheet="37" activeTab="37"/>
  </bookViews>
  <sheets>
    <sheet name="02012023" sheetId="68" state="hidden" r:id="rId1"/>
    <sheet name="03012023" sheetId="69" state="hidden" r:id="rId2"/>
    <sheet name="04012023" sheetId="70" state="hidden" r:id="rId3"/>
    <sheet name="05012023" sheetId="71" state="hidden" r:id="rId4"/>
    <sheet name="06012023" sheetId="72" state="hidden" r:id="rId5"/>
    <sheet name="10012023" sheetId="73" state="hidden" r:id="rId6"/>
    <sheet name="11012023 " sheetId="74" state="hidden" r:id="rId7"/>
    <sheet name="12012023" sheetId="75" state="hidden" r:id="rId8"/>
    <sheet name="13012023" sheetId="76" state="hidden" r:id="rId9"/>
    <sheet name="16012023" sheetId="77" state="hidden" r:id="rId10"/>
    <sheet name="17012023 " sheetId="78" state="hidden" r:id="rId11"/>
    <sheet name="18012023  " sheetId="79" state="hidden" r:id="rId12"/>
    <sheet name="19012023" sheetId="80" state="hidden" r:id="rId13"/>
    <sheet name="20012023" sheetId="81" state="hidden" r:id="rId14"/>
    <sheet name="23012023" sheetId="82" state="hidden" r:id="rId15"/>
    <sheet name="24012023" sheetId="83" state="hidden" r:id="rId16"/>
    <sheet name="25012023 " sheetId="84" state="hidden" r:id="rId17"/>
    <sheet name="26012023" sheetId="85" state="hidden" r:id="rId18"/>
    <sheet name="27012023" sheetId="86" state="hidden" r:id="rId19"/>
    <sheet name="30012023" sheetId="88" state="hidden" r:id="rId20"/>
    <sheet name="31012023 " sheetId="87" state="hidden" r:id="rId21"/>
    <sheet name="01022023" sheetId="89" state="hidden" r:id="rId22"/>
    <sheet name="02022023 " sheetId="90" state="hidden" r:id="rId23"/>
    <sheet name="03022023 " sheetId="91" state="hidden" r:id="rId24"/>
    <sheet name="06022023  " sheetId="92" state="hidden" r:id="rId25"/>
    <sheet name="07022023  " sheetId="93" state="hidden" r:id="rId26"/>
    <sheet name="08022023 " sheetId="94" state="hidden" r:id="rId27"/>
    <sheet name="09022023" sheetId="95" state="hidden" r:id="rId28"/>
    <sheet name="10022023 " sheetId="96" state="hidden" r:id="rId29"/>
    <sheet name="13022023" sheetId="97" state="hidden" r:id="rId30"/>
    <sheet name="14022023 " sheetId="98" state="hidden" r:id="rId31"/>
    <sheet name="15022023 " sheetId="99" state="hidden" r:id="rId32"/>
    <sheet name="16022023 " sheetId="100" state="hidden" r:id="rId33"/>
    <sheet name="17022023 " sheetId="101" state="hidden" r:id="rId34"/>
    <sheet name="18022023" sheetId="102" state="hidden" r:id="rId35"/>
    <sheet name="21022023" sheetId="103" state="hidden" r:id="rId36"/>
    <sheet name="22022023" sheetId="104" state="hidden" r:id="rId37"/>
    <sheet name="INFORME INGRESO Y SALIDA 2024 " sheetId="116" r:id="rId38"/>
    <sheet name="Hoja1" sheetId="117" r:id="rId39"/>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16" i="116" l="1"/>
  <c r="I16" i="116" l="1"/>
  <c r="H16" i="116"/>
  <c r="D16" i="116"/>
  <c r="C16" i="116"/>
  <c r="B16" i="116"/>
  <c r="F19" i="100" l="1"/>
  <c r="E19" i="100"/>
  <c r="E19" i="99"/>
  <c r="F19" i="99"/>
  <c r="F26" i="98"/>
  <c r="E26" i="98"/>
  <c r="F23" i="98"/>
  <c r="E23" i="98"/>
  <c r="F32" i="94"/>
  <c r="E32" i="94"/>
  <c r="F16" i="90"/>
  <c r="E16" i="90"/>
  <c r="F26" i="88"/>
  <c r="F25" i="86"/>
  <c r="E25" i="86"/>
  <c r="E25" i="84"/>
</calcChain>
</file>

<file path=xl/sharedStrings.xml><?xml version="1.0" encoding="utf-8"?>
<sst xmlns="http://schemas.openxmlformats.org/spreadsheetml/2006/main" count="6200" uniqueCount="1986">
  <si>
    <t>DIRECCION SECCIONAL DE ADUANAS DE CUCUTA</t>
  </si>
  <si>
    <t>INFORME PASO DE CARGA POR PUENTES INTERNACIONALES</t>
  </si>
  <si>
    <t>2 DE ENERO DE 2023</t>
  </si>
  <si>
    <t>SALIDA DE MERCANCIA (EXPORTACIONES)</t>
  </si>
  <si>
    <t>FECHA</t>
  </si>
  <si>
    <t>EXPORTADOR</t>
  </si>
  <si>
    <t>CONSIGNATARIO</t>
  </si>
  <si>
    <t>TIPO DE MERCANCIA</t>
  </si>
  <si>
    <t>PESO BRUTO KG</t>
  </si>
  <si>
    <t>VALOR FOB USD$</t>
  </si>
  <si>
    <t>CABEZOTE</t>
  </si>
  <si>
    <t>TRAILER</t>
  </si>
  <si>
    <t>DEPOSITO ORIGEN</t>
  </si>
  <si>
    <t>PUENTE</t>
  </si>
  <si>
    <t>CARTONERA Y PAPELERA DELPACIFICO SAS</t>
  </si>
  <si>
    <t>PAPELES VENEZOLANOS CA</t>
  </si>
  <si>
    <t>PAPEL CARTON CHIP 200G</t>
  </si>
  <si>
    <t>A01AK3J</t>
  </si>
  <si>
    <t>A24AE2H</t>
  </si>
  <si>
    <t>ALPOPULAR</t>
  </si>
  <si>
    <t>PIFPS</t>
  </si>
  <si>
    <t>MAYONESA</t>
  </si>
  <si>
    <t>DISTRIBUCIONES BACCA BROTHERS INTERNACIONAL CA</t>
  </si>
  <si>
    <t>IMPOAMERICAN SERVICES SAS</t>
  </si>
  <si>
    <t>10PABH</t>
  </si>
  <si>
    <t>84NSAL</t>
  </si>
  <si>
    <t>ZONA FRANCA CUCUTA</t>
  </si>
  <si>
    <t xml:space="preserve">POLIETILENOS DEL VALLE SA </t>
  </si>
  <si>
    <t>RACE  AG  CA</t>
  </si>
  <si>
    <t xml:space="preserve">BOLSAS </t>
  </si>
  <si>
    <t>A68AL1S</t>
  </si>
  <si>
    <t xml:space="preserve">SIMON BOLIVAR </t>
  </si>
  <si>
    <t>INGRESO DE MERCANCIA</t>
  </si>
  <si>
    <t>IMPORTADOR</t>
  </si>
  <si>
    <t>EXPORTADOR VZLA</t>
  </si>
  <si>
    <t>PESO NETO KG</t>
  </si>
  <si>
    <t xml:space="preserve">DEPOSITO </t>
  </si>
  <si>
    <t xml:space="preserve"> DE ENERO DE 2023</t>
  </si>
  <si>
    <t xml:space="preserve">DISTRIBUIDORA ANDINA SPORT SAS 	IMAZUCA  SA </t>
  </si>
  <si>
    <t>FIBRA OPTICA Y  ACCESORIOS</t>
  </si>
  <si>
    <t>6174.45</t>
  </si>
  <si>
    <t>A02AO9S</t>
  </si>
  <si>
    <t xml:space="preserve">ALPOPULAR </t>
  </si>
  <si>
    <t>SIMON BOLIVAR</t>
  </si>
  <si>
    <t>04-012023</t>
  </si>
  <si>
    <t>PRECOOPERATIVA MAINFREIGHT</t>
  </si>
  <si>
    <t>COMERCIALIZADORA SHADDAI C.A</t>
  </si>
  <si>
    <t>PAPAS CABELLO DE ANGEL</t>
  </si>
  <si>
    <t>97DSAL</t>
  </si>
  <si>
    <t>A34AD9U</t>
  </si>
  <si>
    <t>ZONA FRANCA</t>
  </si>
  <si>
    <t>FRANCISCO DE PAULA SANTANDER</t>
  </si>
  <si>
    <t xml:space="preserve">LACTALIS COLOMBIA LTDA </t>
  </si>
  <si>
    <t xml:space="preserve">INDUSTRIA LACTEA  VENEZOLANA CA </t>
  </si>
  <si>
    <t>ROLLO DE LAMINADO PARA LECHE EN POLVO</t>
  </si>
  <si>
    <t>A34BC0S</t>
  </si>
  <si>
    <t>A60BA7S</t>
  </si>
  <si>
    <t xml:space="preserve">CASMAR ELECTRONICA COLOMBIA SAS </t>
  </si>
  <si>
    <t xml:space="preserve">COOPERATIVA TREBOL </t>
  </si>
  <si>
    <t xml:space="preserve">MUEBLES </t>
  </si>
  <si>
    <t>A32AL8S</t>
  </si>
  <si>
    <t xml:space="preserve">CORRUMED SAS </t>
  </si>
  <si>
    <t xml:space="preserve">ENCAJAS CA </t>
  </si>
  <si>
    <t xml:space="preserve">LAMINAS  DE CARTON </t>
  </si>
  <si>
    <t>A59BA9S</t>
  </si>
  <si>
    <t>A29CB9M</t>
  </si>
  <si>
    <t xml:space="preserve"> </t>
  </si>
  <si>
    <t xml:space="preserve">CI NORMARI LTDA </t>
  </si>
  <si>
    <t>DISTRIBUIDORA CASERTA</t>
  </si>
  <si>
    <t xml:space="preserve">IXORAPAN SOLIDO </t>
  </si>
  <si>
    <t>A35AM0N</t>
  </si>
  <si>
    <t>79SKAP</t>
  </si>
  <si>
    <t xml:space="preserve">CARBONES NORTESANTANDEREANOS  SAS </t>
  </si>
  <si>
    <t xml:space="preserve">VIDRIHOGAR CA </t>
  </si>
  <si>
    <t>COQUE HULLA</t>
  </si>
  <si>
    <t>A65AV7S</t>
  </si>
  <si>
    <t>44XSAL</t>
  </si>
  <si>
    <t>A90AC7G</t>
  </si>
  <si>
    <t>A96BW7V</t>
  </si>
  <si>
    <t>A91AC0G</t>
  </si>
  <si>
    <t>A43BX7M</t>
  </si>
  <si>
    <t xml:space="preserve">INTERNATIONAL FRONTIER SAS </t>
  </si>
  <si>
    <t xml:space="preserve">DISRIBUIDORA Y PROCESADORA  PARIA MAR CA </t>
  </si>
  <si>
    <t xml:space="preserve">LATAS Y TAPAS </t>
  </si>
  <si>
    <t>A31AG8N</t>
  </si>
  <si>
    <t>A47CG7V</t>
  </si>
  <si>
    <t>A52BA2V</t>
  </si>
  <si>
    <t>A35CM7V</t>
  </si>
  <si>
    <t>A66BD4G</t>
  </si>
  <si>
    <t>A67CN3S</t>
  </si>
  <si>
    <t xml:space="preserve">CI BRANCOX SAS </t>
  </si>
  <si>
    <t xml:space="preserve">COMERCIALIZADORA SABOGAL &amp; ASOCIADOS  CA </t>
  </si>
  <si>
    <t xml:space="preserve">SILLAS </t>
  </si>
  <si>
    <t>17ZSAR</t>
  </si>
  <si>
    <t>05IGBG</t>
  </si>
  <si>
    <t xml:space="preserve">LOGISTICA USSAPLAST H&amp;L SAS </t>
  </si>
  <si>
    <t>LADY JOHANA CASTELLANOS</t>
  </si>
  <si>
    <t xml:space="preserve">CALZADO </t>
  </si>
  <si>
    <t>A96AW8S</t>
  </si>
  <si>
    <t>84FLAJ</t>
  </si>
  <si>
    <t xml:space="preserve">ICOBANDAS SA </t>
  </si>
  <si>
    <t xml:space="preserve">INDOMAX VENENZOLANA CA </t>
  </si>
  <si>
    <t>BANDA TRANSPORTADORA</t>
  </si>
  <si>
    <t>96OSAJ</t>
  </si>
  <si>
    <t xml:space="preserve">CI ANKOZ SAS </t>
  </si>
  <si>
    <t xml:space="preserve">COMERCIALIZADORA   MAYORISTA IMSKAL  CA </t>
  </si>
  <si>
    <t xml:space="preserve">ACEITE DE PALMA </t>
  </si>
  <si>
    <t>A84BI1S</t>
  </si>
  <si>
    <t>74SMBJ</t>
  </si>
  <si>
    <t>EXPRESS COAL SAS</t>
  </si>
  <si>
    <t>INVERSIONES SILEYA C.A.</t>
  </si>
  <si>
    <t>HULLA BITUMINOSA</t>
  </si>
  <si>
    <t>14XVAR</t>
  </si>
  <si>
    <t>A78AM4E</t>
  </si>
  <si>
    <t>ENTREGA DIRECTA</t>
  </si>
  <si>
    <t>89UKAB</t>
  </si>
  <si>
    <t>A55AD0Y</t>
  </si>
  <si>
    <t>A04BN8A</t>
  </si>
  <si>
    <t>A88BK1G</t>
  </si>
  <si>
    <t>A41BF4E</t>
  </si>
  <si>
    <t>A26AH6I</t>
  </si>
  <si>
    <t>A01AG2H</t>
  </si>
  <si>
    <t>17WMBK</t>
  </si>
  <si>
    <t>DISTRIBUIDORA ANDINA</t>
  </si>
  <si>
    <t>COQUE DEL TACHIRA CORP</t>
  </si>
  <si>
    <t>CARBON MINERAL</t>
  </si>
  <si>
    <t>A51AU1S</t>
  </si>
  <si>
    <t>A51UOS</t>
  </si>
  <si>
    <t>A38CHI4</t>
  </si>
  <si>
    <t>A41BW7K</t>
  </si>
  <si>
    <t>A82CA2A</t>
  </si>
  <si>
    <t>12PAAH</t>
  </si>
  <si>
    <t>A47AE1E</t>
  </si>
  <si>
    <t>A74DN4E</t>
  </si>
  <si>
    <t>21CSAS</t>
  </si>
  <si>
    <t>71CSAS</t>
  </si>
  <si>
    <t>A50CJ2K</t>
  </si>
  <si>
    <t>A20DD8K</t>
  </si>
  <si>
    <t>A92AN7I</t>
  </si>
  <si>
    <t>96IDAD</t>
  </si>
  <si>
    <t>A99AS1S</t>
  </si>
  <si>
    <t>A81AT7S</t>
  </si>
  <si>
    <t>A24AP2L</t>
  </si>
  <si>
    <t>59OSM</t>
  </si>
  <si>
    <t>A00AT9L</t>
  </si>
  <si>
    <t>A79AX8S</t>
  </si>
  <si>
    <t>AO1AR0L</t>
  </si>
  <si>
    <t>A00A8L</t>
  </si>
  <si>
    <t>A66BI9S</t>
  </si>
  <si>
    <t>55PTAG</t>
  </si>
  <si>
    <t>AO7AG4E</t>
  </si>
  <si>
    <t>A86AS9N</t>
  </si>
  <si>
    <t>A80AJ5P</t>
  </si>
  <si>
    <t>82CSAS</t>
  </si>
  <si>
    <t>A69BH6D</t>
  </si>
  <si>
    <t>66NSAL</t>
  </si>
  <si>
    <t>INTERNACIONAL FRONTIER</t>
  </si>
  <si>
    <t>SIDERURGICA DEL ORINOCO</t>
  </si>
  <si>
    <t>LAMINA EN CALIENTE CON SKIN</t>
  </si>
  <si>
    <t>37CSAS</t>
  </si>
  <si>
    <t>49ARAF</t>
  </si>
  <si>
    <t>CHANGZHOU KAILAN TEXTILE CO LTD</t>
  </si>
  <si>
    <t>COMERCIALIZADORA LA PRIMABERA DE LAS TELAS C.A</t>
  </si>
  <si>
    <t>TELAS</t>
  </si>
  <si>
    <t xml:space="preserve">75,620.00
</t>
  </si>
  <si>
    <t xml:space="preserve">A63AV0S   </t>
  </si>
  <si>
    <t>A05BJ3S</t>
  </si>
  <si>
    <t>A54AD1Y</t>
  </si>
  <si>
    <t>A83AG8S</t>
  </si>
  <si>
    <t>A30CN4S</t>
  </si>
  <si>
    <t>A30CNAS</t>
  </si>
  <si>
    <t xml:space="preserve">EMPAUES Y MAQUINAS  BOGOTA SAS </t>
  </si>
  <si>
    <t xml:space="preserve">PROCESADORA INDUSTRIAL LA CASONA  PROINCA CA </t>
  </si>
  <si>
    <t>MARMITA</t>
  </si>
  <si>
    <t>A83BT4K</t>
  </si>
  <si>
    <t>A79AY2K</t>
  </si>
  <si>
    <t xml:space="preserve">SIMOM BOLIVAR </t>
  </si>
  <si>
    <t>A13C6L</t>
  </si>
  <si>
    <t>A84BL5S</t>
  </si>
  <si>
    <t xml:space="preserve">SUPER ALIMENTOS SAS </t>
  </si>
  <si>
    <t xml:space="preserve">COMERCIALIZADORA ISVAD CA </t>
  </si>
  <si>
    <t>CONFITERIA</t>
  </si>
  <si>
    <t>A61AM6E</t>
  </si>
  <si>
    <t>A00CB0S</t>
  </si>
  <si>
    <t xml:space="preserve">RECUPERADORA  LA LEALTAD SAS </t>
  </si>
  <si>
    <t>COMERCIALIZADORA MI CHINITA CA</t>
  </si>
  <si>
    <t>ACCESORIOS PARA MUEBLES</t>
  </si>
  <si>
    <t>A00AE9G</t>
  </si>
  <si>
    <t xml:space="preserve">COMERCIALIZADORA  LONAIJOENGE CA </t>
  </si>
  <si>
    <t xml:space="preserve">SUERO FISIOLOGICO </t>
  </si>
  <si>
    <t>A29BC6S</t>
  </si>
  <si>
    <t>A29BC1S</t>
  </si>
  <si>
    <t xml:space="preserve">CI SOFIMAR  SAS </t>
  </si>
  <si>
    <t xml:space="preserve">CI DORTMUND CA </t>
  </si>
  <si>
    <t>TABLON</t>
  </si>
  <si>
    <t>A07AV4S</t>
  </si>
  <si>
    <t>48HSAN</t>
  </si>
  <si>
    <t xml:space="preserve">BENEFICIADORA DE AVES  POLLO SERIO CA </t>
  </si>
  <si>
    <t xml:space="preserve">PASTA DE POLLO </t>
  </si>
  <si>
    <t>A52AF2E</t>
  </si>
  <si>
    <t>A14AD1Y</t>
  </si>
  <si>
    <t>V&amp;P IMPORTACION CA</t>
  </si>
  <si>
    <t>CLORURO DE POTASIO X 50 KG</t>
  </si>
  <si>
    <t>A96EC6G</t>
  </si>
  <si>
    <t>A83AI0E</t>
  </si>
  <si>
    <t>A66BT2D</t>
  </si>
  <si>
    <t>A88BD9S</t>
  </si>
  <si>
    <t>DISTRIBUIDORA ANDINA IMPORT SAS</t>
  </si>
  <si>
    <t>COQUE DEL TACHIRA CORP CA</t>
  </si>
  <si>
    <t>CARBON MINERAL TIPO A</t>
  </si>
  <si>
    <t>75KVBB</t>
  </si>
  <si>
    <t>A66AR2E</t>
  </si>
  <si>
    <t>83PDAY</t>
  </si>
  <si>
    <t>A10AN8S</t>
  </si>
  <si>
    <t>A73AF6E</t>
  </si>
  <si>
    <t>A23AG5S</t>
  </si>
  <si>
    <t>A83AO5E</t>
  </si>
  <si>
    <t>A26AV7M</t>
  </si>
  <si>
    <t>A92AX6S</t>
  </si>
  <si>
    <t>A23AY6S</t>
  </si>
  <si>
    <t>CRISTALES DE LA FRONTERA SAS</t>
  </si>
  <si>
    <t>CRISTALVEN CRISTALES VENEZOLANO C.A</t>
  </si>
  <si>
    <t>BLOQUE DE VIDRIO INSOLUZ DIAMANTE</t>
  </si>
  <si>
    <t>A99BR1S</t>
  </si>
  <si>
    <t>A99BR4S</t>
  </si>
  <si>
    <t>A67AZ8M</t>
  </si>
  <si>
    <t>A34BL5S</t>
  </si>
  <si>
    <t>39CSAS</t>
  </si>
  <si>
    <t>A67AG1J</t>
  </si>
  <si>
    <t>A21CT2K</t>
  </si>
  <si>
    <t>A46AG9E</t>
  </si>
  <si>
    <t>88CG5G</t>
  </si>
  <si>
    <t>A88CG6G</t>
  </si>
  <si>
    <t>A64AJ9S</t>
  </si>
  <si>
    <t>A28CB6S</t>
  </si>
  <si>
    <t>A95AX5S</t>
  </si>
  <si>
    <t>A46AY9S</t>
  </si>
  <si>
    <t>A84AX0S</t>
  </si>
  <si>
    <t>85PFAO</t>
  </si>
  <si>
    <t>A92AX8S</t>
  </si>
  <si>
    <t>A79AY3S</t>
  </si>
  <si>
    <t>A91AX5S</t>
  </si>
  <si>
    <t>A94AY9S</t>
  </si>
  <si>
    <t>A95AX3S</t>
  </si>
  <si>
    <t>63OABC</t>
  </si>
  <si>
    <t>00AGBH</t>
  </si>
  <si>
    <t>A19BL1S</t>
  </si>
  <si>
    <t>A00AZ1M</t>
  </si>
  <si>
    <t>A00AZ2M</t>
  </si>
  <si>
    <t>A12AP3L</t>
  </si>
  <si>
    <t>A34AS3S</t>
  </si>
  <si>
    <t>A54CR0D</t>
  </si>
  <si>
    <t>36HGBH</t>
  </si>
  <si>
    <t>A39CP5D</t>
  </si>
  <si>
    <t>A18AW7K</t>
  </si>
  <si>
    <t>A28AN1S</t>
  </si>
  <si>
    <t>A97AR7M</t>
  </si>
  <si>
    <t>A25AO9R</t>
  </si>
  <si>
    <t>A79AT9M</t>
  </si>
  <si>
    <t>A39CP8D</t>
  </si>
  <si>
    <t>A81BM3K</t>
  </si>
  <si>
    <t>A81BJ0D</t>
  </si>
  <si>
    <t>A16CA3V</t>
  </si>
  <si>
    <t>A10AB3O</t>
  </si>
  <si>
    <t>A27CA4V</t>
  </si>
  <si>
    <t>51HSAP</t>
  </si>
  <si>
    <t>A56AV9S</t>
  </si>
  <si>
    <t>A26AC8N</t>
  </si>
  <si>
    <t>A26AU5C</t>
  </si>
  <si>
    <t>A29AU4S</t>
  </si>
  <si>
    <t>A22CH3A</t>
  </si>
  <si>
    <t>A53CP8M</t>
  </si>
  <si>
    <t>79ZGBG</t>
  </si>
  <si>
    <t>A04AR8L</t>
  </si>
  <si>
    <t>A61DP4M</t>
  </si>
  <si>
    <t>SOCIEDAD DE COMERCIALIZACION INTERNACIONAL COMERCIALIZADORA NORMARI LTDA</t>
  </si>
  <si>
    <t>DISTRIBUIDORA LOS ANDES GROUP CA</t>
  </si>
  <si>
    <t>ARTICULOS DE ASEO</t>
  </si>
  <si>
    <t>A48AF2M</t>
  </si>
  <si>
    <t>A98BI2S</t>
  </si>
  <si>
    <t xml:space="preserve">ADRIAN JOSE SANCHEZ MARTINEZ </t>
  </si>
  <si>
    <t>MEGA CABELLO DE ANGEL</t>
  </si>
  <si>
    <t>A49AS5S</t>
  </si>
  <si>
    <t>A17AG3S</t>
  </si>
  <si>
    <t>TRADE AND BUSINNES ALLIANCE SAS</t>
  </si>
  <si>
    <t>PANADERIA IDEPENDENCIA C.A</t>
  </si>
  <si>
    <t>CARNE DE CERDO</t>
  </si>
  <si>
    <t>A14AP1C</t>
  </si>
  <si>
    <t>A61AM4N</t>
  </si>
  <si>
    <t>COMPAÑIA DE EMPAQUES SA</t>
  </si>
  <si>
    <t>AGRO ALIMENTOS EL TOCUYO C.A</t>
  </si>
  <si>
    <t>HILOS DE POLIPROPILENO</t>
  </si>
  <si>
    <t>/</t>
  </si>
  <si>
    <t>CI FERGUTECH SAS</t>
  </si>
  <si>
    <t>DISTRIBUIDORA HL C.A</t>
  </si>
  <si>
    <t>ESPUMA - TAQUES - BALDES</t>
  </si>
  <si>
    <t>A36AS0N</t>
  </si>
  <si>
    <t>SOCIEDAD DE COMERCIALIZACION INTERNACIONAL GLOBAL EXPORTACIONES SAS</t>
  </si>
  <si>
    <t>HARINA DE TRIGO</t>
  </si>
  <si>
    <t>A67BB9S</t>
  </si>
  <si>
    <t>A02BO6S</t>
  </si>
  <si>
    <t>A58AP6S</t>
  </si>
  <si>
    <t>A38AP9S</t>
  </si>
  <si>
    <t>A10AY2C</t>
  </si>
  <si>
    <t>A79AE2S</t>
  </si>
  <si>
    <t>A20BT0A</t>
  </si>
  <si>
    <t>A74AE7O</t>
  </si>
  <si>
    <t>DISTRIBUIDORA DE ALIMENTOS GEP CA</t>
  </si>
  <si>
    <t>MINI ESTRUIDO QUESO, PAPAS,  VARILLITAS PICANTES BB</t>
  </si>
  <si>
    <t>A91DD1S</t>
  </si>
  <si>
    <t>A44CV4A</t>
  </si>
  <si>
    <t>ATANASIO GIRARDOT</t>
  </si>
  <si>
    <t>PARRILLITAS CROCANTES BB</t>
  </si>
  <si>
    <t>A18BJ1P</t>
  </si>
  <si>
    <t>A52AB5S</t>
  </si>
  <si>
    <t>IMPOAMERICA SERVICES SA</t>
  </si>
  <si>
    <t xml:space="preserve">DISTRIBUCIONES BACCA BROTHERS </t>
  </si>
  <si>
    <t xml:space="preserve">SALSA Y MAYONESA IDEAL </t>
  </si>
  <si>
    <t>A99AL4S</t>
  </si>
  <si>
    <t>A88BL0S</t>
  </si>
  <si>
    <t>ACEROS CORTADOS SAS</t>
  </si>
  <si>
    <t>PROACEROS C.A.</t>
  </si>
  <si>
    <t>BOBINAS DE ACERO LAMINADO EN FRIO</t>
  </si>
  <si>
    <t>A50AF5A</t>
  </si>
  <si>
    <t>A85BR6S</t>
  </si>
  <si>
    <t xml:space="preserve">L&amp;J INTERNATIONAL CO LIMITED </t>
  </si>
  <si>
    <t>METALFIBRAS DE VENEZUELA CA</t>
  </si>
  <si>
    <t>LAMINA DE HOJALATA EN ACERO</t>
  </si>
  <si>
    <t>A27AB4W</t>
  </si>
  <si>
    <t>07KTAB</t>
  </si>
  <si>
    <t>77GLAJ</t>
  </si>
  <si>
    <t>33PNAD</t>
  </si>
  <si>
    <t>IMPOAMERICA SERVICES SAS</t>
  </si>
  <si>
    <t>SALSA DE TOMATE X 4000 GRAMOS</t>
  </si>
  <si>
    <t>A04AL2H</t>
  </si>
  <si>
    <t>44GSAP</t>
  </si>
  <si>
    <t>DRINKS DE COLOMBIA SAS</t>
  </si>
  <si>
    <t>ALFATROPICAL CA</t>
  </si>
  <si>
    <t>GASEOSAS VARIAS REFERENCIAS</t>
  </si>
  <si>
    <t>A38BG5S</t>
  </si>
  <si>
    <t>A95BF9S</t>
  </si>
  <si>
    <t>A67AL0C</t>
  </si>
  <si>
    <t>A94AS9E</t>
  </si>
  <si>
    <t>CI CARBONES DEL PORVENIR OTA SAS</t>
  </si>
  <si>
    <t>CIMPEX CA</t>
  </si>
  <si>
    <t>EMPAQUES PLANOS SACOS</t>
  </si>
  <si>
    <t>A20BN6P</t>
  </si>
  <si>
    <t>PRECOPERATIVA MAINFREIGHT</t>
  </si>
  <si>
    <t>SPRAY ESPUMA PARA FIESTAS</t>
  </si>
  <si>
    <t>A26AY6S</t>
  </si>
  <si>
    <t>VICTUALSCOMEX SAS</t>
  </si>
  <si>
    <t>INVERSIONES MALDO CA</t>
  </si>
  <si>
    <t>EXTINTORES</t>
  </si>
  <si>
    <t>A89BS0M</t>
  </si>
  <si>
    <t>A86DD4A</t>
  </si>
  <si>
    <t>A80CO8A</t>
  </si>
  <si>
    <t>05DABP</t>
  </si>
  <si>
    <t>A22CA1S</t>
  </si>
  <si>
    <t>A86DD3A</t>
  </si>
  <si>
    <t>A95AX9S</t>
  </si>
  <si>
    <t>A86DD5A</t>
  </si>
  <si>
    <t>A23AF4K</t>
  </si>
  <si>
    <t>FRESCO - CHOCOLATE - HARINA - COMPOTA</t>
  </si>
  <si>
    <t>A49AS3E</t>
  </si>
  <si>
    <t>A58AF8S</t>
  </si>
  <si>
    <t>AGROINSUMOS LOS ROSALES SAS</t>
  </si>
  <si>
    <t>COMERCIALIZADORA E INVERSOLRA LOS ROSALES CA</t>
  </si>
  <si>
    <t>FERTILIZANTE</t>
  </si>
  <si>
    <t>A31AHAI</t>
  </si>
  <si>
    <t>A94AR2F</t>
  </si>
  <si>
    <t xml:space="preserve">DISTRIBUIDORA ANDINA IMPORT SAS </t>
  </si>
  <si>
    <t>PROQUILAC C.A</t>
  </si>
  <si>
    <t>CITRATO DE SODIO</t>
  </si>
  <si>
    <t>A09AV0S</t>
  </si>
  <si>
    <t>SOCIEDAD DE COMERCAILIZACION INTERNACIONAL TODAMAR MIPYME SAS</t>
  </si>
  <si>
    <t>INVERSIONES POLIACRYL MOLINA CA</t>
  </si>
  <si>
    <t>MANUFACTURA DE ACERO</t>
  </si>
  <si>
    <t>A27BB8S</t>
  </si>
  <si>
    <t>CI MARKETS &amp; BUSINESS GLOBAL SAS</t>
  </si>
  <si>
    <t>GRUPO MUNDIAL ADALUMA C.A.</t>
  </si>
  <si>
    <t>PAPA FRITA CABELLO DE ANGEL</t>
  </si>
  <si>
    <t>DISTRIBUCIONES &amp; EMPAQUES S.A.</t>
  </si>
  <si>
    <t>CRISTALES VENEZOLANOS CA</t>
  </si>
  <si>
    <t>CAJAS DE CARTON</t>
  </si>
  <si>
    <t>A34AD4H</t>
  </si>
  <si>
    <t>A06AI9S</t>
  </si>
  <si>
    <t>A49AR0C</t>
  </si>
  <si>
    <t>A13AI8S</t>
  </si>
  <si>
    <t>INVERSIONES SILEYA CA</t>
  </si>
  <si>
    <t>HULLA BITUMINOSA - CARBON MINERAL A GRANEL</t>
  </si>
  <si>
    <t>A26CX5A</t>
  </si>
  <si>
    <t>91MDAW</t>
  </si>
  <si>
    <t>A79BS9S</t>
  </si>
  <si>
    <t>A99BI6S</t>
  </si>
  <si>
    <t>A11AE8I</t>
  </si>
  <si>
    <t>A79AJ1F</t>
  </si>
  <si>
    <t>A30AG0D</t>
  </si>
  <si>
    <t>A40AY9M</t>
  </si>
  <si>
    <t>A32CM8S</t>
  </si>
  <si>
    <t>A37CM0S</t>
  </si>
  <si>
    <t>OYDE CHEMICALS INC Y/O SETRACOMEX SAS</t>
  </si>
  <si>
    <t>MARIELA DURAN ALVAREZ</t>
  </si>
  <si>
    <t xml:space="preserve">BAGS LOADED INTO </t>
  </si>
  <si>
    <t>46GMAF</t>
  </si>
  <si>
    <t>A85DS5A</t>
  </si>
  <si>
    <t>INDUSTRIA MARPLAST SAS</t>
  </si>
  <si>
    <t>INDUSTRIA Y DISTRIBUCIONES MARPLAST CA</t>
  </si>
  <si>
    <t>POLIETILENO DE ALTA DENSIDAD</t>
  </si>
  <si>
    <t>A64AC5G</t>
  </si>
  <si>
    <t>A03CB4S</t>
  </si>
  <si>
    <t>A62AV7S</t>
  </si>
  <si>
    <t>A45BE0S</t>
  </si>
  <si>
    <t>A91BI9S</t>
  </si>
  <si>
    <t>A91AD8P</t>
  </si>
  <si>
    <t>GRUPO MUNDIAL ADALUMA CA</t>
  </si>
  <si>
    <t>A61AX2K</t>
  </si>
  <si>
    <t>85SMBJ</t>
  </si>
  <si>
    <t>A88AW9I</t>
  </si>
  <si>
    <t>A32AK0S</t>
  </si>
  <si>
    <t>A56AF9A</t>
  </si>
  <si>
    <t>A11CK1S</t>
  </si>
  <si>
    <t>27VGBI</t>
  </si>
  <si>
    <t>A33AW2S</t>
  </si>
  <si>
    <t>CI BRANCOX SAS</t>
  </si>
  <si>
    <t>INVERSIONES FLECAR CA</t>
  </si>
  <si>
    <t>BALDOSA DE GRES PARA CONSTRUCCION</t>
  </si>
  <si>
    <t>28USAO</t>
  </si>
  <si>
    <t>A07AA7A</t>
  </si>
  <si>
    <t>COMERCIALIZADORA INTERNACIONAL RUBICAM SAS</t>
  </si>
  <si>
    <t>GRUPO DOBLE AA CA</t>
  </si>
  <si>
    <t>A20AO4S</t>
  </si>
  <si>
    <t>A60AA2A</t>
  </si>
  <si>
    <t>A55BD8J</t>
  </si>
  <si>
    <t>A44AO1E</t>
  </si>
  <si>
    <t>A89BI1S</t>
  </si>
  <si>
    <t>A84AJ0E</t>
  </si>
  <si>
    <t>QUIMICA INTERNACIONAL SA</t>
  </si>
  <si>
    <t>FUNDICIONES ACEROS HERGAR CA</t>
  </si>
  <si>
    <t>ARENA DE CROMITA</t>
  </si>
  <si>
    <t>A03AH0E</t>
  </si>
  <si>
    <t xml:space="preserve">CI ATLANTIS EXPORT </t>
  </si>
  <si>
    <t>DISTRIBUCIONES Y SERVICIOS DE VENEZUELA CA</t>
  </si>
  <si>
    <t>ACEITES LUBRICANTES</t>
  </si>
  <si>
    <t>A08AI6C</t>
  </si>
  <si>
    <t>A66CB5V</t>
  </si>
  <si>
    <t>DISTRIBUIDORA DE VIVERES LA CONSOLACION CA</t>
  </si>
  <si>
    <t>ALIMENTOS</t>
  </si>
  <si>
    <t>A32CI9A</t>
  </si>
  <si>
    <t>08HSAJ</t>
  </si>
  <si>
    <t>DISTRIBUIDORA COLCASA SAS</t>
  </si>
  <si>
    <t>INDUSTRIAS AGROALIMENTARIAS VICCON CA</t>
  </si>
  <si>
    <t>A59AS1E</t>
  </si>
  <si>
    <t>A40AA1X</t>
  </si>
  <si>
    <t>A50BA5S</t>
  </si>
  <si>
    <t>A32BA3S</t>
  </si>
  <si>
    <t>A60AN2F</t>
  </si>
  <si>
    <t>A98BL7S</t>
  </si>
  <si>
    <t>A66AY0C</t>
  </si>
  <si>
    <t>89FDAY</t>
  </si>
  <si>
    <t>95HFAO</t>
  </si>
  <si>
    <t>96RMBJ</t>
  </si>
  <si>
    <t>A36DA5V</t>
  </si>
  <si>
    <t>68ELAK</t>
  </si>
  <si>
    <t>A19AX7I</t>
  </si>
  <si>
    <t>A91AG1R</t>
  </si>
  <si>
    <t xml:space="preserve">FUJIAN INTERPACK INDUSTRIAL CO </t>
  </si>
  <si>
    <t>DISTRIBUIDORA Y PROCESADORA PARIA MAR CA</t>
  </si>
  <si>
    <t>A13AC6L</t>
  </si>
  <si>
    <t>A70AL3W</t>
  </si>
  <si>
    <t>NAYEIMPORT CA</t>
  </si>
  <si>
    <t>PURINA PARA MASCOTAS</t>
  </si>
  <si>
    <t>A35AP0U</t>
  </si>
  <si>
    <t>A82CH6D</t>
  </si>
  <si>
    <t>INDUSTRIAS DISTRIOIL CA</t>
  </si>
  <si>
    <t>ACEITE LUBRICANTE</t>
  </si>
  <si>
    <t>A25CH7A</t>
  </si>
  <si>
    <t>A65AX8S</t>
  </si>
  <si>
    <t xml:space="preserve">PARRILLITAS </t>
  </si>
  <si>
    <t>A84BT9M</t>
  </si>
  <si>
    <t>A47AG5A</t>
  </si>
  <si>
    <t>COMBUSTIBLES Y QUIMICOS DEL VALLE SAS</t>
  </si>
  <si>
    <t>DISTRIBUIDORA HL</t>
  </si>
  <si>
    <t>A19AR9S</t>
  </si>
  <si>
    <t>A19AR3S</t>
  </si>
  <si>
    <t>CORPORACION DE FOMENTO ASISTENCIAL DEL HOSPITAL UNIVERSITARIO SAN VICENTE DE PAUL</t>
  </si>
  <si>
    <t>CASA DE REPRESENTRACION VITAL PHARMAKI CA</t>
  </si>
  <si>
    <t>SODIO CLORURO</t>
  </si>
  <si>
    <t>28SGBI</t>
  </si>
  <si>
    <t>47HSAN</t>
  </si>
  <si>
    <t>DISTRIQUIMICOS BLANCO FP</t>
  </si>
  <si>
    <t>HIPOCLORITO DE CALCIO</t>
  </si>
  <si>
    <t>07ALAH</t>
  </si>
  <si>
    <t>21USAP</t>
  </si>
  <si>
    <t>A50CJ1K</t>
  </si>
  <si>
    <t>A06BX7A</t>
  </si>
  <si>
    <t>57GSAO</t>
  </si>
  <si>
    <t>A25BR0S</t>
  </si>
  <si>
    <t>A05AM4B</t>
  </si>
  <si>
    <t>A07AZ6S</t>
  </si>
  <si>
    <t>81FSAK</t>
  </si>
  <si>
    <t>A72AT6S</t>
  </si>
  <si>
    <t>A94AG5R</t>
  </si>
  <si>
    <t>16-1-2023</t>
  </si>
  <si>
    <t>DISTRIBUCIONES BACCA BROTHERS INTERNATIONAL CA</t>
  </si>
  <si>
    <t>SALSA CON MAYONESA, SALSA DE TOMATE</t>
  </si>
  <si>
    <t>34WDAT</t>
  </si>
  <si>
    <t>A19AX9I</t>
  </si>
  <si>
    <t xml:space="preserve">GM UNIPLAST SAS </t>
  </si>
  <si>
    <t xml:space="preserve">FABRICA DE VELAS SAN JOSE CA </t>
  </si>
  <si>
    <t>PARAFINA</t>
  </si>
  <si>
    <t>84N SAL</t>
  </si>
  <si>
    <t>ALIMENTOS 0276 CA</t>
  </si>
  <si>
    <t>PECHUGA Y  CHULETA</t>
  </si>
  <si>
    <t>A89BJ5V</t>
  </si>
  <si>
    <t>A92DO0M</t>
  </si>
  <si>
    <t xml:space="preserve">TRADE AND  BUSSINES ALLIANCE SAS </t>
  </si>
  <si>
    <t xml:space="preserve">SUPLIDORES  GRAN NACIONAL CA </t>
  </si>
  <si>
    <t xml:space="preserve">CARNE DE CERDO </t>
  </si>
  <si>
    <t>A21BD8K</t>
  </si>
  <si>
    <t>A24CA2V</t>
  </si>
  <si>
    <t>DALE GLOBAL LIMITED /FRONTIER</t>
  </si>
  <si>
    <t>VC IMPORT CA</t>
  </si>
  <si>
    <t>REPUESTOS DE MOTOCICLETA</t>
  </si>
  <si>
    <t>A07CE0G</t>
  </si>
  <si>
    <t>A55CB6V</t>
  </si>
  <si>
    <t xml:space="preserve">AGROMAQUINARIA LOS ANDES SAS </t>
  </si>
  <si>
    <t xml:space="preserve">IMPORTADORA CONTINENTAL  A&amp;A CA </t>
  </si>
  <si>
    <t>HERRAMIENTAS AGRICOLAS</t>
  </si>
  <si>
    <t>A49CG7D</t>
  </si>
  <si>
    <t>SKY DEL NORTE  SAS</t>
  </si>
  <si>
    <t xml:space="preserve">OHMETRICA CA </t>
  </si>
  <si>
    <t>PARRILLA CONDENSADORA PARA EQUIPOS DE REFRIGERACION</t>
  </si>
  <si>
    <t>27W SAI</t>
  </si>
  <si>
    <t xml:space="preserve">GUANZHOU RUNXI INTERNACIONAL TRADE  CO LTD </t>
  </si>
  <si>
    <t xml:space="preserve">DISTRIBUCIONES Y SERVICIOS DE VENEZUELA </t>
  </si>
  <si>
    <t>ACEITE- REPUESTOS DE VEHICULOS</t>
  </si>
  <si>
    <t>27364.83</t>
  </si>
  <si>
    <t>SALSA CON MAYONESA</t>
  </si>
  <si>
    <t>A29CM3S</t>
  </si>
  <si>
    <t>A91DG7G</t>
  </si>
  <si>
    <t>SALSA DE TOMATE Y SALSA CON MAYONESA</t>
  </si>
  <si>
    <t>A63DI0A</t>
  </si>
  <si>
    <t>A72AI4P</t>
  </si>
  <si>
    <t>ALUMINIO RECOR SAS</t>
  </si>
  <si>
    <t>LAMINA DE CARTON</t>
  </si>
  <si>
    <t>A99AH1T</t>
  </si>
  <si>
    <t>BELATEX SAS</t>
  </si>
  <si>
    <t>FANTASIAS AMERICAN CA</t>
  </si>
  <si>
    <t>PROTECTOR DIARIO DE MUJER REF VARIAS, TOALLA HIGIENICA REF VARIAS</t>
  </si>
  <si>
    <t>03SMBG</t>
  </si>
  <si>
    <t>THE AMERICAN METAL PACKAGING COMANY SAS</t>
  </si>
  <si>
    <t>LAMINA</t>
  </si>
  <si>
    <t>DISTRIPOLLO ALICIA CA</t>
  </si>
  <si>
    <t>VIVERES</t>
  </si>
  <si>
    <t>A72BB6M</t>
  </si>
  <si>
    <t>99XGBD</t>
  </si>
  <si>
    <t xml:space="preserve">CI BRANCOX  SAS </t>
  </si>
  <si>
    <t>A24AD5N</t>
  </si>
  <si>
    <t>A29AW4U</t>
  </si>
  <si>
    <t>A59AT9M</t>
  </si>
  <si>
    <t>A57CX2G</t>
  </si>
  <si>
    <t xml:space="preserve">IMPOAMERICAN SERVICES SAS </t>
  </si>
  <si>
    <t>V&amp;P IMPORTACION  CA</t>
  </si>
  <si>
    <t xml:space="preserve">HARINA DE TRIGO </t>
  </si>
  <si>
    <t>A02AB0D</t>
  </si>
  <si>
    <t>A94BD9S</t>
  </si>
  <si>
    <t>A24CL0S</t>
  </si>
  <si>
    <t>A20CL2S</t>
  </si>
  <si>
    <t>A10BT2K</t>
  </si>
  <si>
    <t>A80BD6S</t>
  </si>
  <si>
    <t>A06AD2E</t>
  </si>
  <si>
    <t>A79DG7K</t>
  </si>
  <si>
    <t>59OSAM</t>
  </si>
  <si>
    <t>A01AR0L</t>
  </si>
  <si>
    <t>A00AT8L</t>
  </si>
  <si>
    <t>A08CB9V</t>
  </si>
  <si>
    <t>A40BD0K</t>
  </si>
  <si>
    <t>A47AG1E</t>
  </si>
  <si>
    <t>A74BN4E</t>
  </si>
  <si>
    <t>A51AU0S</t>
  </si>
  <si>
    <t>A07AG4E</t>
  </si>
  <si>
    <t>A38CH4D</t>
  </si>
  <si>
    <t>A41BV7K</t>
  </si>
  <si>
    <t>A04DD8A</t>
  </si>
  <si>
    <t>SALSA DE TOMATE DE 4000 GR</t>
  </si>
  <si>
    <t>A70AU1F</t>
  </si>
  <si>
    <t>A42AS6S</t>
  </si>
  <si>
    <t>DISTRIBUCIONES Y EXQUISITESES SAN MARTIN CA</t>
  </si>
  <si>
    <t>LENTEJA KG</t>
  </si>
  <si>
    <t>A66AI0J</t>
  </si>
  <si>
    <t>8RMBE</t>
  </si>
  <si>
    <t>A02AS4E</t>
  </si>
  <si>
    <t>80PFAO</t>
  </si>
  <si>
    <t>A09AA8A</t>
  </si>
  <si>
    <t>A65AW6J</t>
  </si>
  <si>
    <t>A55BE9S</t>
  </si>
  <si>
    <t>A50AF5J</t>
  </si>
  <si>
    <t>A93AF3D</t>
  </si>
  <si>
    <t>A48BC6S</t>
  </si>
  <si>
    <t xml:space="preserve">CI  SIBERIA  EXPORT SAS </t>
  </si>
  <si>
    <t xml:space="preserve">ALIMENTOS 0276 CA </t>
  </si>
  <si>
    <t xml:space="preserve">GASEOSA </t>
  </si>
  <si>
    <t>A94CH4S</t>
  </si>
  <si>
    <t>A80BD8S</t>
  </si>
  <si>
    <t>98RMBJ</t>
  </si>
  <si>
    <t xml:space="preserve">AMBIOCOM  SAS </t>
  </si>
  <si>
    <t xml:space="preserve">DISAVICAR CA </t>
  </si>
  <si>
    <t xml:space="preserve">ALCOHOL NEUTRO </t>
  </si>
  <si>
    <t>A76CM8G</t>
  </si>
  <si>
    <t>R77369</t>
  </si>
  <si>
    <t>A56V9S</t>
  </si>
  <si>
    <t xml:space="preserve">TRADING MEDICAL SAS </t>
  </si>
  <si>
    <t xml:space="preserve">TRADING MEDICAL CA </t>
  </si>
  <si>
    <t xml:space="preserve">SOLUCION SALINA </t>
  </si>
  <si>
    <t xml:space="preserve">BEBIDA ENERGETICA- PONY MALTA- PURINA -LECHE EN POLVO </t>
  </si>
  <si>
    <t>A75AM7E</t>
  </si>
  <si>
    <t>A48BH2F</t>
  </si>
  <si>
    <t xml:space="preserve">DISTRIBUIDORA  HL CA </t>
  </si>
  <si>
    <t>A64CE8S</t>
  </si>
  <si>
    <t>A59AG7C</t>
  </si>
  <si>
    <t xml:space="preserve">SOFIMAR  SAS </t>
  </si>
  <si>
    <t xml:space="preserve">FERRETERIA LA TORRE CA </t>
  </si>
  <si>
    <t xml:space="preserve">TABLETA </t>
  </si>
  <si>
    <t>A90BH6D</t>
  </si>
  <si>
    <t>A29AC2U</t>
  </si>
  <si>
    <t>A35CD1K</t>
  </si>
  <si>
    <t>A18BK0K</t>
  </si>
  <si>
    <t>AGROMAQUINARIA LOS ANDES SAS</t>
  </si>
  <si>
    <t>IMPORTADORA CONTINENTAL A&amp;A CA</t>
  </si>
  <si>
    <t>FERTILIZANTE VARIAS REFERENCIAS</t>
  </si>
  <si>
    <t>A85C03D</t>
  </si>
  <si>
    <t>53YSAK</t>
  </si>
  <si>
    <t>A99AR7G</t>
  </si>
  <si>
    <t>A28AG0S</t>
  </si>
  <si>
    <t>A62AF0S</t>
  </si>
  <si>
    <t>A62AF2S</t>
  </si>
  <si>
    <t>A37AZ0S</t>
  </si>
  <si>
    <t>A16AH5S</t>
  </si>
  <si>
    <t>A30CR7D</t>
  </si>
  <si>
    <t>A42AJ2D</t>
  </si>
  <si>
    <t>A99AX8A</t>
  </si>
  <si>
    <t>64BSAO</t>
  </si>
  <si>
    <t>19/01/2023</t>
  </si>
  <si>
    <t>COMERCIALIZADORA SUPER D2050 CA</t>
  </si>
  <si>
    <t>SUAVIZANTE</t>
  </si>
  <si>
    <t>A26AH1I</t>
  </si>
  <si>
    <t>CABLE NORTE CA</t>
  </si>
  <si>
    <t>PARTES Y ACCESORIOS DE FIBRA OPTICA</t>
  </si>
  <si>
    <t>62ESAL</t>
  </si>
  <si>
    <t>A79BL7K</t>
  </si>
  <si>
    <t>MALLA Y TEJA ARQUITECTONICA</t>
  </si>
  <si>
    <t>30HAAD</t>
  </si>
  <si>
    <t>IMPOAMERICAN SERVICES CA</t>
  </si>
  <si>
    <t>B&amp;R INVERSIONES Y SOLUCIONES CA</t>
  </si>
  <si>
    <t>SALSA CON TOMATE X 4000GR</t>
  </si>
  <si>
    <t xml:space="preserve">CI MPEX MORGAN SAS </t>
  </si>
  <si>
    <t xml:space="preserve">COMERCIALIZADORA LA MONTAÑA 1703 CA </t>
  </si>
  <si>
    <t xml:space="preserve">PRODUCTOS DE ASEO </t>
  </si>
  <si>
    <t>A03AD7N</t>
  </si>
  <si>
    <t>A47BE6S</t>
  </si>
  <si>
    <t xml:space="preserve">CERAMICA ITALIA SA </t>
  </si>
  <si>
    <t xml:space="preserve">CASA  DAM CA </t>
  </si>
  <si>
    <t>CERAMICA</t>
  </si>
  <si>
    <t>VKJ697</t>
  </si>
  <si>
    <t>R18001</t>
  </si>
  <si>
    <t>A48BC4S</t>
  </si>
  <si>
    <t xml:space="preserve">PULPA DE CERDO </t>
  </si>
  <si>
    <t>A76AC4G</t>
  </si>
  <si>
    <t>A75AT1M</t>
  </si>
  <si>
    <t xml:space="preserve">PLASTICO </t>
  </si>
  <si>
    <t>79A SAS</t>
  </si>
  <si>
    <t>A38AG8S</t>
  </si>
  <si>
    <t>A59AZ8B</t>
  </si>
  <si>
    <t>A91AJ3J</t>
  </si>
  <si>
    <t>A29CB2M</t>
  </si>
  <si>
    <t>A29CB3M</t>
  </si>
  <si>
    <t xml:space="preserve">DISTRIBUIDORA ANDINA SPORT SAS </t>
  </si>
  <si>
    <t xml:space="preserve">IMAZUCA  SA </t>
  </si>
  <si>
    <t>A17AJ4S</t>
  </si>
  <si>
    <t xml:space="preserve">CI GLOBAL  EXPORTACIONES  SAS </t>
  </si>
  <si>
    <t>57AGBH</t>
  </si>
  <si>
    <t>A51AA9A</t>
  </si>
  <si>
    <t>A40AV8S</t>
  </si>
  <si>
    <t>A41AV0S</t>
  </si>
  <si>
    <t xml:space="preserve">NORMARI  LTDA </t>
  </si>
  <si>
    <t xml:space="preserve">BEBIDAS </t>
  </si>
  <si>
    <t>A94AR5F</t>
  </si>
  <si>
    <t>A94AR6F</t>
  </si>
  <si>
    <t>A60BG1K</t>
  </si>
  <si>
    <t>A11AD6Y</t>
  </si>
  <si>
    <t>PRECOOPERATIVA MAINFREIGT</t>
  </si>
  <si>
    <t xml:space="preserve">AGRO IMPORT EL CAMPO  MARTINEZ FP </t>
  </si>
  <si>
    <t>A52AC8S</t>
  </si>
  <si>
    <t>A11CU5K</t>
  </si>
  <si>
    <t xml:space="preserve">FUJIAN  INDUSTRIAL CO </t>
  </si>
  <si>
    <t xml:space="preserve">DISTRIBUIDRA Y PROCESADORA  PARIA MAR CA </t>
  </si>
  <si>
    <t xml:space="preserve">LATAS Y  TAPAS </t>
  </si>
  <si>
    <t>XJB095</t>
  </si>
  <si>
    <t>A45BC5S</t>
  </si>
  <si>
    <t>A58AB9L</t>
  </si>
  <si>
    <t>A68AV9E</t>
  </si>
  <si>
    <t>A97DF9A</t>
  </si>
  <si>
    <t>A95AN3G</t>
  </si>
  <si>
    <t>CENTRO EXIM S.A.S.</t>
  </si>
  <si>
    <t>C.V.G. INSTIA VENEZOLANA DE ALUMINIO C.A.</t>
  </si>
  <si>
    <t>LINGOTES DE ALUMINIO AL 98%</t>
  </si>
  <si>
    <t>630ABC</t>
  </si>
  <si>
    <t>20/01/2023</t>
  </si>
  <si>
    <t>CARBONES NORTESANTANDERIANOS SAS</t>
  </si>
  <si>
    <t>VIDRHOGAR CA</t>
  </si>
  <si>
    <t>COQUE DE HULLA</t>
  </si>
  <si>
    <t>A47AC1G</t>
  </si>
  <si>
    <t>45XSAL</t>
  </si>
  <si>
    <t>A94AK6T</t>
  </si>
  <si>
    <t>62CVAH</t>
  </si>
  <si>
    <t>38YDAU</t>
  </si>
  <si>
    <t>A29AX3S</t>
  </si>
  <si>
    <t>SOCIEDAD DE COMERCIALIZACION INTERNACIONAL MANUECABRALES &amp; CIA SAS EN REORGANIZACION</t>
  </si>
  <si>
    <t>CORPORACION INTERNACIONAL 2000 CA</t>
  </si>
  <si>
    <t>REFRESCO MAXI VARIAS REFERENCIAS</t>
  </si>
  <si>
    <t>A06BE2E</t>
  </si>
  <si>
    <t>A30AH5E</t>
  </si>
  <si>
    <t>RENZO DAVID FLORES ZAMBRANO / MATERIALES MERKAGRES</t>
  </si>
  <si>
    <t>PRODUCTOS CERAMICOS</t>
  </si>
  <si>
    <t>A88AL9M</t>
  </si>
  <si>
    <t>79GSAO</t>
  </si>
  <si>
    <t>CORRUMED SAS</t>
  </si>
  <si>
    <t>ENCAJAS CA</t>
  </si>
  <si>
    <t>LAMINAS DE CARTON VARIAS REFERENCIAS</t>
  </si>
  <si>
    <t>20/01/203</t>
  </si>
  <si>
    <t xml:space="preserve">CI RUBICAM SAS </t>
  </si>
  <si>
    <t>A40AA0X</t>
  </si>
  <si>
    <t>36GSAP</t>
  </si>
  <si>
    <t>A17AX5I</t>
  </si>
  <si>
    <t>A36BD8S</t>
  </si>
  <si>
    <t>51SGBI</t>
  </si>
  <si>
    <t>A52AA0A</t>
  </si>
  <si>
    <t>A12AX5I</t>
  </si>
  <si>
    <t>A23AO8S</t>
  </si>
  <si>
    <t xml:space="preserve">GRUPO CARONI SAS </t>
  </si>
  <si>
    <t xml:space="preserve">GRUPO ALLMED  CA </t>
  </si>
  <si>
    <t xml:space="preserve">CLORURO DE SODIO </t>
  </si>
  <si>
    <t>A91BT0A</t>
  </si>
  <si>
    <t>A39AR7S</t>
  </si>
  <si>
    <t xml:space="preserve">CI SIBERIA EXPORT SAS </t>
  </si>
  <si>
    <t>A16AE7I</t>
  </si>
  <si>
    <t>A32BR5S</t>
  </si>
  <si>
    <t xml:space="preserve">DIMEXPONADO CA </t>
  </si>
  <si>
    <t xml:space="preserve">PAPAS FRITAS </t>
  </si>
  <si>
    <t>A48AF2A</t>
  </si>
  <si>
    <t>73JSAN</t>
  </si>
  <si>
    <t xml:space="preserve">CI INTERNACIONAL TODAMAR MIPYME  SAS </t>
  </si>
  <si>
    <t xml:space="preserve">GRUPO MUNDIAL ADALUMA </t>
  </si>
  <si>
    <t xml:space="preserve">CEMENTO </t>
  </si>
  <si>
    <t>A13AX5I</t>
  </si>
  <si>
    <t>A20AB0S</t>
  </si>
  <si>
    <t xml:space="preserve">CI RUBICAM  SAS </t>
  </si>
  <si>
    <t xml:space="preserve">INVERSIONES DON MATIAS JC CA </t>
  </si>
  <si>
    <t xml:space="preserve">CARNE DE CERDO -POLLO </t>
  </si>
  <si>
    <t>A93AS6E</t>
  </si>
  <si>
    <t xml:space="preserve">MUSLO DE POLLO </t>
  </si>
  <si>
    <t>A70AF9H</t>
  </si>
  <si>
    <t xml:space="preserve">LOGISTICA USSAPLAST H&amp;L  SAS </t>
  </si>
  <si>
    <t xml:space="preserve">LAM I FLEJE CA </t>
  </si>
  <si>
    <t>TUBOS</t>
  </si>
  <si>
    <t>A94BD9F</t>
  </si>
  <si>
    <t>62JVBA</t>
  </si>
  <si>
    <t>JUGOS</t>
  </si>
  <si>
    <t xml:space="preserve">CI SIDE BY SIDE SOLUTIONS SAS </t>
  </si>
  <si>
    <t xml:space="preserve">PANADERIA  INDEPENDENCIA  CA </t>
  </si>
  <si>
    <t>A83AX6S</t>
  </si>
  <si>
    <t>A37AY8S</t>
  </si>
  <si>
    <t xml:space="preserve">CI NORMARI  LTDA </t>
  </si>
  <si>
    <t xml:space="preserve">37C SAS </t>
  </si>
  <si>
    <t xml:space="preserve">49A RAF </t>
  </si>
  <si>
    <t xml:space="preserve">COMERCILIZADORA  SURAVEN CA </t>
  </si>
  <si>
    <t>A94AS0E</t>
  </si>
  <si>
    <t>A53CB8M</t>
  </si>
  <si>
    <t>23/01/2023</t>
  </si>
  <si>
    <t>PRODUCTOS YERMAN SAS</t>
  </si>
  <si>
    <t>DISTRIBUIDORA OBA 7470 CA</t>
  </si>
  <si>
    <t>LECHE CONDENSADA, DULCE DE LECHE, SALSA DE TOMATE</t>
  </si>
  <si>
    <t>A44AC8Y</t>
  </si>
  <si>
    <t>A23AC5Y</t>
  </si>
  <si>
    <t>CERAMICA ITALIA SA</t>
  </si>
  <si>
    <t>COMERCIALIZADORA RUSTIMATERIALES VENEZUELA 2010 CA</t>
  </si>
  <si>
    <t>CERAMICAS VARIAS REFERENCIAS</t>
  </si>
  <si>
    <t>67TSAN</t>
  </si>
  <si>
    <t>52BIAC</t>
  </si>
  <si>
    <t>A02AA8M</t>
  </si>
  <si>
    <t>A07AA6A</t>
  </si>
  <si>
    <t>CI SIDE BY SIDE SOLUTIONS SAS</t>
  </si>
  <si>
    <t>POLIPROPILENO HOMOPOLIMERO</t>
  </si>
  <si>
    <t xml:space="preserve">SYMRISE LTDA </t>
  </si>
  <si>
    <t xml:space="preserve">COMERCIALIZADORA  LOGIN  EXPRESS AB </t>
  </si>
  <si>
    <t xml:space="preserve">AROMA </t>
  </si>
  <si>
    <t>A77C05A</t>
  </si>
  <si>
    <t xml:space="preserve">CI TODAMAR MIPUME SAS </t>
  </si>
  <si>
    <t xml:space="preserve">IMPORTACIONES Y DISTRIBUCIONES SAN ANTONIO CA </t>
  </si>
  <si>
    <t xml:space="preserve">PINTURA-SANITARIO -TEJAS </t>
  </si>
  <si>
    <t>A98A55S</t>
  </si>
  <si>
    <t>A19BJ0P</t>
  </si>
  <si>
    <t xml:space="preserve">CI MARKETS  &amp; BUSINESS GLOBAL SAS </t>
  </si>
  <si>
    <t>A03AU6S</t>
  </si>
  <si>
    <t>A94CO2S</t>
  </si>
  <si>
    <t xml:space="preserve">COMERCIALIZADORA  E INVERSORA  LOS ROSALES  CA </t>
  </si>
  <si>
    <t xml:space="preserve">PAÑALES- DETERGENTES </t>
  </si>
  <si>
    <t>A66EC4A</t>
  </si>
  <si>
    <t>962STAM</t>
  </si>
  <si>
    <t>A31AH9U</t>
  </si>
  <si>
    <t>A89AT4P</t>
  </si>
  <si>
    <t xml:space="preserve">COMERCIALIZADORA MAYORISTA  IMSKAL CA </t>
  </si>
  <si>
    <t>A95AR9F</t>
  </si>
  <si>
    <t>A83BI4S</t>
  </si>
  <si>
    <t xml:space="preserve">EXPOGRANOS  Y VIVERES SAS </t>
  </si>
  <si>
    <t xml:space="preserve">IMPORTADORA  LIBERTADOR &amp; ASOCIADOS  CA </t>
  </si>
  <si>
    <t xml:space="preserve">LENTEJA </t>
  </si>
  <si>
    <t>A01AD2S</t>
  </si>
  <si>
    <t>A04AH2S</t>
  </si>
  <si>
    <t xml:space="preserve">03USAM </t>
  </si>
  <si>
    <t>A41EU1A</t>
  </si>
  <si>
    <t>DALE GLOBAL  LIMITED  /INTERNATIONAL FRONTIER</t>
  </si>
  <si>
    <t xml:space="preserve">DISTRIBUIDORA  WHEINER CA </t>
  </si>
  <si>
    <t>REPUESTOS DE BICICLETAS</t>
  </si>
  <si>
    <t>A56BS7S</t>
  </si>
  <si>
    <t>A51BR7S</t>
  </si>
  <si>
    <t>A87AK3S</t>
  </si>
  <si>
    <t>A87AK7S</t>
  </si>
  <si>
    <t xml:space="preserve">COMERCIALIZADORA  RIVERA LLANOS CA </t>
  </si>
  <si>
    <t>A16BU7G</t>
  </si>
  <si>
    <t>A62AI7L</t>
  </si>
  <si>
    <t xml:space="preserve">PABLO ANTONIO CABRERA FAJARDO </t>
  </si>
  <si>
    <t xml:space="preserve">DETERGENTE </t>
  </si>
  <si>
    <t>VKJ 697</t>
  </si>
  <si>
    <t>C.I. BLANCOX S.A.S</t>
  </si>
  <si>
    <t>DISTRIBUIDORA ALICIA</t>
  </si>
  <si>
    <t>PERNIL DE CERDO</t>
  </si>
  <si>
    <t>A02B02D</t>
  </si>
  <si>
    <t>A21CT1K</t>
  </si>
  <si>
    <t>A15AK1U</t>
  </si>
  <si>
    <t>A16AY6H</t>
  </si>
  <si>
    <t>89PDAY</t>
  </si>
  <si>
    <t>A21AI8F</t>
  </si>
  <si>
    <t>A82AN7S</t>
  </si>
  <si>
    <t>A82AN8S</t>
  </si>
  <si>
    <t>A80AX3E</t>
  </si>
  <si>
    <t>07CVAH</t>
  </si>
  <si>
    <t>A88CG5G</t>
  </si>
  <si>
    <t>A87CG1G</t>
  </si>
  <si>
    <t>A54CM7S</t>
  </si>
  <si>
    <t>A97EZ8A</t>
  </si>
  <si>
    <t>A92AM1S</t>
  </si>
  <si>
    <t>A68AD5H</t>
  </si>
  <si>
    <t>43BAAJ</t>
  </si>
  <si>
    <t>A00BO6A</t>
  </si>
  <si>
    <t>A80AC6K</t>
  </si>
  <si>
    <t>A38AI0F</t>
  </si>
  <si>
    <t>A06AD1V</t>
  </si>
  <si>
    <t>A34AK8S</t>
  </si>
  <si>
    <t>A13BO3D</t>
  </si>
  <si>
    <t>A31AI7B</t>
  </si>
  <si>
    <t>24/01/2023</t>
  </si>
  <si>
    <t>RBV COMPRESOR OIL CA</t>
  </si>
  <si>
    <t>TAMBORES DE CLORURO DE METILENO</t>
  </si>
  <si>
    <t>A24DW8A</t>
  </si>
  <si>
    <t>A32AW9E</t>
  </si>
  <si>
    <t xml:space="preserve">ZONA FRANCA </t>
  </si>
  <si>
    <t>PRECOOPERATIVA MAINFRREIGHT</t>
  </si>
  <si>
    <t>CLORURO DE POTASIO</t>
  </si>
  <si>
    <t>AMERICANA DEL PLASTICO CA</t>
  </si>
  <si>
    <t>POLIETILENO DE BAJA</t>
  </si>
  <si>
    <t>A30BI0A</t>
  </si>
  <si>
    <t>SOFIMAR SAS</t>
  </si>
  <si>
    <t>COMERCIALIZADORA INTERNACIONAL DORTMUND CA</t>
  </si>
  <si>
    <t>TABLON 25 GRAFILADO Y LISO COMERCIAL</t>
  </si>
  <si>
    <t>A99AA3L</t>
  </si>
  <si>
    <t>A40AV5S</t>
  </si>
  <si>
    <t xml:space="preserve">COMERCIALIZADORA  VAZEX  SAS </t>
  </si>
  <si>
    <t xml:space="preserve">ALIMENTOS LA GLORIA DE DIOS CA </t>
  </si>
  <si>
    <t xml:space="preserve">LENTEJAS </t>
  </si>
  <si>
    <t>A12AU2S</t>
  </si>
  <si>
    <t>A33AV0S</t>
  </si>
  <si>
    <t xml:space="preserve">INVERSIONES SOFIMAR SA </t>
  </si>
  <si>
    <t xml:space="preserve">COMERCIALIZADORA SABOGARL &amp; ASOCIADOS  CA </t>
  </si>
  <si>
    <t>A36BB9S</t>
  </si>
  <si>
    <t>A17BS7S</t>
  </si>
  <si>
    <t xml:space="preserve">GROUP LOGISTICA COMERCIAL SAS </t>
  </si>
  <si>
    <t>MISAEL OSORIO ARCE</t>
  </si>
  <si>
    <t xml:space="preserve">LAMINAS  DE VIDRIO </t>
  </si>
  <si>
    <t>A86AF4H</t>
  </si>
  <si>
    <t>A77AU2S</t>
  </si>
  <si>
    <t xml:space="preserve">IMPORTACIONES SURTIDOR COLOMBIA SAS </t>
  </si>
  <si>
    <t xml:space="preserve">IMPORTACIONES EL SURTIDOR CA </t>
  </si>
  <si>
    <t>A48CK3S</t>
  </si>
  <si>
    <t>A48CK1S</t>
  </si>
  <si>
    <t xml:space="preserve">CI SIDE BY SOLUSTIONS SAS </t>
  </si>
  <si>
    <t>PROPIVIDA  (PLASTICO )</t>
  </si>
  <si>
    <t>A97BR2S</t>
  </si>
  <si>
    <t xml:space="preserve">RICHARD JOSE GOMEZ </t>
  </si>
  <si>
    <t xml:space="preserve">HARINA DE TRIGO -SERVILLETA-PAPEL HIGIENICO -AVENA -PURINA </t>
  </si>
  <si>
    <t>A40AK3S</t>
  </si>
  <si>
    <t>A27CB3S</t>
  </si>
  <si>
    <t>A56BS0S</t>
  </si>
  <si>
    <t>A31AI0S</t>
  </si>
  <si>
    <t>A43AM5H</t>
  </si>
  <si>
    <t>A62AV5S</t>
  </si>
  <si>
    <t>76RDAY</t>
  </si>
  <si>
    <t>A14AO3T</t>
  </si>
  <si>
    <t xml:space="preserve">50H SAK </t>
  </si>
  <si>
    <t>990NAD</t>
  </si>
  <si>
    <t>A59AX1E</t>
  </si>
  <si>
    <t>A54AE9A</t>
  </si>
  <si>
    <t>A50CC5D</t>
  </si>
  <si>
    <t xml:space="preserve">PECHUGA POLLO -  PARTES DE CERDO </t>
  </si>
  <si>
    <t>A69AC7G</t>
  </si>
  <si>
    <t>009SAI</t>
  </si>
  <si>
    <t xml:space="preserve">PIERNA DE CERDO </t>
  </si>
  <si>
    <t>41ARAF</t>
  </si>
  <si>
    <t>24/1/2023</t>
  </si>
  <si>
    <t>INVERSIONES COINAGRO S.A.S.</t>
  </si>
  <si>
    <t>COMERCIALIZADORA MI CHINITA C.A</t>
  </si>
  <si>
    <t xml:space="preserve">PIEDRA DE LAJA NATURAL </t>
  </si>
  <si>
    <t>A85BK7F</t>
  </si>
  <si>
    <t>A46CI9S</t>
  </si>
  <si>
    <t>25-01-2023</t>
  </si>
  <si>
    <t>CI ATLANTIS EXPORT.SAS</t>
  </si>
  <si>
    <t>INVERSIONES TX ROCA CA</t>
  </si>
  <si>
    <t>VELAS CIRIOS</t>
  </si>
  <si>
    <t>ED PUENTE</t>
  </si>
  <si>
    <t>INTERNACIONAL ATANASIO GIRARDOT</t>
  </si>
  <si>
    <t>TURBA PRENSADA DIANA SC300</t>
  </si>
  <si>
    <t>A85CO3D</t>
  </si>
  <si>
    <t>CARBONES NORTESANTANDEREANOS SAS</t>
  </si>
  <si>
    <t>A64AC9G</t>
  </si>
  <si>
    <t>A06BM3S</t>
  </si>
  <si>
    <t>38TSAO</t>
  </si>
  <si>
    <t>76MLAJ</t>
  </si>
  <si>
    <t>ALFA COCINA CA</t>
  </si>
  <si>
    <t>GM UNIPLAST SAS</t>
  </si>
  <si>
    <t>FABRICA DE VELAS DON JOSE CA</t>
  </si>
  <si>
    <t>82ASAS</t>
  </si>
  <si>
    <t>A16BN4M</t>
  </si>
  <si>
    <t>DISTRIBUCIONES &amp; EMPAQUES SA</t>
  </si>
  <si>
    <t>A58AR7U</t>
  </si>
  <si>
    <t>A41CF2A</t>
  </si>
  <si>
    <t>DISPAPELES SAS</t>
  </si>
  <si>
    <t>ALIVE GLOBAL CA</t>
  </si>
  <si>
    <t>RESMAS DE PAPEL CARTA</t>
  </si>
  <si>
    <t>38TMBE</t>
  </si>
  <si>
    <t>A69AL4W</t>
  </si>
  <si>
    <t>27KDAT</t>
  </si>
  <si>
    <t>A83AI4L</t>
  </si>
  <si>
    <t xml:space="preserve">CI IMPROEXPORTACIONES SAS </t>
  </si>
  <si>
    <t xml:space="preserve">PASABOCAS </t>
  </si>
  <si>
    <t>A25EU1A</t>
  </si>
  <si>
    <t>A25AJ2W</t>
  </si>
  <si>
    <t xml:space="preserve">EVENTOS Y RECREACIONES GALABRI CA </t>
  </si>
  <si>
    <t xml:space="preserve">CERVEZA - ALIMENTO PARA ANIMALES </t>
  </si>
  <si>
    <t>A59DC7K</t>
  </si>
  <si>
    <t>A11AW5H</t>
  </si>
  <si>
    <t xml:space="preserve">CI FERGUSTECH  SAS </t>
  </si>
  <si>
    <t xml:space="preserve">DISTRIBUIDROA HL CA </t>
  </si>
  <si>
    <t xml:space="preserve">HORNO DE PANADERIA </t>
  </si>
  <si>
    <t>A75AI9R</t>
  </si>
  <si>
    <t xml:space="preserve">GRUPO  GLASS  CA </t>
  </si>
  <si>
    <t>A78CN6M</t>
  </si>
  <si>
    <t xml:space="preserve">CI INTERNACIONAL INVERMEC SA </t>
  </si>
  <si>
    <t xml:space="preserve">COMERCIALIZADORA GOMEZ AFANADOR CA </t>
  </si>
  <si>
    <t xml:space="preserve">HERRAMIENTAS AGRICOLAS </t>
  </si>
  <si>
    <t>A54AD5Y</t>
  </si>
  <si>
    <t xml:space="preserve">DE TODO IMPORT CA </t>
  </si>
  <si>
    <t>A79AD4T</t>
  </si>
  <si>
    <t xml:space="preserve">QUIMPAC DE COLOMBIA SA </t>
  </si>
  <si>
    <t xml:space="preserve">METALCHIMIA  CA </t>
  </si>
  <si>
    <t>QUIMPAC  - (FERRICO)</t>
  </si>
  <si>
    <t>A96AS3S</t>
  </si>
  <si>
    <t>A72AN0S</t>
  </si>
  <si>
    <t xml:space="preserve">SUPER ALIEMENTOS SAS </t>
  </si>
  <si>
    <t xml:space="preserve">COMERCIALIZADORA ISVAD  CA </t>
  </si>
  <si>
    <t xml:space="preserve">CONFITERIA </t>
  </si>
  <si>
    <t>A31BD3P</t>
  </si>
  <si>
    <t>A22CT2K</t>
  </si>
  <si>
    <t xml:space="preserve">51HSAP </t>
  </si>
  <si>
    <t xml:space="preserve">97D SAL </t>
  </si>
  <si>
    <t>26MBAF</t>
  </si>
  <si>
    <t>A40DB0K</t>
  </si>
  <si>
    <t xml:space="preserve">CABLES COLOMBIA  URIBE  Y CIA SAS </t>
  </si>
  <si>
    <t>ALCAVE VENEZUELA C.A.</t>
  </si>
  <si>
    <t xml:space="preserve">CABLE </t>
  </si>
  <si>
    <t>A79AA2I</t>
  </si>
  <si>
    <t>01Z AS</t>
  </si>
  <si>
    <t>26-01-2023</t>
  </si>
  <si>
    <t>JOSE OCTAVIO ACEVEDO MORA/FERRYMAS TRANSPORTE</t>
  </si>
  <si>
    <t>PRODUCTOS DE ASEO</t>
  </si>
  <si>
    <t>A93AW6A</t>
  </si>
  <si>
    <t xml:space="preserve">G Y  J FERRETERIA SA </t>
  </si>
  <si>
    <t xml:space="preserve">ALBURA CA </t>
  </si>
  <si>
    <t xml:space="preserve">FERRETERIA </t>
  </si>
  <si>
    <t xml:space="preserve">GRUPO EMPRESARIAL SUAPEL SAS </t>
  </si>
  <si>
    <t xml:space="preserve">AMERICANA DEL PLASTICO  CA </t>
  </si>
  <si>
    <t xml:space="preserve">SERVILLETAS </t>
  </si>
  <si>
    <t>A08AD0J</t>
  </si>
  <si>
    <t>A75AE4U</t>
  </si>
  <si>
    <t xml:space="preserve">LB MARKET CA </t>
  </si>
  <si>
    <t xml:space="preserve">VIVERES </t>
  </si>
  <si>
    <t>A21AY2S</t>
  </si>
  <si>
    <t xml:space="preserve">PRECOOPERATIVA  MAINFREIGHT </t>
  </si>
  <si>
    <t xml:space="preserve">ALIMENTOS DE MASCOTAS  VIVERES </t>
  </si>
  <si>
    <t>27-01-2023</t>
  </si>
  <si>
    <t>COMERCIALIZADORA INTERNACIONAL DORMUND CA</t>
  </si>
  <si>
    <t>TABLON TABLETA</t>
  </si>
  <si>
    <t>A47AO3E</t>
  </si>
  <si>
    <t>A02AL8W</t>
  </si>
  <si>
    <t>ASOCIACION COOPERATIVA OCCIDENTAL DEL PLASTICO RL</t>
  </si>
  <si>
    <t>MAQUINA PARA FABRICACION DE CALZADO</t>
  </si>
  <si>
    <t>A51AW8P</t>
  </si>
  <si>
    <t>A16AD9W</t>
  </si>
  <si>
    <t>GANADO EN PIE</t>
  </si>
  <si>
    <t>A41BS8S</t>
  </si>
  <si>
    <t>A03BL1S</t>
  </si>
  <si>
    <t>A97AL8E</t>
  </si>
  <si>
    <t>A40BS8S</t>
  </si>
  <si>
    <t>A88DG8G</t>
  </si>
  <si>
    <t>A84BR9V</t>
  </si>
  <si>
    <t>A70BF7K</t>
  </si>
  <si>
    <t>CI ATLANTIS EXPORT SAS</t>
  </si>
  <si>
    <t>PLASTICOS INTERTELAS CA</t>
  </si>
  <si>
    <t>ARTICULOS PARA EL ASEO</t>
  </si>
  <si>
    <t>81RMBE</t>
  </si>
  <si>
    <t>STECKERL ACEROS SAS</t>
  </si>
  <si>
    <t>PROACEROS CA</t>
  </si>
  <si>
    <t>BOBINAS DE ACERO</t>
  </si>
  <si>
    <t>A85BR7S</t>
  </si>
  <si>
    <t>A16AB0S</t>
  </si>
  <si>
    <t>A14CU1G</t>
  </si>
  <si>
    <t>A87BH1S</t>
  </si>
  <si>
    <t>A08AO4D</t>
  </si>
  <si>
    <t>A75AH4H</t>
  </si>
  <si>
    <t xml:space="preserve">PISA FARMACEUTICA DE COLOMBIA SA </t>
  </si>
  <si>
    <t xml:space="preserve">CASA DE REPRESENTACION PLUS MEDICAL CA </t>
  </si>
  <si>
    <t xml:space="preserve">MEDICAMENTO USO  HUMANO </t>
  </si>
  <si>
    <t>A06AR0C</t>
  </si>
  <si>
    <t xml:space="preserve">CI ANKOS SS </t>
  </si>
  <si>
    <t>A10AM8S</t>
  </si>
  <si>
    <t>A59AF2S</t>
  </si>
  <si>
    <t xml:space="preserve">AGUA MINERAL FONTANA CA </t>
  </si>
  <si>
    <t xml:space="preserve">PANELADA- BEBIDA ENERGETICA </t>
  </si>
  <si>
    <t>A96AI3F</t>
  </si>
  <si>
    <t>56EEAC</t>
  </si>
  <si>
    <t xml:space="preserve">COMERCIALIZADORA E INVERSORA LOS ROSALES CA </t>
  </si>
  <si>
    <t>A56AL4C</t>
  </si>
  <si>
    <t>A87AU9L</t>
  </si>
  <si>
    <t xml:space="preserve">IDEAL  VITA CA </t>
  </si>
  <si>
    <t xml:space="preserve">INSECTICIDA -HERBICIDA -CERVEZA </t>
  </si>
  <si>
    <t>A75CU9K</t>
  </si>
  <si>
    <t xml:space="preserve">CESAR AUGUSTO URIBE BLANCO </t>
  </si>
  <si>
    <t xml:space="preserve">YEISON RIVERA </t>
  </si>
  <si>
    <t xml:space="preserve">DESPERDICIO DE TABACO </t>
  </si>
  <si>
    <t>A01AR2I</t>
  </si>
  <si>
    <t xml:space="preserve">AGROINSUMOS LOS ROSALES SAS </t>
  </si>
  <si>
    <t xml:space="preserve">COMERCIALIZADORA E INVERSORA  LOS ROSALES CA </t>
  </si>
  <si>
    <t>51SGB8</t>
  </si>
  <si>
    <t xml:space="preserve">HERBICIDA  FUNGICIDA  INSECTICIDA </t>
  </si>
  <si>
    <t>A35BC1S</t>
  </si>
  <si>
    <t>A11AX3K</t>
  </si>
  <si>
    <t>A28CB2S</t>
  </si>
  <si>
    <t>A51BN9C</t>
  </si>
  <si>
    <t>A26CM2S</t>
  </si>
  <si>
    <t>A25CM9S</t>
  </si>
  <si>
    <t xml:space="preserve">PRCOOPERATIVA MAIFREIGHT </t>
  </si>
  <si>
    <t xml:space="preserve">11EGBG </t>
  </si>
  <si>
    <t>A55EC8A</t>
  </si>
  <si>
    <t>INTERNACIONAL FROTIER S.A.S</t>
  </si>
  <si>
    <t>FERREBIENES SAS</t>
  </si>
  <si>
    <t xml:space="preserve">ROLLOS LISOS </t>
  </si>
  <si>
    <t>33228,61</t>
  </si>
  <si>
    <t>SIMON BOLVAR</t>
  </si>
  <si>
    <t xml:space="preserve">INVERSIONES COINAGRO S.A.S. </t>
  </si>
  <si>
    <t>SURAMERICANA DE ALIMENTOS C.A.</t>
  </si>
  <si>
    <t>ACEITE DE ALMENDRA DE PALMA</t>
  </si>
  <si>
    <t>A50AS7E</t>
  </si>
  <si>
    <t>A89BK3S</t>
  </si>
  <si>
    <t>RECUPERADORA LA LEALTAD</t>
  </si>
  <si>
    <t>A35AM1H</t>
  </si>
  <si>
    <t>A42BT6D</t>
  </si>
  <si>
    <t>A87AI5L</t>
  </si>
  <si>
    <t>A86AP5L</t>
  </si>
  <si>
    <t>A80AX6E</t>
  </si>
  <si>
    <t>A87C03S</t>
  </si>
  <si>
    <t>99VFAN</t>
  </si>
  <si>
    <t>A14CD8K</t>
  </si>
  <si>
    <t>90ABAF</t>
  </si>
  <si>
    <t>A13AH6S</t>
  </si>
  <si>
    <t>A83A05E</t>
  </si>
  <si>
    <t>MILENIUM METAL C.A.</t>
  </si>
  <si>
    <t>MATERIAL FERROSO</t>
  </si>
  <si>
    <t>A45AZ9S</t>
  </si>
  <si>
    <t>08HJAD</t>
  </si>
  <si>
    <t>A19DI7G</t>
  </si>
  <si>
    <t>689XHA</t>
  </si>
  <si>
    <t>A69AZ8S</t>
  </si>
  <si>
    <t>A47BE9S</t>
  </si>
  <si>
    <t>A83BR7V</t>
  </si>
  <si>
    <t>A38CZ4V</t>
  </si>
  <si>
    <t>A30CR9D</t>
  </si>
  <si>
    <t>A59AJ9O</t>
  </si>
  <si>
    <t>A61BA5S</t>
  </si>
  <si>
    <t>A77AX9S</t>
  </si>
  <si>
    <t>A45AV6I</t>
  </si>
  <si>
    <t>A74AT2M</t>
  </si>
  <si>
    <t>30-01-2023</t>
  </si>
  <si>
    <t>IMPORTPLASTIC CA</t>
  </si>
  <si>
    <t>PREFORMA</t>
  </si>
  <si>
    <t>BERO LOGISTIC SAS</t>
  </si>
  <si>
    <t>GLOBAL CORP IMPORT MP SAS CA</t>
  </si>
  <si>
    <t>AUTOPARTES</t>
  </si>
  <si>
    <t>A61AK8S</t>
  </si>
  <si>
    <t>450SAL</t>
  </si>
  <si>
    <t xml:space="preserve">TRANSITO ZONA FRANCA  BARRANQUILLA </t>
  </si>
  <si>
    <t>TRANSITO ZF B/QUILLA</t>
  </si>
  <si>
    <t xml:space="preserve">BEBIDA ENERGETICA </t>
  </si>
  <si>
    <t>A79AV7S</t>
  </si>
  <si>
    <t>A22DA1A</t>
  </si>
  <si>
    <t>PAPELES VENEZOLANOS  CA</t>
  </si>
  <si>
    <t xml:space="preserve">PAPEL CARTON </t>
  </si>
  <si>
    <t xml:space="preserve">PANADERIA  INDEPENDENCIA CA </t>
  </si>
  <si>
    <t>IMPORTACIONES  EL SURTIDOR COLOMBIA SA S</t>
  </si>
  <si>
    <t>COMIDA PARA LEVANTE DE  ANIMALES -PURINA</t>
  </si>
  <si>
    <t xml:space="preserve">COMIDA PARA LEVANTE DE  ANIMALES </t>
  </si>
  <si>
    <t>A27AJ2O</t>
  </si>
  <si>
    <t>A34AJ3N</t>
  </si>
  <si>
    <t>EDINSON LEONARDO CONTRERAS</t>
  </si>
  <si>
    <t>A49BO7V</t>
  </si>
  <si>
    <t>DISTRIPOLLO ALICIA C.A.</t>
  </si>
  <si>
    <t xml:space="preserve">CHULETA </t>
  </si>
  <si>
    <t>CI EXPOGRANOS Y VIVERS SA S</t>
  </si>
  <si>
    <t>TRANS GROUP 2021 CA</t>
  </si>
  <si>
    <t xml:space="preserve">BEBIDAS ENERGETICA </t>
  </si>
  <si>
    <t>A59BF4K</t>
  </si>
  <si>
    <t>09PSAD</t>
  </si>
  <si>
    <t xml:space="preserve">DISTRIBUIDORA DE VIVERES  LA CONSOLACION </t>
  </si>
  <si>
    <t xml:space="preserve">BEBIDA ENERGTICA -ALCOHOLICA </t>
  </si>
  <si>
    <t>LOGISTICA USSAPLAST H&amp;L  S.A.S.</t>
  </si>
  <si>
    <t xml:space="preserve">SIDOR C.A </t>
  </si>
  <si>
    <t xml:space="preserve">LAMINA DE HIERRO </t>
  </si>
  <si>
    <t>76609,50</t>
  </si>
  <si>
    <t>A31AH4I</t>
  </si>
  <si>
    <t>A86AN4D</t>
  </si>
  <si>
    <t>A84BP5A</t>
  </si>
  <si>
    <t>A94AS8S</t>
  </si>
  <si>
    <t>A68BS8A</t>
  </si>
  <si>
    <t>A92CH5G</t>
  </si>
  <si>
    <t>267GAB</t>
  </si>
  <si>
    <t>A95BR2V</t>
  </si>
  <si>
    <t>A81DI5A</t>
  </si>
  <si>
    <t>MILENIUM METAL CA</t>
  </si>
  <si>
    <t>RECUPERADORA LA LEALTAD SAS</t>
  </si>
  <si>
    <t>MATERIAL FERROSO, DESPERDICIOS Y DESECHOS DE METALES</t>
  </si>
  <si>
    <t>31-01-2023</t>
  </si>
  <si>
    <t>C.I. MARKETS Y BUSINES GLOBAL S.A.S</t>
  </si>
  <si>
    <t>A32AT5N</t>
  </si>
  <si>
    <t xml:space="preserve">GLOBAL DRINGS S.A.S </t>
  </si>
  <si>
    <t>GRUPO TP C.A.</t>
  </si>
  <si>
    <t>GASEOSA ROCCOLA NEGRA</t>
  </si>
  <si>
    <t>A63AV0S</t>
  </si>
  <si>
    <t>A57BE5F</t>
  </si>
  <si>
    <t xml:space="preserve">DISPAPELES S.A.S. </t>
  </si>
  <si>
    <t>ALIVE GLOBAL C.A.</t>
  </si>
  <si>
    <t>CAJA REPROGRAF</t>
  </si>
  <si>
    <t>A98AK5S</t>
  </si>
  <si>
    <t>VIRTUALS COMEX S.A.S.</t>
  </si>
  <si>
    <t>TEJA ARQUITECTONICA</t>
  </si>
  <si>
    <t>A05BP2A</t>
  </si>
  <si>
    <t>SOCIEDAD DE COMERCIALIZACION INTERNACINAL COMERCIALIZADORA NORMANI LIMITADA</t>
  </si>
  <si>
    <t>COMERCIALIZADORA MI CHINITA 18 CA</t>
  </si>
  <si>
    <t>A34AH8I</t>
  </si>
  <si>
    <t>DIRECTA</t>
  </si>
  <si>
    <t>CI GLOBAL INTERNATIONAL  SAS</t>
  </si>
  <si>
    <t xml:space="preserve">AGROFRSH CA </t>
  </si>
  <si>
    <t xml:space="preserve">PAPA FRITA </t>
  </si>
  <si>
    <t>A35AN8J</t>
  </si>
  <si>
    <t>A57AS6E</t>
  </si>
  <si>
    <t xml:space="preserve">TECSIL SA </t>
  </si>
  <si>
    <t xml:space="preserve">GLOBAL DP SERVICIOS CA </t>
  </si>
  <si>
    <t xml:space="preserve">SILICONA </t>
  </si>
  <si>
    <t>39DTAB</t>
  </si>
  <si>
    <t xml:space="preserve">CARTONERA PAPALERA DEL PACIFICO  SAS </t>
  </si>
  <si>
    <t xml:space="preserve">PAPELES VENEZOLANOS CA </t>
  </si>
  <si>
    <t>A52AJ7F</t>
  </si>
  <si>
    <t>46WSAK</t>
  </si>
  <si>
    <t>AZUCAR</t>
  </si>
  <si>
    <t xml:space="preserve">BEBIDA GASEOSA Y ALCOHOLICA </t>
  </si>
  <si>
    <t>A07AU0S</t>
  </si>
  <si>
    <t>A07AU9S</t>
  </si>
  <si>
    <t xml:space="preserve">VV AGROPECUARIA CA </t>
  </si>
  <si>
    <t xml:space="preserve">PLAGUICIDAS - FERTILIZANTES </t>
  </si>
  <si>
    <t>A94AP3S</t>
  </si>
  <si>
    <t xml:space="preserve">ARTICULOS DE FERRTERIA </t>
  </si>
  <si>
    <t>A88AR2S</t>
  </si>
  <si>
    <t>A31AG8S</t>
  </si>
  <si>
    <t xml:space="preserve">CI  IMPOEXPORTACIONES SAS </t>
  </si>
  <si>
    <t xml:space="preserve">COMERCIALIZADORA SURAVEN  CA </t>
  </si>
  <si>
    <t xml:space="preserve">FERTILIZANTE </t>
  </si>
  <si>
    <t xml:space="preserve">COMERCIALIZDORA  SHDDAI CA </t>
  </si>
  <si>
    <t>SUPERMERCADO LAS 3Y</t>
  </si>
  <si>
    <t>A55AJ7M</t>
  </si>
  <si>
    <t>A54BL4M</t>
  </si>
  <si>
    <t xml:space="preserve">EMIRO ALFONSO MEJIA </t>
  </si>
  <si>
    <t xml:space="preserve">POLLO VISCERAS </t>
  </si>
  <si>
    <t>A17AV8D</t>
  </si>
  <si>
    <t>64EMBJ</t>
  </si>
  <si>
    <t>EXPRESS CUAL S.A.S.</t>
  </si>
  <si>
    <t>INVERCIONES SILEYA C.A.</t>
  </si>
  <si>
    <t xml:space="preserve"> DE FEBRERO DE 2023</t>
  </si>
  <si>
    <t>ANDICHEM S.A.S</t>
  </si>
  <si>
    <t>RED.COM.CA</t>
  </si>
  <si>
    <t>ANDIFOAM  ANTIESPUMANTE</t>
  </si>
  <si>
    <t>A39CH9D</t>
  </si>
  <si>
    <t>N/A</t>
  </si>
  <si>
    <t>C.I. ATLANTIS EXPORT S.AS.</t>
  </si>
  <si>
    <t>PRODUCTOS TOM C.A.</t>
  </si>
  <si>
    <t>9228,78</t>
  </si>
  <si>
    <t>A20BC8S</t>
  </si>
  <si>
    <t>A58AF6S</t>
  </si>
  <si>
    <t>CERAMICA ITALIA</t>
  </si>
  <si>
    <t>JORGE ENRIQUE RODRIGUEZ RODRIGUEZ</t>
  </si>
  <si>
    <t>SACOS GASA</t>
  </si>
  <si>
    <t>-</t>
  </si>
  <si>
    <t>HECE MAQUINAS LTDA</t>
  </si>
  <si>
    <t>MAQUINA AUTOMATICA, PARA LA FABRICACION DE BOLSAS DE PLASTICO</t>
  </si>
  <si>
    <t>TRADE AND BUSINESS ALIANCE SAS</t>
  </si>
  <si>
    <t>ALIMENTOS SURT PEZ CA</t>
  </si>
  <si>
    <t>CHULETA DE CERDO</t>
  </si>
  <si>
    <t>A58CX0G</t>
  </si>
  <si>
    <t>SOCIEDAD DE COMERCIALIZADORA INTERNACIONAL GLOBAL EXPORTACIONES SAS</t>
  </si>
  <si>
    <t xml:space="preserve">COMERCIALIZADORA TIERRA ANDINA </t>
  </si>
  <si>
    <t xml:space="preserve">ARINA DE TRIGO </t>
  </si>
  <si>
    <t>A25CB2B</t>
  </si>
  <si>
    <t>A12AD9B</t>
  </si>
  <si>
    <t>58WDBA</t>
  </si>
  <si>
    <t>A03CL7S</t>
  </si>
  <si>
    <t>A02ABOD</t>
  </si>
  <si>
    <t>COMERCIALIZADORA LA HORMIGA</t>
  </si>
  <si>
    <t>ROLOS DE MATERIAL SINTETICO,  ART DE ZAPATERIA</t>
  </si>
  <si>
    <t>73GGAH</t>
  </si>
  <si>
    <t>DIMEEXPONADO CIA CA</t>
  </si>
  <si>
    <t>CABELLO DE ANGEL PAPAS FITAS</t>
  </si>
  <si>
    <t>ALIMENTOS LOS MOROCHOS</t>
  </si>
  <si>
    <t>BEBIDAS ENERGIZANTES, Y CONFITERIA</t>
  </si>
  <si>
    <t>A79DE7A</t>
  </si>
  <si>
    <t>A87AA2A</t>
  </si>
  <si>
    <t xml:space="preserve">DISTRIPOLLO ALICIA </t>
  </si>
  <si>
    <t xml:space="preserve">PERNIL DE CERDO </t>
  </si>
  <si>
    <t xml:space="preserve">AGROMAQUINARIA LOS ANDES </t>
  </si>
  <si>
    <t>IMPORTADORA CONTINENTAL AIA</t>
  </si>
  <si>
    <t>ACEITE, FERTILIZANTE SEMILLAS (MATERIALES AGROPECUARIOS</t>
  </si>
  <si>
    <t>IMPORTACIONES EL SURTIDOR SAS</t>
  </si>
  <si>
    <t>IMPORTACIONES EL SURTIDOR CA</t>
  </si>
  <si>
    <t xml:space="preserve">HARINA PAS PAN </t>
  </si>
  <si>
    <t>A33AB0S</t>
  </si>
  <si>
    <t>SUPER DE ALIMENTOS SAS</t>
  </si>
  <si>
    <t>COMERCIALIZADORA ISVAT CA</t>
  </si>
  <si>
    <t>CERVEZA Y CONFITERIA</t>
  </si>
  <si>
    <t>A17BD7K</t>
  </si>
  <si>
    <t>A21CT0K</t>
  </si>
  <si>
    <t xml:space="preserve">CHULETA DE CERDO AL NATURAL </t>
  </si>
  <si>
    <t>A00DG4K</t>
  </si>
  <si>
    <t>A00DG5K</t>
  </si>
  <si>
    <t>A85AD7H</t>
  </si>
  <si>
    <t>A73AJ8J</t>
  </si>
  <si>
    <t xml:space="preserve">HARINA  PAS PAN </t>
  </si>
  <si>
    <t>A50CD2D</t>
  </si>
  <si>
    <t>A20BI4V</t>
  </si>
  <si>
    <t>NAYEIMPOR CA</t>
  </si>
  <si>
    <t>A60BF2P</t>
  </si>
  <si>
    <t>A51AU6C</t>
  </si>
  <si>
    <t>BEBIDAS ENERGIZANTES</t>
  </si>
  <si>
    <t>01ZABS</t>
  </si>
  <si>
    <t xml:space="preserve">AIDE SMIR MORA MORA </t>
  </si>
  <si>
    <t>BALDOSA DE CERAMICA</t>
  </si>
  <si>
    <t xml:space="preserve">COMERCIALIZADORA JADEBEN SAS </t>
  </si>
  <si>
    <t>DISTRIBUIDORA JAMA CA</t>
  </si>
  <si>
    <t>LECHE CONDENSADA</t>
  </si>
  <si>
    <t>A19CE7S</t>
  </si>
  <si>
    <t>A14AR0N</t>
  </si>
  <si>
    <t>ALIMENTOS 0206 CA</t>
  </si>
  <si>
    <t xml:space="preserve">ALIMENTO PARA ANIMALES </t>
  </si>
  <si>
    <t>90RSAI</t>
  </si>
  <si>
    <t>A13BE6S</t>
  </si>
  <si>
    <t>DISTRIBUIDORA HL CA</t>
  </si>
  <si>
    <t>VIVERS</t>
  </si>
  <si>
    <t>A82BR0V</t>
  </si>
  <si>
    <t>COMESTIBLES Y QUIMICOS DEL VALLE SAS</t>
  </si>
  <si>
    <t>A50BC1P</t>
  </si>
  <si>
    <t>COMERCIALIZADORA INTERNACIONAL RUBICAN</t>
  </si>
  <si>
    <t xml:space="preserve">INVERSIONES DON MATIAS </t>
  </si>
  <si>
    <t>A02BO2D</t>
  </si>
  <si>
    <t>A81CH8D</t>
  </si>
  <si>
    <t>A87BR5S</t>
  </si>
  <si>
    <t>A05AJ7S</t>
  </si>
  <si>
    <t>A08A04D</t>
  </si>
  <si>
    <t xml:space="preserve">COMERCIALIZADORA MAYORISTA IMHSKAL CA </t>
  </si>
  <si>
    <t xml:space="preserve">COMERCIALIZADORA SABOGAL &amp; ASOCIADOS CA </t>
  </si>
  <si>
    <t xml:space="preserve">CASA DAM CA </t>
  </si>
  <si>
    <t xml:space="preserve">CERAMICA </t>
  </si>
  <si>
    <t>XBJ095</t>
  </si>
  <si>
    <t>A94AF3D</t>
  </si>
  <si>
    <t>60ZSAR</t>
  </si>
  <si>
    <t xml:space="preserve">DISTRIBUIDORA DE ALIMENTOS GEP CA </t>
  </si>
  <si>
    <t>GALLETA S</t>
  </si>
  <si>
    <t xml:space="preserve">IMPORTACIONES DE DISEÑO SAS </t>
  </si>
  <si>
    <t xml:space="preserve">UNITEC  IMPORTACIONES CA </t>
  </si>
  <si>
    <t>ARTICULOS DE HOGAR</t>
  </si>
  <si>
    <t>A46DE7K</t>
  </si>
  <si>
    <t>46AAAR</t>
  </si>
  <si>
    <t>CARNICOS</t>
  </si>
  <si>
    <t xml:space="preserve">IMPORTADORA LA GRAN VARIEDAD  DE REPUESTOS CA </t>
  </si>
  <si>
    <t>MOTORES FUERA DE BORDA</t>
  </si>
  <si>
    <t xml:space="preserve">DISTRIPOLLO ALICAIA CA </t>
  </si>
  <si>
    <t>A18CH7V</t>
  </si>
  <si>
    <t>A69B2K</t>
  </si>
  <si>
    <t>COMECIALIZADORA SUPER D 2050 CA</t>
  </si>
  <si>
    <t xml:space="preserve">INVERSIONES DON MATIAS JC  CA </t>
  </si>
  <si>
    <t>A02BO2S</t>
  </si>
  <si>
    <t xml:space="preserve">INVESIONES COINAGRO SAS </t>
  </si>
  <si>
    <t xml:space="preserve">COMERCIALZADORA MI CHINITA CA </t>
  </si>
  <si>
    <t>A47AI7L</t>
  </si>
  <si>
    <t xml:space="preserve">VICTUALCOMEX  SAS </t>
  </si>
  <si>
    <t xml:space="preserve">DISTRIPOLLO ALICIA  SAS </t>
  </si>
  <si>
    <t xml:space="preserve">28USAO </t>
  </si>
  <si>
    <t>A19BL0S</t>
  </si>
  <si>
    <t>A29AO6S</t>
  </si>
  <si>
    <t>A32AO5S</t>
  </si>
  <si>
    <t>A93BW2V</t>
  </si>
  <si>
    <t>A83AC6G</t>
  </si>
  <si>
    <t>A24CA4V</t>
  </si>
  <si>
    <t>PLASTICOS ESPECIALES SAS</t>
  </si>
  <si>
    <t>LA TINVEN COMPANY CA</t>
  </si>
  <si>
    <t>EMPAQUE BILAMINADO  PARA ALIMENTOS OLIACE</t>
  </si>
  <si>
    <t>INVERSIONES Y SERVICIOS ALEB 91 CA</t>
  </si>
  <si>
    <t>REPROGRAF CARTA Y OFICIO</t>
  </si>
  <si>
    <t>A40AZ9M</t>
  </si>
  <si>
    <t>JOSE ANTONIO ROA / DISTRIBUIDORA DE HIERRO JR</t>
  </si>
  <si>
    <t>PAPEL HIGIENICO</t>
  </si>
  <si>
    <t>ALGAMAR SA Y/O SETRACOMEX SAS</t>
  </si>
  <si>
    <t>EMPRESAS GARZON CA</t>
  </si>
  <si>
    <t>MODULOS CON PANELES METALICOS</t>
  </si>
  <si>
    <t>POLIETILENO DE ALTA, BAJA , LINEAL Y POLIPROPILENO</t>
  </si>
  <si>
    <t xml:space="preserve">CI  RUBICAM SAS </t>
  </si>
  <si>
    <t xml:space="preserve">PAPELES VENEZOLACOS CA </t>
  </si>
  <si>
    <t xml:space="preserve">GRUPO DOBLE AA CA </t>
  </si>
  <si>
    <t>A74AE7U</t>
  </si>
  <si>
    <t>A76AG5S</t>
  </si>
  <si>
    <t>28SBGI</t>
  </si>
  <si>
    <t xml:space="preserve">COMBUSTIBLES Y QUIMICOS  DEL VALLLE  SAS </t>
  </si>
  <si>
    <t xml:space="preserve">IMPORTADORA HENJOTA CA </t>
  </si>
  <si>
    <t xml:space="preserve">ARTICULO DE ASEO Y LIMPIEZA </t>
  </si>
  <si>
    <t xml:space="preserve">CI BOUTIQUE ALYSSNEY SAS </t>
  </si>
  <si>
    <t xml:space="preserve">IMPORTADORA Y DISTRIBUIDORA ACOSTA  2019 CA </t>
  </si>
  <si>
    <t xml:space="preserve">INSUMOS AGRICOLAS </t>
  </si>
  <si>
    <t xml:space="preserve">DISTRIBUIDORA AGROPECUARIA GOMEZ MALDONADO </t>
  </si>
  <si>
    <t xml:space="preserve">COMERCIALIZADORA  SURAVEN CA </t>
  </si>
  <si>
    <t xml:space="preserve">HARINA DE TRIBO </t>
  </si>
  <si>
    <t xml:space="preserve">IMPORSTADORA Y DISTRIBUIDORA  AOSTA CA </t>
  </si>
  <si>
    <t xml:space="preserve">DISTRIPOLLO  ALICIA CA </t>
  </si>
  <si>
    <t>A11DD3S</t>
  </si>
  <si>
    <t>A41AI8H</t>
  </si>
  <si>
    <t xml:space="preserve">BENEFICIADORA DE AVES POLLO SERIO CA </t>
  </si>
  <si>
    <t>A71AV8D</t>
  </si>
  <si>
    <t xml:space="preserve">VIDA AGROQUIM  SAS </t>
  </si>
  <si>
    <t xml:space="preserve">COMERCIALIZADORA E INVERSORA  LOS ROSALES  CA </t>
  </si>
  <si>
    <t xml:space="preserve">CI CARBONES PORVENIR  OTA SAS </t>
  </si>
  <si>
    <t xml:space="preserve">IMPORTDORAS Y DISTRIBUIDORAS  EL KAN  CA </t>
  </si>
  <si>
    <t xml:space="preserve">ARTICULOS DE FERRETERIA </t>
  </si>
  <si>
    <t>SUPERMERCADO LAS 3 Y</t>
  </si>
  <si>
    <t xml:space="preserve">PRODUCTOS DE ASEO PERSONAL </t>
  </si>
  <si>
    <t>00TSAO</t>
  </si>
  <si>
    <t>A92AB4F</t>
  </si>
  <si>
    <t>CORPORACION RECABA CA</t>
  </si>
  <si>
    <t>MINEX COMPAÑIA INTERNACIONAL SAS</t>
  </si>
  <si>
    <t>HULLA BITUMINOSA (CARBON MINERAL TERMICO) A GRANEL</t>
  </si>
  <si>
    <t>A74AF8A</t>
  </si>
  <si>
    <t>A86AU0L</t>
  </si>
  <si>
    <t>A22CY7V</t>
  </si>
  <si>
    <t>A33AA9L</t>
  </si>
  <si>
    <t>A01AD5O</t>
  </si>
  <si>
    <t>A82AA5C</t>
  </si>
  <si>
    <t>COMERCIALIZADORA SHADDAI CA</t>
  </si>
  <si>
    <t>PAPAS RIPIO X 25PAQ</t>
  </si>
  <si>
    <t>A60BA5S</t>
  </si>
  <si>
    <t>INDUSTRIAS MARPLAST SAS</t>
  </si>
  <si>
    <t>INDUSTRIAS Y DISTRIBUCIONES MARPLAST CA</t>
  </si>
  <si>
    <t>VASOS PLASTICOS DIRERENTES REFERENCIAS</t>
  </si>
  <si>
    <t>ACEITE DE SOYA</t>
  </si>
  <si>
    <t>995OAD</t>
  </si>
  <si>
    <t>68MABB</t>
  </si>
  <si>
    <t xml:space="preserve">AGROPECUARIA LO PALOS ALTOS CA </t>
  </si>
  <si>
    <t>CI LOGISTICA SOFIMAR CA</t>
  </si>
  <si>
    <t xml:space="preserve">EL RENACER DEL PALACIO CA </t>
  </si>
  <si>
    <t xml:space="preserve">ARTICULOS DE ASEO Y LIMPIEZA </t>
  </si>
  <si>
    <t>A74AF8H</t>
  </si>
  <si>
    <t>A26CN3S</t>
  </si>
  <si>
    <t xml:space="preserve">INDUSTRIAS AGROALIMENTARIAS VICCON CA </t>
  </si>
  <si>
    <t>23XVAR</t>
  </si>
  <si>
    <t>05FTAG</t>
  </si>
  <si>
    <t xml:space="preserve">C&amp;P MASTER TM CA </t>
  </si>
  <si>
    <t xml:space="preserve">LAMINA DE CARTON </t>
  </si>
  <si>
    <t>A40BV9K</t>
  </si>
  <si>
    <t>19KSAN</t>
  </si>
  <si>
    <t xml:space="preserve">NANCY COROMOTO PAZ </t>
  </si>
  <si>
    <t xml:space="preserve">FABRICA NAL DE AUTOPARTES  FANALCA CA </t>
  </si>
  <si>
    <t xml:space="preserve">MATERIALES DE CONSTRUCCION  SAN CRISTOBAL MADECO CA </t>
  </si>
  <si>
    <t xml:space="preserve">ALIMENTOS SURTIPEZ CA </t>
  </si>
  <si>
    <t>CHULETA</t>
  </si>
  <si>
    <t xml:space="preserve">GRUPOR EMPRESARIAL SUAPEL  SAS </t>
  </si>
  <si>
    <t xml:space="preserve">AMERICANA DEL PLASTICO CA </t>
  </si>
  <si>
    <t xml:space="preserve">SERVILLETA </t>
  </si>
  <si>
    <t>A99AH9T</t>
  </si>
  <si>
    <t>A59BH2E</t>
  </si>
  <si>
    <t>INVERSIONES SOFIMAR SAS</t>
  </si>
  <si>
    <t xml:space="preserve">JESUS ORLANDO MALDONADO </t>
  </si>
  <si>
    <t xml:space="preserve">PERFILES DE ALUMINIO </t>
  </si>
  <si>
    <t>52981,81</t>
  </si>
  <si>
    <t>A17AX8I</t>
  </si>
  <si>
    <t>C.V.G. INDUSTRIA VENEZOLANA DE ALUMINIO</t>
  </si>
  <si>
    <t>LINGOTES DE ALUMINIO</t>
  </si>
  <si>
    <t>ARP835</t>
  </si>
  <si>
    <t>R69818</t>
  </si>
  <si>
    <t>PUENTE INTERNACIONAL SIMON BOLIVAR</t>
  </si>
  <si>
    <t>SQW090</t>
  </si>
  <si>
    <t>R63641</t>
  </si>
  <si>
    <t>CERAMICA ITALIA S.A.</t>
  </si>
  <si>
    <t>HAYDE SMIRT MORA MORA</t>
  </si>
  <si>
    <t>C.I. AGROINDUSTRIAL S&amp;N LTDA</t>
  </si>
  <si>
    <t xml:space="preserve">CASA DE REPRESENATCION VITAL PARMAKI C.A </t>
  </si>
  <si>
    <t>MEDICINA</t>
  </si>
  <si>
    <t>ARTICULOS DE ASEO Y DE LIMPIEZA</t>
  </si>
  <si>
    <t>A17BK7K</t>
  </si>
  <si>
    <t>26LFAC</t>
  </si>
  <si>
    <t xml:space="preserve">TECNOLOGIA DE PROCESOS SAS </t>
  </si>
  <si>
    <t xml:space="preserve">LP LIDER POLLO CA </t>
  </si>
  <si>
    <t xml:space="preserve">MAQUINA CORTADORA DE PATAS </t>
  </si>
  <si>
    <t>A77CO5A</t>
  </si>
  <si>
    <t xml:space="preserve">GRUPO GLASS COMPANY CA </t>
  </si>
  <si>
    <t xml:space="preserve">LAMINAS DE VIDRIO </t>
  </si>
  <si>
    <t>A76CN6M</t>
  </si>
  <si>
    <t xml:space="preserve">REPRESENTACIONES OSCAR JARAMILLO PLASTICOS OJARA SA </t>
  </si>
  <si>
    <t xml:space="preserve">TAMARA MODA  CA </t>
  </si>
  <si>
    <t xml:space="preserve">GANCHO PLASTICO </t>
  </si>
  <si>
    <t>A36BB8S</t>
  </si>
  <si>
    <t xml:space="preserve">62ESAL </t>
  </si>
  <si>
    <t xml:space="preserve">COMERCIALIZADORA MAXIMA  EXPRESION  EC  CA </t>
  </si>
  <si>
    <t>A38AJ4L</t>
  </si>
  <si>
    <t>A53AE3S</t>
  </si>
  <si>
    <t xml:space="preserve">DEKA  EXIM PTE LTD </t>
  </si>
  <si>
    <t xml:space="preserve">REPRESENTACIONES FELITEX CA </t>
  </si>
  <si>
    <t xml:space="preserve">TELA DENIM </t>
  </si>
  <si>
    <t xml:space="preserve">IMPORTACIONES EL SURTIDOR COLOMBIA SAS </t>
  </si>
  <si>
    <t xml:space="preserve">IMPORTACIONES EL SURTIDOR  CA </t>
  </si>
  <si>
    <t xml:space="preserve">PURINA </t>
  </si>
  <si>
    <t xml:space="preserve">IMPORTACIONES Y DISTRIBUCIONES SAN ANTONIO  CA </t>
  </si>
  <si>
    <t xml:space="preserve">CARBONATO DE CALCIO </t>
  </si>
  <si>
    <t xml:space="preserve">H2O AYANA CA </t>
  </si>
  <si>
    <t xml:space="preserve">ENVASE </t>
  </si>
  <si>
    <t>61CDAW</t>
  </si>
  <si>
    <t xml:space="preserve">ARNEG ANDINA  LTDA </t>
  </si>
  <si>
    <t xml:space="preserve">INSIDE  MARKET  CA </t>
  </si>
  <si>
    <t xml:space="preserve">PUERTAS </t>
  </si>
  <si>
    <t>A50AJ7S</t>
  </si>
  <si>
    <t xml:space="preserve">COMERCIALIZADORA  LONIJOENGE CA </t>
  </si>
  <si>
    <t xml:space="preserve">AMBIOCOM SAS </t>
  </si>
  <si>
    <t xml:space="preserve">ALCOHOL </t>
  </si>
  <si>
    <t>A12AV4M</t>
  </si>
  <si>
    <t>R31530</t>
  </si>
  <si>
    <t xml:space="preserve">COMCAST TECHNOLOGY SAS </t>
  </si>
  <si>
    <t xml:space="preserve">ACELSA CA </t>
  </si>
  <si>
    <t xml:space="preserve">FIBRA OPTICA Y EQUIPO DE TELECOMUNICACIONES </t>
  </si>
  <si>
    <t>A42AT9S</t>
  </si>
  <si>
    <t>ALIMENSTOS 0276 CA</t>
  </si>
  <si>
    <t>0702/2023</t>
  </si>
  <si>
    <t>GLR COMERCIAL SAS</t>
  </si>
  <si>
    <t>MANUFACTURA DE ALUMINIO &amp; C.A.</t>
  </si>
  <si>
    <t>PISTONES CON PASADOR PARA MOTOR</t>
  </si>
  <si>
    <t>A30X3A</t>
  </si>
  <si>
    <t>SCI TODAMAR MPYME SAS</t>
  </si>
  <si>
    <t>GRUPO MUNDIAL ADALUNA CA</t>
  </si>
  <si>
    <t>CEMENTO BLANCO</t>
  </si>
  <si>
    <t>8029,93</t>
  </si>
  <si>
    <t>A83AU2T</t>
  </si>
  <si>
    <t>A95BI6K</t>
  </si>
  <si>
    <t>DIRECTO</t>
  </si>
  <si>
    <t>BALDOSA DE GRES PARA CONSTRUCCION REFERENCIAS VARIAS</t>
  </si>
  <si>
    <t>RBV COMPRESOR OIL</t>
  </si>
  <si>
    <t>32EIAF</t>
  </si>
  <si>
    <t>CERAMICAS OPTIMA CA</t>
  </si>
  <si>
    <t xml:space="preserve">CENTRO CERAMICO LA CONCORDIA  CA </t>
  </si>
  <si>
    <t xml:space="preserve">FIRMENICH SA </t>
  </si>
  <si>
    <t xml:space="preserve">COLGATE PALMOLIVE CA </t>
  </si>
  <si>
    <t>MEZCLA DE SUSTANCIAS ODORIFERAS</t>
  </si>
  <si>
    <t>27WSAI</t>
  </si>
  <si>
    <t>A38BC6S</t>
  </si>
  <si>
    <t>A38BC4S</t>
  </si>
  <si>
    <t>A06BA3S</t>
  </si>
  <si>
    <t xml:space="preserve">INVERSIONES SOFIMAR SAS </t>
  </si>
  <si>
    <t xml:space="preserve">MAYONESA  SALSA DE TOMATE </t>
  </si>
  <si>
    <t>A45AK5S</t>
  </si>
  <si>
    <t>85YHAA</t>
  </si>
  <si>
    <t>INVERSIONES DON  MATIAS CA</t>
  </si>
  <si>
    <t>A67AU7B</t>
  </si>
  <si>
    <t>A18BG0M</t>
  </si>
  <si>
    <t>A08CA4S</t>
  </si>
  <si>
    <t>A08CA3S</t>
  </si>
  <si>
    <t xml:space="preserve">CAVTEC  TECNOLOGIA CA </t>
  </si>
  <si>
    <t xml:space="preserve">REPUESTO DE VEHICULOS </t>
  </si>
  <si>
    <t>A59AF0M</t>
  </si>
  <si>
    <t xml:space="preserve">COMERCIALIZADORA JDAVEN SAS </t>
  </si>
  <si>
    <t xml:space="preserve">DISTRIBUIDORA JAMA CA </t>
  </si>
  <si>
    <t xml:space="preserve">CREMA DE LECHE </t>
  </si>
  <si>
    <t>A08AJ7N</t>
  </si>
  <si>
    <t>12LKAR</t>
  </si>
  <si>
    <t xml:space="preserve">INVERSIONES SOFIMAR  SAS </t>
  </si>
  <si>
    <t xml:space="preserve">DISTRIBUIDORA TRIPLE  D CA </t>
  </si>
  <si>
    <t>BASE DE ACEITE</t>
  </si>
  <si>
    <t>68CDAH</t>
  </si>
  <si>
    <t xml:space="preserve">CI PROCOL SAS </t>
  </si>
  <si>
    <t xml:space="preserve">IMPORTADORA LIBERTADOR &amp; ASOCIADOS CA </t>
  </si>
  <si>
    <t>A23A8S</t>
  </si>
  <si>
    <t xml:space="preserve">CI BRANCOX SAS/  CI SOFIMAR SAS </t>
  </si>
  <si>
    <t xml:space="preserve">PEREZ INVERSIONES MAX OFERTAS </t>
  </si>
  <si>
    <t xml:space="preserve">VICTUALCOMEX SAS </t>
  </si>
  <si>
    <t xml:space="preserve">INDUSTRIAS  DISTRI-OIL CA </t>
  </si>
  <si>
    <t>LUBRICANTES</t>
  </si>
  <si>
    <t>C.V.G. CONDUCTORES DE ALUMINIO DEL CARONÍ</t>
  </si>
  <si>
    <t>ALMABRON DE ALUMINIO</t>
  </si>
  <si>
    <t>MEDICAL L&amp;C GROUP S.A.S</t>
  </si>
  <si>
    <t xml:space="preserve">DROGUERIA L&amp;C FARMACOS C.A. </t>
  </si>
  <si>
    <t>SONDA-CATETER</t>
  </si>
  <si>
    <t>A38AD0T</t>
  </si>
  <si>
    <t>SCI COMERCIALIZADORA NORMARI LIMITADA</t>
  </si>
  <si>
    <t>COMERCIALIZADORA MI CHINITA</t>
  </si>
  <si>
    <t>ULTREX, AROMATEL, CLORO, AFEITADORAS, PAPEL HIGIENICO</t>
  </si>
  <si>
    <t>12787,40</t>
  </si>
  <si>
    <t>A73BT8V</t>
  </si>
  <si>
    <t>FOSFATO DIAMONICO</t>
  </si>
  <si>
    <t>ECOTANTES MULTIUSOS DE 55 Y 80 LTS CON TAPA EN VARIOS COLORES</t>
  </si>
  <si>
    <t>14MDAT</t>
  </si>
  <si>
    <t>19UKAT</t>
  </si>
  <si>
    <t>AGROMAQUINARIA LOS ANDES SA</t>
  </si>
  <si>
    <t>KCL CLORURO DE POTASIO GRANULADO</t>
  </si>
  <si>
    <t xml:space="preserve">BALDOSA </t>
  </si>
  <si>
    <t>A88AL0S</t>
  </si>
  <si>
    <t>A37AO8S</t>
  </si>
  <si>
    <t xml:space="preserve">INDUSTRIA LACTEA VENEZOLANA CA </t>
  </si>
  <si>
    <t xml:space="preserve">LECHE EN POLVO </t>
  </si>
  <si>
    <t>11lOAE</t>
  </si>
  <si>
    <t>PAPAS FRITAS - MAYONESA</t>
  </si>
  <si>
    <t>ADRIAN JOSE SANCHEZ MARTINEZ</t>
  </si>
  <si>
    <t>A07AA4A</t>
  </si>
  <si>
    <t xml:space="preserve">PINTURAS  ECOTEX SAS </t>
  </si>
  <si>
    <t>11EGBG</t>
  </si>
  <si>
    <t xml:space="preserve">LOSGISTICA USSAPLAST H&amp; L SAS </t>
  </si>
  <si>
    <t>LADY  JOHANA CASTELLANOS  PEÑA</t>
  </si>
  <si>
    <t>CALZADO</t>
  </si>
  <si>
    <t>42JSAO</t>
  </si>
  <si>
    <t xml:space="preserve">COMERCIALIZADORA SHADDAI CA </t>
  </si>
  <si>
    <t>A79AN4D</t>
  </si>
  <si>
    <t xml:space="preserve">DISTRIBUIDORA DE ALIMENTOS LUISS CA </t>
  </si>
  <si>
    <t xml:space="preserve">CABLE NORTE CA </t>
  </si>
  <si>
    <t xml:space="preserve">FIBRA OPTICA Y ACCESORIOS </t>
  </si>
  <si>
    <t xml:space="preserve">SUPLIDORES  GRAN NACIONAL  CA </t>
  </si>
  <si>
    <t>A4AP1C</t>
  </si>
  <si>
    <t>CARBOFRONT SAS</t>
  </si>
  <si>
    <t>HULLA BITUMINOSA (CARBON MINERAL METALURGICO) A GRANEL</t>
  </si>
  <si>
    <t>A92BF7S</t>
  </si>
  <si>
    <t>A27AJ9S</t>
  </si>
  <si>
    <t>A48AO3S</t>
  </si>
  <si>
    <t>A87CR7M</t>
  </si>
  <si>
    <t>A13AL3C</t>
  </si>
  <si>
    <t>A14AB9Y</t>
  </si>
  <si>
    <t>A06AJ2E</t>
  </si>
  <si>
    <t>A87CO3S</t>
  </si>
  <si>
    <t>INTERNACIONAL FRONTIER S.A.S</t>
  </si>
  <si>
    <t>LAMINA EN CALIENTE</t>
  </si>
  <si>
    <t>03DGBG</t>
  </si>
  <si>
    <t>A34AW1K</t>
  </si>
  <si>
    <t>A08AI9W</t>
  </si>
  <si>
    <t>A54AN2S</t>
  </si>
  <si>
    <t>A78BS4D</t>
  </si>
  <si>
    <t>22HSAO</t>
  </si>
  <si>
    <t>A79CX0V</t>
  </si>
  <si>
    <t>57UVAU</t>
  </si>
  <si>
    <t>S.C.I MAS GLOBAL INTERNATIONAL S.A.</t>
  </si>
  <si>
    <t xml:space="preserve">AGROFRESH C.A </t>
  </si>
  <si>
    <t>PASABOCAS</t>
  </si>
  <si>
    <t xml:space="preserve">A99AL4S </t>
  </si>
  <si>
    <t>A52AD8Y</t>
  </si>
  <si>
    <t>S.C.I COMERCIALIZADORA NORMARI LIMITADA</t>
  </si>
  <si>
    <t>REGULO HERNANDEZ MARQUEZ</t>
  </si>
  <si>
    <t>PRODUCTOS DE LIMPIEZA</t>
  </si>
  <si>
    <t>29085,66</t>
  </si>
  <si>
    <t>A81AB8X</t>
  </si>
  <si>
    <t>A51AK3P</t>
  </si>
  <si>
    <t>CERAMICA  ITALIA SA</t>
  </si>
  <si>
    <t>INVERSIONES 251233 CA</t>
  </si>
  <si>
    <t>BALDOSA CERAMICA</t>
  </si>
  <si>
    <t>A44CK2S</t>
  </si>
  <si>
    <t>A84AE3S</t>
  </si>
  <si>
    <t>COMERCIALIZADORA MUNDIPAPELES CA</t>
  </si>
  <si>
    <t xml:space="preserve">FIBRAS SINTETICAS O ATIFICIALES  IMPRESOS </t>
  </si>
  <si>
    <t>A66CE4A</t>
  </si>
  <si>
    <t>GLOBAL DRINKS SAS</t>
  </si>
  <si>
    <t>GRUPO TP CA</t>
  </si>
  <si>
    <t>GASEOSA ROCCOLA NEGRA 400ML</t>
  </si>
  <si>
    <t>BEBIDA GASEOSA MAXI REFERENCIAS VARIAS</t>
  </si>
  <si>
    <t>A54CO3M</t>
  </si>
  <si>
    <t>68GGBM</t>
  </si>
  <si>
    <t xml:space="preserve">JOSE OCTAVIO ACEVEDO MORA / FERRYMAS TRANSPORTE </t>
  </si>
  <si>
    <t>PRODUCTO DE LIMPIEZA</t>
  </si>
  <si>
    <t xml:space="preserve">COMERCIALIZADORA  ISVAD CA </t>
  </si>
  <si>
    <t xml:space="preserve">TRADE AND BUSINESS ALLIANCE SS </t>
  </si>
  <si>
    <t>A38AJ1C</t>
  </si>
  <si>
    <t xml:space="preserve">AGROQUIMICOS LOS ANDES SAS </t>
  </si>
  <si>
    <t>IMPORTADORA CONTINETAL  A&amp;A SAS</t>
  </si>
  <si>
    <t>PRODUCTOS DE USO AGRICOLA</t>
  </si>
  <si>
    <t>A49C67D</t>
  </si>
  <si>
    <t>78WGBF</t>
  </si>
  <si>
    <t xml:space="preserve">DELBEN SAS </t>
  </si>
  <si>
    <t xml:space="preserve">TIERRA DE 1 CA </t>
  </si>
  <si>
    <t>A58AW3S</t>
  </si>
  <si>
    <t xml:space="preserve">DISTRIBUIDORA THOMMY CA </t>
  </si>
  <si>
    <t>REPUESTO DE VEHICULOS</t>
  </si>
  <si>
    <t>A64B0G</t>
  </si>
  <si>
    <t xml:space="preserve">COMBUSTIBLES Y QUIMICOS DEL VLLE SAS </t>
  </si>
  <si>
    <t xml:space="preserve">AURA  MARIA SIERRA DE ZAMBRANO </t>
  </si>
  <si>
    <t xml:space="preserve">VIDRIO </t>
  </si>
  <si>
    <t xml:space="preserve">NAYEIMPORT CA </t>
  </si>
  <si>
    <t>A83AH4R</t>
  </si>
  <si>
    <t xml:space="preserve">CONFITERIAS Y PRODUCTOS ASEO PERSONAL </t>
  </si>
  <si>
    <t>A81DA1V</t>
  </si>
  <si>
    <t xml:space="preserve">WILLIAN DAVID BLANCO </t>
  </si>
  <si>
    <t xml:space="preserve">CI EASYEXPORT  SAS </t>
  </si>
  <si>
    <t xml:space="preserve">PAPEL TAMAÑO CARTA Y OFICIO </t>
  </si>
  <si>
    <t>99SOAD</t>
  </si>
  <si>
    <t>A07KTAB</t>
  </si>
  <si>
    <t xml:space="preserve">IMPOAMERICAN SERVICES SAS/ TRENDS  LOVERS  SAS </t>
  </si>
  <si>
    <t>59VDAS</t>
  </si>
  <si>
    <t>A05AS6,</t>
  </si>
  <si>
    <t xml:space="preserve">CI FERGUTECH SAS </t>
  </si>
  <si>
    <t xml:space="preserve">DISTRIBUIDORA HL CA </t>
  </si>
  <si>
    <t xml:space="preserve">PRODUCTOS PLASTICOS </t>
  </si>
  <si>
    <t>A11BP1A</t>
  </si>
  <si>
    <t>A87DD6A</t>
  </si>
  <si>
    <t>LUBRICANTE</t>
  </si>
  <si>
    <t xml:space="preserve">FERRETERIA  LA TORRE  CA </t>
  </si>
  <si>
    <t>BALDOSA</t>
  </si>
  <si>
    <t>46ASAK</t>
  </si>
  <si>
    <t>25PSAO</t>
  </si>
  <si>
    <t>DARWIN ALFREDO MORENO  NIEVA</t>
  </si>
  <si>
    <t>A05BE0D</t>
  </si>
  <si>
    <t xml:space="preserve">CI  PROCOL SAS </t>
  </si>
  <si>
    <t>IMPORTADORA LIBERTADOR &amp; ASOCIADOS</t>
  </si>
  <si>
    <t>LENTEJA</t>
  </si>
  <si>
    <t>A03USAM</t>
  </si>
  <si>
    <t>EMPRESA DE SOLUCIONES SERVICIOS E INOVACION ESSI SAS</t>
  </si>
  <si>
    <t>EL TUNAL</t>
  </si>
  <si>
    <t>ENVASADORA ASEPTICA ESSI A4</t>
  </si>
  <si>
    <t xml:space="preserve">ENTREGA DIRECTA </t>
  </si>
  <si>
    <t>61WSAP</t>
  </si>
  <si>
    <t>A85AU2S</t>
  </si>
  <si>
    <t>A18AQ7K</t>
  </si>
  <si>
    <t>A25CV2V</t>
  </si>
  <si>
    <t>A85D5A</t>
  </si>
  <si>
    <t>13/02/2023</t>
  </si>
  <si>
    <t>ACEROS INDUSTRIALES SAS</t>
  </si>
  <si>
    <t>UNIPARTS CA.</t>
  </si>
  <si>
    <t>BARRAS REDONDAS DE ACERO</t>
  </si>
  <si>
    <t>A30BX3A</t>
  </si>
  <si>
    <t>C.I EASY SPORT SAS</t>
  </si>
  <si>
    <t>MATERIALES H&amp;D C.A</t>
  </si>
  <si>
    <t>TRECAVEN C.A.</t>
  </si>
  <si>
    <t>PVC</t>
  </si>
  <si>
    <t>A52DC8K</t>
  </si>
  <si>
    <t xml:space="preserve">G Y J FERRETERIAS S.A. </t>
  </si>
  <si>
    <t>MERCAD ACERO C.A</t>
  </si>
  <si>
    <t>ANGULOS DE TUBO Y ZIN</t>
  </si>
  <si>
    <t>A04BB6V</t>
  </si>
  <si>
    <t>CERAMICA ITALIA S.A</t>
  </si>
  <si>
    <t>AYDEE SMITH MORA MORA</t>
  </si>
  <si>
    <t>A45BC8S</t>
  </si>
  <si>
    <t>13-02-2023</t>
  </si>
  <si>
    <t>A05AO7D</t>
  </si>
  <si>
    <t>A83AI5R</t>
  </si>
  <si>
    <t>CHEMICALS Y/O USUARIO COMERCIAL SETRACOMEX SAS</t>
  </si>
  <si>
    <t>HIDRASERCA CA</t>
  </si>
  <si>
    <t>POLIETILENO</t>
  </si>
  <si>
    <t xml:space="preserve">EL PALACIO DEL VIDRIO </t>
  </si>
  <si>
    <t>A86AF4A</t>
  </si>
  <si>
    <t>CI NORMARI LTDA</t>
  </si>
  <si>
    <t>LADY JOHANA CASTELLANOS PEÑA</t>
  </si>
  <si>
    <t xml:space="preserve">MADEFRONT COLOMBIA SAS </t>
  </si>
  <si>
    <t xml:space="preserve">COMERCIALIZADORA JE CA </t>
  </si>
  <si>
    <t xml:space="preserve">TABLEROS  DE MADERA </t>
  </si>
  <si>
    <t>A52CG1S</t>
  </si>
  <si>
    <t>65XSAL</t>
  </si>
  <si>
    <t>51CDBB</t>
  </si>
  <si>
    <t>A53BL2S</t>
  </si>
  <si>
    <t xml:space="preserve">POWER  OIL  LUBRICANTES SAS </t>
  </si>
  <si>
    <t xml:space="preserve">ACENORT CA </t>
  </si>
  <si>
    <t>LUBRICANTE S</t>
  </si>
  <si>
    <t xml:space="preserve">CI FERTGUTECH  SAS </t>
  </si>
  <si>
    <t xml:space="preserve">INVERSIONES  CARVAJAL  CA </t>
  </si>
  <si>
    <t xml:space="preserve">V&amp;P IMPORTACION  CA </t>
  </si>
  <si>
    <t>57A GBH</t>
  </si>
  <si>
    <t>A9BD9S</t>
  </si>
  <si>
    <t>14-02-2023</t>
  </si>
  <si>
    <t>C.I. SOFIMAR S.AS.</t>
  </si>
  <si>
    <t>DARLEY JOSELIN CHAPARRO SANABRIA</t>
  </si>
  <si>
    <t>C.I. EASYEXPORT S.A.S</t>
  </si>
  <si>
    <t>IMPRESOS NUEVO MUNDO</t>
  </si>
  <si>
    <t>RESMA DE PAPEL</t>
  </si>
  <si>
    <t>C.I. ATLANTIS EXPORT S.A.S</t>
  </si>
  <si>
    <t>CONCRETOS E INVERSIONES JELITE C.A.</t>
  </si>
  <si>
    <t>CEMENTO ARGOS BLANCO</t>
  </si>
  <si>
    <t>9504,70</t>
  </si>
  <si>
    <t>69XLAG</t>
  </si>
  <si>
    <t>37PABJ</t>
  </si>
  <si>
    <t>C.I. MARKETS &amp; BUSINESS GLOBAL S.A.S</t>
  </si>
  <si>
    <t>GRUPO MUNDIAL ADALUMA C.A</t>
  </si>
  <si>
    <t>BOLA MOLINA FORJADA</t>
  </si>
  <si>
    <t>A86BR6V</t>
  </si>
  <si>
    <t>A31AG0S</t>
  </si>
  <si>
    <t>COMERCIALIZADORA MUNDIPAPELES C.A.</t>
  </si>
  <si>
    <t>TEJIDOS ESPECIALES, FILAMENTOS SINTETICO</t>
  </si>
  <si>
    <t>3985,55</t>
  </si>
  <si>
    <t>33235,57</t>
  </si>
  <si>
    <t>A35AK7M</t>
  </si>
  <si>
    <t>IMAZUCA S.A.</t>
  </si>
  <si>
    <t>CABLE DE FRIBRA OPTICA</t>
  </si>
  <si>
    <t>07A LAH</t>
  </si>
  <si>
    <t xml:space="preserve">VASOS PLASTICOS </t>
  </si>
  <si>
    <t>COMERCIALIZADORA JL FP</t>
  </si>
  <si>
    <t>PROTEINA HP 300KL, DEEP BLIE 1KG, ISOLEUSINA, THIVET 20% TH 2201/20.000 KG</t>
  </si>
  <si>
    <t>A11AC5G</t>
  </si>
  <si>
    <t>SALSA CON MAYONESA DE 3550 GRS X 4 UND Y SALSA CON TOMATE DE 4000 GRS X 4 UNDS</t>
  </si>
  <si>
    <t>SALSA CON MAYONESA DE 3350 GRS X 4UNDS</t>
  </si>
  <si>
    <t>A16AX0I</t>
  </si>
  <si>
    <t>A30AI9S</t>
  </si>
  <si>
    <t>SALSA CON TOMATE DE 4000 GRS X 4UNDS</t>
  </si>
  <si>
    <t>PET GM</t>
  </si>
  <si>
    <t>79ASAS</t>
  </si>
  <si>
    <t xml:space="preserve">TERIUM COLOMBIA SAS </t>
  </si>
  <si>
    <t xml:space="preserve">HIEROS Y ACEROS EL RECREO CA </t>
  </si>
  <si>
    <t xml:space="preserve">BOVINAS DE ACERO </t>
  </si>
  <si>
    <t xml:space="preserve">FABRICA Y  DISTRIBUCION  DE CARAMELOS YON YEN </t>
  </si>
  <si>
    <t>A91AY9S</t>
  </si>
  <si>
    <t>A13AE6D</t>
  </si>
  <si>
    <t>A31DP3A</t>
  </si>
  <si>
    <t xml:space="preserve">PROCESADORA  SUQUET  CA </t>
  </si>
  <si>
    <t>A15CH3G</t>
  </si>
  <si>
    <t xml:space="preserve">INVERSIONES  MCL HOLDING CA </t>
  </si>
  <si>
    <t>A69BV2K</t>
  </si>
  <si>
    <t xml:space="preserve">SALMON </t>
  </si>
  <si>
    <t>A76AF7T</t>
  </si>
  <si>
    <t xml:space="preserve">ACEITE VEGETAL </t>
  </si>
  <si>
    <t>INVERSIONES  MUNDO  MAGICO 2008 CA</t>
  </si>
  <si>
    <t>71JSAN</t>
  </si>
  <si>
    <t xml:space="preserve">IMPORTACIONES Y DISTRIBUCIONES  SAN ANTONIO CA </t>
  </si>
  <si>
    <t>14/02/2023</t>
  </si>
  <si>
    <t>45ESAP</t>
  </si>
  <si>
    <t>A29AB2O</t>
  </si>
  <si>
    <t>A39CL0V</t>
  </si>
  <si>
    <t>A19BS9A</t>
  </si>
  <si>
    <t xml:space="preserve">RECUPERADORA LA LEALTAD LTDA </t>
  </si>
  <si>
    <t xml:space="preserve">DESPERDICIOS DE PAPEL </t>
  </si>
  <si>
    <t>A74AU6S</t>
  </si>
  <si>
    <t>98ZSAR</t>
  </si>
  <si>
    <t>15-02-2023</t>
  </si>
  <si>
    <t>GASEOSA ROCCOLA NEGRA 1000ML</t>
  </si>
  <si>
    <t>AGROMAQUINARIA LOS ANDES S.A.S</t>
  </si>
  <si>
    <t>IMPORTADORA CONTINENTAL</t>
  </si>
  <si>
    <t>NPK TRIPLE 15 FERTILIZANTE</t>
  </si>
  <si>
    <t>GRUPO G5 COLOMBIA S.A.S</t>
  </si>
  <si>
    <t>RBV COMPRESOR OIL C.A.</t>
  </si>
  <si>
    <t>CAJAS DE CAROTON COLD CLEANER</t>
  </si>
  <si>
    <t>6443,43</t>
  </si>
  <si>
    <t>GRUPO NOVA S.A.</t>
  </si>
  <si>
    <t>ANDINA DE COMERCIALIZACION C.A.</t>
  </si>
  <si>
    <t>BOTA INDUSTRIAL</t>
  </si>
  <si>
    <t>COMERCIALIZADORA RUSTIMNATERIALES VENEZUELA 2010 C.A.</t>
  </si>
  <si>
    <t>CERAMICAS</t>
  </si>
  <si>
    <t xml:space="preserve">YOLIS SOCIEDAD POR ACCIONES SIMPLIFICADA </t>
  </si>
  <si>
    <t xml:space="preserve">COFITES SEBAS CA </t>
  </si>
  <si>
    <t>ITERAMERICANA DE PRODUCTOS QUIMICOS  SAS</t>
  </si>
  <si>
    <t xml:space="preserve">RESINAS MULTIPLES  SAS </t>
  </si>
  <si>
    <t xml:space="preserve">POLIMERO </t>
  </si>
  <si>
    <t xml:space="preserve">CI CARBONES  DEL PORVENIR OTA SAS </t>
  </si>
  <si>
    <t xml:space="preserve">INVERSIONES MCL  HOLDING CA </t>
  </si>
  <si>
    <t xml:space="preserve">JABON </t>
  </si>
  <si>
    <t xml:space="preserve">COMERCIALIZADORA &amp;  TRANSPORTE SACK CA </t>
  </si>
  <si>
    <t xml:space="preserve">MAQUINA </t>
  </si>
  <si>
    <t xml:space="preserve">COMBUSTIBLES Y QUIMICOS DEL VALLE  SAS </t>
  </si>
  <si>
    <t xml:space="preserve">COMERCIALIZADORA  E INVERSORA LOS ROSALES  CA </t>
  </si>
  <si>
    <t>MARGARINA</t>
  </si>
  <si>
    <t>47OKAD</t>
  </si>
  <si>
    <t>81EDBC</t>
  </si>
  <si>
    <t>A56CN3G</t>
  </si>
  <si>
    <t>A99BN1D</t>
  </si>
  <si>
    <t>A46BW9V</t>
  </si>
  <si>
    <t>A82AF8H</t>
  </si>
  <si>
    <t>A88AR3S</t>
  </si>
  <si>
    <t>A02BL8S</t>
  </si>
  <si>
    <t>A14AO8J</t>
  </si>
  <si>
    <t>A83AF3E</t>
  </si>
  <si>
    <t>A59AD6I</t>
  </si>
  <si>
    <t>04IAAW</t>
  </si>
  <si>
    <t>INVERSIONES COINAGRO SAS</t>
  </si>
  <si>
    <t>SURAMERICANA DE ALIMENTOS CA</t>
  </si>
  <si>
    <t>ACEITE DE ALMENDRA DE PALMA (PALMISTE)</t>
  </si>
  <si>
    <t>16-02-2023</t>
  </si>
  <si>
    <t>ACESCO COLOMBIA SAS</t>
  </si>
  <si>
    <t>ROLLOS GALVANIZADOS Y TELA DE ZINC</t>
  </si>
  <si>
    <t>VIRTUD CREATIVA CA</t>
  </si>
  <si>
    <t>RESMAS DE PAPEL CARTA Y OFICIO</t>
  </si>
  <si>
    <t>SCARTLET YANETT MENDOZA DE RODRIGUEZ</t>
  </si>
  <si>
    <t>PRODUCTOS DE ASEO Y LIMPIEZA</t>
  </si>
  <si>
    <t>A78AI7L</t>
  </si>
  <si>
    <t>A62AW7E</t>
  </si>
  <si>
    <t>11LOAE</t>
  </si>
  <si>
    <t>A65W6J</t>
  </si>
  <si>
    <t xml:space="preserve">COMERCIALIZADORA  DI SANTINO CA </t>
  </si>
  <si>
    <t xml:space="preserve">DISTRIBUIDORA H L CA </t>
  </si>
  <si>
    <t xml:space="preserve">11USAL </t>
  </si>
  <si>
    <t>A33AD0S</t>
  </si>
  <si>
    <t xml:space="preserve">KANZEN ENVIRONMENTAL SERVICES SAS </t>
  </si>
  <si>
    <t xml:space="preserve">GAMMA  QUIMICA  VENEZUELA  SA </t>
  </si>
  <si>
    <t xml:space="preserve">EQUIPO DE FILTRACION </t>
  </si>
  <si>
    <t xml:space="preserve">DISTRIBUIDORA AGROPECUARIA  GOMEZ MALDONADO SAS </t>
  </si>
  <si>
    <t xml:space="preserve">COMERCIALIZADORA SURAVEN CA </t>
  </si>
  <si>
    <t xml:space="preserve">GRUPO EMPRESARIAL SUAPEL  SAS </t>
  </si>
  <si>
    <t xml:space="preserve">AMERICA  DEL PLASTICO  CA </t>
  </si>
  <si>
    <t xml:space="preserve">FABRIÑÑA TESLTSOÑ SANAYI VE DIS TIC  AS </t>
  </si>
  <si>
    <t xml:space="preserve">COMERCIALIZADORA SAN  PEDRO  CA </t>
  </si>
  <si>
    <t>HILOS POLYESTER</t>
  </si>
  <si>
    <t>A97EZ7A</t>
  </si>
  <si>
    <t>A44BX0M</t>
  </si>
  <si>
    <t xml:space="preserve">COMERCIALIZADORA MI CHINITA CA </t>
  </si>
  <si>
    <t>MOLDE DE INYECCION</t>
  </si>
  <si>
    <t>A51AS4E</t>
  </si>
  <si>
    <t>SUMINPET SAS</t>
  </si>
  <si>
    <t>TOTAL PLASTIC CA</t>
  </si>
  <si>
    <t>TAPAS PLASTICAS</t>
  </si>
  <si>
    <t>A09BO0G</t>
  </si>
  <si>
    <t>A53AC9G</t>
  </si>
  <si>
    <t>17-02-2023</t>
  </si>
  <si>
    <t>DRINKS DE COLOMBIA S.A.S</t>
  </si>
  <si>
    <t>ALFATROPICAL C.A.</t>
  </si>
  <si>
    <t>GASEOSA POOL</t>
  </si>
  <si>
    <t>C.I. AGROINDUSTRIAL S&amp; N LTDA</t>
  </si>
  <si>
    <t>MEGA INVERSIONES LA ESCUADRA Y EL COMPAS C.A.</t>
  </si>
  <si>
    <t>PAPELERIA</t>
  </si>
  <si>
    <t xml:space="preserve">COTTERIL S.A.S </t>
  </si>
  <si>
    <t>MAREIWO 2022</t>
  </si>
  <si>
    <t>CONFECCIONES</t>
  </si>
  <si>
    <t>A26AB0E</t>
  </si>
  <si>
    <t>MAFJA S.A.S</t>
  </si>
  <si>
    <t>TRADING MEDICAL C.A.</t>
  </si>
  <si>
    <t>SOLUCION SALINA</t>
  </si>
  <si>
    <t>38Y-DAU</t>
  </si>
  <si>
    <t>CORPORACION H6 CA</t>
  </si>
  <si>
    <t>NITROSOIL, NITROBALANCES Y NITROMASTER</t>
  </si>
  <si>
    <t>A89CJ0S</t>
  </si>
  <si>
    <t>A89CJ4S</t>
  </si>
  <si>
    <t>SALSA CON MAYONESA DE 3550 GRS X 4 UNDS, SALSA CON TOMATE DE 4000 GRS X 4 UNDS</t>
  </si>
  <si>
    <t>ROLLO LAMINADO EN FRIO SUAVE COMERCIAL, ROLLO CR 0.70X1220</t>
  </si>
  <si>
    <t>TREFILADOS DE COLOMBIA SAS</t>
  </si>
  <si>
    <t>TREFIMETALES C.A</t>
  </si>
  <si>
    <t>FERRETERIA</t>
  </si>
  <si>
    <t>CARTONES AMERICA S.A.</t>
  </si>
  <si>
    <t>V.CCC VENEZOLANA DE CARTONES CORRUGADOS S.A.</t>
  </si>
  <si>
    <t>PAPEL TEST LINER</t>
  </si>
  <si>
    <t>A69H6D</t>
  </si>
  <si>
    <t>46WSAC</t>
  </si>
  <si>
    <t>SALCO INDUSTRIAL SAS</t>
  </si>
  <si>
    <t>GADMA QUIMICA DE VENEZUELA S.A.</t>
  </si>
  <si>
    <t>ESTIBAS DE CONTENCION</t>
  </si>
  <si>
    <t>C.I. ATLANTIS EXPORT SAS</t>
  </si>
  <si>
    <t>GENERALD DE ALIMENTOS NIZA S.A.</t>
  </si>
  <si>
    <t>MANUFACTURAS DE ALAMBRE Y HIERRO (FERRETERIA)</t>
  </si>
  <si>
    <t>C.I MAXGLOBAL INTERNACIONAL SAS</t>
  </si>
  <si>
    <t>AGROFRESH  C.A.</t>
  </si>
  <si>
    <t>A64C8S</t>
  </si>
  <si>
    <t>A75AN7E</t>
  </si>
  <si>
    <t>COMERCIALIZADORA INTERNACIONAL DURMON C.A.</t>
  </si>
  <si>
    <t>ECOTANQUES</t>
  </si>
  <si>
    <t>TIERRA VIÑO C.A.</t>
  </si>
  <si>
    <t>BALDOSA DE GRES</t>
  </si>
  <si>
    <t xml:space="preserve">GRUPO ORTIZ VELAZCO &amp; ASOCIADOS  SAS </t>
  </si>
  <si>
    <t xml:space="preserve">INVERIN  CA </t>
  </si>
  <si>
    <t xml:space="preserve">GLICERINA CRUDA </t>
  </si>
  <si>
    <t>A00BS2E</t>
  </si>
  <si>
    <t>S76136</t>
  </si>
  <si>
    <t>A50BI4V</t>
  </si>
  <si>
    <t xml:space="preserve">BROABAND CORPY/O INTERNATIONAL FRONTIER SAS </t>
  </si>
  <si>
    <t>ACELSA SA</t>
  </si>
  <si>
    <t>FIBRA OPTICA</t>
  </si>
  <si>
    <t xml:space="preserve">DISTRIBUIDORA COLCASA SAS </t>
  </si>
  <si>
    <t xml:space="preserve">INDUSTRIAS AGROALIMETARIAS VICCON CA </t>
  </si>
  <si>
    <t>FERTILANTE</t>
  </si>
  <si>
    <t xml:space="preserve">46GMAF </t>
  </si>
  <si>
    <t>A55CG6M</t>
  </si>
  <si>
    <t>A01CX4M</t>
  </si>
  <si>
    <t xml:space="preserve">AVICOLA LOS CAMBULOS SA </t>
  </si>
  <si>
    <t xml:space="preserve">MAXCOTALANDIA FP </t>
  </si>
  <si>
    <t>POLLITOS BEBES VIVOS</t>
  </si>
  <si>
    <t>A83CH4S</t>
  </si>
  <si>
    <t>A04AN2K</t>
  </si>
  <si>
    <t xml:space="preserve">COMERCIALIZADORA RIVERA LLANOS </t>
  </si>
  <si>
    <t xml:space="preserve">CERVEZA </t>
  </si>
  <si>
    <t>A84AF8H</t>
  </si>
  <si>
    <t xml:space="preserve">0 OPERACIONES  </t>
  </si>
  <si>
    <t>22-02-2023</t>
  </si>
  <si>
    <t>SOCIEDAD DE COMERCIALIZACION INTERNACIONAL COMERCIALIZADORA NORMARI LIMITADA</t>
  </si>
  <si>
    <t>PAPA CABELLO DE ANGEL</t>
  </si>
  <si>
    <t>COIL COLD ROLLED CR 0.85 X 1219MM</t>
  </si>
  <si>
    <t>TECHOLIT 3.66 MTS</t>
  </si>
  <si>
    <t>LECHE CONDENSADA, MOSTAZA, MAYONESA, BOLSA BBQ.</t>
  </si>
  <si>
    <t>A29CO0A</t>
  </si>
  <si>
    <t>60RGAB</t>
  </si>
  <si>
    <t>C.I ATLANTIS EXPORT S.A.S</t>
  </si>
  <si>
    <t>PLASTICOS INTERTELAS C.A</t>
  </si>
  <si>
    <t>ESCOBAS Y OTRAS MANUFACTURAS</t>
  </si>
  <si>
    <t>BCC VENEZOLANA DE CARTONES CORRUGADOS C.A</t>
  </si>
  <si>
    <t>ROLLOS DE PAPEL LINER 270</t>
  </si>
  <si>
    <t>SIMON  BOLIVAR</t>
  </si>
  <si>
    <t xml:space="preserve">CI MARKETS &amp; BUSINESS GLOBAL SAS </t>
  </si>
  <si>
    <t xml:space="preserve">GRUPO MUNDIAL ADALUMA  CA </t>
  </si>
  <si>
    <t xml:space="preserve">CI BRANCOS SAS </t>
  </si>
  <si>
    <t xml:space="preserve">CASA DE REPRESENTACIONES  NIQUIMED CA </t>
  </si>
  <si>
    <t>MEDICAMENTO USO HUMANO</t>
  </si>
  <si>
    <t>A46BH9K</t>
  </si>
  <si>
    <t xml:space="preserve">MOLIGAR CA </t>
  </si>
  <si>
    <t>DESPERIDICO DE TABACO</t>
  </si>
  <si>
    <t>079PAW</t>
  </si>
  <si>
    <t>87PTAG</t>
  </si>
  <si>
    <t xml:space="preserve">CI SOFIMAR SAS </t>
  </si>
  <si>
    <t xml:space="preserve">HERBICIDA-INSECTICIDA -FUNGICIDA </t>
  </si>
  <si>
    <t>A31BL2K</t>
  </si>
  <si>
    <t>A96CN2K</t>
  </si>
  <si>
    <t xml:space="preserve">GROUP LOGISTICA COMERCIAL  SAS </t>
  </si>
  <si>
    <t xml:space="preserve">GRUPO GLASSS COMPANY CA </t>
  </si>
  <si>
    <t>28MBAF</t>
  </si>
  <si>
    <t xml:space="preserve">TOTAL </t>
  </si>
  <si>
    <t xml:space="preserve">EXPORTACIONES </t>
  </si>
  <si>
    <t xml:space="preserve">IMPORTACIONES </t>
  </si>
  <si>
    <t xml:space="preserve">MES </t>
  </si>
  <si>
    <t>VEHICULOS</t>
  </si>
  <si>
    <t>PESO (TN)</t>
  </si>
  <si>
    <t>VALOR (MILLONES USD)</t>
  </si>
  <si>
    <t xml:space="preserve">MERCANCIA </t>
  </si>
  <si>
    <t xml:space="preserve">ENERO </t>
  </si>
  <si>
    <t>ALIMENTOS – CONFITERIA -  PRODUCTOS DE ASEO Y LIMPIEZA DE HOGAR POLLOS RECIEN NACIDOS – CAJAS DE CARTON CORRUGADO – FERTILIZANTES – BALDOSAS DE CERÁMICA</t>
  </si>
  <si>
    <t>ACUMULADORES ELECTRICOS - CARBON - ACEITE DE ALMENDRA - PAPEL MULTIUSOS - COCO -ROLLO DE TELA</t>
  </si>
  <si>
    <t xml:space="preserve">FEBRERO </t>
  </si>
  <si>
    <t>CONFITERIA - ALIMENTOS –   PRODUCTOS DE ASEO Y LIMPIEZA DE HOGAR POLLOS RECIEN NACIDOS – CAJAS DE CARTON CORRUGADO – FERTILIZANTES – BALDOSAS DE CERÁMICA</t>
  </si>
  <si>
    <t>CARBON, HULLA, COCOS. ACUMULADORES ELECTRICOS, PAPEL MULTIUSOS - ROLLO DE TELA</t>
  </si>
  <si>
    <t xml:space="preserve">MARZO </t>
  </si>
  <si>
    <t>POLLITOS, POLIETILENO, GALLETAS, CIGARRILLOS MARSHALL, PAPAS FRITAS CABELLO DE ANGEL, CONFITERIA, MOTOCICLETAS, CAJAS DE CARTON CORRUGADO, ACEITE DE SOYA, PRODUCTOS DE ASEO</t>
  </si>
  <si>
    <t>COCOS FRESCOS, PALANQUILLA DE ACERO, ROLLOS DE TEXTILES, CARBON HULLA BITUMINOSA, PAPEL MULTIUSOS,  FRIJOL, ACUMULADORES ELECTRICOS, ROLLOS DE CABLE DE ACERO, EQUIPO COMPLETO PARA CONCIERTO</t>
  </si>
  <si>
    <t xml:space="preserve">ABRIL </t>
  </si>
  <si>
    <t xml:space="preserve">MAYO </t>
  </si>
  <si>
    <t xml:space="preserve">JUNIO </t>
  </si>
  <si>
    <t xml:space="preserve">JULIO </t>
  </si>
  <si>
    <t xml:space="preserve">AGOSTO </t>
  </si>
  <si>
    <t xml:space="preserve">SEPTIEMBRE </t>
  </si>
  <si>
    <t xml:space="preserve">OCTUBRE </t>
  </si>
  <si>
    <t xml:space="preserve">NOVIEMBRE </t>
  </si>
  <si>
    <t xml:space="preserve">DICIEMBRE </t>
  </si>
  <si>
    <t>COCOS FRESCOS, , CARBON HULLA BITUMINOSA, PAPEL MULTIUSOS,   ACUMULADORES ELECTRICOS, ACEITE DE ALMENDRA, ACEITE DE PALMISTE A GRANEL</t>
  </si>
  <si>
    <t>POLLITOS, CONFITERIA REFERENCIAS VARIAS,LECHE EN POLVO, GALLETAS,FERTILIZANTES , PAPAS FRITAS CABELLO DE ANGEL, POLIETILENO, CAJAS DE CARTON CORRUGADO, ACEITE DE SOYA, PRODUCTOS DE ASEO, CEMENTO, BOBINAS DE ACERO</t>
  </si>
  <si>
    <t>POLLITOS, LECHE EN POLVO CONFITERIA REFERENCIAS VARIAS,LECHE EN POLVO, GALLETAS,FERTILIZANTES , PAPAS FRITAS CABELLO DE ANGEL, TUBERIA RECTANGULARPOLIETILENO, CAJAS DE CARTON CORRUGADO, ACEITE DE SOYA, PRODUCTOS DE ASEO, CEMENTO, BOBINAS DE ACERO, LAMINA DE ALUZINC, CERVEZA</t>
  </si>
  <si>
    <t>PALANQUILLAS DE ACERO, COCOS FRESCOS, , CARBON HULLA BITUMINOSA, PAPEL MULTIUSOS,   ACUMULADORES ELECTRICOS, ACEITE DE ALMENDRA, ACEITE DE PALMISTE A GRANEL, TAMARINDO</t>
  </si>
  <si>
    <t>PALANQUILLAS DE ACERO, COCOS FRESCOS, , CARBON HULLA BITUMINOSA, PAPEL MULTIUSOS,  VEHICULO PORCHE 1984,  ACUMULADORES ELECTRICOS, ACEITE DE ALMENDRA, ACEITE   DE PALMISTE A GRANEL, TAMARINDO, PIEDRA LAJA</t>
  </si>
  <si>
    <t xml:space="preserve">CARBON, HULLA BITUMINOSA, COCOS, ARTICULOS PLASTICOS, ACUMULADORES ELECTRICOS, ACEITE DE PALMISTE, ALAMBRON EN ROLLOS, VEHICULO TOYOTA 1973, PRESERVATIVOS, TEXTILES, BOVINAS EN CALIENTE, ARTICULOS DE ASEO </t>
  </si>
  <si>
    <t>POLLITOS BEBE, CERAMICA, ACEITE LUBRICANTE, PANELA EN POLVO, JUGOS NECTAR, CAJAS PARA PIZZA, CONFITERIAS VARIAS, MOTOCICLETAS, ALIMENTO PARA ANIMALES, TELEVISORES, AMBULANCIA, NEVERAS LAVADORAS LICUADORAS, CAJAS DE CARTON, LECHE EN POLVO, TELA DENIM,FERTILIZANTE AGRICOLA</t>
  </si>
  <si>
    <t>CARBON, HULLA BITUMINOSA, COCOS, ACUMULADORES ELECTRICOS, ACEITE Y TORTA DE PALMISTE,  ACEITE DE ALMENDRA, ALAMBRON EN ROLLOS,  TEXTILES, BOVINAS EN CALIENTE, ARTICULOS DE ASEO , MANTO ASFALTICO, PAPEL MULTIUSOS, TUBERIA DE ACERO, TERMOS PLASTICOS</t>
  </si>
  <si>
    <t>POLLITOS DE UN DIA, BALDOZA DE CERAMICA, GALLETAS SALRICAS, LAMINA EN CALIENTE EN BOBINAS, CONFITERIA, ACEITE LUBRICAANTE, CARAOTA NEGRA, LECHE EN POLVO, TABLERO SUPERCOR MDF, SUAVIZANTE, CEMENTO, PAPAS FRITAS, POLIETILENO, ARTICULOS DE ASEO PERSONAL, JUGOS DE FRUTAS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</si>
</sst>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1" formatCode="_-* #,##0_-;\-* #,##0_-;_-* &quot;-&quot;_-;_-@_-"/>
    <numFmt numFmtId="43" formatCode="_-* #,##0.00_-;\-* #,##0.00_-;_-* &quot;-&quot;??_-;_-@_-"/>
    <numFmt numFmtId="164" formatCode="_(* #,##0.00_);_(* \(#,##0.00\);_(* &quot;-&quot;??_);_(@_)"/>
    <numFmt numFmtId="165" formatCode="d/mm/yyyy;@"/>
    <numFmt numFmtId="166" formatCode="&quot;$&quot;#,##0.00"/>
    <numFmt numFmtId="167" formatCode="#,##0.0"/>
    <numFmt numFmtId="168" formatCode="_-* #,##0.000_-;\-* #,##0.000_-;_-* &quot;-&quot;_-;_-@_-"/>
  </numFmts>
  <fonts count="26" x14ac:knownFonts="1">
    <font>
      <sz val="11"/>
      <color theme="1"/>
      <name val="Calibri"/>
      <family val="2"/>
      <scheme val="minor"/>
    </font>
    <font>
      <sz val="11"/>
      <color indexed="8"/>
      <name val="Calibri"/>
      <family val="2"/>
      <scheme val="minor"/>
    </font>
    <font>
      <sz val="10"/>
      <name val="Arial"/>
      <family val="2"/>
    </font>
    <font>
      <sz val="11"/>
      <name val="Calibri"/>
      <family val="2"/>
      <scheme val="minor"/>
    </font>
    <font>
      <sz val="9"/>
      <color theme="1"/>
      <name val="Arial"/>
      <family val="2"/>
    </font>
    <font>
      <sz val="11"/>
      <color theme="1"/>
      <name val="Calibri"/>
      <family val="2"/>
    </font>
    <font>
      <sz val="11"/>
      <color theme="1"/>
      <name val="Arial Narrow"/>
      <family val="2"/>
    </font>
    <font>
      <b/>
      <sz val="11"/>
      <color theme="1"/>
      <name val="Arial Narrow"/>
      <family val="2"/>
    </font>
    <font>
      <b/>
      <sz val="11"/>
      <color rgb="FFC00000"/>
      <name val="Arial Narrow"/>
      <family val="2"/>
    </font>
    <font>
      <b/>
      <sz val="16"/>
      <name val="Arial Narrow"/>
      <family val="2"/>
    </font>
    <font>
      <b/>
      <sz val="16"/>
      <color theme="1"/>
      <name val="Arial Narrow"/>
      <family val="2"/>
    </font>
    <font>
      <b/>
      <sz val="12"/>
      <color theme="1"/>
      <name val="Arial Narrow"/>
      <family val="2"/>
    </font>
    <font>
      <sz val="11"/>
      <color rgb="FF444444"/>
      <name val="Calibri"/>
      <family val="2"/>
      <charset val="1"/>
    </font>
    <font>
      <sz val="11"/>
      <color rgb="FF000000"/>
      <name val="Calibri"/>
      <family val="2"/>
      <scheme val="minor"/>
    </font>
    <font>
      <sz val="11"/>
      <color theme="1"/>
      <name val="Arial"/>
      <family val="2"/>
    </font>
    <font>
      <sz val="11"/>
      <color rgb="FF000000"/>
      <name val="Calibri"/>
      <family val="2"/>
    </font>
    <font>
      <sz val="11"/>
      <name val="Calibri"/>
      <family val="2"/>
    </font>
    <font>
      <sz val="9"/>
      <color rgb="FF000000"/>
      <name val="Arial"/>
      <family val="2"/>
    </font>
    <font>
      <sz val="10"/>
      <color theme="1"/>
      <name val="Arial"/>
      <family val="2"/>
    </font>
    <font>
      <sz val="11"/>
      <color rgb="FFFF0000"/>
      <name val="Arial Narrow"/>
      <family val="2"/>
    </font>
    <font>
      <sz val="11"/>
      <color rgb="FF000000"/>
      <name val="Arial Narrow"/>
      <family val="2"/>
    </font>
    <font>
      <sz val="9"/>
      <color rgb="FFFF0000"/>
      <name val="Arial"/>
      <family val="2"/>
    </font>
    <font>
      <b/>
      <sz val="16"/>
      <color theme="1"/>
      <name val="Arial"/>
      <family val="2"/>
    </font>
    <font>
      <b/>
      <sz val="14"/>
      <color theme="1"/>
      <name val="Arial"/>
      <family val="2"/>
    </font>
    <font>
      <sz val="16"/>
      <color theme="1"/>
      <name val="Arial"/>
      <family val="2"/>
    </font>
    <font>
      <b/>
      <sz val="20"/>
      <color theme="1"/>
      <name val="Arial"/>
      <family val="2"/>
    </font>
  </fonts>
  <fills count="13">
    <fill>
      <patternFill patternType="none"/>
    </fill>
    <fill>
      <patternFill patternType="gray125"/>
    </fill>
    <fill>
      <patternFill patternType="solid">
        <fgColor theme="0"/>
        <bgColor indexed="64"/>
      </patternFill>
    </fill>
    <fill>
      <patternFill patternType="solid">
        <fgColor theme="7" tint="0.59999389629810485"/>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rgb="FFFFFF00"/>
        <bgColor indexed="64"/>
      </patternFill>
    </fill>
    <fill>
      <patternFill patternType="solid">
        <fgColor indexed="9"/>
      </patternFill>
    </fill>
    <fill>
      <patternFill patternType="solid">
        <fgColor rgb="FFE7E6E6"/>
        <bgColor indexed="64"/>
      </patternFill>
    </fill>
    <fill>
      <patternFill patternType="solid">
        <fgColor theme="9" tint="0.39997558519241921"/>
        <bgColor indexed="64"/>
      </patternFill>
    </fill>
    <fill>
      <patternFill patternType="solid">
        <fgColor theme="7" tint="0.79998168889431442"/>
        <bgColor indexed="64"/>
      </patternFill>
    </fill>
    <fill>
      <patternFill patternType="solid">
        <fgColor theme="2"/>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thin">
        <color rgb="FF000000"/>
      </right>
      <top/>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style="thin">
        <color indexed="64"/>
      </left>
      <right/>
      <top style="thin">
        <color indexed="64"/>
      </top>
      <bottom style="thin">
        <color indexed="64"/>
      </bottom>
      <diagonal/>
    </border>
    <border>
      <left style="thin">
        <color rgb="FF000000"/>
      </left>
      <right/>
      <top style="thin">
        <color rgb="FF000000"/>
      </top>
      <bottom style="thin">
        <color rgb="FF000000"/>
      </bottom>
      <diagonal/>
    </border>
    <border>
      <left style="thin">
        <color rgb="FF000000"/>
      </left>
      <right/>
      <top/>
      <bottom style="thin">
        <color rgb="FF000000"/>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rgb="FF000000"/>
      </bottom>
      <diagonal/>
    </border>
    <border>
      <left style="thin">
        <color rgb="FF000000"/>
      </left>
      <right style="thin">
        <color indexed="64"/>
      </right>
      <top style="thin">
        <color rgb="FF000000"/>
      </top>
      <bottom/>
      <diagonal/>
    </border>
    <border>
      <left style="thin">
        <color rgb="FF000000"/>
      </left>
      <right style="thin">
        <color indexed="64"/>
      </right>
      <top/>
      <bottom/>
      <diagonal/>
    </border>
    <border>
      <left style="thin">
        <color rgb="FF000000"/>
      </left>
      <right style="thin">
        <color indexed="64"/>
      </right>
      <top/>
      <bottom style="thin">
        <color rgb="FF000000"/>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rgb="FF000000"/>
      </left>
      <right style="thin">
        <color rgb="FF000000"/>
      </right>
      <top/>
      <bottom style="thin">
        <color indexed="64"/>
      </bottom>
      <diagonal/>
    </border>
    <border>
      <left style="thin">
        <color indexed="64"/>
      </left>
      <right style="thin">
        <color rgb="FF000000"/>
      </right>
      <top style="thin">
        <color rgb="FF000000"/>
      </top>
      <bottom/>
      <diagonal/>
    </border>
    <border>
      <left style="thin">
        <color indexed="64"/>
      </left>
      <right style="thin">
        <color rgb="FF000000"/>
      </right>
      <top/>
      <bottom/>
      <diagonal/>
    </border>
    <border>
      <left style="thin">
        <color indexed="64"/>
      </left>
      <right style="thin">
        <color rgb="FF000000"/>
      </right>
      <top/>
      <bottom style="thin">
        <color rgb="FF000000"/>
      </bottom>
      <diagonal/>
    </border>
    <border>
      <left style="thin">
        <color rgb="FF000000"/>
      </left>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rgb="FF000000"/>
      </bottom>
      <diagonal/>
    </border>
    <border>
      <left/>
      <right style="thin">
        <color rgb="FF000000"/>
      </right>
      <top style="thin">
        <color rgb="FF000000"/>
      </top>
      <bottom/>
      <diagonal/>
    </border>
    <border>
      <left/>
      <right style="thin">
        <color indexed="64"/>
      </right>
      <top/>
      <bottom style="thin">
        <color rgb="FF000000"/>
      </bottom>
      <diagonal/>
    </border>
    <border>
      <left style="thin">
        <color indexed="64"/>
      </left>
      <right/>
      <top/>
      <bottom style="thin">
        <color indexed="64"/>
      </bottom>
      <diagonal/>
    </border>
    <border>
      <left/>
      <right/>
      <top style="thin">
        <color indexed="64"/>
      </top>
      <bottom style="thin">
        <color indexed="64"/>
      </bottom>
      <diagonal/>
    </border>
    <border>
      <left/>
      <right/>
      <top style="thin">
        <color rgb="FF000000"/>
      </top>
      <bottom style="thin">
        <color rgb="FF000000"/>
      </bottom>
      <diagonal/>
    </border>
    <border>
      <left style="thin">
        <color indexed="64"/>
      </left>
      <right style="thin">
        <color rgb="FF000000"/>
      </right>
      <top style="thin">
        <color indexed="64"/>
      </top>
      <bottom/>
      <diagonal/>
    </border>
    <border>
      <left style="thin">
        <color indexed="64"/>
      </left>
      <right style="thin">
        <color rgb="FF000000"/>
      </right>
      <top/>
      <bottom style="thin">
        <color indexed="64"/>
      </bottom>
      <diagonal/>
    </border>
    <border>
      <left style="thin">
        <color rgb="FF000000"/>
      </left>
      <right style="thin">
        <color indexed="64"/>
      </right>
      <top style="thin">
        <color indexed="64"/>
      </top>
      <bottom/>
      <diagonal/>
    </border>
    <border>
      <left style="thin">
        <color rgb="FF000000"/>
      </left>
      <right style="thin">
        <color indexed="64"/>
      </right>
      <top/>
      <bottom style="thin">
        <color indexed="64"/>
      </bottom>
      <diagonal/>
    </border>
    <border>
      <left style="thin">
        <color indexed="64"/>
      </left>
      <right style="thin">
        <color indexed="64"/>
      </right>
      <top style="thin">
        <color rgb="FF000000"/>
      </top>
      <bottom/>
      <diagonal/>
    </border>
    <border>
      <left style="thin">
        <color indexed="64"/>
      </left>
      <right/>
      <top style="thin">
        <color indexed="64"/>
      </top>
      <bottom/>
      <diagonal/>
    </border>
    <border>
      <left/>
      <right/>
      <top style="thin">
        <color rgb="FF000000"/>
      </top>
      <bottom/>
      <diagonal/>
    </border>
    <border>
      <left style="thin">
        <color rgb="FF000000"/>
      </left>
      <right style="thin">
        <color indexed="64"/>
      </right>
      <top style="thin">
        <color rgb="FF000000"/>
      </top>
      <bottom style="thin">
        <color rgb="FF000000"/>
      </bottom>
      <diagonal/>
    </border>
    <border>
      <left style="thin">
        <color indexed="64"/>
      </left>
      <right style="thin">
        <color indexed="64"/>
      </right>
      <top style="thin">
        <color rgb="FF000000"/>
      </top>
      <bottom style="thin">
        <color rgb="FF000000"/>
      </bottom>
      <diagonal/>
    </border>
    <border>
      <left style="thin">
        <color indexed="64"/>
      </left>
      <right/>
      <top/>
      <bottom style="thin">
        <color rgb="FF000000"/>
      </bottom>
      <diagonal/>
    </border>
    <border>
      <left/>
      <right/>
      <top style="thin">
        <color indexed="64"/>
      </top>
      <bottom style="thin">
        <color rgb="FF000000"/>
      </bottom>
      <diagonal/>
    </border>
  </borders>
  <cellStyleXfs count="2">
    <xf numFmtId="0" fontId="0" fillId="0" borderId="0"/>
    <xf numFmtId="0" fontId="2" fillId="0" borderId="0"/>
  </cellStyleXfs>
  <cellXfs count="901">
    <xf numFmtId="0" fontId="0" fillId="0" borderId="0" xfId="0"/>
    <xf numFmtId="0" fontId="0" fillId="0" borderId="5" xfId="0" applyBorder="1" applyAlignment="1">
      <alignment horizontal="center" vertical="center"/>
    </xf>
    <xf numFmtId="0" fontId="0" fillId="0" borderId="5" xfId="0" applyBorder="1" applyAlignment="1">
      <alignment horizontal="center" vertical="center" wrapText="1"/>
    </xf>
    <xf numFmtId="49" fontId="3" fillId="0" borderId="5" xfId="1" applyNumberFormat="1" applyFont="1" applyBorder="1" applyAlignment="1" applyProtection="1">
      <alignment horizontal="left" vertical="center" wrapText="1"/>
      <protection locked="0"/>
    </xf>
    <xf numFmtId="0" fontId="0" fillId="0" borderId="0" xfId="0" applyAlignment="1">
      <alignment horizontal="center" vertical="center"/>
    </xf>
    <xf numFmtId="0" fontId="0" fillId="0" borderId="0" xfId="0" applyAlignment="1">
      <alignment horizontal="center" vertical="center" wrapText="1"/>
    </xf>
    <xf numFmtId="0" fontId="4" fillId="0" borderId="0" xfId="0" applyFont="1" applyAlignment="1">
      <alignment vertical="center"/>
    </xf>
    <xf numFmtId="0" fontId="4" fillId="0" borderId="0" xfId="0" applyFont="1" applyAlignment="1">
      <alignment horizontal="center" vertical="center" wrapText="1"/>
    </xf>
    <xf numFmtId="0" fontId="4" fillId="0" borderId="0" xfId="0" applyFont="1" applyAlignment="1">
      <alignment horizontal="center" vertical="center"/>
    </xf>
    <xf numFmtId="0" fontId="4" fillId="0" borderId="0" xfId="0" applyFont="1" applyAlignment="1">
      <alignment horizontal="left" vertical="center"/>
    </xf>
    <xf numFmtId="4" fontId="4" fillId="0" borderId="0" xfId="0" applyNumberFormat="1" applyFont="1" applyAlignment="1">
      <alignment horizontal="center" vertical="center"/>
    </xf>
    <xf numFmtId="0" fontId="4" fillId="0" borderId="0" xfId="0" applyFont="1" applyAlignment="1">
      <alignment vertical="top"/>
    </xf>
    <xf numFmtId="0" fontId="4" fillId="0" borderId="0" xfId="0" applyFont="1" applyAlignment="1">
      <alignment horizontal="left" vertical="top"/>
    </xf>
    <xf numFmtId="4" fontId="4" fillId="0" borderId="0" xfId="0" applyNumberFormat="1" applyFont="1" applyAlignment="1">
      <alignment horizontal="center" vertical="center" wrapText="1"/>
    </xf>
    <xf numFmtId="4" fontId="4" fillId="0" borderId="0" xfId="0" applyNumberFormat="1" applyFont="1" applyAlignment="1">
      <alignment vertical="center" wrapText="1"/>
    </xf>
    <xf numFmtId="4" fontId="4" fillId="0" borderId="0" xfId="0" applyNumberFormat="1" applyFont="1" applyAlignment="1">
      <alignment horizontal="right" vertical="center" wrapText="1"/>
    </xf>
    <xf numFmtId="14" fontId="4" fillId="0" borderId="0" xfId="0" applyNumberFormat="1" applyFont="1" applyAlignment="1">
      <alignment horizontal="center" vertical="center"/>
    </xf>
    <xf numFmtId="0" fontId="1" fillId="0" borderId="1" xfId="0" applyFont="1" applyBorder="1" applyAlignment="1">
      <alignment horizontal="center" vertical="center" wrapText="1"/>
    </xf>
    <xf numFmtId="49" fontId="3" fillId="0" borderId="5" xfId="1" applyNumberFormat="1" applyFont="1" applyBorder="1" applyAlignment="1" applyProtection="1">
      <alignment horizontal="center" vertical="center" wrapText="1"/>
      <protection locked="0"/>
    </xf>
    <xf numFmtId="4" fontId="3" fillId="0" borderId="5" xfId="1" applyNumberFormat="1" applyFont="1" applyBorder="1" applyAlignment="1" applyProtection="1">
      <alignment horizontal="center" vertical="center" wrapText="1"/>
      <protection locked="0"/>
    </xf>
    <xf numFmtId="4" fontId="3" fillId="0" borderId="7" xfId="1" applyNumberFormat="1" applyFont="1" applyBorder="1" applyAlignment="1" applyProtection="1">
      <alignment horizontal="center" vertical="center" wrapText="1"/>
      <protection locked="0"/>
    </xf>
    <xf numFmtId="4" fontId="3" fillId="0" borderId="3" xfId="1" applyNumberFormat="1" applyFont="1" applyBorder="1" applyAlignment="1" applyProtection="1">
      <alignment horizontal="center" vertical="center" wrapText="1"/>
      <protection locked="0"/>
    </xf>
    <xf numFmtId="4" fontId="3" fillId="0" borderId="11" xfId="1" applyNumberFormat="1" applyFont="1" applyBorder="1" applyAlignment="1" applyProtection="1">
      <alignment horizontal="center" vertical="center" wrapText="1"/>
      <protection locked="0"/>
    </xf>
    <xf numFmtId="4" fontId="4" fillId="0" borderId="1" xfId="0" applyNumberFormat="1" applyFont="1" applyBorder="1" applyAlignment="1">
      <alignment horizontal="center" vertical="center"/>
    </xf>
    <xf numFmtId="0" fontId="5" fillId="0" borderId="5" xfId="0" applyFont="1" applyBorder="1" applyAlignment="1">
      <alignment horizontal="left" vertical="center" wrapText="1"/>
    </xf>
    <xf numFmtId="0" fontId="0" fillId="0" borderId="6" xfId="0" applyBorder="1" applyAlignment="1">
      <alignment horizontal="left" vertical="center" wrapText="1"/>
    </xf>
    <xf numFmtId="49" fontId="3" fillId="0" borderId="9" xfId="1" applyNumberFormat="1" applyFont="1" applyBorder="1" applyAlignment="1" applyProtection="1">
      <alignment horizontal="center" vertical="center" wrapText="1"/>
      <protection locked="0"/>
    </xf>
    <xf numFmtId="0" fontId="0" fillId="0" borderId="5" xfId="0" applyBorder="1" applyAlignment="1">
      <alignment horizontal="center" wrapText="1"/>
    </xf>
    <xf numFmtId="0" fontId="5" fillId="0" borderId="5" xfId="0" applyFont="1" applyBorder="1" applyAlignment="1">
      <alignment horizontal="center" vertical="center" wrapText="1"/>
    </xf>
    <xf numFmtId="0" fontId="0" fillId="0" borderId="7" xfId="0" applyBorder="1" applyAlignment="1">
      <alignment horizontal="center" wrapText="1"/>
    </xf>
    <xf numFmtId="14" fontId="5" fillId="0" borderId="12" xfId="0" applyNumberFormat="1" applyFont="1" applyBorder="1" applyAlignment="1">
      <alignment horizontal="center" vertical="center" wrapText="1"/>
    </xf>
    <xf numFmtId="14" fontId="5" fillId="0" borderId="14" xfId="0" applyNumberFormat="1" applyFont="1" applyBorder="1" applyAlignment="1">
      <alignment horizontal="center" vertical="center" wrapText="1"/>
    </xf>
    <xf numFmtId="0" fontId="5" fillId="0" borderId="0" xfId="0" applyFont="1" applyAlignment="1">
      <alignment horizontal="left" vertical="center"/>
    </xf>
    <xf numFmtId="14" fontId="5" fillId="0" borderId="15" xfId="0" applyNumberFormat="1" applyFont="1" applyBorder="1" applyAlignment="1">
      <alignment horizontal="center" vertical="center" wrapText="1"/>
    </xf>
    <xf numFmtId="0" fontId="5" fillId="0" borderId="7" xfId="0" applyFont="1" applyBorder="1" applyAlignment="1">
      <alignment horizontal="center" vertical="center" wrapText="1"/>
    </xf>
    <xf numFmtId="0" fontId="0" fillId="0" borderId="6" xfId="0" applyBorder="1" applyAlignment="1">
      <alignment vertical="center" wrapText="1"/>
    </xf>
    <xf numFmtId="0" fontId="1" fillId="0" borderId="13" xfId="0" applyFont="1" applyBorder="1" applyAlignment="1">
      <alignment horizontal="center" vertical="center" wrapText="1"/>
    </xf>
    <xf numFmtId="0" fontId="0" fillId="0" borderId="14" xfId="0" applyBorder="1" applyAlignment="1">
      <alignment horizontal="center" wrapText="1"/>
    </xf>
    <xf numFmtId="0" fontId="1" fillId="0" borderId="4" xfId="0" applyFont="1" applyBorder="1" applyAlignment="1">
      <alignment horizontal="center" vertical="center" wrapText="1"/>
    </xf>
    <xf numFmtId="49" fontId="3" fillId="0" borderId="0" xfId="1" applyNumberFormat="1" applyFont="1" applyAlignment="1" applyProtection="1">
      <alignment horizontal="center" vertical="center" wrapText="1"/>
      <protection locked="0"/>
    </xf>
    <xf numFmtId="0" fontId="0" fillId="0" borderId="0" xfId="0" applyAlignment="1">
      <alignment wrapText="1"/>
    </xf>
    <xf numFmtId="4" fontId="3" fillId="0" borderId="0" xfId="1" applyNumberFormat="1" applyFont="1" applyAlignment="1" applyProtection="1">
      <alignment horizontal="center" vertical="center" wrapText="1"/>
      <protection locked="0"/>
    </xf>
    <xf numFmtId="0" fontId="5" fillId="0" borderId="0" xfId="0" applyFont="1" applyAlignment="1">
      <alignment horizontal="center" vertical="center" wrapText="1"/>
    </xf>
    <xf numFmtId="0" fontId="6" fillId="0" borderId="0" xfId="0" applyFont="1"/>
    <xf numFmtId="0" fontId="6" fillId="0" borderId="0" xfId="0" applyFont="1" applyAlignment="1">
      <alignment vertical="center"/>
    </xf>
    <xf numFmtId="0" fontId="6" fillId="2" borderId="0" xfId="0" applyFont="1" applyFill="1"/>
    <xf numFmtId="0" fontId="6" fillId="0" borderId="0" xfId="0" applyFont="1" applyAlignment="1">
      <alignment wrapText="1"/>
    </xf>
    <xf numFmtId="0" fontId="6" fillId="0" borderId="0" xfId="0" applyFont="1" applyAlignment="1">
      <alignment horizontal="left" vertical="center" wrapText="1"/>
    </xf>
    <xf numFmtId="0" fontId="6" fillId="0" borderId="0" xfId="0" applyFont="1" applyAlignment="1">
      <alignment horizontal="center" vertical="center"/>
    </xf>
    <xf numFmtId="14" fontId="7" fillId="0" borderId="0" xfId="0" applyNumberFormat="1" applyFont="1" applyAlignment="1">
      <alignment horizontal="left" vertical="center"/>
    </xf>
    <xf numFmtId="0" fontId="8" fillId="0" borderId="0" xfId="0" applyFont="1"/>
    <xf numFmtId="14" fontId="9" fillId="3" borderId="0" xfId="0" applyNumberFormat="1" applyFont="1" applyFill="1" applyAlignment="1">
      <alignment vertical="center"/>
    </xf>
    <xf numFmtId="0" fontId="7" fillId="3" borderId="0" xfId="0" applyFont="1" applyFill="1" applyAlignment="1">
      <alignment horizontal="left" vertical="center" wrapText="1"/>
    </xf>
    <xf numFmtId="0" fontId="7" fillId="3" borderId="0" xfId="0" applyFont="1" applyFill="1" applyAlignment="1">
      <alignment vertical="top" wrapText="1"/>
    </xf>
    <xf numFmtId="0" fontId="7" fillId="0" borderId="0" xfId="0" applyFont="1" applyAlignment="1">
      <alignment vertical="top"/>
    </xf>
    <xf numFmtId="0" fontId="7" fillId="0" borderId="0" xfId="0" applyFont="1" applyAlignment="1">
      <alignment horizontal="center" vertical="center"/>
    </xf>
    <xf numFmtId="4" fontId="7" fillId="0" borderId="0" xfId="0" applyNumberFormat="1" applyFont="1" applyAlignment="1">
      <alignment horizontal="center" vertical="center"/>
    </xf>
    <xf numFmtId="0" fontId="7" fillId="0" borderId="0" xfId="0" applyFont="1" applyAlignment="1">
      <alignment horizontal="right" vertical="center"/>
    </xf>
    <xf numFmtId="0" fontId="7" fillId="0" borderId="0" xfId="0" applyFont="1" applyAlignment="1">
      <alignment vertical="center"/>
    </xf>
    <xf numFmtId="14" fontId="6" fillId="0" borderId="0" xfId="0" applyNumberFormat="1" applyFont="1" applyAlignment="1">
      <alignment horizontal="center" vertical="center"/>
    </xf>
    <xf numFmtId="0" fontId="7" fillId="0" borderId="0" xfId="0" applyFont="1" applyAlignment="1">
      <alignment horizontal="left" vertical="center" wrapText="1"/>
    </xf>
    <xf numFmtId="0" fontId="7" fillId="0" borderId="0" xfId="0" applyFont="1" applyAlignment="1">
      <alignment vertical="top" wrapText="1"/>
    </xf>
    <xf numFmtId="14" fontId="7" fillId="4" borderId="6" xfId="0" applyNumberFormat="1" applyFont="1" applyFill="1" applyBorder="1" applyAlignment="1">
      <alignment horizontal="center" vertical="center" wrapText="1"/>
    </xf>
    <xf numFmtId="0" fontId="7" fillId="4" borderId="6" xfId="0" applyFont="1" applyFill="1" applyBorder="1" applyAlignment="1">
      <alignment horizontal="left" vertical="center" wrapText="1"/>
    </xf>
    <xf numFmtId="0" fontId="7" fillId="4" borderId="6" xfId="0" applyFont="1" applyFill="1" applyBorder="1" applyAlignment="1">
      <alignment vertical="center" wrapText="1"/>
    </xf>
    <xf numFmtId="0" fontId="7" fillId="4" borderId="6" xfId="0" applyFont="1" applyFill="1" applyBorder="1" applyAlignment="1">
      <alignment horizontal="center" vertical="center" wrapText="1"/>
    </xf>
    <xf numFmtId="4" fontId="7" fillId="4" borderId="6" xfId="0" applyNumberFormat="1" applyFont="1" applyFill="1" applyBorder="1" applyAlignment="1">
      <alignment horizontal="center" vertical="center" wrapText="1"/>
    </xf>
    <xf numFmtId="0" fontId="7" fillId="4" borderId="6" xfId="0" applyFont="1" applyFill="1" applyBorder="1" applyAlignment="1">
      <alignment horizontal="right" vertical="center" wrapText="1"/>
    </xf>
    <xf numFmtId="0" fontId="6" fillId="0" borderId="0" xfId="0" applyFont="1" applyAlignment="1">
      <alignment vertical="center" wrapText="1"/>
    </xf>
    <xf numFmtId="14" fontId="6" fillId="0" borderId="0" xfId="0" applyNumberFormat="1" applyFont="1" applyAlignment="1">
      <alignment wrapText="1"/>
    </xf>
    <xf numFmtId="0" fontId="10" fillId="5" borderId="0" xfId="0" applyFont="1" applyFill="1"/>
    <xf numFmtId="0" fontId="6" fillId="5" borderId="0" xfId="0" applyFont="1" applyFill="1" applyAlignment="1">
      <alignment horizontal="left" vertical="center" wrapText="1"/>
    </xf>
    <xf numFmtId="0" fontId="11" fillId="2" borderId="0" xfId="0" applyFont="1" applyFill="1"/>
    <xf numFmtId="0" fontId="6" fillId="2" borderId="0" xfId="0" applyFont="1" applyFill="1" applyAlignment="1">
      <alignment horizontal="left" vertical="center" wrapText="1"/>
    </xf>
    <xf numFmtId="0" fontId="6" fillId="2" borderId="0" xfId="0" applyFont="1" applyFill="1" applyAlignment="1">
      <alignment wrapText="1"/>
    </xf>
    <xf numFmtId="0" fontId="6" fillId="2" borderId="0" xfId="0" applyFont="1" applyFill="1" applyAlignment="1">
      <alignment horizontal="center" vertical="center"/>
    </xf>
    <xf numFmtId="14" fontId="7" fillId="6" borderId="2" xfId="0" applyNumberFormat="1" applyFont="1" applyFill="1" applyBorder="1" applyAlignment="1">
      <alignment horizontal="center" vertical="center" wrapText="1"/>
    </xf>
    <xf numFmtId="0" fontId="7" fillId="6" borderId="2" xfId="0" applyFont="1" applyFill="1" applyBorder="1" applyAlignment="1">
      <alignment horizontal="left" vertical="center" wrapText="1"/>
    </xf>
    <xf numFmtId="0" fontId="7" fillId="6" borderId="2" xfId="0" applyFont="1" applyFill="1" applyBorder="1" applyAlignment="1">
      <alignment vertical="center" wrapText="1"/>
    </xf>
    <xf numFmtId="0" fontId="7" fillId="6" borderId="2" xfId="0" applyFont="1" applyFill="1" applyBorder="1" applyAlignment="1">
      <alignment horizontal="center" vertical="center" wrapText="1"/>
    </xf>
    <xf numFmtId="4" fontId="7" fillId="6" borderId="2" xfId="0" applyNumberFormat="1" applyFont="1" applyFill="1" applyBorder="1" applyAlignment="1">
      <alignment horizontal="center" vertical="center" wrapText="1"/>
    </xf>
    <xf numFmtId="14" fontId="5" fillId="0" borderId="0" xfId="0" applyNumberFormat="1" applyFont="1" applyAlignment="1">
      <alignment horizontal="center" vertical="center" wrapText="1"/>
    </xf>
    <xf numFmtId="0" fontId="0" fillId="0" borderId="0" xfId="0" applyAlignment="1">
      <alignment vertical="center" wrapText="1"/>
    </xf>
    <xf numFmtId="49" fontId="3" fillId="0" borderId="16" xfId="1" applyNumberFormat="1" applyFont="1" applyBorder="1" applyAlignment="1" applyProtection="1">
      <alignment horizontal="center" vertical="center" wrapText="1"/>
      <protection locked="0"/>
    </xf>
    <xf numFmtId="0" fontId="6" fillId="0" borderId="5" xfId="0" applyFont="1" applyBorder="1" applyAlignment="1">
      <alignment wrapText="1"/>
    </xf>
    <xf numFmtId="0" fontId="6" fillId="0" borderId="5" xfId="0" applyFont="1" applyBorder="1" applyAlignment="1">
      <alignment horizontal="center" vertical="center"/>
    </xf>
    <xf numFmtId="49" fontId="3" fillId="0" borderId="8" xfId="1" applyNumberFormat="1" applyFont="1" applyBorder="1" applyAlignment="1" applyProtection="1">
      <alignment horizontal="center" vertical="center" wrapText="1"/>
      <protection locked="0"/>
    </xf>
    <xf numFmtId="0" fontId="6" fillId="0" borderId="5" xfId="0" applyFont="1" applyBorder="1"/>
    <xf numFmtId="0" fontId="6" fillId="0" borderId="5" xfId="0" applyFont="1" applyBorder="1" applyAlignment="1">
      <alignment vertical="center"/>
    </xf>
    <xf numFmtId="0" fontId="0" fillId="0" borderId="15" xfId="0" applyBorder="1" applyAlignment="1">
      <alignment horizontal="center" wrapText="1"/>
    </xf>
    <xf numFmtId="14" fontId="5" fillId="0" borderId="5" xfId="0" applyNumberFormat="1" applyFont="1" applyBorder="1" applyAlignment="1">
      <alignment vertical="center" wrapText="1"/>
    </xf>
    <xf numFmtId="1" fontId="0" fillId="0" borderId="9" xfId="0" applyNumberFormat="1" applyBorder="1" applyAlignment="1">
      <alignment horizontal="center" wrapText="1"/>
    </xf>
    <xf numFmtId="1" fontId="0" fillId="0" borderId="10" xfId="0" applyNumberFormat="1" applyBorder="1" applyAlignment="1">
      <alignment horizontal="center" wrapText="1"/>
    </xf>
    <xf numFmtId="165" fontId="4" fillId="0" borderId="0" xfId="0" applyNumberFormat="1" applyFont="1" applyAlignment="1">
      <alignment vertical="center" wrapText="1"/>
    </xf>
    <xf numFmtId="165" fontId="4" fillId="0" borderId="1" xfId="0" applyNumberFormat="1" applyFont="1" applyBorder="1" applyAlignment="1">
      <alignment vertical="center" wrapText="1"/>
    </xf>
    <xf numFmtId="0" fontId="6" fillId="0" borderId="1" xfId="0" applyFont="1" applyBorder="1" applyAlignment="1">
      <alignment wrapText="1"/>
    </xf>
    <xf numFmtId="0" fontId="6" fillId="0" borderId="1" xfId="0" applyFont="1" applyBorder="1" applyAlignment="1">
      <alignment horizontal="left" vertical="center" wrapText="1"/>
    </xf>
    <xf numFmtId="0" fontId="6" fillId="0" borderId="1" xfId="0" applyFont="1" applyBorder="1" applyAlignment="1">
      <alignment horizontal="center" vertical="center"/>
    </xf>
    <xf numFmtId="14" fontId="4" fillId="0" borderId="1" xfId="0" applyNumberFormat="1" applyFont="1" applyBorder="1" applyAlignment="1">
      <alignment horizontal="center" vertical="center"/>
    </xf>
    <xf numFmtId="0" fontId="4" fillId="0" borderId="1" xfId="0" applyFont="1" applyBorder="1" applyAlignment="1">
      <alignment vertical="top"/>
    </xf>
    <xf numFmtId="0" fontId="4" fillId="0" borderId="1" xfId="0" applyFont="1" applyBorder="1" applyAlignment="1">
      <alignment horizontal="left" vertical="top"/>
    </xf>
    <xf numFmtId="0" fontId="4" fillId="0" borderId="1" xfId="0" applyFont="1" applyBorder="1" applyAlignment="1">
      <alignment horizontal="center" vertical="center"/>
    </xf>
    <xf numFmtId="0" fontId="4" fillId="0" borderId="1" xfId="0" applyFont="1" applyBorder="1" applyAlignment="1">
      <alignment vertical="center"/>
    </xf>
    <xf numFmtId="0" fontId="4" fillId="0" borderId="1" xfId="0" applyFont="1" applyBorder="1" applyAlignment="1">
      <alignment horizontal="left" vertical="center"/>
    </xf>
    <xf numFmtId="0" fontId="3" fillId="0" borderId="1" xfId="0" applyFont="1" applyBorder="1" applyAlignment="1">
      <alignment horizontal="left" vertical="center" wrapText="1"/>
    </xf>
    <xf numFmtId="4" fontId="3" fillId="0" borderId="1" xfId="1" applyNumberFormat="1" applyFont="1" applyBorder="1" applyAlignment="1" applyProtection="1">
      <alignment horizontal="right" vertical="center" wrapText="1"/>
      <protection locked="0"/>
    </xf>
    <xf numFmtId="0" fontId="0" fillId="0" borderId="1" xfId="0" applyBorder="1" applyAlignment="1">
      <alignment horizontal="center" vertical="center" wrapText="1"/>
    </xf>
    <xf numFmtId="0" fontId="0" fillId="0" borderId="1" xfId="0" applyBorder="1"/>
    <xf numFmtId="14" fontId="4" fillId="7" borderId="1" xfId="0" applyNumberFormat="1" applyFont="1" applyFill="1" applyBorder="1" applyAlignment="1">
      <alignment horizontal="center" vertical="center"/>
    </xf>
    <xf numFmtId="49" fontId="3" fillId="0" borderId="1" xfId="1" applyNumberFormat="1" applyFont="1" applyBorder="1" applyAlignment="1" applyProtection="1">
      <alignment horizontal="left" vertical="center" wrapText="1"/>
      <protection locked="0"/>
    </xf>
    <xf numFmtId="4" fontId="3" fillId="0" borderId="1" xfId="1" applyNumberFormat="1" applyFont="1" applyBorder="1" applyAlignment="1" applyProtection="1">
      <alignment vertical="center" wrapText="1"/>
      <protection locked="0"/>
    </xf>
    <xf numFmtId="0" fontId="1" fillId="8" borderId="1" xfId="0" applyFont="1" applyFill="1" applyBorder="1" applyAlignment="1">
      <alignment horizontal="center" vertical="center" wrapText="1"/>
    </xf>
    <xf numFmtId="49" fontId="3" fillId="0" borderId="1" xfId="1" applyNumberFormat="1" applyFont="1" applyBorder="1" applyAlignment="1" applyProtection="1">
      <alignment horizontal="center" vertical="center" wrapText="1"/>
      <protection locked="0"/>
    </xf>
    <xf numFmtId="0" fontId="0" fillId="0" borderId="1" xfId="0" applyBorder="1" applyAlignment="1">
      <alignment horizontal="center" vertical="center"/>
    </xf>
    <xf numFmtId="4" fontId="3" fillId="0" borderId="1" xfId="0" applyNumberFormat="1" applyFont="1" applyBorder="1" applyAlignment="1">
      <alignment horizontal="right" vertical="center" wrapText="1"/>
    </xf>
    <xf numFmtId="0" fontId="6" fillId="0" borderId="5" xfId="0" applyFont="1" applyBorder="1" applyAlignment="1">
      <alignment horizontal="left" vertical="center"/>
    </xf>
    <xf numFmtId="166" fontId="6" fillId="0" borderId="0" xfId="0" applyNumberFormat="1" applyFont="1" applyAlignment="1">
      <alignment wrapText="1"/>
    </xf>
    <xf numFmtId="166" fontId="7" fillId="0" borderId="0" xfId="0" applyNumberFormat="1" applyFont="1" applyAlignment="1">
      <alignment horizontal="center" vertical="center"/>
    </xf>
    <xf numFmtId="166" fontId="7" fillId="4" borderId="6" xfId="0" applyNumberFormat="1" applyFont="1" applyFill="1" applyBorder="1" applyAlignment="1">
      <alignment horizontal="center" vertical="center" wrapText="1"/>
    </xf>
    <xf numFmtId="166" fontId="3" fillId="0" borderId="7" xfId="1" applyNumberFormat="1" applyFont="1" applyBorder="1" applyAlignment="1" applyProtection="1">
      <alignment horizontal="center" vertical="center" wrapText="1"/>
      <protection locked="0"/>
    </xf>
    <xf numFmtId="166" fontId="3" fillId="0" borderId="11" xfId="1" applyNumberFormat="1" applyFont="1" applyBorder="1" applyAlignment="1" applyProtection="1">
      <alignment horizontal="center" vertical="center" wrapText="1"/>
      <protection locked="0"/>
    </xf>
    <xf numFmtId="166" fontId="3" fillId="0" borderId="5" xfId="1" applyNumberFormat="1" applyFont="1" applyBorder="1" applyAlignment="1" applyProtection="1">
      <alignment horizontal="center" vertical="center" wrapText="1"/>
      <protection locked="0"/>
    </xf>
    <xf numFmtId="166" fontId="3" fillId="0" borderId="3" xfId="1" applyNumberFormat="1" applyFont="1" applyBorder="1" applyAlignment="1" applyProtection="1">
      <alignment horizontal="center" vertical="center" wrapText="1"/>
      <protection locked="0"/>
    </xf>
    <xf numFmtId="166" fontId="3" fillId="0" borderId="0" xfId="1" applyNumberFormat="1" applyFont="1" applyAlignment="1" applyProtection="1">
      <alignment horizontal="center" vertical="center" wrapText="1"/>
      <protection locked="0"/>
    </xf>
    <xf numFmtId="166" fontId="6" fillId="2" borderId="0" xfId="0" applyNumberFormat="1" applyFont="1" applyFill="1" applyAlignment="1">
      <alignment wrapText="1"/>
    </xf>
    <xf numFmtId="166" fontId="7" fillId="6" borderId="2" xfId="0" applyNumberFormat="1" applyFont="1" applyFill="1" applyBorder="1" applyAlignment="1">
      <alignment horizontal="center" vertical="center" wrapText="1"/>
    </xf>
    <xf numFmtId="4" fontId="6" fillId="0" borderId="0" xfId="0" applyNumberFormat="1" applyFont="1" applyAlignment="1">
      <alignment wrapText="1"/>
    </xf>
    <xf numFmtId="4" fontId="6" fillId="2" borderId="0" xfId="0" applyNumberFormat="1" applyFont="1" applyFill="1" applyAlignment="1">
      <alignment wrapText="1"/>
    </xf>
    <xf numFmtId="0" fontId="6" fillId="0" borderId="2" xfId="0" applyFont="1" applyBorder="1" applyAlignment="1">
      <alignment wrapText="1"/>
    </xf>
    <xf numFmtId="165" fontId="4" fillId="0" borderId="5" xfId="0" applyNumberFormat="1" applyFont="1" applyBorder="1" applyAlignment="1">
      <alignment vertical="center" wrapText="1"/>
    </xf>
    <xf numFmtId="0" fontId="6" fillId="0" borderId="5" xfId="0" applyFont="1" applyBorder="1" applyAlignment="1">
      <alignment horizontal="left" vertical="center" wrapText="1"/>
    </xf>
    <xf numFmtId="4" fontId="6" fillId="0" borderId="5" xfId="0" applyNumberFormat="1" applyFont="1" applyBorder="1" applyAlignment="1">
      <alignment wrapText="1"/>
    </xf>
    <xf numFmtId="166" fontId="6" fillId="0" borderId="5" xfId="0" applyNumberFormat="1" applyFont="1" applyBorder="1" applyAlignment="1">
      <alignment wrapText="1"/>
    </xf>
    <xf numFmtId="0" fontId="6" fillId="0" borderId="6" xfId="0" applyFont="1" applyBorder="1" applyAlignment="1">
      <alignment wrapText="1"/>
    </xf>
    <xf numFmtId="1" fontId="4" fillId="0" borderId="0" xfId="0" applyNumberFormat="1" applyFont="1" applyAlignment="1">
      <alignment vertical="center" wrapText="1"/>
    </xf>
    <xf numFmtId="0" fontId="6" fillId="0" borderId="5" xfId="0" applyFont="1" applyBorder="1" applyAlignment="1">
      <alignment horizontal="center" vertical="center" wrapText="1"/>
    </xf>
    <xf numFmtId="0" fontId="6" fillId="0" borderId="5" xfId="0" applyFont="1" applyBorder="1" applyAlignment="1">
      <alignment vertical="center" wrapText="1"/>
    </xf>
    <xf numFmtId="165" fontId="4" fillId="0" borderId="2" xfId="0" applyNumberFormat="1" applyFont="1" applyBorder="1" applyAlignment="1">
      <alignment vertical="center" wrapText="1"/>
    </xf>
    <xf numFmtId="4" fontId="4" fillId="0" borderId="2" xfId="0" applyNumberFormat="1" applyFont="1" applyBorder="1" applyAlignment="1">
      <alignment vertical="center" wrapText="1"/>
    </xf>
    <xf numFmtId="166" fontId="4" fillId="0" borderId="2" xfId="0" applyNumberFormat="1" applyFont="1" applyBorder="1" applyAlignment="1">
      <alignment vertical="center" wrapText="1"/>
    </xf>
    <xf numFmtId="165" fontId="4" fillId="0" borderId="2" xfId="0" applyNumberFormat="1" applyFont="1" applyBorder="1" applyAlignment="1">
      <alignment vertical="center"/>
    </xf>
    <xf numFmtId="165" fontId="4" fillId="0" borderId="17" xfId="0" applyNumberFormat="1" applyFont="1" applyBorder="1" applyAlignment="1">
      <alignment vertical="center" wrapText="1"/>
    </xf>
    <xf numFmtId="4" fontId="4" fillId="0" borderId="17" xfId="0" applyNumberFormat="1" applyFont="1" applyBorder="1" applyAlignment="1">
      <alignment vertical="center" wrapText="1"/>
    </xf>
    <xf numFmtId="166" fontId="4" fillId="0" borderId="17" xfId="0" applyNumberFormat="1" applyFont="1" applyBorder="1" applyAlignment="1">
      <alignment vertical="center" wrapText="1"/>
    </xf>
    <xf numFmtId="165" fontId="4" fillId="0" borderId="17" xfId="0" applyNumberFormat="1" applyFont="1" applyBorder="1" applyAlignment="1">
      <alignment vertical="center"/>
    </xf>
    <xf numFmtId="165" fontId="4" fillId="0" borderId="3" xfId="0" applyNumberFormat="1" applyFont="1" applyBorder="1" applyAlignment="1">
      <alignment vertical="center" wrapText="1"/>
    </xf>
    <xf numFmtId="4" fontId="4" fillId="0" borderId="3" xfId="0" applyNumberFormat="1" applyFont="1" applyBorder="1" applyAlignment="1">
      <alignment vertical="center" wrapText="1"/>
    </xf>
    <xf numFmtId="166" fontId="4" fillId="0" borderId="3" xfId="0" applyNumberFormat="1" applyFont="1" applyBorder="1" applyAlignment="1">
      <alignment vertical="center" wrapText="1"/>
    </xf>
    <xf numFmtId="165" fontId="4" fillId="0" borderId="3" xfId="0" applyNumberFormat="1" applyFont="1" applyBorder="1" applyAlignment="1">
      <alignment vertical="center"/>
    </xf>
    <xf numFmtId="165" fontId="4" fillId="0" borderId="22" xfId="0" applyNumberFormat="1" applyFont="1" applyBorder="1" applyAlignment="1">
      <alignment vertical="center" wrapText="1"/>
    </xf>
    <xf numFmtId="166" fontId="4" fillId="0" borderId="23" xfId="0" applyNumberFormat="1" applyFont="1" applyBorder="1" applyAlignment="1">
      <alignment vertical="center" wrapText="1"/>
    </xf>
    <xf numFmtId="165" fontId="4" fillId="0" borderId="24" xfId="0" applyNumberFormat="1" applyFont="1" applyBorder="1" applyAlignment="1">
      <alignment vertical="center" wrapText="1"/>
    </xf>
    <xf numFmtId="0" fontId="12" fillId="0" borderId="5" xfId="0" applyFont="1" applyBorder="1" applyAlignment="1">
      <alignment horizontal="center"/>
    </xf>
    <xf numFmtId="49" fontId="3" fillId="0" borderId="2" xfId="1" applyNumberFormat="1" applyFont="1" applyBorder="1" applyAlignment="1" applyProtection="1">
      <alignment horizontal="left" vertical="center" wrapText="1"/>
      <protection locked="0"/>
    </xf>
    <xf numFmtId="0" fontId="0" fillId="0" borderId="1" xfId="0" applyBorder="1" applyAlignment="1">
      <alignment horizontal="center"/>
    </xf>
    <xf numFmtId="0" fontId="0" fillId="0" borderId="1" xfId="0" applyBorder="1" applyAlignment="1">
      <alignment wrapText="1"/>
    </xf>
    <xf numFmtId="167" fontId="3" fillId="0" borderId="1" xfId="0" applyNumberFormat="1" applyFont="1" applyBorder="1" applyAlignment="1">
      <alignment vertical="center" wrapText="1"/>
    </xf>
    <xf numFmtId="167" fontId="3" fillId="0" borderId="1" xfId="1" applyNumberFormat="1" applyFont="1" applyBorder="1" applyAlignment="1" applyProtection="1">
      <alignment vertical="center" wrapText="1"/>
      <protection locked="0"/>
    </xf>
    <xf numFmtId="0" fontId="13" fillId="0" borderId="1" xfId="0" applyFont="1" applyBorder="1" applyAlignment="1">
      <alignment horizontal="right"/>
    </xf>
    <xf numFmtId="0" fontId="0" fillId="0" borderId="1" xfId="0" applyBorder="1" applyAlignment="1">
      <alignment horizontal="right" vertical="center"/>
    </xf>
    <xf numFmtId="0" fontId="0" fillId="0" borderId="1" xfId="0" applyBorder="1" applyAlignment="1">
      <alignment horizontal="right" vertical="center" wrapText="1"/>
    </xf>
    <xf numFmtId="0" fontId="0" fillId="0" borderId="1" xfId="0" applyBorder="1" applyAlignment="1">
      <alignment horizontal="center" wrapText="1"/>
    </xf>
    <xf numFmtId="14" fontId="5" fillId="0" borderId="15" xfId="0" applyNumberFormat="1" applyFont="1" applyBorder="1" applyAlignment="1">
      <alignment horizontal="left" vertical="center" wrapText="1"/>
    </xf>
    <xf numFmtId="4" fontId="3" fillId="0" borderId="2" xfId="1" applyNumberFormat="1" applyFont="1" applyBorder="1" applyAlignment="1" applyProtection="1">
      <alignment horizontal="center" vertical="center" wrapText="1"/>
      <protection locked="0"/>
    </xf>
    <xf numFmtId="0" fontId="4" fillId="0" borderId="5" xfId="0" applyFont="1" applyBorder="1" applyAlignment="1">
      <alignment horizontal="center" vertical="center"/>
    </xf>
    <xf numFmtId="0" fontId="4" fillId="0" borderId="5" xfId="0" applyFont="1" applyBorder="1" applyAlignment="1">
      <alignment horizontal="left" vertical="center" wrapText="1"/>
    </xf>
    <xf numFmtId="14" fontId="5" fillId="0" borderId="5" xfId="0" applyNumberFormat="1" applyFont="1" applyBorder="1" applyAlignment="1">
      <alignment horizontal="left" vertical="center" wrapText="1"/>
    </xf>
    <xf numFmtId="0" fontId="0" fillId="0" borderId="2" xfId="0" applyBorder="1" applyAlignment="1">
      <alignment horizontal="left" vertical="center" wrapText="1"/>
    </xf>
    <xf numFmtId="0" fontId="0" fillId="0" borderId="1" xfId="0" applyBorder="1" applyAlignment="1">
      <alignment horizontal="left" vertical="center" wrapText="1"/>
    </xf>
    <xf numFmtId="0" fontId="0" fillId="0" borderId="1" xfId="0" applyBorder="1" applyAlignment="1">
      <alignment horizontal="left" vertical="center"/>
    </xf>
    <xf numFmtId="0" fontId="0" fillId="0" borderId="2" xfId="0" applyBorder="1" applyAlignment="1">
      <alignment horizontal="left" vertical="center"/>
    </xf>
    <xf numFmtId="4" fontId="3" fillId="0" borderId="5" xfId="1" applyNumberFormat="1" applyFont="1" applyBorder="1" applyAlignment="1" applyProtection="1">
      <alignment vertical="center" wrapText="1"/>
      <protection locked="0"/>
    </xf>
    <xf numFmtId="0" fontId="5" fillId="0" borderId="5" xfId="0" applyFont="1" applyBorder="1" applyAlignment="1">
      <alignment vertical="center" wrapText="1"/>
    </xf>
    <xf numFmtId="4" fontId="3" fillId="0" borderId="1" xfId="1" applyNumberFormat="1" applyFont="1" applyBorder="1" applyAlignment="1" applyProtection="1">
      <alignment horizontal="center" vertical="center" wrapText="1"/>
      <protection locked="0"/>
    </xf>
    <xf numFmtId="4" fontId="3" fillId="0" borderId="1" xfId="0" applyNumberFormat="1" applyFont="1" applyBorder="1" applyAlignment="1">
      <alignment horizontal="center" vertical="center" wrapText="1"/>
    </xf>
    <xf numFmtId="0" fontId="13" fillId="0" borderId="1" xfId="0" applyFont="1" applyBorder="1" applyAlignment="1">
      <alignment horizontal="center" vertical="center"/>
    </xf>
    <xf numFmtId="0" fontId="5" fillId="0" borderId="6" xfId="0" applyFont="1" applyBorder="1" applyAlignment="1">
      <alignment vertical="center"/>
    </xf>
    <xf numFmtId="0" fontId="5" fillId="0" borderId="6" xfId="0" applyFont="1" applyBorder="1" applyAlignment="1">
      <alignment horizontal="center" vertical="center" wrapText="1"/>
    </xf>
    <xf numFmtId="0" fontId="5" fillId="0" borderId="5" xfId="0" applyFont="1" applyBorder="1" applyAlignment="1">
      <alignment horizontal="center" vertical="center"/>
    </xf>
    <xf numFmtId="0" fontId="5" fillId="0" borderId="5" xfId="0" applyFont="1" applyBorder="1" applyAlignment="1">
      <alignment vertical="center"/>
    </xf>
    <xf numFmtId="0" fontId="0" fillId="0" borderId="2" xfId="0" applyBorder="1" applyAlignment="1">
      <alignment horizontal="center" vertical="center" wrapText="1"/>
    </xf>
    <xf numFmtId="14" fontId="5" fillId="0" borderId="5" xfId="0" applyNumberFormat="1" applyFont="1" applyBorder="1" applyAlignment="1">
      <alignment horizontal="center" vertical="center" wrapText="1"/>
    </xf>
    <xf numFmtId="4" fontId="3" fillId="0" borderId="5" xfId="0" applyNumberFormat="1" applyFont="1" applyBorder="1" applyAlignment="1">
      <alignment horizontal="center" vertical="center" wrapText="1"/>
    </xf>
    <xf numFmtId="0" fontId="1" fillId="8" borderId="5" xfId="0" applyFont="1" applyFill="1" applyBorder="1" applyAlignment="1">
      <alignment horizontal="center" vertical="center" wrapText="1"/>
    </xf>
    <xf numFmtId="0" fontId="0" fillId="0" borderId="5" xfId="0" applyBorder="1" applyAlignment="1">
      <alignment wrapText="1"/>
    </xf>
    <xf numFmtId="0" fontId="0" fillId="0" borderId="5" xfId="0" applyBorder="1"/>
    <xf numFmtId="0" fontId="0" fillId="0" borderId="5" xfId="0" applyBorder="1" applyAlignment="1">
      <alignment horizontal="center"/>
    </xf>
    <xf numFmtId="167" fontId="3" fillId="0" borderId="5" xfId="0" applyNumberFormat="1" applyFont="1" applyBorder="1" applyAlignment="1">
      <alignment vertical="center" wrapText="1"/>
    </xf>
    <xf numFmtId="167" fontId="3" fillId="0" borderId="5" xfId="1" applyNumberFormat="1" applyFont="1" applyBorder="1" applyAlignment="1" applyProtection="1">
      <alignment vertical="center" wrapText="1"/>
      <protection locked="0"/>
    </xf>
    <xf numFmtId="0" fontId="13" fillId="0" borderId="5" xfId="0" applyFont="1" applyBorder="1" applyAlignment="1">
      <alignment horizontal="right"/>
    </xf>
    <xf numFmtId="0" fontId="0" fillId="0" borderId="5" xfId="0" applyBorder="1" applyAlignment="1">
      <alignment horizontal="right" vertical="center"/>
    </xf>
    <xf numFmtId="0" fontId="0" fillId="0" borderId="5" xfId="0" applyBorder="1" applyAlignment="1">
      <alignment horizontal="right" vertical="center" wrapText="1"/>
    </xf>
    <xf numFmtId="0" fontId="0" fillId="0" borderId="7" xfId="0" applyBorder="1" applyAlignment="1">
      <alignment horizontal="center" vertical="center" wrapText="1"/>
    </xf>
    <xf numFmtId="0" fontId="0" fillId="0" borderId="7" xfId="0" applyBorder="1" applyAlignment="1">
      <alignment horizontal="center" vertical="center"/>
    </xf>
    <xf numFmtId="0" fontId="1" fillId="8" borderId="5" xfId="0" applyFont="1" applyFill="1" applyBorder="1" applyAlignment="1">
      <alignment vertical="center" wrapText="1"/>
    </xf>
    <xf numFmtId="0" fontId="0" fillId="0" borderId="6" xfId="0" applyBorder="1" applyAlignment="1">
      <alignment horizontal="center" vertical="center"/>
    </xf>
    <xf numFmtId="165" fontId="4" fillId="0" borderId="5" xfId="0" applyNumberFormat="1" applyFont="1" applyBorder="1" applyAlignment="1">
      <alignment horizontal="center" vertical="center" wrapText="1"/>
    </xf>
    <xf numFmtId="4" fontId="4" fillId="0" borderId="5" xfId="0" applyNumberFormat="1" applyFont="1" applyBorder="1" applyAlignment="1">
      <alignment horizontal="center" vertical="center" wrapText="1"/>
    </xf>
    <xf numFmtId="4" fontId="5" fillId="0" borderId="5" xfId="0" applyNumberFormat="1" applyFont="1" applyBorder="1" applyAlignment="1">
      <alignment horizontal="center" vertical="center" wrapText="1"/>
    </xf>
    <xf numFmtId="4" fontId="4" fillId="0" borderId="5" xfId="0" applyNumberFormat="1" applyFont="1" applyBorder="1" applyAlignment="1">
      <alignment vertical="center" wrapText="1"/>
    </xf>
    <xf numFmtId="165" fontId="4" fillId="0" borderId="6" xfId="0" applyNumberFormat="1" applyFont="1" applyBorder="1" applyAlignment="1">
      <alignment horizontal="center" vertical="center" wrapText="1"/>
    </xf>
    <xf numFmtId="165" fontId="4" fillId="0" borderId="5" xfId="0" applyNumberFormat="1" applyFont="1" applyBorder="1" applyAlignment="1">
      <alignment horizontal="center" vertical="center"/>
    </xf>
    <xf numFmtId="165" fontId="4" fillId="0" borderId="14" xfId="0" applyNumberFormat="1" applyFont="1" applyBorder="1" applyAlignment="1">
      <alignment horizontal="center" vertical="center" wrapText="1"/>
    </xf>
    <xf numFmtId="0" fontId="6" fillId="0" borderId="7" xfId="0" applyFont="1" applyBorder="1" applyAlignment="1">
      <alignment wrapText="1"/>
    </xf>
    <xf numFmtId="0" fontId="15" fillId="0" borderId="4" xfId="0" applyFont="1" applyBorder="1" applyAlignment="1">
      <alignment horizontal="left" vertical="center" wrapText="1"/>
    </xf>
    <xf numFmtId="0" fontId="6" fillId="0" borderId="0" xfId="0" applyFont="1" applyAlignment="1">
      <alignment horizontal="left"/>
    </xf>
    <xf numFmtId="0" fontId="6" fillId="0" borderId="0" xfId="0" applyFont="1" applyAlignment="1">
      <alignment horizontal="left" vertical="center"/>
    </xf>
    <xf numFmtId="49" fontId="3" fillId="0" borderId="5" xfId="1" applyNumberFormat="1" applyFont="1" applyBorder="1" applyAlignment="1" applyProtection="1">
      <alignment vertical="center"/>
      <protection locked="0"/>
    </xf>
    <xf numFmtId="0" fontId="5" fillId="0" borderId="5" xfId="0" applyFont="1" applyBorder="1" applyAlignment="1">
      <alignment horizontal="left" vertical="center"/>
    </xf>
    <xf numFmtId="0" fontId="1" fillId="8" borderId="10" xfId="0" applyFont="1" applyFill="1" applyBorder="1" applyAlignment="1">
      <alignment horizontal="center" vertical="center" wrapText="1"/>
    </xf>
    <xf numFmtId="0" fontId="0" fillId="0" borderId="1" xfId="0" applyBorder="1" applyAlignment="1">
      <alignment vertical="center"/>
    </xf>
    <xf numFmtId="4" fontId="3" fillId="0" borderId="2" xfId="0" applyNumberFormat="1" applyFont="1" applyBorder="1" applyAlignment="1">
      <alignment horizontal="center" vertical="center" wrapText="1"/>
    </xf>
    <xf numFmtId="0" fontId="0" fillId="0" borderId="5" xfId="0" applyBorder="1" applyAlignment="1">
      <alignment horizontal="left" vertical="center" wrapText="1"/>
    </xf>
    <xf numFmtId="14" fontId="5" fillId="7" borderId="5" xfId="0" applyNumberFormat="1" applyFont="1" applyFill="1" applyBorder="1" applyAlignment="1">
      <alignment horizontal="center" vertical="center" wrapText="1"/>
    </xf>
    <xf numFmtId="0" fontId="15" fillId="0" borderId="4" xfId="0" applyFont="1" applyBorder="1" applyAlignment="1">
      <alignment horizontal="center" vertical="center"/>
    </xf>
    <xf numFmtId="0" fontId="13" fillId="0" borderId="5" xfId="0" applyFont="1" applyBorder="1" applyAlignment="1">
      <alignment horizontal="center"/>
    </xf>
    <xf numFmtId="4" fontId="16" fillId="0" borderId="4" xfId="0" applyNumberFormat="1" applyFont="1" applyBorder="1" applyAlignment="1">
      <alignment horizontal="center" vertical="center"/>
    </xf>
    <xf numFmtId="4" fontId="3" fillId="0" borderId="14" xfId="1" applyNumberFormat="1" applyFont="1" applyBorder="1" applyAlignment="1" applyProtection="1">
      <alignment horizontal="center" vertical="center" wrapText="1"/>
      <protection locked="0"/>
    </xf>
    <xf numFmtId="0" fontId="16" fillId="0" borderId="4" xfId="0" applyFont="1" applyBorder="1" applyAlignment="1">
      <alignment vertical="center"/>
    </xf>
    <xf numFmtId="49" fontId="3" fillId="0" borderId="1" xfId="1" applyNumberFormat="1" applyFont="1" applyBorder="1" applyAlignment="1" applyProtection="1">
      <alignment vertical="center" wrapText="1"/>
      <protection locked="0"/>
    </xf>
    <xf numFmtId="49" fontId="3" fillId="0" borderId="2" xfId="1" applyNumberFormat="1" applyFont="1" applyBorder="1" applyAlignment="1" applyProtection="1">
      <alignment vertical="center" wrapText="1"/>
      <protection locked="0"/>
    </xf>
    <xf numFmtId="49" fontId="3" fillId="0" borderId="5" xfId="1" applyNumberFormat="1" applyFont="1" applyBorder="1" applyAlignment="1" applyProtection="1">
      <alignment vertical="center" wrapText="1"/>
      <protection locked="0"/>
    </xf>
    <xf numFmtId="0" fontId="0" fillId="0" borderId="14" xfId="0" applyBorder="1" applyAlignment="1">
      <alignment vertical="center"/>
    </xf>
    <xf numFmtId="0" fontId="0" fillId="0" borderId="5" xfId="0" applyBorder="1" applyAlignment="1">
      <alignment vertical="center"/>
    </xf>
    <xf numFmtId="0" fontId="0" fillId="0" borderId="5" xfId="0" applyBorder="1" applyAlignment="1">
      <alignment horizontal="left" vertical="center"/>
    </xf>
    <xf numFmtId="0" fontId="0" fillId="0" borderId="7" xfId="0" applyBorder="1" applyAlignment="1">
      <alignment horizontal="left" vertical="center" wrapText="1"/>
    </xf>
    <xf numFmtId="49" fontId="3" fillId="0" borderId="7" xfId="1" applyNumberFormat="1" applyFont="1" applyBorder="1" applyAlignment="1" applyProtection="1">
      <alignment horizontal="left" vertical="center" wrapText="1"/>
      <protection locked="0"/>
    </xf>
    <xf numFmtId="0" fontId="0" fillId="0" borderId="11" xfId="0" applyBorder="1" applyAlignment="1">
      <alignment horizontal="center" vertical="center" wrapText="1"/>
    </xf>
    <xf numFmtId="0" fontId="0" fillId="0" borderId="11" xfId="0" applyBorder="1" applyAlignment="1">
      <alignment horizontal="center" vertical="center"/>
    </xf>
    <xf numFmtId="3" fontId="16" fillId="0" borderId="4" xfId="0" applyNumberFormat="1" applyFont="1" applyBorder="1" applyAlignment="1">
      <alignment horizontal="center" vertical="center"/>
    </xf>
    <xf numFmtId="3" fontId="3" fillId="0" borderId="1" xfId="0" applyNumberFormat="1" applyFont="1" applyBorder="1" applyAlignment="1">
      <alignment horizontal="center" vertical="center" wrapText="1"/>
    </xf>
    <xf numFmtId="3" fontId="3" fillId="0" borderId="2" xfId="0" applyNumberFormat="1" applyFont="1" applyBorder="1" applyAlignment="1">
      <alignment horizontal="center" vertical="center" wrapText="1"/>
    </xf>
    <xf numFmtId="3" fontId="3" fillId="0" borderId="5" xfId="1" applyNumberFormat="1" applyFont="1" applyBorder="1" applyAlignment="1" applyProtection="1">
      <alignment horizontal="center" vertical="center" wrapText="1"/>
      <protection locked="0"/>
    </xf>
    <xf numFmtId="3" fontId="3" fillId="0" borderId="5" xfId="0" applyNumberFormat="1" applyFont="1" applyBorder="1" applyAlignment="1">
      <alignment horizontal="center" vertical="center" wrapText="1"/>
    </xf>
    <xf numFmtId="3" fontId="3" fillId="0" borderId="0" xfId="1" applyNumberFormat="1" applyFont="1" applyAlignment="1" applyProtection="1">
      <alignment horizontal="center" vertical="center" wrapText="1"/>
      <protection locked="0"/>
    </xf>
    <xf numFmtId="0" fontId="13" fillId="0" borderId="5" xfId="0" applyFont="1" applyBorder="1" applyAlignment="1">
      <alignment horizontal="center" vertical="center"/>
    </xf>
    <xf numFmtId="4" fontId="3" fillId="0" borderId="3" xfId="0" applyNumberFormat="1" applyFont="1" applyBorder="1" applyAlignment="1">
      <alignment horizontal="center" vertical="center" wrapText="1"/>
    </xf>
    <xf numFmtId="0" fontId="0" fillId="0" borderId="6" xfId="0" applyBorder="1" applyAlignment="1">
      <alignment horizontal="center" vertical="center" wrapText="1"/>
    </xf>
    <xf numFmtId="14" fontId="7" fillId="6" borderId="32" xfId="0" applyNumberFormat="1" applyFont="1" applyFill="1" applyBorder="1" applyAlignment="1">
      <alignment horizontal="center" vertical="center" wrapText="1"/>
    </xf>
    <xf numFmtId="0" fontId="7" fillId="6" borderId="32" xfId="0" applyFont="1" applyFill="1" applyBorder="1" applyAlignment="1">
      <alignment horizontal="left" vertical="center" wrapText="1"/>
    </xf>
    <xf numFmtId="0" fontId="7" fillId="6" borderId="32" xfId="0" applyFont="1" applyFill="1" applyBorder="1" applyAlignment="1">
      <alignment vertical="center" wrapText="1"/>
    </xf>
    <xf numFmtId="4" fontId="7" fillId="6" borderId="32" xfId="0" applyNumberFormat="1" applyFont="1" applyFill="1" applyBorder="1" applyAlignment="1">
      <alignment horizontal="center" vertical="center" wrapText="1"/>
    </xf>
    <xf numFmtId="166" fontId="7" fillId="6" borderId="32" xfId="0" applyNumberFormat="1" applyFont="1" applyFill="1" applyBorder="1" applyAlignment="1">
      <alignment horizontal="center" vertical="center" wrapText="1"/>
    </xf>
    <xf numFmtId="0" fontId="7" fillId="6" borderId="3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horizontal="center" vertical="center"/>
    </xf>
    <xf numFmtId="49" fontId="3" fillId="0" borderId="3" xfId="1" applyNumberFormat="1" applyFont="1" applyBorder="1" applyAlignment="1" applyProtection="1">
      <alignment horizontal="left" vertical="center" wrapText="1"/>
      <protection locked="0"/>
    </xf>
    <xf numFmtId="3" fontId="5" fillId="0" borderId="5" xfId="0" applyNumberFormat="1" applyFont="1" applyBorder="1" applyAlignment="1">
      <alignment horizontal="center" vertical="center" wrapText="1"/>
    </xf>
    <xf numFmtId="4" fontId="6" fillId="0" borderId="0" xfId="0" applyNumberFormat="1" applyFont="1" applyAlignment="1">
      <alignment horizontal="center" wrapText="1"/>
    </xf>
    <xf numFmtId="0" fontId="6" fillId="0" borderId="0" xfId="0" applyFont="1" applyAlignment="1">
      <alignment horizontal="center" wrapText="1"/>
    </xf>
    <xf numFmtId="0" fontId="13" fillId="0" borderId="30" xfId="0" applyFont="1" applyBorder="1" applyAlignment="1">
      <alignment horizontal="center" vertical="center"/>
    </xf>
    <xf numFmtId="0" fontId="13" fillId="0" borderId="2" xfId="0" applyFont="1" applyBorder="1" applyAlignment="1">
      <alignment horizontal="center" vertical="center"/>
    </xf>
    <xf numFmtId="0" fontId="0" fillId="0" borderId="10" xfId="0" applyBorder="1" applyAlignment="1">
      <alignment horizontal="center" vertical="center"/>
    </xf>
    <xf numFmtId="0" fontId="0" fillId="0" borderId="10" xfId="0" applyBorder="1" applyAlignment="1">
      <alignment horizontal="center" vertical="center" wrapText="1"/>
    </xf>
    <xf numFmtId="0" fontId="0" fillId="0" borderId="31" xfId="0" applyBorder="1" applyAlignment="1">
      <alignment horizontal="center" vertical="center" wrapText="1"/>
    </xf>
    <xf numFmtId="0" fontId="0" fillId="0" borderId="4" xfId="0" applyBorder="1" applyAlignment="1">
      <alignment horizontal="center" vertical="center" wrapText="1"/>
    </xf>
    <xf numFmtId="1" fontId="0" fillId="0" borderId="1" xfId="0" applyNumberFormat="1" applyBorder="1"/>
    <xf numFmtId="1" fontId="0" fillId="0" borderId="1" xfId="0" applyNumberFormat="1" applyBorder="1" applyAlignment="1">
      <alignment horizontal="left" vertical="center" wrapText="1"/>
    </xf>
    <xf numFmtId="49" fontId="3" fillId="0" borderId="1" xfId="1" applyNumberFormat="1" applyFont="1" applyBorder="1" applyAlignment="1" applyProtection="1">
      <alignment horizontal="left" vertical="center"/>
      <protection locked="0"/>
    </xf>
    <xf numFmtId="14" fontId="5" fillId="0" borderId="6" xfId="0" applyNumberFormat="1" applyFont="1" applyBorder="1" applyAlignment="1">
      <alignment horizontal="center" vertical="center" wrapText="1"/>
    </xf>
    <xf numFmtId="4" fontId="3" fillId="0" borderId="7" xfId="0" applyNumberFormat="1" applyFont="1" applyBorder="1" applyAlignment="1">
      <alignment horizontal="center" vertical="center" wrapText="1"/>
    </xf>
    <xf numFmtId="0" fontId="0" fillId="0" borderId="7" xfId="0" applyBorder="1" applyAlignment="1">
      <alignment horizontal="left" vertical="center"/>
    </xf>
    <xf numFmtId="49" fontId="3" fillId="0" borderId="2" xfId="1" applyNumberFormat="1" applyFont="1" applyBorder="1" applyAlignment="1" applyProtection="1">
      <alignment horizontal="left" vertical="center"/>
      <protection locked="0"/>
    </xf>
    <xf numFmtId="0" fontId="5" fillId="0" borderId="6" xfId="0" applyFont="1" applyBorder="1" applyAlignment="1">
      <alignment vertical="center" wrapText="1"/>
    </xf>
    <xf numFmtId="0" fontId="0" fillId="0" borderId="35" xfId="0" applyBorder="1" applyAlignment="1">
      <alignment horizontal="center" vertical="center"/>
    </xf>
    <xf numFmtId="0" fontId="0" fillId="0" borderId="13" xfId="0" applyBorder="1" applyAlignment="1">
      <alignment horizontal="center" vertical="center"/>
    </xf>
    <xf numFmtId="14" fontId="5" fillId="0" borderId="6" xfId="0" applyNumberFormat="1" applyFont="1" applyBorder="1" applyAlignment="1">
      <alignment vertical="center" wrapText="1"/>
    </xf>
    <xf numFmtId="0" fontId="0" fillId="0" borderId="9" xfId="0" applyBorder="1" applyAlignment="1">
      <alignment horizontal="left" vertical="center"/>
    </xf>
    <xf numFmtId="0" fontId="0" fillId="0" borderId="14" xfId="0" applyBorder="1" applyAlignment="1">
      <alignment horizontal="left" vertical="center"/>
    </xf>
    <xf numFmtId="3" fontId="5" fillId="0" borderId="6" xfId="0" applyNumberFormat="1" applyFont="1" applyBorder="1" applyAlignment="1">
      <alignment horizontal="center" vertical="center" wrapText="1"/>
    </xf>
    <xf numFmtId="4" fontId="5" fillId="0" borderId="6" xfId="0" applyNumberFormat="1" applyFont="1" applyBorder="1" applyAlignment="1">
      <alignment horizontal="center" vertical="center" wrapText="1"/>
    </xf>
    <xf numFmtId="0" fontId="6" fillId="2" borderId="0" xfId="0" applyFont="1" applyFill="1" applyAlignment="1">
      <alignment horizontal="left"/>
    </xf>
    <xf numFmtId="1" fontId="4" fillId="0" borderId="0" xfId="0" applyNumberFormat="1" applyFont="1" applyAlignment="1">
      <alignment horizontal="left" vertical="center" wrapText="1"/>
    </xf>
    <xf numFmtId="0" fontId="13" fillId="0" borderId="36" xfId="0" applyFont="1" applyBorder="1" applyAlignment="1">
      <alignment horizontal="center" vertical="center"/>
    </xf>
    <xf numFmtId="0" fontId="13" fillId="0" borderId="22" xfId="0" applyFont="1" applyBorder="1" applyAlignment="1">
      <alignment horizontal="center" vertical="center"/>
    </xf>
    <xf numFmtId="0" fontId="0" fillId="0" borderId="37" xfId="0" applyBorder="1" applyAlignment="1">
      <alignment horizontal="center" vertical="center"/>
    </xf>
    <xf numFmtId="0" fontId="0" fillId="0" borderId="15" xfId="0" applyBorder="1" applyAlignment="1">
      <alignment horizontal="center" vertical="center"/>
    </xf>
    <xf numFmtId="0" fontId="15" fillId="0" borderId="5" xfId="0" applyFont="1" applyBorder="1" applyAlignment="1">
      <alignment horizontal="left" vertical="center" wrapText="1"/>
    </xf>
    <xf numFmtId="4" fontId="3" fillId="0" borderId="5" xfId="0" applyNumberFormat="1" applyFont="1" applyBorder="1" applyAlignment="1">
      <alignment horizontal="left" vertical="center" wrapText="1"/>
    </xf>
    <xf numFmtId="1" fontId="0" fillId="0" borderId="2" xfId="0" applyNumberFormat="1" applyBorder="1"/>
    <xf numFmtId="0" fontId="0" fillId="0" borderId="2" xfId="0" applyBorder="1"/>
    <xf numFmtId="4" fontId="3" fillId="0" borderId="2" xfId="1" applyNumberFormat="1" applyFont="1" applyBorder="1" applyAlignment="1" applyProtection="1">
      <alignment vertical="center" wrapText="1"/>
      <protection locked="0"/>
    </xf>
    <xf numFmtId="0" fontId="1" fillId="0" borderId="2" xfId="0" applyFont="1" applyBorder="1" applyAlignment="1">
      <alignment horizontal="center" vertical="center" wrapText="1"/>
    </xf>
    <xf numFmtId="14" fontId="5" fillId="9" borderId="5" xfId="0" applyNumberFormat="1" applyFont="1" applyFill="1" applyBorder="1" applyAlignment="1">
      <alignment horizontal="center" vertical="center" wrapText="1"/>
    </xf>
    <xf numFmtId="165" fontId="4" fillId="0" borderId="5" xfId="0" applyNumberFormat="1" applyFont="1" applyBorder="1" applyAlignment="1">
      <alignment horizontal="left" vertical="center" wrapText="1"/>
    </xf>
    <xf numFmtId="4" fontId="4" fillId="0" borderId="5" xfId="0" applyNumberFormat="1" applyFont="1" applyBorder="1" applyAlignment="1">
      <alignment horizontal="center" vertical="center"/>
    </xf>
    <xf numFmtId="49" fontId="3" fillId="0" borderId="3" xfId="1" applyNumberFormat="1" applyFont="1" applyBorder="1" applyAlignment="1" applyProtection="1">
      <alignment horizontal="left" vertical="center"/>
      <protection locked="0"/>
    </xf>
    <xf numFmtId="14" fontId="5" fillId="0" borderId="7" xfId="0" applyNumberFormat="1" applyFont="1" applyBorder="1" applyAlignment="1">
      <alignment horizontal="center" vertical="center" wrapText="1"/>
    </xf>
    <xf numFmtId="49" fontId="3" fillId="0" borderId="6" xfId="1" applyNumberFormat="1" applyFont="1" applyBorder="1" applyAlignment="1" applyProtection="1">
      <alignment horizontal="left" vertical="center" wrapText="1"/>
      <protection locked="0"/>
    </xf>
    <xf numFmtId="0" fontId="0" fillId="0" borderId="6" xfId="0" applyBorder="1" applyAlignment="1">
      <alignment horizontal="left"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49" fontId="0" fillId="0" borderId="5" xfId="0" applyNumberFormat="1" applyBorder="1" applyAlignment="1">
      <alignment horizontal="left" vertical="center" wrapText="1"/>
    </xf>
    <xf numFmtId="4" fontId="0" fillId="0" borderId="5" xfId="0" applyNumberFormat="1" applyBorder="1" applyAlignment="1">
      <alignment horizontal="left" vertical="center" wrapText="1"/>
    </xf>
    <xf numFmtId="0" fontId="0" fillId="7" borderId="7" xfId="0" applyFill="1" applyBorder="1" applyAlignment="1">
      <alignment vertical="center" wrapText="1"/>
    </xf>
    <xf numFmtId="49" fontId="3" fillId="7" borderId="7" xfId="1" applyNumberFormat="1" applyFont="1" applyFill="1" applyBorder="1" applyAlignment="1" applyProtection="1">
      <alignment vertical="center" wrapText="1"/>
      <protection locked="0"/>
    </xf>
    <xf numFmtId="3" fontId="3" fillId="7" borderId="7" xfId="1" applyNumberFormat="1" applyFont="1" applyFill="1" applyBorder="1" applyAlignment="1" applyProtection="1">
      <alignment horizontal="center" vertical="center" wrapText="1"/>
      <protection locked="0"/>
    </xf>
    <xf numFmtId="4" fontId="3" fillId="7" borderId="7" xfId="1" applyNumberFormat="1" applyFont="1" applyFill="1" applyBorder="1" applyAlignment="1" applyProtection="1">
      <alignment horizontal="center" vertical="center" wrapText="1"/>
      <protection locked="0"/>
    </xf>
    <xf numFmtId="0" fontId="1" fillId="7" borderId="5" xfId="0" applyFont="1" applyFill="1" applyBorder="1" applyAlignment="1">
      <alignment horizontal="center" vertical="center" wrapText="1"/>
    </xf>
    <xf numFmtId="0" fontId="5" fillId="7" borderId="5" xfId="0" applyFont="1" applyFill="1" applyBorder="1" applyAlignment="1">
      <alignment horizontal="left" vertical="center" wrapText="1"/>
    </xf>
    <xf numFmtId="0" fontId="5" fillId="7" borderId="5" xfId="0" applyFont="1" applyFill="1" applyBorder="1" applyAlignment="1">
      <alignment horizontal="left" vertical="center"/>
    </xf>
    <xf numFmtId="0" fontId="0" fillId="7" borderId="5" xfId="0" applyFill="1" applyBorder="1" applyAlignment="1">
      <alignment vertical="center"/>
    </xf>
    <xf numFmtId="0" fontId="0" fillId="7" borderId="5" xfId="0" applyFill="1" applyBorder="1"/>
    <xf numFmtId="3" fontId="3" fillId="7" borderId="5" xfId="0" applyNumberFormat="1" applyFont="1" applyFill="1" applyBorder="1" applyAlignment="1">
      <alignment horizontal="center" vertical="center" wrapText="1"/>
    </xf>
    <xf numFmtId="4" fontId="3" fillId="7" borderId="5" xfId="1" applyNumberFormat="1" applyFont="1" applyFill="1" applyBorder="1" applyAlignment="1" applyProtection="1">
      <alignment horizontal="center" vertical="center" wrapText="1"/>
      <protection locked="0"/>
    </xf>
    <xf numFmtId="0" fontId="13" fillId="7" borderId="5" xfId="0" applyFont="1" applyFill="1" applyBorder="1" applyAlignment="1">
      <alignment horizontal="center"/>
    </xf>
    <xf numFmtId="0" fontId="0" fillId="7" borderId="5" xfId="0" applyFill="1" applyBorder="1" applyAlignment="1">
      <alignment horizontal="center" vertical="center"/>
    </xf>
    <xf numFmtId="0" fontId="0" fillId="7" borderId="5" xfId="0" applyFill="1" applyBorder="1" applyAlignment="1">
      <alignment horizontal="left" vertical="center"/>
    </xf>
    <xf numFmtId="0" fontId="0" fillId="7" borderId="5" xfId="0" applyFill="1" applyBorder="1" applyAlignment="1">
      <alignment horizontal="center" vertical="center" wrapText="1"/>
    </xf>
    <xf numFmtId="49" fontId="3" fillId="7" borderId="5" xfId="1" applyNumberFormat="1" applyFont="1" applyFill="1" applyBorder="1" applyAlignment="1" applyProtection="1">
      <alignment vertical="center" wrapText="1"/>
      <protection locked="0"/>
    </xf>
    <xf numFmtId="4" fontId="3" fillId="7" borderId="5" xfId="0" applyNumberFormat="1" applyFont="1" applyFill="1" applyBorder="1" applyAlignment="1">
      <alignment horizontal="center" vertical="center" wrapText="1"/>
    </xf>
    <xf numFmtId="14" fontId="5" fillId="9" borderId="6" xfId="0" applyNumberFormat="1" applyFont="1" applyFill="1" applyBorder="1" applyAlignment="1">
      <alignment horizontal="center" vertical="center" wrapText="1"/>
    </xf>
    <xf numFmtId="0" fontId="1" fillId="0" borderId="1" xfId="0" applyFont="1" applyBorder="1" applyAlignment="1">
      <alignment vertical="center" wrapText="1"/>
    </xf>
    <xf numFmtId="1" fontId="0" fillId="0" borderId="5" xfId="0" applyNumberFormat="1" applyBorder="1" applyAlignment="1">
      <alignment horizontal="left" vertical="center" wrapText="1"/>
    </xf>
    <xf numFmtId="49" fontId="3" fillId="0" borderId="5" xfId="1" applyNumberFormat="1" applyFont="1" applyBorder="1" applyAlignment="1" applyProtection="1">
      <alignment horizontal="left" vertical="center"/>
      <protection locked="0"/>
    </xf>
    <xf numFmtId="0" fontId="1" fillId="0" borderId="4" xfId="0" applyFont="1" applyBorder="1" applyAlignment="1">
      <alignment vertical="center" wrapText="1"/>
    </xf>
    <xf numFmtId="1" fontId="0" fillId="0" borderId="3" xfId="0" applyNumberFormat="1" applyBorder="1"/>
    <xf numFmtId="0" fontId="0" fillId="0" borderId="3" xfId="0" applyBorder="1"/>
    <xf numFmtId="4" fontId="3" fillId="0" borderId="3" xfId="1" applyNumberFormat="1" applyFont="1" applyBorder="1" applyAlignment="1" applyProtection="1">
      <alignment vertical="center" wrapText="1"/>
      <protection locked="0"/>
    </xf>
    <xf numFmtId="0" fontId="0" fillId="0" borderId="5" xfId="0" applyBorder="1" applyAlignment="1">
      <alignment vertical="center" wrapText="1"/>
    </xf>
    <xf numFmtId="4" fontId="3" fillId="0" borderId="6" xfId="0" applyNumberFormat="1" applyFont="1" applyBorder="1" applyAlignment="1">
      <alignment horizontal="left" vertical="center" wrapText="1"/>
    </xf>
    <xf numFmtId="0" fontId="0" fillId="0" borderId="12" xfId="0" applyBorder="1" applyAlignment="1">
      <alignment horizontal="left" vertical="center"/>
    </xf>
    <xf numFmtId="0" fontId="6" fillId="0" borderId="10" xfId="0" applyFont="1" applyBorder="1"/>
    <xf numFmtId="4" fontId="3" fillId="0" borderId="1" xfId="0" applyNumberFormat="1" applyFont="1" applyBorder="1" applyAlignment="1">
      <alignment horizontal="right" vertical="center"/>
    </xf>
    <xf numFmtId="0" fontId="13" fillId="0" borderId="2" xfId="0" applyFont="1" applyBorder="1" applyAlignment="1">
      <alignment horizontal="left" vertical="center"/>
    </xf>
    <xf numFmtId="0" fontId="13" fillId="0" borderId="5" xfId="0" applyFont="1" applyBorder="1" applyAlignment="1">
      <alignment horizontal="left" vertical="center"/>
    </xf>
    <xf numFmtId="1" fontId="0" fillId="0" borderId="1" xfId="0" applyNumberFormat="1" applyBorder="1" applyAlignment="1">
      <alignment vertical="center"/>
    </xf>
    <xf numFmtId="4" fontId="3" fillId="0" borderId="1" xfId="0" applyNumberFormat="1" applyFont="1" applyBorder="1" applyAlignment="1">
      <alignment horizontal="center" vertical="center"/>
    </xf>
    <xf numFmtId="1" fontId="0" fillId="0" borderId="1" xfId="0" applyNumberFormat="1" applyBorder="1" applyAlignment="1">
      <alignment horizontal="left" vertical="center"/>
    </xf>
    <xf numFmtId="4" fontId="3" fillId="0" borderId="1" xfId="0" applyNumberFormat="1" applyFont="1" applyBorder="1" applyAlignment="1">
      <alignment horizontal="left" vertical="center" wrapText="1"/>
    </xf>
    <xf numFmtId="49" fontId="3" fillId="0" borderId="17" xfId="1" applyNumberFormat="1" applyFont="1" applyBorder="1" applyAlignment="1" applyProtection="1">
      <alignment vertical="center" wrapText="1"/>
      <protection locked="0"/>
    </xf>
    <xf numFmtId="49" fontId="3" fillId="0" borderId="3" xfId="1" applyNumberFormat="1" applyFont="1" applyBorder="1" applyAlignment="1" applyProtection="1">
      <alignment vertical="center" wrapText="1"/>
      <protection locked="0"/>
    </xf>
    <xf numFmtId="0" fontId="5" fillId="0" borderId="6" xfId="0" applyFont="1" applyBorder="1" applyAlignment="1">
      <alignment horizontal="left" vertical="center" wrapText="1"/>
    </xf>
    <xf numFmtId="14" fontId="5" fillId="0" borderId="6" xfId="0" applyNumberFormat="1" applyFont="1" applyBorder="1" applyAlignment="1">
      <alignment horizontal="left" vertical="center" wrapText="1"/>
    </xf>
    <xf numFmtId="0" fontId="1" fillId="8" borderId="5" xfId="0" applyFont="1" applyFill="1" applyBorder="1" applyAlignment="1">
      <alignment horizontal="left" vertical="center" wrapText="1"/>
    </xf>
    <xf numFmtId="14" fontId="5" fillId="9" borderId="6" xfId="0" applyNumberFormat="1" applyFont="1" applyFill="1" applyBorder="1" applyAlignment="1">
      <alignment horizontal="left" vertical="center" wrapText="1"/>
    </xf>
    <xf numFmtId="0" fontId="1" fillId="0" borderId="1" xfId="0" applyFont="1" applyBorder="1" applyAlignment="1">
      <alignment horizontal="left" vertical="center" wrapText="1"/>
    </xf>
    <xf numFmtId="0" fontId="13" fillId="0" borderId="6" xfId="0" applyFont="1" applyBorder="1" applyAlignment="1">
      <alignment horizontal="left" vertical="center"/>
    </xf>
    <xf numFmtId="4" fontId="5" fillId="0" borderId="6" xfId="0" applyNumberFormat="1" applyFont="1" applyBorder="1" applyAlignment="1">
      <alignment horizontal="right" vertical="center" wrapText="1"/>
    </xf>
    <xf numFmtId="4" fontId="3" fillId="0" borderId="6" xfId="0" applyNumberFormat="1" applyFont="1" applyBorder="1" applyAlignment="1">
      <alignment horizontal="right" vertical="center" wrapText="1"/>
    </xf>
    <xf numFmtId="4" fontId="3" fillId="0" borderId="6" xfId="0" applyNumberFormat="1" applyFont="1" applyBorder="1" applyAlignment="1">
      <alignment horizontal="right" vertical="center"/>
    </xf>
    <xf numFmtId="4" fontId="3" fillId="0" borderId="5" xfId="0" applyNumberFormat="1" applyFont="1" applyBorder="1" applyAlignment="1">
      <alignment horizontal="right" vertical="center" wrapText="1"/>
    </xf>
    <xf numFmtId="4" fontId="3" fillId="0" borderId="5" xfId="0" applyNumberFormat="1" applyFont="1" applyBorder="1" applyAlignment="1">
      <alignment horizontal="right" vertical="center"/>
    </xf>
    <xf numFmtId="4" fontId="3" fillId="0" borderId="5" xfId="1" applyNumberFormat="1" applyFont="1" applyBorder="1" applyAlignment="1" applyProtection="1">
      <alignment horizontal="right" vertical="center" wrapText="1"/>
      <protection locked="0"/>
    </xf>
    <xf numFmtId="0" fontId="6" fillId="7" borderId="0" xfId="0" applyFont="1" applyFill="1" applyAlignment="1">
      <alignment horizontal="left" vertical="center"/>
    </xf>
    <xf numFmtId="0" fontId="6" fillId="7" borderId="0" xfId="0" applyFont="1" applyFill="1" applyAlignment="1">
      <alignment horizontal="left"/>
    </xf>
    <xf numFmtId="1" fontId="0" fillId="0" borderId="5" xfId="0" applyNumberFormat="1" applyBorder="1" applyAlignment="1">
      <alignment horizontal="left" vertical="center"/>
    </xf>
    <xf numFmtId="14" fontId="5" fillId="0" borderId="19" xfId="0" applyNumberFormat="1" applyFont="1" applyBorder="1" applyAlignment="1">
      <alignment horizontal="center" vertical="center" wrapText="1"/>
    </xf>
    <xf numFmtId="0" fontId="1" fillId="0" borderId="5" xfId="0" applyFont="1" applyBorder="1" applyAlignment="1">
      <alignment horizontal="center" vertical="center" wrapText="1"/>
    </xf>
    <xf numFmtId="4" fontId="3" fillId="0" borderId="6" xfId="1" applyNumberFormat="1" applyFont="1" applyBorder="1" applyAlignment="1" applyProtection="1">
      <alignment horizontal="center" vertical="center" wrapText="1"/>
      <protection locked="0"/>
    </xf>
    <xf numFmtId="14" fontId="5" fillId="0" borderId="0" xfId="0" applyNumberFormat="1" applyFont="1" applyAlignment="1">
      <alignment horizontal="left" vertical="center" wrapText="1"/>
    </xf>
    <xf numFmtId="49" fontId="0" fillId="0" borderId="0" xfId="0" applyNumberFormat="1" applyAlignment="1">
      <alignment horizontal="left" vertical="center" wrapText="1"/>
    </xf>
    <xf numFmtId="0" fontId="0" fillId="0" borderId="0" xfId="0" applyAlignment="1">
      <alignment horizontal="left" vertical="center"/>
    </xf>
    <xf numFmtId="4" fontId="3" fillId="0" borderId="0" xfId="0" applyNumberFormat="1" applyFont="1" applyAlignment="1">
      <alignment horizontal="right" vertical="center" wrapText="1"/>
    </xf>
    <xf numFmtId="4" fontId="3" fillId="0" borderId="0" xfId="0" applyNumberFormat="1" applyFont="1" applyAlignment="1">
      <alignment horizontal="left" vertical="center" wrapText="1"/>
    </xf>
    <xf numFmtId="0" fontId="6" fillId="9" borderId="0" xfId="0" applyFont="1" applyFill="1" applyAlignment="1">
      <alignment horizontal="left" vertical="center"/>
    </xf>
    <xf numFmtId="1" fontId="4" fillId="9" borderId="0" xfId="0" applyNumberFormat="1" applyFont="1" applyFill="1" applyAlignment="1">
      <alignment horizontal="left" vertical="center" wrapText="1"/>
    </xf>
    <xf numFmtId="14" fontId="5" fillId="0" borderId="26" xfId="0" applyNumberFormat="1" applyFont="1" applyBorder="1" applyAlignment="1">
      <alignment vertical="center" wrapText="1"/>
    </xf>
    <xf numFmtId="0" fontId="5" fillId="0" borderId="0" xfId="0" applyFont="1" applyAlignment="1">
      <alignment horizontal="center" vertical="center"/>
    </xf>
    <xf numFmtId="0" fontId="6" fillId="0" borderId="0" xfId="0" applyFont="1" applyAlignment="1">
      <alignment horizontal="center" vertical="center" wrapText="1"/>
    </xf>
    <xf numFmtId="0" fontId="6" fillId="2" borderId="0" xfId="0" applyFont="1" applyFill="1" applyAlignment="1">
      <alignment horizontal="center" vertical="center" wrapText="1"/>
    </xf>
    <xf numFmtId="0" fontId="13" fillId="0" borderId="6" xfId="0" applyFont="1" applyBorder="1" applyAlignment="1">
      <alignment horizontal="center" vertical="center"/>
    </xf>
    <xf numFmtId="0" fontId="0" fillId="0" borderId="3" xfId="0" applyBorder="1" applyAlignment="1">
      <alignment horizontal="center" vertical="center" wrapText="1"/>
    </xf>
    <xf numFmtId="1" fontId="0" fillId="0" borderId="6" xfId="0" applyNumberFormat="1" applyBorder="1" applyAlignment="1">
      <alignment horizontal="left" vertical="center" wrapText="1"/>
    </xf>
    <xf numFmtId="0" fontId="13" fillId="0" borderId="5" xfId="0" applyFont="1" applyBorder="1" applyAlignment="1">
      <alignment horizontal="center" vertical="center" wrapText="1"/>
    </xf>
    <xf numFmtId="0" fontId="0" fillId="0" borderId="3" xfId="0" applyBorder="1" applyAlignment="1">
      <alignment horizontal="left" vertical="center" wrapText="1"/>
    </xf>
    <xf numFmtId="49" fontId="0" fillId="0" borderId="3" xfId="0" applyNumberFormat="1" applyBorder="1" applyAlignment="1">
      <alignment horizontal="left" vertical="center" wrapText="1"/>
    </xf>
    <xf numFmtId="0" fontId="14" fillId="0" borderId="0" xfId="0" applyFont="1" applyAlignment="1">
      <alignment horizontal="left"/>
    </xf>
    <xf numFmtId="1" fontId="14" fillId="0" borderId="0" xfId="0" applyNumberFormat="1" applyFont="1" applyAlignment="1">
      <alignment horizontal="left" vertical="center" wrapText="1"/>
    </xf>
    <xf numFmtId="0" fontId="4" fillId="0" borderId="5" xfId="0" applyFont="1" applyBorder="1" applyAlignment="1">
      <alignment horizontal="center" wrapText="1"/>
    </xf>
    <xf numFmtId="4" fontId="3" fillId="0" borderId="17" xfId="1" applyNumberFormat="1" applyFont="1" applyBorder="1" applyAlignment="1" applyProtection="1">
      <alignment horizontal="center" vertical="center" wrapText="1"/>
      <protection locked="0"/>
    </xf>
    <xf numFmtId="0" fontId="0" fillId="0" borderId="17" xfId="0" applyBorder="1" applyAlignment="1">
      <alignment horizontal="left" vertical="center" wrapText="1"/>
    </xf>
    <xf numFmtId="0" fontId="5" fillId="0" borderId="7" xfId="0" applyFont="1" applyBorder="1" applyAlignment="1">
      <alignment vertical="center" wrapText="1"/>
    </xf>
    <xf numFmtId="0" fontId="0" fillId="0" borderId="17" xfId="0" applyBorder="1" applyAlignment="1">
      <alignment horizontal="center" vertical="center"/>
    </xf>
    <xf numFmtId="0" fontId="0" fillId="0" borderId="17" xfId="0" applyBorder="1" applyAlignment="1">
      <alignment horizontal="center" vertical="center" wrapText="1"/>
    </xf>
    <xf numFmtId="14" fontId="5" fillId="0" borderId="29" xfId="0" applyNumberFormat="1" applyFont="1" applyBorder="1" applyAlignment="1">
      <alignment horizontal="center" vertical="center" wrapText="1"/>
    </xf>
    <xf numFmtId="49" fontId="0" fillId="0" borderId="7" xfId="0" applyNumberFormat="1" applyBorder="1" applyAlignment="1">
      <alignment horizontal="left" vertical="center" wrapText="1"/>
    </xf>
    <xf numFmtId="0" fontId="4" fillId="0" borderId="5" xfId="0" applyFont="1" applyBorder="1" applyAlignment="1">
      <alignment horizontal="center" vertical="center" wrapText="1"/>
    </xf>
    <xf numFmtId="4" fontId="4" fillId="0" borderId="5" xfId="0" applyNumberFormat="1" applyFont="1" applyBorder="1" applyAlignment="1">
      <alignment horizontal="right" vertical="center" wrapText="1"/>
    </xf>
    <xf numFmtId="0" fontId="5" fillId="0" borderId="7" xfId="0" applyFont="1" applyBorder="1" applyAlignment="1">
      <alignment horizontal="left" vertical="center" wrapText="1"/>
    </xf>
    <xf numFmtId="0" fontId="5" fillId="0" borderId="7" xfId="0" applyFont="1" applyBorder="1" applyAlignment="1">
      <alignment vertical="top"/>
    </xf>
    <xf numFmtId="0" fontId="5" fillId="0" borderId="7" xfId="0" applyFont="1" applyBorder="1" applyAlignment="1">
      <alignment horizontal="left" vertical="top"/>
    </xf>
    <xf numFmtId="4" fontId="5" fillId="0" borderId="7" xfId="0" applyNumberFormat="1" applyFont="1" applyBorder="1" applyAlignment="1">
      <alignment horizontal="center" vertical="center"/>
    </xf>
    <xf numFmtId="0" fontId="5" fillId="0" borderId="7" xfId="0" applyFont="1" applyBorder="1" applyAlignment="1">
      <alignment vertical="center"/>
    </xf>
    <xf numFmtId="0" fontId="5" fillId="0" borderId="6" xfId="0" applyFont="1" applyBorder="1" applyAlignment="1">
      <alignment vertical="top"/>
    </xf>
    <xf numFmtId="0" fontId="5" fillId="0" borderId="6" xfId="0" applyFont="1" applyBorder="1" applyAlignment="1">
      <alignment horizontal="left" vertical="top"/>
    </xf>
    <xf numFmtId="4" fontId="5" fillId="0" borderId="6" xfId="0" applyNumberFormat="1" applyFont="1" applyBorder="1" applyAlignment="1">
      <alignment horizontal="center" vertical="center"/>
    </xf>
    <xf numFmtId="0" fontId="4" fillId="0" borderId="5" xfId="0" applyFont="1" applyBorder="1" applyAlignment="1">
      <alignment vertical="top"/>
    </xf>
    <xf numFmtId="0" fontId="4" fillId="0" borderId="5" xfId="0" applyFont="1" applyBorder="1" applyAlignment="1">
      <alignment horizontal="left" vertical="top"/>
    </xf>
    <xf numFmtId="4" fontId="3" fillId="0" borderId="31" xfId="1" applyNumberFormat="1" applyFont="1" applyBorder="1" applyAlignment="1" applyProtection="1">
      <alignment horizontal="center" vertical="center" wrapText="1"/>
      <protection locked="0"/>
    </xf>
    <xf numFmtId="0" fontId="4" fillId="0" borderId="6" xfId="0" applyFont="1" applyBorder="1" applyAlignment="1">
      <alignment horizontal="center" vertical="center" wrapText="1"/>
    </xf>
    <xf numFmtId="49" fontId="0" fillId="0" borderId="1" xfId="0" applyNumberFormat="1" applyBorder="1" applyAlignment="1">
      <alignment horizontal="left" vertical="center" wrapText="1"/>
    </xf>
    <xf numFmtId="4" fontId="3" fillId="0" borderId="3" xfId="1" applyNumberFormat="1" applyFont="1" applyBorder="1" applyAlignment="1" applyProtection="1">
      <alignment horizontal="right" vertical="center" wrapText="1"/>
      <protection locked="0"/>
    </xf>
    <xf numFmtId="0" fontId="5" fillId="0" borderId="7" xfId="0" applyFont="1" applyBorder="1" applyAlignment="1">
      <alignment vertical="top" wrapText="1"/>
    </xf>
    <xf numFmtId="0" fontId="5" fillId="0" borderId="7" xfId="0" applyFont="1" applyBorder="1" applyAlignment="1">
      <alignment horizontal="left" vertical="top" wrapText="1"/>
    </xf>
    <xf numFmtId="0" fontId="0" fillId="0" borderId="0" xfId="0" applyAlignment="1">
      <alignment horizontal="right"/>
    </xf>
    <xf numFmtId="4" fontId="3" fillId="0" borderId="1" xfId="1" applyNumberFormat="1" applyFont="1" applyBorder="1" applyAlignment="1" applyProtection="1">
      <alignment horizontal="left" vertical="center" wrapText="1"/>
      <protection locked="0"/>
    </xf>
    <xf numFmtId="14" fontId="5" fillId="0" borderId="11" xfId="0" applyNumberFormat="1" applyFont="1" applyBorder="1" applyAlignment="1">
      <alignment horizontal="center" vertical="center" wrapText="1"/>
    </xf>
    <xf numFmtId="49" fontId="0" fillId="0" borderId="2" xfId="0" applyNumberFormat="1" applyBorder="1" applyAlignment="1">
      <alignment horizontal="left" vertical="center" wrapText="1"/>
    </xf>
    <xf numFmtId="0" fontId="5" fillId="0" borderId="11" xfId="0" applyFont="1" applyBorder="1" applyAlignment="1">
      <alignment horizontal="left" vertical="center" wrapText="1"/>
    </xf>
    <xf numFmtId="0" fontId="0" fillId="0" borderId="2" xfId="0" applyBorder="1" applyAlignment="1">
      <alignment horizontal="center" vertical="center"/>
    </xf>
    <xf numFmtId="14" fontId="4" fillId="0" borderId="5" xfId="0" applyNumberFormat="1" applyFont="1" applyBorder="1" applyAlignment="1">
      <alignment horizontal="center" vertical="center"/>
    </xf>
    <xf numFmtId="0" fontId="4" fillId="0" borderId="5" xfId="0" applyFont="1" applyBorder="1" applyAlignment="1">
      <alignment vertical="center"/>
    </xf>
    <xf numFmtId="0" fontId="4" fillId="0" borderId="5" xfId="0" applyFont="1" applyBorder="1" applyAlignment="1">
      <alignment horizontal="left" vertical="center"/>
    </xf>
    <xf numFmtId="0" fontId="4" fillId="0" borderId="5" xfId="0" applyFont="1" applyBorder="1" applyAlignment="1">
      <alignment horizontal="left" vertical="top" wrapText="1"/>
    </xf>
    <xf numFmtId="164" fontId="4" fillId="0" borderId="5" xfId="0" applyNumberFormat="1" applyFont="1" applyBorder="1" applyAlignment="1">
      <alignment vertical="center"/>
    </xf>
    <xf numFmtId="4" fontId="4" fillId="0" borderId="6" xfId="0" applyNumberFormat="1" applyFont="1" applyBorder="1" applyAlignment="1">
      <alignment horizontal="center" vertical="center" wrapText="1"/>
    </xf>
    <xf numFmtId="165" fontId="4" fillId="0" borderId="6" xfId="0" applyNumberFormat="1" applyFont="1" applyBorder="1" applyAlignment="1">
      <alignment horizontal="left" vertical="center" wrapText="1"/>
    </xf>
    <xf numFmtId="0" fontId="4" fillId="0" borderId="6" xfId="0" applyFont="1" applyBorder="1" applyAlignment="1">
      <alignment horizontal="left" vertical="center" wrapText="1"/>
    </xf>
    <xf numFmtId="49" fontId="3" fillId="0" borderId="17" xfId="1" applyNumberFormat="1" applyFont="1" applyBorder="1" applyAlignment="1" applyProtection="1">
      <alignment horizontal="left" vertical="center" wrapText="1"/>
      <protection locked="0"/>
    </xf>
    <xf numFmtId="49" fontId="0" fillId="0" borderId="17" xfId="0" applyNumberFormat="1" applyBorder="1" applyAlignment="1">
      <alignment horizontal="left" vertical="center" wrapText="1"/>
    </xf>
    <xf numFmtId="4" fontId="4" fillId="0" borderId="6" xfId="0" applyNumberFormat="1" applyFont="1" applyBorder="1" applyAlignment="1">
      <alignment vertical="center" wrapText="1"/>
    </xf>
    <xf numFmtId="4" fontId="4" fillId="0" borderId="6" xfId="0" applyNumberFormat="1" applyFont="1" applyBorder="1" applyAlignment="1">
      <alignment horizontal="right" vertical="center" wrapText="1"/>
    </xf>
    <xf numFmtId="4" fontId="4" fillId="0" borderId="10" xfId="0" applyNumberFormat="1" applyFont="1" applyBorder="1" applyAlignment="1">
      <alignment horizontal="right" vertical="center" wrapText="1"/>
    </xf>
    <xf numFmtId="4" fontId="4" fillId="0" borderId="33" xfId="0" applyNumberFormat="1" applyFont="1" applyBorder="1" applyAlignment="1">
      <alignment horizontal="right" vertical="center" wrapText="1"/>
    </xf>
    <xf numFmtId="4" fontId="4" fillId="0" borderId="14" xfId="0" applyNumberFormat="1" applyFont="1" applyBorder="1" applyAlignment="1">
      <alignment horizontal="right" vertical="center" wrapText="1"/>
    </xf>
    <xf numFmtId="4" fontId="4" fillId="0" borderId="12" xfId="0" applyNumberFormat="1" applyFont="1" applyBorder="1" applyAlignment="1">
      <alignment horizontal="right" vertical="center" wrapText="1"/>
    </xf>
    <xf numFmtId="165" fontId="4" fillId="0" borderId="7" xfId="0" applyNumberFormat="1" applyFont="1" applyBorder="1" applyAlignment="1">
      <alignment horizontal="center" vertical="center" wrapText="1"/>
    </xf>
    <xf numFmtId="165" fontId="4" fillId="0" borderId="12" xfId="0" applyNumberFormat="1" applyFont="1" applyBorder="1" applyAlignment="1">
      <alignment horizontal="center" vertical="center" wrapText="1"/>
    </xf>
    <xf numFmtId="49" fontId="3" fillId="0" borderId="0" xfId="1" applyNumberFormat="1" applyFont="1" applyAlignment="1" applyProtection="1">
      <alignment horizontal="left" vertical="center" wrapText="1"/>
      <protection locked="0"/>
    </xf>
    <xf numFmtId="4" fontId="3" fillId="0" borderId="0" xfId="1" applyNumberFormat="1" applyFont="1" applyAlignment="1" applyProtection="1">
      <alignment horizontal="left" vertical="center" wrapText="1"/>
      <protection locked="0"/>
    </xf>
    <xf numFmtId="0" fontId="0" fillId="0" borderId="0" xfId="0" applyAlignment="1">
      <alignment horizontal="left" vertical="center" wrapText="1"/>
    </xf>
    <xf numFmtId="0" fontId="5" fillId="0" borderId="0" xfId="0" applyFont="1" applyAlignment="1">
      <alignment horizontal="left" vertical="center" wrapText="1"/>
    </xf>
    <xf numFmtId="4" fontId="3" fillId="0" borderId="5" xfId="1" applyNumberFormat="1" applyFont="1" applyBorder="1" applyAlignment="1" applyProtection="1">
      <alignment horizontal="left" vertical="center" wrapText="1"/>
      <protection locked="0"/>
    </xf>
    <xf numFmtId="4" fontId="3" fillId="0" borderId="3" xfId="1" applyNumberFormat="1" applyFont="1" applyBorder="1" applyAlignment="1" applyProtection="1">
      <alignment horizontal="left" vertical="center" wrapText="1"/>
      <protection locked="0"/>
    </xf>
    <xf numFmtId="0" fontId="0" fillId="0" borderId="35" xfId="0" applyBorder="1" applyAlignment="1">
      <alignment horizontal="left" vertical="center"/>
    </xf>
    <xf numFmtId="0" fontId="0" fillId="0" borderId="13" xfId="0" applyBorder="1" applyAlignment="1">
      <alignment horizontal="left" vertical="center"/>
    </xf>
    <xf numFmtId="4" fontId="4" fillId="0" borderId="10" xfId="0" applyNumberFormat="1" applyFont="1" applyBorder="1" applyAlignment="1">
      <alignment vertical="center" wrapText="1"/>
    </xf>
    <xf numFmtId="4" fontId="4" fillId="0" borderId="14" xfId="0" applyNumberFormat="1" applyFont="1" applyBorder="1" applyAlignment="1">
      <alignment vertical="center" wrapText="1"/>
    </xf>
    <xf numFmtId="0" fontId="4" fillId="0" borderId="10"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7" xfId="0" applyFont="1" applyBorder="1" applyAlignment="1">
      <alignment horizontal="center" vertical="center" wrapText="1"/>
    </xf>
    <xf numFmtId="4" fontId="4" fillId="0" borderId="7" xfId="0" applyNumberFormat="1" applyFont="1" applyBorder="1" applyAlignment="1">
      <alignment horizontal="center" vertical="center" wrapText="1"/>
    </xf>
    <xf numFmtId="4" fontId="4" fillId="0" borderId="33" xfId="0" applyNumberFormat="1" applyFont="1" applyBorder="1" applyAlignment="1">
      <alignment horizontal="center" vertical="center" wrapText="1"/>
    </xf>
    <xf numFmtId="4" fontId="4" fillId="0" borderId="12" xfId="0" applyNumberFormat="1" applyFont="1" applyBorder="1" applyAlignment="1">
      <alignment horizontal="center" vertical="center" wrapText="1"/>
    </xf>
    <xf numFmtId="165" fontId="4" fillId="0" borderId="15" xfId="0" applyNumberFormat="1" applyFont="1" applyBorder="1" applyAlignment="1">
      <alignment horizontal="center" vertical="center" wrapText="1"/>
    </xf>
    <xf numFmtId="4" fontId="4" fillId="0" borderId="9" xfId="0" applyNumberFormat="1" applyFont="1" applyBorder="1" applyAlignment="1">
      <alignment horizontal="right" vertical="center" wrapText="1"/>
    </xf>
    <xf numFmtId="4" fontId="4" fillId="0" borderId="15" xfId="0" applyNumberFormat="1" applyFont="1" applyBorder="1" applyAlignment="1">
      <alignment horizontal="right" vertical="center" wrapText="1"/>
    </xf>
    <xf numFmtId="0" fontId="4" fillId="0" borderId="5" xfId="0" applyFont="1" applyBorder="1" applyAlignment="1">
      <alignment vertical="center" wrapText="1"/>
    </xf>
    <xf numFmtId="0" fontId="0" fillId="0" borderId="3" xfId="0" applyBorder="1" applyAlignment="1">
      <alignment vertical="center" wrapText="1"/>
    </xf>
    <xf numFmtId="0" fontId="6" fillId="0" borderId="29" xfId="0" applyFont="1" applyBorder="1"/>
    <xf numFmtId="0" fontId="0" fillId="0" borderId="3" xfId="0" applyBorder="1" applyAlignment="1">
      <alignment horizontal="left" vertical="center"/>
    </xf>
    <xf numFmtId="4" fontId="3" fillId="0" borderId="24" xfId="1" applyNumberFormat="1" applyFont="1" applyBorder="1" applyAlignment="1" applyProtection="1">
      <alignment horizontal="center" vertical="center" wrapText="1"/>
      <protection locked="0"/>
    </xf>
    <xf numFmtId="14" fontId="4" fillId="0" borderId="7" xfId="0" applyNumberFormat="1" applyFont="1" applyBorder="1" applyAlignment="1">
      <alignment horizontal="center" vertical="center"/>
    </xf>
    <xf numFmtId="0" fontId="0" fillId="0" borderId="5" xfId="0" applyBorder="1" applyAlignment="1">
      <alignment horizontal="left"/>
    </xf>
    <xf numFmtId="0" fontId="0" fillId="0" borderId="5" xfId="0" applyBorder="1" applyAlignment="1">
      <alignment horizontal="left" wrapText="1"/>
    </xf>
    <xf numFmtId="49" fontId="0" fillId="0" borderId="5" xfId="0" applyNumberFormat="1" applyBorder="1" applyAlignment="1">
      <alignment horizontal="center" vertical="center" wrapText="1"/>
    </xf>
    <xf numFmtId="14" fontId="4" fillId="0" borderId="14" xfId="0" applyNumberFormat="1" applyFont="1" applyBorder="1" applyAlignment="1">
      <alignment horizontal="center" vertical="center"/>
    </xf>
    <xf numFmtId="4" fontId="3" fillId="0" borderId="4" xfId="1" applyNumberFormat="1" applyFont="1" applyBorder="1" applyAlignment="1" applyProtection="1">
      <alignment horizontal="center" vertical="center" wrapText="1"/>
      <protection locked="0"/>
    </xf>
    <xf numFmtId="4" fontId="3" fillId="0" borderId="13" xfId="1" applyNumberFormat="1" applyFont="1" applyBorder="1" applyAlignment="1" applyProtection="1">
      <alignment horizontal="center" vertical="center" wrapText="1"/>
      <protection locked="0"/>
    </xf>
    <xf numFmtId="14" fontId="5" fillId="0" borderId="10" xfId="0" applyNumberFormat="1" applyFont="1" applyBorder="1" applyAlignment="1">
      <alignment horizontal="center" vertical="center" wrapText="1"/>
    </xf>
    <xf numFmtId="14" fontId="4" fillId="0" borderId="5" xfId="0" applyNumberFormat="1" applyFont="1" applyBorder="1" applyAlignment="1">
      <alignment vertical="center"/>
    </xf>
    <xf numFmtId="49" fontId="0" fillId="0" borderId="10" xfId="0" applyNumberFormat="1" applyBorder="1" applyAlignment="1">
      <alignment horizontal="center" vertical="center" wrapText="1"/>
    </xf>
    <xf numFmtId="14" fontId="4" fillId="0" borderId="12" xfId="0" applyNumberFormat="1" applyFont="1" applyBorder="1" applyAlignment="1">
      <alignment horizontal="center" vertical="center"/>
    </xf>
    <xf numFmtId="14" fontId="4" fillId="0" borderId="6" xfId="0" applyNumberFormat="1" applyFont="1" applyBorder="1" applyAlignment="1">
      <alignment horizontal="center" vertical="center"/>
    </xf>
    <xf numFmtId="0" fontId="4" fillId="0" borderId="6" xfId="0" applyFont="1" applyBorder="1" applyAlignment="1">
      <alignment horizontal="center" vertical="center"/>
    </xf>
    <xf numFmtId="0" fontId="4" fillId="0" borderId="6" xfId="0" applyFont="1" applyBorder="1" applyAlignment="1">
      <alignment horizontal="left" vertical="center"/>
    </xf>
    <xf numFmtId="4" fontId="3" fillId="0" borderId="33" xfId="1" applyNumberFormat="1" applyFont="1" applyBorder="1" applyAlignment="1" applyProtection="1">
      <alignment horizontal="center" vertical="center" wrapText="1"/>
      <protection locked="0"/>
    </xf>
    <xf numFmtId="1" fontId="0" fillId="0" borderId="12" xfId="0" applyNumberFormat="1" applyBorder="1" applyAlignment="1">
      <alignment horizontal="left" vertical="center" wrapText="1"/>
    </xf>
    <xf numFmtId="0" fontId="13" fillId="0" borderId="12" xfId="0" applyFont="1" applyBorder="1" applyAlignment="1">
      <alignment horizontal="center" vertical="center" wrapText="1"/>
    </xf>
    <xf numFmtId="0" fontId="4" fillId="0" borderId="14" xfId="0" applyFont="1" applyBorder="1" applyAlignment="1">
      <alignment horizontal="center" vertical="center"/>
    </xf>
    <xf numFmtId="4" fontId="4" fillId="0" borderId="6" xfId="0" applyNumberFormat="1" applyFont="1" applyBorder="1" applyAlignment="1">
      <alignment horizontal="center" vertical="center"/>
    </xf>
    <xf numFmtId="0" fontId="4" fillId="0" borderId="6" xfId="0" applyFont="1" applyBorder="1" applyAlignment="1">
      <alignment vertical="center"/>
    </xf>
    <xf numFmtId="164" fontId="4" fillId="0" borderId="0" xfId="0" applyNumberFormat="1" applyFont="1" applyAlignment="1">
      <alignment horizontal="center" vertical="center"/>
    </xf>
    <xf numFmtId="164" fontId="4" fillId="0" borderId="5" xfId="0" applyNumberFormat="1" applyFont="1" applyBorder="1" applyAlignment="1">
      <alignment horizontal="center" vertical="center"/>
    </xf>
    <xf numFmtId="164" fontId="4" fillId="0" borderId="6" xfId="0" applyNumberFormat="1" applyFont="1" applyBorder="1" applyAlignment="1">
      <alignment horizontal="center" vertical="center"/>
    </xf>
    <xf numFmtId="0" fontId="4" fillId="0" borderId="7" xfId="0" applyFont="1" applyBorder="1" applyAlignment="1">
      <alignment horizontal="center" vertical="center"/>
    </xf>
    <xf numFmtId="4" fontId="4" fillId="0" borderId="7" xfId="0" applyNumberFormat="1" applyFont="1" applyBorder="1" applyAlignment="1">
      <alignment horizontal="center" vertical="center"/>
    </xf>
    <xf numFmtId="0" fontId="4" fillId="0" borderId="7" xfId="0" applyFont="1" applyBorder="1" applyAlignment="1">
      <alignment horizontal="left" vertical="center"/>
    </xf>
    <xf numFmtId="0" fontId="4" fillId="0" borderId="6" xfId="0" applyFont="1" applyBorder="1" applyAlignment="1">
      <alignment horizontal="left" vertical="top" wrapText="1"/>
    </xf>
    <xf numFmtId="0" fontId="4" fillId="0" borderId="7" xfId="0" applyFont="1" applyBorder="1" applyAlignment="1">
      <alignment horizontal="left" vertical="top" wrapText="1"/>
    </xf>
    <xf numFmtId="164" fontId="4" fillId="0" borderId="7" xfId="0" applyNumberFormat="1" applyFont="1" applyBorder="1" applyAlignment="1">
      <alignment horizontal="center" vertical="center"/>
    </xf>
    <xf numFmtId="1" fontId="0" fillId="0" borderId="5" xfId="0" applyNumberFormat="1" applyBorder="1" applyAlignment="1">
      <alignment horizontal="center" vertical="center" wrapText="1"/>
    </xf>
    <xf numFmtId="0" fontId="17" fillId="0" borderId="7" xfId="0" applyFont="1" applyBorder="1"/>
    <xf numFmtId="0" fontId="17" fillId="0" borderId="9" xfId="0" applyFont="1" applyBorder="1"/>
    <xf numFmtId="4" fontId="2" fillId="0" borderId="1" xfId="1" applyNumberFormat="1" applyBorder="1" applyAlignment="1" applyProtection="1">
      <alignment horizontal="left" vertical="center" wrapText="1"/>
      <protection locked="0"/>
    </xf>
    <xf numFmtId="0" fontId="2" fillId="0" borderId="1" xfId="1" applyBorder="1" applyAlignment="1" applyProtection="1">
      <alignment horizontal="left" vertical="center" wrapText="1"/>
      <protection locked="0"/>
    </xf>
    <xf numFmtId="49" fontId="18" fillId="0" borderId="1" xfId="0" applyNumberFormat="1" applyFont="1" applyBorder="1" applyAlignment="1">
      <alignment horizontal="left" vertical="center" wrapText="1"/>
    </xf>
    <xf numFmtId="0" fontId="6" fillId="0" borderId="1" xfId="0" applyFont="1" applyBorder="1" applyAlignment="1">
      <alignment vertical="center" wrapText="1"/>
    </xf>
    <xf numFmtId="1" fontId="0" fillId="0" borderId="7" xfId="0" applyNumberFormat="1" applyBorder="1" applyAlignment="1">
      <alignment horizontal="center" vertical="center" wrapText="1"/>
    </xf>
    <xf numFmtId="0" fontId="13" fillId="0" borderId="5" xfId="0" applyFont="1" applyBorder="1" applyAlignment="1">
      <alignment vertical="center" wrapText="1"/>
    </xf>
    <xf numFmtId="0" fontId="0" fillId="0" borderId="2" xfId="0" applyBorder="1" applyAlignment="1">
      <alignment vertical="center" wrapText="1"/>
    </xf>
    <xf numFmtId="49" fontId="3" fillId="0" borderId="2" xfId="1" applyNumberFormat="1" applyFont="1" applyBorder="1" applyAlignment="1" applyProtection="1">
      <alignment vertical="center"/>
      <protection locked="0"/>
    </xf>
    <xf numFmtId="49" fontId="3" fillId="0" borderId="1" xfId="1" applyNumberFormat="1" applyFont="1" applyBorder="1" applyAlignment="1" applyProtection="1">
      <alignment horizontal="center" vertical="center"/>
      <protection locked="0"/>
    </xf>
    <xf numFmtId="49" fontId="18" fillId="0" borderId="0" xfId="0" applyNumberFormat="1" applyFont="1" applyAlignment="1">
      <alignment horizontal="left" vertical="center" wrapText="1"/>
    </xf>
    <xf numFmtId="4" fontId="2" fillId="0" borderId="0" xfId="1" applyNumberFormat="1" applyAlignment="1" applyProtection="1">
      <alignment horizontal="left" vertical="center" wrapText="1"/>
      <protection locked="0"/>
    </xf>
    <xf numFmtId="0" fontId="2" fillId="0" borderId="0" xfId="1" applyAlignment="1" applyProtection="1">
      <alignment horizontal="left" vertical="center" wrapText="1"/>
      <protection locked="0"/>
    </xf>
    <xf numFmtId="0" fontId="4" fillId="0" borderId="7" xfId="0" applyFont="1" applyBorder="1" applyAlignment="1">
      <alignment horizontal="left" vertical="center" wrapText="1"/>
    </xf>
    <xf numFmtId="0" fontId="4" fillId="0" borderId="11" xfId="0" applyFont="1" applyBorder="1" applyAlignment="1">
      <alignment horizontal="center" vertical="center"/>
    </xf>
    <xf numFmtId="49" fontId="3" fillId="0" borderId="17" xfId="1" applyNumberFormat="1" applyFont="1" applyBorder="1" applyAlignment="1" applyProtection="1">
      <alignment horizontal="left" vertical="center"/>
      <protection locked="0"/>
    </xf>
    <xf numFmtId="1" fontId="0" fillId="0" borderId="7" xfId="0" applyNumberFormat="1" applyBorder="1" applyAlignment="1">
      <alignment horizontal="left" vertical="center" wrapText="1"/>
    </xf>
    <xf numFmtId="49" fontId="18" fillId="0" borderId="5" xfId="0" applyNumberFormat="1" applyFont="1" applyBorder="1" applyAlignment="1">
      <alignment horizontal="left" vertical="center" wrapText="1"/>
    </xf>
    <xf numFmtId="4" fontId="2" fillId="0" borderId="5" xfId="1" applyNumberFormat="1" applyBorder="1" applyAlignment="1" applyProtection="1">
      <alignment horizontal="left" vertical="center" wrapText="1"/>
      <protection locked="0"/>
    </xf>
    <xf numFmtId="0" fontId="2" fillId="0" borderId="5" xfId="1" applyBorder="1" applyAlignment="1" applyProtection="1">
      <alignment horizontal="left" vertical="center" wrapText="1"/>
      <protection locked="0"/>
    </xf>
    <xf numFmtId="0" fontId="6" fillId="0" borderId="3" xfId="0" applyFont="1" applyBorder="1" applyAlignment="1">
      <alignment horizontal="left" vertical="center" wrapText="1"/>
    </xf>
    <xf numFmtId="49" fontId="18" fillId="0" borderId="3" xfId="0" applyNumberFormat="1" applyFont="1" applyBorder="1" applyAlignment="1">
      <alignment horizontal="left" vertical="center" wrapText="1"/>
    </xf>
    <xf numFmtId="0" fontId="2" fillId="0" borderId="3" xfId="1" applyBorder="1" applyAlignment="1" applyProtection="1">
      <alignment horizontal="left" vertical="center" wrapText="1"/>
      <protection locked="0"/>
    </xf>
    <xf numFmtId="4" fontId="2" fillId="0" borderId="5" xfId="1" applyNumberFormat="1" applyBorder="1" applyAlignment="1" applyProtection="1">
      <alignment horizontal="center" vertical="center" wrapText="1"/>
      <protection locked="0"/>
    </xf>
    <xf numFmtId="1" fontId="0" fillId="0" borderId="2" xfId="0" applyNumberFormat="1" applyBorder="1" applyAlignment="1">
      <alignment horizontal="left"/>
    </xf>
    <xf numFmtId="0" fontId="0" fillId="0" borderId="2" xfId="0" applyBorder="1" applyAlignment="1">
      <alignment horizontal="left"/>
    </xf>
    <xf numFmtId="0" fontId="17" fillId="0" borderId="5" xfId="0" applyFont="1" applyBorder="1" applyAlignment="1">
      <alignment horizontal="left"/>
    </xf>
    <xf numFmtId="0" fontId="6" fillId="0" borderId="4" xfId="0" applyFont="1" applyBorder="1" applyAlignment="1">
      <alignment horizontal="left" vertical="center" wrapText="1"/>
    </xf>
    <xf numFmtId="0" fontId="6" fillId="0" borderId="17" xfId="0" applyFont="1" applyBorder="1" applyAlignment="1">
      <alignment horizontal="left" vertical="center" wrapText="1"/>
    </xf>
    <xf numFmtId="4" fontId="2" fillId="0" borderId="3" xfId="1" applyNumberFormat="1" applyBorder="1" applyAlignment="1" applyProtection="1">
      <alignment horizontal="center" vertical="center" wrapText="1"/>
      <protection locked="0"/>
    </xf>
    <xf numFmtId="1" fontId="0" fillId="0" borderId="2" xfId="0" applyNumberFormat="1" applyBorder="1" applyAlignment="1">
      <alignment horizontal="left" vertical="center"/>
    </xf>
    <xf numFmtId="49" fontId="3" fillId="0" borderId="2" xfId="1" applyNumberFormat="1" applyFont="1" applyBorder="1" applyAlignment="1" applyProtection="1">
      <alignment horizontal="center" vertical="center"/>
      <protection locked="0"/>
    </xf>
    <xf numFmtId="49" fontId="3" fillId="0" borderId="3" xfId="1" applyNumberFormat="1" applyFont="1" applyBorder="1" applyAlignment="1" applyProtection="1">
      <alignment horizontal="center" vertical="center"/>
      <protection locked="0"/>
    </xf>
    <xf numFmtId="49" fontId="3" fillId="0" borderId="17" xfId="1" applyNumberFormat="1" applyFont="1" applyBorder="1" applyAlignment="1" applyProtection="1">
      <alignment horizontal="center" vertical="center"/>
      <protection locked="0"/>
    </xf>
    <xf numFmtId="0" fontId="17" fillId="0" borderId="0" xfId="0" applyFont="1" applyAlignment="1">
      <alignment horizontal="left"/>
    </xf>
    <xf numFmtId="49" fontId="3" fillId="0" borderId="3" xfId="1" applyNumberFormat="1" applyFont="1" applyBorder="1" applyAlignment="1" applyProtection="1">
      <alignment vertical="center"/>
      <protection locked="0"/>
    </xf>
    <xf numFmtId="0" fontId="6" fillId="0" borderId="6" xfId="0" applyFont="1" applyBorder="1" applyAlignment="1">
      <alignment horizontal="left" vertical="center" wrapText="1"/>
    </xf>
    <xf numFmtId="0" fontId="6" fillId="0" borderId="6" xfId="0" applyFont="1" applyBorder="1" applyAlignment="1">
      <alignment vertical="center" wrapText="1"/>
    </xf>
    <xf numFmtId="49" fontId="18" fillId="0" borderId="6" xfId="0" applyNumberFormat="1" applyFont="1" applyBorder="1" applyAlignment="1">
      <alignment horizontal="left" vertical="center" wrapText="1"/>
    </xf>
    <xf numFmtId="4" fontId="2" fillId="0" borderId="6" xfId="1" applyNumberFormat="1" applyBorder="1" applyAlignment="1" applyProtection="1">
      <alignment horizontal="left" vertical="center" wrapText="1"/>
      <protection locked="0"/>
    </xf>
    <xf numFmtId="0" fontId="2" fillId="0" borderId="6" xfId="1" applyBorder="1" applyAlignment="1" applyProtection="1">
      <alignment horizontal="left" vertical="center" wrapText="1"/>
      <protection locked="0"/>
    </xf>
    <xf numFmtId="0" fontId="4" fillId="0" borderId="5" xfId="0" applyFont="1" applyBorder="1" applyAlignment="1">
      <alignment horizontal="center" vertical="top"/>
    </xf>
    <xf numFmtId="14" fontId="4" fillId="0" borderId="0" xfId="0" applyNumberFormat="1" applyFont="1" applyAlignment="1">
      <alignment vertical="center"/>
    </xf>
    <xf numFmtId="4" fontId="3" fillId="0" borderId="17" xfId="1" applyNumberFormat="1" applyFont="1" applyBorder="1" applyAlignment="1" applyProtection="1">
      <alignment horizontal="right" vertical="center" wrapText="1"/>
      <protection locked="0"/>
    </xf>
    <xf numFmtId="0" fontId="1" fillId="0" borderId="32" xfId="0" applyFont="1" applyBorder="1" applyAlignment="1">
      <alignment vertical="center" wrapText="1"/>
    </xf>
    <xf numFmtId="0" fontId="1" fillId="0" borderId="3" xfId="0" applyFont="1" applyBorder="1" applyAlignment="1">
      <alignment horizontal="center" vertical="center" wrapText="1"/>
    </xf>
    <xf numFmtId="1" fontId="0" fillId="0" borderId="1" xfId="0" applyNumberFormat="1" applyBorder="1" applyAlignment="1">
      <alignment horizontal="left" wrapText="1"/>
    </xf>
    <xf numFmtId="0" fontId="0" fillId="0" borderId="1" xfId="0" applyBorder="1" applyAlignment="1">
      <alignment horizontal="left" wrapText="1"/>
    </xf>
    <xf numFmtId="0" fontId="19" fillId="0" borderId="0" xfId="0" applyFont="1" applyAlignment="1">
      <alignment horizontal="left" vertical="center"/>
    </xf>
    <xf numFmtId="1" fontId="0" fillId="0" borderId="1" xfId="0" applyNumberFormat="1" applyBorder="1" applyAlignment="1">
      <alignment horizontal="left"/>
    </xf>
    <xf numFmtId="0" fontId="0" fillId="0" borderId="1" xfId="0" applyBorder="1" applyAlignment="1">
      <alignment horizontal="left"/>
    </xf>
    <xf numFmtId="165" fontId="4" fillId="0" borderId="0" xfId="0" applyNumberFormat="1" applyFont="1" applyAlignment="1">
      <alignment horizontal="center" vertical="center" wrapText="1"/>
    </xf>
    <xf numFmtId="4" fontId="2" fillId="0" borderId="6" xfId="1" applyNumberFormat="1" applyBorder="1" applyAlignment="1" applyProtection="1">
      <alignment horizontal="center" vertical="center" wrapText="1"/>
      <protection locked="0"/>
    </xf>
    <xf numFmtId="0" fontId="20" fillId="0" borderId="0" xfId="0" applyFont="1" applyAlignment="1">
      <alignment horizontal="left"/>
    </xf>
    <xf numFmtId="0" fontId="20" fillId="0" borderId="0" xfId="0" applyFont="1" applyAlignment="1">
      <alignment horizontal="left" vertical="center"/>
    </xf>
    <xf numFmtId="0" fontId="20" fillId="0" borderId="0" xfId="0" applyFont="1" applyAlignment="1">
      <alignment horizontal="left" vertical="center" wrapText="1"/>
    </xf>
    <xf numFmtId="0" fontId="20" fillId="2" borderId="0" xfId="0" applyFont="1" applyFill="1" applyAlignment="1">
      <alignment horizontal="left"/>
    </xf>
    <xf numFmtId="0" fontId="17" fillId="0" borderId="5" xfId="0" applyFont="1" applyBorder="1" applyAlignment="1">
      <alignment horizontal="left" vertical="center" wrapText="1"/>
    </xf>
    <xf numFmtId="0" fontId="0" fillId="0" borderId="6" xfId="0" applyBorder="1" applyAlignment="1">
      <alignment horizontal="center"/>
    </xf>
    <xf numFmtId="0" fontId="14" fillId="0" borderId="5" xfId="0" applyFont="1" applyBorder="1" applyAlignment="1">
      <alignment horizontal="left" vertical="center" wrapText="1"/>
    </xf>
    <xf numFmtId="1" fontId="0" fillId="0" borderId="5" xfId="0" applyNumberFormat="1" applyBorder="1" applyAlignment="1">
      <alignment vertical="center" wrapText="1"/>
    </xf>
    <xf numFmtId="49" fontId="18" fillId="0" borderId="5" xfId="0" applyNumberFormat="1" applyFont="1" applyBorder="1" applyAlignment="1">
      <alignment vertical="center" wrapText="1"/>
    </xf>
    <xf numFmtId="0" fontId="17" fillId="0" borderId="5" xfId="0" applyFont="1" applyBorder="1"/>
    <xf numFmtId="0" fontId="4" fillId="0" borderId="9" xfId="0" applyFont="1" applyBorder="1" applyAlignment="1">
      <alignment horizontal="left" vertical="center"/>
    </xf>
    <xf numFmtId="0" fontId="4" fillId="0" borderId="7" xfId="0" applyFont="1" applyBorder="1" applyAlignment="1">
      <alignment vertical="center" wrapText="1"/>
    </xf>
    <xf numFmtId="49" fontId="18" fillId="0" borderId="5" xfId="0" applyNumberFormat="1" applyFont="1" applyBorder="1" applyAlignment="1">
      <alignment horizontal="center" vertical="center" wrapText="1"/>
    </xf>
    <xf numFmtId="4" fontId="2" fillId="0" borderId="5" xfId="1" applyNumberFormat="1" applyBorder="1" applyAlignment="1" applyProtection="1">
      <alignment vertical="center" wrapText="1"/>
      <protection locked="0"/>
    </xf>
    <xf numFmtId="4" fontId="3" fillId="0" borderId="35" xfId="1" applyNumberFormat="1" applyFont="1" applyBorder="1" applyAlignment="1" applyProtection="1">
      <alignment horizontal="center" vertical="center" wrapText="1"/>
      <protection locked="0"/>
    </xf>
    <xf numFmtId="0" fontId="7" fillId="4" borderId="5" xfId="0" applyFont="1" applyFill="1" applyBorder="1" applyAlignment="1">
      <alignment horizontal="right" vertical="center" wrapText="1"/>
    </xf>
    <xf numFmtId="49" fontId="18" fillId="0" borderId="0" xfId="0" applyNumberFormat="1" applyFont="1" applyAlignment="1">
      <alignment horizontal="center" vertical="center" wrapText="1"/>
    </xf>
    <xf numFmtId="4" fontId="2" fillId="0" borderId="0" xfId="1" applyNumberFormat="1" applyAlignment="1" applyProtection="1">
      <alignment horizontal="center" vertical="center" wrapText="1"/>
      <protection locked="0"/>
    </xf>
    <xf numFmtId="0" fontId="17" fillId="0" borderId="6" xfId="0" applyFont="1" applyBorder="1"/>
    <xf numFmtId="49" fontId="18" fillId="0" borderId="6" xfId="0" applyNumberFormat="1" applyFont="1" applyBorder="1" applyAlignment="1">
      <alignment horizontal="center" vertical="center" wrapText="1"/>
    </xf>
    <xf numFmtId="0" fontId="0" fillId="0" borderId="6" xfId="0" applyBorder="1" applyAlignment="1">
      <alignment horizontal="left"/>
    </xf>
    <xf numFmtId="0" fontId="17" fillId="0" borderId="5" xfId="0" applyFont="1" applyBorder="1" applyAlignment="1">
      <alignment horizontal="center"/>
    </xf>
    <xf numFmtId="0" fontId="4" fillId="0" borderId="45" xfId="0" applyFont="1" applyBorder="1" applyAlignment="1">
      <alignment horizontal="left" vertical="center" wrapText="1"/>
    </xf>
    <xf numFmtId="4" fontId="3" fillId="0" borderId="46" xfId="1" applyNumberFormat="1" applyFont="1" applyBorder="1" applyAlignment="1" applyProtection="1">
      <alignment horizontal="center" vertical="center" wrapText="1"/>
      <protection locked="0"/>
    </xf>
    <xf numFmtId="4" fontId="3" fillId="0" borderId="18" xfId="1" applyNumberFormat="1" applyFont="1" applyBorder="1" applyAlignment="1" applyProtection="1">
      <alignment horizontal="center" vertical="center" wrapText="1"/>
      <protection locked="0"/>
    </xf>
    <xf numFmtId="4" fontId="3" fillId="0" borderId="47" xfId="1" applyNumberFormat="1" applyFont="1" applyBorder="1" applyAlignment="1" applyProtection="1">
      <alignment horizontal="center" vertical="center" wrapText="1"/>
      <protection locked="0"/>
    </xf>
    <xf numFmtId="0" fontId="19" fillId="0" borderId="0" xfId="0" applyFont="1" applyAlignment="1">
      <alignment horizontal="left"/>
    </xf>
    <xf numFmtId="0" fontId="21" fillId="0" borderId="5" xfId="0" applyFont="1" applyBorder="1" applyAlignment="1">
      <alignment horizontal="left" vertical="center" wrapText="1"/>
    </xf>
    <xf numFmtId="49" fontId="3" fillId="0" borderId="48" xfId="1" applyNumberFormat="1" applyFont="1" applyBorder="1" applyAlignment="1" applyProtection="1">
      <alignment horizontal="left" vertical="center" wrapText="1"/>
      <protection locked="0"/>
    </xf>
    <xf numFmtId="4" fontId="0" fillId="0" borderId="5" xfId="0" applyNumberFormat="1" applyBorder="1" applyAlignment="1">
      <alignment horizontal="center"/>
    </xf>
    <xf numFmtId="0" fontId="23" fillId="10" borderId="1" xfId="0" applyFont="1" applyFill="1" applyBorder="1" applyAlignment="1">
      <alignment horizontal="center" vertical="center" wrapText="1"/>
    </xf>
    <xf numFmtId="0" fontId="23" fillId="12" borderId="1" xfId="0" applyFont="1" applyFill="1" applyBorder="1" applyAlignment="1">
      <alignment vertical="center"/>
    </xf>
    <xf numFmtId="0" fontId="23" fillId="0" borderId="0" xfId="0" applyFont="1"/>
    <xf numFmtId="0" fontId="24" fillId="0" borderId="0" xfId="0" applyFont="1"/>
    <xf numFmtId="0" fontId="22" fillId="10" borderId="1" xfId="0" applyFont="1" applyFill="1" applyBorder="1" applyAlignment="1">
      <alignment vertical="center"/>
    </xf>
    <xf numFmtId="0" fontId="24" fillId="10" borderId="1" xfId="0" applyFont="1" applyFill="1" applyBorder="1"/>
    <xf numFmtId="41" fontId="23" fillId="0" borderId="1" xfId="0" applyNumberFormat="1" applyFont="1" applyBorder="1" applyAlignment="1">
      <alignment horizontal="right" vertical="center"/>
    </xf>
    <xf numFmtId="43" fontId="23" fillId="0" borderId="1" xfId="0" applyNumberFormat="1" applyFont="1" applyBorder="1" applyAlignment="1">
      <alignment horizontal="right" vertical="center"/>
    </xf>
    <xf numFmtId="0" fontId="23" fillId="0" borderId="1" xfId="0" applyFont="1" applyBorder="1" applyAlignment="1">
      <alignment wrapText="1"/>
    </xf>
    <xf numFmtId="0" fontId="23" fillId="0" borderId="1" xfId="0" applyFont="1" applyBorder="1" applyAlignment="1">
      <alignment horizontal="left" vertical="center" wrapText="1"/>
    </xf>
    <xf numFmtId="41" fontId="22" fillId="10" borderId="1" xfId="0" applyNumberFormat="1" applyFont="1" applyFill="1" applyBorder="1"/>
    <xf numFmtId="43" fontId="22" fillId="10" borderId="1" xfId="0" applyNumberFormat="1" applyFont="1" applyFill="1" applyBorder="1"/>
    <xf numFmtId="0" fontId="23" fillId="0" borderId="1" xfId="0" applyFont="1" applyBorder="1" applyAlignment="1">
      <alignment vertical="center" wrapText="1"/>
    </xf>
    <xf numFmtId="41" fontId="0" fillId="0" borderId="0" xfId="0" applyNumberFormat="1"/>
    <xf numFmtId="43" fontId="0" fillId="0" borderId="0" xfId="0" applyNumberFormat="1"/>
    <xf numFmtId="14" fontId="15" fillId="0" borderId="6" xfId="0" applyNumberFormat="1" applyFont="1" applyBorder="1" applyAlignment="1">
      <alignment horizontal="center" vertical="center" wrapText="1"/>
    </xf>
    <xf numFmtId="14" fontId="15" fillId="0" borderId="5" xfId="0" applyNumberFormat="1" applyFont="1" applyBorder="1" applyAlignment="1">
      <alignment horizontal="center" vertical="center" wrapText="1"/>
    </xf>
    <xf numFmtId="4" fontId="2" fillId="0" borderId="1" xfId="1" applyNumberFormat="1" applyBorder="1" applyAlignment="1" applyProtection="1">
      <alignment horizontal="center" vertical="center" wrapText="1"/>
      <protection locked="0"/>
    </xf>
    <xf numFmtId="0" fontId="2" fillId="0" borderId="13" xfId="1" applyBorder="1" applyAlignment="1" applyProtection="1">
      <alignment horizontal="left" vertical="center" wrapText="1"/>
      <protection locked="0"/>
    </xf>
    <xf numFmtId="49" fontId="14" fillId="0" borderId="5" xfId="0" applyNumberFormat="1" applyFont="1" applyBorder="1" applyAlignment="1">
      <alignment horizontal="left" vertical="center" wrapText="1"/>
    </xf>
    <xf numFmtId="49" fontId="14" fillId="0" borderId="6" xfId="0" applyNumberFormat="1" applyFont="1" applyBorder="1" applyAlignment="1">
      <alignment horizontal="left" vertical="center" wrapText="1"/>
    </xf>
    <xf numFmtId="4" fontId="22" fillId="0" borderId="1" xfId="0" applyNumberFormat="1" applyFont="1" applyBorder="1" applyAlignment="1">
      <alignment horizontal="right" vertical="center"/>
    </xf>
    <xf numFmtId="0" fontId="23" fillId="0" borderId="1" xfId="0" applyFont="1" applyBorder="1" applyAlignment="1">
      <alignment vertical="top" wrapText="1"/>
    </xf>
    <xf numFmtId="0" fontId="23" fillId="10" borderId="1" xfId="0" applyFont="1" applyFill="1" applyBorder="1" applyAlignment="1">
      <alignment horizontal="center" vertical="top" wrapText="1"/>
    </xf>
    <xf numFmtId="0" fontId="23" fillId="0" borderId="1" xfId="0" applyFont="1" applyBorder="1" applyAlignment="1">
      <alignment horizontal="left" vertical="top" wrapText="1"/>
    </xf>
    <xf numFmtId="0" fontId="24" fillId="10" borderId="1" xfId="0" applyFont="1" applyFill="1" applyBorder="1" applyAlignment="1">
      <alignment vertical="top"/>
    </xf>
    <xf numFmtId="0" fontId="0" fillId="0" borderId="0" xfId="0" applyAlignment="1">
      <alignment vertical="top"/>
    </xf>
    <xf numFmtId="41" fontId="25" fillId="0" borderId="1" xfId="0" applyNumberFormat="1" applyFont="1" applyBorder="1" applyAlignment="1">
      <alignment horizontal="right" vertical="center"/>
    </xf>
    <xf numFmtId="4" fontId="25" fillId="0" borderId="1" xfId="0" applyNumberFormat="1" applyFont="1" applyBorder="1" applyAlignment="1">
      <alignment horizontal="right" vertical="center"/>
    </xf>
    <xf numFmtId="41" fontId="25" fillId="0" borderId="1" xfId="0" applyNumberFormat="1" applyFont="1" applyBorder="1" applyAlignment="1">
      <alignment vertical="center"/>
    </xf>
    <xf numFmtId="168" fontId="25" fillId="0" borderId="1" xfId="0" applyNumberFormat="1" applyFont="1" applyBorder="1" applyAlignment="1">
      <alignment horizontal="right" vertical="center"/>
    </xf>
    <xf numFmtId="41" fontId="25" fillId="0" borderId="1" xfId="0" applyNumberFormat="1" applyFont="1" applyBorder="1" applyAlignment="1">
      <alignment horizontal="center" vertical="center"/>
    </xf>
    <xf numFmtId="43" fontId="25" fillId="0" borderId="1" xfId="0" applyNumberFormat="1" applyFont="1" applyBorder="1" applyAlignment="1">
      <alignment horizontal="right" vertical="center"/>
    </xf>
    <xf numFmtId="41" fontId="25" fillId="0" borderId="17" xfId="0" applyNumberFormat="1" applyFont="1" applyBorder="1" applyAlignment="1">
      <alignment horizontal="right" vertical="center"/>
    </xf>
    <xf numFmtId="0" fontId="0" fillId="0" borderId="2" xfId="0" applyBorder="1" applyAlignment="1">
      <alignment horizontal="center"/>
    </xf>
    <xf numFmtId="0" fontId="0" fillId="0" borderId="17" xfId="0" applyBorder="1" applyAlignment="1">
      <alignment horizontal="center"/>
    </xf>
    <xf numFmtId="0" fontId="0" fillId="0" borderId="3" xfId="0" applyBorder="1" applyAlignment="1">
      <alignment horizontal="center"/>
    </xf>
    <xf numFmtId="14" fontId="4" fillId="0" borderId="2" xfId="0" applyNumberFormat="1" applyFont="1" applyBorder="1" applyAlignment="1">
      <alignment horizontal="center" vertical="center"/>
    </xf>
    <xf numFmtId="14" fontId="4" fillId="0" borderId="17" xfId="0" applyNumberFormat="1" applyFont="1" applyBorder="1" applyAlignment="1">
      <alignment horizontal="center" vertical="center"/>
    </xf>
    <xf numFmtId="14" fontId="4" fillId="0" borderId="18" xfId="0" applyNumberFormat="1" applyFont="1" applyBorder="1" applyAlignment="1">
      <alignment horizontal="center" vertical="center"/>
    </xf>
    <xf numFmtId="14" fontId="5" fillId="0" borderId="19" xfId="0" applyNumberFormat="1" applyFont="1" applyBorder="1" applyAlignment="1">
      <alignment horizontal="center" vertical="center" wrapText="1"/>
    </xf>
    <xf numFmtId="14" fontId="5" fillId="0" borderId="20" xfId="0" applyNumberFormat="1" applyFont="1" applyBorder="1" applyAlignment="1">
      <alignment horizontal="center" vertical="center" wrapText="1"/>
    </xf>
    <xf numFmtId="14" fontId="5" fillId="0" borderId="21" xfId="0" applyNumberFormat="1" applyFont="1" applyBorder="1" applyAlignment="1">
      <alignment horizontal="center" vertical="center" wrapText="1"/>
    </xf>
    <xf numFmtId="49" fontId="3" fillId="0" borderId="2" xfId="1" applyNumberFormat="1" applyFont="1" applyBorder="1" applyAlignment="1" applyProtection="1">
      <alignment horizontal="center" vertical="center" wrapText="1"/>
      <protection locked="0"/>
    </xf>
    <xf numFmtId="49" fontId="3" fillId="0" borderId="17" xfId="1" applyNumberFormat="1" applyFont="1" applyBorder="1" applyAlignment="1" applyProtection="1">
      <alignment horizontal="center" vertical="center" wrapText="1"/>
      <protection locked="0"/>
    </xf>
    <xf numFmtId="49" fontId="3" fillId="0" borderId="3" xfId="1" applyNumberFormat="1" applyFont="1" applyBorder="1" applyAlignment="1" applyProtection="1">
      <alignment horizontal="center" vertical="center" wrapText="1"/>
      <protection locked="0"/>
    </xf>
    <xf numFmtId="4" fontId="3" fillId="0" borderId="2" xfId="0" applyNumberFormat="1" applyFont="1" applyBorder="1" applyAlignment="1">
      <alignment horizontal="center" vertical="center" wrapText="1"/>
    </xf>
    <xf numFmtId="4" fontId="3" fillId="0" borderId="17" xfId="0" applyNumberFormat="1" applyFont="1" applyBorder="1" applyAlignment="1">
      <alignment horizontal="center" vertical="center" wrapText="1"/>
    </xf>
    <xf numFmtId="4" fontId="3" fillId="0" borderId="3" xfId="0" applyNumberFormat="1" applyFont="1" applyBorder="1" applyAlignment="1">
      <alignment horizontal="center" vertical="center" wrapText="1"/>
    </xf>
    <xf numFmtId="165" fontId="4" fillId="0" borderId="2" xfId="0" applyNumberFormat="1" applyFont="1" applyBorder="1" applyAlignment="1">
      <alignment horizontal="center" vertical="center" wrapText="1"/>
    </xf>
    <xf numFmtId="165" fontId="4" fillId="0" borderId="17" xfId="0" applyNumberFormat="1" applyFont="1" applyBorder="1" applyAlignment="1">
      <alignment horizontal="center" vertical="center" wrapText="1"/>
    </xf>
    <xf numFmtId="165" fontId="4" fillId="0" borderId="3" xfId="0" applyNumberFormat="1" applyFont="1" applyBorder="1" applyAlignment="1">
      <alignment horizontal="center" vertical="center" wrapText="1"/>
    </xf>
    <xf numFmtId="165" fontId="4" fillId="0" borderId="2" xfId="0" applyNumberFormat="1" applyFont="1" applyBorder="1" applyAlignment="1">
      <alignment horizontal="center" vertical="center"/>
    </xf>
    <xf numFmtId="165" fontId="4" fillId="0" borderId="17" xfId="0" applyNumberFormat="1" applyFont="1" applyBorder="1" applyAlignment="1">
      <alignment horizontal="center" vertical="center"/>
    </xf>
    <xf numFmtId="165" fontId="4" fillId="0" borderId="3" xfId="0" applyNumberFormat="1" applyFont="1" applyBorder="1" applyAlignment="1">
      <alignment horizontal="center" vertical="center"/>
    </xf>
    <xf numFmtId="4" fontId="4" fillId="0" borderId="2" xfId="0" applyNumberFormat="1" applyFont="1" applyBorder="1" applyAlignment="1">
      <alignment horizontal="center" vertical="center" wrapText="1"/>
    </xf>
    <xf numFmtId="4" fontId="4" fillId="0" borderId="17" xfId="0" applyNumberFormat="1" applyFont="1" applyBorder="1" applyAlignment="1">
      <alignment horizontal="center" vertical="center" wrapText="1"/>
    </xf>
    <xf numFmtId="4" fontId="4" fillId="0" borderId="3" xfId="0" applyNumberFormat="1" applyFont="1" applyBorder="1" applyAlignment="1">
      <alignment horizontal="center" vertical="center" wrapText="1"/>
    </xf>
    <xf numFmtId="166" fontId="4" fillId="0" borderId="2" xfId="0" applyNumberFormat="1" applyFont="1" applyBorder="1" applyAlignment="1">
      <alignment horizontal="center" vertical="center" wrapText="1"/>
    </xf>
    <xf numFmtId="166" fontId="4" fillId="0" borderId="17" xfId="0" applyNumberFormat="1" applyFont="1" applyBorder="1" applyAlignment="1">
      <alignment horizontal="center" vertical="center" wrapText="1"/>
    </xf>
    <xf numFmtId="166" fontId="4" fillId="0" borderId="3" xfId="0" applyNumberFormat="1" applyFont="1" applyBorder="1" applyAlignment="1">
      <alignment horizontal="center" vertical="center" wrapText="1"/>
    </xf>
    <xf numFmtId="165" fontId="4" fillId="0" borderId="22" xfId="0" applyNumberFormat="1" applyFont="1" applyBorder="1" applyAlignment="1">
      <alignment horizontal="center" vertical="center" wrapText="1"/>
    </xf>
    <xf numFmtId="165" fontId="4" fillId="0" borderId="0" xfId="0" applyNumberFormat="1" applyFont="1" applyAlignment="1">
      <alignment horizontal="center" vertical="center" wrapText="1"/>
    </xf>
    <xf numFmtId="166" fontId="4" fillId="0" borderId="23" xfId="0" applyNumberFormat="1" applyFont="1" applyBorder="1" applyAlignment="1">
      <alignment horizontal="center" vertical="center" wrapText="1"/>
    </xf>
    <xf numFmtId="165" fontId="4" fillId="0" borderId="24" xfId="0" applyNumberFormat="1" applyFont="1" applyBorder="1" applyAlignment="1">
      <alignment horizontal="center" vertical="center" wrapText="1"/>
    </xf>
    <xf numFmtId="0" fontId="4" fillId="0" borderId="5" xfId="0" applyFont="1" applyBorder="1" applyAlignment="1">
      <alignment horizontal="center" vertical="center"/>
    </xf>
    <xf numFmtId="0" fontId="4" fillId="0" borderId="5" xfId="0" applyFont="1" applyBorder="1" applyAlignment="1">
      <alignment horizontal="left" vertical="center" wrapText="1"/>
    </xf>
    <xf numFmtId="14" fontId="5" fillId="0" borderId="5" xfId="0" applyNumberFormat="1" applyFont="1" applyBorder="1" applyAlignment="1">
      <alignment horizontal="left" vertical="center" wrapText="1"/>
    </xf>
    <xf numFmtId="0" fontId="0" fillId="0" borderId="5" xfId="0" applyBorder="1" applyAlignment="1">
      <alignment horizontal="center" vertical="center" wrapText="1"/>
    </xf>
    <xf numFmtId="49" fontId="3" fillId="0" borderId="5" xfId="1" applyNumberFormat="1" applyFont="1" applyBorder="1" applyAlignment="1" applyProtection="1">
      <alignment horizontal="center" vertical="center" wrapText="1"/>
      <protection locked="0"/>
    </xf>
    <xf numFmtId="4" fontId="3" fillId="0" borderId="6" xfId="0" applyNumberFormat="1" applyFont="1" applyBorder="1" applyAlignment="1">
      <alignment horizontal="center" vertical="center" wrapText="1"/>
    </xf>
    <xf numFmtId="4" fontId="3" fillId="0" borderId="11" xfId="0" applyNumberFormat="1" applyFont="1" applyBorder="1" applyAlignment="1">
      <alignment horizontal="center" vertical="center" wrapText="1"/>
    </xf>
    <xf numFmtId="4" fontId="3" fillId="0" borderId="25" xfId="0" applyNumberFormat="1" applyFont="1" applyBorder="1" applyAlignment="1">
      <alignment horizontal="center" vertical="center" wrapText="1"/>
    </xf>
    <xf numFmtId="4" fontId="3" fillId="0" borderId="5" xfId="1" applyNumberFormat="1" applyFont="1" applyBorder="1" applyAlignment="1" applyProtection="1">
      <alignment horizontal="center" vertical="center" wrapText="1"/>
      <protection locked="0"/>
    </xf>
    <xf numFmtId="0" fontId="6" fillId="0" borderId="26" xfId="0" applyFont="1" applyBorder="1" applyAlignment="1">
      <alignment horizontal="center" vertical="center"/>
    </xf>
    <xf numFmtId="0" fontId="6" fillId="0" borderId="27" xfId="0" applyFont="1" applyBorder="1" applyAlignment="1">
      <alignment horizontal="center" vertical="center"/>
    </xf>
    <xf numFmtId="0" fontId="6" fillId="0" borderId="28" xfId="0" applyFont="1" applyBorder="1" applyAlignment="1">
      <alignment horizontal="center" vertical="center"/>
    </xf>
    <xf numFmtId="0" fontId="6" fillId="0" borderId="6" xfId="0" applyFont="1" applyBorder="1" applyAlignment="1">
      <alignment horizontal="center" vertical="center"/>
    </xf>
    <xf numFmtId="0" fontId="6" fillId="0" borderId="11" xfId="0" applyFont="1" applyBorder="1" applyAlignment="1">
      <alignment horizontal="center" vertical="center"/>
    </xf>
    <xf numFmtId="0" fontId="6" fillId="0" borderId="7" xfId="0" applyFont="1" applyBorder="1" applyAlignment="1">
      <alignment horizontal="center" vertical="center"/>
    </xf>
    <xf numFmtId="0" fontId="0" fillId="0" borderId="2" xfId="0" applyBorder="1" applyAlignment="1">
      <alignment horizontal="center" wrapText="1"/>
    </xf>
    <xf numFmtId="0" fontId="0" fillId="0" borderId="3" xfId="0" applyBorder="1" applyAlignment="1">
      <alignment horizontal="center" wrapText="1"/>
    </xf>
    <xf numFmtId="14" fontId="5" fillId="0" borderId="19" xfId="0" applyNumberFormat="1" applyFont="1" applyBorder="1" applyAlignment="1">
      <alignment horizontal="left" vertical="center" wrapText="1"/>
    </xf>
    <xf numFmtId="14" fontId="5" fillId="0" borderId="20" xfId="0" applyNumberFormat="1" applyFont="1" applyBorder="1" applyAlignment="1">
      <alignment horizontal="left" vertical="center" wrapText="1"/>
    </xf>
    <xf numFmtId="4" fontId="3" fillId="0" borderId="2" xfId="1" applyNumberFormat="1" applyFont="1" applyBorder="1" applyAlignment="1" applyProtection="1">
      <alignment horizontal="center" vertical="center" wrapText="1"/>
      <protection locked="0"/>
    </xf>
    <xf numFmtId="4" fontId="3" fillId="0" borderId="3" xfId="1" applyNumberFormat="1" applyFont="1" applyBorder="1" applyAlignment="1" applyProtection="1">
      <alignment horizontal="center" vertical="center" wrapText="1"/>
      <protection locked="0"/>
    </xf>
    <xf numFmtId="0" fontId="6" fillId="0" borderId="26"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28" xfId="0" applyFont="1" applyBorder="1" applyAlignment="1">
      <alignment horizontal="center" vertical="center" wrapText="1"/>
    </xf>
    <xf numFmtId="4" fontId="4" fillId="0" borderId="5" xfId="0" applyNumberFormat="1" applyFont="1" applyBorder="1" applyAlignment="1">
      <alignment horizontal="center" vertical="center" wrapText="1"/>
    </xf>
    <xf numFmtId="4" fontId="4" fillId="0" borderId="6" xfId="0" applyNumberFormat="1" applyFont="1" applyBorder="1" applyAlignment="1">
      <alignment horizontal="center" vertical="center" wrapText="1"/>
    </xf>
    <xf numFmtId="165" fontId="4" fillId="0" borderId="5" xfId="0" applyNumberFormat="1" applyFont="1" applyBorder="1" applyAlignment="1">
      <alignment horizontal="center" vertical="center" wrapText="1"/>
    </xf>
    <xf numFmtId="165" fontId="4" fillId="0" borderId="30" xfId="0" applyNumberFormat="1" applyFont="1" applyBorder="1" applyAlignment="1">
      <alignment horizontal="center" vertical="center"/>
    </xf>
    <xf numFmtId="165" fontId="4" fillId="0" borderId="24" xfId="0" applyNumberFormat="1" applyFont="1" applyBorder="1" applyAlignment="1">
      <alignment horizontal="center" vertical="center"/>
    </xf>
    <xf numFmtId="14" fontId="5" fillId="0" borderId="5" xfId="0" applyNumberFormat="1" applyFont="1" applyBorder="1" applyAlignment="1">
      <alignment horizontal="center" vertical="center" wrapText="1"/>
    </xf>
    <xf numFmtId="14" fontId="5" fillId="0" borderId="6" xfId="0" applyNumberFormat="1" applyFont="1" applyBorder="1" applyAlignment="1">
      <alignment horizontal="center" vertical="center" wrapText="1"/>
    </xf>
    <xf numFmtId="165" fontId="4" fillId="0" borderId="5" xfId="0" applyNumberFormat="1" applyFont="1" applyBorder="1" applyAlignment="1">
      <alignment horizontal="left" vertical="center" wrapText="1"/>
    </xf>
    <xf numFmtId="165" fontId="4" fillId="0" borderId="6" xfId="0" applyNumberFormat="1" applyFont="1" applyBorder="1" applyAlignment="1">
      <alignment horizontal="left" vertical="center" wrapText="1"/>
    </xf>
    <xf numFmtId="4" fontId="4" fillId="0" borderId="5" xfId="0" applyNumberFormat="1" applyFont="1" applyBorder="1" applyAlignment="1">
      <alignment horizontal="center" vertical="center"/>
    </xf>
    <xf numFmtId="4" fontId="4" fillId="0" borderId="6" xfId="0" applyNumberFormat="1" applyFont="1" applyBorder="1" applyAlignment="1">
      <alignment horizontal="center" vertical="center"/>
    </xf>
    <xf numFmtId="165" fontId="4" fillId="0" borderId="6" xfId="0" applyNumberFormat="1" applyFont="1" applyBorder="1" applyAlignment="1">
      <alignment horizontal="center" vertical="center" wrapText="1"/>
    </xf>
    <xf numFmtId="49" fontId="3" fillId="0" borderId="6" xfId="1" applyNumberFormat="1" applyFont="1" applyBorder="1" applyAlignment="1" applyProtection="1">
      <alignment horizontal="center" vertical="center" wrapText="1"/>
      <protection locked="0"/>
    </xf>
    <xf numFmtId="49" fontId="3" fillId="0" borderId="7" xfId="1" applyNumberFormat="1" applyFont="1" applyBorder="1" applyAlignment="1" applyProtection="1">
      <alignment horizontal="center" vertical="center" wrapText="1"/>
      <protection locked="0"/>
    </xf>
    <xf numFmtId="4" fontId="3" fillId="0" borderId="7" xfId="0" applyNumberFormat="1" applyFont="1" applyBorder="1" applyAlignment="1">
      <alignment horizontal="center" vertical="center" wrapText="1"/>
    </xf>
    <xf numFmtId="4" fontId="3" fillId="0" borderId="6" xfId="1" applyNumberFormat="1" applyFont="1" applyBorder="1" applyAlignment="1" applyProtection="1">
      <alignment horizontal="center" vertical="center" wrapText="1"/>
      <protection locked="0"/>
    </xf>
    <xf numFmtId="4" fontId="3" fillId="0" borderId="7" xfId="1" applyNumberFormat="1" applyFont="1" applyBorder="1" applyAlignment="1" applyProtection="1">
      <alignment horizontal="center" vertical="center" wrapText="1"/>
      <protection locked="0"/>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14" fontId="5" fillId="7" borderId="6" xfId="0" applyNumberFormat="1" applyFont="1" applyFill="1" applyBorder="1" applyAlignment="1">
      <alignment horizontal="center" vertical="center" wrapText="1"/>
    </xf>
    <xf numFmtId="14" fontId="5" fillId="7" borderId="7" xfId="0" applyNumberFormat="1" applyFont="1"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5" fillId="0" borderId="6" xfId="0" applyFont="1" applyBorder="1" applyAlignment="1">
      <alignment horizontal="left" vertical="center"/>
    </xf>
    <xf numFmtId="0" fontId="5" fillId="0" borderId="11" xfId="0" applyFont="1" applyBorder="1" applyAlignment="1">
      <alignment horizontal="left" vertical="center"/>
    </xf>
    <xf numFmtId="0" fontId="5" fillId="0" borderId="7" xfId="0" applyFont="1" applyBorder="1" applyAlignment="1">
      <alignment horizontal="left" vertical="center"/>
    </xf>
    <xf numFmtId="0" fontId="5" fillId="0" borderId="6" xfId="0" applyFont="1" applyBorder="1" applyAlignment="1">
      <alignment horizontal="left" vertical="center" wrapText="1"/>
    </xf>
    <xf numFmtId="0" fontId="5" fillId="0" borderId="11" xfId="0" applyFont="1" applyBorder="1" applyAlignment="1">
      <alignment horizontal="left" vertical="center" wrapText="1"/>
    </xf>
    <xf numFmtId="0" fontId="5" fillId="0" borderId="7" xfId="0" applyFont="1" applyBorder="1" applyAlignment="1">
      <alignment horizontal="left" vertical="center" wrapText="1"/>
    </xf>
    <xf numFmtId="1" fontId="0" fillId="0" borderId="2" xfId="0" applyNumberFormat="1" applyBorder="1" applyAlignment="1">
      <alignment horizontal="left" vertical="center" wrapText="1"/>
    </xf>
    <xf numFmtId="1" fontId="0" fillId="0" borderId="17" xfId="0" applyNumberFormat="1" applyBorder="1" applyAlignment="1">
      <alignment horizontal="left" vertical="center" wrapText="1"/>
    </xf>
    <xf numFmtId="1" fontId="0" fillId="0" borderId="3" xfId="0" applyNumberFormat="1" applyBorder="1" applyAlignment="1">
      <alignment horizontal="left" vertical="center" wrapText="1"/>
    </xf>
    <xf numFmtId="0" fontId="0" fillId="0" borderId="2" xfId="0" applyBorder="1" applyAlignment="1">
      <alignment horizontal="left" vertical="center"/>
    </xf>
    <xf numFmtId="0" fontId="0" fillId="0" borderId="17" xfId="0" applyBorder="1" applyAlignment="1">
      <alignment horizontal="left" vertical="center"/>
    </xf>
    <xf numFmtId="0" fontId="0" fillId="0" borderId="3" xfId="0" applyBorder="1" applyAlignment="1">
      <alignment horizontal="left" vertical="center"/>
    </xf>
    <xf numFmtId="49" fontId="3" fillId="0" borderId="2" xfId="1" applyNumberFormat="1" applyFont="1" applyBorder="1" applyAlignment="1" applyProtection="1">
      <alignment horizontal="left" vertical="center"/>
      <protection locked="0"/>
    </xf>
    <xf numFmtId="49" fontId="3" fillId="0" borderId="17" xfId="1" applyNumberFormat="1" applyFont="1" applyBorder="1" applyAlignment="1" applyProtection="1">
      <alignment horizontal="left" vertical="center"/>
      <protection locked="0"/>
    </xf>
    <xf numFmtId="49" fontId="3" fillId="0" borderId="3" xfId="1" applyNumberFormat="1" applyFont="1" applyBorder="1" applyAlignment="1" applyProtection="1">
      <alignment horizontal="left" vertical="center"/>
      <protection locked="0"/>
    </xf>
    <xf numFmtId="4" fontId="3" fillId="0" borderId="17" xfId="1" applyNumberFormat="1" applyFont="1" applyBorder="1" applyAlignment="1" applyProtection="1">
      <alignment horizontal="center" vertical="center" wrapText="1"/>
      <protection locked="0"/>
    </xf>
    <xf numFmtId="14" fontId="5" fillId="0" borderId="7" xfId="0" applyNumberFormat="1" applyFont="1" applyBorder="1" applyAlignment="1">
      <alignment horizontal="center"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49" fontId="3" fillId="0" borderId="6" xfId="1" applyNumberFormat="1" applyFont="1" applyBorder="1" applyAlignment="1" applyProtection="1">
      <alignment horizontal="left" vertical="center" wrapText="1"/>
      <protection locked="0"/>
    </xf>
    <xf numFmtId="49" fontId="3" fillId="0" borderId="7" xfId="1" applyNumberFormat="1" applyFont="1" applyBorder="1" applyAlignment="1" applyProtection="1">
      <alignment horizontal="left" vertical="center" wrapText="1"/>
      <protection locked="0"/>
    </xf>
    <xf numFmtId="3" fontId="3" fillId="0" borderId="6" xfId="1" applyNumberFormat="1" applyFont="1" applyBorder="1" applyAlignment="1" applyProtection="1">
      <alignment horizontal="center" vertical="center" wrapText="1"/>
      <protection locked="0"/>
    </xf>
    <xf numFmtId="3" fontId="3" fillId="0" borderId="7" xfId="1" applyNumberFormat="1" applyFont="1" applyBorder="1" applyAlignment="1" applyProtection="1">
      <alignment horizontal="center" vertical="center" wrapText="1"/>
      <protection locked="0"/>
    </xf>
    <xf numFmtId="14" fontId="5" fillId="0" borderId="11" xfId="0" applyNumberFormat="1" applyFont="1" applyBorder="1" applyAlignment="1">
      <alignment horizontal="center" vertical="center" wrapText="1"/>
    </xf>
    <xf numFmtId="0" fontId="0" fillId="0" borderId="6" xfId="0" applyBorder="1" applyAlignment="1">
      <alignment horizontal="left" vertical="center"/>
    </xf>
    <xf numFmtId="0" fontId="0" fillId="0" borderId="11" xfId="0" applyBorder="1" applyAlignment="1">
      <alignment horizontal="left" vertical="center"/>
    </xf>
    <xf numFmtId="0" fontId="0" fillId="0" borderId="11" xfId="0" applyBorder="1" applyAlignment="1">
      <alignment horizontal="left" vertical="center" wrapText="1"/>
    </xf>
    <xf numFmtId="49" fontId="3" fillId="0" borderId="11" xfId="1" applyNumberFormat="1" applyFont="1" applyBorder="1" applyAlignment="1" applyProtection="1">
      <alignment horizontal="left" vertical="center" wrapText="1"/>
      <protection locked="0"/>
    </xf>
    <xf numFmtId="3" fontId="3" fillId="0" borderId="6" xfId="0" applyNumberFormat="1" applyFont="1" applyBorder="1" applyAlignment="1">
      <alignment horizontal="center" vertical="center" wrapText="1"/>
    </xf>
    <xf numFmtId="3" fontId="3" fillId="0" borderId="11" xfId="0" applyNumberFormat="1" applyFont="1" applyBorder="1" applyAlignment="1">
      <alignment horizontal="center" vertical="center" wrapText="1"/>
    </xf>
    <xf numFmtId="0" fontId="5" fillId="0" borderId="33"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6" xfId="0" applyFont="1" applyBorder="1" applyAlignment="1">
      <alignment vertical="center" wrapText="1"/>
    </xf>
    <xf numFmtId="0" fontId="5" fillId="0" borderId="11" xfId="0" applyFont="1" applyBorder="1" applyAlignment="1">
      <alignment vertical="center" wrapText="1"/>
    </xf>
    <xf numFmtId="0" fontId="5" fillId="0" borderId="7" xfId="0" applyFont="1" applyBorder="1" applyAlignment="1">
      <alignment vertical="center" wrapText="1"/>
    </xf>
    <xf numFmtId="14" fontId="0" fillId="0" borderId="12" xfId="0" applyNumberFormat="1" applyBorder="1" applyAlignment="1">
      <alignment horizontal="center" vertical="center" wrapText="1"/>
    </xf>
    <xf numFmtId="14" fontId="0" fillId="0" borderId="29" xfId="0" applyNumberFormat="1" applyBorder="1" applyAlignment="1">
      <alignment horizontal="center" vertical="center" wrapText="1"/>
    </xf>
    <xf numFmtId="14" fontId="0" fillId="0" borderId="15" xfId="0" applyNumberFormat="1" applyBorder="1" applyAlignment="1">
      <alignment horizontal="center" vertical="center" wrapText="1"/>
    </xf>
    <xf numFmtId="0" fontId="0" fillId="0" borderId="5" xfId="0" applyBorder="1" applyAlignment="1">
      <alignment horizontal="left" vertical="center"/>
    </xf>
    <xf numFmtId="0" fontId="0" fillId="0" borderId="5" xfId="0" applyBorder="1" applyAlignment="1">
      <alignment horizontal="left" vertical="center" wrapText="1"/>
    </xf>
    <xf numFmtId="4" fontId="3" fillId="0" borderId="5" xfId="0" applyNumberFormat="1" applyFont="1" applyBorder="1" applyAlignment="1">
      <alignment horizontal="center" vertical="center" wrapText="1"/>
    </xf>
    <xf numFmtId="0" fontId="5" fillId="0" borderId="6" xfId="0" applyFont="1" applyBorder="1" applyAlignment="1">
      <alignment horizontal="center" vertical="center"/>
    </xf>
    <xf numFmtId="0" fontId="5" fillId="0" borderId="7" xfId="0" applyFont="1" applyBorder="1" applyAlignment="1">
      <alignment horizontal="center" vertical="center"/>
    </xf>
    <xf numFmtId="165" fontId="4" fillId="0" borderId="34" xfId="0" applyNumberFormat="1" applyFont="1" applyBorder="1" applyAlignment="1">
      <alignment horizontal="center" vertical="center"/>
    </xf>
    <xf numFmtId="0" fontId="0" fillId="0" borderId="7" xfId="0" applyBorder="1" applyAlignment="1">
      <alignment horizontal="left" vertical="center"/>
    </xf>
    <xf numFmtId="49" fontId="0" fillId="0" borderId="5" xfId="0" applyNumberFormat="1" applyBorder="1" applyAlignment="1">
      <alignment horizontal="left" vertical="center" wrapText="1"/>
    </xf>
    <xf numFmtId="4" fontId="3" fillId="0" borderId="5" xfId="0" applyNumberFormat="1" applyFont="1" applyBorder="1" applyAlignment="1">
      <alignment horizontal="left" vertical="center" wrapText="1"/>
    </xf>
    <xf numFmtId="4" fontId="0" fillId="0" borderId="5" xfId="0" applyNumberFormat="1" applyBorder="1" applyAlignment="1">
      <alignment horizontal="left" vertical="center" wrapText="1"/>
    </xf>
    <xf numFmtId="0" fontId="0" fillId="0" borderId="14" xfId="0" applyBorder="1" applyAlignment="1">
      <alignment horizontal="left" vertical="center"/>
    </xf>
    <xf numFmtId="14" fontId="5" fillId="0" borderId="12" xfId="0" applyNumberFormat="1" applyFont="1" applyBorder="1" applyAlignment="1">
      <alignment horizontal="center" vertical="center" wrapText="1"/>
    </xf>
    <xf numFmtId="14" fontId="5" fillId="0" borderId="29" xfId="0" applyNumberFormat="1" applyFont="1" applyBorder="1" applyAlignment="1">
      <alignment horizontal="center" vertical="center" wrapText="1"/>
    </xf>
    <xf numFmtId="14" fontId="5" fillId="0" borderId="15" xfId="0" applyNumberFormat="1" applyFont="1" applyBorder="1" applyAlignment="1">
      <alignment horizontal="center" vertical="center" wrapText="1"/>
    </xf>
    <xf numFmtId="49" fontId="3" fillId="0" borderId="5" xfId="1" applyNumberFormat="1" applyFont="1" applyBorder="1" applyAlignment="1" applyProtection="1">
      <alignment horizontal="left" vertical="center" wrapText="1"/>
      <protection locked="0"/>
    </xf>
    <xf numFmtId="14" fontId="5" fillId="0" borderId="33" xfId="0" applyNumberFormat="1" applyFont="1" applyBorder="1" applyAlignment="1">
      <alignment horizontal="center" vertical="center" wrapText="1"/>
    </xf>
    <xf numFmtId="14" fontId="5" fillId="0" borderId="8" xfId="0" applyNumberFormat="1" applyFont="1" applyBorder="1" applyAlignment="1">
      <alignment horizontal="center" vertical="center" wrapText="1"/>
    </xf>
    <xf numFmtId="14" fontId="5" fillId="0" borderId="9" xfId="0" applyNumberFormat="1" applyFont="1" applyBorder="1" applyAlignment="1">
      <alignment horizontal="center" vertical="center" wrapText="1"/>
    </xf>
    <xf numFmtId="0" fontId="5" fillId="0" borderId="5" xfId="0" applyFont="1" applyBorder="1" applyAlignment="1">
      <alignment horizontal="center" vertical="center"/>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40" xfId="0" applyBorder="1" applyAlignment="1">
      <alignment horizontal="left" vertical="center" wrapText="1"/>
    </xf>
    <xf numFmtId="0" fontId="0" fillId="0" borderId="41" xfId="0" applyBorder="1" applyAlignment="1">
      <alignment horizontal="left"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4" fontId="3" fillId="0" borderId="38" xfId="0" applyNumberFormat="1" applyFont="1" applyBorder="1" applyAlignment="1">
      <alignment horizontal="center" vertical="center"/>
    </xf>
    <xf numFmtId="4" fontId="3" fillId="0" borderId="39" xfId="0" applyNumberFormat="1" applyFont="1" applyBorder="1" applyAlignment="1">
      <alignment horizontal="center" vertical="center"/>
    </xf>
    <xf numFmtId="4" fontId="3" fillId="0" borderId="40" xfId="0" applyNumberFormat="1" applyFont="1" applyBorder="1" applyAlignment="1">
      <alignment horizontal="center" vertical="center" wrapText="1"/>
    </xf>
    <xf numFmtId="4" fontId="3" fillId="0" borderId="41" xfId="0" applyNumberFormat="1" applyFont="1" applyBorder="1" applyAlignment="1">
      <alignment horizontal="center" vertical="center" wrapText="1"/>
    </xf>
    <xf numFmtId="0" fontId="0" fillId="0" borderId="26" xfId="0" applyBorder="1" applyAlignment="1">
      <alignment horizontal="left" vertical="center"/>
    </xf>
    <xf numFmtId="0" fontId="0" fillId="0" borderId="39" xfId="0" applyBorder="1" applyAlignment="1">
      <alignment horizontal="left" vertical="center"/>
    </xf>
    <xf numFmtId="165" fontId="4" fillId="0" borderId="11" xfId="0" applyNumberFormat="1" applyFont="1" applyBorder="1" applyAlignment="1">
      <alignment horizontal="center" vertical="center" wrapText="1"/>
    </xf>
    <xf numFmtId="165" fontId="4" fillId="0" borderId="7" xfId="0" applyNumberFormat="1" applyFont="1" applyBorder="1" applyAlignment="1">
      <alignment horizontal="center" vertical="center" wrapText="1"/>
    </xf>
    <xf numFmtId="165" fontId="4" fillId="0" borderId="6" xfId="0" applyNumberFormat="1" applyFont="1" applyBorder="1" applyAlignment="1">
      <alignment horizontal="center" vertical="center"/>
    </xf>
    <xf numFmtId="165" fontId="4" fillId="0" borderId="11" xfId="0" applyNumberFormat="1" applyFont="1" applyBorder="1" applyAlignment="1">
      <alignment horizontal="center" vertical="center"/>
    </xf>
    <xf numFmtId="165" fontId="4" fillId="0" borderId="7" xfId="0" applyNumberFormat="1" applyFont="1" applyBorder="1" applyAlignment="1">
      <alignment horizontal="center" vertical="center"/>
    </xf>
    <xf numFmtId="4" fontId="4" fillId="0" borderId="11" xfId="0" applyNumberFormat="1" applyFont="1" applyBorder="1" applyAlignment="1">
      <alignment horizontal="center" vertical="center" wrapText="1"/>
    </xf>
    <xf numFmtId="4" fontId="4" fillId="0" borderId="7" xfId="0" applyNumberFormat="1" applyFont="1" applyBorder="1" applyAlignment="1">
      <alignment horizontal="center" vertical="center" wrapText="1"/>
    </xf>
    <xf numFmtId="4" fontId="4" fillId="0" borderId="11" xfId="0" applyNumberFormat="1" applyFont="1" applyBorder="1" applyAlignment="1">
      <alignment horizontal="center" vertical="center"/>
    </xf>
    <xf numFmtId="4" fontId="4" fillId="0" borderId="7" xfId="0" applyNumberFormat="1" applyFont="1" applyBorder="1" applyAlignment="1">
      <alignment horizontal="center" vertical="center"/>
    </xf>
    <xf numFmtId="165" fontId="4" fillId="0" borderId="11" xfId="0" applyNumberFormat="1" applyFont="1" applyBorder="1" applyAlignment="1">
      <alignment horizontal="left" vertical="center" wrapText="1"/>
    </xf>
    <xf numFmtId="165" fontId="4" fillId="0" borderId="7" xfId="0" applyNumberFormat="1" applyFont="1" applyBorder="1" applyAlignment="1">
      <alignment horizontal="left" vertical="center" wrapText="1"/>
    </xf>
    <xf numFmtId="14" fontId="5" fillId="0" borderId="26" xfId="0" applyNumberFormat="1" applyFont="1" applyBorder="1" applyAlignment="1">
      <alignment horizontal="center" vertical="center" wrapText="1"/>
    </xf>
    <xf numFmtId="14" fontId="5" fillId="0" borderId="27" xfId="0" applyNumberFormat="1" applyFont="1" applyBorder="1" applyAlignment="1">
      <alignment horizontal="center" vertical="center" wrapText="1"/>
    </xf>
    <xf numFmtId="14" fontId="5" fillId="0" borderId="28" xfId="0" applyNumberFormat="1" applyFont="1" applyBorder="1" applyAlignment="1">
      <alignment horizontal="center" vertical="center" wrapText="1"/>
    </xf>
    <xf numFmtId="0" fontId="5" fillId="0" borderId="11" xfId="0" applyFont="1" applyBorder="1" applyAlignment="1">
      <alignment horizontal="center" vertical="center" wrapText="1"/>
    </xf>
    <xf numFmtId="49" fontId="3" fillId="0" borderId="42" xfId="1" applyNumberFormat="1" applyFont="1" applyBorder="1" applyAlignment="1" applyProtection="1">
      <alignment horizontal="center" vertical="center" wrapText="1"/>
      <protection locked="0"/>
    </xf>
    <xf numFmtId="0" fontId="0" fillId="0" borderId="2" xfId="0" applyBorder="1" applyAlignment="1">
      <alignment horizontal="center" vertical="center"/>
    </xf>
    <xf numFmtId="0" fontId="0" fillId="0" borderId="17" xfId="0" applyBorder="1" applyAlignment="1">
      <alignment horizontal="center" vertical="center"/>
    </xf>
    <xf numFmtId="0" fontId="0" fillId="0" borderId="3" xfId="0" applyBorder="1" applyAlignment="1">
      <alignment horizontal="center" vertical="center"/>
    </xf>
    <xf numFmtId="0" fontId="0" fillId="0" borderId="2" xfId="0" applyBorder="1" applyAlignment="1">
      <alignment horizontal="center" vertical="center" wrapText="1"/>
    </xf>
    <xf numFmtId="0" fontId="0" fillId="0" borderId="17" xfId="0" applyBorder="1" applyAlignment="1">
      <alignment horizontal="center" vertical="center" wrapText="1"/>
    </xf>
    <xf numFmtId="0" fontId="0" fillId="0" borderId="3" xfId="0" applyBorder="1" applyAlignment="1">
      <alignment horizontal="center" vertical="center" wrapText="1"/>
    </xf>
    <xf numFmtId="0" fontId="5" fillId="0" borderId="5" xfId="0" applyFont="1" applyBorder="1" applyAlignment="1">
      <alignment horizontal="left" vertical="center" wrapText="1"/>
    </xf>
    <xf numFmtId="4" fontId="3" fillId="0" borderId="5" xfId="0" applyNumberFormat="1" applyFont="1" applyBorder="1" applyAlignment="1">
      <alignment horizontal="right" vertical="center" wrapText="1"/>
    </xf>
    <xf numFmtId="14" fontId="5" fillId="0" borderId="33" xfId="0" applyNumberFormat="1" applyFont="1" applyBorder="1" applyAlignment="1">
      <alignment horizontal="left" vertical="center" wrapText="1"/>
    </xf>
    <xf numFmtId="14" fontId="5" fillId="0" borderId="8" xfId="0" applyNumberFormat="1" applyFont="1" applyBorder="1" applyAlignment="1">
      <alignment horizontal="left" vertical="center" wrapText="1"/>
    </xf>
    <xf numFmtId="14" fontId="5" fillId="0" borderId="12" xfId="0" applyNumberFormat="1" applyFont="1" applyBorder="1" applyAlignment="1">
      <alignment horizontal="left" vertical="center" wrapText="1"/>
    </xf>
    <xf numFmtId="14" fontId="5" fillId="0" borderId="29" xfId="0" applyNumberFormat="1" applyFont="1" applyBorder="1" applyAlignment="1">
      <alignment horizontal="left" vertical="center" wrapText="1"/>
    </xf>
    <xf numFmtId="1" fontId="0" fillId="0" borderId="5" xfId="0" applyNumberFormat="1" applyBorder="1" applyAlignment="1">
      <alignment horizontal="left" vertical="center"/>
    </xf>
    <xf numFmtId="1" fontId="0" fillId="0" borderId="6" xfId="0" applyNumberFormat="1" applyBorder="1" applyAlignment="1">
      <alignment horizontal="left" vertical="center"/>
    </xf>
    <xf numFmtId="14" fontId="5" fillId="0" borderId="6" xfId="0" applyNumberFormat="1" applyFont="1" applyBorder="1" applyAlignment="1">
      <alignment horizontal="left" vertical="center" wrapText="1"/>
    </xf>
    <xf numFmtId="4" fontId="3" fillId="0" borderId="30" xfId="1" applyNumberFormat="1" applyFont="1" applyBorder="1" applyAlignment="1" applyProtection="1">
      <alignment horizontal="right" vertical="center" wrapText="1"/>
      <protection locked="0"/>
    </xf>
    <xf numFmtId="4" fontId="3" fillId="0" borderId="24" xfId="1" applyNumberFormat="1" applyFont="1" applyBorder="1" applyAlignment="1" applyProtection="1">
      <alignment horizontal="right" vertical="center" wrapText="1"/>
      <protection locked="0"/>
    </xf>
    <xf numFmtId="4" fontId="3" fillId="0" borderId="43" xfId="1" applyNumberFormat="1" applyFont="1" applyBorder="1" applyAlignment="1" applyProtection="1">
      <alignment horizontal="right" vertical="center" wrapText="1"/>
      <protection locked="0"/>
    </xf>
    <xf numFmtId="4" fontId="3" fillId="0" borderId="23" xfId="1" applyNumberFormat="1" applyFont="1" applyBorder="1" applyAlignment="1" applyProtection="1">
      <alignment horizontal="right" vertical="center" wrapText="1"/>
      <protection locked="0"/>
    </xf>
    <xf numFmtId="165" fontId="4" fillId="0" borderId="5" xfId="0" applyNumberFormat="1" applyFont="1" applyBorder="1" applyAlignment="1">
      <alignment horizontal="center" vertical="center"/>
    </xf>
    <xf numFmtId="0" fontId="0" fillId="0" borderId="17" xfId="0" applyBorder="1" applyAlignment="1">
      <alignment horizontal="left" vertical="center" wrapText="1"/>
    </xf>
    <xf numFmtId="14" fontId="5" fillId="0" borderId="26" xfId="0" applyNumberFormat="1" applyFont="1" applyBorder="1" applyAlignment="1">
      <alignment horizontal="left" vertical="center" wrapText="1"/>
    </xf>
    <xf numFmtId="14" fontId="5" fillId="0" borderId="27" xfId="0" applyNumberFormat="1" applyFont="1" applyBorder="1" applyAlignment="1">
      <alignment horizontal="left" vertical="center" wrapText="1"/>
    </xf>
    <xf numFmtId="14" fontId="5" fillId="0" borderId="28" xfId="0" applyNumberFormat="1" applyFont="1" applyBorder="1" applyAlignment="1">
      <alignment horizontal="left" vertical="center" wrapText="1"/>
    </xf>
    <xf numFmtId="0" fontId="5" fillId="0" borderId="11" xfId="0" applyFont="1" applyBorder="1" applyAlignment="1">
      <alignment horizontal="center" vertical="center"/>
    </xf>
    <xf numFmtId="14" fontId="5" fillId="0" borderId="7" xfId="0" applyNumberFormat="1" applyFont="1" applyBorder="1" applyAlignment="1">
      <alignment horizontal="left" vertical="center" wrapText="1"/>
    </xf>
    <xf numFmtId="4" fontId="5" fillId="0" borderId="6" xfId="0" applyNumberFormat="1" applyFont="1" applyBorder="1" applyAlignment="1">
      <alignment horizontal="center" vertical="center" wrapText="1"/>
    </xf>
    <xf numFmtId="4" fontId="5" fillId="0" borderId="7" xfId="0" applyNumberFormat="1" applyFont="1" applyBorder="1" applyAlignment="1">
      <alignment horizontal="center" vertical="center" wrapText="1"/>
    </xf>
    <xf numFmtId="1" fontId="0" fillId="0" borderId="6" xfId="0" applyNumberFormat="1" applyBorder="1" applyAlignment="1">
      <alignment horizontal="left" vertical="center" wrapText="1"/>
    </xf>
    <xf numFmtId="1" fontId="0" fillId="0" borderId="7" xfId="0" applyNumberFormat="1" applyBorder="1" applyAlignment="1">
      <alignment horizontal="left" vertical="center" wrapText="1"/>
    </xf>
    <xf numFmtId="49" fontId="3" fillId="0" borderId="2" xfId="1" applyNumberFormat="1" applyFont="1" applyBorder="1" applyAlignment="1" applyProtection="1">
      <alignment horizontal="left" vertical="center" wrapText="1"/>
      <protection locked="0"/>
    </xf>
    <xf numFmtId="49" fontId="3" fillId="0" borderId="17" xfId="1" applyNumberFormat="1" applyFont="1" applyBorder="1" applyAlignment="1" applyProtection="1">
      <alignment horizontal="left" vertical="center" wrapText="1"/>
      <protection locked="0"/>
    </xf>
    <xf numFmtId="49" fontId="3" fillId="0" borderId="3" xfId="1" applyNumberFormat="1" applyFont="1" applyBorder="1" applyAlignment="1" applyProtection="1">
      <alignment horizontal="left" vertical="center" wrapText="1"/>
      <protection locked="0"/>
    </xf>
    <xf numFmtId="14" fontId="5" fillId="0" borderId="6" xfId="0" applyNumberFormat="1" applyFont="1" applyBorder="1" applyAlignment="1">
      <alignment vertical="center" wrapText="1"/>
    </xf>
    <xf numFmtId="14" fontId="5" fillId="0" borderId="7" xfId="0" applyNumberFormat="1" applyFont="1" applyBorder="1" applyAlignment="1">
      <alignment vertical="center" wrapText="1"/>
    </xf>
    <xf numFmtId="49" fontId="0" fillId="0" borderId="2" xfId="0" applyNumberFormat="1" applyBorder="1" applyAlignment="1">
      <alignment horizontal="left" vertical="center" wrapText="1"/>
    </xf>
    <xf numFmtId="49" fontId="0" fillId="0" borderId="3" xfId="0" applyNumberFormat="1" applyBorder="1" applyAlignment="1">
      <alignment horizontal="left" vertical="center" wrapText="1"/>
    </xf>
    <xf numFmtId="49" fontId="0" fillId="0" borderId="6" xfId="0" applyNumberFormat="1" applyBorder="1" applyAlignment="1">
      <alignment horizontal="left" vertical="center" wrapText="1"/>
    </xf>
    <xf numFmtId="4" fontId="5" fillId="0" borderId="5" xfId="0" applyNumberFormat="1" applyFont="1" applyBorder="1" applyAlignment="1">
      <alignment horizontal="center" vertical="center" wrapText="1"/>
    </xf>
    <xf numFmtId="0" fontId="4" fillId="0" borderId="5" xfId="0" applyFont="1" applyBorder="1" applyAlignment="1">
      <alignment horizontal="center" vertical="center" wrapText="1"/>
    </xf>
    <xf numFmtId="166" fontId="4" fillId="0" borderId="5" xfId="0" applyNumberFormat="1" applyFont="1" applyBorder="1" applyAlignment="1">
      <alignment horizontal="center" vertical="center" wrapText="1"/>
    </xf>
    <xf numFmtId="49" fontId="0" fillId="0" borderId="2" xfId="0" applyNumberFormat="1" applyBorder="1" applyAlignment="1">
      <alignment horizontal="center" vertical="center" wrapText="1"/>
    </xf>
    <xf numFmtId="49" fontId="0" fillId="0" borderId="3" xfId="0" applyNumberFormat="1" applyBorder="1" applyAlignment="1">
      <alignment horizontal="center" vertical="center" wrapText="1"/>
    </xf>
    <xf numFmtId="165" fontId="4" fillId="0" borderId="44" xfId="0" applyNumberFormat="1" applyFont="1" applyBorder="1" applyAlignment="1">
      <alignment horizontal="center" vertical="center" wrapText="1"/>
    </xf>
    <xf numFmtId="0" fontId="4" fillId="0" borderId="11" xfId="0" applyFont="1" applyBorder="1" applyAlignment="1">
      <alignment horizontal="center" vertical="center" wrapText="1"/>
    </xf>
    <xf numFmtId="165" fontId="4" fillId="0" borderId="14" xfId="0" applyNumberFormat="1" applyFont="1" applyBorder="1" applyAlignment="1">
      <alignment horizontal="center" vertical="center" wrapText="1"/>
    </xf>
    <xf numFmtId="165" fontId="4" fillId="0" borderId="12" xfId="0" applyNumberFormat="1" applyFont="1" applyBorder="1" applyAlignment="1">
      <alignment horizontal="center" vertical="center" wrapText="1"/>
    </xf>
    <xf numFmtId="0" fontId="5" fillId="0" borderId="5" xfId="0" applyFont="1" applyBorder="1" applyAlignment="1">
      <alignment horizontal="center" vertical="center" wrapText="1"/>
    </xf>
    <xf numFmtId="49" fontId="0" fillId="0" borderId="17" xfId="0" applyNumberFormat="1" applyBorder="1" applyAlignment="1">
      <alignment horizontal="left" vertical="center" wrapText="1"/>
    </xf>
    <xf numFmtId="14" fontId="4" fillId="0" borderId="19" xfId="0" applyNumberFormat="1" applyFont="1" applyBorder="1" applyAlignment="1">
      <alignment horizontal="center" vertical="center"/>
    </xf>
    <xf numFmtId="14" fontId="4" fillId="0" borderId="20" xfId="0" applyNumberFormat="1" applyFont="1" applyBorder="1" applyAlignment="1">
      <alignment horizontal="center" vertical="center"/>
    </xf>
    <xf numFmtId="14" fontId="4" fillId="0" borderId="21" xfId="0" applyNumberFormat="1" applyFont="1" applyBorder="1" applyAlignment="1">
      <alignment horizontal="center" vertical="center"/>
    </xf>
    <xf numFmtId="49" fontId="0" fillId="0" borderId="17" xfId="0" applyNumberFormat="1" applyBorder="1" applyAlignment="1">
      <alignment horizontal="center" vertical="center" wrapText="1"/>
    </xf>
    <xf numFmtId="0" fontId="4" fillId="0" borderId="5" xfId="0" applyFont="1" applyBorder="1" applyAlignment="1">
      <alignment horizontal="left" vertical="center"/>
    </xf>
    <xf numFmtId="14" fontId="4" fillId="0" borderId="5" xfId="0" applyNumberFormat="1" applyFont="1" applyBorder="1" applyAlignment="1">
      <alignment horizontal="center" vertical="center"/>
    </xf>
    <xf numFmtId="0" fontId="4" fillId="0" borderId="5" xfId="0" applyFont="1" applyBorder="1" applyAlignment="1">
      <alignment horizontal="left" vertical="top" wrapText="1"/>
    </xf>
    <xf numFmtId="164" fontId="4" fillId="0" borderId="5" xfId="0" applyNumberFormat="1" applyFont="1" applyBorder="1" applyAlignment="1">
      <alignment horizontal="center" vertical="center"/>
    </xf>
    <xf numFmtId="0" fontId="4" fillId="0" borderId="7" xfId="0" applyFont="1" applyBorder="1" applyAlignment="1">
      <alignment horizontal="left" vertical="center"/>
    </xf>
    <xf numFmtId="1" fontId="0" fillId="0" borderId="5" xfId="0" applyNumberFormat="1" applyBorder="1" applyAlignment="1">
      <alignment horizontal="left" vertical="center" wrapText="1"/>
    </xf>
    <xf numFmtId="0" fontId="4" fillId="0" borderId="8" xfId="0" applyFont="1" applyBorder="1" applyAlignment="1">
      <alignment horizontal="center" vertical="center"/>
    </xf>
    <xf numFmtId="0" fontId="4" fillId="0" borderId="6" xfId="0" applyFont="1" applyBorder="1" applyAlignment="1">
      <alignment horizontal="left" vertical="center"/>
    </xf>
    <xf numFmtId="0" fontId="4" fillId="0" borderId="11" xfId="0" applyFont="1" applyBorder="1" applyAlignment="1">
      <alignment horizontal="left" vertical="center"/>
    </xf>
    <xf numFmtId="14" fontId="4" fillId="0" borderId="6" xfId="0" applyNumberFormat="1" applyFont="1" applyBorder="1" applyAlignment="1">
      <alignment horizontal="center" vertical="center"/>
    </xf>
    <xf numFmtId="14" fontId="4" fillId="0" borderId="7" xfId="0" applyNumberFormat="1" applyFont="1" applyBorder="1" applyAlignment="1">
      <alignment horizontal="center" vertical="center"/>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166" fontId="6" fillId="0" borderId="5" xfId="0" applyNumberFormat="1" applyFont="1" applyBorder="1" applyAlignment="1">
      <alignment horizontal="center" vertical="center" wrapText="1"/>
    </xf>
    <xf numFmtId="0" fontId="6" fillId="0" borderId="5" xfId="0" applyFont="1" applyBorder="1" applyAlignment="1">
      <alignment horizontal="center" vertical="center" wrapText="1"/>
    </xf>
    <xf numFmtId="4" fontId="6" fillId="0" borderId="5" xfId="0" applyNumberFormat="1" applyFont="1" applyBorder="1" applyAlignment="1">
      <alignment horizontal="center" vertical="center" wrapText="1"/>
    </xf>
    <xf numFmtId="1" fontId="0" fillId="0" borderId="6" xfId="0" applyNumberFormat="1" applyBorder="1" applyAlignment="1">
      <alignment horizontal="center" vertical="center" wrapText="1"/>
    </xf>
    <xf numFmtId="1" fontId="0" fillId="0" borderId="7" xfId="0" applyNumberFormat="1" applyBorder="1" applyAlignment="1">
      <alignment horizontal="center" vertical="center" wrapText="1"/>
    </xf>
    <xf numFmtId="1" fontId="0" fillId="0" borderId="2" xfId="0" applyNumberFormat="1" applyBorder="1" applyAlignment="1">
      <alignment horizontal="center" vertical="center"/>
    </xf>
    <xf numFmtId="1" fontId="0" fillId="0" borderId="3" xfId="0" applyNumberFormat="1" applyBorder="1" applyAlignment="1">
      <alignment horizontal="center" vertical="center"/>
    </xf>
    <xf numFmtId="49" fontId="3" fillId="0" borderId="2" xfId="1" applyNumberFormat="1" applyFont="1" applyBorder="1" applyAlignment="1" applyProtection="1">
      <alignment horizontal="center" vertical="center"/>
      <protection locked="0"/>
    </xf>
    <xf numFmtId="49" fontId="3" fillId="0" borderId="3" xfId="1" applyNumberFormat="1" applyFont="1" applyBorder="1" applyAlignment="1" applyProtection="1">
      <alignment horizontal="center" vertical="center"/>
      <protection locked="0"/>
    </xf>
    <xf numFmtId="49" fontId="3" fillId="0" borderId="17" xfId="1" applyNumberFormat="1" applyFont="1" applyBorder="1" applyAlignment="1" applyProtection="1">
      <alignment horizontal="center" vertical="center"/>
      <protection locked="0"/>
    </xf>
    <xf numFmtId="0" fontId="4" fillId="0" borderId="26" xfId="0"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6" fillId="0" borderId="6"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7" xfId="0" applyFont="1" applyBorder="1" applyAlignment="1">
      <alignment horizontal="center" vertical="center" wrapText="1"/>
    </xf>
    <xf numFmtId="14" fontId="4" fillId="0" borderId="11" xfId="0" applyNumberFormat="1" applyFont="1" applyBorder="1" applyAlignment="1">
      <alignment horizontal="center" vertical="center"/>
    </xf>
    <xf numFmtId="166" fontId="6" fillId="0" borderId="6" xfId="0" applyNumberFormat="1" applyFont="1" applyBorder="1" applyAlignment="1">
      <alignment horizontal="center" vertical="center" wrapText="1"/>
    </xf>
    <xf numFmtId="166" fontId="6" fillId="0" borderId="11" xfId="0" applyNumberFormat="1" applyFont="1" applyBorder="1" applyAlignment="1">
      <alignment horizontal="center" vertical="center" wrapText="1"/>
    </xf>
    <xf numFmtId="166" fontId="6" fillId="0" borderId="7" xfId="0" applyNumberFormat="1" applyFont="1" applyBorder="1" applyAlignment="1">
      <alignment horizontal="center" vertical="center" wrapText="1"/>
    </xf>
    <xf numFmtId="4" fontId="6" fillId="0" borderId="6" xfId="0" applyNumberFormat="1" applyFont="1" applyBorder="1" applyAlignment="1">
      <alignment horizontal="center" vertical="center" wrapText="1"/>
    </xf>
    <xf numFmtId="4" fontId="6" fillId="0" borderId="11" xfId="0" applyNumberFormat="1" applyFont="1" applyBorder="1" applyAlignment="1">
      <alignment horizontal="center" vertical="center" wrapText="1"/>
    </xf>
    <xf numFmtId="4" fontId="6" fillId="0" borderId="7" xfId="0" applyNumberFormat="1" applyFont="1" applyBorder="1" applyAlignment="1">
      <alignment horizontal="center" vertical="center" wrapText="1"/>
    </xf>
    <xf numFmtId="0" fontId="17" fillId="0" borderId="5" xfId="0" applyFont="1" applyBorder="1" applyAlignment="1">
      <alignment horizontal="left"/>
    </xf>
    <xf numFmtId="0" fontId="6" fillId="0" borderId="30" xfId="0" applyFont="1" applyBorder="1" applyAlignment="1">
      <alignment horizontal="left" vertical="center" wrapText="1"/>
    </xf>
    <xf numFmtId="0" fontId="6" fillId="0" borderId="31" xfId="0" applyFont="1" applyBorder="1" applyAlignment="1">
      <alignment horizontal="left" vertical="center" wrapText="1"/>
    </xf>
    <xf numFmtId="49" fontId="18" fillId="0" borderId="2" xfId="0" applyNumberFormat="1" applyFont="1" applyBorder="1" applyAlignment="1">
      <alignment horizontal="left" vertical="center" wrapText="1"/>
    </xf>
    <xf numFmtId="49" fontId="18" fillId="0" borderId="3" xfId="0" applyNumberFormat="1" applyFont="1" applyBorder="1" applyAlignment="1">
      <alignment horizontal="left" vertical="center" wrapText="1"/>
    </xf>
    <xf numFmtId="4" fontId="2" fillId="0" borderId="2" xfId="1" applyNumberFormat="1" applyBorder="1" applyAlignment="1" applyProtection="1">
      <alignment horizontal="center" vertical="center" wrapText="1"/>
      <protection locked="0"/>
    </xf>
    <xf numFmtId="4" fontId="2" fillId="0" borderId="3" xfId="1" applyNumberFormat="1" applyBorder="1" applyAlignment="1" applyProtection="1">
      <alignment horizontal="center" vertical="center" wrapText="1"/>
      <protection locked="0"/>
    </xf>
    <xf numFmtId="0" fontId="4" fillId="0" borderId="33"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17" fillId="0" borderId="5" xfId="0" applyFont="1" applyBorder="1" applyAlignment="1">
      <alignment horizontal="left" vertical="center"/>
    </xf>
    <xf numFmtId="0" fontId="6" fillId="0" borderId="5" xfId="0" applyFont="1" applyBorder="1" applyAlignment="1">
      <alignment horizontal="left" vertical="center" wrapText="1"/>
    </xf>
    <xf numFmtId="49" fontId="18" fillId="0" borderId="5" xfId="0" applyNumberFormat="1" applyFont="1" applyBorder="1" applyAlignment="1">
      <alignment horizontal="left" vertical="center" wrapText="1"/>
    </xf>
    <xf numFmtId="4" fontId="2" fillId="0" borderId="5" xfId="1" applyNumberFormat="1" applyBorder="1" applyAlignment="1" applyProtection="1">
      <alignment horizontal="center" vertical="center" wrapText="1"/>
      <protection locked="0"/>
    </xf>
    <xf numFmtId="49" fontId="3" fillId="0" borderId="5" xfId="1" applyNumberFormat="1" applyFont="1" applyBorder="1" applyAlignment="1" applyProtection="1">
      <alignment horizontal="center" vertical="center"/>
      <protection locked="0"/>
    </xf>
    <xf numFmtId="49" fontId="18" fillId="0" borderId="5" xfId="0" applyNumberFormat="1" applyFont="1" applyBorder="1" applyAlignment="1">
      <alignment horizontal="center" vertical="center" wrapText="1"/>
    </xf>
    <xf numFmtId="14" fontId="6" fillId="0" borderId="5" xfId="0" applyNumberFormat="1" applyFont="1" applyBorder="1" applyAlignment="1">
      <alignment horizontal="center" vertical="center" wrapText="1"/>
    </xf>
    <xf numFmtId="0" fontId="6" fillId="0" borderId="5" xfId="0" applyFont="1" applyBorder="1" applyAlignment="1">
      <alignment horizontal="center" vertical="center"/>
    </xf>
    <xf numFmtId="49" fontId="18" fillId="0" borderId="6" xfId="0" applyNumberFormat="1" applyFont="1" applyBorder="1" applyAlignment="1">
      <alignment horizontal="left" vertical="center" wrapText="1"/>
    </xf>
    <xf numFmtId="49" fontId="18" fillId="0" borderId="7" xfId="0" applyNumberFormat="1" applyFont="1" applyBorder="1" applyAlignment="1">
      <alignment horizontal="left" vertical="center" wrapText="1"/>
    </xf>
    <xf numFmtId="4" fontId="2" fillId="0" borderId="6" xfId="1" applyNumberFormat="1" applyBorder="1" applyAlignment="1" applyProtection="1">
      <alignment horizontal="center" vertical="center" wrapText="1"/>
      <protection locked="0"/>
    </xf>
    <xf numFmtId="4" fontId="2" fillId="0" borderId="7" xfId="1" applyNumberFormat="1" applyBorder="1" applyAlignment="1" applyProtection="1">
      <alignment horizontal="center" vertical="center" wrapText="1"/>
      <protection locked="0"/>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4" fillId="0" borderId="11" xfId="0" applyFont="1" applyBorder="1" applyAlignment="1">
      <alignment horizontal="center" vertical="center"/>
    </xf>
    <xf numFmtId="4" fontId="3" fillId="0" borderId="42" xfId="1" applyNumberFormat="1" applyFont="1" applyBorder="1" applyAlignment="1" applyProtection="1">
      <alignment horizontal="center" vertical="center" wrapText="1"/>
      <protection locked="0"/>
    </xf>
    <xf numFmtId="0" fontId="0" fillId="0" borderId="42" xfId="0" applyBorder="1" applyAlignment="1">
      <alignment horizontal="left" vertical="center" wrapText="1"/>
    </xf>
    <xf numFmtId="49" fontId="3" fillId="0" borderId="42" xfId="1" applyNumberFormat="1" applyFont="1" applyBorder="1" applyAlignment="1" applyProtection="1">
      <alignment horizontal="left" vertical="center"/>
      <protection locked="0"/>
    </xf>
    <xf numFmtId="49" fontId="14" fillId="0" borderId="5" xfId="0" applyNumberFormat="1" applyFont="1" applyBorder="1" applyAlignment="1">
      <alignment horizontal="left" vertical="center" wrapText="1"/>
    </xf>
    <xf numFmtId="0" fontId="4" fillId="0" borderId="26" xfId="0" applyFont="1" applyBorder="1" applyAlignment="1">
      <alignment horizontal="left" vertical="center"/>
    </xf>
    <xf numFmtId="0" fontId="4" fillId="0" borderId="28" xfId="0" applyFont="1" applyBorder="1" applyAlignment="1">
      <alignment horizontal="left" vertical="center"/>
    </xf>
    <xf numFmtId="0" fontId="4" fillId="0" borderId="6" xfId="0" applyFont="1" applyBorder="1" applyAlignment="1">
      <alignment vertical="center" wrapText="1"/>
    </xf>
    <xf numFmtId="0" fontId="4" fillId="0" borderId="7" xfId="0" applyFont="1" applyBorder="1" applyAlignment="1">
      <alignment vertical="center" wrapText="1"/>
    </xf>
    <xf numFmtId="0" fontId="0" fillId="0" borderId="2" xfId="0" applyBorder="1" applyAlignment="1">
      <alignment vertical="center" wrapText="1"/>
    </xf>
    <xf numFmtId="0" fontId="0" fillId="0" borderId="17" xfId="0" applyBorder="1" applyAlignment="1">
      <alignment vertical="center" wrapText="1"/>
    </xf>
    <xf numFmtId="49" fontId="3" fillId="0" borderId="2" xfId="1" applyNumberFormat="1" applyFont="1" applyBorder="1" applyAlignment="1" applyProtection="1">
      <alignment vertical="center"/>
      <protection locked="0"/>
    </xf>
    <xf numFmtId="49" fontId="3" fillId="0" borderId="17" xfId="1" applyNumberFormat="1" applyFont="1" applyBorder="1" applyAlignment="1" applyProtection="1">
      <alignment vertical="center"/>
      <protection locked="0"/>
    </xf>
    <xf numFmtId="49" fontId="0" fillId="0" borderId="2" xfId="0" applyNumberFormat="1" applyBorder="1" applyAlignment="1">
      <alignment vertical="center" wrapText="1"/>
    </xf>
    <xf numFmtId="49" fontId="0" fillId="0" borderId="3" xfId="0" applyNumberFormat="1" applyBorder="1" applyAlignment="1">
      <alignment vertical="center" wrapText="1"/>
    </xf>
    <xf numFmtId="49" fontId="3" fillId="0" borderId="2" xfId="1" applyNumberFormat="1" applyFont="1" applyBorder="1" applyAlignment="1" applyProtection="1">
      <alignment vertical="center" wrapText="1"/>
      <protection locked="0"/>
    </xf>
    <xf numFmtId="49" fontId="3" fillId="0" borderId="3" xfId="1" applyNumberFormat="1" applyFont="1" applyBorder="1" applyAlignment="1" applyProtection="1">
      <alignment vertical="center" wrapText="1"/>
      <protection locked="0"/>
    </xf>
    <xf numFmtId="0" fontId="4" fillId="0" borderId="6" xfId="0" applyFont="1" applyBorder="1" applyAlignment="1">
      <alignment vertical="center"/>
    </xf>
    <xf numFmtId="0" fontId="4" fillId="0" borderId="11" xfId="0" applyFont="1" applyBorder="1" applyAlignment="1">
      <alignment vertical="center"/>
    </xf>
    <xf numFmtId="0" fontId="4" fillId="0" borderId="7" xfId="0" applyFont="1" applyBorder="1" applyAlignment="1">
      <alignment vertical="center"/>
    </xf>
    <xf numFmtId="0" fontId="4" fillId="0" borderId="11" xfId="0" applyFont="1" applyBorder="1" applyAlignment="1">
      <alignment horizontal="left" vertical="center" wrapText="1"/>
    </xf>
    <xf numFmtId="0" fontId="0" fillId="0" borderId="3" xfId="0" applyBorder="1" applyAlignment="1">
      <alignment vertical="center"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17" fillId="0" borderId="5" xfId="0" applyFont="1" applyBorder="1" applyAlignment="1">
      <alignment horizontal="center"/>
    </xf>
    <xf numFmtId="0" fontId="4" fillId="0" borderId="19" xfId="0" applyFont="1" applyBorder="1" applyAlignment="1">
      <alignment horizontal="left" vertical="center" wrapText="1"/>
    </xf>
    <xf numFmtId="0" fontId="4" fillId="0" borderId="21" xfId="0" applyFont="1" applyBorder="1" applyAlignment="1">
      <alignment horizontal="left" vertical="center" wrapText="1"/>
    </xf>
    <xf numFmtId="0" fontId="17" fillId="0" borderId="5" xfId="0" applyFont="1" applyBorder="1" applyAlignment="1">
      <alignment horizontal="left" vertical="center" wrapText="1"/>
    </xf>
    <xf numFmtId="4" fontId="3" fillId="0" borderId="18" xfId="1" applyNumberFormat="1" applyFont="1" applyBorder="1" applyAlignment="1" applyProtection="1">
      <alignment horizontal="center" vertical="center" wrapText="1"/>
      <protection locked="0"/>
    </xf>
    <xf numFmtId="41" fontId="22" fillId="11" borderId="1" xfId="0" applyNumberFormat="1" applyFont="1" applyFill="1" applyBorder="1" applyAlignment="1">
      <alignment horizontal="center" vertical="center"/>
    </xf>
    <xf numFmtId="0" fontId="22" fillId="11" borderId="1" xfId="0" applyFont="1" applyFill="1" applyBorder="1" applyAlignment="1">
      <alignment horizontal="center" vertical="center"/>
    </xf>
  </cellXfs>
  <cellStyles count="2">
    <cellStyle name="Normal" xfId="0" builtinId="0"/>
    <cellStyle name="Normal 2 2" xfId="1"/>
  </cellStyles>
  <dxfs count="0"/>
  <tableStyles count="0" defaultTableStyle="TableStyleMedium2" defaultPivotStyle="PivotStyleLight16"/>
  <colors>
    <mruColors>
      <color rgb="FFEFCEFE"/>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45"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ustomXml" Target="../customXml/item3.xml"/><Relationship Id="rId20" Type="http://schemas.openxmlformats.org/officeDocument/2006/relationships/worksheet" Target="worksheets/sheet20.xml"/><Relationship Id="rId41"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2"/>
  <sheetViews>
    <sheetView workbookViewId="0">
      <selection activeCell="E9" sqref="E9:F11"/>
    </sheetView>
  </sheetViews>
  <sheetFormatPr baseColWidth="10" defaultColWidth="11.28515625" defaultRowHeight="16.5" x14ac:dyDescent="0.3"/>
  <cols>
    <col min="1" max="1" width="18.7109375" style="46" customWidth="1"/>
    <col min="2" max="2" width="24.85546875" style="47" customWidth="1"/>
    <col min="3" max="3" width="22.140625" style="46" customWidth="1"/>
    <col min="4" max="4" width="30" style="46" customWidth="1"/>
    <col min="5" max="5" width="13.140625" style="46" customWidth="1"/>
    <col min="6" max="6" width="14.7109375" style="46" customWidth="1"/>
    <col min="7" max="7" width="11.28515625" style="46" customWidth="1"/>
    <col min="8" max="8" width="10.140625" style="46" customWidth="1"/>
    <col min="9" max="9" width="16.28515625" style="46" customWidth="1"/>
    <col min="10" max="10" width="17.7109375" style="48" customWidth="1"/>
    <col min="11" max="16384" width="11.28515625" style="43"/>
  </cols>
  <sheetData>
    <row r="1" spans="1:11" x14ac:dyDescent="0.3">
      <c r="A1" s="49" t="s">
        <v>0</v>
      </c>
    </row>
    <row r="2" spans="1:11" x14ac:dyDescent="0.3">
      <c r="A2" s="49" t="s">
        <v>1</v>
      </c>
    </row>
    <row r="3" spans="1:11" x14ac:dyDescent="0.3">
      <c r="A3" s="50" t="s">
        <v>2</v>
      </c>
    </row>
    <row r="6" spans="1:11" ht="20.25" x14ac:dyDescent="0.3">
      <c r="A6" s="51" t="s">
        <v>3</v>
      </c>
      <c r="B6" s="52"/>
      <c r="C6" s="53"/>
      <c r="D6" s="54"/>
      <c r="E6" s="55"/>
      <c r="F6" s="56"/>
      <c r="G6" s="57"/>
      <c r="H6" s="57"/>
      <c r="I6" s="58"/>
      <c r="J6" s="55"/>
    </row>
    <row r="7" spans="1:11" x14ac:dyDescent="0.3">
      <c r="A7" s="59"/>
      <c r="B7" s="60"/>
      <c r="C7" s="61"/>
      <c r="D7" s="54"/>
      <c r="E7" s="55"/>
      <c r="F7" s="56"/>
      <c r="G7" s="57"/>
      <c r="H7" s="57"/>
      <c r="I7" s="58"/>
      <c r="J7" s="55"/>
    </row>
    <row r="8" spans="1:11" s="44" customFormat="1" ht="33" x14ac:dyDescent="0.25">
      <c r="A8" s="62" t="s">
        <v>4</v>
      </c>
      <c r="B8" s="63" t="s">
        <v>5</v>
      </c>
      <c r="C8" s="64" t="s">
        <v>6</v>
      </c>
      <c r="D8" s="64" t="s">
        <v>7</v>
      </c>
      <c r="E8" s="65" t="s">
        <v>8</v>
      </c>
      <c r="F8" s="66" t="s">
        <v>9</v>
      </c>
      <c r="G8" s="67" t="s">
        <v>10</v>
      </c>
      <c r="H8" s="67" t="s">
        <v>11</v>
      </c>
      <c r="I8" s="65" t="s">
        <v>12</v>
      </c>
      <c r="J8" s="65" t="s">
        <v>13</v>
      </c>
    </row>
    <row r="9" spans="1:11" ht="21.75" customHeight="1" x14ac:dyDescent="0.3">
      <c r="A9" s="98">
        <v>44928</v>
      </c>
      <c r="B9" s="99" t="s">
        <v>14</v>
      </c>
      <c r="C9" s="100" t="s">
        <v>15</v>
      </c>
      <c r="D9" s="100" t="s">
        <v>16</v>
      </c>
      <c r="E9" s="23">
        <v>24307</v>
      </c>
      <c r="F9" s="23">
        <v>21174.79</v>
      </c>
      <c r="G9" s="101" t="s">
        <v>17</v>
      </c>
      <c r="H9" s="101" t="s">
        <v>18</v>
      </c>
      <c r="I9" s="102" t="s">
        <v>19</v>
      </c>
      <c r="J9" s="103" t="s">
        <v>20</v>
      </c>
      <c r="K9" s="68">
        <v>1</v>
      </c>
    </row>
    <row r="10" spans="1:11" ht="17.649999999999999" customHeight="1" x14ac:dyDescent="0.3">
      <c r="A10" s="98">
        <v>44928</v>
      </c>
      <c r="B10" s="25" t="s">
        <v>21</v>
      </c>
      <c r="C10" s="35" t="s">
        <v>22</v>
      </c>
      <c r="D10" s="3" t="s">
        <v>23</v>
      </c>
      <c r="E10" s="19">
        <v>27220</v>
      </c>
      <c r="F10" s="19">
        <v>7520</v>
      </c>
      <c r="G10" s="2" t="s">
        <v>24</v>
      </c>
      <c r="H10" s="1" t="s">
        <v>25</v>
      </c>
      <c r="I10" s="28" t="s">
        <v>26</v>
      </c>
      <c r="J10" s="24" t="s">
        <v>20</v>
      </c>
      <c r="K10" s="43">
        <v>2</v>
      </c>
    </row>
    <row r="11" spans="1:11" ht="15" customHeight="1" x14ac:dyDescent="0.3">
      <c r="A11" s="98">
        <v>44928</v>
      </c>
      <c r="B11" s="107" t="s">
        <v>27</v>
      </c>
      <c r="C11" s="107" t="s">
        <v>28</v>
      </c>
      <c r="D11" s="104" t="s">
        <v>29</v>
      </c>
      <c r="E11" s="105">
        <v>470</v>
      </c>
      <c r="F11" s="105">
        <v>3077.5</v>
      </c>
      <c r="G11" s="106" t="s">
        <v>30</v>
      </c>
      <c r="H11" s="17"/>
      <c r="I11" s="28" t="s">
        <v>26</v>
      </c>
      <c r="J11" s="24" t="s">
        <v>31</v>
      </c>
      <c r="K11" s="68">
        <v>3</v>
      </c>
    </row>
    <row r="12" spans="1:11" ht="14.25" customHeight="1" x14ac:dyDescent="0.3">
      <c r="A12" s="31"/>
      <c r="B12" s="27"/>
      <c r="C12" s="27"/>
      <c r="D12" s="26"/>
      <c r="E12" s="20"/>
      <c r="F12" s="20"/>
      <c r="G12" s="2"/>
      <c r="H12" s="1"/>
      <c r="I12" s="28"/>
      <c r="J12" s="24"/>
    </row>
    <row r="13" spans="1:11" x14ac:dyDescent="0.3">
      <c r="A13" s="31"/>
      <c r="B13" s="27"/>
      <c r="C13" s="27"/>
      <c r="D13" s="26"/>
      <c r="E13" s="20"/>
      <c r="F13" s="20"/>
      <c r="G13" s="2"/>
      <c r="H13" s="1"/>
      <c r="I13" s="28"/>
      <c r="J13" s="24"/>
      <c r="K13" s="68"/>
    </row>
    <row r="14" spans="1:11" x14ac:dyDescent="0.3">
      <c r="A14" s="33"/>
      <c r="B14" s="27"/>
      <c r="C14" s="27"/>
      <c r="D14" s="26"/>
      <c r="E14" s="20"/>
      <c r="F14" s="20"/>
      <c r="G14" s="1"/>
      <c r="H14" s="1"/>
      <c r="I14" s="34"/>
      <c r="J14" s="34"/>
      <c r="K14" s="68"/>
    </row>
    <row r="15" spans="1:11" x14ac:dyDescent="0.3">
      <c r="A15" s="31"/>
      <c r="B15" s="27"/>
      <c r="C15" s="27"/>
      <c r="D15" s="26"/>
      <c r="E15" s="20"/>
      <c r="F15" s="20"/>
      <c r="G15" s="2"/>
      <c r="H15" s="1"/>
      <c r="I15" s="28"/>
      <c r="J15" s="24"/>
    </row>
    <row r="16" spans="1:11" x14ac:dyDescent="0.3">
      <c r="A16" s="31"/>
      <c r="B16" s="27"/>
      <c r="C16" s="27"/>
      <c r="D16" s="26"/>
      <c r="E16" s="20"/>
      <c r="F16" s="20"/>
      <c r="G16" s="2"/>
      <c r="H16" s="1"/>
      <c r="I16" s="28"/>
      <c r="J16" s="24"/>
      <c r="K16" s="68"/>
    </row>
    <row r="17" spans="1:11" x14ac:dyDescent="0.3">
      <c r="A17" s="31"/>
      <c r="B17" s="27"/>
      <c r="C17" s="27"/>
      <c r="D17" s="26"/>
      <c r="E17" s="20"/>
      <c r="F17" s="20"/>
      <c r="G17" s="2"/>
      <c r="H17" s="1"/>
      <c r="I17" s="28"/>
      <c r="J17" s="24"/>
    </row>
    <row r="18" spans="1:11" x14ac:dyDescent="0.3">
      <c r="A18" s="31"/>
      <c r="B18" s="27"/>
      <c r="C18" s="27"/>
      <c r="D18" s="26"/>
      <c r="E18" s="20"/>
      <c r="F18" s="20"/>
      <c r="G18" s="2"/>
      <c r="H18" s="1"/>
      <c r="I18" s="28"/>
      <c r="J18" s="24"/>
      <c r="K18" s="68"/>
    </row>
    <row r="19" spans="1:11" x14ac:dyDescent="0.3">
      <c r="A19" s="31"/>
      <c r="B19" s="29"/>
      <c r="C19" s="29"/>
      <c r="D19" s="26"/>
      <c r="E19" s="20"/>
      <c r="F19" s="20"/>
      <c r="G19" s="2"/>
      <c r="H19" s="1"/>
      <c r="I19" s="84"/>
      <c r="J19" s="85"/>
    </row>
    <row r="20" spans="1:11" x14ac:dyDescent="0.3">
      <c r="A20" s="31"/>
      <c r="B20" s="27"/>
      <c r="C20" s="27"/>
      <c r="D20" s="26"/>
      <c r="E20" s="20"/>
      <c r="F20" s="20"/>
      <c r="G20" s="2"/>
      <c r="H20" s="1"/>
      <c r="I20" s="84"/>
      <c r="J20" s="85"/>
      <c r="K20" s="68"/>
    </row>
    <row r="21" spans="1:11" x14ac:dyDescent="0.3">
      <c r="A21" s="30"/>
      <c r="B21" s="27"/>
      <c r="C21" s="27"/>
      <c r="D21" s="86"/>
      <c r="E21" s="22"/>
      <c r="F21" s="22"/>
      <c r="G21" s="2"/>
      <c r="H21" s="1"/>
      <c r="I21" s="84"/>
      <c r="J21" s="85"/>
    </row>
    <row r="22" spans="1:11" x14ac:dyDescent="0.3">
      <c r="A22" s="90"/>
      <c r="B22" s="91"/>
      <c r="C22" s="89"/>
      <c r="D22" s="18"/>
      <c r="E22" s="19"/>
      <c r="F22" s="19"/>
      <c r="G22" s="38"/>
      <c r="H22" s="36"/>
      <c r="I22" s="87"/>
      <c r="J22" s="88"/>
      <c r="K22" s="68"/>
    </row>
    <row r="23" spans="1:11" x14ac:dyDescent="0.3">
      <c r="A23" s="90"/>
      <c r="B23" s="92"/>
      <c r="C23" s="37"/>
      <c r="D23" s="18"/>
      <c r="E23" s="19"/>
      <c r="F23" s="19"/>
      <c r="G23" s="38"/>
      <c r="H23" s="36"/>
      <c r="I23" s="87"/>
      <c r="J23" s="88"/>
    </row>
    <row r="24" spans="1:11" x14ac:dyDescent="0.3">
      <c r="A24" s="90"/>
      <c r="B24" s="92"/>
      <c r="C24" s="27"/>
      <c r="D24" s="83"/>
      <c r="E24" s="21"/>
      <c r="F24" s="21"/>
      <c r="G24" s="17"/>
      <c r="H24" s="36"/>
      <c r="I24" s="87"/>
      <c r="J24" s="88"/>
      <c r="K24" s="68"/>
    </row>
    <row r="25" spans="1:11" ht="18.75" customHeight="1" x14ac:dyDescent="0.3">
      <c r="A25" s="33"/>
      <c r="B25" s="27"/>
      <c r="C25" s="27"/>
      <c r="D25" s="26"/>
      <c r="E25" s="20"/>
      <c r="F25" s="20"/>
      <c r="G25" s="2"/>
      <c r="H25" s="1"/>
      <c r="I25" s="34"/>
      <c r="J25" s="34"/>
    </row>
    <row r="26" spans="1:11" x14ac:dyDescent="0.3">
      <c r="A26" s="31"/>
      <c r="B26" s="27"/>
      <c r="C26" s="27"/>
      <c r="D26" s="26"/>
      <c r="E26" s="20"/>
      <c r="F26" s="20"/>
      <c r="G26" s="2"/>
      <c r="H26" s="1"/>
      <c r="I26" s="28"/>
      <c r="J26" s="28"/>
      <c r="K26" s="68"/>
    </row>
    <row r="27" spans="1:11" x14ac:dyDescent="0.3">
      <c r="A27" s="31"/>
      <c r="B27" s="27"/>
      <c r="C27" s="27"/>
      <c r="D27" s="26"/>
      <c r="E27" s="20"/>
      <c r="F27" s="20"/>
      <c r="G27" s="2"/>
      <c r="H27" s="1"/>
      <c r="I27" s="28"/>
      <c r="J27" s="28"/>
    </row>
    <row r="28" spans="1:11" x14ac:dyDescent="0.3">
      <c r="A28" s="81"/>
      <c r="B28" s="40"/>
      <c r="C28" s="82"/>
      <c r="D28" s="39"/>
      <c r="E28" s="41"/>
      <c r="F28" s="41"/>
      <c r="G28" s="5"/>
      <c r="H28" s="4"/>
      <c r="I28" s="42"/>
      <c r="J28" s="42"/>
      <c r="K28" s="68"/>
    </row>
    <row r="29" spans="1:11" x14ac:dyDescent="0.3">
      <c r="A29" s="81"/>
      <c r="B29" s="40"/>
      <c r="C29" s="82"/>
      <c r="D29" s="39"/>
      <c r="E29" s="41"/>
      <c r="F29" s="41"/>
      <c r="G29" s="5"/>
      <c r="H29" s="4"/>
      <c r="I29" s="42"/>
      <c r="J29" s="42"/>
      <c r="K29" s="68"/>
    </row>
    <row r="30" spans="1:11" x14ac:dyDescent="0.3">
      <c r="A30" s="69"/>
      <c r="B30" s="40"/>
      <c r="C30" s="40"/>
      <c r="D30" s="39"/>
      <c r="E30" s="41"/>
      <c r="F30" s="41"/>
      <c r="G30" s="5"/>
      <c r="H30" s="4"/>
      <c r="I30" s="42"/>
      <c r="J30" s="42"/>
      <c r="K30" s="68"/>
    </row>
    <row r="31" spans="1:11" x14ac:dyDescent="0.3">
      <c r="J31" s="32"/>
    </row>
    <row r="32" spans="1:11" ht="20.25" x14ac:dyDescent="0.3">
      <c r="A32" s="70" t="s">
        <v>32</v>
      </c>
      <c r="B32" s="71"/>
    </row>
    <row r="33" spans="1:11" s="45" customFormat="1" x14ac:dyDescent="0.3">
      <c r="A33" s="72"/>
      <c r="B33" s="73"/>
      <c r="C33" s="74"/>
      <c r="D33" s="74"/>
      <c r="E33" s="74"/>
      <c r="F33" s="74"/>
      <c r="G33" s="74"/>
      <c r="H33" s="74"/>
      <c r="I33" s="74"/>
      <c r="J33" s="75"/>
    </row>
    <row r="34" spans="1:11" ht="33" x14ac:dyDescent="0.3">
      <c r="A34" s="76" t="s">
        <v>4</v>
      </c>
      <c r="B34" s="77" t="s">
        <v>33</v>
      </c>
      <c r="C34" s="78" t="s">
        <v>34</v>
      </c>
      <c r="D34" s="78" t="s">
        <v>7</v>
      </c>
      <c r="E34" s="79" t="s">
        <v>35</v>
      </c>
      <c r="F34" s="80" t="s">
        <v>9</v>
      </c>
      <c r="G34" s="79" t="s">
        <v>10</v>
      </c>
      <c r="H34" s="79" t="s">
        <v>11</v>
      </c>
      <c r="I34" s="79" t="s">
        <v>36</v>
      </c>
      <c r="J34" s="79" t="s">
        <v>13</v>
      </c>
    </row>
    <row r="35" spans="1:11" ht="15" customHeight="1" x14ac:dyDescent="0.3">
      <c r="A35" s="94"/>
      <c r="B35" s="94"/>
      <c r="C35" s="94"/>
      <c r="D35" s="94"/>
      <c r="E35" s="94"/>
      <c r="F35" s="94"/>
      <c r="G35" s="94"/>
      <c r="H35" s="94"/>
      <c r="I35" s="94"/>
      <c r="J35" s="94"/>
      <c r="K35" s="93"/>
    </row>
    <row r="36" spans="1:11" ht="12.4" customHeight="1" x14ac:dyDescent="0.3">
      <c r="A36" s="94"/>
      <c r="B36" s="94"/>
      <c r="C36" s="94"/>
      <c r="D36" s="94"/>
      <c r="E36" s="94"/>
      <c r="F36" s="94"/>
      <c r="G36" s="94"/>
      <c r="H36" s="94"/>
      <c r="I36" s="94"/>
      <c r="J36" s="94"/>
      <c r="K36" s="93"/>
    </row>
    <row r="37" spans="1:11" ht="11.25" customHeight="1" x14ac:dyDescent="0.3">
      <c r="A37" s="94"/>
      <c r="B37" s="94"/>
      <c r="C37" s="94"/>
      <c r="D37" s="94"/>
      <c r="E37" s="94"/>
      <c r="F37" s="94"/>
      <c r="G37" s="94"/>
      <c r="H37" s="94"/>
      <c r="I37" s="94"/>
      <c r="J37" s="94"/>
      <c r="K37" s="93"/>
    </row>
    <row r="38" spans="1:11" x14ac:dyDescent="0.3">
      <c r="A38" s="94"/>
      <c r="B38" s="94"/>
      <c r="C38" s="94"/>
      <c r="D38" s="94"/>
      <c r="E38" s="94"/>
      <c r="F38" s="94"/>
      <c r="G38" s="94"/>
      <c r="H38" s="94"/>
      <c r="I38" s="94"/>
      <c r="J38" s="94"/>
      <c r="K38" s="93"/>
    </row>
    <row r="39" spans="1:11" ht="14.25" customHeight="1" x14ac:dyDescent="0.3">
      <c r="A39" s="94"/>
      <c r="B39" s="94"/>
      <c r="C39" s="94"/>
      <c r="D39" s="94"/>
      <c r="E39" s="94"/>
      <c r="F39" s="94"/>
      <c r="G39" s="94"/>
      <c r="H39" s="94"/>
      <c r="I39" s="94"/>
      <c r="J39" s="94"/>
      <c r="K39" s="93"/>
    </row>
    <row r="40" spans="1:11" ht="15" customHeight="1" x14ac:dyDescent="0.3">
      <c r="A40" s="94"/>
      <c r="B40" s="94"/>
      <c r="C40" s="94"/>
      <c r="D40" s="94"/>
      <c r="E40" s="94"/>
      <c r="F40" s="94"/>
      <c r="G40" s="94"/>
      <c r="H40" s="94"/>
      <c r="I40" s="94"/>
      <c r="J40" s="94"/>
      <c r="K40" s="93"/>
    </row>
    <row r="41" spans="1:11" ht="15" customHeight="1" x14ac:dyDescent="0.3">
      <c r="A41" s="94"/>
      <c r="B41" s="94"/>
      <c r="C41" s="94"/>
      <c r="D41" s="94"/>
      <c r="E41" s="94"/>
      <c r="F41" s="94"/>
      <c r="G41" s="94"/>
      <c r="H41" s="94"/>
      <c r="I41" s="94"/>
      <c r="J41" s="94"/>
      <c r="K41" s="93"/>
    </row>
    <row r="42" spans="1:11" x14ac:dyDescent="0.3">
      <c r="A42" s="94"/>
      <c r="B42" s="94"/>
      <c r="C42" s="94"/>
      <c r="D42" s="94"/>
      <c r="E42" s="94"/>
      <c r="F42" s="94"/>
      <c r="G42" s="94"/>
      <c r="H42" s="94"/>
      <c r="I42" s="94"/>
      <c r="J42" s="94"/>
      <c r="K42" s="93"/>
    </row>
    <row r="43" spans="1:11" ht="13.9" customHeight="1" x14ac:dyDescent="0.3">
      <c r="A43" s="94"/>
      <c r="B43" s="94"/>
      <c r="C43" s="94"/>
      <c r="D43" s="94"/>
      <c r="E43" s="94"/>
      <c r="F43" s="94"/>
      <c r="G43" s="94"/>
      <c r="H43" s="94"/>
      <c r="I43" s="94"/>
      <c r="J43" s="94"/>
      <c r="K43" s="93"/>
    </row>
    <row r="44" spans="1:11" x14ac:dyDescent="0.3">
      <c r="A44" s="94"/>
      <c r="B44" s="94"/>
      <c r="C44" s="94"/>
      <c r="D44" s="94"/>
      <c r="E44" s="94"/>
      <c r="F44" s="94"/>
      <c r="G44" s="94"/>
      <c r="H44" s="94"/>
      <c r="I44" s="94"/>
      <c r="J44" s="94"/>
      <c r="K44" s="93"/>
    </row>
    <row r="45" spans="1:11" x14ac:dyDescent="0.3">
      <c r="A45" s="94"/>
      <c r="B45" s="94"/>
      <c r="C45" s="94"/>
      <c r="D45" s="94"/>
      <c r="E45" s="94"/>
      <c r="F45" s="94"/>
      <c r="G45" s="94"/>
      <c r="H45" s="94"/>
      <c r="I45" s="94"/>
      <c r="J45" s="94"/>
      <c r="K45" s="93"/>
    </row>
    <row r="46" spans="1:11" x14ac:dyDescent="0.3">
      <c r="A46" s="94"/>
      <c r="B46" s="94"/>
      <c r="C46" s="94"/>
      <c r="D46" s="94"/>
      <c r="E46" s="94"/>
      <c r="F46" s="94"/>
      <c r="G46" s="94"/>
      <c r="H46" s="94"/>
      <c r="I46" s="94"/>
      <c r="J46" s="94"/>
      <c r="K46" s="93"/>
    </row>
    <row r="47" spans="1:11" x14ac:dyDescent="0.3">
      <c r="A47" s="94"/>
      <c r="B47" s="94"/>
      <c r="C47" s="94"/>
      <c r="D47" s="94"/>
      <c r="E47" s="94"/>
      <c r="F47" s="94"/>
      <c r="G47" s="94"/>
      <c r="H47" s="94"/>
      <c r="I47" s="94"/>
      <c r="J47" s="94"/>
      <c r="K47" s="93"/>
    </row>
    <row r="48" spans="1:11" x14ac:dyDescent="0.3">
      <c r="A48" s="94"/>
      <c r="B48" s="94"/>
      <c r="C48" s="94"/>
      <c r="D48" s="94"/>
      <c r="E48" s="94"/>
      <c r="F48" s="94"/>
      <c r="G48" s="94"/>
      <c r="H48" s="94"/>
      <c r="I48" s="94"/>
      <c r="J48" s="94"/>
      <c r="K48" s="93"/>
    </row>
    <row r="49" spans="1:11" x14ac:dyDescent="0.3">
      <c r="A49" s="94"/>
      <c r="B49" s="94"/>
      <c r="C49" s="94"/>
      <c r="D49" s="94"/>
      <c r="E49" s="94"/>
      <c r="F49" s="94"/>
      <c r="G49" s="94"/>
      <c r="H49" s="94"/>
      <c r="I49" s="94"/>
      <c r="J49" s="94"/>
      <c r="K49" s="93"/>
    </row>
    <row r="50" spans="1:11" x14ac:dyDescent="0.3">
      <c r="A50" s="95"/>
      <c r="B50" s="96"/>
      <c r="C50" s="95"/>
      <c r="D50" s="95"/>
      <c r="E50" s="95"/>
      <c r="F50" s="95"/>
      <c r="G50" s="95"/>
      <c r="H50" s="95"/>
      <c r="I50" s="95"/>
      <c r="J50" s="97"/>
    </row>
    <row r="51" spans="1:11" x14ac:dyDescent="0.3">
      <c r="A51" s="95"/>
      <c r="B51" s="96"/>
      <c r="C51" s="95"/>
      <c r="D51" s="95"/>
      <c r="E51" s="95"/>
      <c r="F51" s="95"/>
      <c r="G51" s="95"/>
      <c r="H51" s="95"/>
      <c r="I51" s="95"/>
      <c r="J51" s="97"/>
    </row>
    <row r="52" spans="1:11" x14ac:dyDescent="0.3">
      <c r="A52" s="95"/>
      <c r="B52" s="96"/>
      <c r="C52" s="95"/>
      <c r="D52" s="95"/>
      <c r="E52" s="95"/>
      <c r="F52" s="95"/>
      <c r="G52" s="95"/>
      <c r="H52" s="95"/>
      <c r="I52" s="95"/>
      <c r="J52" s="97"/>
    </row>
  </sheetData>
  <pageMargins left="0.7" right="0.7" top="0.75" bottom="0.75" header="0.3" footer="0.3"/>
  <pageSetup orientation="portrait" horizontalDpi="4294967293" verticalDpi="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0"/>
  <sheetViews>
    <sheetView workbookViewId="0">
      <selection activeCell="A9" sqref="A9"/>
    </sheetView>
  </sheetViews>
  <sheetFormatPr baseColWidth="10" defaultColWidth="11.28515625" defaultRowHeight="16.5" x14ac:dyDescent="0.3"/>
  <cols>
    <col min="1" max="1" width="18.7109375" style="46" customWidth="1"/>
    <col min="2" max="2" width="33.7109375" style="47" bestFit="1" customWidth="1"/>
    <col min="3" max="3" width="34.28515625" style="46" bestFit="1" customWidth="1"/>
    <col min="4" max="4" width="30" style="46" customWidth="1"/>
    <col min="5" max="5" width="13.140625" style="126" customWidth="1"/>
    <col min="6" max="6" width="14.7109375" style="116" customWidth="1"/>
    <col min="7" max="7" width="11.28515625" style="46" customWidth="1"/>
    <col min="8" max="8" width="10.140625" style="46" customWidth="1"/>
    <col min="9" max="9" width="16.28515625" style="46" customWidth="1"/>
    <col min="10" max="10" width="32" style="48" bestFit="1" customWidth="1"/>
    <col min="11" max="11" width="11.28515625" style="205"/>
    <col min="12" max="16384" width="11.28515625" style="43"/>
  </cols>
  <sheetData>
    <row r="1" spans="1:11" x14ac:dyDescent="0.3">
      <c r="A1" s="49" t="s">
        <v>0</v>
      </c>
    </row>
    <row r="2" spans="1:11" x14ac:dyDescent="0.3">
      <c r="A2" s="49" t="s">
        <v>1</v>
      </c>
    </row>
    <row r="3" spans="1:11" x14ac:dyDescent="0.3">
      <c r="A3" s="50">
        <v>16</v>
      </c>
      <c r="B3" s="50" t="s">
        <v>37</v>
      </c>
    </row>
    <row r="6" spans="1:11" ht="20.25" x14ac:dyDescent="0.3">
      <c r="A6" s="51" t="s">
        <v>3</v>
      </c>
      <c r="B6" s="52"/>
      <c r="C6" s="53"/>
      <c r="D6" s="54"/>
      <c r="E6" s="56"/>
      <c r="F6" s="117"/>
      <c r="G6" s="57"/>
      <c r="H6" s="57"/>
      <c r="I6" s="58"/>
      <c r="J6" s="55"/>
    </row>
    <row r="7" spans="1:11" x14ac:dyDescent="0.3">
      <c r="A7" s="59"/>
      <c r="B7" s="60"/>
      <c r="C7" s="61"/>
      <c r="D7" s="54"/>
      <c r="E7" s="56"/>
      <c r="F7" s="117"/>
      <c r="G7" s="57"/>
      <c r="H7" s="57"/>
      <c r="I7" s="58"/>
      <c r="J7" s="55"/>
    </row>
    <row r="8" spans="1:11" s="44" customFormat="1" ht="33" x14ac:dyDescent="0.25">
      <c r="A8" s="62" t="s">
        <v>4</v>
      </c>
      <c r="B8" s="63" t="s">
        <v>5</v>
      </c>
      <c r="C8" s="64" t="s">
        <v>6</v>
      </c>
      <c r="D8" s="64" t="s">
        <v>7</v>
      </c>
      <c r="E8" s="66" t="s">
        <v>8</v>
      </c>
      <c r="F8" s="118" t="s">
        <v>9</v>
      </c>
      <c r="G8" s="67" t="s">
        <v>10</v>
      </c>
      <c r="H8" s="67" t="s">
        <v>11</v>
      </c>
      <c r="I8" s="65" t="s">
        <v>12</v>
      </c>
      <c r="J8" s="65" t="s">
        <v>13</v>
      </c>
      <c r="K8" s="206"/>
    </row>
    <row r="9" spans="1:11" s="206" customFormat="1" ht="30" x14ac:dyDescent="0.25">
      <c r="A9" s="311" t="s">
        <v>502</v>
      </c>
      <c r="B9" s="266" t="s">
        <v>23</v>
      </c>
      <c r="C9" s="266" t="s">
        <v>503</v>
      </c>
      <c r="D9" s="266" t="s">
        <v>504</v>
      </c>
      <c r="E9" s="269">
        <v>32620</v>
      </c>
      <c r="F9" s="270">
        <v>6885</v>
      </c>
      <c r="G9" s="181" t="s">
        <v>505</v>
      </c>
      <c r="H9" s="259" t="s">
        <v>506</v>
      </c>
      <c r="I9" s="259" t="s">
        <v>50</v>
      </c>
      <c r="J9" s="266" t="s">
        <v>51</v>
      </c>
      <c r="K9" s="206">
        <v>1</v>
      </c>
    </row>
    <row r="10" spans="1:11" ht="15" customHeight="1" x14ac:dyDescent="0.3">
      <c r="A10" s="259" t="s">
        <v>502</v>
      </c>
      <c r="B10" s="256" t="s">
        <v>507</v>
      </c>
      <c r="C10" s="107" t="s">
        <v>508</v>
      </c>
      <c r="D10" s="258" t="s">
        <v>509</v>
      </c>
      <c r="E10" s="110">
        <v>30009.599999999999</v>
      </c>
      <c r="F10" s="110">
        <v>46800</v>
      </c>
      <c r="G10" s="17" t="s">
        <v>24</v>
      </c>
      <c r="H10" s="17" t="s">
        <v>510</v>
      </c>
      <c r="I10" s="181" t="s">
        <v>19</v>
      </c>
      <c r="J10" s="24" t="s">
        <v>43</v>
      </c>
      <c r="K10" s="47">
        <v>2</v>
      </c>
    </row>
    <row r="11" spans="1:11" x14ac:dyDescent="0.3">
      <c r="A11" s="259" t="s">
        <v>502</v>
      </c>
      <c r="B11" s="167" t="s">
        <v>347</v>
      </c>
      <c r="C11" s="168" t="s">
        <v>511</v>
      </c>
      <c r="D11" s="170" t="s">
        <v>512</v>
      </c>
      <c r="E11" s="114">
        <v>28470</v>
      </c>
      <c r="F11" s="114">
        <v>21000</v>
      </c>
      <c r="G11" s="324" t="s">
        <v>513</v>
      </c>
      <c r="H11" s="324" t="s">
        <v>514</v>
      </c>
      <c r="I11" s="181" t="s">
        <v>50</v>
      </c>
      <c r="J11" s="24" t="s">
        <v>43</v>
      </c>
      <c r="K11" s="206">
        <v>3</v>
      </c>
    </row>
    <row r="12" spans="1:11" s="205" customFormat="1" x14ac:dyDescent="0.3">
      <c r="A12" s="259" t="s">
        <v>502</v>
      </c>
      <c r="B12" s="169" t="s">
        <v>515</v>
      </c>
      <c r="C12" s="168" t="s">
        <v>516</v>
      </c>
      <c r="D12" s="224" t="s">
        <v>517</v>
      </c>
      <c r="E12" s="114">
        <v>33830</v>
      </c>
      <c r="F12" s="323">
        <v>110160</v>
      </c>
      <c r="G12" s="325" t="s">
        <v>518</v>
      </c>
      <c r="H12" s="325" t="s">
        <v>519</v>
      </c>
      <c r="I12" s="181" t="s">
        <v>50</v>
      </c>
      <c r="J12" s="24" t="s">
        <v>43</v>
      </c>
      <c r="K12" s="47">
        <v>4</v>
      </c>
    </row>
    <row r="13" spans="1:11" x14ac:dyDescent="0.3">
      <c r="A13" s="259" t="s">
        <v>502</v>
      </c>
      <c r="B13" s="169" t="s">
        <v>520</v>
      </c>
      <c r="C13" s="168" t="s">
        <v>521</v>
      </c>
      <c r="D13" s="224" t="s">
        <v>522</v>
      </c>
      <c r="E13" s="114">
        <v>23380</v>
      </c>
      <c r="F13" s="323">
        <v>35524.21</v>
      </c>
      <c r="G13" s="212" t="s">
        <v>523</v>
      </c>
      <c r="H13" s="224" t="s">
        <v>524</v>
      </c>
      <c r="I13" s="181" t="s">
        <v>50</v>
      </c>
      <c r="J13" s="24" t="s">
        <v>43</v>
      </c>
      <c r="K13" s="206">
        <v>5</v>
      </c>
    </row>
    <row r="14" spans="1:11" ht="30" x14ac:dyDescent="0.3">
      <c r="A14" s="259" t="s">
        <v>502</v>
      </c>
      <c r="B14" s="168" t="s">
        <v>525</v>
      </c>
      <c r="C14" s="168" t="s">
        <v>526</v>
      </c>
      <c r="D14" s="224" t="s">
        <v>527</v>
      </c>
      <c r="E14" s="114">
        <v>11070</v>
      </c>
      <c r="F14" s="323">
        <v>55230</v>
      </c>
      <c r="G14" s="224" t="s">
        <v>528</v>
      </c>
      <c r="H14" s="169"/>
      <c r="I14" s="181" t="s">
        <v>50</v>
      </c>
      <c r="J14" s="24" t="s">
        <v>43</v>
      </c>
      <c r="K14" s="47">
        <v>6</v>
      </c>
    </row>
    <row r="15" spans="1:11" ht="45" x14ac:dyDescent="0.3">
      <c r="A15" s="259" t="s">
        <v>502</v>
      </c>
      <c r="B15" s="169" t="s">
        <v>529</v>
      </c>
      <c r="C15" s="168" t="s">
        <v>530</v>
      </c>
      <c r="D15" s="109" t="s">
        <v>531</v>
      </c>
      <c r="E15" s="114">
        <v>2850</v>
      </c>
      <c r="F15" s="323">
        <v>6146</v>
      </c>
      <c r="G15" s="168" t="s">
        <v>532</v>
      </c>
      <c r="H15" s="169"/>
      <c r="I15" s="181" t="s">
        <v>50</v>
      </c>
      <c r="J15" s="24" t="s">
        <v>43</v>
      </c>
      <c r="K15" s="206">
        <v>7</v>
      </c>
    </row>
    <row r="16" spans="1:11" ht="30" x14ac:dyDescent="0.3">
      <c r="A16" s="259" t="s">
        <v>502</v>
      </c>
      <c r="B16" s="169" t="s">
        <v>533</v>
      </c>
      <c r="C16" s="168" t="s">
        <v>534</v>
      </c>
      <c r="D16" s="109" t="s">
        <v>535</v>
      </c>
      <c r="E16" s="114">
        <v>2689</v>
      </c>
      <c r="F16" s="114" t="s">
        <v>536</v>
      </c>
      <c r="G16" s="168" t="s">
        <v>195</v>
      </c>
      <c r="H16" s="169" t="s">
        <v>196</v>
      </c>
      <c r="I16" s="181" t="s">
        <v>50</v>
      </c>
      <c r="J16" s="24" t="s">
        <v>43</v>
      </c>
      <c r="K16" s="47">
        <v>8</v>
      </c>
    </row>
    <row r="17" spans="1:11" x14ac:dyDescent="0.3">
      <c r="A17" s="259" t="s">
        <v>66</v>
      </c>
      <c r="B17" s="170"/>
      <c r="C17" s="167"/>
      <c r="D17" s="153"/>
      <c r="E17" s="211"/>
      <c r="F17" s="211"/>
      <c r="G17" s="106"/>
      <c r="H17" s="113"/>
      <c r="I17" s="181"/>
      <c r="J17" s="172"/>
    </row>
    <row r="18" spans="1:11" x14ac:dyDescent="0.3">
      <c r="A18" s="181"/>
      <c r="B18" s="313"/>
      <c r="C18" s="224"/>
      <c r="D18" s="314"/>
      <c r="E18" s="19"/>
      <c r="F18" s="19"/>
      <c r="G18" s="315"/>
      <c r="H18" s="312"/>
      <c r="I18" s="172"/>
      <c r="J18" s="172"/>
      <c r="K18" s="43"/>
    </row>
    <row r="19" spans="1:11" x14ac:dyDescent="0.3">
      <c r="A19" s="181"/>
      <c r="B19" s="313"/>
      <c r="C19" s="224"/>
      <c r="D19" s="314"/>
      <c r="E19" s="19"/>
      <c r="F19" s="19"/>
      <c r="G19" s="38"/>
      <c r="H19" s="17"/>
      <c r="I19" s="28"/>
      <c r="J19" s="172"/>
    </row>
    <row r="20" spans="1:11" x14ac:dyDescent="0.3">
      <c r="A20" s="181"/>
      <c r="B20" s="313"/>
      <c r="C20" s="224"/>
      <c r="D20" s="314"/>
      <c r="E20" s="19"/>
      <c r="F20" s="19"/>
      <c r="G20" s="38"/>
      <c r="H20" s="17"/>
      <c r="I20" s="28"/>
      <c r="J20" s="172"/>
    </row>
    <row r="21" spans="1:11" x14ac:dyDescent="0.3">
      <c r="A21" s="287"/>
      <c r="B21" s="316"/>
      <c r="C21" s="317"/>
      <c r="D21" s="286"/>
      <c r="E21" s="318"/>
      <c r="F21" s="318"/>
      <c r="G21" s="17"/>
      <c r="H21" s="17"/>
      <c r="I21" s="28"/>
      <c r="J21" s="172"/>
    </row>
    <row r="22" spans="1:11" ht="18.75" customHeight="1" x14ac:dyDescent="0.3">
      <c r="A22" s="259"/>
      <c r="B22" s="279"/>
      <c r="C22" s="280"/>
      <c r="D22" s="262"/>
      <c r="E22" s="281"/>
      <c r="F22" s="281"/>
      <c r="G22" s="282"/>
      <c r="H22" s="282"/>
      <c r="I22" s="177"/>
      <c r="J22" s="263"/>
    </row>
    <row r="23" spans="1:11" ht="18.75" customHeight="1" x14ac:dyDescent="0.3">
      <c r="A23" s="181"/>
      <c r="B23" s="277"/>
      <c r="C23" s="212"/>
      <c r="D23" s="3"/>
      <c r="E23" s="278"/>
      <c r="F23" s="278"/>
      <c r="G23" s="212"/>
      <c r="H23" s="224"/>
      <c r="I23" s="176"/>
      <c r="J23" s="176"/>
    </row>
    <row r="24" spans="1:11" ht="18.75" customHeight="1" x14ac:dyDescent="0.3">
      <c r="A24" s="181"/>
      <c r="B24" s="224"/>
      <c r="C24" s="212"/>
      <c r="D24" s="3"/>
      <c r="E24" s="278"/>
      <c r="F24" s="278"/>
      <c r="G24" s="319"/>
      <c r="H24" s="222"/>
      <c r="I24" s="178"/>
      <c r="J24" s="178"/>
      <c r="K24" s="43"/>
    </row>
    <row r="25" spans="1:11" ht="18.75" customHeight="1" x14ac:dyDescent="0.3">
      <c r="A25" s="181"/>
      <c r="B25" s="224"/>
      <c r="C25" s="212"/>
      <c r="D25" s="3"/>
      <c r="E25" s="278"/>
      <c r="F25" s="278"/>
      <c r="G25" s="212"/>
      <c r="H25" s="268"/>
      <c r="I25" s="178"/>
      <c r="J25" s="178"/>
    </row>
    <row r="26" spans="1:11" ht="18.75" customHeight="1" x14ac:dyDescent="0.3">
      <c r="A26" s="181"/>
      <c r="B26" s="224"/>
      <c r="C26" s="212"/>
      <c r="D26" s="3"/>
      <c r="E26" s="278"/>
      <c r="F26" s="278"/>
      <c r="G26" s="212"/>
      <c r="H26" s="268"/>
      <c r="I26" s="178"/>
      <c r="J26" s="178"/>
    </row>
    <row r="27" spans="1:11" ht="18.75" customHeight="1" x14ac:dyDescent="0.3">
      <c r="A27" s="181"/>
      <c r="B27" s="224"/>
      <c r="C27" s="212"/>
      <c r="D27" s="3"/>
      <c r="E27" s="278"/>
      <c r="F27" s="278"/>
      <c r="G27" s="212"/>
      <c r="H27" s="268"/>
      <c r="I27" s="178"/>
      <c r="J27" s="178"/>
    </row>
    <row r="28" spans="1:11" ht="18.75" customHeight="1" x14ac:dyDescent="0.3">
      <c r="A28" s="181"/>
      <c r="B28" s="224"/>
      <c r="C28" s="212"/>
      <c r="D28" s="3"/>
      <c r="E28" s="278"/>
      <c r="F28" s="278"/>
      <c r="G28" s="212"/>
      <c r="H28" s="268"/>
      <c r="I28" s="178"/>
      <c r="J28" s="178"/>
    </row>
    <row r="29" spans="1:11" ht="18.75" customHeight="1" x14ac:dyDescent="0.3">
      <c r="A29" s="181"/>
      <c r="B29" s="224"/>
      <c r="C29" s="212"/>
      <c r="D29" s="3"/>
      <c r="E29" s="278"/>
      <c r="F29" s="278"/>
      <c r="G29" s="212"/>
      <c r="H29" s="268"/>
      <c r="I29" s="290"/>
      <c r="J29" s="290"/>
    </row>
    <row r="30" spans="1:11" ht="18.75" customHeight="1" x14ac:dyDescent="0.3">
      <c r="A30" s="259"/>
      <c r="B30" s="289"/>
      <c r="C30" s="25"/>
      <c r="D30" s="288"/>
      <c r="E30" s="320"/>
      <c r="F30" s="320"/>
      <c r="G30" s="25"/>
      <c r="H30" s="321"/>
      <c r="I30" s="178"/>
      <c r="J30" s="178"/>
    </row>
    <row r="31" spans="1:11" s="87" customFormat="1" ht="18.75" customHeight="1" x14ac:dyDescent="0.3">
      <c r="A31" s="181"/>
      <c r="B31" s="292"/>
      <c r="C31" s="292"/>
      <c r="D31" s="292"/>
      <c r="E31" s="293"/>
      <c r="F31" s="293"/>
      <c r="G31" s="319"/>
      <c r="H31" s="222"/>
      <c r="I31" s="178"/>
      <c r="J31" s="178"/>
      <c r="K31" s="322"/>
    </row>
    <row r="32" spans="1:11" ht="18.75" customHeight="1" x14ac:dyDescent="0.3">
      <c r="A32" s="181"/>
      <c r="B32" s="292"/>
      <c r="C32" s="292"/>
      <c r="D32" s="292"/>
      <c r="E32" s="293"/>
      <c r="F32" s="293"/>
      <c r="G32" s="225"/>
      <c r="H32" s="261"/>
      <c r="I32" s="291"/>
      <c r="J32" s="291"/>
    </row>
    <row r="33" spans="1:11" ht="18.75" customHeight="1" x14ac:dyDescent="0.3">
      <c r="A33" s="181"/>
      <c r="B33" s="292"/>
      <c r="C33" s="292"/>
      <c r="D33" s="292"/>
      <c r="E33" s="293"/>
      <c r="F33" s="293"/>
      <c r="G33" s="212"/>
      <c r="H33" s="224"/>
      <c r="I33" s="178"/>
      <c r="J33" s="178"/>
    </row>
    <row r="34" spans="1:11" ht="18.75" customHeight="1" x14ac:dyDescent="0.3">
      <c r="A34" s="181"/>
      <c r="B34" s="224"/>
      <c r="C34" s="212"/>
      <c r="D34" s="3"/>
      <c r="E34" s="278"/>
      <c r="F34" s="278"/>
      <c r="G34" s="212"/>
      <c r="H34" s="224"/>
      <c r="I34" s="178"/>
      <c r="J34" s="208"/>
    </row>
    <row r="35" spans="1:11" ht="18.75" customHeight="1" x14ac:dyDescent="0.3">
      <c r="A35" s="181"/>
      <c r="B35" s="224"/>
      <c r="C35" s="212"/>
      <c r="D35" s="3"/>
      <c r="E35" s="278"/>
      <c r="F35" s="278"/>
      <c r="G35" s="212"/>
      <c r="H35" s="224"/>
      <c r="I35" s="178"/>
      <c r="J35" s="208"/>
    </row>
    <row r="36" spans="1:11" ht="18.75" customHeight="1" x14ac:dyDescent="0.3">
      <c r="A36" s="181"/>
      <c r="B36" s="224"/>
      <c r="C36" s="212"/>
      <c r="D36" s="3"/>
      <c r="E36" s="278"/>
      <c r="F36" s="278"/>
      <c r="G36" s="212"/>
      <c r="H36" s="224"/>
      <c r="I36" s="178"/>
      <c r="J36" s="208"/>
    </row>
    <row r="37" spans="1:11" x14ac:dyDescent="0.3">
      <c r="A37" s="181"/>
      <c r="B37" s="224"/>
      <c r="C37" s="212"/>
      <c r="D37" s="3"/>
      <c r="E37" s="278"/>
      <c r="F37" s="278"/>
      <c r="G37" s="212"/>
      <c r="H37" s="224"/>
      <c r="I37" s="178"/>
      <c r="J37" s="208"/>
    </row>
    <row r="38" spans="1:11" x14ac:dyDescent="0.3">
      <c r="A38" s="181"/>
      <c r="B38" s="212"/>
      <c r="C38" s="212"/>
      <c r="D38" s="3"/>
      <c r="E38" s="278"/>
      <c r="F38" s="278"/>
      <c r="G38" s="212"/>
      <c r="H38" s="224"/>
      <c r="I38" s="178"/>
      <c r="J38" s="208"/>
    </row>
    <row r="39" spans="1:11" x14ac:dyDescent="0.3">
      <c r="A39" s="181"/>
      <c r="B39" s="212"/>
      <c r="C39" s="212"/>
      <c r="D39" s="3"/>
      <c r="E39" s="278"/>
      <c r="F39" s="278"/>
      <c r="G39" s="212"/>
      <c r="H39" s="224"/>
      <c r="I39" s="178"/>
      <c r="J39" s="208"/>
    </row>
    <row r="40" spans="1:11" x14ac:dyDescent="0.3">
      <c r="A40" s="181"/>
      <c r="B40" s="212"/>
      <c r="C40" s="212"/>
      <c r="D40" s="3"/>
      <c r="E40" s="278"/>
      <c r="F40" s="278"/>
      <c r="G40" s="212"/>
      <c r="H40" s="224"/>
      <c r="I40" s="178"/>
      <c r="J40" s="208"/>
    </row>
    <row r="41" spans="1:11" x14ac:dyDescent="0.3">
      <c r="A41" s="81"/>
      <c r="B41" s="40"/>
      <c r="C41" s="40"/>
      <c r="D41" s="39"/>
      <c r="E41" s="41"/>
      <c r="F41" s="41"/>
      <c r="G41" s="5"/>
      <c r="H41" s="4"/>
      <c r="I41" s="42"/>
      <c r="J41" s="42"/>
      <c r="K41" s="47"/>
    </row>
    <row r="42" spans="1:11" x14ac:dyDescent="0.3">
      <c r="E42" s="248"/>
      <c r="F42" s="248"/>
      <c r="G42" s="249"/>
      <c r="H42" s="249"/>
      <c r="I42" s="249"/>
      <c r="J42" s="32"/>
    </row>
    <row r="43" spans="1:11" ht="20.25" x14ac:dyDescent="0.3">
      <c r="A43" s="70" t="s">
        <v>32</v>
      </c>
      <c r="B43" s="71"/>
      <c r="E43" s="248"/>
      <c r="F43" s="248"/>
      <c r="G43" s="249"/>
      <c r="H43" s="249"/>
      <c r="I43" s="249"/>
    </row>
    <row r="44" spans="1:11" s="45" customFormat="1" x14ac:dyDescent="0.3">
      <c r="A44" s="72"/>
      <c r="B44" s="73"/>
      <c r="C44" s="74"/>
      <c r="D44" s="74"/>
      <c r="E44" s="127"/>
      <c r="F44" s="124"/>
      <c r="G44" s="74"/>
      <c r="H44" s="74"/>
      <c r="I44" s="74"/>
      <c r="J44" s="75"/>
      <c r="K44" s="271"/>
    </row>
    <row r="45" spans="1:11" ht="33" x14ac:dyDescent="0.3">
      <c r="A45" s="238" t="s">
        <v>4</v>
      </c>
      <c r="B45" s="239" t="s">
        <v>33</v>
      </c>
      <c r="C45" s="240" t="s">
        <v>34</v>
      </c>
      <c r="D45" s="240" t="s">
        <v>7</v>
      </c>
      <c r="E45" s="241" t="s">
        <v>35</v>
      </c>
      <c r="F45" s="242" t="s">
        <v>9</v>
      </c>
      <c r="G45" s="243" t="s">
        <v>10</v>
      </c>
      <c r="H45" s="243" t="s">
        <v>11</v>
      </c>
      <c r="I45" s="243" t="s">
        <v>36</v>
      </c>
      <c r="J45" s="79" t="s">
        <v>13</v>
      </c>
    </row>
    <row r="46" spans="1:11" ht="15" customHeight="1" x14ac:dyDescent="0.3">
      <c r="A46" s="181"/>
      <c r="B46" s="284"/>
      <c r="C46" s="284"/>
      <c r="D46" s="284"/>
      <c r="E46" s="285"/>
      <c r="F46" s="197"/>
      <c r="G46" s="129"/>
      <c r="H46" s="129"/>
      <c r="I46" s="202"/>
      <c r="J46" s="201"/>
      <c r="K46" s="134"/>
    </row>
    <row r="47" spans="1:11" ht="12.4" customHeight="1" x14ac:dyDescent="0.3">
      <c r="A47" s="181"/>
      <c r="B47" s="284"/>
      <c r="C47" s="284"/>
      <c r="D47" s="284"/>
      <c r="E47" s="285"/>
      <c r="F47" s="197"/>
      <c r="G47" s="196"/>
      <c r="H47" s="196"/>
      <c r="I47" s="202"/>
      <c r="J47" s="201"/>
      <c r="K47" s="272"/>
    </row>
    <row r="48" spans="1:11" ht="11.25" customHeight="1" x14ac:dyDescent="0.3">
      <c r="A48" s="181"/>
      <c r="B48" s="284"/>
      <c r="C48" s="284"/>
      <c r="D48" s="284"/>
      <c r="E48" s="285"/>
      <c r="F48" s="197"/>
      <c r="G48" s="196"/>
      <c r="H48" s="196"/>
      <c r="I48" s="202"/>
      <c r="J48" s="201"/>
      <c r="K48" s="272"/>
    </row>
    <row r="49" spans="1:11" x14ac:dyDescent="0.3">
      <c r="A49" s="181"/>
      <c r="B49" s="284"/>
      <c r="C49" s="284"/>
      <c r="D49" s="284"/>
      <c r="E49" s="285"/>
      <c r="F49" s="197"/>
      <c r="G49" s="196"/>
      <c r="H49" s="196"/>
      <c r="I49" s="202"/>
      <c r="J49" s="201"/>
      <c r="K49" s="272"/>
    </row>
    <row r="50" spans="1:11" ht="14.25" customHeight="1" x14ac:dyDescent="0.3">
      <c r="A50" s="181"/>
      <c r="B50" s="284"/>
      <c r="C50" s="284"/>
      <c r="D50" s="284"/>
      <c r="E50" s="285"/>
      <c r="F50" s="197"/>
      <c r="G50" s="196"/>
      <c r="H50" s="196"/>
      <c r="I50" s="202"/>
      <c r="J50" s="201"/>
      <c r="K50" s="272"/>
    </row>
  </sheetData>
  <pageMargins left="0.7" right="0.7" top="0.75" bottom="0.75" header="0.3" footer="0.3"/>
  <pageSetup orientation="portrait" horizontalDpi="4294967293" verticalDpi="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5"/>
  <sheetViews>
    <sheetView topLeftCell="A7" workbookViewId="0">
      <selection activeCell="E16" sqref="E16"/>
    </sheetView>
  </sheetViews>
  <sheetFormatPr baseColWidth="10" defaultColWidth="11.28515625" defaultRowHeight="16.5" x14ac:dyDescent="0.3"/>
  <cols>
    <col min="1" max="1" width="18.7109375" style="46" customWidth="1"/>
    <col min="2" max="2" width="33.7109375" style="47" bestFit="1" customWidth="1"/>
    <col min="3" max="3" width="34.28515625" style="46" bestFit="1" customWidth="1"/>
    <col min="4" max="4" width="30" style="46" customWidth="1"/>
    <col min="5" max="5" width="13.140625" style="126" customWidth="1"/>
    <col min="6" max="6" width="14.7109375" style="116" customWidth="1"/>
    <col min="7" max="7" width="11.28515625" style="46" customWidth="1"/>
    <col min="8" max="8" width="10.140625" style="46" customWidth="1"/>
    <col min="9" max="9" width="16.28515625" style="46" customWidth="1"/>
    <col min="10" max="10" width="32" style="48" bestFit="1" customWidth="1"/>
    <col min="11" max="11" width="11.28515625" style="205"/>
    <col min="12" max="16384" width="11.28515625" style="43"/>
  </cols>
  <sheetData>
    <row r="1" spans="1:11" x14ac:dyDescent="0.3">
      <c r="A1" s="49" t="s">
        <v>0</v>
      </c>
    </row>
    <row r="2" spans="1:11" x14ac:dyDescent="0.3">
      <c r="A2" s="49" t="s">
        <v>1</v>
      </c>
    </row>
    <row r="3" spans="1:11" x14ac:dyDescent="0.3">
      <c r="A3" s="50">
        <v>17</v>
      </c>
      <c r="B3" s="50" t="s">
        <v>37</v>
      </c>
    </row>
    <row r="6" spans="1:11" ht="20.25" x14ac:dyDescent="0.3">
      <c r="A6" s="51" t="s">
        <v>3</v>
      </c>
      <c r="B6" s="52"/>
      <c r="C6" s="53"/>
      <c r="D6" s="54"/>
      <c r="E6" s="56"/>
      <c r="F6" s="117"/>
      <c r="G6" s="57"/>
      <c r="H6" s="57"/>
      <c r="I6" s="58"/>
      <c r="J6" s="55"/>
    </row>
    <row r="7" spans="1:11" x14ac:dyDescent="0.3">
      <c r="A7" s="59"/>
      <c r="B7" s="60"/>
      <c r="C7" s="61"/>
      <c r="D7" s="54"/>
      <c r="E7" s="56"/>
      <c r="F7" s="117"/>
      <c r="G7" s="57"/>
      <c r="H7" s="57"/>
      <c r="I7" s="58"/>
      <c r="J7" s="55"/>
    </row>
    <row r="8" spans="1:11" s="44" customFormat="1" ht="33" x14ac:dyDescent="0.25">
      <c r="A8" s="62" t="s">
        <v>4</v>
      </c>
      <c r="B8" s="63" t="s">
        <v>5</v>
      </c>
      <c r="C8" s="64" t="s">
        <v>6</v>
      </c>
      <c r="D8" s="64" t="s">
        <v>7</v>
      </c>
      <c r="E8" s="66" t="s">
        <v>8</v>
      </c>
      <c r="F8" s="118" t="s">
        <v>9</v>
      </c>
      <c r="G8" s="67" t="s">
        <v>10</v>
      </c>
      <c r="H8" s="67" t="s">
        <v>11</v>
      </c>
      <c r="I8" s="65" t="s">
        <v>12</v>
      </c>
      <c r="J8" s="65" t="s">
        <v>13</v>
      </c>
      <c r="K8" s="206"/>
    </row>
    <row r="9" spans="1:11" s="206" customFormat="1" ht="30" x14ac:dyDescent="0.25">
      <c r="A9" s="311">
        <v>44943</v>
      </c>
      <c r="B9" s="266" t="s">
        <v>23</v>
      </c>
      <c r="C9" s="266" t="s">
        <v>503</v>
      </c>
      <c r="D9" s="266" t="s">
        <v>537</v>
      </c>
      <c r="E9" s="270">
        <v>30700</v>
      </c>
      <c r="F9" s="270">
        <v>6710</v>
      </c>
      <c r="G9" s="181" t="s">
        <v>538</v>
      </c>
      <c r="H9" s="259" t="s">
        <v>539</v>
      </c>
      <c r="I9" s="259" t="s">
        <v>50</v>
      </c>
      <c r="J9" s="266" t="s">
        <v>51</v>
      </c>
      <c r="K9" s="206">
        <v>1</v>
      </c>
    </row>
    <row r="10" spans="1:11" ht="27.75" customHeight="1" x14ac:dyDescent="0.3">
      <c r="A10" s="259">
        <v>44943</v>
      </c>
      <c r="B10" s="326" t="s">
        <v>23</v>
      </c>
      <c r="C10" s="266" t="s">
        <v>503</v>
      </c>
      <c r="D10" s="109" t="s">
        <v>540</v>
      </c>
      <c r="E10" s="173">
        <v>32060</v>
      </c>
      <c r="F10" s="173">
        <v>6845</v>
      </c>
      <c r="G10" s="17" t="s">
        <v>541</v>
      </c>
      <c r="H10" s="17" t="s">
        <v>542</v>
      </c>
      <c r="I10" s="181" t="s">
        <v>50</v>
      </c>
      <c r="J10" s="24" t="s">
        <v>51</v>
      </c>
      <c r="K10" s="47">
        <v>2</v>
      </c>
    </row>
    <row r="11" spans="1:11" x14ac:dyDescent="0.3">
      <c r="A11" s="259">
        <v>44943</v>
      </c>
      <c r="B11" s="167" t="s">
        <v>543</v>
      </c>
      <c r="C11" s="168" t="s">
        <v>382</v>
      </c>
      <c r="D11" s="170" t="s">
        <v>544</v>
      </c>
      <c r="E11" s="174">
        <v>4440</v>
      </c>
      <c r="F11" s="174">
        <v>5246.1</v>
      </c>
      <c r="G11" s="251" t="s">
        <v>545</v>
      </c>
      <c r="H11" s="324"/>
      <c r="I11" s="181" t="s">
        <v>19</v>
      </c>
      <c r="J11" s="24" t="s">
        <v>51</v>
      </c>
      <c r="K11" s="206">
        <v>3</v>
      </c>
    </row>
    <row r="12" spans="1:11" s="205" customFormat="1" ht="45" x14ac:dyDescent="0.3">
      <c r="A12" s="259">
        <v>44943</v>
      </c>
      <c r="B12" s="169" t="s">
        <v>546</v>
      </c>
      <c r="C12" s="168" t="s">
        <v>547</v>
      </c>
      <c r="D12" s="212" t="s">
        <v>548</v>
      </c>
      <c r="E12" s="174">
        <v>2706.2</v>
      </c>
      <c r="F12" s="327">
        <v>25567</v>
      </c>
      <c r="G12" s="235" t="s">
        <v>549</v>
      </c>
      <c r="H12" s="235"/>
      <c r="I12" s="181" t="s">
        <v>19</v>
      </c>
      <c r="J12" s="24" t="s">
        <v>51</v>
      </c>
      <c r="K12" s="47">
        <v>4</v>
      </c>
    </row>
    <row r="13" spans="1:11" ht="30.75" customHeight="1" x14ac:dyDescent="0.3">
      <c r="A13" s="652">
        <v>44943</v>
      </c>
      <c r="B13" s="731" t="s">
        <v>550</v>
      </c>
      <c r="C13" s="729" t="s">
        <v>326</v>
      </c>
      <c r="D13" s="739" t="s">
        <v>551</v>
      </c>
      <c r="E13" s="737">
        <v>58242.5</v>
      </c>
      <c r="F13" s="735">
        <v>58166.559999999998</v>
      </c>
      <c r="G13" s="2" t="s">
        <v>412</v>
      </c>
      <c r="H13" s="1" t="s">
        <v>413</v>
      </c>
      <c r="I13" s="725" t="s">
        <v>19</v>
      </c>
      <c r="J13" s="733" t="s">
        <v>51</v>
      </c>
      <c r="K13" s="206">
        <v>5</v>
      </c>
    </row>
    <row r="14" spans="1:11" x14ac:dyDescent="0.3">
      <c r="A14" s="687"/>
      <c r="B14" s="732"/>
      <c r="C14" s="730"/>
      <c r="D14" s="740"/>
      <c r="E14" s="738"/>
      <c r="F14" s="736"/>
      <c r="G14" s="1" t="s">
        <v>410</v>
      </c>
      <c r="H14" s="113" t="s">
        <v>411</v>
      </c>
      <c r="I14" s="727"/>
      <c r="J14" s="734"/>
      <c r="K14" s="47">
        <v>6</v>
      </c>
    </row>
    <row r="15" spans="1:11" x14ac:dyDescent="0.3">
      <c r="A15" s="259">
        <v>44943</v>
      </c>
      <c r="B15" s="256" t="s">
        <v>23</v>
      </c>
      <c r="C15" s="107" t="s">
        <v>552</v>
      </c>
      <c r="D15" s="258" t="s">
        <v>553</v>
      </c>
      <c r="E15" s="110">
        <v>34210</v>
      </c>
      <c r="F15" s="110">
        <v>16883.349999999999</v>
      </c>
      <c r="G15" s="17" t="s">
        <v>554</v>
      </c>
      <c r="H15" s="17" t="s">
        <v>555</v>
      </c>
      <c r="I15" s="181" t="s">
        <v>19</v>
      </c>
      <c r="J15" s="24" t="s">
        <v>43</v>
      </c>
      <c r="K15" s="206">
        <v>7</v>
      </c>
    </row>
    <row r="16" spans="1:11" x14ac:dyDescent="0.3">
      <c r="A16" s="259">
        <v>44943</v>
      </c>
      <c r="B16" s="328" t="s">
        <v>556</v>
      </c>
      <c r="C16" s="169" t="s">
        <v>91</v>
      </c>
      <c r="D16" s="258" t="s">
        <v>553</v>
      </c>
      <c r="E16" s="110">
        <v>25840</v>
      </c>
      <c r="F16" s="110">
        <v>22606.2</v>
      </c>
      <c r="G16" s="17" t="s">
        <v>557</v>
      </c>
      <c r="H16" s="17" t="s">
        <v>558</v>
      </c>
      <c r="I16" s="181" t="s">
        <v>19</v>
      </c>
      <c r="J16" s="24" t="s">
        <v>43</v>
      </c>
      <c r="K16" s="47">
        <v>8</v>
      </c>
    </row>
    <row r="17" spans="1:11" x14ac:dyDescent="0.3">
      <c r="A17" s="259">
        <v>44943</v>
      </c>
      <c r="B17" s="169" t="s">
        <v>515</v>
      </c>
      <c r="C17" s="168" t="s">
        <v>516</v>
      </c>
      <c r="D17" s="168" t="s">
        <v>286</v>
      </c>
      <c r="E17" s="329">
        <v>34560</v>
      </c>
      <c r="F17" s="329">
        <v>115582</v>
      </c>
      <c r="G17" s="224" t="s">
        <v>559</v>
      </c>
      <c r="H17" s="224" t="s">
        <v>560</v>
      </c>
      <c r="I17" s="181" t="s">
        <v>50</v>
      </c>
      <c r="J17" s="172" t="s">
        <v>43</v>
      </c>
      <c r="K17" s="206">
        <v>9</v>
      </c>
    </row>
    <row r="18" spans="1:11" x14ac:dyDescent="0.3">
      <c r="A18" s="597">
        <v>44943</v>
      </c>
      <c r="B18" s="756" t="s">
        <v>561</v>
      </c>
      <c r="C18" s="757" t="s">
        <v>562</v>
      </c>
      <c r="D18" s="760" t="s">
        <v>563</v>
      </c>
      <c r="E18" s="603">
        <v>136950</v>
      </c>
      <c r="F18" s="603">
        <v>81600</v>
      </c>
      <c r="G18" s="168" t="s">
        <v>564</v>
      </c>
      <c r="H18" s="169" t="s">
        <v>565</v>
      </c>
      <c r="I18" s="752" t="s">
        <v>50</v>
      </c>
      <c r="J18" s="733" t="s">
        <v>43</v>
      </c>
      <c r="K18" s="47">
        <v>10</v>
      </c>
    </row>
    <row r="19" spans="1:11" x14ac:dyDescent="0.3">
      <c r="A19" s="598"/>
      <c r="B19" s="601"/>
      <c r="C19" s="758"/>
      <c r="D19" s="761"/>
      <c r="E19" s="604"/>
      <c r="F19" s="604"/>
      <c r="G19" s="168" t="s">
        <v>566</v>
      </c>
      <c r="H19" s="169" t="s">
        <v>567</v>
      </c>
      <c r="I19" s="753"/>
      <c r="J19" s="755"/>
      <c r="K19" s="206">
        <v>11</v>
      </c>
    </row>
    <row r="20" spans="1:11" x14ac:dyDescent="0.3">
      <c r="A20" s="598"/>
      <c r="B20" s="601"/>
      <c r="C20" s="758"/>
      <c r="D20" s="761"/>
      <c r="E20" s="604"/>
      <c r="F20" s="604"/>
      <c r="G20" s="168" t="s">
        <v>568</v>
      </c>
      <c r="H20" s="169" t="s">
        <v>569</v>
      </c>
      <c r="I20" s="753"/>
      <c r="J20" s="755"/>
      <c r="K20" s="47">
        <v>12</v>
      </c>
    </row>
    <row r="21" spans="1:11" x14ac:dyDescent="0.3">
      <c r="A21" s="599"/>
      <c r="B21" s="602"/>
      <c r="C21" s="759"/>
      <c r="D21" s="762"/>
      <c r="E21" s="605"/>
      <c r="F21" s="605"/>
      <c r="G21" s="168" t="s">
        <v>570</v>
      </c>
      <c r="H21" s="169" t="s">
        <v>571</v>
      </c>
      <c r="I21" s="754"/>
      <c r="J21" s="734"/>
      <c r="K21" s="206">
        <v>13</v>
      </c>
    </row>
    <row r="22" spans="1:11" ht="18.75" customHeight="1" x14ac:dyDescent="0.3">
      <c r="A22" s="259"/>
      <c r="B22" s="224" t="s">
        <v>66</v>
      </c>
      <c r="C22" s="169" t="s">
        <v>66</v>
      </c>
      <c r="D22" s="168"/>
      <c r="E22" s="281"/>
      <c r="F22" s="281"/>
      <c r="G22" s="282"/>
      <c r="H22" s="282"/>
      <c r="I22" s="177"/>
      <c r="J22" s="263"/>
    </row>
    <row r="23" spans="1:11" ht="18.75" customHeight="1" x14ac:dyDescent="0.3">
      <c r="A23" s="181"/>
      <c r="B23" s="330"/>
      <c r="C23" s="212"/>
      <c r="D23" s="3" t="s">
        <v>66</v>
      </c>
      <c r="E23" s="278"/>
      <c r="F23" s="278"/>
      <c r="G23" s="212"/>
      <c r="H23" s="224"/>
      <c r="I23" s="176"/>
      <c r="J23" s="176"/>
    </row>
    <row r="24" spans="1:11" ht="18.75" customHeight="1" x14ac:dyDescent="0.3">
      <c r="A24" s="181"/>
      <c r="B24" s="330"/>
      <c r="C24" s="212"/>
      <c r="D24" s="3"/>
      <c r="E24" s="278"/>
      <c r="F24" s="278"/>
      <c r="G24" s="319"/>
      <c r="H24" s="222"/>
      <c r="I24" s="178"/>
      <c r="J24" s="178"/>
      <c r="K24" s="43"/>
    </row>
    <row r="25" spans="1:11" ht="18.75" customHeight="1" x14ac:dyDescent="0.3">
      <c r="A25" s="181"/>
      <c r="B25" s="331"/>
      <c r="C25" s="212"/>
      <c r="D25" s="3"/>
      <c r="E25" s="278"/>
      <c r="F25" s="278"/>
      <c r="G25" s="212"/>
      <c r="H25" s="268"/>
      <c r="I25" s="178"/>
      <c r="J25" s="178"/>
    </row>
    <row r="26" spans="1:11" ht="18.75" customHeight="1" x14ac:dyDescent="0.3">
      <c r="A26" s="181"/>
      <c r="B26" s="224"/>
      <c r="C26" s="212"/>
      <c r="D26" s="3"/>
      <c r="E26" s="278"/>
      <c r="F26" s="278"/>
      <c r="G26" s="212"/>
      <c r="H26" s="268"/>
      <c r="I26" s="178"/>
      <c r="J26" s="178"/>
    </row>
    <row r="27" spans="1:11" ht="18.75" customHeight="1" x14ac:dyDescent="0.3">
      <c r="A27" s="181"/>
      <c r="B27" s="224"/>
      <c r="C27" s="212"/>
      <c r="D27" s="3"/>
      <c r="E27" s="278"/>
      <c r="F27" s="278"/>
      <c r="G27" s="212"/>
      <c r="H27" s="268"/>
      <c r="I27" s="178"/>
      <c r="J27" s="178"/>
    </row>
    <row r="28" spans="1:11" ht="18.75" customHeight="1" x14ac:dyDescent="0.3">
      <c r="A28" s="181"/>
      <c r="B28" s="224"/>
      <c r="C28" s="212"/>
      <c r="D28" s="3"/>
      <c r="E28" s="278"/>
      <c r="F28" s="278"/>
      <c r="G28" s="212"/>
      <c r="H28" s="268"/>
      <c r="I28" s="178"/>
      <c r="J28" s="178"/>
    </row>
    <row r="29" spans="1:11" ht="18.75" customHeight="1" x14ac:dyDescent="0.3">
      <c r="A29" s="181"/>
      <c r="B29" s="224"/>
      <c r="C29" s="212"/>
      <c r="D29" s="3"/>
      <c r="E29" s="278"/>
      <c r="F29" s="278"/>
      <c r="G29" s="212"/>
      <c r="H29" s="268"/>
      <c r="I29" s="290"/>
      <c r="J29" s="290"/>
    </row>
    <row r="30" spans="1:11" ht="18.75" customHeight="1" x14ac:dyDescent="0.3">
      <c r="A30" s="259"/>
      <c r="B30" s="289"/>
      <c r="C30" s="25"/>
      <c r="D30" s="288"/>
      <c r="E30" s="320"/>
      <c r="F30" s="320"/>
      <c r="G30" s="25"/>
      <c r="H30" s="321"/>
      <c r="I30" s="178"/>
      <c r="J30" s="178"/>
    </row>
    <row r="31" spans="1:11" s="87" customFormat="1" ht="18.75" customHeight="1" x14ac:dyDescent="0.3">
      <c r="A31" s="181"/>
      <c r="B31" s="292"/>
      <c r="C31" s="292"/>
      <c r="D31" s="292"/>
      <c r="E31" s="293"/>
      <c r="F31" s="293"/>
      <c r="G31" s="319"/>
      <c r="H31" s="222"/>
      <c r="I31" s="178"/>
      <c r="J31" s="178"/>
      <c r="K31" s="322"/>
    </row>
    <row r="32" spans="1:11" ht="18.75" customHeight="1" x14ac:dyDescent="0.3">
      <c r="A32" s="181"/>
      <c r="B32" s="292"/>
      <c r="C32" s="292"/>
      <c r="D32" s="292"/>
      <c r="E32" s="293"/>
      <c r="F32" s="293"/>
      <c r="G32" s="225"/>
      <c r="H32" s="261"/>
      <c r="I32" s="291"/>
      <c r="J32" s="291"/>
    </row>
    <row r="33" spans="1:11" ht="18.75" customHeight="1" x14ac:dyDescent="0.3">
      <c r="A33" s="181"/>
      <c r="B33" s="292"/>
      <c r="C33" s="292"/>
      <c r="D33" s="292"/>
      <c r="E33" s="293"/>
      <c r="F33" s="293"/>
      <c r="G33" s="212"/>
      <c r="H33" s="224"/>
      <c r="I33" s="178"/>
      <c r="J33" s="178"/>
    </row>
    <row r="34" spans="1:11" ht="18.75" customHeight="1" x14ac:dyDescent="0.3">
      <c r="A34" s="181"/>
      <c r="B34" s="224"/>
      <c r="C34" s="212"/>
      <c r="D34" s="3"/>
      <c r="E34" s="278"/>
      <c r="F34" s="278"/>
      <c r="G34" s="212"/>
      <c r="H34" s="224"/>
      <c r="I34" s="178"/>
      <c r="J34" s="208"/>
    </row>
    <row r="35" spans="1:11" ht="18.75" customHeight="1" x14ac:dyDescent="0.3">
      <c r="A35" s="181"/>
      <c r="B35" s="224"/>
      <c r="C35" s="212"/>
      <c r="D35" s="3"/>
      <c r="E35" s="278"/>
      <c r="F35" s="278"/>
      <c r="G35" s="212"/>
      <c r="H35" s="224"/>
      <c r="I35" s="178"/>
      <c r="J35" s="208"/>
    </row>
    <row r="36" spans="1:11" ht="18.75" customHeight="1" x14ac:dyDescent="0.3">
      <c r="A36" s="181"/>
      <c r="B36" s="224"/>
      <c r="C36" s="212"/>
      <c r="D36" s="3"/>
      <c r="E36" s="278"/>
      <c r="F36" s="278"/>
      <c r="G36" s="212"/>
      <c r="H36" s="224"/>
      <c r="I36" s="178"/>
      <c r="J36" s="208"/>
    </row>
    <row r="37" spans="1:11" x14ac:dyDescent="0.3">
      <c r="A37" s="181"/>
      <c r="B37" s="224"/>
      <c r="C37" s="212"/>
      <c r="D37" s="3"/>
      <c r="E37" s="278"/>
      <c r="F37" s="278"/>
      <c r="G37" s="212"/>
      <c r="H37" s="224"/>
      <c r="I37" s="178"/>
      <c r="J37" s="208"/>
    </row>
    <row r="38" spans="1:11" x14ac:dyDescent="0.3">
      <c r="A38" s="181"/>
      <c r="B38" s="212"/>
      <c r="C38" s="212"/>
      <c r="D38" s="3"/>
      <c r="E38" s="278"/>
      <c r="F38" s="278"/>
      <c r="G38" s="212"/>
      <c r="H38" s="224"/>
      <c r="I38" s="178"/>
      <c r="J38" s="208"/>
    </row>
    <row r="39" spans="1:11" x14ac:dyDescent="0.3">
      <c r="A39" s="181"/>
      <c r="B39" s="212"/>
      <c r="C39" s="212"/>
      <c r="D39" s="3"/>
      <c r="E39" s="278"/>
      <c r="F39" s="278"/>
      <c r="G39" s="212"/>
      <c r="H39" s="224"/>
      <c r="I39" s="178"/>
      <c r="J39" s="208"/>
    </row>
    <row r="40" spans="1:11" x14ac:dyDescent="0.3">
      <c r="A40" s="181"/>
      <c r="B40" s="212"/>
      <c r="C40" s="212"/>
      <c r="D40" s="3"/>
      <c r="E40" s="278"/>
      <c r="F40" s="278"/>
      <c r="G40" s="212"/>
      <c r="H40" s="224"/>
      <c r="I40" s="178"/>
      <c r="J40" s="208"/>
    </row>
    <row r="41" spans="1:11" x14ac:dyDescent="0.3">
      <c r="A41" s="81"/>
      <c r="B41" s="40"/>
      <c r="C41" s="40"/>
      <c r="D41" s="39"/>
      <c r="E41" s="41"/>
      <c r="F41" s="41"/>
      <c r="G41" s="5"/>
      <c r="H41" s="4"/>
      <c r="I41" s="42"/>
      <c r="J41" s="42"/>
      <c r="K41" s="47"/>
    </row>
    <row r="42" spans="1:11" x14ac:dyDescent="0.3">
      <c r="E42" s="248"/>
      <c r="F42" s="248"/>
      <c r="G42" s="249"/>
      <c r="H42" s="249"/>
      <c r="I42" s="249"/>
      <c r="J42" s="32"/>
    </row>
    <row r="43" spans="1:11" ht="20.25" x14ac:dyDescent="0.3">
      <c r="A43" s="70" t="s">
        <v>32</v>
      </c>
      <c r="B43" s="71"/>
      <c r="E43" s="248"/>
      <c r="F43" s="248"/>
      <c r="G43" s="249"/>
      <c r="H43" s="249"/>
      <c r="I43" s="249"/>
    </row>
    <row r="44" spans="1:11" s="45" customFormat="1" x14ac:dyDescent="0.3">
      <c r="A44" s="72"/>
      <c r="B44" s="73"/>
      <c r="C44" s="74"/>
      <c r="D44" s="74"/>
      <c r="E44" s="127"/>
      <c r="F44" s="124"/>
      <c r="G44" s="74"/>
      <c r="H44" s="74"/>
      <c r="I44" s="74"/>
      <c r="J44" s="75"/>
      <c r="K44" s="271"/>
    </row>
    <row r="45" spans="1:11" ht="33" x14ac:dyDescent="0.3">
      <c r="A45" s="238" t="s">
        <v>4</v>
      </c>
      <c r="B45" s="239" t="s">
        <v>33</v>
      </c>
      <c r="C45" s="240" t="s">
        <v>34</v>
      </c>
      <c r="D45" s="240" t="s">
        <v>7</v>
      </c>
      <c r="E45" s="241" t="s">
        <v>35</v>
      </c>
      <c r="F45" s="242" t="s">
        <v>9</v>
      </c>
      <c r="G45" s="243" t="s">
        <v>10</v>
      </c>
      <c r="H45" s="243" t="s">
        <v>11</v>
      </c>
      <c r="I45" s="243" t="s">
        <v>36</v>
      </c>
      <c r="J45" s="79" t="s">
        <v>13</v>
      </c>
    </row>
    <row r="46" spans="1:11" ht="15" customHeight="1" x14ac:dyDescent="0.3">
      <c r="A46" s="652">
        <v>44943</v>
      </c>
      <c r="B46" s="654" t="s">
        <v>207</v>
      </c>
      <c r="C46" s="654" t="s">
        <v>208</v>
      </c>
      <c r="D46" s="654" t="s">
        <v>209</v>
      </c>
      <c r="E46" s="656">
        <v>160000</v>
      </c>
      <c r="F46" s="647">
        <v>24000</v>
      </c>
      <c r="G46" s="196" t="s">
        <v>140</v>
      </c>
      <c r="H46" s="196" t="s">
        <v>141</v>
      </c>
      <c r="I46" s="657" t="s">
        <v>114</v>
      </c>
      <c r="J46" s="743" t="s">
        <v>51</v>
      </c>
      <c r="K46" s="272">
        <v>1</v>
      </c>
    </row>
    <row r="47" spans="1:11" ht="12.4" customHeight="1" x14ac:dyDescent="0.3">
      <c r="A47" s="694"/>
      <c r="B47" s="750"/>
      <c r="C47" s="750"/>
      <c r="D47" s="750"/>
      <c r="E47" s="748"/>
      <c r="F47" s="746"/>
      <c r="G47" s="196" t="s">
        <v>142</v>
      </c>
      <c r="H47" s="196" t="s">
        <v>572</v>
      </c>
      <c r="I47" s="741"/>
      <c r="J47" s="744"/>
      <c r="K47" s="272">
        <v>2</v>
      </c>
    </row>
    <row r="48" spans="1:11" ht="11.25" customHeight="1" x14ac:dyDescent="0.3">
      <c r="A48" s="694"/>
      <c r="B48" s="750"/>
      <c r="C48" s="750"/>
      <c r="D48" s="750"/>
      <c r="E48" s="748"/>
      <c r="F48" s="746"/>
      <c r="G48" s="196" t="s">
        <v>144</v>
      </c>
      <c r="H48" s="196" t="s">
        <v>145</v>
      </c>
      <c r="I48" s="741"/>
      <c r="J48" s="744"/>
      <c r="K48" s="272">
        <v>3</v>
      </c>
    </row>
    <row r="49" spans="1:11" x14ac:dyDescent="0.3">
      <c r="A49" s="694"/>
      <c r="B49" s="750"/>
      <c r="C49" s="750"/>
      <c r="D49" s="750"/>
      <c r="E49" s="748"/>
      <c r="F49" s="746"/>
      <c r="G49" s="196" t="s">
        <v>573</v>
      </c>
      <c r="H49" s="196" t="s">
        <v>574</v>
      </c>
      <c r="I49" s="741"/>
      <c r="J49" s="744"/>
      <c r="K49" s="272">
        <v>4</v>
      </c>
    </row>
    <row r="50" spans="1:11" ht="14.25" customHeight="1" x14ac:dyDescent="0.3">
      <c r="A50" s="687"/>
      <c r="B50" s="751"/>
      <c r="C50" s="751"/>
      <c r="D50" s="751"/>
      <c r="E50" s="749"/>
      <c r="F50" s="747"/>
      <c r="G50" s="196" t="s">
        <v>575</v>
      </c>
      <c r="H50" s="196" t="s">
        <v>576</v>
      </c>
      <c r="I50" s="742"/>
      <c r="J50" s="745"/>
      <c r="K50" s="272">
        <v>5</v>
      </c>
    </row>
    <row r="51" spans="1:11" x14ac:dyDescent="0.3">
      <c r="A51" s="652">
        <v>44943</v>
      </c>
      <c r="B51" s="654" t="s">
        <v>207</v>
      </c>
      <c r="C51" s="654" t="s">
        <v>208</v>
      </c>
      <c r="D51" s="654" t="s">
        <v>209</v>
      </c>
      <c r="E51" s="656">
        <v>160000</v>
      </c>
      <c r="F51" s="647">
        <v>24000</v>
      </c>
      <c r="G51" s="196" t="s">
        <v>577</v>
      </c>
      <c r="H51" s="196" t="s">
        <v>578</v>
      </c>
      <c r="I51" s="657" t="s">
        <v>114</v>
      </c>
      <c r="J51" s="743" t="s">
        <v>51</v>
      </c>
      <c r="K51" s="205">
        <v>6</v>
      </c>
    </row>
    <row r="52" spans="1:11" x14ac:dyDescent="0.3">
      <c r="A52" s="694"/>
      <c r="B52" s="750"/>
      <c r="C52" s="750"/>
      <c r="D52" s="750"/>
      <c r="E52" s="748"/>
      <c r="F52" s="746"/>
      <c r="G52" s="196" t="s">
        <v>126</v>
      </c>
      <c r="H52" s="196" t="s">
        <v>579</v>
      </c>
      <c r="I52" s="741"/>
      <c r="J52" s="744"/>
      <c r="K52" s="205">
        <v>7</v>
      </c>
    </row>
    <row r="53" spans="1:11" x14ac:dyDescent="0.3">
      <c r="A53" s="694"/>
      <c r="B53" s="750"/>
      <c r="C53" s="750"/>
      <c r="D53" s="750"/>
      <c r="E53" s="748"/>
      <c r="F53" s="746"/>
      <c r="G53" s="196" t="s">
        <v>134</v>
      </c>
      <c r="H53" s="196" t="s">
        <v>135</v>
      </c>
      <c r="I53" s="741"/>
      <c r="J53" s="744"/>
      <c r="K53" s="205">
        <v>8</v>
      </c>
    </row>
    <row r="54" spans="1:11" x14ac:dyDescent="0.3">
      <c r="A54" s="694"/>
      <c r="B54" s="750"/>
      <c r="C54" s="750"/>
      <c r="D54" s="750"/>
      <c r="E54" s="748"/>
      <c r="F54" s="746"/>
      <c r="G54" s="196" t="s">
        <v>154</v>
      </c>
      <c r="H54" s="196" t="s">
        <v>155</v>
      </c>
      <c r="I54" s="741"/>
      <c r="J54" s="744"/>
      <c r="K54" s="205">
        <v>9</v>
      </c>
    </row>
    <row r="55" spans="1:11" x14ac:dyDescent="0.3">
      <c r="A55" s="687"/>
      <c r="B55" s="751"/>
      <c r="C55" s="751"/>
      <c r="D55" s="751"/>
      <c r="E55" s="749"/>
      <c r="F55" s="747"/>
      <c r="G55" s="196" t="s">
        <v>148</v>
      </c>
      <c r="H55" s="196" t="s">
        <v>149</v>
      </c>
      <c r="I55" s="742"/>
      <c r="J55" s="745"/>
      <c r="K55" s="205">
        <v>10</v>
      </c>
    </row>
    <row r="56" spans="1:11" x14ac:dyDescent="0.3">
      <c r="A56" s="652">
        <v>44943</v>
      </c>
      <c r="B56" s="654" t="s">
        <v>207</v>
      </c>
      <c r="C56" s="654" t="s">
        <v>208</v>
      </c>
      <c r="D56" s="654" t="s">
        <v>209</v>
      </c>
      <c r="E56" s="656">
        <v>160000</v>
      </c>
      <c r="F56" s="647">
        <v>24000</v>
      </c>
      <c r="G56" s="196" t="s">
        <v>130</v>
      </c>
      <c r="H56" s="196" t="s">
        <v>131</v>
      </c>
      <c r="I56" s="657" t="s">
        <v>114</v>
      </c>
      <c r="J56" s="743" t="s">
        <v>51</v>
      </c>
      <c r="K56" s="205">
        <v>11</v>
      </c>
    </row>
    <row r="57" spans="1:11" x14ac:dyDescent="0.3">
      <c r="A57" s="694"/>
      <c r="B57" s="750"/>
      <c r="C57" s="750"/>
      <c r="D57" s="750"/>
      <c r="E57" s="748"/>
      <c r="F57" s="746"/>
      <c r="G57" s="196" t="s">
        <v>121</v>
      </c>
      <c r="H57" s="196" t="s">
        <v>122</v>
      </c>
      <c r="I57" s="741"/>
      <c r="J57" s="744"/>
      <c r="K57" s="205">
        <v>12</v>
      </c>
    </row>
    <row r="58" spans="1:11" x14ac:dyDescent="0.3">
      <c r="A58" s="694"/>
      <c r="B58" s="750"/>
      <c r="C58" s="750"/>
      <c r="D58" s="750"/>
      <c r="E58" s="748"/>
      <c r="F58" s="746"/>
      <c r="G58" s="196" t="s">
        <v>136</v>
      </c>
      <c r="H58" s="196" t="s">
        <v>137</v>
      </c>
      <c r="I58" s="741"/>
      <c r="J58" s="744"/>
      <c r="K58" s="205">
        <v>13</v>
      </c>
    </row>
    <row r="59" spans="1:11" x14ac:dyDescent="0.3">
      <c r="A59" s="694"/>
      <c r="B59" s="750"/>
      <c r="C59" s="750"/>
      <c r="D59" s="750"/>
      <c r="E59" s="748"/>
      <c r="F59" s="746"/>
      <c r="G59" s="196" t="s">
        <v>580</v>
      </c>
      <c r="H59" s="196" t="s">
        <v>151</v>
      </c>
      <c r="I59" s="741"/>
      <c r="J59" s="744"/>
      <c r="K59" s="205">
        <v>14</v>
      </c>
    </row>
    <row r="60" spans="1:11" x14ac:dyDescent="0.3">
      <c r="A60" s="687"/>
      <c r="B60" s="751"/>
      <c r="C60" s="751"/>
      <c r="D60" s="751"/>
      <c r="E60" s="749"/>
      <c r="F60" s="747"/>
      <c r="G60" s="196" t="s">
        <v>119</v>
      </c>
      <c r="H60" s="196" t="s">
        <v>120</v>
      </c>
      <c r="I60" s="742"/>
      <c r="J60" s="745"/>
      <c r="K60" s="205">
        <v>15</v>
      </c>
    </row>
    <row r="61" spans="1:11" x14ac:dyDescent="0.3">
      <c r="A61" s="652">
        <v>44943</v>
      </c>
      <c r="B61" s="654" t="s">
        <v>207</v>
      </c>
      <c r="C61" s="654" t="s">
        <v>208</v>
      </c>
      <c r="D61" s="654" t="s">
        <v>209</v>
      </c>
      <c r="E61" s="656">
        <v>160000</v>
      </c>
      <c r="F61" s="647">
        <v>24000</v>
      </c>
      <c r="G61" s="196" t="s">
        <v>581</v>
      </c>
      <c r="H61" s="196" t="s">
        <v>582</v>
      </c>
      <c r="I61" s="657" t="s">
        <v>114</v>
      </c>
      <c r="J61" s="743" t="s">
        <v>51</v>
      </c>
      <c r="K61" s="205">
        <v>16</v>
      </c>
    </row>
    <row r="62" spans="1:11" x14ac:dyDescent="0.3">
      <c r="A62" s="694"/>
      <c r="B62" s="750"/>
      <c r="C62" s="750"/>
      <c r="D62" s="750"/>
      <c r="E62" s="748"/>
      <c r="F62" s="746"/>
      <c r="G62" s="196" t="s">
        <v>138</v>
      </c>
      <c r="H62" s="196" t="s">
        <v>139</v>
      </c>
      <c r="I62" s="741"/>
      <c r="J62" s="744"/>
      <c r="K62" s="205">
        <v>17</v>
      </c>
    </row>
    <row r="63" spans="1:11" x14ac:dyDescent="0.3">
      <c r="A63" s="694"/>
      <c r="B63" s="750"/>
      <c r="C63" s="750"/>
      <c r="D63" s="750"/>
      <c r="E63" s="748"/>
      <c r="F63" s="746"/>
      <c r="G63" s="196" t="s">
        <v>583</v>
      </c>
      <c r="H63" s="196" t="s">
        <v>118</v>
      </c>
      <c r="I63" s="741"/>
      <c r="J63" s="744"/>
      <c r="K63" s="205">
        <v>18</v>
      </c>
    </row>
    <row r="64" spans="1:11" x14ac:dyDescent="0.3">
      <c r="A64" s="694"/>
      <c r="B64" s="750"/>
      <c r="C64" s="750"/>
      <c r="D64" s="750"/>
      <c r="E64" s="748"/>
      <c r="F64" s="746"/>
      <c r="G64" s="196" t="s">
        <v>115</v>
      </c>
      <c r="H64" s="196" t="s">
        <v>116</v>
      </c>
      <c r="I64" s="741"/>
      <c r="J64" s="744"/>
      <c r="K64" s="205">
        <v>19</v>
      </c>
    </row>
    <row r="65" spans="1:11" x14ac:dyDescent="0.3">
      <c r="A65" s="687"/>
      <c r="B65" s="751"/>
      <c r="C65" s="751"/>
      <c r="D65" s="751"/>
      <c r="E65" s="749"/>
      <c r="F65" s="747"/>
      <c r="G65" s="196" t="s">
        <v>152</v>
      </c>
      <c r="H65" s="196" t="s">
        <v>153</v>
      </c>
      <c r="I65" s="742"/>
      <c r="J65" s="745"/>
      <c r="K65" s="205">
        <v>20</v>
      </c>
    </row>
  </sheetData>
  <mergeCells count="48">
    <mergeCell ref="A18:A21"/>
    <mergeCell ref="I18:I21"/>
    <mergeCell ref="J18:J21"/>
    <mergeCell ref="F61:F65"/>
    <mergeCell ref="I61:I65"/>
    <mergeCell ref="J61:J65"/>
    <mergeCell ref="B18:B21"/>
    <mergeCell ref="E18:E21"/>
    <mergeCell ref="F18:F21"/>
    <mergeCell ref="C18:C21"/>
    <mergeCell ref="D18:D21"/>
    <mergeCell ref="A61:A65"/>
    <mergeCell ref="B61:B65"/>
    <mergeCell ref="C61:C65"/>
    <mergeCell ref="D61:D65"/>
    <mergeCell ref="E61:E65"/>
    <mergeCell ref="E51:E55"/>
    <mergeCell ref="F51:F55"/>
    <mergeCell ref="I51:I55"/>
    <mergeCell ref="J51:J55"/>
    <mergeCell ref="A56:A60"/>
    <mergeCell ref="B56:B60"/>
    <mergeCell ref="C56:C60"/>
    <mergeCell ref="D56:D60"/>
    <mergeCell ref="E56:E60"/>
    <mergeCell ref="F56:F60"/>
    <mergeCell ref="D51:D55"/>
    <mergeCell ref="I56:I60"/>
    <mergeCell ref="J56:J60"/>
    <mergeCell ref="B46:B50"/>
    <mergeCell ref="A46:A50"/>
    <mergeCell ref="A51:A55"/>
    <mergeCell ref="B51:B55"/>
    <mergeCell ref="C51:C55"/>
    <mergeCell ref="C46:C50"/>
    <mergeCell ref="I46:I50"/>
    <mergeCell ref="J46:J50"/>
    <mergeCell ref="F46:F50"/>
    <mergeCell ref="E46:E50"/>
    <mergeCell ref="D46:D50"/>
    <mergeCell ref="C13:C14"/>
    <mergeCell ref="B13:B14"/>
    <mergeCell ref="A13:A14"/>
    <mergeCell ref="I13:I14"/>
    <mergeCell ref="J13:J14"/>
    <mergeCell ref="F13:F14"/>
    <mergeCell ref="E13:E14"/>
    <mergeCell ref="D13:D14"/>
  </mergeCells>
  <pageMargins left="0.7" right="0.7" top="0.75" bottom="0.75" header="0.3" footer="0.3"/>
  <pageSetup orientation="portrait" horizontalDpi="4294967293" verticalDpi="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0"/>
  <sheetViews>
    <sheetView topLeftCell="A21" workbookViewId="0">
      <selection activeCell="I16" sqref="I16:J24"/>
    </sheetView>
  </sheetViews>
  <sheetFormatPr baseColWidth="10" defaultColWidth="11.28515625" defaultRowHeight="16.5" x14ac:dyDescent="0.3"/>
  <cols>
    <col min="1" max="1" width="18.7109375" style="46" customWidth="1"/>
    <col min="2" max="2" width="33.7109375" style="47" bestFit="1" customWidth="1"/>
    <col min="3" max="3" width="34.28515625" style="46" bestFit="1" customWidth="1"/>
    <col min="4" max="4" width="30" style="46" customWidth="1"/>
    <col min="5" max="5" width="13.140625" style="126" customWidth="1"/>
    <col min="6" max="6" width="14.7109375" style="116" customWidth="1"/>
    <col min="7" max="7" width="11.28515625" style="46" customWidth="1"/>
    <col min="8" max="8" width="10.140625" style="46" customWidth="1"/>
    <col min="9" max="9" width="16.28515625" style="46" customWidth="1"/>
    <col min="10" max="10" width="32" style="48" bestFit="1" customWidth="1"/>
    <col min="11" max="11" width="11.28515625" style="205"/>
    <col min="12" max="16384" width="11.28515625" style="43"/>
  </cols>
  <sheetData>
    <row r="1" spans="1:11" x14ac:dyDescent="0.3">
      <c r="A1" s="49" t="s">
        <v>0</v>
      </c>
    </row>
    <row r="2" spans="1:11" x14ac:dyDescent="0.3">
      <c r="A2" s="49" t="s">
        <v>1</v>
      </c>
    </row>
    <row r="3" spans="1:11" x14ac:dyDescent="0.3">
      <c r="A3" s="50">
        <v>18</v>
      </c>
      <c r="B3" s="50" t="s">
        <v>37</v>
      </c>
    </row>
    <row r="6" spans="1:11" ht="20.25" x14ac:dyDescent="0.3">
      <c r="A6" s="51" t="s">
        <v>3</v>
      </c>
      <c r="B6" s="52"/>
      <c r="C6" s="53"/>
      <c r="D6" s="54"/>
      <c r="E6" s="56"/>
      <c r="F6" s="117"/>
      <c r="G6" s="57"/>
      <c r="H6" s="57"/>
      <c r="I6" s="58"/>
      <c r="J6" s="55"/>
    </row>
    <row r="7" spans="1:11" x14ac:dyDescent="0.3">
      <c r="A7" s="59"/>
      <c r="B7" s="60"/>
      <c r="C7" s="61"/>
      <c r="D7" s="54"/>
      <c r="E7" s="56"/>
      <c r="F7" s="117"/>
      <c r="G7" s="57"/>
      <c r="H7" s="57"/>
      <c r="I7" s="58"/>
      <c r="J7" s="55"/>
    </row>
    <row r="8" spans="1:11" s="44" customFormat="1" ht="33" x14ac:dyDescent="0.25">
      <c r="A8" s="62" t="s">
        <v>4</v>
      </c>
      <c r="B8" s="63" t="s">
        <v>5</v>
      </c>
      <c r="C8" s="64" t="s">
        <v>6</v>
      </c>
      <c r="D8" s="64" t="s">
        <v>7</v>
      </c>
      <c r="E8" s="66" t="s">
        <v>8</v>
      </c>
      <c r="F8" s="118" t="s">
        <v>9</v>
      </c>
      <c r="G8" s="67" t="s">
        <v>10</v>
      </c>
      <c r="H8" s="67" t="s">
        <v>11</v>
      </c>
      <c r="I8" s="65" t="s">
        <v>12</v>
      </c>
      <c r="J8" s="65" t="s">
        <v>13</v>
      </c>
      <c r="K8" s="206"/>
    </row>
    <row r="9" spans="1:11" s="206" customFormat="1" ht="30" x14ac:dyDescent="0.25">
      <c r="A9" s="335">
        <v>44944</v>
      </c>
      <c r="B9" s="333" t="s">
        <v>23</v>
      </c>
      <c r="C9" s="333" t="s">
        <v>503</v>
      </c>
      <c r="D9" s="333" t="s">
        <v>584</v>
      </c>
      <c r="E9" s="338">
        <v>30650</v>
      </c>
      <c r="F9" s="338">
        <v>6382.5</v>
      </c>
      <c r="G9" s="166" t="s">
        <v>585</v>
      </c>
      <c r="H9" s="333" t="s">
        <v>586</v>
      </c>
      <c r="I9" s="333" t="s">
        <v>50</v>
      </c>
      <c r="J9" s="333" t="s">
        <v>51</v>
      </c>
      <c r="K9" s="206">
        <v>1</v>
      </c>
    </row>
    <row r="10" spans="1:11" ht="27.75" customHeight="1" x14ac:dyDescent="0.3">
      <c r="A10" s="767">
        <v>44944</v>
      </c>
      <c r="B10" s="769" t="s">
        <v>556</v>
      </c>
      <c r="C10" s="624" t="s">
        <v>587</v>
      </c>
      <c r="D10" s="724" t="s">
        <v>588</v>
      </c>
      <c r="E10" s="772">
        <v>103570</v>
      </c>
      <c r="F10" s="774">
        <v>135660</v>
      </c>
      <c r="G10" s="336" t="s">
        <v>589</v>
      </c>
      <c r="H10" s="336" t="s">
        <v>590</v>
      </c>
      <c r="I10" s="765" t="s">
        <v>50</v>
      </c>
      <c r="J10" s="674" t="s">
        <v>51</v>
      </c>
      <c r="K10" s="47">
        <v>2</v>
      </c>
    </row>
    <row r="11" spans="1:11" x14ac:dyDescent="0.3">
      <c r="A11" s="768"/>
      <c r="B11" s="769"/>
      <c r="C11" s="624"/>
      <c r="D11" s="724"/>
      <c r="E11" s="773"/>
      <c r="F11" s="775"/>
      <c r="G11" s="324" t="s">
        <v>591</v>
      </c>
      <c r="H11" s="324" t="s">
        <v>592</v>
      </c>
      <c r="I11" s="766"/>
      <c r="J11" s="675"/>
      <c r="K11" s="206">
        <v>3</v>
      </c>
    </row>
    <row r="12" spans="1:11" s="205" customFormat="1" x14ac:dyDescent="0.3">
      <c r="A12" s="768"/>
      <c r="B12" s="770"/>
      <c r="C12" s="771"/>
      <c r="D12" s="690"/>
      <c r="E12" s="773"/>
      <c r="F12" s="775"/>
      <c r="G12" s="337" t="s">
        <v>593</v>
      </c>
      <c r="H12" s="337" t="s">
        <v>594</v>
      </c>
      <c r="I12" s="766"/>
      <c r="J12" s="675"/>
      <c r="K12" s="47">
        <v>4</v>
      </c>
    </row>
    <row r="13" spans="1:11" ht="30.75" customHeight="1" x14ac:dyDescent="0.3">
      <c r="A13" s="333">
        <v>44944</v>
      </c>
      <c r="B13" s="25" t="s">
        <v>45</v>
      </c>
      <c r="C13" s="25" t="s">
        <v>503</v>
      </c>
      <c r="D13" s="289" t="s">
        <v>537</v>
      </c>
      <c r="E13" s="339">
        <v>27900</v>
      </c>
      <c r="F13" s="340">
        <v>6100</v>
      </c>
      <c r="G13" s="25" t="s">
        <v>595</v>
      </c>
      <c r="H13" s="289" t="s">
        <v>596</v>
      </c>
      <c r="I13" s="333" t="s">
        <v>50</v>
      </c>
      <c r="J13" s="332" t="s">
        <v>51</v>
      </c>
      <c r="K13" s="206">
        <v>5</v>
      </c>
    </row>
    <row r="14" spans="1:11" ht="30" x14ac:dyDescent="0.3">
      <c r="A14" s="166">
        <v>44944</v>
      </c>
      <c r="B14" s="212" t="s">
        <v>45</v>
      </c>
      <c r="C14" s="212" t="s">
        <v>503</v>
      </c>
      <c r="D14" s="224" t="s">
        <v>537</v>
      </c>
      <c r="E14" s="341">
        <v>27860</v>
      </c>
      <c r="F14" s="342">
        <v>6100</v>
      </c>
      <c r="G14" s="224" t="s">
        <v>597</v>
      </c>
      <c r="H14" s="224" t="s">
        <v>598</v>
      </c>
      <c r="I14" s="166" t="s">
        <v>50</v>
      </c>
      <c r="J14" s="24" t="s">
        <v>51</v>
      </c>
      <c r="K14" s="47">
        <v>6</v>
      </c>
    </row>
    <row r="15" spans="1:11" x14ac:dyDescent="0.3">
      <c r="A15" s="624">
        <v>44944</v>
      </c>
      <c r="B15" s="212" t="s">
        <v>599</v>
      </c>
      <c r="C15" s="212" t="s">
        <v>600</v>
      </c>
      <c r="D15" s="212" t="s">
        <v>601</v>
      </c>
      <c r="E15" s="343">
        <v>29991</v>
      </c>
      <c r="F15" s="343">
        <v>6644.16</v>
      </c>
      <c r="G15" s="334" t="s">
        <v>602</v>
      </c>
      <c r="H15" s="334" t="s">
        <v>603</v>
      </c>
      <c r="I15" s="166" t="s">
        <v>42</v>
      </c>
      <c r="J15" s="24" t="s">
        <v>31</v>
      </c>
      <c r="K15" s="206">
        <v>7</v>
      </c>
    </row>
    <row r="16" spans="1:11" ht="30" x14ac:dyDescent="0.3">
      <c r="A16" s="624"/>
      <c r="B16" s="292" t="s">
        <v>449</v>
      </c>
      <c r="C16" s="292" t="s">
        <v>450</v>
      </c>
      <c r="D16" s="3" t="s">
        <v>367</v>
      </c>
      <c r="E16" s="341">
        <v>32300</v>
      </c>
      <c r="F16" s="341">
        <v>30421.759999999998</v>
      </c>
      <c r="G16" s="224" t="s">
        <v>459</v>
      </c>
      <c r="H16" s="224" t="s">
        <v>604</v>
      </c>
      <c r="I16" s="624" t="s">
        <v>50</v>
      </c>
      <c r="J16" s="763" t="s">
        <v>31</v>
      </c>
      <c r="K16" s="47">
        <v>8</v>
      </c>
    </row>
    <row r="17" spans="1:11" x14ac:dyDescent="0.3">
      <c r="A17" s="624"/>
      <c r="B17" s="292" t="s">
        <v>605</v>
      </c>
      <c r="C17" s="3" t="s">
        <v>606</v>
      </c>
      <c r="D17" s="3" t="s">
        <v>607</v>
      </c>
      <c r="E17" s="341">
        <v>30730</v>
      </c>
      <c r="F17" s="341">
        <v>45410</v>
      </c>
      <c r="G17" s="224" t="s">
        <v>608</v>
      </c>
      <c r="H17" s="224" t="s">
        <v>609</v>
      </c>
      <c r="I17" s="624"/>
      <c r="J17" s="763"/>
      <c r="K17" s="206">
        <v>9</v>
      </c>
    </row>
    <row r="18" spans="1:11" x14ac:dyDescent="0.3">
      <c r="A18" s="624"/>
      <c r="B18" s="292" t="s">
        <v>525</v>
      </c>
      <c r="C18" s="724" t="s">
        <v>526</v>
      </c>
      <c r="D18" s="724" t="s">
        <v>367</v>
      </c>
      <c r="E18" s="764">
        <v>64580</v>
      </c>
      <c r="F18" s="764">
        <v>66637.789999999994</v>
      </c>
      <c r="G18" s="224" t="s">
        <v>265</v>
      </c>
      <c r="H18" s="224" t="s">
        <v>610</v>
      </c>
      <c r="I18" s="624"/>
      <c r="J18" s="763"/>
      <c r="K18" s="47">
        <v>10</v>
      </c>
    </row>
    <row r="19" spans="1:11" x14ac:dyDescent="0.3">
      <c r="A19" s="624"/>
      <c r="B19" s="292"/>
      <c r="C19" s="724"/>
      <c r="D19" s="724"/>
      <c r="E19" s="764"/>
      <c r="F19" s="764"/>
      <c r="G19" s="224" t="s">
        <v>396</v>
      </c>
      <c r="H19" s="224" t="s">
        <v>397</v>
      </c>
      <c r="I19" s="624"/>
      <c r="J19" s="763"/>
      <c r="K19" s="206">
        <v>11</v>
      </c>
    </row>
    <row r="20" spans="1:11" x14ac:dyDescent="0.3">
      <c r="A20" s="624"/>
      <c r="B20" s="292" t="s">
        <v>611</v>
      </c>
      <c r="C20" s="292" t="s">
        <v>612</v>
      </c>
      <c r="D20" s="3" t="s">
        <v>613</v>
      </c>
      <c r="E20" s="341">
        <v>26750</v>
      </c>
      <c r="F20" s="341">
        <v>15360</v>
      </c>
      <c r="G20" s="224" t="s">
        <v>430</v>
      </c>
      <c r="H20" s="224" t="s">
        <v>431</v>
      </c>
      <c r="I20" s="624"/>
      <c r="J20" s="763"/>
      <c r="K20" s="47">
        <v>12</v>
      </c>
    </row>
    <row r="21" spans="1:11" ht="45" x14ac:dyDescent="0.3">
      <c r="A21" s="624"/>
      <c r="B21" s="292" t="s">
        <v>423</v>
      </c>
      <c r="C21" s="292" t="s">
        <v>285</v>
      </c>
      <c r="D21" s="3" t="s">
        <v>614</v>
      </c>
      <c r="E21" s="341">
        <v>37070</v>
      </c>
      <c r="F21" s="341">
        <v>28800.37</v>
      </c>
      <c r="G21" s="224" t="s">
        <v>615</v>
      </c>
      <c r="H21" s="224" t="s">
        <v>616</v>
      </c>
      <c r="I21" s="624"/>
      <c r="J21" s="763"/>
      <c r="K21" s="206">
        <v>13</v>
      </c>
    </row>
    <row r="22" spans="1:11" ht="30" x14ac:dyDescent="0.3">
      <c r="A22" s="624"/>
      <c r="B22" s="292" t="s">
        <v>480</v>
      </c>
      <c r="C22" s="292" t="s">
        <v>617</v>
      </c>
      <c r="D22" s="3" t="s">
        <v>553</v>
      </c>
      <c r="E22" s="341">
        <v>33160</v>
      </c>
      <c r="F22" s="341">
        <v>13170</v>
      </c>
      <c r="G22" s="224" t="s">
        <v>618</v>
      </c>
      <c r="H22" s="224" t="s">
        <v>619</v>
      </c>
      <c r="I22" s="624"/>
      <c r="J22" s="763"/>
      <c r="K22" s="47">
        <v>14</v>
      </c>
    </row>
    <row r="23" spans="1:11" ht="18.75" customHeight="1" x14ac:dyDescent="0.3">
      <c r="A23" s="624"/>
      <c r="B23" s="717" t="s">
        <v>620</v>
      </c>
      <c r="C23" s="717" t="s">
        <v>621</v>
      </c>
      <c r="D23" s="724" t="s">
        <v>622</v>
      </c>
      <c r="E23" s="764">
        <v>62880</v>
      </c>
      <c r="F23" s="764">
        <v>7737.49</v>
      </c>
      <c r="G23" s="224" t="s">
        <v>623</v>
      </c>
      <c r="H23" s="224" t="s">
        <v>624</v>
      </c>
      <c r="I23" s="624"/>
      <c r="J23" s="763"/>
      <c r="K23" s="206">
        <v>15</v>
      </c>
    </row>
    <row r="24" spans="1:11" ht="18.75" customHeight="1" x14ac:dyDescent="0.3">
      <c r="A24" s="624"/>
      <c r="B24" s="717"/>
      <c r="C24" s="717"/>
      <c r="D24" s="724"/>
      <c r="E24" s="764"/>
      <c r="F24" s="764"/>
      <c r="G24" s="224" t="s">
        <v>625</v>
      </c>
      <c r="H24" s="224" t="s">
        <v>626</v>
      </c>
      <c r="I24" s="624"/>
      <c r="J24" s="763"/>
      <c r="K24" s="47">
        <v>16</v>
      </c>
    </row>
    <row r="25" spans="1:11" ht="18.75" customHeight="1" x14ac:dyDescent="0.3">
      <c r="A25" s="166">
        <v>44944</v>
      </c>
      <c r="B25" s="292" t="s">
        <v>627</v>
      </c>
      <c r="C25" s="292" t="s">
        <v>628</v>
      </c>
      <c r="D25" s="224" t="s">
        <v>629</v>
      </c>
      <c r="E25" s="341">
        <v>32510</v>
      </c>
      <c r="F25" s="341">
        <v>33824.199999999997</v>
      </c>
      <c r="G25" s="278" t="s">
        <v>630</v>
      </c>
      <c r="H25" s="278" t="s">
        <v>631</v>
      </c>
      <c r="I25" s="208" t="s">
        <v>50</v>
      </c>
      <c r="J25" s="208" t="s">
        <v>311</v>
      </c>
      <c r="K25" s="344">
        <v>17</v>
      </c>
    </row>
    <row r="26" spans="1:11" x14ac:dyDescent="0.3">
      <c r="A26" s="81"/>
      <c r="B26" s="40"/>
      <c r="C26" s="40"/>
      <c r="D26" s="39"/>
      <c r="E26" s="41"/>
      <c r="F26" s="41"/>
      <c r="G26" s="5"/>
      <c r="H26" s="4"/>
      <c r="I26" s="42"/>
      <c r="J26" s="42"/>
      <c r="K26" s="47"/>
    </row>
    <row r="27" spans="1:11" x14ac:dyDescent="0.3">
      <c r="E27" s="248"/>
      <c r="F27" s="248"/>
      <c r="G27" s="249"/>
      <c r="H27" s="249"/>
      <c r="I27" s="249"/>
      <c r="J27" s="32"/>
    </row>
    <row r="28" spans="1:11" ht="20.25" x14ac:dyDescent="0.3">
      <c r="A28" s="70" t="s">
        <v>32</v>
      </c>
      <c r="B28" s="71"/>
      <c r="E28" s="248"/>
      <c r="F28" s="248"/>
      <c r="G28" s="249"/>
      <c r="H28" s="249"/>
      <c r="I28" s="249"/>
    </row>
    <row r="29" spans="1:11" s="45" customFormat="1" x14ac:dyDescent="0.3">
      <c r="A29" s="72"/>
      <c r="B29" s="73"/>
      <c r="C29" s="74"/>
      <c r="D29" s="74"/>
      <c r="E29" s="127"/>
      <c r="F29" s="124"/>
      <c r="G29" s="74"/>
      <c r="H29" s="74"/>
      <c r="I29" s="74"/>
      <c r="J29" s="75"/>
      <c r="K29" s="271"/>
    </row>
    <row r="30" spans="1:11" ht="33" x14ac:dyDescent="0.3">
      <c r="A30" s="238" t="s">
        <v>4</v>
      </c>
      <c r="B30" s="239" t="s">
        <v>33</v>
      </c>
      <c r="C30" s="240" t="s">
        <v>34</v>
      </c>
      <c r="D30" s="240" t="s">
        <v>7</v>
      </c>
      <c r="E30" s="241" t="s">
        <v>35</v>
      </c>
      <c r="F30" s="242" t="s">
        <v>9</v>
      </c>
      <c r="G30" s="243" t="s">
        <v>10</v>
      </c>
      <c r="H30" s="243" t="s">
        <v>11</v>
      </c>
      <c r="I30" s="243" t="s">
        <v>36</v>
      </c>
      <c r="J30" s="79" t="s">
        <v>13</v>
      </c>
    </row>
    <row r="31" spans="1:11" ht="15" customHeight="1" x14ac:dyDescent="0.3">
      <c r="A31" s="652">
        <v>44944</v>
      </c>
      <c r="B31" s="654" t="s">
        <v>109</v>
      </c>
      <c r="C31" s="654" t="s">
        <v>388</v>
      </c>
      <c r="D31" s="654" t="s">
        <v>389</v>
      </c>
      <c r="E31" s="656">
        <v>160000</v>
      </c>
      <c r="F31" s="647">
        <v>19530</v>
      </c>
      <c r="G31" s="196" t="s">
        <v>632</v>
      </c>
      <c r="H31" s="196" t="s">
        <v>633</v>
      </c>
      <c r="I31" s="657" t="s">
        <v>114</v>
      </c>
      <c r="J31" s="743" t="s">
        <v>51</v>
      </c>
      <c r="K31" s="272">
        <v>1</v>
      </c>
    </row>
    <row r="32" spans="1:11" ht="12.4" customHeight="1" x14ac:dyDescent="0.3">
      <c r="A32" s="694"/>
      <c r="B32" s="750"/>
      <c r="C32" s="750"/>
      <c r="D32" s="750"/>
      <c r="E32" s="748"/>
      <c r="F32" s="746"/>
      <c r="G32" s="196" t="s">
        <v>634</v>
      </c>
      <c r="H32" s="196" t="s">
        <v>635</v>
      </c>
      <c r="I32" s="741"/>
      <c r="J32" s="744"/>
      <c r="K32" s="272">
        <v>2</v>
      </c>
    </row>
    <row r="33" spans="1:11" ht="11.25" customHeight="1" x14ac:dyDescent="0.3">
      <c r="A33" s="694"/>
      <c r="B33" s="750"/>
      <c r="C33" s="750"/>
      <c r="D33" s="750"/>
      <c r="E33" s="748"/>
      <c r="F33" s="746"/>
      <c r="G33" s="196" t="s">
        <v>636</v>
      </c>
      <c r="H33" s="196" t="s">
        <v>637</v>
      </c>
      <c r="I33" s="741"/>
      <c r="J33" s="744"/>
      <c r="K33" s="272">
        <v>3</v>
      </c>
    </row>
    <row r="34" spans="1:11" x14ac:dyDescent="0.3">
      <c r="A34" s="694"/>
      <c r="B34" s="750"/>
      <c r="C34" s="750"/>
      <c r="D34" s="750"/>
      <c r="E34" s="748"/>
      <c r="F34" s="746"/>
      <c r="G34" s="196" t="s">
        <v>253</v>
      </c>
      <c r="H34" s="196" t="s">
        <v>254</v>
      </c>
      <c r="I34" s="741"/>
      <c r="J34" s="744"/>
      <c r="K34" s="272">
        <v>4</v>
      </c>
    </row>
    <row r="35" spans="1:11" ht="14.25" customHeight="1" x14ac:dyDescent="0.3">
      <c r="A35" s="687"/>
      <c r="B35" s="751"/>
      <c r="C35" s="751"/>
      <c r="D35" s="751"/>
      <c r="E35" s="749"/>
      <c r="F35" s="747"/>
      <c r="G35" s="196" t="s">
        <v>216</v>
      </c>
      <c r="H35" s="196" t="s">
        <v>217</v>
      </c>
      <c r="I35" s="742"/>
      <c r="J35" s="745"/>
      <c r="K35" s="272">
        <v>5</v>
      </c>
    </row>
    <row r="36" spans="1:11" x14ac:dyDescent="0.3">
      <c r="A36" s="652">
        <v>44944</v>
      </c>
      <c r="B36" s="654" t="s">
        <v>109</v>
      </c>
      <c r="C36" s="654" t="s">
        <v>388</v>
      </c>
      <c r="D36" s="654" t="s">
        <v>389</v>
      </c>
      <c r="E36" s="656">
        <v>160000</v>
      </c>
      <c r="F36" s="647">
        <v>19530</v>
      </c>
      <c r="G36" s="196" t="s">
        <v>259</v>
      </c>
      <c r="H36" s="196" t="s">
        <v>260</v>
      </c>
      <c r="I36" s="657" t="s">
        <v>114</v>
      </c>
      <c r="J36" s="743" t="s">
        <v>51</v>
      </c>
      <c r="K36" s="205">
        <v>6</v>
      </c>
    </row>
    <row r="37" spans="1:11" x14ac:dyDescent="0.3">
      <c r="A37" s="694"/>
      <c r="B37" s="750"/>
      <c r="C37" s="750"/>
      <c r="D37" s="750"/>
      <c r="E37" s="748"/>
      <c r="F37" s="746"/>
      <c r="G37" s="196" t="s">
        <v>263</v>
      </c>
      <c r="H37" s="196" t="s">
        <v>264</v>
      </c>
      <c r="I37" s="741"/>
      <c r="J37" s="744"/>
      <c r="K37" s="205">
        <v>7</v>
      </c>
    </row>
    <row r="38" spans="1:11" x14ac:dyDescent="0.3">
      <c r="A38" s="694"/>
      <c r="B38" s="750"/>
      <c r="C38" s="750"/>
      <c r="D38" s="750"/>
      <c r="E38" s="748"/>
      <c r="F38" s="746"/>
      <c r="G38" s="196" t="s">
        <v>638</v>
      </c>
      <c r="H38" s="196" t="s">
        <v>639</v>
      </c>
      <c r="I38" s="741"/>
      <c r="J38" s="744"/>
      <c r="K38" s="205">
        <v>8</v>
      </c>
    </row>
    <row r="39" spans="1:11" x14ac:dyDescent="0.3">
      <c r="A39" s="694"/>
      <c r="B39" s="750"/>
      <c r="C39" s="750"/>
      <c r="D39" s="750"/>
      <c r="E39" s="748"/>
      <c r="F39" s="746"/>
      <c r="G39" s="196" t="s">
        <v>640</v>
      </c>
      <c r="H39" s="196" t="s">
        <v>641</v>
      </c>
      <c r="I39" s="741"/>
      <c r="J39" s="744"/>
      <c r="K39" s="205">
        <v>9</v>
      </c>
    </row>
    <row r="40" spans="1:11" x14ac:dyDescent="0.3">
      <c r="A40" s="687"/>
      <c r="B40" s="751"/>
      <c r="C40" s="751"/>
      <c r="D40" s="751"/>
      <c r="E40" s="749"/>
      <c r="F40" s="747"/>
      <c r="G40" s="196" t="s">
        <v>392</v>
      </c>
      <c r="H40" s="196" t="s">
        <v>393</v>
      </c>
      <c r="I40" s="742"/>
      <c r="J40" s="745"/>
      <c r="K40" s="345">
        <v>10</v>
      </c>
    </row>
  </sheetData>
  <mergeCells count="36">
    <mergeCell ref="I31:I35"/>
    <mergeCell ref="J31:J35"/>
    <mergeCell ref="A36:A40"/>
    <mergeCell ref="B36:B40"/>
    <mergeCell ref="C36:C40"/>
    <mergeCell ref="D36:D40"/>
    <mergeCell ref="E36:E40"/>
    <mergeCell ref="F36:F40"/>
    <mergeCell ref="I36:I40"/>
    <mergeCell ref="J36:J40"/>
    <mergeCell ref="A31:A35"/>
    <mergeCell ref="B31:B35"/>
    <mergeCell ref="C31:C35"/>
    <mergeCell ref="D31:D35"/>
    <mergeCell ref="E31:E35"/>
    <mergeCell ref="F31:F35"/>
    <mergeCell ref="I10:I12"/>
    <mergeCell ref="J10:J12"/>
    <mergeCell ref="A10:A12"/>
    <mergeCell ref="B10:B12"/>
    <mergeCell ref="C10:C12"/>
    <mergeCell ref="D10:D12"/>
    <mergeCell ref="E10:E12"/>
    <mergeCell ref="F10:F12"/>
    <mergeCell ref="I16:I24"/>
    <mergeCell ref="J16:J24"/>
    <mergeCell ref="A15:A24"/>
    <mergeCell ref="C18:C19"/>
    <mergeCell ref="D18:D19"/>
    <mergeCell ref="E18:E19"/>
    <mergeCell ref="F18:F19"/>
    <mergeCell ref="B23:B24"/>
    <mergeCell ref="C23:C24"/>
    <mergeCell ref="D23:D24"/>
    <mergeCell ref="E23:E24"/>
    <mergeCell ref="F23:F24"/>
  </mergeCells>
  <pageMargins left="0.7" right="0.7" top="0.75" bottom="0.75" header="0.3" footer="0.3"/>
  <pageSetup orientation="portrait" horizontalDpi="4294967293" verticalDpi="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2"/>
  <sheetViews>
    <sheetView topLeftCell="A21" workbookViewId="0">
      <selection activeCell="A13" sqref="A13:A14"/>
    </sheetView>
  </sheetViews>
  <sheetFormatPr baseColWidth="10" defaultColWidth="11.28515625" defaultRowHeight="16.5" x14ac:dyDescent="0.3"/>
  <cols>
    <col min="1" max="1" width="18.7109375" style="46" customWidth="1"/>
    <col min="2" max="2" width="33.7109375" style="47" bestFit="1" customWidth="1"/>
    <col min="3" max="3" width="34.28515625" style="46" bestFit="1" customWidth="1"/>
    <col min="4" max="4" width="30" style="46" customWidth="1"/>
    <col min="5" max="5" width="13.140625" style="126" customWidth="1"/>
    <col min="6" max="6" width="14.7109375" style="116" customWidth="1"/>
    <col min="7" max="7" width="11.28515625" style="46" customWidth="1"/>
    <col min="8" max="8" width="10.140625" style="46" customWidth="1"/>
    <col min="9" max="9" width="16.28515625" style="46" customWidth="1"/>
    <col min="10" max="10" width="32" style="48" bestFit="1" customWidth="1"/>
    <col min="11" max="11" width="11.28515625" style="205"/>
    <col min="12" max="16384" width="11.28515625" style="43"/>
  </cols>
  <sheetData>
    <row r="1" spans="1:11" x14ac:dyDescent="0.3">
      <c r="A1" s="49" t="s">
        <v>0</v>
      </c>
    </row>
    <row r="2" spans="1:11" x14ac:dyDescent="0.3">
      <c r="A2" s="49" t="s">
        <v>1</v>
      </c>
    </row>
    <row r="3" spans="1:11" x14ac:dyDescent="0.3">
      <c r="A3" s="50">
        <v>19</v>
      </c>
      <c r="B3" s="50" t="s">
        <v>37</v>
      </c>
    </row>
    <row r="6" spans="1:11" ht="20.25" x14ac:dyDescent="0.3">
      <c r="A6" s="51" t="s">
        <v>3</v>
      </c>
      <c r="B6" s="52"/>
      <c r="C6" s="53"/>
      <c r="D6" s="54"/>
      <c r="E6" s="56"/>
      <c r="F6" s="117"/>
      <c r="G6" s="57"/>
      <c r="H6" s="57"/>
      <c r="I6" s="58"/>
      <c r="J6" s="55"/>
    </row>
    <row r="7" spans="1:11" x14ac:dyDescent="0.3">
      <c r="A7" s="59"/>
      <c r="B7" s="60"/>
      <c r="C7" s="61"/>
      <c r="D7" s="54"/>
      <c r="E7" s="56"/>
      <c r="F7" s="117"/>
      <c r="G7" s="57"/>
      <c r="H7" s="57"/>
      <c r="I7" s="58"/>
      <c r="J7" s="55"/>
    </row>
    <row r="8" spans="1:11" s="44" customFormat="1" ht="33" x14ac:dyDescent="0.25">
      <c r="A8" s="62" t="s">
        <v>4</v>
      </c>
      <c r="B8" s="63" t="s">
        <v>5</v>
      </c>
      <c r="C8" s="64" t="s">
        <v>6</v>
      </c>
      <c r="D8" s="64" t="s">
        <v>7</v>
      </c>
      <c r="E8" s="66" t="s">
        <v>8</v>
      </c>
      <c r="F8" s="118" t="s">
        <v>9</v>
      </c>
      <c r="G8" s="67" t="s">
        <v>10</v>
      </c>
      <c r="H8" s="67" t="s">
        <v>11</v>
      </c>
      <c r="I8" s="65" t="s">
        <v>12</v>
      </c>
      <c r="J8" s="65" t="s">
        <v>13</v>
      </c>
      <c r="K8" s="206"/>
    </row>
    <row r="9" spans="1:11" s="206" customFormat="1" ht="30" x14ac:dyDescent="0.25">
      <c r="A9" s="259" t="s">
        <v>642</v>
      </c>
      <c r="B9" s="333" t="s">
        <v>45</v>
      </c>
      <c r="C9" s="333" t="s">
        <v>643</v>
      </c>
      <c r="D9" s="333" t="s">
        <v>644</v>
      </c>
      <c r="E9" s="270">
        <v>21270</v>
      </c>
      <c r="F9" s="270">
        <v>7461.3</v>
      </c>
      <c r="G9" s="259" t="s">
        <v>645</v>
      </c>
      <c r="H9" s="259" t="s">
        <v>169</v>
      </c>
      <c r="I9" s="333" t="s">
        <v>50</v>
      </c>
      <c r="J9" s="333" t="s">
        <v>51</v>
      </c>
      <c r="K9" s="206">
        <v>1</v>
      </c>
    </row>
    <row r="10" spans="1:11" ht="24.75" customHeight="1" x14ac:dyDescent="0.3">
      <c r="A10" s="181" t="s">
        <v>642</v>
      </c>
      <c r="B10" s="346" t="s">
        <v>45</v>
      </c>
      <c r="C10" s="166" t="s">
        <v>646</v>
      </c>
      <c r="D10" s="3" t="s">
        <v>647</v>
      </c>
      <c r="E10" s="19">
        <v>15630</v>
      </c>
      <c r="F10" s="19">
        <v>17645</v>
      </c>
      <c r="G10" s="348" t="s">
        <v>648</v>
      </c>
      <c r="H10" s="348" t="s">
        <v>649</v>
      </c>
      <c r="I10" s="166" t="s">
        <v>50</v>
      </c>
      <c r="J10" s="24" t="s">
        <v>51</v>
      </c>
      <c r="K10" s="47">
        <v>2</v>
      </c>
    </row>
    <row r="11" spans="1:11" x14ac:dyDescent="0.3">
      <c r="A11" s="181" t="s">
        <v>642</v>
      </c>
      <c r="B11" s="346" t="s">
        <v>350</v>
      </c>
      <c r="C11" s="166" t="s">
        <v>344</v>
      </c>
      <c r="D11" s="3" t="s">
        <v>650</v>
      </c>
      <c r="E11" s="19">
        <v>21170</v>
      </c>
      <c r="F11" s="19">
        <v>20443.2</v>
      </c>
      <c r="G11" s="235" t="s">
        <v>651</v>
      </c>
      <c r="H11" s="235"/>
      <c r="I11" s="166" t="s">
        <v>50</v>
      </c>
      <c r="J11" s="24" t="s">
        <v>51</v>
      </c>
      <c r="K11" s="206">
        <v>3</v>
      </c>
    </row>
    <row r="12" spans="1:11" s="205" customFormat="1" x14ac:dyDescent="0.3">
      <c r="A12" s="181" t="s">
        <v>642</v>
      </c>
      <c r="B12" s="346" t="s">
        <v>652</v>
      </c>
      <c r="C12" s="166" t="s">
        <v>653</v>
      </c>
      <c r="D12" s="3" t="s">
        <v>654</v>
      </c>
      <c r="E12" s="19">
        <v>30590</v>
      </c>
      <c r="F12" s="19">
        <v>6382.5</v>
      </c>
      <c r="G12" s="235" t="s">
        <v>223</v>
      </c>
      <c r="H12" s="235" t="s">
        <v>224</v>
      </c>
      <c r="I12" s="166" t="s">
        <v>50</v>
      </c>
      <c r="J12" s="24" t="s">
        <v>311</v>
      </c>
      <c r="K12" s="47">
        <v>4</v>
      </c>
    </row>
    <row r="13" spans="1:11" ht="15" customHeight="1" x14ac:dyDescent="0.3">
      <c r="A13" s="597" t="s">
        <v>642</v>
      </c>
      <c r="B13" s="729" t="s">
        <v>655</v>
      </c>
      <c r="C13" s="729" t="s">
        <v>656</v>
      </c>
      <c r="D13" s="683" t="s">
        <v>657</v>
      </c>
      <c r="E13" s="641">
        <v>36410</v>
      </c>
      <c r="F13" s="641">
        <v>26038.799999999999</v>
      </c>
      <c r="G13" s="17" t="s">
        <v>658</v>
      </c>
      <c r="H13" s="17" t="s">
        <v>659</v>
      </c>
      <c r="I13" s="752" t="s">
        <v>19</v>
      </c>
      <c r="J13" s="733" t="s">
        <v>43</v>
      </c>
      <c r="K13" s="206">
        <v>5</v>
      </c>
    </row>
    <row r="14" spans="1:11" x14ac:dyDescent="0.3">
      <c r="A14" s="599"/>
      <c r="B14" s="730"/>
      <c r="C14" s="730"/>
      <c r="D14" s="685"/>
      <c r="E14" s="642"/>
      <c r="F14" s="642"/>
      <c r="G14" s="17" t="s">
        <v>373</v>
      </c>
      <c r="H14" s="17"/>
      <c r="I14" s="754"/>
      <c r="J14" s="734"/>
      <c r="K14" s="47">
        <v>6</v>
      </c>
    </row>
    <row r="15" spans="1:11" x14ac:dyDescent="0.3">
      <c r="A15" s="597" t="s">
        <v>642</v>
      </c>
      <c r="B15" s="729" t="s">
        <v>660</v>
      </c>
      <c r="C15" s="729" t="s">
        <v>661</v>
      </c>
      <c r="D15" s="683" t="s">
        <v>662</v>
      </c>
      <c r="E15" s="641">
        <v>55820</v>
      </c>
      <c r="F15" s="641">
        <v>18661.36</v>
      </c>
      <c r="G15" s="111" t="s">
        <v>663</v>
      </c>
      <c r="H15" s="111" t="s">
        <v>664</v>
      </c>
      <c r="I15" s="752" t="s">
        <v>19</v>
      </c>
      <c r="J15" s="733" t="s">
        <v>43</v>
      </c>
      <c r="K15" s="206">
        <v>7</v>
      </c>
    </row>
    <row r="16" spans="1:11" x14ac:dyDescent="0.3">
      <c r="A16" s="599"/>
      <c r="B16" s="730"/>
      <c r="C16" s="730"/>
      <c r="D16" s="685"/>
      <c r="E16" s="642"/>
      <c r="F16" s="642"/>
      <c r="G16" s="111" t="s">
        <v>84</v>
      </c>
      <c r="H16" s="111" t="s">
        <v>665</v>
      </c>
      <c r="I16" s="754"/>
      <c r="J16" s="734"/>
      <c r="K16" s="47">
        <v>8</v>
      </c>
    </row>
    <row r="17" spans="1:11" x14ac:dyDescent="0.3">
      <c r="A17" s="347" t="s">
        <v>642</v>
      </c>
      <c r="B17" s="168" t="s">
        <v>23</v>
      </c>
      <c r="C17" s="168" t="s">
        <v>552</v>
      </c>
      <c r="D17" s="258" t="s">
        <v>666</v>
      </c>
      <c r="E17" s="173">
        <v>31340</v>
      </c>
      <c r="F17" s="173">
        <v>22920</v>
      </c>
      <c r="G17" s="17" t="s">
        <v>667</v>
      </c>
      <c r="H17" s="17" t="s">
        <v>668</v>
      </c>
      <c r="I17" s="357" t="s">
        <v>19</v>
      </c>
      <c r="J17" s="263" t="s">
        <v>43</v>
      </c>
      <c r="K17" s="206">
        <v>9</v>
      </c>
    </row>
    <row r="18" spans="1:11" x14ac:dyDescent="0.3">
      <c r="A18" s="597" t="s">
        <v>642</v>
      </c>
      <c r="B18" s="729" t="s">
        <v>507</v>
      </c>
      <c r="C18" s="729" t="s">
        <v>508</v>
      </c>
      <c r="D18" s="683" t="s">
        <v>669</v>
      </c>
      <c r="E18" s="641">
        <v>89910</v>
      </c>
      <c r="F18" s="641">
        <v>133650</v>
      </c>
      <c r="G18" s="17" t="s">
        <v>670</v>
      </c>
      <c r="H18" s="17" t="s">
        <v>671</v>
      </c>
      <c r="I18" s="778" t="s">
        <v>19</v>
      </c>
      <c r="J18" s="733" t="s">
        <v>43</v>
      </c>
      <c r="K18" s="47">
        <v>10</v>
      </c>
    </row>
    <row r="19" spans="1:11" x14ac:dyDescent="0.3">
      <c r="A19" s="598"/>
      <c r="B19" s="777"/>
      <c r="C19" s="777"/>
      <c r="D19" s="684"/>
      <c r="E19" s="686"/>
      <c r="F19" s="686"/>
      <c r="G19" s="17" t="s">
        <v>672</v>
      </c>
      <c r="H19" s="17" t="s">
        <v>673</v>
      </c>
      <c r="I19" s="779"/>
      <c r="J19" s="755"/>
      <c r="K19" s="206">
        <v>11</v>
      </c>
    </row>
    <row r="20" spans="1:11" x14ac:dyDescent="0.3">
      <c r="A20" s="599"/>
      <c r="B20" s="730"/>
      <c r="C20" s="730"/>
      <c r="D20" s="685"/>
      <c r="E20" s="642"/>
      <c r="F20" s="642"/>
      <c r="G20" s="17" t="s">
        <v>674</v>
      </c>
      <c r="H20" s="17" t="s">
        <v>675</v>
      </c>
      <c r="I20" s="780"/>
      <c r="J20" s="734"/>
      <c r="K20" s="47">
        <v>12</v>
      </c>
    </row>
    <row r="21" spans="1:11" x14ac:dyDescent="0.3">
      <c r="A21" s="347" t="s">
        <v>642</v>
      </c>
      <c r="B21" s="168" t="s">
        <v>676</v>
      </c>
      <c r="C21" s="168" t="s">
        <v>677</v>
      </c>
      <c r="D21" s="258" t="s">
        <v>39</v>
      </c>
      <c r="E21" s="173">
        <v>95</v>
      </c>
      <c r="F21" s="173">
        <v>1422.5</v>
      </c>
      <c r="G21" s="17" t="s">
        <v>678</v>
      </c>
      <c r="H21" s="17"/>
      <c r="I21" s="357" t="s">
        <v>19</v>
      </c>
      <c r="J21" s="263" t="s">
        <v>43</v>
      </c>
      <c r="K21" s="206">
        <v>13</v>
      </c>
    </row>
    <row r="22" spans="1:11" x14ac:dyDescent="0.3">
      <c r="A22" s="597" t="s">
        <v>642</v>
      </c>
      <c r="B22" s="729" t="s">
        <v>679</v>
      </c>
      <c r="C22" s="729" t="s">
        <v>201</v>
      </c>
      <c r="D22" s="683" t="s">
        <v>298</v>
      </c>
      <c r="E22" s="641">
        <v>136560</v>
      </c>
      <c r="F22" s="641">
        <v>88604.800000000003</v>
      </c>
      <c r="G22" s="17" t="s">
        <v>271</v>
      </c>
      <c r="H22" s="17" t="s">
        <v>272</v>
      </c>
      <c r="I22" s="752" t="s">
        <v>19</v>
      </c>
      <c r="J22" s="733" t="s">
        <v>43</v>
      </c>
      <c r="K22" s="47">
        <v>14</v>
      </c>
    </row>
    <row r="23" spans="1:11" ht="18.75" customHeight="1" x14ac:dyDescent="0.3">
      <c r="A23" s="598"/>
      <c r="B23" s="777"/>
      <c r="C23" s="777"/>
      <c r="D23" s="684"/>
      <c r="E23" s="686"/>
      <c r="F23" s="686"/>
      <c r="G23" s="17" t="s">
        <v>680</v>
      </c>
      <c r="H23" s="17" t="s">
        <v>681</v>
      </c>
      <c r="I23" s="753"/>
      <c r="J23" s="755"/>
      <c r="K23" s="206">
        <v>15</v>
      </c>
    </row>
    <row r="24" spans="1:11" ht="18.75" customHeight="1" x14ac:dyDescent="0.3">
      <c r="A24" s="599"/>
      <c r="B24" s="777"/>
      <c r="C24" s="777"/>
      <c r="D24" s="684"/>
      <c r="E24" s="686"/>
      <c r="F24" s="686"/>
      <c r="G24" s="282" t="s">
        <v>682</v>
      </c>
      <c r="H24" s="282" t="s">
        <v>683</v>
      </c>
      <c r="I24" s="754"/>
      <c r="J24" s="734"/>
      <c r="K24" s="47">
        <v>16</v>
      </c>
    </row>
    <row r="25" spans="1:11" ht="18.75" customHeight="1" x14ac:dyDescent="0.3">
      <c r="A25" s="181" t="s">
        <v>642</v>
      </c>
      <c r="B25" s="292" t="s">
        <v>684</v>
      </c>
      <c r="C25" s="292" t="s">
        <v>516</v>
      </c>
      <c r="D25" s="292" t="s">
        <v>685</v>
      </c>
      <c r="E25" s="182">
        <v>23920</v>
      </c>
      <c r="F25" s="182">
        <v>16397.939999999999</v>
      </c>
      <c r="G25" s="224" t="s">
        <v>686</v>
      </c>
      <c r="H25" s="224" t="s">
        <v>687</v>
      </c>
      <c r="I25" s="179" t="s">
        <v>50</v>
      </c>
      <c r="J25" s="179" t="s">
        <v>43</v>
      </c>
      <c r="K25" s="206">
        <v>17</v>
      </c>
    </row>
    <row r="26" spans="1:11" ht="18.75" customHeight="1" x14ac:dyDescent="0.3">
      <c r="A26" s="181" t="s">
        <v>642</v>
      </c>
      <c r="B26" s="292" t="s">
        <v>449</v>
      </c>
      <c r="C26" s="292" t="s">
        <v>450</v>
      </c>
      <c r="D26" s="292" t="s">
        <v>367</v>
      </c>
      <c r="E26" s="182">
        <v>32080</v>
      </c>
      <c r="F26" s="182">
        <v>5726.4</v>
      </c>
      <c r="G26" s="224" t="s">
        <v>451</v>
      </c>
      <c r="H26" s="224" t="s">
        <v>452</v>
      </c>
      <c r="I26" s="179" t="s">
        <v>50</v>
      </c>
      <c r="J26" s="179" t="s">
        <v>43</v>
      </c>
      <c r="K26" s="47">
        <v>18</v>
      </c>
    </row>
    <row r="27" spans="1:11" ht="18.75" customHeight="1" x14ac:dyDescent="0.3">
      <c r="A27" s="181" t="s">
        <v>642</v>
      </c>
      <c r="B27" s="292" t="s">
        <v>515</v>
      </c>
      <c r="C27" s="292" t="s">
        <v>516</v>
      </c>
      <c r="D27" s="292" t="s">
        <v>517</v>
      </c>
      <c r="E27" s="182">
        <v>32740</v>
      </c>
      <c r="F27" s="182">
        <v>25024.99</v>
      </c>
      <c r="G27" s="224" t="s">
        <v>287</v>
      </c>
      <c r="H27" s="224" t="s">
        <v>288</v>
      </c>
      <c r="I27" s="179" t="s">
        <v>50</v>
      </c>
      <c r="J27" s="179" t="s">
        <v>43</v>
      </c>
      <c r="K27" s="206">
        <v>19</v>
      </c>
    </row>
    <row r="28" spans="1:11" ht="18.75" customHeight="1" x14ac:dyDescent="0.3">
      <c r="A28" s="181" t="s">
        <v>642</v>
      </c>
      <c r="B28" s="292" t="s">
        <v>515</v>
      </c>
      <c r="C28" s="292" t="s">
        <v>516</v>
      </c>
      <c r="D28" s="292" t="s">
        <v>517</v>
      </c>
      <c r="E28" s="182">
        <v>34930</v>
      </c>
      <c r="F28" s="182">
        <v>25023.99</v>
      </c>
      <c r="G28" s="224" t="s">
        <v>688</v>
      </c>
      <c r="H28" s="224" t="s">
        <v>689</v>
      </c>
      <c r="I28" s="179" t="s">
        <v>50</v>
      </c>
      <c r="J28" s="179" t="s">
        <v>43</v>
      </c>
      <c r="K28" s="47">
        <v>20</v>
      </c>
    </row>
    <row r="29" spans="1:11" ht="30" x14ac:dyDescent="0.3">
      <c r="A29" s="181" t="s">
        <v>642</v>
      </c>
      <c r="B29" s="292" t="s">
        <v>690</v>
      </c>
      <c r="C29" s="292" t="s">
        <v>691</v>
      </c>
      <c r="D29" s="292" t="s">
        <v>367</v>
      </c>
      <c r="E29" s="182">
        <v>31940</v>
      </c>
      <c r="F29" s="182">
        <v>47378</v>
      </c>
      <c r="G29" s="224" t="s">
        <v>692</v>
      </c>
      <c r="H29" s="224" t="s">
        <v>693</v>
      </c>
      <c r="I29" s="179" t="s">
        <v>50</v>
      </c>
      <c r="J29" s="179" t="s">
        <v>43</v>
      </c>
      <c r="K29" s="206">
        <v>21</v>
      </c>
    </row>
    <row r="30" spans="1:11" ht="18.75" customHeight="1" x14ac:dyDescent="0.3">
      <c r="A30" s="652" t="s">
        <v>642</v>
      </c>
      <c r="B30" s="717" t="s">
        <v>694</v>
      </c>
      <c r="C30" s="717" t="s">
        <v>695</v>
      </c>
      <c r="D30" s="717" t="s">
        <v>696</v>
      </c>
      <c r="E30" s="712">
        <v>33040</v>
      </c>
      <c r="F30" s="712">
        <v>70399.990000000005</v>
      </c>
      <c r="G30" s="224" t="s">
        <v>86</v>
      </c>
      <c r="H30" s="224" t="s">
        <v>87</v>
      </c>
      <c r="I30" s="713" t="s">
        <v>50</v>
      </c>
      <c r="J30" s="713" t="s">
        <v>43</v>
      </c>
      <c r="K30" s="47">
        <v>22</v>
      </c>
    </row>
    <row r="31" spans="1:11" ht="18.75" customHeight="1" x14ac:dyDescent="0.3">
      <c r="A31" s="694"/>
      <c r="B31" s="717"/>
      <c r="C31" s="717"/>
      <c r="D31" s="717"/>
      <c r="E31" s="712"/>
      <c r="F31" s="712"/>
      <c r="G31" s="224" t="s">
        <v>697</v>
      </c>
      <c r="H31" s="224" t="s">
        <v>698</v>
      </c>
      <c r="I31" s="781"/>
      <c r="J31" s="781"/>
      <c r="K31" s="206">
        <v>23</v>
      </c>
    </row>
    <row r="32" spans="1:11" ht="18.75" customHeight="1" x14ac:dyDescent="0.3">
      <c r="A32" s="694"/>
      <c r="B32" s="717"/>
      <c r="C32" s="717"/>
      <c r="D32" s="717"/>
      <c r="E32" s="712"/>
      <c r="F32" s="712"/>
      <c r="G32" s="224" t="s">
        <v>699</v>
      </c>
      <c r="H32" s="224" t="s">
        <v>700</v>
      </c>
      <c r="I32" s="781"/>
      <c r="J32" s="781"/>
      <c r="K32" s="47">
        <v>24</v>
      </c>
    </row>
    <row r="33" spans="1:11" ht="18.75" customHeight="1" x14ac:dyDescent="0.3">
      <c r="A33" s="687"/>
      <c r="B33" s="717"/>
      <c r="C33" s="717"/>
      <c r="D33" s="717"/>
      <c r="E33" s="712"/>
      <c r="F33" s="712"/>
      <c r="G33" s="212" t="s">
        <v>701</v>
      </c>
      <c r="H33" s="224" t="s">
        <v>702</v>
      </c>
      <c r="I33" s="714"/>
      <c r="J33" s="714"/>
      <c r="K33" s="355">
        <v>25</v>
      </c>
    </row>
    <row r="34" spans="1:11" ht="18.75" customHeight="1" x14ac:dyDescent="0.3">
      <c r="A34" s="350"/>
      <c r="B34" s="351"/>
      <c r="C34" s="351"/>
      <c r="D34" s="352"/>
      <c r="E34" s="353"/>
      <c r="F34" s="353"/>
      <c r="G34" s="354"/>
      <c r="H34" s="354"/>
      <c r="I34" s="32"/>
      <c r="J34" s="32"/>
      <c r="K34" s="206"/>
    </row>
    <row r="35" spans="1:11" x14ac:dyDescent="0.3">
      <c r="A35" s="81"/>
      <c r="B35" s="40"/>
      <c r="C35" s="40"/>
      <c r="D35" s="39"/>
      <c r="E35" s="41"/>
      <c r="F35" s="41"/>
      <c r="G35" s="5"/>
      <c r="H35" s="4"/>
      <c r="I35" s="42"/>
      <c r="J35" s="42"/>
      <c r="K35" s="47"/>
    </row>
    <row r="36" spans="1:11" x14ac:dyDescent="0.3">
      <c r="E36" s="248"/>
      <c r="F36" s="248"/>
      <c r="G36" s="249"/>
      <c r="H36" s="249"/>
      <c r="I36" s="249"/>
      <c r="J36" s="32"/>
    </row>
    <row r="37" spans="1:11" ht="20.25" x14ac:dyDescent="0.3">
      <c r="A37" s="70" t="s">
        <v>32</v>
      </c>
      <c r="B37" s="71"/>
      <c r="E37" s="248"/>
      <c r="F37" s="248"/>
      <c r="G37" s="249"/>
      <c r="H37" s="249"/>
      <c r="I37" s="249"/>
    </row>
    <row r="38" spans="1:11" s="45" customFormat="1" x14ac:dyDescent="0.3">
      <c r="A38" s="72"/>
      <c r="B38" s="73"/>
      <c r="C38" s="74"/>
      <c r="D38" s="74"/>
      <c r="E38" s="127"/>
      <c r="F38" s="124"/>
      <c r="G38" s="74"/>
      <c r="H38" s="74"/>
      <c r="I38" s="74"/>
      <c r="J38" s="75"/>
      <c r="K38" s="271"/>
    </row>
    <row r="39" spans="1:11" ht="33" x14ac:dyDescent="0.3">
      <c r="A39" s="76" t="s">
        <v>4</v>
      </c>
      <c r="B39" s="77" t="s">
        <v>33</v>
      </c>
      <c r="C39" s="78" t="s">
        <v>34</v>
      </c>
      <c r="D39" s="78" t="s">
        <v>7</v>
      </c>
      <c r="E39" s="80" t="s">
        <v>35</v>
      </c>
      <c r="F39" s="125" t="s">
        <v>9</v>
      </c>
      <c r="G39" s="79" t="s">
        <v>10</v>
      </c>
      <c r="H39" s="79" t="s">
        <v>11</v>
      </c>
      <c r="I39" s="79" t="s">
        <v>36</v>
      </c>
      <c r="J39" s="79" t="s">
        <v>13</v>
      </c>
    </row>
    <row r="40" spans="1:11" ht="15" customHeight="1" x14ac:dyDescent="0.3">
      <c r="A40" s="651" t="s">
        <v>642</v>
      </c>
      <c r="B40" s="653" t="s">
        <v>703</v>
      </c>
      <c r="C40" s="653" t="s">
        <v>704</v>
      </c>
      <c r="D40" s="653" t="s">
        <v>705</v>
      </c>
      <c r="E40" s="655">
        <v>90051</v>
      </c>
      <c r="F40" s="646">
        <v>199643</v>
      </c>
      <c r="G40" s="196" t="s">
        <v>241</v>
      </c>
      <c r="H40" s="196" t="s">
        <v>242</v>
      </c>
      <c r="I40" s="648" t="s">
        <v>50</v>
      </c>
      <c r="J40" s="776" t="s">
        <v>43</v>
      </c>
      <c r="K40" s="272">
        <v>1</v>
      </c>
    </row>
    <row r="41" spans="1:11" ht="12.4" customHeight="1" x14ac:dyDescent="0.3">
      <c r="A41" s="651"/>
      <c r="B41" s="653"/>
      <c r="C41" s="653"/>
      <c r="D41" s="653"/>
      <c r="E41" s="655"/>
      <c r="F41" s="646"/>
      <c r="G41" s="196" t="s">
        <v>218</v>
      </c>
      <c r="H41" s="196" t="s">
        <v>219</v>
      </c>
      <c r="I41" s="648"/>
      <c r="J41" s="776"/>
      <c r="K41" s="272">
        <v>2</v>
      </c>
    </row>
    <row r="42" spans="1:11" ht="11.25" customHeight="1" x14ac:dyDescent="0.3">
      <c r="A42" s="651"/>
      <c r="B42" s="653"/>
      <c r="C42" s="653"/>
      <c r="D42" s="653"/>
      <c r="E42" s="655"/>
      <c r="F42" s="646"/>
      <c r="G42" s="196" t="s">
        <v>243</v>
      </c>
      <c r="H42" s="196" t="s">
        <v>706</v>
      </c>
      <c r="I42" s="648"/>
      <c r="J42" s="776"/>
      <c r="K42" s="356">
        <v>3</v>
      </c>
    </row>
  </sheetData>
  <mergeCells count="48">
    <mergeCell ref="J13:J14"/>
    <mergeCell ref="J15:J16"/>
    <mergeCell ref="J18:J20"/>
    <mergeCell ref="J22:J24"/>
    <mergeCell ref="J30:J33"/>
    <mergeCell ref="A30:A33"/>
    <mergeCell ref="I30:I33"/>
    <mergeCell ref="A22:A24"/>
    <mergeCell ref="A18:A20"/>
    <mergeCell ref="A15:A16"/>
    <mergeCell ref="E18:E20"/>
    <mergeCell ref="F18:F20"/>
    <mergeCell ref="B22:B24"/>
    <mergeCell ref="C22:C24"/>
    <mergeCell ref="D22:D24"/>
    <mergeCell ref="B30:B33"/>
    <mergeCell ref="C30:C33"/>
    <mergeCell ref="D30:D33"/>
    <mergeCell ref="E30:E33"/>
    <mergeCell ref="F30:F33"/>
    <mergeCell ref="A13:A14"/>
    <mergeCell ref="I13:I14"/>
    <mergeCell ref="I15:I16"/>
    <mergeCell ref="I18:I20"/>
    <mergeCell ref="I22:I24"/>
    <mergeCell ref="E22:E24"/>
    <mergeCell ref="F22:F24"/>
    <mergeCell ref="A40:A42"/>
    <mergeCell ref="I40:I42"/>
    <mergeCell ref="J40:J42"/>
    <mergeCell ref="B13:B14"/>
    <mergeCell ref="C13:C14"/>
    <mergeCell ref="D13:D14"/>
    <mergeCell ref="E13:E14"/>
    <mergeCell ref="F13:F14"/>
    <mergeCell ref="B15:B16"/>
    <mergeCell ref="C15:C16"/>
    <mergeCell ref="D15:D16"/>
    <mergeCell ref="E15:E16"/>
    <mergeCell ref="F15:F16"/>
    <mergeCell ref="B18:B20"/>
    <mergeCell ref="C18:C20"/>
    <mergeCell ref="D18:D20"/>
    <mergeCell ref="B40:B42"/>
    <mergeCell ref="C40:C42"/>
    <mergeCell ref="D40:D42"/>
    <mergeCell ref="E40:E42"/>
    <mergeCell ref="F40:F42"/>
  </mergeCells>
  <pageMargins left="0.7" right="0.7" top="0.75" bottom="0.75" header="0.3" footer="0.3"/>
  <pageSetup orientation="portrait" horizontalDpi="4294967293" verticalDpi="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5"/>
  <sheetViews>
    <sheetView topLeftCell="A22" workbookViewId="0">
      <selection activeCell="D15" sqref="D15"/>
    </sheetView>
  </sheetViews>
  <sheetFormatPr baseColWidth="10" defaultColWidth="11.28515625" defaultRowHeight="16.5" x14ac:dyDescent="0.3"/>
  <cols>
    <col min="1" max="1" width="18.7109375" style="46" customWidth="1"/>
    <col min="2" max="2" width="33.7109375" style="47" bestFit="1" customWidth="1"/>
    <col min="3" max="3" width="34.28515625" style="46" bestFit="1" customWidth="1"/>
    <col min="4" max="4" width="30" style="46" customWidth="1"/>
    <col min="5" max="5" width="13.140625" style="126" customWidth="1"/>
    <col min="6" max="6" width="14.7109375" style="116" customWidth="1"/>
    <col min="7" max="7" width="11.28515625" style="46" customWidth="1"/>
    <col min="8" max="8" width="10.140625" style="46" customWidth="1"/>
    <col min="9" max="9" width="16.28515625" style="359" customWidth="1"/>
    <col min="10" max="10" width="32" style="48" bestFit="1" customWidth="1"/>
    <col min="11" max="11" width="11.28515625" style="205"/>
    <col min="12" max="16384" width="11.28515625" style="43"/>
  </cols>
  <sheetData>
    <row r="1" spans="1:11" x14ac:dyDescent="0.3">
      <c r="A1" s="49" t="s">
        <v>0</v>
      </c>
    </row>
    <row r="2" spans="1:11" x14ac:dyDescent="0.3">
      <c r="A2" s="49" t="s">
        <v>1</v>
      </c>
    </row>
    <row r="3" spans="1:11" x14ac:dyDescent="0.3">
      <c r="A3" s="50">
        <v>20</v>
      </c>
      <c r="B3" s="50" t="s">
        <v>37</v>
      </c>
    </row>
    <row r="6" spans="1:11" ht="20.25" x14ac:dyDescent="0.3">
      <c r="A6" s="51" t="s">
        <v>3</v>
      </c>
      <c r="B6" s="52"/>
      <c r="C6" s="53"/>
      <c r="D6" s="54"/>
      <c r="E6" s="56"/>
      <c r="F6" s="117"/>
      <c r="G6" s="57"/>
      <c r="H6" s="57"/>
      <c r="I6" s="55"/>
      <c r="J6" s="55"/>
    </row>
    <row r="7" spans="1:11" x14ac:dyDescent="0.3">
      <c r="A7" s="59"/>
      <c r="B7" s="60"/>
      <c r="C7" s="61"/>
      <c r="D7" s="54"/>
      <c r="E7" s="56"/>
      <c r="F7" s="117"/>
      <c r="G7" s="57"/>
      <c r="H7" s="57"/>
      <c r="I7" s="55"/>
      <c r="J7" s="55"/>
    </row>
    <row r="8" spans="1:11" s="44" customFormat="1" ht="33" x14ac:dyDescent="0.25">
      <c r="A8" s="62" t="s">
        <v>4</v>
      </c>
      <c r="B8" s="63" t="s">
        <v>5</v>
      </c>
      <c r="C8" s="64" t="s">
        <v>6</v>
      </c>
      <c r="D8" s="64" t="s">
        <v>7</v>
      </c>
      <c r="E8" s="66" t="s">
        <v>8</v>
      </c>
      <c r="F8" s="118" t="s">
        <v>9</v>
      </c>
      <c r="G8" s="67" t="s">
        <v>10</v>
      </c>
      <c r="H8" s="67" t="s">
        <v>11</v>
      </c>
      <c r="I8" s="65" t="s">
        <v>12</v>
      </c>
      <c r="J8" s="65" t="s">
        <v>13</v>
      </c>
      <c r="K8" s="206"/>
    </row>
    <row r="9" spans="1:11" s="206" customFormat="1" ht="30.75" customHeight="1" x14ac:dyDescent="0.25">
      <c r="A9" s="652" t="s">
        <v>707</v>
      </c>
      <c r="B9" s="771" t="s">
        <v>708</v>
      </c>
      <c r="C9" s="771" t="s">
        <v>709</v>
      </c>
      <c r="D9" s="771" t="s">
        <v>710</v>
      </c>
      <c r="E9" s="783">
        <v>65540</v>
      </c>
      <c r="F9" s="783">
        <v>3034.4</v>
      </c>
      <c r="G9" s="572" t="s">
        <v>711</v>
      </c>
      <c r="H9" s="259" t="s">
        <v>712</v>
      </c>
      <c r="I9" s="652" t="s">
        <v>50</v>
      </c>
      <c r="J9" s="771" t="s">
        <v>51</v>
      </c>
      <c r="K9" s="206">
        <v>1</v>
      </c>
    </row>
    <row r="10" spans="1:11" ht="30.75" customHeight="1" x14ac:dyDescent="0.3">
      <c r="A10" s="687"/>
      <c r="B10" s="782"/>
      <c r="C10" s="782"/>
      <c r="D10" s="782"/>
      <c r="E10" s="784"/>
      <c r="F10" s="784"/>
      <c r="G10" s="364" t="s">
        <v>713</v>
      </c>
      <c r="H10" s="348" t="s">
        <v>714</v>
      </c>
      <c r="I10" s="687"/>
      <c r="J10" s="782"/>
      <c r="K10" s="47">
        <v>2</v>
      </c>
    </row>
    <row r="11" spans="1:11" ht="30" x14ac:dyDescent="0.3">
      <c r="A11" s="259" t="s">
        <v>707</v>
      </c>
      <c r="B11" s="313" t="s">
        <v>428</v>
      </c>
      <c r="C11" s="166" t="s">
        <v>344</v>
      </c>
      <c r="D11" s="3" t="s">
        <v>657</v>
      </c>
      <c r="E11" s="19">
        <v>8268.6</v>
      </c>
      <c r="F11" s="19">
        <v>11181.73</v>
      </c>
      <c r="G11" s="364" t="s">
        <v>715</v>
      </c>
      <c r="H11" s="348" t="s">
        <v>716</v>
      </c>
      <c r="I11" s="181" t="s">
        <v>19</v>
      </c>
      <c r="J11" s="24" t="s">
        <v>51</v>
      </c>
      <c r="K11" s="206">
        <v>3</v>
      </c>
    </row>
    <row r="12" spans="1:11" s="205" customFormat="1" ht="45" x14ac:dyDescent="0.3">
      <c r="A12" s="259" t="s">
        <v>707</v>
      </c>
      <c r="B12" s="363" t="s">
        <v>717</v>
      </c>
      <c r="C12" s="333" t="s">
        <v>718</v>
      </c>
      <c r="D12" s="288" t="s">
        <v>719</v>
      </c>
      <c r="E12" s="349">
        <v>31230</v>
      </c>
      <c r="F12" s="349">
        <v>7548</v>
      </c>
      <c r="G12" s="361" t="s">
        <v>720</v>
      </c>
      <c r="H12" s="361" t="s">
        <v>721</v>
      </c>
      <c r="I12" s="259" t="s">
        <v>50</v>
      </c>
      <c r="J12" s="332" t="s">
        <v>51</v>
      </c>
      <c r="K12" s="47">
        <v>4</v>
      </c>
    </row>
    <row r="13" spans="1:11" ht="40.9" customHeight="1" x14ac:dyDescent="0.3">
      <c r="A13" s="259" t="s">
        <v>707</v>
      </c>
      <c r="B13" s="212" t="s">
        <v>297</v>
      </c>
      <c r="C13" s="212" t="s">
        <v>722</v>
      </c>
      <c r="D13" s="314" t="s">
        <v>723</v>
      </c>
      <c r="E13" s="19">
        <v>29040</v>
      </c>
      <c r="F13" s="19">
        <v>3160</v>
      </c>
      <c r="G13" s="348" t="s">
        <v>724</v>
      </c>
      <c r="H13" s="348" t="s">
        <v>725</v>
      </c>
      <c r="I13" s="181" t="s">
        <v>19</v>
      </c>
      <c r="J13" s="24" t="s">
        <v>51</v>
      </c>
      <c r="K13" s="206">
        <v>5</v>
      </c>
    </row>
    <row r="14" spans="1:11" ht="30" x14ac:dyDescent="0.3">
      <c r="A14" s="259" t="s">
        <v>707</v>
      </c>
      <c r="B14" s="212" t="s">
        <v>726</v>
      </c>
      <c r="C14" s="212" t="s">
        <v>727</v>
      </c>
      <c r="D14" s="3" t="s">
        <v>728</v>
      </c>
      <c r="E14" s="19">
        <v>8275</v>
      </c>
      <c r="F14" s="19">
        <v>9118.02</v>
      </c>
      <c r="G14" s="348" t="s">
        <v>64</v>
      </c>
      <c r="H14" s="348" t="s">
        <v>65</v>
      </c>
      <c r="I14" s="181" t="s">
        <v>19</v>
      </c>
      <c r="J14" s="24" t="s">
        <v>311</v>
      </c>
      <c r="K14" s="47">
        <v>6</v>
      </c>
    </row>
    <row r="15" spans="1:11" x14ac:dyDescent="0.3">
      <c r="A15" s="597" t="s">
        <v>729</v>
      </c>
      <c r="B15" s="729" t="s">
        <v>730</v>
      </c>
      <c r="C15" s="729" t="s">
        <v>600</v>
      </c>
      <c r="D15" s="683" t="s">
        <v>298</v>
      </c>
      <c r="E15" s="641">
        <v>137088</v>
      </c>
      <c r="F15" s="641">
        <v>84329.52</v>
      </c>
      <c r="G15" s="17" t="s">
        <v>731</v>
      </c>
      <c r="H15" s="17" t="s">
        <v>732</v>
      </c>
      <c r="I15" s="752" t="s">
        <v>19</v>
      </c>
      <c r="J15" s="733" t="s">
        <v>43</v>
      </c>
      <c r="K15" s="206">
        <v>7</v>
      </c>
    </row>
    <row r="16" spans="1:11" x14ac:dyDescent="0.3">
      <c r="A16" s="598"/>
      <c r="B16" s="777"/>
      <c r="C16" s="777"/>
      <c r="D16" s="684"/>
      <c r="E16" s="686"/>
      <c r="F16" s="686"/>
      <c r="G16" s="17" t="s">
        <v>733</v>
      </c>
      <c r="H16" s="17" t="s">
        <v>734</v>
      </c>
      <c r="I16" s="753"/>
      <c r="J16" s="755"/>
      <c r="K16" s="47">
        <v>8</v>
      </c>
    </row>
    <row r="17" spans="1:11" x14ac:dyDescent="0.3">
      <c r="A17" s="598"/>
      <c r="B17" s="777"/>
      <c r="C17" s="777"/>
      <c r="D17" s="684"/>
      <c r="E17" s="686"/>
      <c r="F17" s="686"/>
      <c r="G17" s="17" t="s">
        <v>735</v>
      </c>
      <c r="H17" s="17" t="s">
        <v>736</v>
      </c>
      <c r="I17" s="753"/>
      <c r="J17" s="755"/>
      <c r="K17" s="206">
        <v>9</v>
      </c>
    </row>
    <row r="18" spans="1:11" x14ac:dyDescent="0.3">
      <c r="A18" s="599"/>
      <c r="B18" s="730"/>
      <c r="C18" s="730"/>
      <c r="D18" s="685"/>
      <c r="E18" s="642"/>
      <c r="F18" s="642"/>
      <c r="G18" s="17" t="s">
        <v>737</v>
      </c>
      <c r="H18" s="17" t="s">
        <v>738</v>
      </c>
      <c r="I18" s="754"/>
      <c r="J18" s="734"/>
      <c r="K18" s="47">
        <v>10</v>
      </c>
    </row>
    <row r="19" spans="1:11" x14ac:dyDescent="0.3">
      <c r="A19" s="259" t="s">
        <v>707</v>
      </c>
      <c r="B19" s="365" t="s">
        <v>739</v>
      </c>
      <c r="C19" s="365" t="s">
        <v>740</v>
      </c>
      <c r="D19" s="286" t="s">
        <v>741</v>
      </c>
      <c r="E19" s="21">
        <v>29610</v>
      </c>
      <c r="F19" s="21">
        <v>23349.599999999999</v>
      </c>
      <c r="G19" s="17" t="s">
        <v>742</v>
      </c>
      <c r="H19" s="17" t="s">
        <v>743</v>
      </c>
      <c r="I19" s="181" t="s">
        <v>19</v>
      </c>
      <c r="J19" s="28" t="s">
        <v>43</v>
      </c>
      <c r="K19" s="206">
        <v>11</v>
      </c>
    </row>
    <row r="20" spans="1:11" x14ac:dyDescent="0.3">
      <c r="A20" s="259" t="s">
        <v>707</v>
      </c>
      <c r="B20" s="365" t="s">
        <v>744</v>
      </c>
      <c r="C20" s="365" t="s">
        <v>600</v>
      </c>
      <c r="D20" s="286" t="s">
        <v>601</v>
      </c>
      <c r="E20" s="21">
        <v>29997</v>
      </c>
      <c r="F20" s="21">
        <v>7925.76</v>
      </c>
      <c r="G20" s="17" t="s">
        <v>745</v>
      </c>
      <c r="H20" s="17" t="s">
        <v>746</v>
      </c>
      <c r="I20" s="181" t="s">
        <v>19</v>
      </c>
      <c r="J20" s="28" t="s">
        <v>43</v>
      </c>
      <c r="K20" s="47">
        <v>12</v>
      </c>
    </row>
    <row r="21" spans="1:11" x14ac:dyDescent="0.3">
      <c r="A21" s="259" t="s">
        <v>707</v>
      </c>
      <c r="B21" s="365" t="s">
        <v>556</v>
      </c>
      <c r="C21" s="365" t="s">
        <v>747</v>
      </c>
      <c r="D21" s="286" t="s">
        <v>748</v>
      </c>
      <c r="E21" s="21">
        <v>18000</v>
      </c>
      <c r="F21" s="21">
        <v>23375</v>
      </c>
      <c r="G21" s="17" t="s">
        <v>749</v>
      </c>
      <c r="H21" s="17" t="s">
        <v>750</v>
      </c>
      <c r="I21" s="181" t="s">
        <v>19</v>
      </c>
      <c r="J21" s="28" t="s">
        <v>43</v>
      </c>
      <c r="K21" s="206">
        <v>13</v>
      </c>
    </row>
    <row r="22" spans="1:11" ht="30" x14ac:dyDescent="0.3">
      <c r="A22" s="259" t="s">
        <v>707</v>
      </c>
      <c r="B22" s="365" t="s">
        <v>751</v>
      </c>
      <c r="C22" s="365" t="s">
        <v>752</v>
      </c>
      <c r="D22" s="286" t="s">
        <v>753</v>
      </c>
      <c r="E22" s="21">
        <v>34272</v>
      </c>
      <c r="F22" s="21">
        <v>7752</v>
      </c>
      <c r="G22" s="17" t="s">
        <v>754</v>
      </c>
      <c r="H22" s="17" t="s">
        <v>755</v>
      </c>
      <c r="I22" s="181" t="s">
        <v>19</v>
      </c>
      <c r="J22" s="28" t="s">
        <v>43</v>
      </c>
      <c r="K22" s="47">
        <v>14</v>
      </c>
    </row>
    <row r="23" spans="1:11" ht="18.75" customHeight="1" x14ac:dyDescent="0.3">
      <c r="A23" s="259" t="s">
        <v>707</v>
      </c>
      <c r="B23" s="366" t="s">
        <v>756</v>
      </c>
      <c r="C23" s="366" t="s">
        <v>757</v>
      </c>
      <c r="D23" s="366" t="s">
        <v>758</v>
      </c>
      <c r="E23" s="236">
        <v>29340</v>
      </c>
      <c r="F23" s="236">
        <v>28454.57</v>
      </c>
      <c r="G23" s="106" t="s">
        <v>564</v>
      </c>
      <c r="H23" s="113" t="s">
        <v>759</v>
      </c>
      <c r="I23" s="181" t="s">
        <v>50</v>
      </c>
      <c r="J23" s="28" t="s">
        <v>43</v>
      </c>
      <c r="K23" s="206">
        <v>15</v>
      </c>
    </row>
    <row r="24" spans="1:11" ht="18.75" customHeight="1" x14ac:dyDescent="0.3">
      <c r="A24" s="259" t="s">
        <v>707</v>
      </c>
      <c r="B24" s="366" t="s">
        <v>756</v>
      </c>
      <c r="C24" s="366" t="s">
        <v>757</v>
      </c>
      <c r="D24" s="366" t="s">
        <v>760</v>
      </c>
      <c r="E24" s="236">
        <v>28530</v>
      </c>
      <c r="F24" s="236">
        <v>22075.55</v>
      </c>
      <c r="G24" s="106" t="s">
        <v>761</v>
      </c>
      <c r="H24" s="113" t="s">
        <v>560</v>
      </c>
      <c r="I24" s="181" t="s">
        <v>50</v>
      </c>
      <c r="J24" s="28" t="s">
        <v>43</v>
      </c>
      <c r="K24" s="47">
        <v>16</v>
      </c>
    </row>
    <row r="25" spans="1:11" ht="18.75" customHeight="1" x14ac:dyDescent="0.3">
      <c r="A25" s="259" t="s">
        <v>707</v>
      </c>
      <c r="B25" s="366" t="s">
        <v>762</v>
      </c>
      <c r="C25" s="366" t="s">
        <v>763</v>
      </c>
      <c r="D25" s="366" t="s">
        <v>764</v>
      </c>
      <c r="E25" s="236">
        <v>32670</v>
      </c>
      <c r="F25" s="236">
        <v>29987</v>
      </c>
      <c r="G25" s="106" t="s">
        <v>765</v>
      </c>
      <c r="H25" s="113" t="s">
        <v>766</v>
      </c>
      <c r="I25" s="181" t="s">
        <v>50</v>
      </c>
      <c r="J25" s="28" t="s">
        <v>43</v>
      </c>
      <c r="K25" s="206">
        <v>17</v>
      </c>
    </row>
    <row r="26" spans="1:11" ht="18.75" customHeight="1" x14ac:dyDescent="0.3">
      <c r="A26" s="259" t="s">
        <v>707</v>
      </c>
      <c r="B26" s="366" t="s">
        <v>767</v>
      </c>
      <c r="C26" s="366" t="s">
        <v>768</v>
      </c>
      <c r="D26" s="366" t="s">
        <v>769</v>
      </c>
      <c r="E26" s="236">
        <v>32000</v>
      </c>
      <c r="F26" s="236">
        <v>19149.599999999999</v>
      </c>
      <c r="G26" s="106" t="s">
        <v>770</v>
      </c>
      <c r="H26" s="113" t="s">
        <v>771</v>
      </c>
      <c r="I26" s="181" t="s">
        <v>50</v>
      </c>
      <c r="J26" s="28" t="s">
        <v>43</v>
      </c>
      <c r="K26" s="47">
        <v>18</v>
      </c>
    </row>
    <row r="27" spans="1:11" ht="23.25" customHeight="1" x14ac:dyDescent="0.3">
      <c r="A27" s="259" t="s">
        <v>707</v>
      </c>
      <c r="B27" s="366" t="s">
        <v>772</v>
      </c>
      <c r="C27" s="366" t="s">
        <v>188</v>
      </c>
      <c r="D27" s="366" t="s">
        <v>189</v>
      </c>
      <c r="E27" s="236">
        <v>35670</v>
      </c>
      <c r="F27" s="236">
        <v>13600</v>
      </c>
      <c r="G27" s="106" t="s">
        <v>773</v>
      </c>
      <c r="H27" s="113" t="s">
        <v>774</v>
      </c>
      <c r="I27" s="181" t="s">
        <v>50</v>
      </c>
      <c r="J27" s="28" t="s">
        <v>43</v>
      </c>
      <c r="K27" s="206">
        <v>19</v>
      </c>
    </row>
    <row r="28" spans="1:11" ht="18.75" customHeight="1" x14ac:dyDescent="0.3">
      <c r="A28" s="181" t="s">
        <v>707</v>
      </c>
      <c r="B28" s="366" t="s">
        <v>561</v>
      </c>
      <c r="C28" s="366" t="s">
        <v>775</v>
      </c>
      <c r="D28" s="366" t="s">
        <v>563</v>
      </c>
      <c r="E28" s="236">
        <v>30540</v>
      </c>
      <c r="F28" s="236">
        <v>22800</v>
      </c>
      <c r="G28" s="106" t="s">
        <v>776</v>
      </c>
      <c r="H28" s="113" t="s">
        <v>777</v>
      </c>
      <c r="I28" s="181" t="s">
        <v>50</v>
      </c>
      <c r="J28" s="28" t="s">
        <v>43</v>
      </c>
      <c r="K28" s="47">
        <v>20</v>
      </c>
    </row>
    <row r="29" spans="1:11" ht="18.75" customHeight="1" x14ac:dyDescent="0.3">
      <c r="A29" s="350"/>
      <c r="B29" s="351"/>
      <c r="C29" s="351"/>
      <c r="D29" s="352"/>
      <c r="E29" s="353"/>
      <c r="F29" s="353"/>
      <c r="G29" s="354"/>
      <c r="H29" s="354"/>
      <c r="I29" s="358"/>
      <c r="J29" s="32"/>
      <c r="K29" s="206"/>
    </row>
    <row r="30" spans="1:11" x14ac:dyDescent="0.3">
      <c r="A30" s="81"/>
      <c r="B30" s="40"/>
      <c r="C30" s="40"/>
      <c r="D30" s="39"/>
      <c r="E30" s="41"/>
      <c r="F30" s="41"/>
      <c r="G30" s="5"/>
      <c r="H30" s="4"/>
      <c r="I30" s="42"/>
      <c r="J30" s="42"/>
      <c r="K30" s="47"/>
    </row>
    <row r="31" spans="1:11" x14ac:dyDescent="0.3">
      <c r="E31" s="248"/>
      <c r="F31" s="248"/>
      <c r="G31" s="249"/>
      <c r="H31" s="249"/>
      <c r="J31" s="32"/>
    </row>
    <row r="32" spans="1:11" ht="20.25" x14ac:dyDescent="0.3">
      <c r="A32" s="70" t="s">
        <v>32</v>
      </c>
      <c r="B32" s="71"/>
      <c r="E32" s="248"/>
      <c r="F32" s="248"/>
      <c r="G32" s="249"/>
      <c r="H32" s="249"/>
    </row>
    <row r="33" spans="1:11" s="45" customFormat="1" x14ac:dyDescent="0.3">
      <c r="A33" s="72"/>
      <c r="B33" s="73"/>
      <c r="C33" s="74"/>
      <c r="D33" s="74"/>
      <c r="E33" s="127"/>
      <c r="F33" s="124"/>
      <c r="G33" s="74"/>
      <c r="H33" s="74"/>
      <c r="I33" s="360"/>
      <c r="J33" s="75"/>
      <c r="K33" s="271"/>
    </row>
    <row r="34" spans="1:11" ht="33" x14ac:dyDescent="0.3">
      <c r="A34" s="76" t="s">
        <v>4</v>
      </c>
      <c r="B34" s="77" t="s">
        <v>33</v>
      </c>
      <c r="C34" s="78" t="s">
        <v>34</v>
      </c>
      <c r="D34" s="78" t="s">
        <v>7</v>
      </c>
      <c r="E34" s="80" t="s">
        <v>35</v>
      </c>
      <c r="F34" s="125" t="s">
        <v>9</v>
      </c>
      <c r="G34" s="79" t="s">
        <v>10</v>
      </c>
      <c r="H34" s="79" t="s">
        <v>11</v>
      </c>
      <c r="I34" s="79" t="s">
        <v>36</v>
      </c>
      <c r="J34" s="79" t="s">
        <v>13</v>
      </c>
    </row>
    <row r="35" spans="1:11" ht="15" customHeight="1" x14ac:dyDescent="0.3">
      <c r="A35" s="181"/>
      <c r="B35" s="284"/>
      <c r="C35" s="284"/>
      <c r="D35" s="284"/>
      <c r="E35" s="285"/>
      <c r="F35" s="197"/>
      <c r="G35" s="129"/>
      <c r="H35" s="129"/>
      <c r="I35" s="196"/>
      <c r="J35" s="201"/>
      <c r="K35" s="134"/>
    </row>
  </sheetData>
  <mergeCells count="16">
    <mergeCell ref="I9:I10"/>
    <mergeCell ref="J9:J10"/>
    <mergeCell ref="A9:A10"/>
    <mergeCell ref="B9:B10"/>
    <mergeCell ref="C9:C10"/>
    <mergeCell ref="D9:D10"/>
    <mergeCell ref="E9:E10"/>
    <mergeCell ref="F9:F10"/>
    <mergeCell ref="I15:I18"/>
    <mergeCell ref="J15:J18"/>
    <mergeCell ref="A15:A18"/>
    <mergeCell ref="B15:B18"/>
    <mergeCell ref="C15:C18"/>
    <mergeCell ref="D15:D18"/>
    <mergeCell ref="E15:E18"/>
    <mergeCell ref="F15:F18"/>
  </mergeCells>
  <pageMargins left="0.7" right="0.7" top="0.75" bottom="0.75" header="0.3" footer="0.3"/>
  <pageSetup orientation="portrait" horizontalDpi="4294967293" verticalDpi="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6"/>
  <sheetViews>
    <sheetView topLeftCell="A50" workbookViewId="0">
      <selection activeCell="E68" sqref="E68"/>
    </sheetView>
  </sheetViews>
  <sheetFormatPr baseColWidth="10" defaultColWidth="11.28515625" defaultRowHeight="16.5" x14ac:dyDescent="0.3"/>
  <cols>
    <col min="1" max="1" width="18.7109375" style="46" customWidth="1"/>
    <col min="2" max="2" width="33.7109375" style="47" bestFit="1" customWidth="1"/>
    <col min="3" max="3" width="34.28515625" style="46" bestFit="1" customWidth="1"/>
    <col min="4" max="4" width="30" style="46" customWidth="1"/>
    <col min="5" max="5" width="13.140625" style="126" customWidth="1"/>
    <col min="6" max="6" width="14.7109375" style="116" customWidth="1"/>
    <col min="7" max="7" width="11.28515625" style="46" customWidth="1"/>
    <col min="8" max="8" width="10.140625" style="46" customWidth="1"/>
    <col min="9" max="9" width="16.28515625" style="359" customWidth="1"/>
    <col min="10" max="10" width="32" style="48" bestFit="1" customWidth="1"/>
    <col min="11" max="11" width="11.28515625" style="205"/>
    <col min="12" max="16384" width="11.28515625" style="43"/>
  </cols>
  <sheetData>
    <row r="1" spans="1:11" x14ac:dyDescent="0.3">
      <c r="A1" s="49" t="s">
        <v>0</v>
      </c>
    </row>
    <row r="2" spans="1:11" x14ac:dyDescent="0.3">
      <c r="A2" s="49" t="s">
        <v>1</v>
      </c>
    </row>
    <row r="3" spans="1:11" x14ac:dyDescent="0.3">
      <c r="A3" s="50">
        <v>23</v>
      </c>
      <c r="B3" s="50" t="s">
        <v>37</v>
      </c>
    </row>
    <row r="6" spans="1:11" ht="20.25" x14ac:dyDescent="0.3">
      <c r="A6" s="51" t="s">
        <v>3</v>
      </c>
      <c r="B6" s="52"/>
      <c r="C6" s="53"/>
      <c r="D6" s="54"/>
      <c r="E6" s="56"/>
      <c r="F6" s="117"/>
      <c r="G6" s="57"/>
      <c r="H6" s="57"/>
      <c r="I6" s="55"/>
      <c r="J6" s="55"/>
    </row>
    <row r="7" spans="1:11" x14ac:dyDescent="0.3">
      <c r="A7" s="59"/>
      <c r="B7" s="60"/>
      <c r="C7" s="61"/>
      <c r="D7" s="54"/>
      <c r="E7" s="56"/>
      <c r="F7" s="117"/>
      <c r="G7" s="57"/>
      <c r="H7" s="57"/>
      <c r="I7" s="55"/>
      <c r="J7" s="55"/>
    </row>
    <row r="8" spans="1:11" s="44" customFormat="1" ht="33" x14ac:dyDescent="0.25">
      <c r="A8" s="62" t="s">
        <v>4</v>
      </c>
      <c r="B8" s="63" t="s">
        <v>5</v>
      </c>
      <c r="C8" s="64" t="s">
        <v>6</v>
      </c>
      <c r="D8" s="64" t="s">
        <v>7</v>
      </c>
      <c r="E8" s="66" t="s">
        <v>8</v>
      </c>
      <c r="F8" s="118" t="s">
        <v>9</v>
      </c>
      <c r="G8" s="67" t="s">
        <v>10</v>
      </c>
      <c r="H8" s="67" t="s">
        <v>11</v>
      </c>
      <c r="I8" s="65" t="s">
        <v>12</v>
      </c>
      <c r="J8" s="65" t="s">
        <v>13</v>
      </c>
      <c r="K8" s="206"/>
    </row>
    <row r="9" spans="1:11" s="206" customFormat="1" ht="30.75" customHeight="1" x14ac:dyDescent="0.25">
      <c r="A9" s="652" t="s">
        <v>778</v>
      </c>
      <c r="B9" s="771" t="s">
        <v>779</v>
      </c>
      <c r="C9" s="771" t="s">
        <v>780</v>
      </c>
      <c r="D9" s="771" t="s">
        <v>781</v>
      </c>
      <c r="E9" s="783">
        <v>65890</v>
      </c>
      <c r="F9" s="783">
        <v>64106</v>
      </c>
      <c r="G9" s="572" t="s">
        <v>782</v>
      </c>
      <c r="H9" s="259" t="s">
        <v>783</v>
      </c>
      <c r="I9" s="652" t="s">
        <v>50</v>
      </c>
      <c r="J9" s="790" t="s">
        <v>51</v>
      </c>
      <c r="K9" s="206">
        <v>1</v>
      </c>
    </row>
    <row r="10" spans="1:11" ht="30.75" customHeight="1" x14ac:dyDescent="0.3">
      <c r="A10" s="687"/>
      <c r="B10" s="782"/>
      <c r="C10" s="782"/>
      <c r="D10" s="782"/>
      <c r="E10" s="784"/>
      <c r="F10" s="784"/>
      <c r="G10" s="364" t="s">
        <v>305</v>
      </c>
      <c r="H10" s="348" t="s">
        <v>306</v>
      </c>
      <c r="I10" s="687"/>
      <c r="J10" s="791"/>
      <c r="K10" s="47">
        <v>2</v>
      </c>
    </row>
    <row r="11" spans="1:11" ht="45.75" customHeight="1" x14ac:dyDescent="0.3">
      <c r="A11" s="652" t="s">
        <v>778</v>
      </c>
      <c r="B11" s="785" t="s">
        <v>784</v>
      </c>
      <c r="C11" s="771" t="s">
        <v>785</v>
      </c>
      <c r="D11" s="690" t="s">
        <v>786</v>
      </c>
      <c r="E11" s="661">
        <v>57080</v>
      </c>
      <c r="F11" s="661">
        <v>20730.82</v>
      </c>
      <c r="G11" s="364" t="s">
        <v>787</v>
      </c>
      <c r="H11" s="348" t="s">
        <v>788</v>
      </c>
      <c r="I11" s="652" t="s">
        <v>19</v>
      </c>
      <c r="J11" s="704" t="s">
        <v>51</v>
      </c>
      <c r="K11" s="206">
        <v>3</v>
      </c>
    </row>
    <row r="12" spans="1:11" s="205" customFormat="1" x14ac:dyDescent="0.3">
      <c r="A12" s="687"/>
      <c r="B12" s="786"/>
      <c r="C12" s="782"/>
      <c r="D12" s="691"/>
      <c r="E12" s="662"/>
      <c r="F12" s="662"/>
      <c r="G12" s="361" t="s">
        <v>789</v>
      </c>
      <c r="H12" s="361" t="s">
        <v>790</v>
      </c>
      <c r="I12" s="687"/>
      <c r="J12" s="706"/>
      <c r="K12" s="47">
        <v>4</v>
      </c>
    </row>
    <row r="13" spans="1:11" ht="40.9" customHeight="1" x14ac:dyDescent="0.3">
      <c r="A13" s="259" t="s">
        <v>778</v>
      </c>
      <c r="B13" s="212" t="s">
        <v>791</v>
      </c>
      <c r="C13" s="212" t="s">
        <v>201</v>
      </c>
      <c r="D13" s="3" t="s">
        <v>792</v>
      </c>
      <c r="E13" s="19">
        <v>25660</v>
      </c>
      <c r="F13" s="19">
        <v>32000</v>
      </c>
      <c r="G13" s="348" t="s">
        <v>303</v>
      </c>
      <c r="H13" s="348" t="s">
        <v>304</v>
      </c>
      <c r="I13" s="181" t="s">
        <v>50</v>
      </c>
      <c r="J13" s="172" t="s">
        <v>51</v>
      </c>
      <c r="K13" s="206">
        <v>5</v>
      </c>
    </row>
    <row r="14" spans="1:11" ht="30" x14ac:dyDescent="0.3">
      <c r="A14" s="259"/>
      <c r="B14" s="365" t="s">
        <v>793</v>
      </c>
      <c r="C14" s="365" t="s">
        <v>794</v>
      </c>
      <c r="D14" s="246" t="s">
        <v>795</v>
      </c>
      <c r="E14" s="21">
        <v>1350.6</v>
      </c>
      <c r="F14" s="21">
        <v>16448</v>
      </c>
      <c r="G14" s="17" t="s">
        <v>796</v>
      </c>
      <c r="H14" s="17"/>
      <c r="I14" s="259" t="s">
        <v>19</v>
      </c>
      <c r="J14" s="263" t="s">
        <v>43</v>
      </c>
      <c r="K14" s="47">
        <v>6</v>
      </c>
    </row>
    <row r="15" spans="1:11" ht="30" x14ac:dyDescent="0.3">
      <c r="A15" s="181" t="s">
        <v>778</v>
      </c>
      <c r="B15" s="365" t="s">
        <v>797</v>
      </c>
      <c r="C15" s="365" t="s">
        <v>798</v>
      </c>
      <c r="D15" s="246" t="s">
        <v>799</v>
      </c>
      <c r="E15" s="21">
        <v>29751</v>
      </c>
      <c r="F15" s="21">
        <v>30861.19</v>
      </c>
      <c r="G15" s="17" t="s">
        <v>800</v>
      </c>
      <c r="H15" s="17" t="s">
        <v>801</v>
      </c>
      <c r="I15" s="259" t="s">
        <v>19</v>
      </c>
      <c r="J15" s="263" t="s">
        <v>43</v>
      </c>
      <c r="K15" s="206">
        <v>7</v>
      </c>
    </row>
    <row r="16" spans="1:11" ht="30" x14ac:dyDescent="0.3">
      <c r="A16" s="181" t="s">
        <v>778</v>
      </c>
      <c r="B16" s="365" t="s">
        <v>802</v>
      </c>
      <c r="C16" s="365" t="s">
        <v>752</v>
      </c>
      <c r="D16" s="246" t="s">
        <v>748</v>
      </c>
      <c r="E16" s="21">
        <v>17570</v>
      </c>
      <c r="F16" s="21">
        <v>23800</v>
      </c>
      <c r="G16" s="17" t="s">
        <v>803</v>
      </c>
      <c r="H16" s="17" t="s">
        <v>804</v>
      </c>
      <c r="I16" s="259" t="s">
        <v>19</v>
      </c>
      <c r="J16" s="263" t="s">
        <v>43</v>
      </c>
      <c r="K16" s="47">
        <v>8</v>
      </c>
    </row>
    <row r="17" spans="1:11" x14ac:dyDescent="0.3">
      <c r="A17" s="597" t="s">
        <v>778</v>
      </c>
      <c r="B17" s="729" t="s">
        <v>730</v>
      </c>
      <c r="C17" s="729" t="s">
        <v>805</v>
      </c>
      <c r="D17" s="787" t="s">
        <v>806</v>
      </c>
      <c r="E17" s="641">
        <v>76994.210000000006</v>
      </c>
      <c r="F17" s="641">
        <v>113571.2</v>
      </c>
      <c r="G17" s="17" t="s">
        <v>807</v>
      </c>
      <c r="H17" s="17"/>
      <c r="I17" s="259" t="s">
        <v>19</v>
      </c>
      <c r="J17" s="263" t="s">
        <v>43</v>
      </c>
      <c r="K17" s="206">
        <v>9</v>
      </c>
    </row>
    <row r="18" spans="1:11" x14ac:dyDescent="0.3">
      <c r="A18" s="598"/>
      <c r="B18" s="777"/>
      <c r="C18" s="777"/>
      <c r="D18" s="788"/>
      <c r="E18" s="686"/>
      <c r="F18" s="686"/>
      <c r="G18" s="17" t="s">
        <v>403</v>
      </c>
      <c r="H18" s="17"/>
      <c r="I18" s="259" t="s">
        <v>19</v>
      </c>
      <c r="J18" s="263" t="s">
        <v>43</v>
      </c>
      <c r="K18" s="47">
        <v>10</v>
      </c>
    </row>
    <row r="19" spans="1:11" x14ac:dyDescent="0.3">
      <c r="A19" s="598"/>
      <c r="B19" s="777"/>
      <c r="C19" s="777"/>
      <c r="D19" s="788"/>
      <c r="E19" s="686"/>
      <c r="F19" s="686"/>
      <c r="G19" s="111" t="s">
        <v>808</v>
      </c>
      <c r="H19" s="111"/>
      <c r="I19" s="259" t="s">
        <v>19</v>
      </c>
      <c r="J19" s="263" t="s">
        <v>43</v>
      </c>
      <c r="K19" s="206">
        <v>11</v>
      </c>
    </row>
    <row r="20" spans="1:11" x14ac:dyDescent="0.3">
      <c r="A20" s="598"/>
      <c r="B20" s="777"/>
      <c r="C20" s="777"/>
      <c r="D20" s="788"/>
      <c r="E20" s="686"/>
      <c r="F20" s="686"/>
      <c r="G20" s="113" t="s">
        <v>809</v>
      </c>
      <c r="H20" s="113"/>
      <c r="I20" s="259" t="s">
        <v>19</v>
      </c>
      <c r="J20" s="263" t="s">
        <v>43</v>
      </c>
      <c r="K20" s="47">
        <v>12</v>
      </c>
    </row>
    <row r="21" spans="1:11" x14ac:dyDescent="0.3">
      <c r="A21" s="599"/>
      <c r="B21" s="730"/>
      <c r="C21" s="730"/>
      <c r="D21" s="789"/>
      <c r="E21" s="642"/>
      <c r="F21" s="642"/>
      <c r="G21" s="245" t="s">
        <v>810</v>
      </c>
      <c r="H21" s="245"/>
      <c r="I21" s="259" t="s">
        <v>19</v>
      </c>
      <c r="J21" s="263" t="s">
        <v>43</v>
      </c>
      <c r="K21" s="206">
        <v>13</v>
      </c>
    </row>
    <row r="22" spans="1:11" ht="30" x14ac:dyDescent="0.3">
      <c r="A22" s="259" t="s">
        <v>778</v>
      </c>
      <c r="B22" s="365" t="s">
        <v>104</v>
      </c>
      <c r="C22" s="365" t="s">
        <v>811</v>
      </c>
      <c r="D22" s="246" t="s">
        <v>106</v>
      </c>
      <c r="E22" s="21">
        <v>33448.199999999997</v>
      </c>
      <c r="F22" s="21">
        <v>52020</v>
      </c>
      <c r="G22" s="245" t="s">
        <v>812</v>
      </c>
      <c r="H22" s="245" t="s">
        <v>813</v>
      </c>
      <c r="I22" s="259" t="s">
        <v>19</v>
      </c>
      <c r="J22" s="263" t="s">
        <v>43</v>
      </c>
      <c r="K22" s="47">
        <v>14</v>
      </c>
    </row>
    <row r="23" spans="1:11" ht="30" x14ac:dyDescent="0.3">
      <c r="A23" s="259" t="s">
        <v>778</v>
      </c>
      <c r="B23" s="365" t="s">
        <v>104</v>
      </c>
      <c r="C23" s="365" t="s">
        <v>811</v>
      </c>
      <c r="D23" s="246" t="s">
        <v>106</v>
      </c>
      <c r="E23" s="21">
        <v>33448.199999999997</v>
      </c>
      <c r="F23" s="21">
        <v>52020</v>
      </c>
      <c r="G23" s="245" t="s">
        <v>107</v>
      </c>
      <c r="H23" s="245" t="s">
        <v>108</v>
      </c>
      <c r="I23" s="259" t="s">
        <v>19</v>
      </c>
      <c r="J23" s="263" t="s">
        <v>43</v>
      </c>
      <c r="K23" s="206">
        <v>15</v>
      </c>
    </row>
    <row r="24" spans="1:11" ht="18.75" customHeight="1" x14ac:dyDescent="0.3">
      <c r="A24" s="597" t="s">
        <v>778</v>
      </c>
      <c r="B24" s="792" t="s">
        <v>814</v>
      </c>
      <c r="C24" s="792" t="s">
        <v>815</v>
      </c>
      <c r="D24" s="792" t="s">
        <v>816</v>
      </c>
      <c r="E24" s="603">
        <v>60590</v>
      </c>
      <c r="F24" s="603">
        <v>86400</v>
      </c>
      <c r="G24" s="106" t="s">
        <v>817</v>
      </c>
      <c r="H24" s="113" t="s">
        <v>818</v>
      </c>
      <c r="I24" s="181" t="s">
        <v>50</v>
      </c>
      <c r="J24" s="172" t="s">
        <v>43</v>
      </c>
      <c r="K24" s="47">
        <v>16</v>
      </c>
    </row>
    <row r="25" spans="1:11" ht="18.75" customHeight="1" x14ac:dyDescent="0.3">
      <c r="A25" s="599"/>
      <c r="B25" s="793"/>
      <c r="C25" s="793"/>
      <c r="D25" s="793"/>
      <c r="E25" s="605"/>
      <c r="F25" s="605"/>
      <c r="G25" s="106" t="s">
        <v>819</v>
      </c>
      <c r="H25" s="113" t="s">
        <v>820</v>
      </c>
      <c r="I25" s="181" t="s">
        <v>50</v>
      </c>
      <c r="J25" s="172" t="s">
        <v>43</v>
      </c>
      <c r="K25" s="206">
        <v>17</v>
      </c>
    </row>
    <row r="26" spans="1:11" ht="18.75" customHeight="1" x14ac:dyDescent="0.3">
      <c r="A26" s="597" t="s">
        <v>778</v>
      </c>
      <c r="B26" s="792" t="s">
        <v>821</v>
      </c>
      <c r="C26" s="792" t="s">
        <v>822</v>
      </c>
      <c r="D26" s="792" t="s">
        <v>823</v>
      </c>
      <c r="E26" s="603">
        <v>50920</v>
      </c>
      <c r="F26" s="603">
        <v>58151.839999999997</v>
      </c>
      <c r="G26" s="106" t="s">
        <v>824</v>
      </c>
      <c r="H26" s="113" t="s">
        <v>825</v>
      </c>
      <c r="I26" s="181" t="s">
        <v>50</v>
      </c>
      <c r="J26" s="172" t="s">
        <v>43</v>
      </c>
      <c r="K26" s="47">
        <v>18</v>
      </c>
    </row>
    <row r="27" spans="1:11" ht="18.75" customHeight="1" x14ac:dyDescent="0.3">
      <c r="A27" s="599"/>
      <c r="B27" s="793"/>
      <c r="C27" s="793"/>
      <c r="D27" s="793"/>
      <c r="E27" s="605"/>
      <c r="F27" s="605"/>
      <c r="G27" s="106" t="s">
        <v>826</v>
      </c>
      <c r="H27" s="106" t="s">
        <v>827</v>
      </c>
      <c r="I27" s="181" t="s">
        <v>50</v>
      </c>
      <c r="J27" s="172" t="s">
        <v>43</v>
      </c>
      <c r="K27" s="206">
        <v>19</v>
      </c>
    </row>
    <row r="28" spans="1:11" ht="30" x14ac:dyDescent="0.3">
      <c r="A28" s="259" t="s">
        <v>778</v>
      </c>
      <c r="B28" s="366" t="s">
        <v>423</v>
      </c>
      <c r="C28" s="366" t="s">
        <v>828</v>
      </c>
      <c r="D28" s="366" t="s">
        <v>622</v>
      </c>
      <c r="E28" s="236">
        <v>30910</v>
      </c>
      <c r="F28" s="236">
        <v>2968</v>
      </c>
      <c r="G28" s="106" t="s">
        <v>829</v>
      </c>
      <c r="H28" s="113" t="s">
        <v>830</v>
      </c>
      <c r="I28" s="181" t="s">
        <v>50</v>
      </c>
      <c r="J28" s="172" t="s">
        <v>43</v>
      </c>
      <c r="K28" s="47">
        <v>20</v>
      </c>
    </row>
    <row r="29" spans="1:11" ht="30" x14ac:dyDescent="0.3">
      <c r="A29" s="259" t="s">
        <v>778</v>
      </c>
      <c r="B29" s="366" t="s">
        <v>480</v>
      </c>
      <c r="C29" s="366" t="s">
        <v>831</v>
      </c>
      <c r="D29" s="366" t="s">
        <v>832</v>
      </c>
      <c r="E29" s="236">
        <v>23210</v>
      </c>
      <c r="F29" s="236">
        <v>11013</v>
      </c>
      <c r="G29" s="106" t="s">
        <v>833</v>
      </c>
      <c r="H29" s="113" t="s">
        <v>664</v>
      </c>
      <c r="I29" s="181" t="s">
        <v>50</v>
      </c>
      <c r="J29" s="172" t="s">
        <v>43</v>
      </c>
      <c r="K29" s="206">
        <v>21</v>
      </c>
    </row>
    <row r="30" spans="1:11" ht="18.75" customHeight="1" x14ac:dyDescent="0.3">
      <c r="A30" s="181" t="s">
        <v>778</v>
      </c>
      <c r="B30" s="365" t="s">
        <v>834</v>
      </c>
      <c r="C30" s="365" t="s">
        <v>835</v>
      </c>
      <c r="D30" s="246" t="s">
        <v>836</v>
      </c>
      <c r="E30" s="21">
        <v>27260</v>
      </c>
      <c r="F30" s="21">
        <v>85510</v>
      </c>
      <c r="G30" s="106" t="s">
        <v>837</v>
      </c>
      <c r="H30" s="113" t="s">
        <v>759</v>
      </c>
      <c r="I30" s="181" t="s">
        <v>50</v>
      </c>
      <c r="J30" s="172" t="s">
        <v>43</v>
      </c>
      <c r="K30" s="206">
        <v>22</v>
      </c>
    </row>
    <row r="31" spans="1:11" ht="18.75" customHeight="1" x14ac:dyDescent="0.3">
      <c r="A31" s="350"/>
      <c r="B31" s="351"/>
      <c r="C31" s="351"/>
      <c r="D31" s="352"/>
      <c r="E31" s="353"/>
      <c r="F31" s="353"/>
      <c r="G31" s="354"/>
      <c r="H31" s="354"/>
      <c r="I31" s="358"/>
      <c r="J31" s="32"/>
      <c r="K31" s="206"/>
    </row>
    <row r="32" spans="1:11" x14ac:dyDescent="0.3">
      <c r="A32" s="81"/>
      <c r="B32" s="40"/>
      <c r="C32" s="40"/>
      <c r="D32" s="39"/>
      <c r="E32" s="41"/>
      <c r="F32" s="41"/>
      <c r="G32" s="5"/>
      <c r="H32" s="4"/>
      <c r="I32" s="42"/>
      <c r="J32" s="42"/>
      <c r="K32" s="47"/>
    </row>
    <row r="33" spans="1:11" x14ac:dyDescent="0.3">
      <c r="E33" s="248"/>
      <c r="F33" s="248"/>
      <c r="G33" s="249"/>
      <c r="H33" s="249"/>
      <c r="J33" s="32"/>
    </row>
    <row r="34" spans="1:11" ht="20.25" x14ac:dyDescent="0.3">
      <c r="A34" s="70" t="s">
        <v>32</v>
      </c>
      <c r="B34" s="71"/>
      <c r="E34" s="248"/>
      <c r="F34" s="248"/>
      <c r="G34" s="249"/>
      <c r="H34" s="249"/>
    </row>
    <row r="35" spans="1:11" s="45" customFormat="1" x14ac:dyDescent="0.3">
      <c r="A35" s="72"/>
      <c r="B35" s="73"/>
      <c r="C35" s="74"/>
      <c r="D35" s="74"/>
      <c r="E35" s="127"/>
      <c r="F35" s="124"/>
      <c r="G35" s="74"/>
      <c r="H35" s="74"/>
      <c r="I35" s="360"/>
      <c r="J35" s="75"/>
      <c r="K35" s="271"/>
    </row>
    <row r="36" spans="1:11" ht="33" x14ac:dyDescent="0.3">
      <c r="A36" s="76" t="s">
        <v>4</v>
      </c>
      <c r="B36" s="77" t="s">
        <v>33</v>
      </c>
      <c r="C36" s="78" t="s">
        <v>34</v>
      </c>
      <c r="D36" s="78" t="s">
        <v>7</v>
      </c>
      <c r="E36" s="80" t="s">
        <v>35</v>
      </c>
      <c r="F36" s="125" t="s">
        <v>9</v>
      </c>
      <c r="G36" s="79" t="s">
        <v>10</v>
      </c>
      <c r="H36" s="79" t="s">
        <v>11</v>
      </c>
      <c r="I36" s="79" t="s">
        <v>36</v>
      </c>
      <c r="J36" s="79" t="s">
        <v>13</v>
      </c>
    </row>
    <row r="37" spans="1:11" ht="15" customHeight="1" x14ac:dyDescent="0.3">
      <c r="A37" s="651" t="s">
        <v>778</v>
      </c>
      <c r="B37" s="648" t="s">
        <v>207</v>
      </c>
      <c r="C37" s="648" t="s">
        <v>208</v>
      </c>
      <c r="D37" s="648" t="s">
        <v>209</v>
      </c>
      <c r="E37" s="655">
        <v>160000</v>
      </c>
      <c r="F37" s="646">
        <v>24000</v>
      </c>
      <c r="G37" s="196" t="s">
        <v>838</v>
      </c>
      <c r="H37" s="196" t="s">
        <v>230</v>
      </c>
      <c r="I37" s="648" t="s">
        <v>114</v>
      </c>
      <c r="J37" s="776" t="s">
        <v>51</v>
      </c>
      <c r="K37" s="368">
        <v>1</v>
      </c>
    </row>
    <row r="38" spans="1:11" ht="15" customHeight="1" x14ac:dyDescent="0.3">
      <c r="A38" s="651"/>
      <c r="B38" s="648"/>
      <c r="C38" s="648"/>
      <c r="D38" s="648"/>
      <c r="E38" s="655"/>
      <c r="F38" s="646"/>
      <c r="G38" s="369" t="s">
        <v>233</v>
      </c>
      <c r="H38" s="369" t="s">
        <v>234</v>
      </c>
      <c r="I38" s="648"/>
      <c r="J38" s="776"/>
      <c r="K38" s="367">
        <v>2</v>
      </c>
    </row>
    <row r="39" spans="1:11" ht="15" customHeight="1" x14ac:dyDescent="0.3">
      <c r="A39" s="651"/>
      <c r="B39" s="648"/>
      <c r="C39" s="648"/>
      <c r="D39" s="648"/>
      <c r="E39" s="655"/>
      <c r="F39" s="646"/>
      <c r="G39" s="369" t="s">
        <v>112</v>
      </c>
      <c r="H39" s="369" t="s">
        <v>113</v>
      </c>
      <c r="I39" s="648"/>
      <c r="J39" s="776"/>
      <c r="K39" s="367">
        <v>3</v>
      </c>
    </row>
    <row r="40" spans="1:11" ht="15" customHeight="1" x14ac:dyDescent="0.3">
      <c r="A40" s="651"/>
      <c r="B40" s="648"/>
      <c r="C40" s="648"/>
      <c r="D40" s="648"/>
      <c r="E40" s="655"/>
      <c r="F40" s="646"/>
      <c r="G40" s="369" t="s">
        <v>255</v>
      </c>
      <c r="H40" s="369" t="s">
        <v>256</v>
      </c>
      <c r="I40" s="648"/>
      <c r="J40" s="776"/>
      <c r="K40" s="367">
        <v>4</v>
      </c>
    </row>
    <row r="41" spans="1:11" ht="15" customHeight="1" x14ac:dyDescent="0.3">
      <c r="A41" s="651"/>
      <c r="B41" s="648"/>
      <c r="C41" s="648"/>
      <c r="D41" s="648"/>
      <c r="E41" s="655"/>
      <c r="F41" s="646"/>
      <c r="G41" s="369" t="s">
        <v>257</v>
      </c>
      <c r="H41" s="369" t="s">
        <v>258</v>
      </c>
      <c r="I41" s="648"/>
      <c r="J41" s="776"/>
      <c r="K41" s="367">
        <v>5</v>
      </c>
    </row>
    <row r="42" spans="1:11" ht="15" customHeight="1" x14ac:dyDescent="0.3">
      <c r="A42" s="651" t="s">
        <v>778</v>
      </c>
      <c r="B42" s="648" t="s">
        <v>207</v>
      </c>
      <c r="C42" s="648" t="s">
        <v>208</v>
      </c>
      <c r="D42" s="648" t="s">
        <v>209</v>
      </c>
      <c r="E42" s="655">
        <v>160000</v>
      </c>
      <c r="F42" s="646">
        <v>24000</v>
      </c>
      <c r="G42" s="196" t="s">
        <v>261</v>
      </c>
      <c r="H42" s="196" t="s">
        <v>262</v>
      </c>
      <c r="I42" s="648" t="s">
        <v>114</v>
      </c>
      <c r="J42" s="776" t="s">
        <v>51</v>
      </c>
      <c r="K42" s="368">
        <v>6</v>
      </c>
    </row>
    <row r="43" spans="1:11" ht="15" customHeight="1" x14ac:dyDescent="0.3">
      <c r="A43" s="651"/>
      <c r="B43" s="648"/>
      <c r="C43" s="648"/>
      <c r="D43" s="648"/>
      <c r="E43" s="655"/>
      <c r="F43" s="646"/>
      <c r="G43" s="369" t="s">
        <v>249</v>
      </c>
      <c r="H43" s="369" t="s">
        <v>250</v>
      </c>
      <c r="I43" s="648"/>
      <c r="J43" s="776"/>
      <c r="K43" s="367">
        <v>7</v>
      </c>
    </row>
    <row r="44" spans="1:11" ht="15" customHeight="1" x14ac:dyDescent="0.3">
      <c r="A44" s="651"/>
      <c r="B44" s="648"/>
      <c r="C44" s="648"/>
      <c r="D44" s="648"/>
      <c r="E44" s="655"/>
      <c r="F44" s="646"/>
      <c r="G44" s="369" t="s">
        <v>247</v>
      </c>
      <c r="H44" s="369" t="s">
        <v>248</v>
      </c>
      <c r="I44" s="648"/>
      <c r="J44" s="776"/>
      <c r="K44" s="367">
        <v>8</v>
      </c>
    </row>
    <row r="45" spans="1:11" ht="15" customHeight="1" x14ac:dyDescent="0.3">
      <c r="A45" s="651"/>
      <c r="B45" s="648"/>
      <c r="C45" s="648"/>
      <c r="D45" s="648"/>
      <c r="E45" s="655"/>
      <c r="F45" s="646"/>
      <c r="G45" s="369" t="s">
        <v>251</v>
      </c>
      <c r="H45" s="369" t="s">
        <v>252</v>
      </c>
      <c r="I45" s="648"/>
      <c r="J45" s="776"/>
      <c r="K45" s="367">
        <v>9</v>
      </c>
    </row>
    <row r="46" spans="1:11" ht="15" customHeight="1" x14ac:dyDescent="0.3">
      <c r="A46" s="651"/>
      <c r="B46" s="648"/>
      <c r="C46" s="648"/>
      <c r="D46" s="648"/>
      <c r="E46" s="655"/>
      <c r="F46" s="646"/>
      <c r="G46" s="369" t="s">
        <v>839</v>
      </c>
      <c r="H46" s="369" t="s">
        <v>840</v>
      </c>
      <c r="I46" s="648"/>
      <c r="J46" s="776"/>
      <c r="K46" s="367">
        <v>10</v>
      </c>
    </row>
    <row r="47" spans="1:11" x14ac:dyDescent="0.3">
      <c r="A47" s="651" t="s">
        <v>778</v>
      </c>
      <c r="B47" s="648" t="s">
        <v>207</v>
      </c>
      <c r="C47" s="648" t="s">
        <v>208</v>
      </c>
      <c r="D47" s="648" t="s">
        <v>209</v>
      </c>
      <c r="E47" s="655">
        <v>160000</v>
      </c>
      <c r="F47" s="646">
        <v>24000</v>
      </c>
      <c r="G47" s="196" t="s">
        <v>210</v>
      </c>
      <c r="H47" s="196" t="s">
        <v>211</v>
      </c>
      <c r="I47" s="648" t="s">
        <v>114</v>
      </c>
      <c r="J47" s="776" t="s">
        <v>51</v>
      </c>
      <c r="K47" s="368">
        <v>11</v>
      </c>
    </row>
    <row r="48" spans="1:11" x14ac:dyDescent="0.3">
      <c r="A48" s="651"/>
      <c r="B48" s="648"/>
      <c r="C48" s="648"/>
      <c r="D48" s="648"/>
      <c r="E48" s="655"/>
      <c r="F48" s="646"/>
      <c r="G48" s="369" t="s">
        <v>214</v>
      </c>
      <c r="H48" s="369" t="s">
        <v>215</v>
      </c>
      <c r="I48" s="648"/>
      <c r="J48" s="776"/>
      <c r="K48" s="367">
        <v>12</v>
      </c>
    </row>
    <row r="49" spans="1:11" x14ac:dyDescent="0.3">
      <c r="A49" s="651"/>
      <c r="B49" s="648"/>
      <c r="C49" s="648"/>
      <c r="D49" s="648"/>
      <c r="E49" s="655"/>
      <c r="F49" s="646"/>
      <c r="G49" s="369" t="s">
        <v>841</v>
      </c>
      <c r="H49" s="369" t="s">
        <v>213</v>
      </c>
      <c r="I49" s="648"/>
      <c r="J49" s="776"/>
      <c r="K49" s="367">
        <v>13</v>
      </c>
    </row>
    <row r="50" spans="1:11" x14ac:dyDescent="0.3">
      <c r="A50" s="651"/>
      <c r="B50" s="648"/>
      <c r="C50" s="648"/>
      <c r="D50" s="648"/>
      <c r="E50" s="655"/>
      <c r="F50" s="646"/>
      <c r="G50" s="369" t="s">
        <v>398</v>
      </c>
      <c r="H50" s="369" t="s">
        <v>399</v>
      </c>
      <c r="I50" s="648"/>
      <c r="J50" s="776"/>
      <c r="K50" s="367">
        <v>14</v>
      </c>
    </row>
    <row r="51" spans="1:11" x14ac:dyDescent="0.3">
      <c r="A51" s="651"/>
      <c r="B51" s="648"/>
      <c r="C51" s="648"/>
      <c r="D51" s="648"/>
      <c r="E51" s="655"/>
      <c r="F51" s="646"/>
      <c r="G51" s="369" t="s">
        <v>273</v>
      </c>
      <c r="H51" s="369" t="s">
        <v>274</v>
      </c>
      <c r="I51" s="648"/>
      <c r="J51" s="776"/>
      <c r="K51" s="367">
        <v>15</v>
      </c>
    </row>
    <row r="52" spans="1:11" x14ac:dyDescent="0.3">
      <c r="A52" s="651" t="s">
        <v>778</v>
      </c>
      <c r="B52" s="648" t="s">
        <v>207</v>
      </c>
      <c r="C52" s="648" t="s">
        <v>208</v>
      </c>
      <c r="D52" s="648" t="s">
        <v>209</v>
      </c>
      <c r="E52" s="655">
        <v>160000</v>
      </c>
      <c r="F52" s="646">
        <v>24000</v>
      </c>
      <c r="G52" s="196" t="s">
        <v>269</v>
      </c>
      <c r="H52" s="196" t="s">
        <v>270</v>
      </c>
      <c r="I52" s="648" t="s">
        <v>114</v>
      </c>
      <c r="J52" s="776" t="s">
        <v>51</v>
      </c>
      <c r="K52" s="368">
        <v>16</v>
      </c>
    </row>
    <row r="53" spans="1:11" x14ac:dyDescent="0.3">
      <c r="A53" s="651"/>
      <c r="B53" s="648"/>
      <c r="C53" s="648"/>
      <c r="D53" s="648"/>
      <c r="E53" s="655"/>
      <c r="F53" s="646"/>
      <c r="G53" s="369" t="s">
        <v>394</v>
      </c>
      <c r="H53" s="369" t="s">
        <v>842</v>
      </c>
      <c r="I53" s="648"/>
      <c r="J53" s="776"/>
      <c r="K53" s="367">
        <v>17</v>
      </c>
    </row>
    <row r="54" spans="1:11" x14ac:dyDescent="0.3">
      <c r="A54" s="651"/>
      <c r="B54" s="648"/>
      <c r="C54" s="648"/>
      <c r="D54" s="648"/>
      <c r="E54" s="655"/>
      <c r="F54" s="646"/>
      <c r="G54" s="369" t="s">
        <v>843</v>
      </c>
      <c r="H54" s="369" t="s">
        <v>844</v>
      </c>
      <c r="I54" s="648"/>
      <c r="J54" s="776"/>
      <c r="K54" s="367">
        <v>18</v>
      </c>
    </row>
    <row r="55" spans="1:11" x14ac:dyDescent="0.3">
      <c r="A55" s="651"/>
      <c r="B55" s="648"/>
      <c r="C55" s="648"/>
      <c r="D55" s="648"/>
      <c r="E55" s="655"/>
      <c r="F55" s="646"/>
      <c r="G55" s="369" t="s">
        <v>845</v>
      </c>
      <c r="H55" s="369" t="s">
        <v>846</v>
      </c>
      <c r="I55" s="648"/>
      <c r="J55" s="776"/>
      <c r="K55" s="367">
        <v>19</v>
      </c>
    </row>
    <row r="56" spans="1:11" x14ac:dyDescent="0.3">
      <c r="A56" s="651"/>
      <c r="B56" s="648"/>
      <c r="C56" s="648"/>
      <c r="D56" s="648"/>
      <c r="E56" s="655"/>
      <c r="F56" s="646"/>
      <c r="G56" s="369" t="s">
        <v>390</v>
      </c>
      <c r="H56" s="369" t="s">
        <v>391</v>
      </c>
      <c r="I56" s="648"/>
      <c r="J56" s="776"/>
      <c r="K56" s="367">
        <v>20</v>
      </c>
    </row>
    <row r="57" spans="1:11" x14ac:dyDescent="0.3">
      <c r="A57" s="651" t="s">
        <v>778</v>
      </c>
      <c r="B57" s="648" t="s">
        <v>207</v>
      </c>
      <c r="C57" s="648" t="s">
        <v>208</v>
      </c>
      <c r="D57" s="648" t="s">
        <v>209</v>
      </c>
      <c r="E57" s="655">
        <v>160000</v>
      </c>
      <c r="F57" s="646">
        <v>24000</v>
      </c>
      <c r="G57" s="196" t="s">
        <v>225</v>
      </c>
      <c r="H57" s="196" t="s">
        <v>226</v>
      </c>
      <c r="I57" s="648" t="s">
        <v>114</v>
      </c>
      <c r="J57" s="776" t="s">
        <v>51</v>
      </c>
      <c r="K57" s="368">
        <v>21</v>
      </c>
    </row>
    <row r="58" spans="1:11" x14ac:dyDescent="0.3">
      <c r="A58" s="651"/>
      <c r="B58" s="648"/>
      <c r="C58" s="648"/>
      <c r="D58" s="648"/>
      <c r="E58" s="655"/>
      <c r="F58" s="646"/>
      <c r="G58" s="369" t="s">
        <v>245</v>
      </c>
      <c r="H58" s="369" t="s">
        <v>246</v>
      </c>
      <c r="I58" s="648"/>
      <c r="J58" s="776"/>
      <c r="K58" s="367">
        <v>22</v>
      </c>
    </row>
    <row r="59" spans="1:11" x14ac:dyDescent="0.3">
      <c r="A59" s="651"/>
      <c r="B59" s="648"/>
      <c r="C59" s="648"/>
      <c r="D59" s="648"/>
      <c r="E59" s="655"/>
      <c r="F59" s="646"/>
      <c r="G59" s="369" t="s">
        <v>847</v>
      </c>
      <c r="H59" s="369" t="s">
        <v>232</v>
      </c>
      <c r="I59" s="648"/>
      <c r="J59" s="776"/>
      <c r="K59" s="367">
        <v>23</v>
      </c>
    </row>
    <row r="60" spans="1:11" x14ac:dyDescent="0.3">
      <c r="A60" s="651"/>
      <c r="B60" s="648"/>
      <c r="C60" s="648"/>
      <c r="D60" s="648"/>
      <c r="E60" s="655"/>
      <c r="F60" s="646"/>
      <c r="G60" s="369" t="s">
        <v>848</v>
      </c>
      <c r="H60" s="369" t="s">
        <v>849</v>
      </c>
      <c r="I60" s="648"/>
      <c r="J60" s="776"/>
      <c r="K60" s="367">
        <v>24</v>
      </c>
    </row>
    <row r="61" spans="1:11" x14ac:dyDescent="0.3">
      <c r="A61" s="651"/>
      <c r="B61" s="648"/>
      <c r="C61" s="648"/>
      <c r="D61" s="648"/>
      <c r="E61" s="655"/>
      <c r="F61" s="646"/>
      <c r="G61" s="369" t="s">
        <v>850</v>
      </c>
      <c r="H61" s="369" t="s">
        <v>851</v>
      </c>
      <c r="I61" s="648"/>
      <c r="J61" s="776"/>
      <c r="K61" s="367">
        <v>25</v>
      </c>
    </row>
    <row r="62" spans="1:11" x14ac:dyDescent="0.3">
      <c r="A62" s="651" t="s">
        <v>778</v>
      </c>
      <c r="B62" s="648" t="s">
        <v>207</v>
      </c>
      <c r="C62" s="648" t="s">
        <v>208</v>
      </c>
      <c r="D62" s="648" t="s">
        <v>209</v>
      </c>
      <c r="E62" s="655">
        <v>160000</v>
      </c>
      <c r="F62" s="646">
        <v>24000</v>
      </c>
      <c r="G62" s="196" t="s">
        <v>852</v>
      </c>
      <c r="H62" s="196" t="s">
        <v>853</v>
      </c>
      <c r="I62" s="648" t="s">
        <v>114</v>
      </c>
      <c r="J62" s="776" t="s">
        <v>51</v>
      </c>
      <c r="K62" s="368">
        <v>26</v>
      </c>
    </row>
    <row r="63" spans="1:11" x14ac:dyDescent="0.3">
      <c r="A63" s="651"/>
      <c r="B63" s="648"/>
      <c r="C63" s="648"/>
      <c r="D63" s="648"/>
      <c r="E63" s="655"/>
      <c r="F63" s="646"/>
      <c r="G63" s="369" t="s">
        <v>854</v>
      </c>
      <c r="H63" s="369" t="s">
        <v>855</v>
      </c>
      <c r="I63" s="648"/>
      <c r="J63" s="776"/>
      <c r="K63" s="367">
        <v>27</v>
      </c>
    </row>
    <row r="64" spans="1:11" x14ac:dyDescent="0.3">
      <c r="A64" s="651"/>
      <c r="B64" s="648"/>
      <c r="C64" s="648"/>
      <c r="D64" s="648"/>
      <c r="E64" s="655"/>
      <c r="F64" s="646"/>
      <c r="G64" s="369" t="s">
        <v>856</v>
      </c>
      <c r="H64" s="369" t="s">
        <v>395</v>
      </c>
      <c r="I64" s="648"/>
      <c r="J64" s="776"/>
      <c r="K64" s="368">
        <v>28</v>
      </c>
    </row>
    <row r="65" spans="1:11" x14ac:dyDescent="0.3">
      <c r="A65" s="651"/>
      <c r="B65" s="648"/>
      <c r="C65" s="648"/>
      <c r="D65" s="648"/>
      <c r="E65" s="655"/>
      <c r="F65" s="646"/>
      <c r="G65" s="369" t="s">
        <v>857</v>
      </c>
      <c r="H65" s="369" t="s">
        <v>858</v>
      </c>
      <c r="I65" s="648"/>
      <c r="J65" s="776"/>
      <c r="K65" s="367">
        <v>29</v>
      </c>
    </row>
    <row r="66" spans="1:11" x14ac:dyDescent="0.3">
      <c r="A66" s="651"/>
      <c r="B66" s="648"/>
      <c r="C66" s="648"/>
      <c r="D66" s="648"/>
      <c r="E66" s="655"/>
      <c r="F66" s="646"/>
      <c r="G66" s="369" t="s">
        <v>859</v>
      </c>
      <c r="H66" s="369" t="s">
        <v>860</v>
      </c>
      <c r="I66" s="648"/>
      <c r="J66" s="776"/>
      <c r="K66" s="367">
        <v>30</v>
      </c>
    </row>
  </sheetData>
  <mergeCells count="82">
    <mergeCell ref="A17:A21"/>
    <mergeCell ref="A24:A25"/>
    <mergeCell ref="A26:A27"/>
    <mergeCell ref="B26:B27"/>
    <mergeCell ref="C26:C27"/>
    <mergeCell ref="B17:B21"/>
    <mergeCell ref="C17:C21"/>
    <mergeCell ref="D26:D27"/>
    <mergeCell ref="E26:E27"/>
    <mergeCell ref="F26:F27"/>
    <mergeCell ref="B24:B25"/>
    <mergeCell ref="C24:C25"/>
    <mergeCell ref="D24:D25"/>
    <mergeCell ref="E24:E25"/>
    <mergeCell ref="F24:F25"/>
    <mergeCell ref="D17:D21"/>
    <mergeCell ref="E17:E21"/>
    <mergeCell ref="F17:F21"/>
    <mergeCell ref="I9:I10"/>
    <mergeCell ref="J9:J10"/>
    <mergeCell ref="F9:F10"/>
    <mergeCell ref="A9:A10"/>
    <mergeCell ref="B9:B10"/>
    <mergeCell ref="C9:C10"/>
    <mergeCell ref="D9:D10"/>
    <mergeCell ref="E9:E10"/>
    <mergeCell ref="A11:A12"/>
    <mergeCell ref="J11:J12"/>
    <mergeCell ref="I11:I12"/>
    <mergeCell ref="F11:F12"/>
    <mergeCell ref="E11:E12"/>
    <mergeCell ref="D11:D12"/>
    <mergeCell ref="C11:C12"/>
    <mergeCell ref="B11:B12"/>
    <mergeCell ref="I37:I41"/>
    <mergeCell ref="J37:J41"/>
    <mergeCell ref="F37:F41"/>
    <mergeCell ref="E37:E41"/>
    <mergeCell ref="D37:D41"/>
    <mergeCell ref="C37:C41"/>
    <mergeCell ref="B37:B41"/>
    <mergeCell ref="A37:A41"/>
    <mergeCell ref="A42:A46"/>
    <mergeCell ref="B42:B46"/>
    <mergeCell ref="C42:C46"/>
    <mergeCell ref="D42:D46"/>
    <mergeCell ref="E42:E46"/>
    <mergeCell ref="F42:F46"/>
    <mergeCell ref="I42:I46"/>
    <mergeCell ref="J42:J46"/>
    <mergeCell ref="F47:F51"/>
    <mergeCell ref="I47:I51"/>
    <mergeCell ref="J47:J51"/>
    <mergeCell ref="A52:A56"/>
    <mergeCell ref="B52:B56"/>
    <mergeCell ref="C52:C56"/>
    <mergeCell ref="D52:D56"/>
    <mergeCell ref="E52:E56"/>
    <mergeCell ref="F52:F56"/>
    <mergeCell ref="I52:I56"/>
    <mergeCell ref="J52:J56"/>
    <mergeCell ref="A47:A51"/>
    <mergeCell ref="B47:B51"/>
    <mergeCell ref="C47:C51"/>
    <mergeCell ref="D47:D51"/>
    <mergeCell ref="E47:E51"/>
    <mergeCell ref="F57:F61"/>
    <mergeCell ref="I57:I61"/>
    <mergeCell ref="J57:J61"/>
    <mergeCell ref="A62:A66"/>
    <mergeCell ref="B62:B66"/>
    <mergeCell ref="C62:C66"/>
    <mergeCell ref="D62:D66"/>
    <mergeCell ref="E62:E66"/>
    <mergeCell ref="F62:F66"/>
    <mergeCell ref="I62:I66"/>
    <mergeCell ref="J62:J66"/>
    <mergeCell ref="A57:A61"/>
    <mergeCell ref="B57:B61"/>
    <mergeCell ref="C57:C61"/>
    <mergeCell ref="D57:D61"/>
    <mergeCell ref="E57:E61"/>
  </mergeCells>
  <pageMargins left="0.7" right="0.7" top="0.75" bottom="0.75" header="0.3" footer="0.3"/>
  <pageSetup orientation="portrait" horizontalDpi="4294967293" verticalDpi="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2"/>
  <sheetViews>
    <sheetView topLeftCell="A26" workbookViewId="0">
      <selection activeCell="A42" sqref="A42"/>
    </sheetView>
  </sheetViews>
  <sheetFormatPr baseColWidth="10" defaultColWidth="11.28515625" defaultRowHeight="16.5" x14ac:dyDescent="0.3"/>
  <cols>
    <col min="1" max="1" width="18.7109375" style="46" customWidth="1"/>
    <col min="2" max="2" width="33.7109375" style="47" bestFit="1" customWidth="1"/>
    <col min="3" max="3" width="34.28515625" style="46" bestFit="1" customWidth="1"/>
    <col min="4" max="4" width="30" style="46" customWidth="1"/>
    <col min="5" max="5" width="13.140625" style="126" customWidth="1"/>
    <col min="6" max="6" width="14.7109375" style="116" customWidth="1"/>
    <col min="7" max="7" width="11.28515625" style="46" customWidth="1"/>
    <col min="8" max="8" width="10.140625" style="46" customWidth="1"/>
    <col min="9" max="9" width="16.28515625" style="359" customWidth="1"/>
    <col min="10" max="10" width="32" style="48" bestFit="1" customWidth="1"/>
    <col min="11" max="11" width="11.28515625" style="205"/>
    <col min="12" max="16384" width="11.28515625" style="43"/>
  </cols>
  <sheetData>
    <row r="1" spans="1:11" x14ac:dyDescent="0.3">
      <c r="A1" s="49" t="s">
        <v>0</v>
      </c>
    </row>
    <row r="2" spans="1:11" x14ac:dyDescent="0.3">
      <c r="A2" s="49" t="s">
        <v>1</v>
      </c>
    </row>
    <row r="3" spans="1:11" x14ac:dyDescent="0.3">
      <c r="A3" s="50">
        <v>24</v>
      </c>
      <c r="B3" s="50" t="s">
        <v>37</v>
      </c>
    </row>
    <row r="6" spans="1:11" ht="20.25" x14ac:dyDescent="0.3">
      <c r="A6" s="51" t="s">
        <v>3</v>
      </c>
      <c r="B6" s="52"/>
      <c r="C6" s="53"/>
      <c r="D6" s="54"/>
      <c r="E6" s="56"/>
      <c r="F6" s="117"/>
      <c r="G6" s="57"/>
      <c r="H6" s="57"/>
      <c r="I6" s="55"/>
      <c r="J6" s="55"/>
    </row>
    <row r="7" spans="1:11" x14ac:dyDescent="0.3">
      <c r="A7" s="59"/>
      <c r="B7" s="60"/>
      <c r="C7" s="61"/>
      <c r="D7" s="54"/>
      <c r="E7" s="56"/>
      <c r="F7" s="117"/>
      <c r="G7" s="57"/>
      <c r="H7" s="57"/>
      <c r="I7" s="55"/>
      <c r="J7" s="55"/>
    </row>
    <row r="8" spans="1:11" s="44" customFormat="1" ht="33" x14ac:dyDescent="0.25">
      <c r="A8" s="62" t="s">
        <v>4</v>
      </c>
      <c r="B8" s="63" t="s">
        <v>5</v>
      </c>
      <c r="C8" s="64" t="s">
        <v>6</v>
      </c>
      <c r="D8" s="64" t="s">
        <v>7</v>
      </c>
      <c r="E8" s="66" t="s">
        <v>8</v>
      </c>
      <c r="F8" s="118" t="s">
        <v>9</v>
      </c>
      <c r="G8" s="67" t="s">
        <v>10</v>
      </c>
      <c r="H8" s="67" t="s">
        <v>11</v>
      </c>
      <c r="I8" s="65" t="s">
        <v>12</v>
      </c>
      <c r="J8" s="65" t="s">
        <v>13</v>
      </c>
      <c r="K8" s="206"/>
    </row>
    <row r="9" spans="1:11" s="44" customFormat="1" ht="30.75" customHeight="1" x14ac:dyDescent="0.25">
      <c r="A9" s="181" t="s">
        <v>861</v>
      </c>
      <c r="B9" s="166" t="s">
        <v>350</v>
      </c>
      <c r="C9" s="166" t="s">
        <v>862</v>
      </c>
      <c r="D9" s="166" t="s">
        <v>863</v>
      </c>
      <c r="E9" s="198">
        <v>33820</v>
      </c>
      <c r="F9" s="198">
        <v>5967</v>
      </c>
      <c r="G9" s="573" t="s">
        <v>864</v>
      </c>
      <c r="H9" s="181" t="s">
        <v>865</v>
      </c>
      <c r="I9" s="181" t="s">
        <v>866</v>
      </c>
      <c r="J9" s="90" t="s">
        <v>51</v>
      </c>
      <c r="K9" s="206">
        <v>1</v>
      </c>
    </row>
    <row r="10" spans="1:11" ht="30.75" customHeight="1" x14ac:dyDescent="0.3">
      <c r="A10" s="181" t="s">
        <v>861</v>
      </c>
      <c r="B10" s="166" t="s">
        <v>867</v>
      </c>
      <c r="C10" s="166" t="s">
        <v>201</v>
      </c>
      <c r="D10" s="166" t="s">
        <v>868</v>
      </c>
      <c r="E10" s="198">
        <v>34120</v>
      </c>
      <c r="F10" s="198">
        <v>25840</v>
      </c>
      <c r="G10" s="364" t="s">
        <v>203</v>
      </c>
      <c r="H10" s="348" t="s">
        <v>204</v>
      </c>
      <c r="I10" s="181" t="s">
        <v>866</v>
      </c>
      <c r="J10" s="90" t="s">
        <v>51</v>
      </c>
      <c r="K10" s="47">
        <v>2</v>
      </c>
    </row>
    <row r="11" spans="1:11" ht="45.75" customHeight="1" x14ac:dyDescent="0.3">
      <c r="A11" s="181" t="s">
        <v>861</v>
      </c>
      <c r="B11" s="313" t="s">
        <v>428</v>
      </c>
      <c r="C11" s="166" t="s">
        <v>869</v>
      </c>
      <c r="D11" s="3" t="s">
        <v>870</v>
      </c>
      <c r="E11" s="19">
        <v>9690</v>
      </c>
      <c r="F11" s="19">
        <v>12803.53</v>
      </c>
      <c r="G11" s="364" t="s">
        <v>871</v>
      </c>
      <c r="H11" s="348"/>
      <c r="I11" s="181" t="s">
        <v>19</v>
      </c>
      <c r="J11" s="172" t="s">
        <v>51</v>
      </c>
      <c r="K11" s="206">
        <v>3</v>
      </c>
    </row>
    <row r="12" spans="1:11" s="205" customFormat="1" ht="30" x14ac:dyDescent="0.3">
      <c r="A12" s="181" t="s">
        <v>861</v>
      </c>
      <c r="B12" s="313" t="s">
        <v>872</v>
      </c>
      <c r="C12" s="166" t="s">
        <v>873</v>
      </c>
      <c r="D12" s="3" t="s">
        <v>874</v>
      </c>
      <c r="E12" s="19">
        <v>30870</v>
      </c>
      <c r="F12" s="19">
        <v>3003</v>
      </c>
      <c r="G12" s="235" t="s">
        <v>875</v>
      </c>
      <c r="H12" s="235" t="s">
        <v>876</v>
      </c>
      <c r="I12" s="181" t="s">
        <v>866</v>
      </c>
      <c r="J12" s="172" t="s">
        <v>311</v>
      </c>
      <c r="K12" s="47">
        <v>4</v>
      </c>
    </row>
    <row r="13" spans="1:11" ht="26.65" customHeight="1" x14ac:dyDescent="0.3">
      <c r="A13" s="181" t="s">
        <v>861</v>
      </c>
      <c r="B13" s="365" t="s">
        <v>877</v>
      </c>
      <c r="C13" s="365" t="s">
        <v>878</v>
      </c>
      <c r="D13" s="286" t="s">
        <v>879</v>
      </c>
      <c r="E13" s="21">
        <v>32100</v>
      </c>
      <c r="F13" s="21">
        <v>48084</v>
      </c>
      <c r="G13" s="245" t="s">
        <v>880</v>
      </c>
      <c r="H13" s="245" t="s">
        <v>881</v>
      </c>
      <c r="I13" s="181" t="s">
        <v>19</v>
      </c>
      <c r="J13" s="172" t="s">
        <v>43</v>
      </c>
      <c r="K13" s="206">
        <v>5</v>
      </c>
    </row>
    <row r="14" spans="1:11" ht="30" x14ac:dyDescent="0.3">
      <c r="A14" s="181" t="s">
        <v>861</v>
      </c>
      <c r="B14" s="365" t="s">
        <v>882</v>
      </c>
      <c r="C14" s="365" t="s">
        <v>883</v>
      </c>
      <c r="D14" s="286" t="s">
        <v>601</v>
      </c>
      <c r="E14" s="21">
        <v>34500</v>
      </c>
      <c r="F14" s="21">
        <v>9018.84</v>
      </c>
      <c r="G14" s="245" t="s">
        <v>884</v>
      </c>
      <c r="H14" s="245" t="s">
        <v>885</v>
      </c>
      <c r="I14" s="181" t="s">
        <v>19</v>
      </c>
      <c r="J14" s="172" t="s">
        <v>43</v>
      </c>
      <c r="K14" s="47">
        <v>6</v>
      </c>
    </row>
    <row r="15" spans="1:11" x14ac:dyDescent="0.3">
      <c r="A15" s="181" t="s">
        <v>861</v>
      </c>
      <c r="B15" s="365" t="s">
        <v>886</v>
      </c>
      <c r="C15" s="365" t="s">
        <v>887</v>
      </c>
      <c r="D15" s="286" t="s">
        <v>888</v>
      </c>
      <c r="E15" s="21">
        <v>32020</v>
      </c>
      <c r="F15" s="21">
        <v>22634.94</v>
      </c>
      <c r="G15" s="245" t="s">
        <v>889</v>
      </c>
      <c r="H15" s="245" t="s">
        <v>890</v>
      </c>
      <c r="I15" s="181" t="s">
        <v>19</v>
      </c>
      <c r="J15" s="172" t="s">
        <v>43</v>
      </c>
      <c r="K15" s="206">
        <v>7</v>
      </c>
    </row>
    <row r="16" spans="1:11" ht="30" x14ac:dyDescent="0.3">
      <c r="A16" s="181" t="s">
        <v>861</v>
      </c>
      <c r="B16" s="371" t="s">
        <v>891</v>
      </c>
      <c r="C16" s="371" t="s">
        <v>892</v>
      </c>
      <c r="D16" s="371" t="s">
        <v>563</v>
      </c>
      <c r="E16" s="370">
        <v>30300</v>
      </c>
      <c r="F16" s="370">
        <v>20875.8</v>
      </c>
      <c r="G16" s="373" t="s">
        <v>893</v>
      </c>
      <c r="H16" s="373" t="s">
        <v>894</v>
      </c>
      <c r="I16" s="259" t="s">
        <v>19</v>
      </c>
      <c r="J16" s="263" t="s">
        <v>43</v>
      </c>
      <c r="K16" s="47">
        <v>8</v>
      </c>
    </row>
    <row r="17" spans="1:11" ht="30" x14ac:dyDescent="0.3">
      <c r="A17" s="181" t="s">
        <v>861</v>
      </c>
      <c r="B17" s="212" t="s">
        <v>104</v>
      </c>
      <c r="C17" s="212" t="s">
        <v>811</v>
      </c>
      <c r="D17" s="314" t="s">
        <v>106</v>
      </c>
      <c r="E17" s="19">
        <v>33448.199999999997</v>
      </c>
      <c r="F17" s="19">
        <v>52020</v>
      </c>
      <c r="G17" s="1" t="s">
        <v>237</v>
      </c>
      <c r="H17" s="1" t="s">
        <v>238</v>
      </c>
      <c r="I17" s="181" t="s">
        <v>19</v>
      </c>
      <c r="J17" s="172" t="s">
        <v>43</v>
      </c>
      <c r="K17" s="206">
        <v>9</v>
      </c>
    </row>
    <row r="18" spans="1:11" x14ac:dyDescent="0.3">
      <c r="A18" s="181" t="s">
        <v>861</v>
      </c>
      <c r="B18" s="292" t="s">
        <v>515</v>
      </c>
      <c r="C18" s="292" t="s">
        <v>516</v>
      </c>
      <c r="D18" s="3" t="s">
        <v>517</v>
      </c>
      <c r="E18" s="19">
        <v>34100</v>
      </c>
      <c r="F18" s="19">
        <v>25008.36</v>
      </c>
      <c r="G18" s="2" t="s">
        <v>559</v>
      </c>
      <c r="H18" s="1" t="s">
        <v>560</v>
      </c>
      <c r="I18" s="181" t="s">
        <v>866</v>
      </c>
      <c r="J18" s="172" t="s">
        <v>43</v>
      </c>
      <c r="K18" s="47">
        <v>10</v>
      </c>
    </row>
    <row r="19" spans="1:11" x14ac:dyDescent="0.3">
      <c r="A19" s="181" t="s">
        <v>861</v>
      </c>
      <c r="B19" s="292" t="s">
        <v>515</v>
      </c>
      <c r="C19" s="292" t="s">
        <v>516</v>
      </c>
      <c r="D19" s="3" t="s">
        <v>517</v>
      </c>
      <c r="E19" s="19">
        <v>34240</v>
      </c>
      <c r="F19" s="19">
        <v>25011.49</v>
      </c>
      <c r="G19" s="2" t="s">
        <v>513</v>
      </c>
      <c r="H19" s="1" t="s">
        <v>514</v>
      </c>
      <c r="I19" s="181" t="s">
        <v>866</v>
      </c>
      <c r="J19" s="172" t="s">
        <v>43</v>
      </c>
      <c r="K19" s="206">
        <v>11</v>
      </c>
    </row>
    <row r="20" spans="1:11" ht="30" x14ac:dyDescent="0.3">
      <c r="A20" s="181" t="s">
        <v>861</v>
      </c>
      <c r="B20" s="292" t="s">
        <v>895</v>
      </c>
      <c r="C20" s="292" t="s">
        <v>828</v>
      </c>
      <c r="D20" s="3" t="s">
        <v>896</v>
      </c>
      <c r="E20" s="19">
        <v>1570</v>
      </c>
      <c r="F20" s="19">
        <v>4080</v>
      </c>
      <c r="G20" s="2" t="s">
        <v>897</v>
      </c>
      <c r="H20" s="1"/>
      <c r="I20" s="181" t="s">
        <v>866</v>
      </c>
      <c r="J20" s="172" t="s">
        <v>43</v>
      </c>
      <c r="K20" s="47">
        <v>12</v>
      </c>
    </row>
    <row r="21" spans="1:11" x14ac:dyDescent="0.3">
      <c r="A21" s="652" t="s">
        <v>861</v>
      </c>
      <c r="B21" s="717" t="s">
        <v>561</v>
      </c>
      <c r="C21" s="717" t="s">
        <v>898</v>
      </c>
      <c r="D21" s="724" t="s">
        <v>899</v>
      </c>
      <c r="E21" s="630">
        <v>180990</v>
      </c>
      <c r="F21" s="630">
        <v>68569.600000000006</v>
      </c>
      <c r="G21" s="2" t="s">
        <v>900</v>
      </c>
      <c r="H21" s="1" t="s">
        <v>901</v>
      </c>
      <c r="I21" s="651" t="s">
        <v>866</v>
      </c>
      <c r="J21" s="763" t="s">
        <v>43</v>
      </c>
      <c r="K21" s="206">
        <v>13</v>
      </c>
    </row>
    <row r="22" spans="1:11" x14ac:dyDescent="0.3">
      <c r="A22" s="694"/>
      <c r="B22" s="717"/>
      <c r="C22" s="717"/>
      <c r="D22" s="724"/>
      <c r="E22" s="630"/>
      <c r="F22" s="630"/>
      <c r="G22" s="2" t="s">
        <v>902</v>
      </c>
      <c r="H22" s="1" t="s">
        <v>903</v>
      </c>
      <c r="I22" s="651"/>
      <c r="J22" s="763"/>
      <c r="K22" s="47">
        <v>14</v>
      </c>
    </row>
    <row r="23" spans="1:11" x14ac:dyDescent="0.3">
      <c r="A23" s="694"/>
      <c r="B23" s="717"/>
      <c r="C23" s="717"/>
      <c r="D23" s="724"/>
      <c r="E23" s="630"/>
      <c r="F23" s="630"/>
      <c r="G23" s="2" t="s">
        <v>904</v>
      </c>
      <c r="H23" s="1" t="s">
        <v>905</v>
      </c>
      <c r="I23" s="651"/>
      <c r="J23" s="763"/>
      <c r="K23" s="206">
        <v>15</v>
      </c>
    </row>
    <row r="24" spans="1:11" x14ac:dyDescent="0.3">
      <c r="A24" s="694"/>
      <c r="B24" s="717"/>
      <c r="C24" s="717"/>
      <c r="D24" s="724"/>
      <c r="E24" s="630"/>
      <c r="F24" s="630"/>
      <c r="G24" s="2" t="s">
        <v>906</v>
      </c>
      <c r="H24" s="1" t="s">
        <v>907</v>
      </c>
      <c r="I24" s="651"/>
      <c r="J24" s="763"/>
      <c r="K24" s="47">
        <v>16</v>
      </c>
    </row>
    <row r="25" spans="1:11" x14ac:dyDescent="0.3">
      <c r="A25" s="694"/>
      <c r="B25" s="794"/>
      <c r="C25" s="794"/>
      <c r="D25" s="690"/>
      <c r="E25" s="661"/>
      <c r="F25" s="661"/>
      <c r="G25" s="237" t="s">
        <v>908</v>
      </c>
      <c r="H25" s="195" t="s">
        <v>909</v>
      </c>
      <c r="I25" s="652"/>
      <c r="J25" s="674"/>
      <c r="K25" s="206">
        <v>17</v>
      </c>
    </row>
    <row r="26" spans="1:11" x14ac:dyDescent="0.3">
      <c r="A26" s="651" t="s">
        <v>861</v>
      </c>
      <c r="B26" s="717" t="s">
        <v>449</v>
      </c>
      <c r="C26" s="717" t="s">
        <v>450</v>
      </c>
      <c r="D26" s="724" t="s">
        <v>367</v>
      </c>
      <c r="E26" s="630">
        <v>258870</v>
      </c>
      <c r="F26" s="630">
        <v>213014.39999999999</v>
      </c>
      <c r="G26" s="2" t="s">
        <v>453</v>
      </c>
      <c r="H26" s="1" t="s">
        <v>454</v>
      </c>
      <c r="I26" s="651" t="s">
        <v>866</v>
      </c>
      <c r="J26" s="763" t="s">
        <v>43</v>
      </c>
      <c r="K26" s="47">
        <v>18</v>
      </c>
    </row>
    <row r="27" spans="1:11" x14ac:dyDescent="0.3">
      <c r="A27" s="651"/>
      <c r="B27" s="717"/>
      <c r="C27" s="717"/>
      <c r="D27" s="724"/>
      <c r="E27" s="630"/>
      <c r="F27" s="630"/>
      <c r="G27" s="2" t="s">
        <v>455</v>
      </c>
      <c r="H27" s="1" t="s">
        <v>456</v>
      </c>
      <c r="I27" s="651"/>
      <c r="J27" s="763"/>
      <c r="K27" s="206">
        <v>19</v>
      </c>
    </row>
    <row r="28" spans="1:11" x14ac:dyDescent="0.3">
      <c r="A28" s="651"/>
      <c r="B28" s="717"/>
      <c r="C28" s="717"/>
      <c r="D28" s="724"/>
      <c r="E28" s="630"/>
      <c r="F28" s="630"/>
      <c r="G28" s="2" t="s">
        <v>457</v>
      </c>
      <c r="H28" s="1" t="s">
        <v>458</v>
      </c>
      <c r="I28" s="651"/>
      <c r="J28" s="763"/>
      <c r="K28" s="47">
        <v>20</v>
      </c>
    </row>
    <row r="29" spans="1:11" x14ac:dyDescent="0.3">
      <c r="A29" s="651"/>
      <c r="B29" s="717"/>
      <c r="C29" s="717"/>
      <c r="D29" s="724"/>
      <c r="E29" s="630"/>
      <c r="F29" s="630"/>
      <c r="G29" s="2" t="s">
        <v>461</v>
      </c>
      <c r="H29" s="1" t="s">
        <v>462</v>
      </c>
      <c r="I29" s="651"/>
      <c r="J29" s="763"/>
      <c r="K29" s="206">
        <v>21</v>
      </c>
    </row>
    <row r="30" spans="1:11" x14ac:dyDescent="0.3">
      <c r="A30" s="651"/>
      <c r="B30" s="717"/>
      <c r="C30" s="717"/>
      <c r="D30" s="724"/>
      <c r="E30" s="630"/>
      <c r="F30" s="630"/>
      <c r="G30" s="2" t="s">
        <v>463</v>
      </c>
      <c r="H30" s="1" t="s">
        <v>464</v>
      </c>
      <c r="I30" s="651"/>
      <c r="J30" s="763"/>
      <c r="K30" s="47">
        <v>22</v>
      </c>
    </row>
    <row r="31" spans="1:11" x14ac:dyDescent="0.3">
      <c r="A31" s="651"/>
      <c r="B31" s="717"/>
      <c r="C31" s="717"/>
      <c r="D31" s="724"/>
      <c r="E31" s="630"/>
      <c r="F31" s="630"/>
      <c r="G31" s="2" t="s">
        <v>910</v>
      </c>
      <c r="H31" s="1" t="s">
        <v>452</v>
      </c>
      <c r="I31" s="651"/>
      <c r="J31" s="763"/>
      <c r="K31" s="206">
        <v>23</v>
      </c>
    </row>
    <row r="32" spans="1:11" x14ac:dyDescent="0.3">
      <c r="A32" s="651"/>
      <c r="B32" s="717"/>
      <c r="C32" s="717"/>
      <c r="D32" s="724"/>
      <c r="E32" s="630"/>
      <c r="F32" s="630"/>
      <c r="G32" s="2" t="s">
        <v>911</v>
      </c>
      <c r="H32" s="1" t="s">
        <v>912</v>
      </c>
      <c r="I32" s="651"/>
      <c r="J32" s="763"/>
      <c r="K32" s="47">
        <v>24</v>
      </c>
    </row>
    <row r="33" spans="1:11" x14ac:dyDescent="0.3">
      <c r="A33" s="651"/>
      <c r="B33" s="717"/>
      <c r="C33" s="717"/>
      <c r="D33" s="724"/>
      <c r="E33" s="630"/>
      <c r="F33" s="630"/>
      <c r="G33" s="2" t="s">
        <v>500</v>
      </c>
      <c r="H33" s="1" t="s">
        <v>501</v>
      </c>
      <c r="I33" s="651"/>
      <c r="J33" s="763"/>
      <c r="K33" s="206">
        <v>25</v>
      </c>
    </row>
    <row r="34" spans="1:11" ht="30" x14ac:dyDescent="0.3">
      <c r="A34" s="287" t="s">
        <v>861</v>
      </c>
      <c r="B34" s="376" t="s">
        <v>772</v>
      </c>
      <c r="C34" s="376" t="s">
        <v>516</v>
      </c>
      <c r="D34" s="226" t="s">
        <v>913</v>
      </c>
      <c r="E34" s="20">
        <v>30130</v>
      </c>
      <c r="F34" s="20">
        <v>25550.39</v>
      </c>
      <c r="G34" s="192" t="s">
        <v>914</v>
      </c>
      <c r="H34" s="193" t="s">
        <v>915</v>
      </c>
      <c r="I34" s="287" t="s">
        <v>866</v>
      </c>
      <c r="J34" s="372" t="s">
        <v>43</v>
      </c>
      <c r="K34" s="47">
        <v>26</v>
      </c>
    </row>
    <row r="35" spans="1:11" ht="27" customHeight="1" x14ac:dyDescent="0.3">
      <c r="A35" s="181" t="s">
        <v>861</v>
      </c>
      <c r="B35" s="292" t="s">
        <v>756</v>
      </c>
      <c r="C35" s="292" t="s">
        <v>757</v>
      </c>
      <c r="D35" s="3" t="s">
        <v>916</v>
      </c>
      <c r="E35" s="19">
        <v>27530</v>
      </c>
      <c r="F35" s="19">
        <v>26391.66</v>
      </c>
      <c r="G35" s="2" t="s">
        <v>148</v>
      </c>
      <c r="H35" s="1" t="s">
        <v>917</v>
      </c>
      <c r="I35" s="181" t="s">
        <v>866</v>
      </c>
      <c r="J35" s="172" t="s">
        <v>43</v>
      </c>
      <c r="K35" s="206">
        <v>27</v>
      </c>
    </row>
    <row r="36" spans="1:11" ht="18.75" customHeight="1" x14ac:dyDescent="0.3">
      <c r="A36" s="350"/>
      <c r="B36" s="351"/>
      <c r="C36" s="351"/>
      <c r="D36" s="352"/>
      <c r="E36" s="353"/>
      <c r="F36" s="353"/>
      <c r="G36" s="354"/>
      <c r="H36" s="354"/>
      <c r="I36" s="358"/>
      <c r="J36" s="32"/>
      <c r="K36" s="206"/>
    </row>
    <row r="37" spans="1:11" x14ac:dyDescent="0.3">
      <c r="A37" s="81"/>
      <c r="B37" s="40"/>
      <c r="C37" s="40"/>
      <c r="D37" s="39"/>
      <c r="E37" s="41"/>
      <c r="F37" s="41"/>
      <c r="G37" s="5"/>
      <c r="H37" s="4"/>
      <c r="I37" s="42"/>
      <c r="J37" s="42"/>
      <c r="K37" s="47"/>
    </row>
    <row r="38" spans="1:11" x14ac:dyDescent="0.3">
      <c r="E38" s="248"/>
      <c r="F38" s="248"/>
      <c r="G38" s="249"/>
      <c r="H38" s="249"/>
      <c r="J38" s="32"/>
    </row>
    <row r="39" spans="1:11" ht="20.25" x14ac:dyDescent="0.3">
      <c r="A39" s="70" t="s">
        <v>32</v>
      </c>
      <c r="B39" s="71"/>
      <c r="E39" s="248"/>
      <c r="F39" s="248"/>
      <c r="G39" s="249"/>
      <c r="H39" s="249"/>
    </row>
    <row r="40" spans="1:11" s="45" customFormat="1" x14ac:dyDescent="0.3">
      <c r="A40" s="72"/>
      <c r="B40" s="73"/>
      <c r="C40" s="74"/>
      <c r="D40" s="74"/>
      <c r="E40" s="127"/>
      <c r="F40" s="124"/>
      <c r="G40" s="74"/>
      <c r="H40" s="74"/>
      <c r="I40" s="360"/>
      <c r="J40" s="75"/>
      <c r="K40" s="271"/>
    </row>
    <row r="41" spans="1:11" ht="33" x14ac:dyDescent="0.3">
      <c r="A41" s="238" t="s">
        <v>4</v>
      </c>
      <c r="B41" s="239" t="s">
        <v>33</v>
      </c>
      <c r="C41" s="240" t="s">
        <v>34</v>
      </c>
      <c r="D41" s="240" t="s">
        <v>7</v>
      </c>
      <c r="E41" s="241" t="s">
        <v>35</v>
      </c>
      <c r="F41" s="242" t="s">
        <v>9</v>
      </c>
      <c r="G41" s="243" t="s">
        <v>10</v>
      </c>
      <c r="H41" s="243" t="s">
        <v>11</v>
      </c>
      <c r="I41" s="243" t="s">
        <v>36</v>
      </c>
      <c r="J41" s="243" t="s">
        <v>13</v>
      </c>
    </row>
    <row r="42" spans="1:11" ht="28.5" customHeight="1" x14ac:dyDescent="0.3">
      <c r="A42" s="196" t="s">
        <v>918</v>
      </c>
      <c r="B42" s="165" t="s">
        <v>919</v>
      </c>
      <c r="C42" s="165" t="s">
        <v>920</v>
      </c>
      <c r="D42" s="165" t="s">
        <v>921</v>
      </c>
      <c r="E42" s="199">
        <v>32360</v>
      </c>
      <c r="F42" s="197">
        <v>1710</v>
      </c>
      <c r="G42" s="378" t="s">
        <v>922</v>
      </c>
      <c r="H42" s="378" t="s">
        <v>923</v>
      </c>
      <c r="I42" s="377" t="s">
        <v>866</v>
      </c>
      <c r="J42" s="377" t="s">
        <v>43</v>
      </c>
      <c r="K42" s="367">
        <v>1</v>
      </c>
    </row>
  </sheetData>
  <mergeCells count="16">
    <mergeCell ref="I21:I25"/>
    <mergeCell ref="I26:I33"/>
    <mergeCell ref="J21:J25"/>
    <mergeCell ref="J26:J33"/>
    <mergeCell ref="A21:A25"/>
    <mergeCell ref="A26:A33"/>
    <mergeCell ref="B21:B25"/>
    <mergeCell ref="C21:C25"/>
    <mergeCell ref="D21:D25"/>
    <mergeCell ref="E21:E25"/>
    <mergeCell ref="F21:F25"/>
    <mergeCell ref="B26:B33"/>
    <mergeCell ref="C26:C33"/>
    <mergeCell ref="D26:D33"/>
    <mergeCell ref="E26:E33"/>
    <mergeCell ref="F26:F33"/>
  </mergeCells>
  <pageMargins left="0.7" right="0.7" top="0.75" bottom="0.75" header="0.3" footer="0.3"/>
  <pageSetup orientation="portrait" horizontalDpi="4294967293" verticalDpi="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6"/>
  <sheetViews>
    <sheetView topLeftCell="A46" workbookViewId="0">
      <selection activeCell="A57" sqref="A57"/>
    </sheetView>
  </sheetViews>
  <sheetFormatPr baseColWidth="10" defaultColWidth="11.28515625" defaultRowHeight="16.5" x14ac:dyDescent="0.3"/>
  <cols>
    <col min="1" max="1" width="18.7109375" style="46" customWidth="1"/>
    <col min="2" max="2" width="33.7109375" style="47" bestFit="1" customWidth="1"/>
    <col min="3" max="3" width="34.28515625" style="46" bestFit="1" customWidth="1"/>
    <col min="4" max="4" width="30" style="46" customWidth="1"/>
    <col min="5" max="5" width="13.140625" style="126" customWidth="1"/>
    <col min="6" max="6" width="14.7109375" style="116" customWidth="1"/>
    <col min="7" max="7" width="11.28515625" style="46" customWidth="1"/>
    <col min="8" max="8" width="10.140625" style="46" customWidth="1"/>
    <col min="9" max="9" width="16.28515625" style="359" customWidth="1"/>
    <col min="10" max="10" width="32" style="48" bestFit="1" customWidth="1"/>
    <col min="11" max="11" width="11.28515625" style="205"/>
    <col min="12" max="16384" width="11.28515625" style="43"/>
  </cols>
  <sheetData>
    <row r="1" spans="1:11" x14ac:dyDescent="0.3">
      <c r="A1" s="49" t="s">
        <v>0</v>
      </c>
    </row>
    <row r="2" spans="1:11" x14ac:dyDescent="0.3">
      <c r="A2" s="49" t="s">
        <v>1</v>
      </c>
    </row>
    <row r="3" spans="1:11" x14ac:dyDescent="0.3">
      <c r="A3" s="50">
        <v>25</v>
      </c>
      <c r="B3" s="50" t="s">
        <v>37</v>
      </c>
    </row>
    <row r="6" spans="1:11" ht="20.25" x14ac:dyDescent="0.3">
      <c r="A6" s="51" t="s">
        <v>3</v>
      </c>
      <c r="B6" s="52"/>
      <c r="C6" s="53"/>
      <c r="D6" s="54"/>
      <c r="E6" s="56"/>
      <c r="F6" s="117"/>
      <c r="G6" s="57"/>
      <c r="H6" s="57"/>
      <c r="I6" s="55"/>
      <c r="J6" s="55"/>
    </row>
    <row r="7" spans="1:11" x14ac:dyDescent="0.3">
      <c r="A7" s="59"/>
      <c r="B7" s="60"/>
      <c r="C7" s="61"/>
      <c r="D7" s="54"/>
      <c r="E7" s="56"/>
      <c r="F7" s="117"/>
      <c r="G7" s="57"/>
      <c r="H7" s="57"/>
      <c r="I7" s="55"/>
      <c r="J7" s="55"/>
    </row>
    <row r="8" spans="1:11" s="44" customFormat="1" ht="33" x14ac:dyDescent="0.25">
      <c r="A8" s="62" t="s">
        <v>4</v>
      </c>
      <c r="B8" s="63" t="s">
        <v>5</v>
      </c>
      <c r="C8" s="64" t="s">
        <v>6</v>
      </c>
      <c r="D8" s="64" t="s">
        <v>7</v>
      </c>
      <c r="E8" s="66" t="s">
        <v>8</v>
      </c>
      <c r="F8" s="118" t="s">
        <v>9</v>
      </c>
      <c r="G8" s="67" t="s">
        <v>10</v>
      </c>
      <c r="H8" s="67" t="s">
        <v>11</v>
      </c>
      <c r="I8" s="65" t="s">
        <v>12</v>
      </c>
      <c r="J8" s="65" t="s">
        <v>13</v>
      </c>
      <c r="K8" s="206"/>
    </row>
    <row r="9" spans="1:11" s="44" customFormat="1" ht="25.5" customHeight="1" x14ac:dyDescent="0.25">
      <c r="A9" s="33" t="s">
        <v>924</v>
      </c>
      <c r="B9" s="380" t="s">
        <v>925</v>
      </c>
      <c r="C9" s="381" t="s">
        <v>926</v>
      </c>
      <c r="D9" s="381" t="s">
        <v>927</v>
      </c>
      <c r="E9" s="291">
        <v>4120</v>
      </c>
      <c r="F9" s="382">
        <v>11919.82</v>
      </c>
      <c r="G9" s="291" t="s">
        <v>103</v>
      </c>
      <c r="H9" s="291"/>
      <c r="I9" s="383" t="s">
        <v>928</v>
      </c>
      <c r="J9" s="379" t="s">
        <v>929</v>
      </c>
      <c r="K9" s="206">
        <v>1</v>
      </c>
    </row>
    <row r="10" spans="1:11" ht="26.65" customHeight="1" x14ac:dyDescent="0.3">
      <c r="A10" s="31" t="s">
        <v>924</v>
      </c>
      <c r="B10" s="384" t="s">
        <v>627</v>
      </c>
      <c r="C10" s="385" t="s">
        <v>628</v>
      </c>
      <c r="D10" s="385" t="s">
        <v>930</v>
      </c>
      <c r="E10" s="290">
        <v>21680</v>
      </c>
      <c r="F10" s="386">
        <v>22957.37</v>
      </c>
      <c r="G10" s="290" t="s">
        <v>931</v>
      </c>
      <c r="H10" s="290" t="s">
        <v>631</v>
      </c>
      <c r="I10" s="176" t="s">
        <v>866</v>
      </c>
      <c r="J10" s="332" t="s">
        <v>929</v>
      </c>
      <c r="K10" s="47">
        <v>2</v>
      </c>
    </row>
    <row r="11" spans="1:11" ht="18.75" customHeight="1" x14ac:dyDescent="0.3">
      <c r="A11" s="652" t="s">
        <v>924</v>
      </c>
      <c r="B11" s="624" t="s">
        <v>932</v>
      </c>
      <c r="C11" s="624" t="s">
        <v>709</v>
      </c>
      <c r="D11" s="624" t="s">
        <v>710</v>
      </c>
      <c r="E11" s="795">
        <v>61260</v>
      </c>
      <c r="F11" s="795">
        <v>2405.1999999999998</v>
      </c>
      <c r="G11" s="573" t="s">
        <v>933</v>
      </c>
      <c r="H11" s="181" t="s">
        <v>934</v>
      </c>
      <c r="I11" s="651" t="s">
        <v>866</v>
      </c>
      <c r="J11" s="624" t="s">
        <v>51</v>
      </c>
      <c r="K11" s="206">
        <v>3</v>
      </c>
    </row>
    <row r="12" spans="1:11" s="205" customFormat="1" x14ac:dyDescent="0.3">
      <c r="A12" s="687"/>
      <c r="B12" s="624"/>
      <c r="C12" s="624"/>
      <c r="D12" s="624"/>
      <c r="E12" s="795"/>
      <c r="F12" s="795"/>
      <c r="G12" s="364" t="s">
        <v>935</v>
      </c>
      <c r="H12" s="348" t="s">
        <v>936</v>
      </c>
      <c r="I12" s="651"/>
      <c r="J12" s="624"/>
      <c r="K12" s="47">
        <v>4</v>
      </c>
    </row>
    <row r="13" spans="1:11" ht="18" customHeight="1" x14ac:dyDescent="0.3">
      <c r="A13" s="181" t="s">
        <v>924</v>
      </c>
      <c r="B13" s="365" t="s">
        <v>925</v>
      </c>
      <c r="C13" s="365" t="s">
        <v>937</v>
      </c>
      <c r="D13" s="286" t="s">
        <v>277</v>
      </c>
      <c r="E13" s="21">
        <v>9248</v>
      </c>
      <c r="F13" s="21">
        <v>8612.1650000000009</v>
      </c>
      <c r="G13" s="245" t="s">
        <v>328</v>
      </c>
      <c r="H13" s="245" t="s">
        <v>594</v>
      </c>
      <c r="I13" s="287" t="s">
        <v>19</v>
      </c>
      <c r="J13" s="372" t="s">
        <v>51</v>
      </c>
      <c r="K13" s="206">
        <v>5</v>
      </c>
    </row>
    <row r="14" spans="1:11" x14ac:dyDescent="0.3">
      <c r="A14" s="181" t="s">
        <v>924</v>
      </c>
      <c r="B14" s="365" t="s">
        <v>938</v>
      </c>
      <c r="C14" s="365" t="s">
        <v>939</v>
      </c>
      <c r="D14" s="286" t="s">
        <v>509</v>
      </c>
      <c r="E14" s="21">
        <v>28280</v>
      </c>
      <c r="F14" s="21">
        <v>44800</v>
      </c>
      <c r="G14" s="245" t="s">
        <v>940</v>
      </c>
      <c r="H14" s="245" t="s">
        <v>941</v>
      </c>
      <c r="I14" s="181" t="s">
        <v>19</v>
      </c>
      <c r="J14" s="172" t="s">
        <v>51</v>
      </c>
      <c r="K14" s="47">
        <v>6</v>
      </c>
    </row>
    <row r="15" spans="1:11" x14ac:dyDescent="0.3">
      <c r="A15" s="181" t="s">
        <v>924</v>
      </c>
      <c r="B15" s="365" t="s">
        <v>938</v>
      </c>
      <c r="C15" s="365" t="s">
        <v>939</v>
      </c>
      <c r="D15" s="286" t="s">
        <v>509</v>
      </c>
      <c r="E15" s="21">
        <v>30009.599999999999</v>
      </c>
      <c r="F15" s="21">
        <v>47700</v>
      </c>
      <c r="G15" s="245" t="s">
        <v>70</v>
      </c>
      <c r="H15" s="245" t="s">
        <v>71</v>
      </c>
      <c r="I15" s="181" t="s">
        <v>19</v>
      </c>
      <c r="J15" s="172" t="s">
        <v>51</v>
      </c>
      <c r="K15" s="206">
        <v>7</v>
      </c>
    </row>
    <row r="16" spans="1:11" x14ac:dyDescent="0.3">
      <c r="A16" s="31" t="s">
        <v>924</v>
      </c>
      <c r="B16" s="387" t="s">
        <v>942</v>
      </c>
      <c r="C16" s="388" t="s">
        <v>382</v>
      </c>
      <c r="D16" s="388" t="s">
        <v>383</v>
      </c>
      <c r="E16" s="389">
        <v>10608.9</v>
      </c>
      <c r="F16" s="21">
        <v>8856</v>
      </c>
      <c r="G16" s="245" t="s">
        <v>943</v>
      </c>
      <c r="H16" s="245" t="s">
        <v>944</v>
      </c>
      <c r="I16" s="181" t="s">
        <v>19</v>
      </c>
      <c r="J16" s="172" t="s">
        <v>51</v>
      </c>
      <c r="K16" s="206">
        <v>8</v>
      </c>
    </row>
    <row r="17" spans="1:11" x14ac:dyDescent="0.3">
      <c r="A17" s="31" t="s">
        <v>924</v>
      </c>
      <c r="B17" s="387" t="s">
        <v>945</v>
      </c>
      <c r="C17" s="388" t="s">
        <v>946</v>
      </c>
      <c r="D17" s="388" t="s">
        <v>947</v>
      </c>
      <c r="E17" s="389">
        <v>32816</v>
      </c>
      <c r="F17" s="21">
        <v>42420</v>
      </c>
      <c r="G17" s="245" t="s">
        <v>948</v>
      </c>
      <c r="H17" s="245" t="s">
        <v>949</v>
      </c>
      <c r="I17" s="181" t="s">
        <v>19</v>
      </c>
      <c r="J17" s="172" t="s">
        <v>51</v>
      </c>
      <c r="K17" s="206">
        <v>9</v>
      </c>
    </row>
    <row r="18" spans="1:11" x14ac:dyDescent="0.3">
      <c r="A18" s="31" t="s">
        <v>924</v>
      </c>
      <c r="B18" s="387" t="s">
        <v>945</v>
      </c>
      <c r="C18" s="388" t="s">
        <v>946</v>
      </c>
      <c r="D18" s="388" t="s">
        <v>947</v>
      </c>
      <c r="E18" s="389">
        <v>32765</v>
      </c>
      <c r="F18" s="21">
        <v>42420</v>
      </c>
      <c r="G18" s="245" t="s">
        <v>950</v>
      </c>
      <c r="H18" s="245" t="s">
        <v>951</v>
      </c>
      <c r="I18" s="181" t="s">
        <v>19</v>
      </c>
      <c r="J18" s="172" t="s">
        <v>51</v>
      </c>
      <c r="K18" s="206">
        <v>10</v>
      </c>
    </row>
    <row r="19" spans="1:11" x14ac:dyDescent="0.3">
      <c r="A19" s="181" t="s">
        <v>924</v>
      </c>
      <c r="B19" s="391" t="s">
        <v>952</v>
      </c>
      <c r="C19" s="391" t="s">
        <v>775</v>
      </c>
      <c r="D19" s="109" t="s">
        <v>563</v>
      </c>
      <c r="E19" s="173">
        <v>30280</v>
      </c>
      <c r="F19" s="173">
        <v>22799.7</v>
      </c>
      <c r="G19" s="106" t="s">
        <v>680</v>
      </c>
      <c r="H19" s="113" t="s">
        <v>681</v>
      </c>
      <c r="I19" s="259" t="s">
        <v>866</v>
      </c>
      <c r="J19" s="263" t="s">
        <v>31</v>
      </c>
      <c r="K19" s="47">
        <v>11</v>
      </c>
    </row>
    <row r="20" spans="1:11" ht="30" x14ac:dyDescent="0.3">
      <c r="A20" s="181" t="s">
        <v>924</v>
      </c>
      <c r="B20" s="391" t="s">
        <v>423</v>
      </c>
      <c r="C20" s="391" t="s">
        <v>307</v>
      </c>
      <c r="D20" s="109" t="s">
        <v>953</v>
      </c>
      <c r="E20" s="173">
        <v>2480</v>
      </c>
      <c r="F20" s="173">
        <v>7559.4</v>
      </c>
      <c r="G20" s="106" t="s">
        <v>954</v>
      </c>
      <c r="H20" s="113" t="s">
        <v>955</v>
      </c>
      <c r="I20" s="259" t="s">
        <v>866</v>
      </c>
      <c r="J20" s="263" t="s">
        <v>31</v>
      </c>
      <c r="K20" s="206">
        <v>12</v>
      </c>
    </row>
    <row r="21" spans="1:11" ht="30" x14ac:dyDescent="0.3">
      <c r="A21" s="181" t="s">
        <v>924</v>
      </c>
      <c r="B21" s="391" t="s">
        <v>350</v>
      </c>
      <c r="C21" s="391" t="s">
        <v>956</v>
      </c>
      <c r="D21" s="109" t="s">
        <v>957</v>
      </c>
      <c r="E21" s="173">
        <v>25450</v>
      </c>
      <c r="F21" s="173">
        <v>21032.25</v>
      </c>
      <c r="G21" s="106" t="s">
        <v>958</v>
      </c>
      <c r="H21" s="113" t="s">
        <v>959</v>
      </c>
      <c r="I21" s="259" t="s">
        <v>866</v>
      </c>
      <c r="J21" s="263" t="s">
        <v>31</v>
      </c>
      <c r="K21" s="47">
        <v>13</v>
      </c>
    </row>
    <row r="22" spans="1:11" x14ac:dyDescent="0.3">
      <c r="A22" s="181" t="s">
        <v>924</v>
      </c>
      <c r="B22" s="391" t="s">
        <v>960</v>
      </c>
      <c r="C22" s="391" t="s">
        <v>961</v>
      </c>
      <c r="D22" s="109" t="s">
        <v>962</v>
      </c>
      <c r="E22" s="173">
        <v>2870</v>
      </c>
      <c r="F22" s="173">
        <v>4549.99</v>
      </c>
      <c r="G22" s="106" t="s">
        <v>963</v>
      </c>
      <c r="H22" s="113"/>
      <c r="I22" s="259" t="s">
        <v>866</v>
      </c>
      <c r="J22" s="263" t="s">
        <v>31</v>
      </c>
      <c r="K22" s="206">
        <v>14</v>
      </c>
    </row>
    <row r="23" spans="1:11" ht="30" x14ac:dyDescent="0.3">
      <c r="A23" s="181" t="s">
        <v>924</v>
      </c>
      <c r="B23" s="391" t="s">
        <v>423</v>
      </c>
      <c r="C23" s="391" t="s">
        <v>307</v>
      </c>
      <c r="D23" s="109" t="s">
        <v>953</v>
      </c>
      <c r="E23" s="173">
        <v>3450</v>
      </c>
      <c r="F23" s="173">
        <v>8160</v>
      </c>
      <c r="G23" s="106" t="s">
        <v>309</v>
      </c>
      <c r="H23" s="113" t="s">
        <v>310</v>
      </c>
      <c r="I23" s="259" t="s">
        <v>866</v>
      </c>
      <c r="J23" s="263" t="s">
        <v>31</v>
      </c>
      <c r="K23" s="47">
        <v>15</v>
      </c>
    </row>
    <row r="24" spans="1:11" x14ac:dyDescent="0.3">
      <c r="A24" s="181" t="s">
        <v>924</v>
      </c>
      <c r="B24" s="362" t="s">
        <v>886</v>
      </c>
      <c r="C24" s="362" t="s">
        <v>964</v>
      </c>
      <c r="D24" s="286" t="s">
        <v>888</v>
      </c>
      <c r="E24" s="392">
        <v>22032</v>
      </c>
      <c r="F24" s="392">
        <v>17416.490000000002</v>
      </c>
      <c r="G24" s="245" t="s">
        <v>965</v>
      </c>
      <c r="H24" s="245"/>
      <c r="I24" s="181" t="s">
        <v>19</v>
      </c>
      <c r="J24" s="24" t="s">
        <v>31</v>
      </c>
      <c r="K24" s="206">
        <v>16</v>
      </c>
    </row>
    <row r="25" spans="1:11" ht="30" x14ac:dyDescent="0.3">
      <c r="A25" s="181" t="s">
        <v>924</v>
      </c>
      <c r="B25" s="362" t="s">
        <v>966</v>
      </c>
      <c r="C25" s="362" t="s">
        <v>967</v>
      </c>
      <c r="D25" s="286" t="s">
        <v>968</v>
      </c>
      <c r="E25" s="392">
        <f>2723.27+3052.5</f>
        <v>5775.77</v>
      </c>
      <c r="F25" s="392">
        <v>24631.8</v>
      </c>
      <c r="G25" s="245" t="s">
        <v>969</v>
      </c>
      <c r="H25" s="245"/>
      <c r="I25" s="181" t="s">
        <v>19</v>
      </c>
      <c r="J25" s="24" t="s">
        <v>31</v>
      </c>
      <c r="K25" s="47">
        <v>17</v>
      </c>
    </row>
    <row r="26" spans="1:11" x14ac:dyDescent="0.3">
      <c r="A26" s="181" t="s">
        <v>924</v>
      </c>
      <c r="B26" s="362" t="s">
        <v>67</v>
      </c>
      <c r="C26" s="362" t="s">
        <v>970</v>
      </c>
      <c r="D26" s="286" t="s">
        <v>97</v>
      </c>
      <c r="E26" s="392">
        <v>3400</v>
      </c>
      <c r="F26" s="392">
        <v>6064.5</v>
      </c>
      <c r="G26" s="245" t="s">
        <v>971</v>
      </c>
      <c r="H26" s="245"/>
      <c r="I26" s="181" t="s">
        <v>19</v>
      </c>
      <c r="J26" s="24" t="s">
        <v>31</v>
      </c>
      <c r="K26" s="206">
        <v>18</v>
      </c>
    </row>
    <row r="27" spans="1:11" x14ac:dyDescent="0.3">
      <c r="A27" s="181" t="s">
        <v>924</v>
      </c>
      <c r="B27" s="362" t="s">
        <v>972</v>
      </c>
      <c r="C27" s="362" t="s">
        <v>973</v>
      </c>
      <c r="D27" s="286" t="s">
        <v>974</v>
      </c>
      <c r="E27" s="392">
        <v>30570</v>
      </c>
      <c r="F27" s="392">
        <v>25700</v>
      </c>
      <c r="G27" s="245" t="s">
        <v>975</v>
      </c>
      <c r="H27" s="245" t="s">
        <v>976</v>
      </c>
      <c r="I27" s="181" t="s">
        <v>19</v>
      </c>
      <c r="J27" s="24" t="s">
        <v>31</v>
      </c>
      <c r="K27" s="47">
        <v>19</v>
      </c>
    </row>
    <row r="28" spans="1:11" x14ac:dyDescent="0.3">
      <c r="A28" s="181" t="s">
        <v>924</v>
      </c>
      <c r="B28" s="362" t="s">
        <v>977</v>
      </c>
      <c r="C28" s="362" t="s">
        <v>978</v>
      </c>
      <c r="D28" s="286" t="s">
        <v>979</v>
      </c>
      <c r="E28" s="392">
        <v>21165.57</v>
      </c>
      <c r="F28" s="392">
        <v>50446.54</v>
      </c>
      <c r="G28" s="245" t="s">
        <v>980</v>
      </c>
      <c r="H28" s="245" t="s">
        <v>981</v>
      </c>
      <c r="I28" s="181" t="s">
        <v>19</v>
      </c>
      <c r="J28" s="24" t="s">
        <v>31</v>
      </c>
      <c r="K28" s="206">
        <v>20</v>
      </c>
    </row>
    <row r="29" spans="1:11" x14ac:dyDescent="0.3">
      <c r="A29" s="181" t="s">
        <v>924</v>
      </c>
      <c r="B29" s="362" t="s">
        <v>977</v>
      </c>
      <c r="C29" s="362" t="s">
        <v>978</v>
      </c>
      <c r="D29" s="286" t="s">
        <v>979</v>
      </c>
      <c r="E29" s="392">
        <v>21414.5</v>
      </c>
      <c r="F29" s="392">
        <v>54631.16</v>
      </c>
      <c r="G29" s="245" t="s">
        <v>982</v>
      </c>
      <c r="H29" s="245" t="s">
        <v>266</v>
      </c>
      <c r="I29" s="181" t="s">
        <v>19</v>
      </c>
      <c r="J29" s="24" t="s">
        <v>31</v>
      </c>
      <c r="K29" s="47">
        <v>21</v>
      </c>
    </row>
    <row r="30" spans="1:11" x14ac:dyDescent="0.3">
      <c r="A30" s="181" t="s">
        <v>924</v>
      </c>
      <c r="B30" s="362" t="s">
        <v>977</v>
      </c>
      <c r="C30" s="362" t="s">
        <v>978</v>
      </c>
      <c r="D30" s="286" t="s">
        <v>979</v>
      </c>
      <c r="E30" s="392">
        <v>20713</v>
      </c>
      <c r="F30" s="392">
        <v>54520.46</v>
      </c>
      <c r="G30" s="245" t="s">
        <v>983</v>
      </c>
      <c r="H30" s="245" t="s">
        <v>49</v>
      </c>
      <c r="I30" s="181" t="s">
        <v>19</v>
      </c>
      <c r="J30" s="24" t="s">
        <v>31</v>
      </c>
      <c r="K30" s="206">
        <v>22</v>
      </c>
    </row>
    <row r="31" spans="1:11" x14ac:dyDescent="0.3">
      <c r="A31" s="181"/>
      <c r="B31" s="292"/>
      <c r="C31" s="292"/>
      <c r="D31" s="3"/>
      <c r="E31" s="19"/>
      <c r="F31" s="19"/>
      <c r="G31" s="2"/>
      <c r="H31" s="1"/>
      <c r="I31" s="181"/>
      <c r="J31" s="24"/>
      <c r="K31" s="47"/>
    </row>
    <row r="32" spans="1:11" x14ac:dyDescent="0.3">
      <c r="A32" s="181"/>
      <c r="B32" s="292"/>
      <c r="C32" s="292"/>
      <c r="D32" s="3"/>
      <c r="E32" s="19"/>
      <c r="F32" s="19"/>
      <c r="G32" s="2"/>
      <c r="H32" s="1"/>
      <c r="I32" s="181"/>
      <c r="J32" s="24"/>
      <c r="K32" s="206"/>
    </row>
    <row r="33" spans="1:11" x14ac:dyDescent="0.3">
      <c r="A33" s="181"/>
      <c r="B33" s="292"/>
      <c r="C33" s="292"/>
      <c r="D33" s="3"/>
      <c r="E33" s="19"/>
      <c r="F33" s="19"/>
      <c r="G33" s="2"/>
      <c r="H33" s="1"/>
      <c r="I33" s="181"/>
      <c r="J33" s="24"/>
      <c r="K33" s="47"/>
    </row>
    <row r="34" spans="1:11" x14ac:dyDescent="0.3">
      <c r="A34" s="181"/>
      <c r="B34" s="292"/>
      <c r="C34" s="292"/>
      <c r="D34" s="3"/>
      <c r="E34" s="19"/>
      <c r="F34" s="19"/>
      <c r="G34" s="2"/>
      <c r="H34" s="1"/>
      <c r="I34" s="181"/>
      <c r="J34" s="24"/>
      <c r="K34" s="206"/>
    </row>
    <row r="35" spans="1:11" x14ac:dyDescent="0.3">
      <c r="A35" s="181"/>
      <c r="B35" s="292"/>
      <c r="C35" s="292"/>
      <c r="D35" s="3"/>
      <c r="E35" s="19"/>
      <c r="F35" s="19"/>
      <c r="G35" s="2"/>
      <c r="H35" s="1"/>
      <c r="I35" s="181"/>
      <c r="J35" s="24"/>
      <c r="K35" s="47"/>
    </row>
    <row r="36" spans="1:11" x14ac:dyDescent="0.3">
      <c r="A36" s="181"/>
      <c r="B36" s="292"/>
      <c r="C36" s="292"/>
      <c r="D36" s="3"/>
      <c r="E36" s="19"/>
      <c r="F36" s="19"/>
      <c r="G36" s="2"/>
      <c r="H36" s="1"/>
      <c r="I36" s="181"/>
      <c r="J36" s="24"/>
      <c r="K36" s="206"/>
    </row>
    <row r="37" spans="1:11" x14ac:dyDescent="0.3">
      <c r="A37" s="181"/>
      <c r="B37" s="376"/>
      <c r="C37" s="376"/>
      <c r="D37" s="226"/>
      <c r="E37" s="20"/>
      <c r="F37" s="20"/>
      <c r="G37" s="192"/>
      <c r="H37" s="193"/>
      <c r="I37" s="287"/>
      <c r="J37" s="372"/>
      <c r="K37" s="47"/>
    </row>
    <row r="38" spans="1:11" ht="27" customHeight="1" x14ac:dyDescent="0.3">
      <c r="A38" s="181"/>
      <c r="B38" s="292"/>
      <c r="C38" s="292"/>
      <c r="D38" s="3"/>
      <c r="E38" s="19"/>
      <c r="F38" s="19"/>
      <c r="G38" s="2"/>
      <c r="H38" s="1"/>
      <c r="I38" s="181"/>
      <c r="J38" s="172"/>
      <c r="K38" s="206"/>
    </row>
    <row r="39" spans="1:11" ht="18.75" customHeight="1" x14ac:dyDescent="0.3">
      <c r="A39" s="350"/>
      <c r="B39" s="351"/>
      <c r="C39" s="351"/>
      <c r="D39" s="352"/>
      <c r="E39" s="353"/>
      <c r="F39" s="353"/>
      <c r="G39" s="354"/>
      <c r="H39" s="354"/>
      <c r="I39" s="358"/>
      <c r="J39" s="32"/>
      <c r="K39" s="206"/>
    </row>
    <row r="40" spans="1:11" x14ac:dyDescent="0.3">
      <c r="A40" s="81"/>
      <c r="B40" s="40"/>
      <c r="C40" s="40"/>
      <c r="D40" s="39"/>
      <c r="E40" s="41"/>
      <c r="F40" s="41"/>
      <c r="G40" s="5"/>
      <c r="H40" s="4"/>
      <c r="I40" s="42"/>
      <c r="J40" s="42"/>
      <c r="K40" s="47"/>
    </row>
    <row r="41" spans="1:11" x14ac:dyDescent="0.3">
      <c r="E41" s="248"/>
      <c r="F41" s="248"/>
      <c r="G41" s="249"/>
      <c r="H41" s="249"/>
      <c r="J41" s="32"/>
    </row>
    <row r="42" spans="1:11" ht="20.25" x14ac:dyDescent="0.3">
      <c r="A42" s="70" t="s">
        <v>32</v>
      </c>
      <c r="B42" s="71"/>
      <c r="E42" s="248"/>
      <c r="F42" s="248"/>
      <c r="G42" s="249"/>
      <c r="H42" s="249"/>
    </row>
    <row r="43" spans="1:11" s="45" customFormat="1" x14ac:dyDescent="0.3">
      <c r="A43" s="72"/>
      <c r="B43" s="73"/>
      <c r="C43" s="74"/>
      <c r="D43" s="74"/>
      <c r="E43" s="127"/>
      <c r="F43" s="124"/>
      <c r="G43" s="74"/>
      <c r="H43" s="74"/>
      <c r="I43" s="360"/>
      <c r="J43" s="75"/>
      <c r="K43" s="271"/>
    </row>
    <row r="44" spans="1:11" ht="33" x14ac:dyDescent="0.3">
      <c r="A44" s="76" t="s">
        <v>4</v>
      </c>
      <c r="B44" s="79" t="s">
        <v>33</v>
      </c>
      <c r="C44" s="79" t="s">
        <v>34</v>
      </c>
      <c r="D44" s="79" t="s">
        <v>7</v>
      </c>
      <c r="E44" s="80" t="s">
        <v>35</v>
      </c>
      <c r="F44" s="125" t="s">
        <v>9</v>
      </c>
      <c r="G44" s="79" t="s">
        <v>10</v>
      </c>
      <c r="H44" s="79" t="s">
        <v>11</v>
      </c>
      <c r="I44" s="79" t="s">
        <v>36</v>
      </c>
      <c r="J44" s="79" t="s">
        <v>13</v>
      </c>
    </row>
    <row r="45" spans="1:11" ht="15.75" customHeight="1" x14ac:dyDescent="0.3">
      <c r="A45" s="651" t="s">
        <v>924</v>
      </c>
      <c r="B45" s="796" t="s">
        <v>388</v>
      </c>
      <c r="C45" s="796" t="s">
        <v>109</v>
      </c>
      <c r="D45" s="796" t="s">
        <v>389</v>
      </c>
      <c r="E45" s="646">
        <v>160000</v>
      </c>
      <c r="F45" s="646">
        <v>19530</v>
      </c>
      <c r="G45" s="197" t="s">
        <v>984</v>
      </c>
      <c r="H45" s="197" t="s">
        <v>984</v>
      </c>
      <c r="I45" s="796" t="s">
        <v>114</v>
      </c>
      <c r="J45" s="796" t="s">
        <v>51</v>
      </c>
      <c r="K45" s="367">
        <v>1</v>
      </c>
    </row>
    <row r="46" spans="1:11" x14ac:dyDescent="0.3">
      <c r="A46" s="651"/>
      <c r="B46" s="796"/>
      <c r="C46" s="796"/>
      <c r="D46" s="796"/>
      <c r="E46" s="646"/>
      <c r="F46" s="646"/>
      <c r="G46" s="377" t="s">
        <v>496</v>
      </c>
      <c r="H46" s="377" t="s">
        <v>497</v>
      </c>
      <c r="I46" s="796"/>
      <c r="J46" s="796"/>
      <c r="K46" s="205">
        <v>2</v>
      </c>
    </row>
    <row r="47" spans="1:11" x14ac:dyDescent="0.3">
      <c r="A47" s="651"/>
      <c r="B47" s="796"/>
      <c r="C47" s="796"/>
      <c r="D47" s="796"/>
      <c r="E47" s="646"/>
      <c r="F47" s="646"/>
      <c r="G47" s="377" t="s">
        <v>494</v>
      </c>
      <c r="H47" s="377" t="s">
        <v>495</v>
      </c>
      <c r="I47" s="796"/>
      <c r="J47" s="796"/>
      <c r="K47" s="205">
        <v>3</v>
      </c>
    </row>
    <row r="48" spans="1:11" x14ac:dyDescent="0.3">
      <c r="A48" s="651"/>
      <c r="B48" s="796"/>
      <c r="C48" s="796"/>
      <c r="D48" s="796"/>
      <c r="E48" s="646"/>
      <c r="F48" s="646"/>
      <c r="G48" s="377" t="s">
        <v>475</v>
      </c>
      <c r="H48" s="377" t="s">
        <v>476</v>
      </c>
      <c r="I48" s="796"/>
      <c r="J48" s="796"/>
      <c r="K48" s="205">
        <v>4</v>
      </c>
    </row>
    <row r="49" spans="1:11" x14ac:dyDescent="0.3">
      <c r="A49" s="651"/>
      <c r="B49" s="796"/>
      <c r="C49" s="796"/>
      <c r="D49" s="796"/>
      <c r="E49" s="646"/>
      <c r="F49" s="646"/>
      <c r="G49" s="377" t="s">
        <v>498</v>
      </c>
      <c r="H49" s="377" t="s">
        <v>499</v>
      </c>
      <c r="I49" s="796"/>
      <c r="J49" s="796"/>
      <c r="K49" s="205">
        <v>5</v>
      </c>
    </row>
    <row r="50" spans="1:11" ht="16.5" customHeight="1" x14ac:dyDescent="0.3">
      <c r="A50" s="651" t="s">
        <v>924</v>
      </c>
      <c r="B50" s="796" t="s">
        <v>388</v>
      </c>
      <c r="C50" s="796" t="s">
        <v>109</v>
      </c>
      <c r="D50" s="796" t="s">
        <v>389</v>
      </c>
      <c r="E50" s="646">
        <v>160000</v>
      </c>
      <c r="F50" s="646">
        <v>19530</v>
      </c>
      <c r="G50" s="197" t="s">
        <v>140</v>
      </c>
      <c r="H50" s="197" t="s">
        <v>141</v>
      </c>
      <c r="I50" s="796" t="s">
        <v>114</v>
      </c>
      <c r="J50" s="796" t="s">
        <v>51</v>
      </c>
      <c r="K50" s="205">
        <v>6</v>
      </c>
    </row>
    <row r="51" spans="1:11" ht="16.5" customHeight="1" x14ac:dyDescent="0.3">
      <c r="A51" s="651"/>
      <c r="B51" s="796"/>
      <c r="C51" s="796"/>
      <c r="D51" s="796"/>
      <c r="E51" s="646"/>
      <c r="F51" s="646"/>
      <c r="G51" s="377" t="s">
        <v>142</v>
      </c>
      <c r="H51" s="377" t="s">
        <v>572</v>
      </c>
      <c r="I51" s="796"/>
      <c r="J51" s="796"/>
      <c r="K51" s="205">
        <v>7</v>
      </c>
    </row>
    <row r="52" spans="1:11" x14ac:dyDescent="0.3">
      <c r="A52" s="651"/>
      <c r="B52" s="796"/>
      <c r="C52" s="796"/>
      <c r="D52" s="796"/>
      <c r="E52" s="646"/>
      <c r="F52" s="646"/>
      <c r="G52" s="377" t="s">
        <v>144</v>
      </c>
      <c r="H52" s="377" t="s">
        <v>145</v>
      </c>
      <c r="I52" s="796"/>
      <c r="J52" s="796"/>
      <c r="K52" s="205">
        <v>8</v>
      </c>
    </row>
    <row r="53" spans="1:11" x14ac:dyDescent="0.3">
      <c r="A53" s="651"/>
      <c r="B53" s="796"/>
      <c r="C53" s="796"/>
      <c r="D53" s="796"/>
      <c r="E53" s="646"/>
      <c r="F53" s="646"/>
      <c r="G53" s="377" t="s">
        <v>573</v>
      </c>
      <c r="H53" s="377" t="s">
        <v>574</v>
      </c>
      <c r="I53" s="796"/>
      <c r="J53" s="796"/>
      <c r="K53" s="205">
        <v>9</v>
      </c>
    </row>
    <row r="54" spans="1:11" x14ac:dyDescent="0.3">
      <c r="A54" s="652"/>
      <c r="B54" s="665"/>
      <c r="C54" s="665"/>
      <c r="D54" s="665"/>
      <c r="E54" s="647"/>
      <c r="F54" s="647"/>
      <c r="G54" s="390" t="s">
        <v>575</v>
      </c>
      <c r="H54" s="390" t="s">
        <v>985</v>
      </c>
      <c r="I54" s="665"/>
      <c r="J54" s="665"/>
      <c r="K54" s="205">
        <v>10</v>
      </c>
    </row>
    <row r="55" spans="1:11" ht="15" customHeight="1" x14ac:dyDescent="0.3">
      <c r="A55" s="796" t="s">
        <v>924</v>
      </c>
      <c r="B55" s="796" t="s">
        <v>986</v>
      </c>
      <c r="C55" s="796" t="s">
        <v>987</v>
      </c>
      <c r="D55" s="796" t="s">
        <v>988</v>
      </c>
      <c r="E55" s="646">
        <v>38965</v>
      </c>
      <c r="F55" s="797">
        <v>180459.69</v>
      </c>
      <c r="G55" s="377" t="s">
        <v>989</v>
      </c>
      <c r="H55" s="377" t="s">
        <v>990</v>
      </c>
      <c r="I55" s="796" t="s">
        <v>19</v>
      </c>
      <c r="J55" s="622" t="s">
        <v>31</v>
      </c>
      <c r="K55" s="205">
        <v>11</v>
      </c>
    </row>
    <row r="56" spans="1:11" x14ac:dyDescent="0.3">
      <c r="A56" s="796"/>
      <c r="B56" s="796"/>
      <c r="C56" s="796"/>
      <c r="D56" s="796"/>
      <c r="E56" s="646"/>
      <c r="F56" s="797"/>
      <c r="G56" s="369" t="s">
        <v>339</v>
      </c>
      <c r="H56" s="369" t="s">
        <v>340</v>
      </c>
      <c r="I56" s="796"/>
      <c r="J56" s="622"/>
      <c r="K56" s="205">
        <v>12</v>
      </c>
    </row>
  </sheetData>
  <mergeCells count="32">
    <mergeCell ref="I55:I56"/>
    <mergeCell ref="J55:J56"/>
    <mergeCell ref="A55:A56"/>
    <mergeCell ref="B55:B56"/>
    <mergeCell ref="C55:C56"/>
    <mergeCell ref="D55:D56"/>
    <mergeCell ref="E55:E56"/>
    <mergeCell ref="F55:F56"/>
    <mergeCell ref="D50:D54"/>
    <mergeCell ref="E50:E54"/>
    <mergeCell ref="F50:F54"/>
    <mergeCell ref="I50:I54"/>
    <mergeCell ref="J50:J54"/>
    <mergeCell ref="C45:C49"/>
    <mergeCell ref="B45:B49"/>
    <mergeCell ref="A45:A49"/>
    <mergeCell ref="A50:A54"/>
    <mergeCell ref="B50:B54"/>
    <mergeCell ref="C50:C54"/>
    <mergeCell ref="J45:J49"/>
    <mergeCell ref="I45:I49"/>
    <mergeCell ref="F45:F49"/>
    <mergeCell ref="E45:E49"/>
    <mergeCell ref="D45:D49"/>
    <mergeCell ref="F11:F12"/>
    <mergeCell ref="I11:I12"/>
    <mergeCell ref="J11:J12"/>
    <mergeCell ref="A11:A12"/>
    <mergeCell ref="B11:B12"/>
    <mergeCell ref="C11:C12"/>
    <mergeCell ref="D11:D12"/>
    <mergeCell ref="E11:E12"/>
  </mergeCells>
  <pageMargins left="0.7" right="0.7" top="0.75" bottom="0.75" header="0.3" footer="0.3"/>
  <pageSetup orientation="portrait" horizontalDpi="4294967293" verticalDpi="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
  <sheetViews>
    <sheetView workbookViewId="0">
      <selection activeCell="A9" sqref="A9"/>
    </sheetView>
  </sheetViews>
  <sheetFormatPr baseColWidth="10" defaultColWidth="11.28515625" defaultRowHeight="16.5" x14ac:dyDescent="0.3"/>
  <cols>
    <col min="1" max="1" width="18.7109375" style="46" customWidth="1"/>
    <col min="2" max="2" width="33.7109375" style="47" bestFit="1" customWidth="1"/>
    <col min="3" max="3" width="34.28515625" style="46" bestFit="1" customWidth="1"/>
    <col min="4" max="4" width="30" style="46" customWidth="1"/>
    <col min="5" max="5" width="13.140625" style="126" customWidth="1"/>
    <col min="6" max="6" width="14.7109375" style="116" customWidth="1"/>
    <col min="7" max="7" width="11.28515625" style="46" customWidth="1"/>
    <col min="8" max="8" width="10.140625" style="46" customWidth="1"/>
    <col min="9" max="9" width="16.28515625" style="359" customWidth="1"/>
    <col min="10" max="10" width="32" style="48" bestFit="1" customWidth="1"/>
    <col min="11" max="11" width="11.28515625" style="205"/>
    <col min="12" max="16384" width="11.28515625" style="43"/>
  </cols>
  <sheetData>
    <row r="1" spans="1:11" x14ac:dyDescent="0.3">
      <c r="A1" s="49" t="s">
        <v>0</v>
      </c>
    </row>
    <row r="2" spans="1:11" x14ac:dyDescent="0.3">
      <c r="A2" s="49" t="s">
        <v>1</v>
      </c>
    </row>
    <row r="3" spans="1:11" x14ac:dyDescent="0.3">
      <c r="A3" s="50">
        <v>26</v>
      </c>
      <c r="B3" s="50" t="s">
        <v>37</v>
      </c>
    </row>
    <row r="6" spans="1:11" ht="20.25" x14ac:dyDescent="0.3">
      <c r="A6" s="51" t="s">
        <v>3</v>
      </c>
      <c r="B6" s="52"/>
      <c r="C6" s="53"/>
      <c r="D6" s="54"/>
      <c r="E6" s="56"/>
      <c r="F6" s="117"/>
      <c r="G6" s="57"/>
      <c r="H6" s="57"/>
      <c r="I6" s="55"/>
      <c r="J6" s="55"/>
    </row>
    <row r="7" spans="1:11" x14ac:dyDescent="0.3">
      <c r="A7" s="59"/>
      <c r="B7" s="60"/>
      <c r="C7" s="61"/>
      <c r="D7" s="54"/>
      <c r="E7" s="56"/>
      <c r="F7" s="117"/>
      <c r="G7" s="57"/>
      <c r="H7" s="57"/>
      <c r="I7" s="55"/>
      <c r="J7" s="55"/>
    </row>
    <row r="8" spans="1:11" s="44" customFormat="1" ht="33" x14ac:dyDescent="0.25">
      <c r="A8" s="62" t="s">
        <v>4</v>
      </c>
      <c r="B8" s="63" t="s">
        <v>5</v>
      </c>
      <c r="C8" s="64" t="s">
        <v>6</v>
      </c>
      <c r="D8" s="64" t="s">
        <v>7</v>
      </c>
      <c r="E8" s="66" t="s">
        <v>8</v>
      </c>
      <c r="F8" s="118" t="s">
        <v>9</v>
      </c>
      <c r="G8" s="67" t="s">
        <v>10</v>
      </c>
      <c r="H8" s="67" t="s">
        <v>11</v>
      </c>
      <c r="I8" s="65" t="s">
        <v>12</v>
      </c>
      <c r="J8" s="65" t="s">
        <v>13</v>
      </c>
      <c r="K8" s="206"/>
    </row>
    <row r="9" spans="1:11" s="44" customFormat="1" ht="33" customHeight="1" x14ac:dyDescent="0.25">
      <c r="A9" s="33" t="s">
        <v>991</v>
      </c>
      <c r="B9" s="393" t="s">
        <v>428</v>
      </c>
      <c r="C9" s="394" t="s">
        <v>992</v>
      </c>
      <c r="D9" s="381" t="s">
        <v>993</v>
      </c>
      <c r="E9" s="291">
        <v>8470.69</v>
      </c>
      <c r="F9" s="382">
        <v>7560.12</v>
      </c>
      <c r="G9" s="291" t="s">
        <v>994</v>
      </c>
      <c r="H9" s="291"/>
      <c r="I9" s="291" t="s">
        <v>19</v>
      </c>
      <c r="J9" s="379" t="s">
        <v>51</v>
      </c>
      <c r="K9" s="206">
        <v>1</v>
      </c>
    </row>
    <row r="10" spans="1:11" ht="26.65" customHeight="1" x14ac:dyDescent="0.3">
      <c r="A10" s="33" t="s">
        <v>991</v>
      </c>
      <c r="B10" s="391" t="s">
        <v>995</v>
      </c>
      <c r="C10" s="391" t="s">
        <v>996</v>
      </c>
      <c r="D10" s="109" t="s">
        <v>997</v>
      </c>
      <c r="E10" s="395">
        <v>25601.919999999998</v>
      </c>
      <c r="F10" s="392">
        <v>31739</v>
      </c>
      <c r="G10" s="245" t="s">
        <v>570</v>
      </c>
      <c r="H10" s="245" t="s">
        <v>571</v>
      </c>
      <c r="I10" s="291" t="s">
        <v>19</v>
      </c>
      <c r="J10" s="332" t="s">
        <v>31</v>
      </c>
      <c r="K10" s="47">
        <v>2</v>
      </c>
    </row>
    <row r="11" spans="1:11" ht="18" customHeight="1" x14ac:dyDescent="0.3">
      <c r="A11" s="33" t="s">
        <v>991</v>
      </c>
      <c r="B11" s="391" t="s">
        <v>423</v>
      </c>
      <c r="C11" s="391" t="s">
        <v>307</v>
      </c>
      <c r="D11" s="109" t="s">
        <v>953</v>
      </c>
      <c r="E11" s="396">
        <v>2920</v>
      </c>
      <c r="F11" s="396">
        <v>7089</v>
      </c>
      <c r="G11" s="168" t="s">
        <v>282</v>
      </c>
      <c r="H11" s="169" t="s">
        <v>283</v>
      </c>
      <c r="I11" s="287" t="s">
        <v>866</v>
      </c>
      <c r="J11" s="332" t="s">
        <v>31</v>
      </c>
      <c r="K11" s="206">
        <v>3</v>
      </c>
    </row>
    <row r="12" spans="1:11" x14ac:dyDescent="0.3">
      <c r="A12" s="597" t="s">
        <v>991</v>
      </c>
      <c r="B12" s="798" t="s">
        <v>998</v>
      </c>
      <c r="C12" s="798" t="s">
        <v>999</v>
      </c>
      <c r="D12" s="600" t="s">
        <v>1000</v>
      </c>
      <c r="E12" s="641">
        <v>11180</v>
      </c>
      <c r="F12" s="641">
        <v>17162.080000000002</v>
      </c>
      <c r="G12" s="168" t="s">
        <v>1001</v>
      </c>
      <c r="H12" s="169" t="s">
        <v>1002</v>
      </c>
      <c r="I12" s="752" t="s">
        <v>866</v>
      </c>
      <c r="J12" s="674" t="s">
        <v>31</v>
      </c>
      <c r="K12" s="47">
        <v>4</v>
      </c>
    </row>
    <row r="13" spans="1:11" x14ac:dyDescent="0.3">
      <c r="A13" s="599"/>
      <c r="B13" s="799"/>
      <c r="C13" s="799"/>
      <c r="D13" s="602"/>
      <c r="E13" s="642"/>
      <c r="F13" s="642"/>
      <c r="G13" s="168" t="s">
        <v>341</v>
      </c>
      <c r="H13" s="169" t="s">
        <v>342</v>
      </c>
      <c r="I13" s="754"/>
      <c r="J13" s="676"/>
      <c r="K13" s="206">
        <v>5</v>
      </c>
    </row>
    <row r="14" spans="1:11" x14ac:dyDescent="0.3">
      <c r="A14" s="33" t="s">
        <v>991</v>
      </c>
      <c r="B14" s="391" t="s">
        <v>561</v>
      </c>
      <c r="C14" s="391" t="s">
        <v>1003</v>
      </c>
      <c r="D14" s="109" t="s">
        <v>1004</v>
      </c>
      <c r="E14" s="396">
        <v>16530</v>
      </c>
      <c r="F14" s="396">
        <v>17546.400000000001</v>
      </c>
      <c r="G14" s="168" t="s">
        <v>1005</v>
      </c>
      <c r="H14" s="169" t="s">
        <v>360</v>
      </c>
      <c r="I14" s="287" t="s">
        <v>866</v>
      </c>
      <c r="J14" s="332" t="s">
        <v>31</v>
      </c>
      <c r="K14" s="47">
        <v>6</v>
      </c>
    </row>
    <row r="15" spans="1:11" ht="30" x14ac:dyDescent="0.3">
      <c r="A15" s="33" t="s">
        <v>991</v>
      </c>
      <c r="B15" s="391" t="s">
        <v>480</v>
      </c>
      <c r="C15" s="391" t="s">
        <v>961</v>
      </c>
      <c r="D15" s="109" t="s">
        <v>1004</v>
      </c>
      <c r="E15" s="396">
        <v>33420</v>
      </c>
      <c r="F15" s="396">
        <v>13962</v>
      </c>
      <c r="G15" s="168" t="s">
        <v>482</v>
      </c>
      <c r="H15" s="169" t="s">
        <v>483</v>
      </c>
      <c r="I15" s="287" t="s">
        <v>866</v>
      </c>
      <c r="J15" s="332" t="s">
        <v>31</v>
      </c>
      <c r="K15" s="206">
        <v>7</v>
      </c>
    </row>
    <row r="16" spans="1:11" ht="30" x14ac:dyDescent="0.3">
      <c r="A16" s="33" t="s">
        <v>991</v>
      </c>
      <c r="B16" s="391" t="s">
        <v>1006</v>
      </c>
      <c r="C16" s="391" t="s">
        <v>511</v>
      </c>
      <c r="D16" s="109" t="s">
        <v>1007</v>
      </c>
      <c r="E16" s="396">
        <v>19550</v>
      </c>
      <c r="F16" s="396">
        <v>9615.31</v>
      </c>
      <c r="G16" s="168" t="s">
        <v>167</v>
      </c>
      <c r="H16" s="169" t="s">
        <v>168</v>
      </c>
      <c r="I16" s="287" t="s">
        <v>866</v>
      </c>
      <c r="J16" s="24" t="s">
        <v>31</v>
      </c>
      <c r="K16" s="47">
        <v>8</v>
      </c>
    </row>
    <row r="17" spans="1:11" ht="18.75" customHeight="1" x14ac:dyDescent="0.3">
      <c r="A17" s="350"/>
      <c r="B17" s="351"/>
      <c r="C17" s="351"/>
      <c r="D17" s="352"/>
      <c r="E17" s="353"/>
      <c r="F17" s="353"/>
      <c r="G17" s="354"/>
      <c r="H17" s="354"/>
      <c r="I17" s="358"/>
      <c r="J17" s="32"/>
      <c r="K17" s="206"/>
    </row>
    <row r="18" spans="1:11" x14ac:dyDescent="0.3">
      <c r="A18" s="81"/>
      <c r="B18" s="40"/>
      <c r="C18" s="40"/>
      <c r="D18" s="39"/>
      <c r="E18" s="41"/>
      <c r="F18" s="41"/>
      <c r="G18" s="5"/>
      <c r="H18" s="4"/>
      <c r="I18" s="42"/>
      <c r="J18" s="42"/>
      <c r="K18" s="47"/>
    </row>
    <row r="19" spans="1:11" x14ac:dyDescent="0.3">
      <c r="E19" s="248"/>
      <c r="F19" s="248"/>
      <c r="G19" s="249"/>
      <c r="H19" s="249"/>
      <c r="J19" s="32"/>
    </row>
    <row r="20" spans="1:11" ht="20.25" x14ac:dyDescent="0.3">
      <c r="A20" s="70" t="s">
        <v>32</v>
      </c>
      <c r="B20" s="71"/>
      <c r="E20" s="248"/>
      <c r="F20" s="248"/>
      <c r="G20" s="249"/>
      <c r="H20" s="249"/>
    </row>
    <row r="21" spans="1:11" s="45" customFormat="1" x14ac:dyDescent="0.3">
      <c r="A21" s="72"/>
      <c r="B21" s="73"/>
      <c r="C21" s="74"/>
      <c r="D21" s="74"/>
      <c r="E21" s="127"/>
      <c r="F21" s="124"/>
      <c r="G21" s="74"/>
      <c r="H21" s="74"/>
      <c r="I21" s="360"/>
      <c r="J21" s="75"/>
      <c r="K21" s="271"/>
    </row>
    <row r="22" spans="1:11" ht="33" x14ac:dyDescent="0.3">
      <c r="A22" s="238" t="s">
        <v>4</v>
      </c>
      <c r="B22" s="243" t="s">
        <v>33</v>
      </c>
      <c r="C22" s="243" t="s">
        <v>34</v>
      </c>
      <c r="D22" s="243" t="s">
        <v>7</v>
      </c>
      <c r="E22" s="241" t="s">
        <v>35</v>
      </c>
      <c r="F22" s="242" t="s">
        <v>9</v>
      </c>
      <c r="G22" s="243" t="s">
        <v>10</v>
      </c>
      <c r="H22" s="243" t="s">
        <v>11</v>
      </c>
      <c r="I22" s="243" t="s">
        <v>36</v>
      </c>
      <c r="J22" s="243" t="s">
        <v>13</v>
      </c>
    </row>
  </sheetData>
  <mergeCells count="8">
    <mergeCell ref="A12:A13"/>
    <mergeCell ref="I12:I13"/>
    <mergeCell ref="J12:J13"/>
    <mergeCell ref="B12:B13"/>
    <mergeCell ref="C12:C13"/>
    <mergeCell ref="D12:D13"/>
    <mergeCell ref="E12:E13"/>
    <mergeCell ref="F12:F13"/>
  </mergeCells>
  <pageMargins left="0.7" right="0.7" top="0.75" bottom="0.75" header="0.3" footer="0.3"/>
  <pageSetup orientation="portrait" horizontalDpi="4294967293" verticalDpi="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0"/>
  <sheetViews>
    <sheetView topLeftCell="A53" workbookViewId="0">
      <selection activeCell="A80" sqref="A80"/>
    </sheetView>
  </sheetViews>
  <sheetFormatPr baseColWidth="10" defaultColWidth="11.28515625" defaultRowHeight="16.5" x14ac:dyDescent="0.3"/>
  <cols>
    <col min="1" max="1" width="18.7109375" style="46" customWidth="1"/>
    <col min="2" max="2" width="33.7109375" style="47" bestFit="1" customWidth="1"/>
    <col min="3" max="3" width="34.28515625" style="46" bestFit="1" customWidth="1"/>
    <col min="4" max="4" width="30" style="46" customWidth="1"/>
    <col min="5" max="5" width="13.140625" style="126" customWidth="1"/>
    <col min="6" max="6" width="14.7109375" style="116" customWidth="1"/>
    <col min="7" max="7" width="11.28515625" style="46" customWidth="1"/>
    <col min="8" max="8" width="10.140625" style="46" customWidth="1"/>
    <col min="9" max="9" width="16.28515625" style="359" customWidth="1"/>
    <col min="10" max="10" width="32" style="48" bestFit="1" customWidth="1"/>
    <col min="11" max="11" width="11.28515625" style="205"/>
    <col min="12" max="16384" width="11.28515625" style="43"/>
  </cols>
  <sheetData>
    <row r="1" spans="1:11" x14ac:dyDescent="0.3">
      <c r="A1" s="49" t="s">
        <v>0</v>
      </c>
    </row>
    <row r="2" spans="1:11" x14ac:dyDescent="0.3">
      <c r="A2" s="49" t="s">
        <v>1</v>
      </c>
    </row>
    <row r="3" spans="1:11" x14ac:dyDescent="0.3">
      <c r="A3" s="50">
        <v>27</v>
      </c>
      <c r="B3" s="50" t="s">
        <v>37</v>
      </c>
    </row>
    <row r="6" spans="1:11" ht="20.25" x14ac:dyDescent="0.3">
      <c r="A6" s="51" t="s">
        <v>3</v>
      </c>
      <c r="B6" s="52"/>
      <c r="C6" s="53"/>
      <c r="D6" s="54"/>
      <c r="E6" s="56"/>
      <c r="F6" s="117"/>
      <c r="G6" s="57"/>
      <c r="H6" s="57"/>
      <c r="I6" s="55"/>
      <c r="J6" s="55"/>
    </row>
    <row r="7" spans="1:11" x14ac:dyDescent="0.3">
      <c r="A7" s="59"/>
      <c r="B7" s="60"/>
      <c r="C7" s="61"/>
      <c r="D7" s="54"/>
      <c r="E7" s="56"/>
      <c r="F7" s="117"/>
      <c r="G7" s="57"/>
      <c r="H7" s="57"/>
      <c r="I7" s="55"/>
      <c r="J7" s="55"/>
    </row>
    <row r="8" spans="1:11" s="44" customFormat="1" ht="33" x14ac:dyDescent="0.25">
      <c r="A8" s="62" t="s">
        <v>4</v>
      </c>
      <c r="B8" s="63" t="s">
        <v>5</v>
      </c>
      <c r="C8" s="64" t="s">
        <v>6</v>
      </c>
      <c r="D8" s="64" t="s">
        <v>7</v>
      </c>
      <c r="E8" s="66" t="s">
        <v>8</v>
      </c>
      <c r="F8" s="118" t="s">
        <v>9</v>
      </c>
      <c r="G8" s="67" t="s">
        <v>10</v>
      </c>
      <c r="H8" s="67" t="s">
        <v>11</v>
      </c>
      <c r="I8" s="65" t="s">
        <v>12</v>
      </c>
      <c r="J8" s="65" t="s">
        <v>13</v>
      </c>
      <c r="K8" s="206"/>
    </row>
    <row r="9" spans="1:11" s="44" customFormat="1" ht="33" customHeight="1" x14ac:dyDescent="0.25">
      <c r="A9" s="401" t="s">
        <v>1008</v>
      </c>
      <c r="B9" s="402" t="s">
        <v>872</v>
      </c>
      <c r="C9" s="404" t="s">
        <v>1009</v>
      </c>
      <c r="D9" s="403" t="s">
        <v>1010</v>
      </c>
      <c r="E9" s="405">
        <v>29700</v>
      </c>
      <c r="F9" s="285">
        <v>3005.72</v>
      </c>
      <c r="G9" s="164" t="s">
        <v>1011</v>
      </c>
      <c r="H9" s="164" t="s">
        <v>1012</v>
      </c>
      <c r="I9" s="164" t="s">
        <v>866</v>
      </c>
      <c r="J9" s="403" t="s">
        <v>311</v>
      </c>
      <c r="K9" s="206">
        <v>1</v>
      </c>
    </row>
    <row r="10" spans="1:11" ht="26.65" customHeight="1" x14ac:dyDescent="0.3">
      <c r="A10" s="401" t="s">
        <v>1008</v>
      </c>
      <c r="B10" s="398" t="s">
        <v>23</v>
      </c>
      <c r="C10" s="398" t="s">
        <v>1013</v>
      </c>
      <c r="D10" s="153" t="s">
        <v>1014</v>
      </c>
      <c r="E10" s="163">
        <v>7310</v>
      </c>
      <c r="F10" s="163">
        <v>9000</v>
      </c>
      <c r="G10" s="180" t="s">
        <v>1015</v>
      </c>
      <c r="H10" s="400" t="s">
        <v>1016</v>
      </c>
      <c r="I10" s="397" t="s">
        <v>866</v>
      </c>
      <c r="J10" s="332" t="s">
        <v>51</v>
      </c>
      <c r="K10" s="206">
        <v>2</v>
      </c>
    </row>
    <row r="11" spans="1:11" ht="26.65" customHeight="1" x14ac:dyDescent="0.3">
      <c r="A11" s="597" t="s">
        <v>1008</v>
      </c>
      <c r="B11" s="792" t="s">
        <v>45</v>
      </c>
      <c r="C11" s="792" t="s">
        <v>511</v>
      </c>
      <c r="D11" s="787" t="s">
        <v>1017</v>
      </c>
      <c r="E11" s="641">
        <v>66460</v>
      </c>
      <c r="F11" s="641">
        <v>14250</v>
      </c>
      <c r="G11" s="106" t="s">
        <v>1018</v>
      </c>
      <c r="H11" s="113" t="s">
        <v>1019</v>
      </c>
      <c r="I11" s="752" t="s">
        <v>866</v>
      </c>
      <c r="J11" s="674" t="s">
        <v>51</v>
      </c>
      <c r="K11" s="206">
        <v>3</v>
      </c>
    </row>
    <row r="12" spans="1:11" ht="26.65" customHeight="1" x14ac:dyDescent="0.3">
      <c r="A12" s="598"/>
      <c r="B12" s="805"/>
      <c r="C12" s="805"/>
      <c r="D12" s="788"/>
      <c r="E12" s="686"/>
      <c r="F12" s="686"/>
      <c r="G12" s="106" t="s">
        <v>1020</v>
      </c>
      <c r="H12" s="113"/>
      <c r="I12" s="753"/>
      <c r="J12" s="675"/>
      <c r="K12" s="206">
        <v>4</v>
      </c>
    </row>
    <row r="13" spans="1:11" ht="26.65" customHeight="1" x14ac:dyDescent="0.3">
      <c r="A13" s="598"/>
      <c r="B13" s="805"/>
      <c r="C13" s="805"/>
      <c r="D13" s="788"/>
      <c r="E13" s="686"/>
      <c r="F13" s="686"/>
      <c r="G13" s="106" t="s">
        <v>1021</v>
      </c>
      <c r="H13" s="113"/>
      <c r="I13" s="753"/>
      <c r="J13" s="675"/>
      <c r="K13" s="206">
        <v>5</v>
      </c>
    </row>
    <row r="14" spans="1:11" ht="26.65" customHeight="1" x14ac:dyDescent="0.3">
      <c r="A14" s="598"/>
      <c r="B14" s="805"/>
      <c r="C14" s="805"/>
      <c r="D14" s="788"/>
      <c r="E14" s="686"/>
      <c r="F14" s="686"/>
      <c r="G14" s="106" t="s">
        <v>1022</v>
      </c>
      <c r="H14" s="113"/>
      <c r="I14" s="753"/>
      <c r="J14" s="675"/>
      <c r="K14" s="206">
        <v>6</v>
      </c>
    </row>
    <row r="15" spans="1:11" ht="26.65" customHeight="1" x14ac:dyDescent="0.3">
      <c r="A15" s="599"/>
      <c r="B15" s="793"/>
      <c r="C15" s="793"/>
      <c r="D15" s="789"/>
      <c r="E15" s="642"/>
      <c r="F15" s="642"/>
      <c r="G15" s="106" t="s">
        <v>1023</v>
      </c>
      <c r="H15" s="113" t="s">
        <v>1024</v>
      </c>
      <c r="I15" s="754"/>
      <c r="J15" s="676"/>
      <c r="K15" s="206">
        <v>7</v>
      </c>
    </row>
    <row r="16" spans="1:11" ht="26.65" customHeight="1" x14ac:dyDescent="0.3">
      <c r="A16" s="401" t="s">
        <v>1008</v>
      </c>
      <c r="B16" s="292" t="s">
        <v>1025</v>
      </c>
      <c r="C16" s="292" t="s">
        <v>1026</v>
      </c>
      <c r="D16" s="3" t="s">
        <v>1027</v>
      </c>
      <c r="E16" s="19">
        <v>9178</v>
      </c>
      <c r="F16" s="19">
        <v>10435.132</v>
      </c>
      <c r="G16" s="2" t="s">
        <v>589</v>
      </c>
      <c r="H16" s="1" t="s">
        <v>1028</v>
      </c>
      <c r="I16" s="181" t="s">
        <v>19</v>
      </c>
      <c r="J16" s="24" t="s">
        <v>51</v>
      </c>
      <c r="K16" s="206">
        <v>8</v>
      </c>
    </row>
    <row r="17" spans="1:11" ht="26.65" customHeight="1" x14ac:dyDescent="0.3">
      <c r="A17" s="401" t="s">
        <v>1008</v>
      </c>
      <c r="B17" s="292" t="s">
        <v>1029</v>
      </c>
      <c r="C17" s="292" t="s">
        <v>1030</v>
      </c>
      <c r="D17" s="3" t="s">
        <v>1031</v>
      </c>
      <c r="E17" s="19">
        <v>31900</v>
      </c>
      <c r="F17" s="19">
        <v>29571.3</v>
      </c>
      <c r="G17" s="2" t="s">
        <v>1032</v>
      </c>
      <c r="H17" s="1" t="s">
        <v>1033</v>
      </c>
      <c r="I17" s="181" t="s">
        <v>19</v>
      </c>
      <c r="J17" s="24" t="s">
        <v>51</v>
      </c>
      <c r="K17" s="206">
        <v>9</v>
      </c>
    </row>
    <row r="18" spans="1:11" ht="26.65" customHeight="1" x14ac:dyDescent="0.3">
      <c r="A18" s="375" t="s">
        <v>1008</v>
      </c>
      <c r="B18" s="410" t="s">
        <v>1029</v>
      </c>
      <c r="C18" s="410" t="s">
        <v>1030</v>
      </c>
      <c r="D18" s="409" t="s">
        <v>1031</v>
      </c>
      <c r="E18" s="370">
        <v>32520</v>
      </c>
      <c r="F18" s="370">
        <v>30146.04</v>
      </c>
      <c r="G18" s="374" t="s">
        <v>1034</v>
      </c>
      <c r="H18" s="373" t="s">
        <v>1035</v>
      </c>
      <c r="I18" s="397" t="s">
        <v>19</v>
      </c>
      <c r="J18" s="399" t="s">
        <v>51</v>
      </c>
      <c r="K18" s="206">
        <v>10</v>
      </c>
    </row>
    <row r="19" spans="1:11" ht="26.65" customHeight="1" x14ac:dyDescent="0.3">
      <c r="A19" s="181" t="s">
        <v>1008</v>
      </c>
      <c r="B19" s="292" t="s">
        <v>1029</v>
      </c>
      <c r="C19" s="292" t="s">
        <v>1030</v>
      </c>
      <c r="D19" s="3" t="s">
        <v>1031</v>
      </c>
      <c r="E19" s="19">
        <v>33030</v>
      </c>
      <c r="F19" s="19">
        <v>30618.81</v>
      </c>
      <c r="G19" s="2" t="s">
        <v>1036</v>
      </c>
      <c r="H19" s="1" t="s">
        <v>1037</v>
      </c>
      <c r="I19" s="181" t="s">
        <v>19</v>
      </c>
      <c r="J19" s="24" t="s">
        <v>51</v>
      </c>
      <c r="K19" s="206">
        <v>11</v>
      </c>
    </row>
    <row r="20" spans="1:11" ht="26.65" customHeight="1" x14ac:dyDescent="0.3">
      <c r="A20" s="651" t="s">
        <v>1008</v>
      </c>
      <c r="B20" s="717" t="s">
        <v>784</v>
      </c>
      <c r="C20" s="717" t="s">
        <v>785</v>
      </c>
      <c r="D20" s="626" t="s">
        <v>786</v>
      </c>
      <c r="E20" s="630">
        <v>58010</v>
      </c>
      <c r="F20" s="630">
        <v>17065.73</v>
      </c>
      <c r="G20" s="2" t="s">
        <v>330</v>
      </c>
      <c r="H20" s="1" t="s">
        <v>331</v>
      </c>
      <c r="I20" s="651" t="s">
        <v>19</v>
      </c>
      <c r="J20" s="804" t="s">
        <v>51</v>
      </c>
      <c r="K20" s="206">
        <v>12</v>
      </c>
    </row>
    <row r="21" spans="1:11" ht="26.65" customHeight="1" x14ac:dyDescent="0.3">
      <c r="A21" s="651"/>
      <c r="B21" s="717"/>
      <c r="C21" s="717"/>
      <c r="D21" s="626"/>
      <c r="E21" s="630"/>
      <c r="F21" s="630"/>
      <c r="G21" s="2" t="s">
        <v>648</v>
      </c>
      <c r="H21" s="1" t="s">
        <v>427</v>
      </c>
      <c r="I21" s="651"/>
      <c r="J21" s="804"/>
      <c r="K21" s="206">
        <v>13</v>
      </c>
    </row>
    <row r="22" spans="1:11" ht="30" x14ac:dyDescent="0.3">
      <c r="A22" s="181" t="s">
        <v>1008</v>
      </c>
      <c r="B22" s="2" t="s">
        <v>1038</v>
      </c>
      <c r="C22" s="2" t="s">
        <v>1039</v>
      </c>
      <c r="D22" s="2" t="s">
        <v>1040</v>
      </c>
      <c r="E22" s="343">
        <v>29959.4</v>
      </c>
      <c r="F22" s="343">
        <v>20006</v>
      </c>
      <c r="G22" s="1" t="s">
        <v>1041</v>
      </c>
      <c r="H22" s="1" t="s">
        <v>385</v>
      </c>
      <c r="I22" s="181" t="s">
        <v>19</v>
      </c>
      <c r="J22" s="24" t="s">
        <v>43</v>
      </c>
      <c r="K22" s="206">
        <v>14</v>
      </c>
    </row>
    <row r="23" spans="1:11" x14ac:dyDescent="0.3">
      <c r="A23" s="181" t="s">
        <v>1008</v>
      </c>
      <c r="B23" s="2" t="s">
        <v>1042</v>
      </c>
      <c r="C23" s="2" t="s">
        <v>600</v>
      </c>
      <c r="D23" s="314" t="s">
        <v>106</v>
      </c>
      <c r="E23" s="343">
        <v>26851.8</v>
      </c>
      <c r="F23" s="343">
        <v>43325</v>
      </c>
      <c r="G23" s="1" t="s">
        <v>1043</v>
      </c>
      <c r="H23" s="1" t="s">
        <v>1044</v>
      </c>
      <c r="I23" s="181" t="s">
        <v>19</v>
      </c>
      <c r="J23" s="24" t="s">
        <v>43</v>
      </c>
      <c r="K23" s="206">
        <v>15</v>
      </c>
    </row>
    <row r="24" spans="1:11" x14ac:dyDescent="0.3">
      <c r="A24" s="181" t="s">
        <v>1008</v>
      </c>
      <c r="B24" s="2" t="s">
        <v>1042</v>
      </c>
      <c r="C24" s="2" t="s">
        <v>600</v>
      </c>
      <c r="D24" s="314" t="s">
        <v>106</v>
      </c>
      <c r="E24" s="343">
        <v>30201</v>
      </c>
      <c r="F24" s="343">
        <v>46950</v>
      </c>
      <c r="G24" s="1" t="s">
        <v>487</v>
      </c>
      <c r="H24" s="1" t="s">
        <v>488</v>
      </c>
      <c r="I24" s="181" t="s">
        <v>19</v>
      </c>
      <c r="J24" s="24" t="s">
        <v>43</v>
      </c>
      <c r="K24" s="206">
        <v>16</v>
      </c>
    </row>
    <row r="25" spans="1:11" x14ac:dyDescent="0.3">
      <c r="A25" s="181" t="s">
        <v>1008</v>
      </c>
      <c r="B25" s="2" t="s">
        <v>556</v>
      </c>
      <c r="C25" s="2" t="s">
        <v>1045</v>
      </c>
      <c r="D25" s="314" t="s">
        <v>1046</v>
      </c>
      <c r="E25" s="343">
        <f>2023+12600</f>
        <v>14623</v>
      </c>
      <c r="F25" s="343">
        <f>20055+5940</f>
        <v>25995</v>
      </c>
      <c r="G25" s="1" t="s">
        <v>1047</v>
      </c>
      <c r="H25" s="1" t="s">
        <v>1048</v>
      </c>
      <c r="I25" s="181" t="s">
        <v>19</v>
      </c>
      <c r="J25" s="24" t="s">
        <v>43</v>
      </c>
      <c r="K25" s="206">
        <v>17</v>
      </c>
    </row>
    <row r="26" spans="1:11" ht="30" x14ac:dyDescent="0.3">
      <c r="A26" s="181" t="s">
        <v>1008</v>
      </c>
      <c r="B26" s="2" t="s">
        <v>67</v>
      </c>
      <c r="C26" s="2" t="s">
        <v>1049</v>
      </c>
      <c r="D26" s="314" t="s">
        <v>553</v>
      </c>
      <c r="E26" s="343">
        <v>36898</v>
      </c>
      <c r="F26" s="343">
        <v>9810</v>
      </c>
      <c r="G26" s="1" t="s">
        <v>1050</v>
      </c>
      <c r="H26" s="1" t="s">
        <v>1051</v>
      </c>
      <c r="I26" s="181" t="s">
        <v>19</v>
      </c>
      <c r="J26" s="24" t="s">
        <v>43</v>
      </c>
      <c r="K26" s="206">
        <v>18</v>
      </c>
    </row>
    <row r="27" spans="1:11" ht="30" x14ac:dyDescent="0.3">
      <c r="A27" s="181" t="s">
        <v>1008</v>
      </c>
      <c r="B27" s="2" t="s">
        <v>891</v>
      </c>
      <c r="C27" s="2" t="s">
        <v>892</v>
      </c>
      <c r="D27" s="314" t="s">
        <v>563</v>
      </c>
      <c r="E27" s="343">
        <v>30300</v>
      </c>
      <c r="F27" s="343">
        <v>21840</v>
      </c>
      <c r="G27" s="1" t="s">
        <v>301</v>
      </c>
      <c r="H27" s="1" t="s">
        <v>302</v>
      </c>
      <c r="I27" s="181" t="s">
        <v>19</v>
      </c>
      <c r="J27" s="24" t="s">
        <v>43</v>
      </c>
      <c r="K27" s="206">
        <v>19</v>
      </c>
    </row>
    <row r="28" spans="1:11" ht="30" x14ac:dyDescent="0.3">
      <c r="A28" s="181" t="s">
        <v>1008</v>
      </c>
      <c r="B28" s="2" t="s">
        <v>891</v>
      </c>
      <c r="C28" s="2" t="s">
        <v>892</v>
      </c>
      <c r="D28" s="314" t="s">
        <v>298</v>
      </c>
      <c r="E28" s="343">
        <v>30300</v>
      </c>
      <c r="F28" s="343">
        <v>21576</v>
      </c>
      <c r="G28" s="1" t="s">
        <v>566</v>
      </c>
      <c r="H28" s="1" t="s">
        <v>567</v>
      </c>
      <c r="I28" s="181" t="s">
        <v>19</v>
      </c>
      <c r="J28" s="24" t="s">
        <v>43</v>
      </c>
      <c r="K28" s="206">
        <v>20</v>
      </c>
    </row>
    <row r="29" spans="1:11" ht="30" x14ac:dyDescent="0.3">
      <c r="A29" s="181" t="s">
        <v>1008</v>
      </c>
      <c r="B29" s="2" t="s">
        <v>23</v>
      </c>
      <c r="C29" s="2" t="s">
        <v>1052</v>
      </c>
      <c r="D29" s="2" t="s">
        <v>1053</v>
      </c>
      <c r="E29" s="343">
        <v>6800</v>
      </c>
      <c r="F29" s="343">
        <v>20665.22</v>
      </c>
      <c r="G29" s="1" t="s">
        <v>1054</v>
      </c>
      <c r="H29" s="1"/>
      <c r="I29" s="181" t="s">
        <v>19</v>
      </c>
      <c r="J29" s="24" t="s">
        <v>43</v>
      </c>
      <c r="K29" s="206">
        <v>21</v>
      </c>
    </row>
    <row r="30" spans="1:11" x14ac:dyDescent="0.3">
      <c r="A30" s="181" t="s">
        <v>1008</v>
      </c>
      <c r="B30" s="292" t="s">
        <v>1055</v>
      </c>
      <c r="C30" s="292" t="s">
        <v>1056</v>
      </c>
      <c r="D30" s="3" t="s">
        <v>1057</v>
      </c>
      <c r="E30" s="423">
        <v>8080</v>
      </c>
      <c r="F30" s="423">
        <v>4250</v>
      </c>
      <c r="G30" s="212" t="s">
        <v>1058</v>
      </c>
      <c r="H30" s="224"/>
      <c r="I30" s="181" t="s">
        <v>866</v>
      </c>
      <c r="J30" s="24" t="s">
        <v>43</v>
      </c>
      <c r="K30" s="206">
        <v>22</v>
      </c>
    </row>
    <row r="31" spans="1:11" ht="30" x14ac:dyDescent="0.3">
      <c r="A31" s="181" t="s">
        <v>1008</v>
      </c>
      <c r="B31" s="292" t="s">
        <v>1059</v>
      </c>
      <c r="C31" s="292" t="s">
        <v>1060</v>
      </c>
      <c r="D31" s="3" t="s">
        <v>1004</v>
      </c>
      <c r="E31" s="423">
        <v>33000</v>
      </c>
      <c r="F31" s="423">
        <v>28388.39</v>
      </c>
      <c r="G31" s="212" t="s">
        <v>1061</v>
      </c>
      <c r="H31" s="224" t="s">
        <v>736</v>
      </c>
      <c r="I31" s="181" t="s">
        <v>866</v>
      </c>
      <c r="J31" s="24" t="s">
        <v>43</v>
      </c>
      <c r="K31" s="206">
        <v>23</v>
      </c>
    </row>
    <row r="32" spans="1:11" ht="30" x14ac:dyDescent="0.3">
      <c r="A32" s="181" t="s">
        <v>1008</v>
      </c>
      <c r="B32" s="292" t="s">
        <v>449</v>
      </c>
      <c r="C32" s="292" t="s">
        <v>450</v>
      </c>
      <c r="D32" s="3" t="s">
        <v>1062</v>
      </c>
      <c r="E32" s="423">
        <v>20800</v>
      </c>
      <c r="F32" s="423">
        <v>128614.75</v>
      </c>
      <c r="G32" s="212" t="s">
        <v>1063</v>
      </c>
      <c r="H32" s="224" t="s">
        <v>1064</v>
      </c>
      <c r="I32" s="259" t="s">
        <v>866</v>
      </c>
      <c r="J32" s="332" t="s">
        <v>43</v>
      </c>
      <c r="K32" s="206">
        <v>24</v>
      </c>
    </row>
    <row r="33" spans="1:11" ht="30" x14ac:dyDescent="0.3">
      <c r="A33" s="33" t="s">
        <v>1008</v>
      </c>
      <c r="B33" s="366" t="s">
        <v>480</v>
      </c>
      <c r="C33" s="366" t="s">
        <v>617</v>
      </c>
      <c r="D33" s="246" t="s">
        <v>816</v>
      </c>
      <c r="E33" s="424">
        <v>35240</v>
      </c>
      <c r="F33" s="424">
        <v>17500</v>
      </c>
      <c r="G33" s="365" t="s">
        <v>1065</v>
      </c>
      <c r="H33" s="425" t="s">
        <v>1066</v>
      </c>
      <c r="I33" s="181" t="s">
        <v>866</v>
      </c>
      <c r="J33" s="24" t="s">
        <v>43</v>
      </c>
      <c r="K33" s="206">
        <v>25</v>
      </c>
    </row>
    <row r="34" spans="1:11" x14ac:dyDescent="0.3">
      <c r="A34" s="33" t="s">
        <v>1008</v>
      </c>
      <c r="B34" s="391" t="s">
        <v>515</v>
      </c>
      <c r="C34" s="391" t="s">
        <v>516</v>
      </c>
      <c r="D34" s="109" t="s">
        <v>517</v>
      </c>
      <c r="E34" s="396">
        <v>33100</v>
      </c>
      <c r="F34" s="396">
        <v>25024</v>
      </c>
      <c r="G34" s="168" t="s">
        <v>518</v>
      </c>
      <c r="H34" s="426" t="s">
        <v>519</v>
      </c>
      <c r="I34" s="181" t="s">
        <v>866</v>
      </c>
      <c r="J34" s="24" t="s">
        <v>43</v>
      </c>
      <c r="K34" s="206">
        <v>26</v>
      </c>
    </row>
    <row r="35" spans="1:11" ht="30" x14ac:dyDescent="0.3">
      <c r="A35" s="33" t="s">
        <v>1008</v>
      </c>
      <c r="B35" s="391" t="s">
        <v>480</v>
      </c>
      <c r="C35" s="391" t="s">
        <v>617</v>
      </c>
      <c r="D35" s="109" t="s">
        <v>816</v>
      </c>
      <c r="E35" s="396">
        <v>35670</v>
      </c>
      <c r="F35" s="396">
        <v>17500</v>
      </c>
      <c r="G35" s="168" t="s">
        <v>1067</v>
      </c>
      <c r="H35" s="426" t="s">
        <v>1068</v>
      </c>
      <c r="I35" s="181" t="s">
        <v>866</v>
      </c>
      <c r="J35" s="24" t="s">
        <v>43</v>
      </c>
      <c r="K35" s="206">
        <v>27</v>
      </c>
    </row>
    <row r="36" spans="1:11" x14ac:dyDescent="0.3">
      <c r="A36" s="33" t="s">
        <v>1008</v>
      </c>
      <c r="B36" s="391" t="s">
        <v>1069</v>
      </c>
      <c r="C36" s="391" t="s">
        <v>511</v>
      </c>
      <c r="D36" s="109" t="s">
        <v>106</v>
      </c>
      <c r="E36" s="396">
        <v>29760</v>
      </c>
      <c r="F36" s="396">
        <v>27450</v>
      </c>
      <c r="G36" s="168" t="s">
        <v>1070</v>
      </c>
      <c r="H36" s="426" t="s">
        <v>1071</v>
      </c>
      <c r="I36" s="181" t="s">
        <v>866</v>
      </c>
      <c r="J36" s="24" t="s">
        <v>43</v>
      </c>
      <c r="K36" s="206">
        <v>28</v>
      </c>
    </row>
    <row r="37" spans="1:11" x14ac:dyDescent="0.3">
      <c r="A37" s="33" t="s">
        <v>1008</v>
      </c>
      <c r="B37" s="391" t="s">
        <v>515</v>
      </c>
      <c r="C37" s="391" t="s">
        <v>516</v>
      </c>
      <c r="D37" s="109" t="s">
        <v>517</v>
      </c>
      <c r="E37" s="396">
        <v>32810</v>
      </c>
      <c r="F37" s="396">
        <v>25024</v>
      </c>
      <c r="G37" s="168" t="s">
        <v>287</v>
      </c>
      <c r="H37" s="426" t="s">
        <v>288</v>
      </c>
      <c r="I37" s="181" t="s">
        <v>866</v>
      </c>
      <c r="J37" s="24" t="s">
        <v>43</v>
      </c>
      <c r="K37" s="206">
        <v>29</v>
      </c>
    </row>
    <row r="38" spans="1:11" x14ac:dyDescent="0.3">
      <c r="A38" s="81"/>
      <c r="B38" s="351"/>
      <c r="C38" s="351"/>
      <c r="D38" s="419"/>
      <c r="E38" s="420"/>
      <c r="F38" s="420"/>
      <c r="G38" s="421"/>
      <c r="H38" s="352"/>
      <c r="I38" s="81"/>
      <c r="J38" s="422"/>
      <c r="K38" s="47"/>
    </row>
    <row r="39" spans="1:11" ht="18.75" customHeight="1" x14ac:dyDescent="0.3">
      <c r="A39" s="350"/>
      <c r="B39" s="351"/>
      <c r="C39" s="351"/>
      <c r="D39" s="352"/>
      <c r="E39" s="353"/>
      <c r="F39" s="353"/>
      <c r="G39" s="354"/>
      <c r="H39" s="354"/>
      <c r="I39" s="358"/>
      <c r="J39" s="32"/>
      <c r="K39" s="206"/>
    </row>
    <row r="40" spans="1:11" x14ac:dyDescent="0.3">
      <c r="A40" s="81"/>
      <c r="B40" s="40"/>
      <c r="C40" s="40"/>
      <c r="D40" s="39"/>
      <c r="E40" s="41"/>
      <c r="F40" s="41"/>
      <c r="G40" s="5"/>
      <c r="H40" s="4"/>
      <c r="I40" s="42"/>
      <c r="J40" s="42"/>
      <c r="K40" s="47"/>
    </row>
    <row r="41" spans="1:11" x14ac:dyDescent="0.3">
      <c r="E41" s="248"/>
      <c r="F41" s="248"/>
      <c r="G41" s="249"/>
      <c r="H41" s="249"/>
      <c r="J41" s="32"/>
    </row>
    <row r="42" spans="1:11" ht="20.25" x14ac:dyDescent="0.3">
      <c r="A42" s="70" t="s">
        <v>32</v>
      </c>
      <c r="B42" s="71"/>
      <c r="E42" s="248"/>
      <c r="F42" s="248"/>
      <c r="G42" s="249"/>
      <c r="H42" s="249"/>
    </row>
    <row r="43" spans="1:11" s="45" customFormat="1" x14ac:dyDescent="0.3">
      <c r="A43" s="72"/>
      <c r="B43" s="73"/>
      <c r="C43" s="74"/>
      <c r="D43" s="74"/>
      <c r="E43" s="127"/>
      <c r="F43" s="124"/>
      <c r="G43" s="74"/>
      <c r="H43" s="74"/>
      <c r="I43" s="360"/>
      <c r="J43" s="75"/>
      <c r="K43" s="271"/>
    </row>
    <row r="44" spans="1:11" ht="33" x14ac:dyDescent="0.3">
      <c r="A44" s="238" t="s">
        <v>4</v>
      </c>
      <c r="B44" s="243" t="s">
        <v>33</v>
      </c>
      <c r="C44" s="243" t="s">
        <v>34</v>
      </c>
      <c r="D44" s="243" t="s">
        <v>7</v>
      </c>
      <c r="E44" s="241" t="s">
        <v>35</v>
      </c>
      <c r="F44" s="242" t="s">
        <v>9</v>
      </c>
      <c r="G44" s="243" t="s">
        <v>10</v>
      </c>
      <c r="H44" s="243" t="s">
        <v>11</v>
      </c>
      <c r="I44" s="243" t="s">
        <v>36</v>
      </c>
      <c r="J44" s="243" t="s">
        <v>13</v>
      </c>
    </row>
    <row r="45" spans="1:11" x14ac:dyDescent="0.3">
      <c r="A45" s="401" t="s">
        <v>1008</v>
      </c>
      <c r="B45" s="402" t="s">
        <v>1072</v>
      </c>
      <c r="C45" s="404" t="s">
        <v>1073</v>
      </c>
      <c r="D45" s="403" t="s">
        <v>1074</v>
      </c>
      <c r="E45" s="405">
        <v>10291</v>
      </c>
      <c r="F45" s="285" t="s">
        <v>1075</v>
      </c>
      <c r="G45" s="164" t="s">
        <v>651</v>
      </c>
      <c r="H45" s="164"/>
      <c r="I45" s="164" t="s">
        <v>866</v>
      </c>
      <c r="J45" s="403" t="s">
        <v>1076</v>
      </c>
      <c r="K45" s="205">
        <v>1</v>
      </c>
    </row>
    <row r="46" spans="1:11" ht="24" x14ac:dyDescent="0.3">
      <c r="A46" s="407" t="s">
        <v>1008</v>
      </c>
      <c r="B46" s="408" t="s">
        <v>1077</v>
      </c>
      <c r="C46" s="408" t="s">
        <v>1078</v>
      </c>
      <c r="D46" s="408" t="s">
        <v>1079</v>
      </c>
      <c r="E46" s="411">
        <v>34630</v>
      </c>
      <c r="F46" s="406">
        <v>27704</v>
      </c>
      <c r="G46" s="412" t="s">
        <v>1080</v>
      </c>
      <c r="H46" s="412" t="s">
        <v>1081</v>
      </c>
      <c r="I46" s="390" t="s">
        <v>114</v>
      </c>
      <c r="J46" s="390" t="s">
        <v>43</v>
      </c>
      <c r="K46" s="6">
        <v>2</v>
      </c>
    </row>
    <row r="47" spans="1:11" x14ac:dyDescent="0.3">
      <c r="A47" s="802" t="s">
        <v>1008</v>
      </c>
      <c r="B47" s="796" t="s">
        <v>1082</v>
      </c>
      <c r="C47" s="796" t="s">
        <v>208</v>
      </c>
      <c r="D47" s="796" t="s">
        <v>209</v>
      </c>
      <c r="E47" s="646">
        <v>160000</v>
      </c>
      <c r="F47" s="646">
        <v>26750</v>
      </c>
      <c r="G47" s="413" t="s">
        <v>583</v>
      </c>
      <c r="H47" s="378" t="s">
        <v>118</v>
      </c>
      <c r="I47" s="665" t="s">
        <v>114</v>
      </c>
      <c r="J47" s="665" t="s">
        <v>31</v>
      </c>
      <c r="K47" s="6">
        <v>3</v>
      </c>
    </row>
    <row r="48" spans="1:11" x14ac:dyDescent="0.3">
      <c r="A48" s="802"/>
      <c r="B48" s="796"/>
      <c r="C48" s="796"/>
      <c r="D48" s="796"/>
      <c r="E48" s="646"/>
      <c r="F48" s="646"/>
      <c r="G48" s="413" t="s">
        <v>115</v>
      </c>
      <c r="H48" s="378" t="s">
        <v>116</v>
      </c>
      <c r="I48" s="801"/>
      <c r="J48" s="801"/>
      <c r="K48" s="6">
        <v>4</v>
      </c>
    </row>
    <row r="49" spans="1:11" x14ac:dyDescent="0.3">
      <c r="A49" s="802"/>
      <c r="B49" s="796"/>
      <c r="C49" s="796"/>
      <c r="D49" s="796"/>
      <c r="E49" s="646"/>
      <c r="F49" s="646"/>
      <c r="G49" s="413" t="s">
        <v>1083</v>
      </c>
      <c r="H49" s="378" t="s">
        <v>1084</v>
      </c>
      <c r="I49" s="801"/>
      <c r="J49" s="801"/>
      <c r="K49" s="6">
        <v>5</v>
      </c>
    </row>
    <row r="50" spans="1:11" x14ac:dyDescent="0.3">
      <c r="A50" s="802"/>
      <c r="B50" s="796"/>
      <c r="C50" s="796"/>
      <c r="D50" s="796"/>
      <c r="E50" s="646"/>
      <c r="F50" s="646"/>
      <c r="G50" s="413" t="s">
        <v>1085</v>
      </c>
      <c r="H50" s="378" t="s">
        <v>1086</v>
      </c>
      <c r="I50" s="801"/>
      <c r="J50" s="801"/>
      <c r="K50" s="6">
        <v>6</v>
      </c>
    </row>
    <row r="51" spans="1:11" x14ac:dyDescent="0.3">
      <c r="A51" s="803"/>
      <c r="B51" s="796"/>
      <c r="C51" s="796"/>
      <c r="D51" s="796"/>
      <c r="E51" s="646"/>
      <c r="F51" s="646"/>
      <c r="G51" s="414" t="s">
        <v>1087</v>
      </c>
      <c r="H51" s="412" t="s">
        <v>1088</v>
      </c>
      <c r="I51" s="801"/>
      <c r="J51" s="801"/>
      <c r="K51" s="6">
        <v>7</v>
      </c>
    </row>
    <row r="52" spans="1:11" x14ac:dyDescent="0.3">
      <c r="A52" s="802" t="s">
        <v>1008</v>
      </c>
      <c r="B52" s="796" t="s">
        <v>1082</v>
      </c>
      <c r="C52" s="796" t="s">
        <v>208</v>
      </c>
      <c r="D52" s="796" t="s">
        <v>209</v>
      </c>
      <c r="E52" s="646">
        <v>160000</v>
      </c>
      <c r="F52" s="646">
        <v>26750</v>
      </c>
      <c r="G52" s="413" t="s">
        <v>1089</v>
      </c>
      <c r="H52" s="415" t="s">
        <v>1090</v>
      </c>
      <c r="I52" s="796" t="s">
        <v>114</v>
      </c>
      <c r="J52" s="796" t="s">
        <v>43</v>
      </c>
      <c r="K52" s="6">
        <v>8</v>
      </c>
    </row>
    <row r="53" spans="1:11" x14ac:dyDescent="0.3">
      <c r="A53" s="802"/>
      <c r="B53" s="796"/>
      <c r="C53" s="796"/>
      <c r="D53" s="796"/>
      <c r="E53" s="646"/>
      <c r="F53" s="646"/>
      <c r="G53" s="413" t="s">
        <v>1091</v>
      </c>
      <c r="H53" s="415" t="s">
        <v>1092</v>
      </c>
      <c r="I53" s="796"/>
      <c r="J53" s="796"/>
      <c r="K53" s="6">
        <v>9</v>
      </c>
    </row>
    <row r="54" spans="1:11" x14ac:dyDescent="0.3">
      <c r="A54" s="802"/>
      <c r="B54" s="796"/>
      <c r="C54" s="796"/>
      <c r="D54" s="796"/>
      <c r="E54" s="646"/>
      <c r="F54" s="646"/>
      <c r="G54" s="413" t="s">
        <v>636</v>
      </c>
      <c r="H54" s="415" t="s">
        <v>637</v>
      </c>
      <c r="I54" s="796"/>
      <c r="J54" s="796"/>
      <c r="K54" s="6">
        <v>10</v>
      </c>
    </row>
    <row r="55" spans="1:11" x14ac:dyDescent="0.3">
      <c r="A55" s="802"/>
      <c r="B55" s="796"/>
      <c r="C55" s="796"/>
      <c r="D55" s="796"/>
      <c r="E55" s="646"/>
      <c r="F55" s="646"/>
      <c r="G55" s="413" t="s">
        <v>1093</v>
      </c>
      <c r="H55" s="415" t="s">
        <v>217</v>
      </c>
      <c r="I55" s="796"/>
      <c r="J55" s="796"/>
      <c r="K55" s="6">
        <v>11</v>
      </c>
    </row>
    <row r="56" spans="1:11" x14ac:dyDescent="0.3">
      <c r="A56" s="802"/>
      <c r="B56" s="796"/>
      <c r="C56" s="796"/>
      <c r="D56" s="796"/>
      <c r="E56" s="646"/>
      <c r="F56" s="646"/>
      <c r="G56" s="414" t="s">
        <v>632</v>
      </c>
      <c r="H56" s="416" t="s">
        <v>633</v>
      </c>
      <c r="I56" s="796"/>
      <c r="J56" s="796"/>
      <c r="K56" s="6">
        <v>12</v>
      </c>
    </row>
    <row r="57" spans="1:11" x14ac:dyDescent="0.3">
      <c r="A57" s="800" t="s">
        <v>1008</v>
      </c>
      <c r="B57" s="796" t="s">
        <v>1082</v>
      </c>
      <c r="C57" s="796" t="s">
        <v>1094</v>
      </c>
      <c r="D57" s="796" t="s">
        <v>1095</v>
      </c>
      <c r="E57" s="646">
        <v>102000</v>
      </c>
      <c r="F57" s="646">
        <v>10959</v>
      </c>
      <c r="G57" s="413" t="s">
        <v>227</v>
      </c>
      <c r="H57" s="415" t="s">
        <v>228</v>
      </c>
      <c r="I57" s="796" t="s">
        <v>114</v>
      </c>
      <c r="J57" s="796" t="s">
        <v>43</v>
      </c>
      <c r="K57" s="6">
        <v>13</v>
      </c>
    </row>
    <row r="58" spans="1:11" x14ac:dyDescent="0.3">
      <c r="A58" s="619"/>
      <c r="B58" s="796"/>
      <c r="C58" s="796"/>
      <c r="D58" s="796"/>
      <c r="E58" s="646"/>
      <c r="F58" s="646"/>
      <c r="G58" s="413" t="s">
        <v>121</v>
      </c>
      <c r="H58" s="415" t="s">
        <v>122</v>
      </c>
      <c r="I58" s="796"/>
      <c r="J58" s="796"/>
      <c r="K58" s="6">
        <v>14</v>
      </c>
    </row>
    <row r="59" spans="1:11" x14ac:dyDescent="0.3">
      <c r="A59" s="619"/>
      <c r="B59" s="796"/>
      <c r="C59" s="796"/>
      <c r="D59" s="796"/>
      <c r="E59" s="646"/>
      <c r="F59" s="646"/>
      <c r="G59" s="414" t="s">
        <v>1096</v>
      </c>
      <c r="H59" s="416" t="s">
        <v>1097</v>
      </c>
      <c r="I59" s="796"/>
      <c r="J59" s="796"/>
      <c r="K59" s="6">
        <v>15</v>
      </c>
    </row>
    <row r="60" spans="1:11" x14ac:dyDescent="0.3">
      <c r="A60" s="619" t="s">
        <v>1008</v>
      </c>
      <c r="B60" s="796" t="s">
        <v>1082</v>
      </c>
      <c r="C60" s="796" t="s">
        <v>208</v>
      </c>
      <c r="D60" s="796" t="s">
        <v>209</v>
      </c>
      <c r="E60" s="646">
        <v>160000</v>
      </c>
      <c r="F60" s="646">
        <v>26750</v>
      </c>
      <c r="G60" s="413" t="s">
        <v>271</v>
      </c>
      <c r="H60" s="415" t="s">
        <v>272</v>
      </c>
      <c r="I60" s="796" t="s">
        <v>114</v>
      </c>
      <c r="J60" s="796" t="s">
        <v>43</v>
      </c>
      <c r="K60" s="6">
        <v>16</v>
      </c>
    </row>
    <row r="61" spans="1:11" x14ac:dyDescent="0.3">
      <c r="A61" s="619"/>
      <c r="B61" s="796"/>
      <c r="C61" s="796"/>
      <c r="D61" s="796"/>
      <c r="E61" s="646"/>
      <c r="F61" s="646"/>
      <c r="G61" s="413" t="s">
        <v>1098</v>
      </c>
      <c r="H61" s="415" t="s">
        <v>1099</v>
      </c>
      <c r="I61" s="796"/>
      <c r="J61" s="796"/>
      <c r="K61" s="6">
        <v>17</v>
      </c>
    </row>
    <row r="62" spans="1:11" x14ac:dyDescent="0.3">
      <c r="A62" s="619"/>
      <c r="B62" s="796"/>
      <c r="C62" s="796"/>
      <c r="D62" s="796"/>
      <c r="E62" s="646"/>
      <c r="F62" s="646"/>
      <c r="G62" s="413" t="s">
        <v>1100</v>
      </c>
      <c r="H62" s="415" t="s">
        <v>1101</v>
      </c>
      <c r="I62" s="796"/>
      <c r="J62" s="796"/>
      <c r="K62" s="6">
        <v>18</v>
      </c>
    </row>
    <row r="63" spans="1:11" x14ac:dyDescent="0.3">
      <c r="A63" s="619"/>
      <c r="B63" s="796"/>
      <c r="C63" s="796"/>
      <c r="D63" s="796"/>
      <c r="E63" s="646"/>
      <c r="F63" s="646"/>
      <c r="G63" s="413" t="s">
        <v>1102</v>
      </c>
      <c r="H63" s="415" t="s">
        <v>1103</v>
      </c>
      <c r="I63" s="796"/>
      <c r="J63" s="796"/>
      <c r="K63" s="6">
        <v>19</v>
      </c>
    </row>
    <row r="64" spans="1:11" x14ac:dyDescent="0.3">
      <c r="A64" s="619"/>
      <c r="B64" s="796"/>
      <c r="C64" s="796"/>
      <c r="D64" s="796"/>
      <c r="E64" s="646"/>
      <c r="F64" s="646"/>
      <c r="G64" s="414" t="s">
        <v>396</v>
      </c>
      <c r="H64" s="416" t="s">
        <v>397</v>
      </c>
      <c r="I64" s="796"/>
      <c r="J64" s="796"/>
      <c r="K64" s="6">
        <v>20</v>
      </c>
    </row>
    <row r="65" spans="1:11" x14ac:dyDescent="0.3">
      <c r="A65" s="619" t="s">
        <v>1008</v>
      </c>
      <c r="B65" s="796" t="s">
        <v>1082</v>
      </c>
      <c r="C65" s="796" t="s">
        <v>208</v>
      </c>
      <c r="D65" s="796" t="s">
        <v>209</v>
      </c>
      <c r="E65" s="646">
        <v>160000</v>
      </c>
      <c r="F65" s="646">
        <v>26750</v>
      </c>
      <c r="G65" s="413" t="s">
        <v>154</v>
      </c>
      <c r="H65" s="415" t="s">
        <v>155</v>
      </c>
      <c r="I65" s="796" t="s">
        <v>114</v>
      </c>
      <c r="J65" s="796" t="s">
        <v>31</v>
      </c>
      <c r="K65" s="6">
        <v>21</v>
      </c>
    </row>
    <row r="66" spans="1:11" x14ac:dyDescent="0.3">
      <c r="A66" s="619"/>
      <c r="B66" s="796"/>
      <c r="C66" s="796"/>
      <c r="D66" s="796"/>
      <c r="E66" s="646"/>
      <c r="F66" s="646"/>
      <c r="G66" s="413" t="s">
        <v>130</v>
      </c>
      <c r="H66" s="415" t="s">
        <v>131</v>
      </c>
      <c r="I66" s="796"/>
      <c r="J66" s="796"/>
      <c r="K66" s="6">
        <v>22</v>
      </c>
    </row>
    <row r="67" spans="1:11" x14ac:dyDescent="0.3">
      <c r="A67" s="619"/>
      <c r="B67" s="796"/>
      <c r="C67" s="796"/>
      <c r="D67" s="796"/>
      <c r="E67" s="646"/>
      <c r="F67" s="646"/>
      <c r="G67" s="413" t="s">
        <v>581</v>
      </c>
      <c r="H67" s="415" t="s">
        <v>582</v>
      </c>
      <c r="I67" s="796"/>
      <c r="J67" s="796"/>
      <c r="K67" s="6">
        <v>23</v>
      </c>
    </row>
    <row r="68" spans="1:11" x14ac:dyDescent="0.3">
      <c r="A68" s="619"/>
      <c r="B68" s="796"/>
      <c r="C68" s="796"/>
      <c r="D68" s="796"/>
      <c r="E68" s="646"/>
      <c r="F68" s="646"/>
      <c r="G68" s="413" t="s">
        <v>138</v>
      </c>
      <c r="H68" s="415" t="s">
        <v>139</v>
      </c>
      <c r="I68" s="796"/>
      <c r="J68" s="796"/>
      <c r="K68" s="6">
        <v>24</v>
      </c>
    </row>
    <row r="69" spans="1:11" x14ac:dyDescent="0.3">
      <c r="A69" s="619"/>
      <c r="B69" s="796"/>
      <c r="C69" s="796"/>
      <c r="D69" s="796"/>
      <c r="E69" s="646"/>
      <c r="F69" s="646"/>
      <c r="G69" s="414" t="s">
        <v>1104</v>
      </c>
      <c r="H69" s="416" t="s">
        <v>1105</v>
      </c>
      <c r="I69" s="796"/>
      <c r="J69" s="796"/>
      <c r="K69" s="6">
        <v>25</v>
      </c>
    </row>
    <row r="70" spans="1:11" x14ac:dyDescent="0.3">
      <c r="A70" s="619" t="s">
        <v>1008</v>
      </c>
      <c r="B70" s="796" t="s">
        <v>1082</v>
      </c>
      <c r="C70" s="796" t="s">
        <v>208</v>
      </c>
      <c r="D70" s="796" t="s">
        <v>209</v>
      </c>
      <c r="E70" s="646">
        <v>160000</v>
      </c>
      <c r="F70" s="646">
        <v>26750</v>
      </c>
      <c r="G70" s="413" t="s">
        <v>580</v>
      </c>
      <c r="H70" s="415" t="s">
        <v>151</v>
      </c>
      <c r="I70" s="796" t="s">
        <v>114</v>
      </c>
      <c r="J70" s="796" t="s">
        <v>31</v>
      </c>
      <c r="K70" s="6">
        <v>26</v>
      </c>
    </row>
    <row r="71" spans="1:11" x14ac:dyDescent="0.3">
      <c r="A71" s="619"/>
      <c r="B71" s="796"/>
      <c r="C71" s="796"/>
      <c r="D71" s="796"/>
      <c r="E71" s="646"/>
      <c r="F71" s="646"/>
      <c r="G71" s="413" t="s">
        <v>253</v>
      </c>
      <c r="H71" s="415" t="s">
        <v>254</v>
      </c>
      <c r="I71" s="796"/>
      <c r="J71" s="796"/>
      <c r="K71" s="6">
        <v>27</v>
      </c>
    </row>
    <row r="72" spans="1:11" x14ac:dyDescent="0.3">
      <c r="A72" s="619"/>
      <c r="B72" s="796"/>
      <c r="C72" s="796"/>
      <c r="D72" s="796"/>
      <c r="E72" s="646"/>
      <c r="F72" s="646"/>
      <c r="G72" s="413" t="s">
        <v>263</v>
      </c>
      <c r="H72" s="415" t="s">
        <v>264</v>
      </c>
      <c r="I72" s="796"/>
      <c r="J72" s="796"/>
      <c r="K72" s="6">
        <v>28</v>
      </c>
    </row>
    <row r="73" spans="1:11" x14ac:dyDescent="0.3">
      <c r="A73" s="619"/>
      <c r="B73" s="796"/>
      <c r="C73" s="796"/>
      <c r="D73" s="796"/>
      <c r="E73" s="646"/>
      <c r="F73" s="646"/>
      <c r="G73" s="413" t="s">
        <v>638</v>
      </c>
      <c r="H73" s="415" t="s">
        <v>639</v>
      </c>
      <c r="I73" s="796"/>
      <c r="J73" s="796"/>
      <c r="K73" s="6">
        <v>29</v>
      </c>
    </row>
    <row r="74" spans="1:11" x14ac:dyDescent="0.3">
      <c r="A74" s="619"/>
      <c r="B74" s="665"/>
      <c r="C74" s="665"/>
      <c r="D74" s="665"/>
      <c r="E74" s="647"/>
      <c r="F74" s="647"/>
      <c r="G74" s="414" t="s">
        <v>1106</v>
      </c>
      <c r="H74" s="416" t="s">
        <v>1107</v>
      </c>
      <c r="I74" s="665"/>
      <c r="J74" s="665"/>
      <c r="K74" s="6">
        <v>30</v>
      </c>
    </row>
    <row r="75" spans="1:11" x14ac:dyDescent="0.3">
      <c r="A75" s="648" t="s">
        <v>1008</v>
      </c>
      <c r="B75" s="796" t="s">
        <v>1082</v>
      </c>
      <c r="C75" s="796" t="s">
        <v>208</v>
      </c>
      <c r="D75" s="796" t="s">
        <v>209</v>
      </c>
      <c r="E75" s="646">
        <v>160000</v>
      </c>
      <c r="F75" s="646">
        <v>26750</v>
      </c>
      <c r="G75" s="378" t="s">
        <v>134</v>
      </c>
      <c r="H75" s="378" t="s">
        <v>135</v>
      </c>
      <c r="I75" s="796" t="s">
        <v>114</v>
      </c>
      <c r="J75" s="796" t="s">
        <v>43</v>
      </c>
      <c r="K75" s="6">
        <v>31</v>
      </c>
    </row>
    <row r="76" spans="1:11" x14ac:dyDescent="0.3">
      <c r="A76" s="648"/>
      <c r="B76" s="796"/>
      <c r="C76" s="796"/>
      <c r="D76" s="796"/>
      <c r="E76" s="646"/>
      <c r="F76" s="646"/>
      <c r="G76" s="378" t="s">
        <v>259</v>
      </c>
      <c r="H76" s="378" t="s">
        <v>260</v>
      </c>
      <c r="I76" s="796"/>
      <c r="J76" s="796"/>
      <c r="K76" s="6">
        <v>32</v>
      </c>
    </row>
    <row r="77" spans="1:11" x14ac:dyDescent="0.3">
      <c r="A77" s="648"/>
      <c r="B77" s="796"/>
      <c r="C77" s="796"/>
      <c r="D77" s="796"/>
      <c r="E77" s="646"/>
      <c r="F77" s="646"/>
      <c r="G77" s="378" t="s">
        <v>1108</v>
      </c>
      <c r="H77" s="378" t="s">
        <v>1109</v>
      </c>
      <c r="I77" s="796"/>
      <c r="J77" s="796"/>
      <c r="K77" s="6">
        <v>33</v>
      </c>
    </row>
    <row r="78" spans="1:11" x14ac:dyDescent="0.3">
      <c r="A78" s="648"/>
      <c r="B78" s="796"/>
      <c r="C78" s="796"/>
      <c r="D78" s="796"/>
      <c r="E78" s="646"/>
      <c r="F78" s="646"/>
      <c r="G78" s="378" t="s">
        <v>577</v>
      </c>
      <c r="H78" s="378" t="s">
        <v>578</v>
      </c>
      <c r="I78" s="796"/>
      <c r="J78" s="796"/>
      <c r="K78" s="6">
        <v>34</v>
      </c>
    </row>
    <row r="79" spans="1:11" x14ac:dyDescent="0.3">
      <c r="A79" s="657"/>
      <c r="B79" s="665"/>
      <c r="C79" s="665"/>
      <c r="D79" s="665"/>
      <c r="E79" s="647"/>
      <c r="F79" s="647"/>
      <c r="G79" s="412" t="s">
        <v>126</v>
      </c>
      <c r="H79" s="412" t="s">
        <v>579</v>
      </c>
      <c r="I79" s="665"/>
      <c r="J79" s="665"/>
      <c r="K79" s="6">
        <v>35</v>
      </c>
    </row>
    <row r="80" spans="1:11" ht="22.9" customHeight="1" x14ac:dyDescent="0.3">
      <c r="A80" s="84"/>
      <c r="B80" s="130"/>
      <c r="C80" s="84"/>
      <c r="D80" s="84"/>
      <c r="E80" s="131"/>
      <c r="F80" s="132"/>
      <c r="G80" s="84"/>
      <c r="H80" s="84"/>
      <c r="I80" s="135"/>
      <c r="J80" s="85"/>
    </row>
  </sheetData>
  <mergeCells count="72">
    <mergeCell ref="A11:A15"/>
    <mergeCell ref="I11:I15"/>
    <mergeCell ref="J20:J21"/>
    <mergeCell ref="I20:I21"/>
    <mergeCell ref="F20:F21"/>
    <mergeCell ref="E20:E21"/>
    <mergeCell ref="D20:D21"/>
    <mergeCell ref="C20:C21"/>
    <mergeCell ref="B20:B21"/>
    <mergeCell ref="A20:A21"/>
    <mergeCell ref="J11:J15"/>
    <mergeCell ref="F11:F15"/>
    <mergeCell ref="E11:E15"/>
    <mergeCell ref="D11:D15"/>
    <mergeCell ref="C11:C15"/>
    <mergeCell ref="B11:B15"/>
    <mergeCell ref="F47:F51"/>
    <mergeCell ref="I47:I51"/>
    <mergeCell ref="J47:J51"/>
    <mergeCell ref="A52:A56"/>
    <mergeCell ref="B52:B56"/>
    <mergeCell ref="C52:C56"/>
    <mergeCell ref="D52:D56"/>
    <mergeCell ref="E52:E56"/>
    <mergeCell ref="F52:F56"/>
    <mergeCell ref="I52:I56"/>
    <mergeCell ref="J52:J56"/>
    <mergeCell ref="A47:A51"/>
    <mergeCell ref="B47:B51"/>
    <mergeCell ref="C47:C51"/>
    <mergeCell ref="D47:D51"/>
    <mergeCell ref="E47:E51"/>
    <mergeCell ref="F57:F59"/>
    <mergeCell ref="I57:I59"/>
    <mergeCell ref="J57:J59"/>
    <mergeCell ref="A60:A64"/>
    <mergeCell ref="B60:B64"/>
    <mergeCell ref="C60:C64"/>
    <mergeCell ref="D60:D64"/>
    <mergeCell ref="E60:E64"/>
    <mergeCell ref="F60:F64"/>
    <mergeCell ref="I60:I64"/>
    <mergeCell ref="J60:J64"/>
    <mergeCell ref="A57:A59"/>
    <mergeCell ref="B57:B59"/>
    <mergeCell ref="C57:C59"/>
    <mergeCell ref="D57:D59"/>
    <mergeCell ref="E57:E59"/>
    <mergeCell ref="F65:F69"/>
    <mergeCell ref="I65:I69"/>
    <mergeCell ref="J65:J69"/>
    <mergeCell ref="A70:A74"/>
    <mergeCell ref="B70:B74"/>
    <mergeCell ref="C70:C74"/>
    <mergeCell ref="D70:D74"/>
    <mergeCell ref="E70:E74"/>
    <mergeCell ref="F70:F74"/>
    <mergeCell ref="I70:I74"/>
    <mergeCell ref="J70:J74"/>
    <mergeCell ref="A65:A69"/>
    <mergeCell ref="B65:B69"/>
    <mergeCell ref="C65:C69"/>
    <mergeCell ref="D65:D69"/>
    <mergeCell ref="E65:E69"/>
    <mergeCell ref="F75:F79"/>
    <mergeCell ref="I75:I79"/>
    <mergeCell ref="J75:J79"/>
    <mergeCell ref="A75:A79"/>
    <mergeCell ref="B75:B79"/>
    <mergeCell ref="C75:C79"/>
    <mergeCell ref="D75:D79"/>
    <mergeCell ref="E75:E79"/>
  </mergeCells>
  <pageMargins left="0.7" right="0.7" top="0.75" bottom="0.75" header="0.3" footer="0.3"/>
  <pageSetup orientation="portrait" horizontalDpi="4294967293"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2"/>
  <sheetViews>
    <sheetView workbookViewId="0">
      <selection activeCell="A9" sqref="A9"/>
    </sheetView>
  </sheetViews>
  <sheetFormatPr baseColWidth="10" defaultColWidth="11.28515625" defaultRowHeight="16.5" x14ac:dyDescent="0.3"/>
  <cols>
    <col min="1" max="1" width="18.7109375" style="46" customWidth="1"/>
    <col min="2" max="2" width="24.85546875" style="47" customWidth="1"/>
    <col min="3" max="3" width="22.140625" style="46" customWidth="1"/>
    <col min="4" max="4" width="30" style="46" customWidth="1"/>
    <col min="5" max="5" width="13.140625" style="46" customWidth="1"/>
    <col min="6" max="6" width="14.7109375" style="46" customWidth="1"/>
    <col min="7" max="7" width="11.28515625" style="46" customWidth="1"/>
    <col min="8" max="8" width="10.140625" style="46" customWidth="1"/>
    <col min="9" max="9" width="16.28515625" style="46" customWidth="1"/>
    <col min="10" max="10" width="17.7109375" style="48" customWidth="1"/>
    <col min="11" max="16384" width="11.28515625" style="43"/>
  </cols>
  <sheetData>
    <row r="1" spans="1:11" x14ac:dyDescent="0.3">
      <c r="A1" s="49" t="s">
        <v>0</v>
      </c>
    </row>
    <row r="2" spans="1:11" x14ac:dyDescent="0.3">
      <c r="A2" s="49" t="s">
        <v>1</v>
      </c>
    </row>
    <row r="3" spans="1:11" x14ac:dyDescent="0.3">
      <c r="A3" s="50">
        <v>3</v>
      </c>
      <c r="B3" s="50" t="s">
        <v>37</v>
      </c>
    </row>
    <row r="6" spans="1:11" ht="20.25" x14ac:dyDescent="0.3">
      <c r="A6" s="51" t="s">
        <v>3</v>
      </c>
      <c r="B6" s="52"/>
      <c r="C6" s="53"/>
      <c r="D6" s="54"/>
      <c r="E6" s="55"/>
      <c r="F6" s="56"/>
      <c r="G6" s="57"/>
      <c r="H6" s="57"/>
      <c r="I6" s="58"/>
      <c r="J6" s="55"/>
    </row>
    <row r="7" spans="1:11" x14ac:dyDescent="0.3">
      <c r="A7" s="59"/>
      <c r="B7" s="60"/>
      <c r="C7" s="61"/>
      <c r="D7" s="54"/>
      <c r="E7" s="55"/>
      <c r="F7" s="56"/>
      <c r="G7" s="57"/>
      <c r="H7" s="57"/>
      <c r="I7" s="58"/>
      <c r="J7" s="55"/>
    </row>
    <row r="8" spans="1:11" s="44" customFormat="1" ht="33" x14ac:dyDescent="0.25">
      <c r="A8" s="62" t="s">
        <v>4</v>
      </c>
      <c r="B8" s="63" t="s">
        <v>5</v>
      </c>
      <c r="C8" s="64" t="s">
        <v>6</v>
      </c>
      <c r="D8" s="64" t="s">
        <v>7</v>
      </c>
      <c r="E8" s="65" t="s">
        <v>8</v>
      </c>
      <c r="F8" s="66" t="s">
        <v>9</v>
      </c>
      <c r="G8" s="67" t="s">
        <v>10</v>
      </c>
      <c r="H8" s="67" t="s">
        <v>11</v>
      </c>
      <c r="I8" s="65" t="s">
        <v>12</v>
      </c>
      <c r="J8" s="65" t="s">
        <v>13</v>
      </c>
    </row>
    <row r="9" spans="1:11" ht="21.75" customHeight="1" x14ac:dyDescent="0.3">
      <c r="A9" s="98">
        <v>45263</v>
      </c>
      <c r="B9" s="99" t="s">
        <v>38</v>
      </c>
      <c r="C9" s="100"/>
      <c r="D9" s="109" t="s">
        <v>39</v>
      </c>
      <c r="E9" s="110">
        <v>348</v>
      </c>
      <c r="F9" s="110" t="s">
        <v>40</v>
      </c>
      <c r="G9" s="111" t="s">
        <v>41</v>
      </c>
      <c r="H9" s="101"/>
      <c r="I9" s="102" t="s">
        <v>42</v>
      </c>
      <c r="J9" s="103" t="s">
        <v>43</v>
      </c>
      <c r="K9" s="68">
        <v>1</v>
      </c>
    </row>
    <row r="10" spans="1:11" ht="17.649999999999999" customHeight="1" x14ac:dyDescent="0.3">
      <c r="A10" s="98"/>
      <c r="B10" s="25"/>
      <c r="C10" s="35"/>
      <c r="D10" s="3"/>
      <c r="E10" s="19"/>
      <c r="F10" s="19"/>
      <c r="G10" s="2"/>
      <c r="H10" s="1"/>
      <c r="I10" s="28"/>
      <c r="J10" s="24"/>
    </row>
    <row r="11" spans="1:11" ht="15" customHeight="1" x14ac:dyDescent="0.3">
      <c r="A11" s="98"/>
      <c r="B11" s="107"/>
      <c r="C11" s="107"/>
      <c r="D11" s="104"/>
      <c r="E11" s="105"/>
      <c r="F11" s="105"/>
      <c r="G11" s="106"/>
      <c r="H11" s="17"/>
      <c r="I11" s="28"/>
      <c r="J11" s="24"/>
      <c r="K11" s="68"/>
    </row>
    <row r="12" spans="1:11" ht="14.25" customHeight="1" x14ac:dyDescent="0.3">
      <c r="A12" s="31"/>
      <c r="B12" s="27"/>
      <c r="C12" s="27"/>
      <c r="D12" s="26"/>
      <c r="E12" s="20"/>
      <c r="F12" s="20"/>
      <c r="G12" s="2"/>
      <c r="H12" s="1"/>
      <c r="I12" s="28"/>
      <c r="J12" s="24"/>
    </row>
    <row r="13" spans="1:11" x14ac:dyDescent="0.3">
      <c r="A13" s="31"/>
      <c r="B13" s="27"/>
      <c r="C13" s="27"/>
      <c r="D13" s="26"/>
      <c r="E13" s="20"/>
      <c r="F13" s="20"/>
      <c r="G13" s="2"/>
      <c r="H13" s="1"/>
      <c r="I13" s="28"/>
      <c r="J13" s="24"/>
      <c r="K13" s="68"/>
    </row>
    <row r="14" spans="1:11" x14ac:dyDescent="0.3">
      <c r="A14" s="33"/>
      <c r="B14" s="27"/>
      <c r="C14" s="27"/>
      <c r="D14" s="26"/>
      <c r="E14" s="20"/>
      <c r="F14" s="20"/>
      <c r="G14" s="1"/>
      <c r="H14" s="1"/>
      <c r="I14" s="34"/>
      <c r="J14" s="34"/>
      <c r="K14" s="68"/>
    </row>
    <row r="15" spans="1:11" x14ac:dyDescent="0.3">
      <c r="A15" s="31"/>
      <c r="B15" s="27"/>
      <c r="C15" s="27"/>
      <c r="D15" s="26"/>
      <c r="E15" s="20"/>
      <c r="F15" s="20"/>
      <c r="G15" s="2"/>
      <c r="H15" s="1"/>
      <c r="I15" s="28"/>
      <c r="J15" s="24"/>
    </row>
    <row r="16" spans="1:11" x14ac:dyDescent="0.3">
      <c r="A16" s="31"/>
      <c r="B16" s="27"/>
      <c r="C16" s="27"/>
      <c r="D16" s="26"/>
      <c r="E16" s="20"/>
      <c r="F16" s="20"/>
      <c r="G16" s="2"/>
      <c r="H16" s="1"/>
      <c r="I16" s="28"/>
      <c r="J16" s="24"/>
      <c r="K16" s="68"/>
    </row>
    <row r="17" spans="1:11" x14ac:dyDescent="0.3">
      <c r="A17" s="31"/>
      <c r="B17" s="27"/>
      <c r="C17" s="27"/>
      <c r="D17" s="26"/>
      <c r="E17" s="20"/>
      <c r="F17" s="20"/>
      <c r="G17" s="2"/>
      <c r="H17" s="1"/>
      <c r="I17" s="28"/>
      <c r="J17" s="24"/>
    </row>
    <row r="18" spans="1:11" x14ac:dyDescent="0.3">
      <c r="A18" s="31"/>
      <c r="B18" s="27"/>
      <c r="C18" s="27"/>
      <c r="D18" s="26"/>
      <c r="E18" s="20"/>
      <c r="F18" s="20"/>
      <c r="G18" s="2"/>
      <c r="H18" s="1"/>
      <c r="I18" s="28"/>
      <c r="J18" s="24"/>
      <c r="K18" s="68"/>
    </row>
    <row r="19" spans="1:11" x14ac:dyDescent="0.3">
      <c r="A19" s="31"/>
      <c r="B19" s="29"/>
      <c r="C19" s="29"/>
      <c r="D19" s="26"/>
      <c r="E19" s="20"/>
      <c r="F19" s="20"/>
      <c r="G19" s="2"/>
      <c r="H19" s="1"/>
      <c r="I19" s="84"/>
      <c r="J19" s="85"/>
    </row>
    <row r="20" spans="1:11" x14ac:dyDescent="0.3">
      <c r="A20" s="31"/>
      <c r="B20" s="27"/>
      <c r="C20" s="27"/>
      <c r="D20" s="26"/>
      <c r="E20" s="20"/>
      <c r="F20" s="20"/>
      <c r="G20" s="2"/>
      <c r="H20" s="1"/>
      <c r="I20" s="84"/>
      <c r="J20" s="85"/>
      <c r="K20" s="68"/>
    </row>
    <row r="21" spans="1:11" x14ac:dyDescent="0.3">
      <c r="A21" s="30"/>
      <c r="B21" s="27"/>
      <c r="C21" s="27"/>
      <c r="D21" s="86"/>
      <c r="E21" s="22"/>
      <c r="F21" s="22"/>
      <c r="G21" s="2"/>
      <c r="H21" s="1"/>
      <c r="I21" s="84"/>
      <c r="J21" s="85"/>
    </row>
    <row r="22" spans="1:11" x14ac:dyDescent="0.3">
      <c r="A22" s="90"/>
      <c r="B22" s="91"/>
      <c r="C22" s="89"/>
      <c r="D22" s="18"/>
      <c r="E22" s="19"/>
      <c r="F22" s="19"/>
      <c r="G22" s="38"/>
      <c r="H22" s="36"/>
      <c r="I22" s="87"/>
      <c r="J22" s="88"/>
      <c r="K22" s="68"/>
    </row>
    <row r="23" spans="1:11" x14ac:dyDescent="0.3">
      <c r="A23" s="90"/>
      <c r="B23" s="92"/>
      <c r="C23" s="37"/>
      <c r="D23" s="18"/>
      <c r="E23" s="19"/>
      <c r="F23" s="19"/>
      <c r="G23" s="38"/>
      <c r="H23" s="36"/>
      <c r="I23" s="87"/>
      <c r="J23" s="88"/>
    </row>
    <row r="24" spans="1:11" x14ac:dyDescent="0.3">
      <c r="A24" s="90"/>
      <c r="B24" s="92"/>
      <c r="C24" s="27"/>
      <c r="D24" s="83"/>
      <c r="E24" s="21"/>
      <c r="F24" s="21"/>
      <c r="G24" s="17"/>
      <c r="H24" s="36"/>
      <c r="I24" s="87"/>
      <c r="J24" s="88"/>
      <c r="K24" s="68"/>
    </row>
    <row r="25" spans="1:11" ht="18.75" customHeight="1" x14ac:dyDescent="0.3">
      <c r="A25" s="33"/>
      <c r="B25" s="27"/>
      <c r="C25" s="27"/>
      <c r="D25" s="26"/>
      <c r="E25" s="20"/>
      <c r="F25" s="20"/>
      <c r="G25" s="2"/>
      <c r="H25" s="1"/>
      <c r="I25" s="34"/>
      <c r="J25" s="34"/>
    </row>
    <row r="26" spans="1:11" x14ac:dyDescent="0.3">
      <c r="A26" s="31"/>
      <c r="B26" s="27"/>
      <c r="C26" s="27"/>
      <c r="D26" s="26"/>
      <c r="E26" s="20"/>
      <c r="F26" s="20"/>
      <c r="G26" s="2"/>
      <c r="H26" s="1"/>
      <c r="I26" s="28"/>
      <c r="J26" s="28"/>
      <c r="K26" s="68"/>
    </row>
    <row r="27" spans="1:11" x14ac:dyDescent="0.3">
      <c r="A27" s="31"/>
      <c r="B27" s="27"/>
      <c r="C27" s="27"/>
      <c r="D27" s="26"/>
      <c r="E27" s="20"/>
      <c r="F27" s="20"/>
      <c r="G27" s="2"/>
      <c r="H27" s="1"/>
      <c r="I27" s="28"/>
      <c r="J27" s="28"/>
    </row>
    <row r="28" spans="1:11" x14ac:dyDescent="0.3">
      <c r="A28" s="81"/>
      <c r="B28" s="40"/>
      <c r="C28" s="82"/>
      <c r="D28" s="39"/>
      <c r="E28" s="41"/>
      <c r="F28" s="41"/>
      <c r="G28" s="5"/>
      <c r="H28" s="4"/>
      <c r="I28" s="42"/>
      <c r="J28" s="42"/>
      <c r="K28" s="68"/>
    </row>
    <row r="29" spans="1:11" x14ac:dyDescent="0.3">
      <c r="A29" s="81"/>
      <c r="B29" s="40"/>
      <c r="C29" s="82"/>
      <c r="D29" s="39"/>
      <c r="E29" s="41"/>
      <c r="F29" s="41"/>
      <c r="G29" s="5"/>
      <c r="H29" s="4"/>
      <c r="I29" s="42"/>
      <c r="J29" s="42"/>
      <c r="K29" s="68"/>
    </row>
    <row r="30" spans="1:11" x14ac:dyDescent="0.3">
      <c r="A30" s="69"/>
      <c r="B30" s="40"/>
      <c r="C30" s="40"/>
      <c r="D30" s="39"/>
      <c r="E30" s="41"/>
      <c r="F30" s="41"/>
      <c r="G30" s="5"/>
      <c r="H30" s="4"/>
      <c r="I30" s="42"/>
      <c r="J30" s="42"/>
      <c r="K30" s="68"/>
    </row>
    <row r="31" spans="1:11" x14ac:dyDescent="0.3">
      <c r="J31" s="32"/>
    </row>
    <row r="32" spans="1:11" ht="20.25" x14ac:dyDescent="0.3">
      <c r="A32" s="70" t="s">
        <v>32</v>
      </c>
      <c r="B32" s="71"/>
    </row>
    <row r="33" spans="1:11" s="45" customFormat="1" x14ac:dyDescent="0.3">
      <c r="A33" s="72"/>
      <c r="B33" s="73"/>
      <c r="C33" s="74"/>
      <c r="D33" s="74"/>
      <c r="E33" s="74"/>
      <c r="F33" s="74"/>
      <c r="G33" s="74"/>
      <c r="H33" s="74"/>
      <c r="I33" s="74"/>
      <c r="J33" s="75"/>
    </row>
    <row r="34" spans="1:11" ht="33" x14ac:dyDescent="0.3">
      <c r="A34" s="76" t="s">
        <v>4</v>
      </c>
      <c r="B34" s="77" t="s">
        <v>33</v>
      </c>
      <c r="C34" s="78" t="s">
        <v>34</v>
      </c>
      <c r="D34" s="78" t="s">
        <v>7</v>
      </c>
      <c r="E34" s="79" t="s">
        <v>35</v>
      </c>
      <c r="F34" s="80" t="s">
        <v>9</v>
      </c>
      <c r="G34" s="79" t="s">
        <v>10</v>
      </c>
      <c r="H34" s="79" t="s">
        <v>11</v>
      </c>
      <c r="I34" s="79" t="s">
        <v>36</v>
      </c>
      <c r="J34" s="79" t="s">
        <v>13</v>
      </c>
    </row>
    <row r="35" spans="1:11" ht="15" customHeight="1" x14ac:dyDescent="0.3">
      <c r="A35" s="94"/>
      <c r="B35" s="94"/>
      <c r="C35" s="94"/>
      <c r="D35" s="94"/>
      <c r="E35" s="94"/>
      <c r="F35" s="94"/>
      <c r="G35" s="94"/>
      <c r="H35" s="94"/>
      <c r="I35" s="94"/>
      <c r="J35" s="94"/>
      <c r="K35" s="93"/>
    </row>
    <row r="36" spans="1:11" ht="12.4" customHeight="1" x14ac:dyDescent="0.3">
      <c r="A36" s="94"/>
      <c r="B36" s="94"/>
      <c r="C36" s="94"/>
      <c r="D36" s="94"/>
      <c r="E36" s="94"/>
      <c r="F36" s="94"/>
      <c r="G36" s="94"/>
      <c r="H36" s="94"/>
      <c r="I36" s="94"/>
      <c r="J36" s="94"/>
      <c r="K36" s="93"/>
    </row>
    <row r="37" spans="1:11" ht="11.25" customHeight="1" x14ac:dyDescent="0.3">
      <c r="A37" s="94"/>
      <c r="B37" s="94"/>
      <c r="C37" s="94"/>
      <c r="D37" s="94"/>
      <c r="E37" s="94"/>
      <c r="F37" s="94"/>
      <c r="G37" s="94"/>
      <c r="H37" s="94"/>
      <c r="I37" s="94"/>
      <c r="J37" s="94"/>
      <c r="K37" s="93"/>
    </row>
    <row r="38" spans="1:11" x14ac:dyDescent="0.3">
      <c r="A38" s="94"/>
      <c r="B38" s="94"/>
      <c r="C38" s="94"/>
      <c r="D38" s="94"/>
      <c r="E38" s="94"/>
      <c r="F38" s="94"/>
      <c r="G38" s="94"/>
      <c r="H38" s="94"/>
      <c r="I38" s="94"/>
      <c r="J38" s="94"/>
      <c r="K38" s="93"/>
    </row>
    <row r="39" spans="1:11" ht="14.25" customHeight="1" x14ac:dyDescent="0.3">
      <c r="A39" s="94"/>
      <c r="B39" s="94"/>
      <c r="C39" s="94"/>
      <c r="D39" s="94"/>
      <c r="E39" s="94"/>
      <c r="F39" s="94"/>
      <c r="G39" s="94"/>
      <c r="H39" s="94"/>
      <c r="I39" s="94"/>
      <c r="J39" s="94"/>
      <c r="K39" s="93"/>
    </row>
    <row r="40" spans="1:11" ht="15" customHeight="1" x14ac:dyDescent="0.3">
      <c r="A40" s="94"/>
      <c r="B40" s="94"/>
      <c r="C40" s="94"/>
      <c r="D40" s="94"/>
      <c r="E40" s="94"/>
      <c r="F40" s="94"/>
      <c r="G40" s="94"/>
      <c r="H40" s="94"/>
      <c r="I40" s="94"/>
      <c r="J40" s="94"/>
      <c r="K40" s="93"/>
    </row>
    <row r="41" spans="1:11" ht="15" customHeight="1" x14ac:dyDescent="0.3">
      <c r="A41" s="94"/>
      <c r="B41" s="94"/>
      <c r="C41" s="94"/>
      <c r="D41" s="94"/>
      <c r="E41" s="94"/>
      <c r="F41" s="94"/>
      <c r="G41" s="94"/>
      <c r="H41" s="94"/>
      <c r="I41" s="94"/>
      <c r="J41" s="94"/>
      <c r="K41" s="93"/>
    </row>
    <row r="42" spans="1:11" x14ac:dyDescent="0.3">
      <c r="A42" s="94"/>
      <c r="B42" s="94"/>
      <c r="C42" s="94"/>
      <c r="D42" s="94"/>
      <c r="E42" s="94"/>
      <c r="F42" s="94"/>
      <c r="G42" s="94"/>
      <c r="H42" s="94"/>
      <c r="I42" s="94"/>
      <c r="J42" s="94"/>
      <c r="K42" s="93"/>
    </row>
    <row r="43" spans="1:11" ht="13.9" customHeight="1" x14ac:dyDescent="0.3">
      <c r="A43" s="94"/>
      <c r="B43" s="94"/>
      <c r="C43" s="94"/>
      <c r="D43" s="94"/>
      <c r="E43" s="94"/>
      <c r="F43" s="94"/>
      <c r="G43" s="94"/>
      <c r="H43" s="94"/>
      <c r="I43" s="94"/>
      <c r="J43" s="94"/>
      <c r="K43" s="93"/>
    </row>
    <row r="44" spans="1:11" x14ac:dyDescent="0.3">
      <c r="A44" s="94"/>
      <c r="B44" s="94"/>
      <c r="C44" s="94"/>
      <c r="D44" s="94"/>
      <c r="E44" s="94"/>
      <c r="F44" s="94"/>
      <c r="G44" s="94"/>
      <c r="H44" s="94"/>
      <c r="I44" s="94"/>
      <c r="J44" s="94"/>
      <c r="K44" s="93"/>
    </row>
    <row r="45" spans="1:11" x14ac:dyDescent="0.3">
      <c r="A45" s="94"/>
      <c r="B45" s="94"/>
      <c r="C45" s="94"/>
      <c r="D45" s="94"/>
      <c r="E45" s="94"/>
      <c r="F45" s="94"/>
      <c r="G45" s="94"/>
      <c r="H45" s="94"/>
      <c r="I45" s="94"/>
      <c r="J45" s="94"/>
      <c r="K45" s="93"/>
    </row>
    <row r="46" spans="1:11" x14ac:dyDescent="0.3">
      <c r="A46" s="94"/>
      <c r="B46" s="94"/>
      <c r="C46" s="94"/>
      <c r="D46" s="94"/>
      <c r="E46" s="94"/>
      <c r="F46" s="94"/>
      <c r="G46" s="94"/>
      <c r="H46" s="94"/>
      <c r="I46" s="94"/>
      <c r="J46" s="94"/>
      <c r="K46" s="93"/>
    </row>
    <row r="47" spans="1:11" x14ac:dyDescent="0.3">
      <c r="A47" s="94"/>
      <c r="B47" s="94"/>
      <c r="C47" s="94"/>
      <c r="D47" s="94"/>
      <c r="E47" s="94"/>
      <c r="F47" s="94"/>
      <c r="G47" s="94"/>
      <c r="H47" s="94"/>
      <c r="I47" s="94"/>
      <c r="J47" s="94"/>
      <c r="K47" s="93"/>
    </row>
    <row r="48" spans="1:11" x14ac:dyDescent="0.3">
      <c r="A48" s="94"/>
      <c r="B48" s="94"/>
      <c r="C48" s="94"/>
      <c r="D48" s="94"/>
      <c r="E48" s="94"/>
      <c r="F48" s="94"/>
      <c r="G48" s="94"/>
      <c r="H48" s="94"/>
      <c r="I48" s="94"/>
      <c r="J48" s="94"/>
      <c r="K48" s="93"/>
    </row>
    <row r="49" spans="1:11" x14ac:dyDescent="0.3">
      <c r="A49" s="94"/>
      <c r="B49" s="94"/>
      <c r="C49" s="94"/>
      <c r="D49" s="94"/>
      <c r="E49" s="94"/>
      <c r="F49" s="94"/>
      <c r="G49" s="94"/>
      <c r="H49" s="94"/>
      <c r="I49" s="94"/>
      <c r="J49" s="94"/>
      <c r="K49" s="93"/>
    </row>
    <row r="50" spans="1:11" x14ac:dyDescent="0.3">
      <c r="A50" s="95"/>
      <c r="B50" s="96"/>
      <c r="C50" s="95"/>
      <c r="D50" s="95"/>
      <c r="E50" s="95"/>
      <c r="F50" s="95"/>
      <c r="G50" s="95"/>
      <c r="H50" s="95"/>
      <c r="I50" s="95"/>
      <c r="J50" s="97"/>
    </row>
    <row r="51" spans="1:11" x14ac:dyDescent="0.3">
      <c r="A51" s="95"/>
      <c r="B51" s="96"/>
      <c r="C51" s="95"/>
      <c r="D51" s="95"/>
      <c r="E51" s="95"/>
      <c r="F51" s="95"/>
      <c r="G51" s="95"/>
      <c r="H51" s="95"/>
      <c r="I51" s="95"/>
      <c r="J51" s="97"/>
    </row>
    <row r="52" spans="1:11" x14ac:dyDescent="0.3">
      <c r="A52" s="95"/>
      <c r="B52" s="96"/>
      <c r="C52" s="95"/>
      <c r="D52" s="95"/>
      <c r="E52" s="95"/>
      <c r="F52" s="95"/>
      <c r="G52" s="95"/>
      <c r="H52" s="95"/>
      <c r="I52" s="95"/>
      <c r="J52" s="97"/>
    </row>
  </sheetData>
  <pageMargins left="0.7" right="0.7" top="0.75" bottom="0.75" header="0.3" footer="0.3"/>
  <pageSetup orientation="portrait" horizontalDpi="4294967293" verticalDpi="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6"/>
  <sheetViews>
    <sheetView workbookViewId="0"/>
  </sheetViews>
  <sheetFormatPr baseColWidth="10" defaultColWidth="11.28515625" defaultRowHeight="16.5" x14ac:dyDescent="0.3"/>
  <cols>
    <col min="1" max="1" width="18.7109375" style="46" customWidth="1"/>
    <col min="2" max="2" width="33.7109375" style="47" bestFit="1" customWidth="1"/>
    <col min="3" max="3" width="34.28515625" style="46" bestFit="1" customWidth="1"/>
    <col min="4" max="4" width="30" style="46" customWidth="1"/>
    <col min="5" max="5" width="13.140625" style="126" customWidth="1"/>
    <col min="6" max="6" width="14.7109375" style="116" customWidth="1"/>
    <col min="7" max="7" width="11.28515625" style="46" customWidth="1"/>
    <col min="8" max="8" width="10.140625" style="46" customWidth="1"/>
    <col min="9" max="9" width="22.28515625" style="359" customWidth="1"/>
    <col min="10" max="10" width="32" style="48" bestFit="1" customWidth="1"/>
    <col min="11" max="11" width="11.28515625" style="205"/>
    <col min="12" max="16384" width="11.28515625" style="43"/>
  </cols>
  <sheetData>
    <row r="1" spans="1:12" x14ac:dyDescent="0.3">
      <c r="A1" s="49" t="s">
        <v>0</v>
      </c>
    </row>
    <row r="2" spans="1:12" x14ac:dyDescent="0.3">
      <c r="A2" s="49" t="s">
        <v>1</v>
      </c>
    </row>
    <row r="3" spans="1:12" x14ac:dyDescent="0.3">
      <c r="A3" s="50">
        <v>30</v>
      </c>
      <c r="B3" s="50" t="s">
        <v>37</v>
      </c>
    </row>
    <row r="6" spans="1:12" ht="20.25" x14ac:dyDescent="0.3">
      <c r="A6" s="51" t="s">
        <v>3</v>
      </c>
      <c r="B6" s="52"/>
      <c r="C6" s="53"/>
      <c r="D6" s="54"/>
      <c r="E6" s="56"/>
      <c r="F6" s="117"/>
      <c r="G6" s="57"/>
      <c r="H6" s="57"/>
      <c r="I6" s="55"/>
      <c r="J6" s="55"/>
    </row>
    <row r="7" spans="1:12" x14ac:dyDescent="0.3">
      <c r="A7" s="59"/>
      <c r="B7" s="60"/>
      <c r="C7" s="61"/>
      <c r="D7" s="54"/>
      <c r="E7" s="56"/>
      <c r="F7" s="117"/>
      <c r="G7" s="57"/>
      <c r="H7" s="57"/>
      <c r="I7" s="55"/>
      <c r="J7" s="55"/>
    </row>
    <row r="8" spans="1:12" s="44" customFormat="1" ht="33" x14ac:dyDescent="0.25">
      <c r="A8" s="62" t="s">
        <v>4</v>
      </c>
      <c r="B8" s="63" t="s">
        <v>5</v>
      </c>
      <c r="C8" s="64" t="s">
        <v>6</v>
      </c>
      <c r="D8" s="64" t="s">
        <v>7</v>
      </c>
      <c r="E8" s="66" t="s">
        <v>8</v>
      </c>
      <c r="F8" s="118" t="s">
        <v>9</v>
      </c>
      <c r="G8" s="67" t="s">
        <v>10</v>
      </c>
      <c r="H8" s="67" t="s">
        <v>11</v>
      </c>
      <c r="I8" s="65" t="s">
        <v>12</v>
      </c>
      <c r="J8" s="65" t="s">
        <v>13</v>
      </c>
      <c r="K8" s="206"/>
    </row>
    <row r="9" spans="1:12" s="44" customFormat="1" ht="33" customHeight="1" x14ac:dyDescent="0.25">
      <c r="A9" s="401" t="s">
        <v>1110</v>
      </c>
      <c r="B9" s="402" t="s">
        <v>938</v>
      </c>
      <c r="C9" s="165" t="s">
        <v>1111</v>
      </c>
      <c r="D9" s="403" t="s">
        <v>1112</v>
      </c>
      <c r="E9" s="285">
        <v>10990</v>
      </c>
      <c r="F9" s="285">
        <v>18061.23</v>
      </c>
      <c r="G9" s="164" t="s">
        <v>235</v>
      </c>
      <c r="H9" s="164" t="s">
        <v>236</v>
      </c>
      <c r="I9" s="164" t="s">
        <v>19</v>
      </c>
      <c r="J9" s="403" t="s">
        <v>51</v>
      </c>
      <c r="K9" s="206">
        <v>1</v>
      </c>
    </row>
    <row r="10" spans="1:12" ht="26.65" customHeight="1" x14ac:dyDescent="0.3">
      <c r="A10" s="401" t="s">
        <v>1110</v>
      </c>
      <c r="B10" s="402" t="s">
        <v>1113</v>
      </c>
      <c r="C10" s="403" t="s">
        <v>1114</v>
      </c>
      <c r="D10" s="403" t="s">
        <v>1115</v>
      </c>
      <c r="E10" s="285">
        <v>29510</v>
      </c>
      <c r="F10" s="285">
        <v>36050</v>
      </c>
      <c r="G10" s="164" t="s">
        <v>1116</v>
      </c>
      <c r="H10" s="164" t="s">
        <v>1117</v>
      </c>
      <c r="I10" s="438" t="s">
        <v>1118</v>
      </c>
      <c r="J10" s="403" t="s">
        <v>51</v>
      </c>
      <c r="K10" s="206">
        <v>2</v>
      </c>
      <c r="L10" s="46" t="s">
        <v>1119</v>
      </c>
    </row>
    <row r="11" spans="1:12" ht="26.65" customHeight="1" x14ac:dyDescent="0.3">
      <c r="A11" s="401" t="s">
        <v>1110</v>
      </c>
      <c r="B11" s="362" t="s">
        <v>891</v>
      </c>
      <c r="C11" s="362" t="s">
        <v>892</v>
      </c>
      <c r="D11" s="362" t="s">
        <v>1120</v>
      </c>
      <c r="E11" s="392">
        <v>32672</v>
      </c>
      <c r="F11" s="21">
        <v>30400</v>
      </c>
      <c r="G11" s="245" t="s">
        <v>1121</v>
      </c>
      <c r="H11" s="245" t="s">
        <v>1122</v>
      </c>
      <c r="I11" s="181" t="s">
        <v>19</v>
      </c>
      <c r="J11" s="24" t="s">
        <v>43</v>
      </c>
      <c r="K11" s="206">
        <v>3</v>
      </c>
    </row>
    <row r="12" spans="1:12" ht="26.65" customHeight="1" x14ac:dyDescent="0.3">
      <c r="A12" s="401" t="s">
        <v>1110</v>
      </c>
      <c r="B12" s="362" t="s">
        <v>802</v>
      </c>
      <c r="C12" s="362" t="s">
        <v>752</v>
      </c>
      <c r="D12" s="362" t="s">
        <v>748</v>
      </c>
      <c r="E12" s="392">
        <v>17570</v>
      </c>
      <c r="F12" s="21">
        <v>22925</v>
      </c>
      <c r="G12" s="245" t="s">
        <v>339</v>
      </c>
      <c r="H12" s="245" t="s">
        <v>340</v>
      </c>
      <c r="I12" s="181" t="s">
        <v>19</v>
      </c>
      <c r="J12" s="24" t="s">
        <v>43</v>
      </c>
      <c r="K12" s="206">
        <v>4</v>
      </c>
    </row>
    <row r="13" spans="1:12" ht="26.65" customHeight="1" x14ac:dyDescent="0.3">
      <c r="A13" s="401" t="s">
        <v>1110</v>
      </c>
      <c r="B13" s="362" t="s">
        <v>730</v>
      </c>
      <c r="C13" s="362" t="s">
        <v>1123</v>
      </c>
      <c r="D13" s="362" t="s">
        <v>1124</v>
      </c>
      <c r="E13" s="392">
        <v>22714</v>
      </c>
      <c r="F13" s="21">
        <v>25631.08</v>
      </c>
      <c r="G13" s="245" t="s">
        <v>17</v>
      </c>
      <c r="H13" s="245" t="s">
        <v>18</v>
      </c>
      <c r="I13" s="181" t="s">
        <v>19</v>
      </c>
      <c r="J13" s="24" t="s">
        <v>43</v>
      </c>
      <c r="K13" s="206">
        <v>5</v>
      </c>
    </row>
    <row r="14" spans="1:12" ht="26.65" customHeight="1" x14ac:dyDescent="0.3">
      <c r="A14" s="401" t="s">
        <v>1110</v>
      </c>
      <c r="B14" s="362" t="s">
        <v>886</v>
      </c>
      <c r="C14" s="362" t="s">
        <v>964</v>
      </c>
      <c r="D14" s="362" t="s">
        <v>888</v>
      </c>
      <c r="E14" s="392">
        <v>31550</v>
      </c>
      <c r="F14" s="21">
        <v>29514.720000000001</v>
      </c>
      <c r="G14" s="245" t="s">
        <v>640</v>
      </c>
      <c r="H14" s="245" t="s">
        <v>641</v>
      </c>
      <c r="I14" s="181" t="s">
        <v>19</v>
      </c>
      <c r="J14" s="24" t="s">
        <v>43</v>
      </c>
      <c r="K14" s="206">
        <v>6</v>
      </c>
    </row>
    <row r="15" spans="1:12" ht="26.65" customHeight="1" x14ac:dyDescent="0.3">
      <c r="A15" s="401" t="s">
        <v>1110</v>
      </c>
      <c r="B15" s="362" t="s">
        <v>104</v>
      </c>
      <c r="C15" s="362" t="s">
        <v>105</v>
      </c>
      <c r="D15" s="362" t="s">
        <v>106</v>
      </c>
      <c r="E15" s="392">
        <v>32201</v>
      </c>
      <c r="F15" s="21">
        <v>46950</v>
      </c>
      <c r="G15" s="245" t="s">
        <v>237</v>
      </c>
      <c r="H15" s="245" t="s">
        <v>238</v>
      </c>
      <c r="I15" s="181" t="s">
        <v>19</v>
      </c>
      <c r="J15" s="24" t="s">
        <v>43</v>
      </c>
      <c r="K15" s="206">
        <v>7</v>
      </c>
    </row>
    <row r="16" spans="1:12" ht="26.65" customHeight="1" x14ac:dyDescent="0.3">
      <c r="A16" s="401" t="s">
        <v>1110</v>
      </c>
      <c r="B16" s="391" t="s">
        <v>423</v>
      </c>
      <c r="C16" s="391" t="s">
        <v>1125</v>
      </c>
      <c r="D16" s="109" t="s">
        <v>181</v>
      </c>
      <c r="E16" s="396">
        <v>15730</v>
      </c>
      <c r="F16" s="173">
        <v>29562</v>
      </c>
      <c r="G16" s="168" t="s">
        <v>615</v>
      </c>
      <c r="H16" s="169" t="s">
        <v>616</v>
      </c>
      <c r="I16" s="181" t="s">
        <v>866</v>
      </c>
      <c r="J16" s="24" t="s">
        <v>43</v>
      </c>
      <c r="K16" s="206">
        <v>8</v>
      </c>
    </row>
    <row r="17" spans="1:11" ht="26.65" customHeight="1" x14ac:dyDescent="0.3">
      <c r="A17" s="401" t="s">
        <v>1110</v>
      </c>
      <c r="B17" s="391" t="s">
        <v>1126</v>
      </c>
      <c r="C17" s="391" t="s">
        <v>892</v>
      </c>
      <c r="D17" s="109" t="s">
        <v>1127</v>
      </c>
      <c r="E17" s="396">
        <v>34630</v>
      </c>
      <c r="F17" s="173">
        <v>20518.189999999999</v>
      </c>
      <c r="G17" s="168" t="s">
        <v>731</v>
      </c>
      <c r="H17" s="169" t="s">
        <v>732</v>
      </c>
      <c r="I17" s="181" t="s">
        <v>866</v>
      </c>
      <c r="J17" s="24" t="s">
        <v>43</v>
      </c>
      <c r="K17" s="206">
        <v>9</v>
      </c>
    </row>
    <row r="18" spans="1:11" ht="26.65" customHeight="1" x14ac:dyDescent="0.3">
      <c r="A18" s="401" t="s">
        <v>1110</v>
      </c>
      <c r="B18" s="391" t="s">
        <v>1126</v>
      </c>
      <c r="C18" s="391" t="s">
        <v>892</v>
      </c>
      <c r="D18" s="109" t="s">
        <v>1128</v>
      </c>
      <c r="E18" s="396">
        <v>34400</v>
      </c>
      <c r="F18" s="173">
        <v>21590</v>
      </c>
      <c r="G18" s="168" t="s">
        <v>1129</v>
      </c>
      <c r="H18" s="169" t="s">
        <v>1130</v>
      </c>
      <c r="I18" s="181" t="s">
        <v>866</v>
      </c>
      <c r="J18" s="24" t="s">
        <v>43</v>
      </c>
      <c r="K18" s="206">
        <v>10</v>
      </c>
    </row>
    <row r="19" spans="1:11" ht="26.65" customHeight="1" x14ac:dyDescent="0.3">
      <c r="A19" s="401" t="s">
        <v>1110</v>
      </c>
      <c r="B19" s="391" t="s">
        <v>1006</v>
      </c>
      <c r="C19" s="391" t="s">
        <v>1131</v>
      </c>
      <c r="D19" s="109" t="s">
        <v>1004</v>
      </c>
      <c r="E19" s="396">
        <v>16690</v>
      </c>
      <c r="F19" s="173">
        <v>16384.189999999999</v>
      </c>
      <c r="G19" s="168" t="s">
        <v>1132</v>
      </c>
      <c r="H19" s="169"/>
      <c r="I19" s="181" t="s">
        <v>866</v>
      </c>
      <c r="J19" s="24" t="s">
        <v>43</v>
      </c>
      <c r="K19" s="206">
        <v>11</v>
      </c>
    </row>
    <row r="20" spans="1:11" ht="26.65" customHeight="1" x14ac:dyDescent="0.3">
      <c r="A20" s="401" t="s">
        <v>1110</v>
      </c>
      <c r="B20" s="391" t="s">
        <v>1006</v>
      </c>
      <c r="C20" s="391" t="s">
        <v>1133</v>
      </c>
      <c r="D20" s="109" t="s">
        <v>1134</v>
      </c>
      <c r="E20" s="396">
        <v>25250</v>
      </c>
      <c r="F20" s="173">
        <v>26004.27</v>
      </c>
      <c r="G20" s="168" t="s">
        <v>148</v>
      </c>
      <c r="H20" s="169" t="s">
        <v>917</v>
      </c>
      <c r="I20" s="181" t="s">
        <v>866</v>
      </c>
      <c r="J20" s="24" t="s">
        <v>43</v>
      </c>
      <c r="K20" s="206">
        <v>12</v>
      </c>
    </row>
    <row r="21" spans="1:11" x14ac:dyDescent="0.3">
      <c r="A21" s="806" t="s">
        <v>1110</v>
      </c>
      <c r="B21" s="798" t="s">
        <v>1135</v>
      </c>
      <c r="C21" s="798" t="s">
        <v>815</v>
      </c>
      <c r="D21" s="600" t="s">
        <v>816</v>
      </c>
      <c r="E21" s="641">
        <v>91600</v>
      </c>
      <c r="F21" s="641">
        <v>124200</v>
      </c>
      <c r="G21" s="168" t="s">
        <v>824</v>
      </c>
      <c r="H21" s="169" t="s">
        <v>825</v>
      </c>
      <c r="I21" s="181" t="s">
        <v>866</v>
      </c>
      <c r="J21" s="24" t="s">
        <v>43</v>
      </c>
      <c r="K21" s="206">
        <v>13</v>
      </c>
    </row>
    <row r="22" spans="1:11" x14ac:dyDescent="0.3">
      <c r="A22" s="807"/>
      <c r="B22" s="809"/>
      <c r="C22" s="809"/>
      <c r="D22" s="601"/>
      <c r="E22" s="686"/>
      <c r="F22" s="686"/>
      <c r="G22" s="168" t="s">
        <v>817</v>
      </c>
      <c r="H22" s="169" t="s">
        <v>818</v>
      </c>
      <c r="I22" s="181" t="s">
        <v>866</v>
      </c>
      <c r="J22" s="24" t="s">
        <v>43</v>
      </c>
      <c r="K22" s="206">
        <v>14</v>
      </c>
    </row>
    <row r="23" spans="1:11" x14ac:dyDescent="0.3">
      <c r="A23" s="808"/>
      <c r="B23" s="799"/>
      <c r="C23" s="799"/>
      <c r="D23" s="602"/>
      <c r="E23" s="642"/>
      <c r="F23" s="642"/>
      <c r="G23" s="168" t="s">
        <v>737</v>
      </c>
      <c r="H23" s="169" t="s">
        <v>738</v>
      </c>
      <c r="I23" s="181" t="s">
        <v>866</v>
      </c>
      <c r="J23" s="24" t="s">
        <v>43</v>
      </c>
      <c r="K23" s="206">
        <v>15</v>
      </c>
    </row>
    <row r="24" spans="1:11" x14ac:dyDescent="0.3">
      <c r="A24" s="401" t="s">
        <v>1110</v>
      </c>
      <c r="B24" s="391" t="s">
        <v>1006</v>
      </c>
      <c r="C24" s="391" t="s">
        <v>1136</v>
      </c>
      <c r="D24" s="109" t="s">
        <v>1137</v>
      </c>
      <c r="E24" s="396">
        <v>33260</v>
      </c>
      <c r="F24" s="173">
        <v>21562</v>
      </c>
      <c r="G24" s="168" t="s">
        <v>1138</v>
      </c>
      <c r="H24" s="169" t="s">
        <v>1139</v>
      </c>
      <c r="I24" s="181" t="s">
        <v>866</v>
      </c>
      <c r="J24" s="24" t="s">
        <v>43</v>
      </c>
      <c r="K24" s="206">
        <v>16</v>
      </c>
    </row>
    <row r="25" spans="1:11" ht="30" x14ac:dyDescent="0.3">
      <c r="A25" s="401" t="s">
        <v>1110</v>
      </c>
      <c r="B25" s="391" t="s">
        <v>772</v>
      </c>
      <c r="C25" s="391" t="s">
        <v>1140</v>
      </c>
      <c r="D25" s="109" t="s">
        <v>1141</v>
      </c>
      <c r="E25" s="396">
        <v>36090</v>
      </c>
      <c r="F25" s="173">
        <v>25640</v>
      </c>
      <c r="G25" s="168" t="s">
        <v>447</v>
      </c>
      <c r="H25" s="169" t="s">
        <v>448</v>
      </c>
      <c r="I25" s="181" t="s">
        <v>866</v>
      </c>
      <c r="J25" s="24" t="s">
        <v>43</v>
      </c>
      <c r="K25" s="206">
        <v>17</v>
      </c>
    </row>
    <row r="26" spans="1:11" x14ac:dyDescent="0.3">
      <c r="A26" s="81"/>
      <c r="B26" s="351"/>
      <c r="C26" s="351"/>
      <c r="D26" s="419"/>
      <c r="E26" s="420"/>
      <c r="F26" s="420">
        <f>SUM(F9:F25)</f>
        <v>494992.68</v>
      </c>
      <c r="G26" s="421"/>
      <c r="H26" s="352"/>
      <c r="I26" s="81"/>
      <c r="J26" s="422"/>
      <c r="K26" s="47"/>
    </row>
    <row r="27" spans="1:11" ht="18.75" customHeight="1" x14ac:dyDescent="0.3">
      <c r="A27" s="350"/>
      <c r="B27" s="351"/>
      <c r="C27" s="351"/>
      <c r="D27" s="352"/>
      <c r="E27" s="353"/>
      <c r="F27" s="353"/>
      <c r="G27" s="354"/>
      <c r="H27" s="354"/>
      <c r="I27" s="358"/>
      <c r="J27" s="32"/>
      <c r="K27" s="206"/>
    </row>
    <row r="28" spans="1:11" x14ac:dyDescent="0.3">
      <c r="A28" s="81"/>
      <c r="B28" s="40"/>
      <c r="C28" s="40"/>
      <c r="D28" s="39"/>
      <c r="E28" s="41"/>
      <c r="F28" s="41"/>
      <c r="G28" s="5"/>
      <c r="H28" s="4"/>
      <c r="I28" s="42"/>
      <c r="J28" s="42"/>
      <c r="K28" s="47"/>
    </row>
    <row r="29" spans="1:11" x14ac:dyDescent="0.3">
      <c r="E29" s="248"/>
      <c r="F29" s="248"/>
      <c r="G29" s="249"/>
      <c r="H29" s="249"/>
      <c r="J29" s="32"/>
    </row>
    <row r="30" spans="1:11" ht="20.25" x14ac:dyDescent="0.3">
      <c r="A30" s="70" t="s">
        <v>32</v>
      </c>
      <c r="B30" s="71"/>
      <c r="E30" s="248"/>
      <c r="F30" s="248"/>
      <c r="G30" s="249"/>
      <c r="H30" s="249"/>
    </row>
    <row r="31" spans="1:11" s="45" customFormat="1" x14ac:dyDescent="0.3">
      <c r="A31" s="72"/>
      <c r="B31" s="73"/>
      <c r="C31" s="74"/>
      <c r="D31" s="74"/>
      <c r="E31" s="127"/>
      <c r="F31" s="124"/>
      <c r="G31" s="74"/>
      <c r="H31" s="74"/>
      <c r="I31" s="360"/>
      <c r="J31" s="75"/>
      <c r="K31" s="271"/>
    </row>
    <row r="32" spans="1:11" ht="33" x14ac:dyDescent="0.3">
      <c r="A32" s="238" t="s">
        <v>4</v>
      </c>
      <c r="B32" s="243" t="s">
        <v>33</v>
      </c>
      <c r="C32" s="243" t="s">
        <v>34</v>
      </c>
      <c r="D32" s="243" t="s">
        <v>7</v>
      </c>
      <c r="E32" s="241" t="s">
        <v>35</v>
      </c>
      <c r="F32" s="242" t="s">
        <v>9</v>
      </c>
      <c r="G32" s="243" t="s">
        <v>10</v>
      </c>
      <c r="H32" s="243" t="s">
        <v>11</v>
      </c>
      <c r="I32" s="243" t="s">
        <v>36</v>
      </c>
      <c r="J32" s="243" t="s">
        <v>13</v>
      </c>
    </row>
    <row r="33" spans="1:11" ht="20.25" customHeight="1" x14ac:dyDescent="0.3">
      <c r="A33" s="648" t="s">
        <v>1110</v>
      </c>
      <c r="B33" s="796" t="s">
        <v>1142</v>
      </c>
      <c r="C33" s="796" t="s">
        <v>1143</v>
      </c>
      <c r="D33" s="796" t="s">
        <v>1144</v>
      </c>
      <c r="E33" s="646">
        <v>139290</v>
      </c>
      <c r="F33" s="646" t="s">
        <v>1145</v>
      </c>
      <c r="G33" s="197" t="s">
        <v>1146</v>
      </c>
      <c r="H33" s="197" t="s">
        <v>369</v>
      </c>
      <c r="I33" s="796" t="s">
        <v>866</v>
      </c>
      <c r="J33" s="796" t="s">
        <v>43</v>
      </c>
      <c r="K33" s="205">
        <v>1</v>
      </c>
    </row>
    <row r="34" spans="1:11" x14ac:dyDescent="0.3">
      <c r="A34" s="648"/>
      <c r="B34" s="796"/>
      <c r="C34" s="796"/>
      <c r="D34" s="796"/>
      <c r="E34" s="646"/>
      <c r="F34" s="646"/>
      <c r="G34" s="197" t="s">
        <v>1147</v>
      </c>
      <c r="H34" s="197" t="s">
        <v>1148</v>
      </c>
      <c r="I34" s="796"/>
      <c r="J34" s="796"/>
      <c r="K34" s="9">
        <v>2</v>
      </c>
    </row>
    <row r="35" spans="1:11" x14ac:dyDescent="0.3">
      <c r="A35" s="648"/>
      <c r="B35" s="796"/>
      <c r="C35" s="796"/>
      <c r="D35" s="796"/>
      <c r="E35" s="646"/>
      <c r="F35" s="646"/>
      <c r="G35" s="197" t="s">
        <v>1149</v>
      </c>
      <c r="H35" s="197" t="s">
        <v>1150</v>
      </c>
      <c r="I35" s="796"/>
      <c r="J35" s="796"/>
      <c r="K35" s="9">
        <v>3</v>
      </c>
    </row>
    <row r="36" spans="1:11" x14ac:dyDescent="0.3">
      <c r="A36" s="648"/>
      <c r="B36" s="796"/>
      <c r="C36" s="796"/>
      <c r="D36" s="796"/>
      <c r="E36" s="646"/>
      <c r="F36" s="646"/>
      <c r="G36" s="197" t="s">
        <v>1151</v>
      </c>
      <c r="H36" s="197" t="s">
        <v>1152</v>
      </c>
      <c r="I36" s="796"/>
      <c r="J36" s="796"/>
      <c r="K36" s="9">
        <v>4</v>
      </c>
    </row>
    <row r="37" spans="1:11" x14ac:dyDescent="0.3">
      <c r="A37" s="657"/>
      <c r="B37" s="665"/>
      <c r="C37" s="665"/>
      <c r="D37" s="665"/>
      <c r="E37" s="647"/>
      <c r="F37" s="647"/>
      <c r="G37" s="406" t="s">
        <v>1153</v>
      </c>
      <c r="H37" s="406" t="s">
        <v>1154</v>
      </c>
      <c r="I37" s="665"/>
      <c r="J37" s="665"/>
      <c r="K37" s="9">
        <v>5</v>
      </c>
    </row>
    <row r="38" spans="1:11" ht="17.649999999999999" customHeight="1" x14ac:dyDescent="0.3">
      <c r="A38" s="648" t="s">
        <v>1110</v>
      </c>
      <c r="B38" s="796" t="s">
        <v>1155</v>
      </c>
      <c r="C38" s="796" t="s">
        <v>1156</v>
      </c>
      <c r="D38" s="796" t="s">
        <v>1157</v>
      </c>
      <c r="E38" s="646">
        <v>102000</v>
      </c>
      <c r="F38" s="646">
        <v>9384</v>
      </c>
      <c r="G38" s="197" t="s">
        <v>492</v>
      </c>
      <c r="H38" s="197" t="s">
        <v>493</v>
      </c>
      <c r="I38" s="796" t="s">
        <v>114</v>
      </c>
      <c r="J38" s="796" t="s">
        <v>51</v>
      </c>
      <c r="K38" s="9">
        <v>6</v>
      </c>
    </row>
    <row r="39" spans="1:11" x14ac:dyDescent="0.3">
      <c r="A39" s="648"/>
      <c r="B39" s="796"/>
      <c r="C39" s="796"/>
      <c r="D39" s="796"/>
      <c r="E39" s="646"/>
      <c r="F39" s="646"/>
      <c r="G39" s="197" t="s">
        <v>119</v>
      </c>
      <c r="H39" s="197" t="s">
        <v>120</v>
      </c>
      <c r="I39" s="796"/>
      <c r="J39" s="796"/>
      <c r="K39" s="9">
        <v>7</v>
      </c>
    </row>
    <row r="40" spans="1:11" x14ac:dyDescent="0.3">
      <c r="A40" s="648"/>
      <c r="B40" s="796"/>
      <c r="C40" s="796"/>
      <c r="D40" s="796"/>
      <c r="E40" s="646"/>
      <c r="F40" s="646"/>
      <c r="G40" s="197" t="s">
        <v>136</v>
      </c>
      <c r="H40" s="197" t="s">
        <v>137</v>
      </c>
      <c r="I40" s="796"/>
      <c r="J40" s="796"/>
      <c r="K40" s="9">
        <v>8</v>
      </c>
    </row>
    <row r="41" spans="1:11" x14ac:dyDescent="0.3">
      <c r="A41" s="435"/>
      <c r="B41" s="431"/>
      <c r="C41" s="431"/>
      <c r="D41" s="431"/>
      <c r="E41" s="432"/>
      <c r="F41" s="432"/>
      <c r="G41" s="436"/>
      <c r="H41" s="437"/>
      <c r="I41" s="431"/>
      <c r="J41" s="431"/>
      <c r="K41" s="6"/>
    </row>
    <row r="42" spans="1:11" x14ac:dyDescent="0.3">
      <c r="A42" s="202"/>
      <c r="B42" s="377"/>
      <c r="C42" s="377"/>
      <c r="D42" s="377"/>
      <c r="E42" s="197"/>
      <c r="F42" s="197"/>
      <c r="G42" s="413"/>
      <c r="H42" s="415"/>
      <c r="I42" s="377"/>
      <c r="J42" s="377"/>
      <c r="K42" s="6"/>
    </row>
    <row r="43" spans="1:11" x14ac:dyDescent="0.3">
      <c r="A43" s="418"/>
      <c r="B43" s="377"/>
      <c r="C43" s="377"/>
      <c r="D43" s="377"/>
      <c r="E43" s="197"/>
      <c r="F43" s="197"/>
      <c r="G43" s="414"/>
      <c r="H43" s="416"/>
      <c r="I43" s="377"/>
      <c r="J43" s="377"/>
      <c r="K43" s="6"/>
    </row>
    <row r="44" spans="1:11" x14ac:dyDescent="0.3">
      <c r="A44" s="196"/>
      <c r="B44" s="429"/>
      <c r="C44" s="377"/>
      <c r="D44" s="377"/>
      <c r="E44" s="197"/>
      <c r="F44" s="197"/>
      <c r="G44" s="427"/>
      <c r="H44" s="428"/>
      <c r="I44" s="377"/>
      <c r="J44" s="377"/>
      <c r="K44" s="6"/>
    </row>
    <row r="45" spans="1:11" x14ac:dyDescent="0.3">
      <c r="A45" s="196"/>
      <c r="B45" s="429"/>
      <c r="C45" s="377"/>
      <c r="D45" s="377"/>
      <c r="E45" s="197"/>
      <c r="F45" s="197"/>
      <c r="G45" s="413"/>
      <c r="H45" s="415"/>
      <c r="I45" s="377"/>
      <c r="J45" s="377"/>
      <c r="K45" s="6"/>
    </row>
    <row r="46" spans="1:11" x14ac:dyDescent="0.3">
      <c r="A46" s="196"/>
      <c r="B46" s="429"/>
      <c r="C46" s="377"/>
      <c r="D46" s="377"/>
      <c r="E46" s="197"/>
      <c r="F46" s="197"/>
      <c r="G46" s="414"/>
      <c r="H46" s="416"/>
      <c r="I46" s="377"/>
      <c r="J46" s="377"/>
      <c r="K46" s="6"/>
    </row>
    <row r="47" spans="1:11" x14ac:dyDescent="0.3">
      <c r="A47" s="196"/>
      <c r="B47" s="429"/>
      <c r="C47" s="377"/>
      <c r="D47" s="377"/>
      <c r="E47" s="197"/>
      <c r="F47" s="197"/>
      <c r="G47" s="427"/>
      <c r="H47" s="428"/>
      <c r="I47" s="377"/>
      <c r="J47" s="377"/>
      <c r="K47" s="6"/>
    </row>
    <row r="48" spans="1:11" x14ac:dyDescent="0.3">
      <c r="A48" s="196"/>
      <c r="B48" s="429"/>
      <c r="C48" s="377"/>
      <c r="D48" s="377"/>
      <c r="E48" s="197"/>
      <c r="F48" s="197"/>
      <c r="G48" s="413"/>
      <c r="H48" s="415"/>
      <c r="I48" s="377"/>
      <c r="J48" s="377"/>
      <c r="K48" s="6"/>
    </row>
    <row r="49" spans="1:11" x14ac:dyDescent="0.3">
      <c r="A49" s="196"/>
      <c r="B49" s="429"/>
      <c r="C49" s="377"/>
      <c r="D49" s="377"/>
      <c r="E49" s="197"/>
      <c r="F49" s="197"/>
      <c r="G49" s="413"/>
      <c r="H49" s="415"/>
      <c r="I49" s="377"/>
      <c r="J49" s="377"/>
      <c r="K49" s="6"/>
    </row>
    <row r="50" spans="1:11" x14ac:dyDescent="0.3">
      <c r="A50" s="196"/>
      <c r="B50" s="429"/>
      <c r="C50" s="377"/>
      <c r="D50" s="377"/>
      <c r="E50" s="197"/>
      <c r="F50" s="197"/>
      <c r="G50" s="413"/>
      <c r="H50" s="415"/>
      <c r="I50" s="377"/>
      <c r="J50" s="377"/>
      <c r="K50" s="6"/>
    </row>
    <row r="51" spans="1:11" x14ac:dyDescent="0.3">
      <c r="A51" s="200"/>
      <c r="B51" s="429"/>
      <c r="C51" s="377"/>
      <c r="D51" s="377"/>
      <c r="E51" s="197"/>
      <c r="F51" s="197"/>
      <c r="G51" s="414"/>
      <c r="H51" s="416"/>
      <c r="I51" s="377"/>
      <c r="J51" s="377"/>
      <c r="K51" s="6"/>
    </row>
    <row r="52" spans="1:11" x14ac:dyDescent="0.3">
      <c r="A52" s="196"/>
      <c r="B52" s="429"/>
      <c r="C52" s="377"/>
      <c r="D52" s="377"/>
      <c r="E52" s="197"/>
      <c r="F52" s="197"/>
      <c r="G52" s="427"/>
      <c r="H52" s="428"/>
      <c r="I52" s="377"/>
      <c r="J52" s="377"/>
      <c r="K52" s="6"/>
    </row>
    <row r="53" spans="1:11" x14ac:dyDescent="0.3">
      <c r="A53" s="196"/>
      <c r="B53" s="429"/>
      <c r="C53" s="377"/>
      <c r="D53" s="377"/>
      <c r="E53" s="197"/>
      <c r="F53" s="197"/>
      <c r="G53" s="413"/>
      <c r="H53" s="415"/>
      <c r="I53" s="377"/>
      <c r="J53" s="377"/>
      <c r="K53" s="6"/>
    </row>
    <row r="54" spans="1:11" x14ac:dyDescent="0.3">
      <c r="A54" s="196"/>
      <c r="B54" s="429"/>
      <c r="C54" s="377"/>
      <c r="D54" s="377"/>
      <c r="E54" s="197"/>
      <c r="F54" s="197"/>
      <c r="G54" s="413"/>
      <c r="H54" s="415"/>
      <c r="I54" s="377"/>
      <c r="J54" s="377"/>
      <c r="K54" s="6"/>
    </row>
    <row r="55" spans="1:11" x14ac:dyDescent="0.3">
      <c r="A55" s="196"/>
      <c r="B55" s="429"/>
      <c r="C55" s="377"/>
      <c r="D55" s="377"/>
      <c r="E55" s="197"/>
      <c r="F55" s="197"/>
      <c r="G55" s="413"/>
      <c r="H55" s="415"/>
      <c r="I55" s="377"/>
      <c r="J55" s="377"/>
      <c r="K55" s="6"/>
    </row>
    <row r="56" spans="1:11" x14ac:dyDescent="0.3">
      <c r="A56" s="200"/>
      <c r="B56" s="429"/>
      <c r="C56" s="377"/>
      <c r="D56" s="377"/>
      <c r="E56" s="197"/>
      <c r="F56" s="197"/>
      <c r="G56" s="414"/>
      <c r="H56" s="416"/>
      <c r="I56" s="377"/>
      <c r="J56" s="377"/>
      <c r="K56" s="6"/>
    </row>
    <row r="57" spans="1:11" x14ac:dyDescent="0.3">
      <c r="A57" s="196"/>
      <c r="B57" s="429"/>
      <c r="C57" s="377"/>
      <c r="D57" s="377"/>
      <c r="E57" s="197"/>
      <c r="F57" s="197"/>
      <c r="G57" s="427"/>
      <c r="H57" s="428"/>
      <c r="I57" s="377"/>
      <c r="J57" s="377"/>
      <c r="K57" s="6"/>
    </row>
    <row r="58" spans="1:11" x14ac:dyDescent="0.3">
      <c r="A58" s="196"/>
      <c r="B58" s="429"/>
      <c r="C58" s="377"/>
      <c r="D58" s="377"/>
      <c r="E58" s="197"/>
      <c r="F58" s="197"/>
      <c r="G58" s="413"/>
      <c r="H58" s="415"/>
      <c r="I58" s="377"/>
      <c r="J58" s="377"/>
      <c r="K58" s="6"/>
    </row>
    <row r="59" spans="1:11" x14ac:dyDescent="0.3">
      <c r="A59" s="196"/>
      <c r="B59" s="429"/>
      <c r="C59" s="377"/>
      <c r="D59" s="377"/>
      <c r="E59" s="197"/>
      <c r="F59" s="197"/>
      <c r="G59" s="413"/>
      <c r="H59" s="415"/>
      <c r="I59" s="377"/>
      <c r="J59" s="377"/>
      <c r="K59" s="6"/>
    </row>
    <row r="60" spans="1:11" x14ac:dyDescent="0.3">
      <c r="A60" s="196"/>
      <c r="B60" s="429"/>
      <c r="C60" s="377"/>
      <c r="D60" s="377"/>
      <c r="E60" s="197"/>
      <c r="F60" s="197"/>
      <c r="G60" s="413"/>
      <c r="H60" s="415"/>
      <c r="I60" s="377"/>
      <c r="J60" s="377"/>
      <c r="K60" s="6"/>
    </row>
    <row r="61" spans="1:11" x14ac:dyDescent="0.3">
      <c r="A61" s="196"/>
      <c r="B61" s="430"/>
      <c r="C61" s="390"/>
      <c r="D61" s="390"/>
      <c r="E61" s="406"/>
      <c r="F61" s="406"/>
      <c r="G61" s="414"/>
      <c r="H61" s="416"/>
      <c r="I61" s="390"/>
      <c r="J61" s="390"/>
      <c r="K61" s="6"/>
    </row>
    <row r="62" spans="1:11" x14ac:dyDescent="0.3">
      <c r="A62" s="417"/>
      <c r="B62" s="377"/>
      <c r="C62" s="377"/>
      <c r="D62" s="377"/>
      <c r="E62" s="197"/>
      <c r="F62" s="197"/>
      <c r="G62" s="199"/>
      <c r="H62" s="199"/>
      <c r="I62" s="377"/>
      <c r="J62" s="377"/>
      <c r="K62" s="6"/>
    </row>
    <row r="63" spans="1:11" x14ac:dyDescent="0.3">
      <c r="A63" s="196"/>
      <c r="B63" s="377"/>
      <c r="C63" s="377"/>
      <c r="D63" s="377"/>
      <c r="E63" s="197"/>
      <c r="F63" s="197"/>
      <c r="G63" s="378"/>
      <c r="H63" s="378"/>
      <c r="I63" s="377"/>
      <c r="J63" s="377"/>
      <c r="K63" s="6"/>
    </row>
    <row r="64" spans="1:11" x14ac:dyDescent="0.3">
      <c r="A64" s="196"/>
      <c r="B64" s="377"/>
      <c r="C64" s="377"/>
      <c r="D64" s="377"/>
      <c r="E64" s="197"/>
      <c r="F64" s="197"/>
      <c r="G64" s="378"/>
      <c r="H64" s="378"/>
      <c r="I64" s="377"/>
      <c r="J64" s="377"/>
      <c r="K64" s="6"/>
    </row>
    <row r="65" spans="1:11" x14ac:dyDescent="0.3">
      <c r="A65" s="196"/>
      <c r="B65" s="377"/>
      <c r="C65" s="377"/>
      <c r="D65" s="377"/>
      <c r="E65" s="197"/>
      <c r="F65" s="197"/>
      <c r="G65" s="378"/>
      <c r="H65" s="378"/>
      <c r="I65" s="377"/>
      <c r="J65" s="377"/>
      <c r="K65" s="6"/>
    </row>
    <row r="66" spans="1:11" x14ac:dyDescent="0.3">
      <c r="A66" s="196"/>
      <c r="B66" s="377"/>
      <c r="C66" s="377"/>
      <c r="D66" s="377"/>
      <c r="E66" s="197"/>
      <c r="F66" s="197"/>
      <c r="G66" s="378"/>
      <c r="H66" s="378"/>
      <c r="I66" s="377"/>
      <c r="J66" s="377"/>
      <c r="K66" s="6"/>
    </row>
  </sheetData>
  <mergeCells count="22">
    <mergeCell ref="I33:I37"/>
    <mergeCell ref="J33:J37"/>
    <mergeCell ref="A38:A40"/>
    <mergeCell ref="B38:B40"/>
    <mergeCell ref="C38:C40"/>
    <mergeCell ref="D38:D40"/>
    <mergeCell ref="E38:E40"/>
    <mergeCell ref="F38:F40"/>
    <mergeCell ref="I38:I40"/>
    <mergeCell ref="J38:J40"/>
    <mergeCell ref="A33:A37"/>
    <mergeCell ref="B33:B37"/>
    <mergeCell ref="C33:C37"/>
    <mergeCell ref="D33:D37"/>
    <mergeCell ref="E33:E37"/>
    <mergeCell ref="F33:F37"/>
    <mergeCell ref="F21:F23"/>
    <mergeCell ref="A21:A23"/>
    <mergeCell ref="B21:B23"/>
    <mergeCell ref="C21:C23"/>
    <mergeCell ref="D21:D23"/>
    <mergeCell ref="E21:E23"/>
  </mergeCells>
  <pageMargins left="0.7" right="0.7" top="0.75" bottom="0.75" header="0.3" footer="0.3"/>
  <pageSetup orientation="portrait" horizontalDpi="4294967293" verticalDpi="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2"/>
  <sheetViews>
    <sheetView topLeftCell="A9" workbookViewId="0">
      <selection activeCell="A31" sqref="A31"/>
    </sheetView>
  </sheetViews>
  <sheetFormatPr baseColWidth="10" defaultColWidth="11.28515625" defaultRowHeight="16.5" x14ac:dyDescent="0.3"/>
  <cols>
    <col min="1" max="1" width="18.7109375" style="46" customWidth="1"/>
    <col min="2" max="2" width="33.7109375" style="47" bestFit="1" customWidth="1"/>
    <col min="3" max="3" width="34.28515625" style="46" bestFit="1" customWidth="1"/>
    <col min="4" max="4" width="30" style="46" customWidth="1"/>
    <col min="5" max="5" width="13.140625" style="126" customWidth="1"/>
    <col min="6" max="6" width="14.7109375" style="116" customWidth="1"/>
    <col min="7" max="7" width="11.28515625" style="46" customWidth="1"/>
    <col min="8" max="8" width="10.140625" style="46" customWidth="1"/>
    <col min="9" max="9" width="22.28515625" style="359" customWidth="1"/>
    <col min="10" max="10" width="32" style="48" bestFit="1" customWidth="1"/>
    <col min="11" max="11" width="11.28515625" style="205"/>
    <col min="12" max="16384" width="11.28515625" style="43"/>
  </cols>
  <sheetData>
    <row r="1" spans="1:12" x14ac:dyDescent="0.3">
      <c r="A1" s="49" t="s">
        <v>0</v>
      </c>
    </row>
    <row r="2" spans="1:12" x14ac:dyDescent="0.3">
      <c r="A2" s="49" t="s">
        <v>1</v>
      </c>
    </row>
    <row r="3" spans="1:12" x14ac:dyDescent="0.3">
      <c r="A3" s="50">
        <v>31</v>
      </c>
      <c r="B3" s="50" t="s">
        <v>37</v>
      </c>
    </row>
    <row r="6" spans="1:12" ht="20.25" x14ac:dyDescent="0.3">
      <c r="A6" s="51" t="s">
        <v>3</v>
      </c>
      <c r="B6" s="52"/>
      <c r="C6" s="53"/>
      <c r="D6" s="54"/>
      <c r="E6" s="56"/>
      <c r="F6" s="117"/>
      <c r="G6" s="57"/>
      <c r="H6" s="57"/>
      <c r="I6" s="55"/>
      <c r="J6" s="55"/>
    </row>
    <row r="7" spans="1:12" x14ac:dyDescent="0.3">
      <c r="A7" s="59"/>
      <c r="B7" s="60"/>
      <c r="C7" s="61"/>
      <c r="D7" s="54"/>
      <c r="E7" s="56"/>
      <c r="F7" s="117"/>
      <c r="G7" s="57"/>
      <c r="H7" s="57"/>
      <c r="I7" s="55"/>
      <c r="J7" s="55"/>
    </row>
    <row r="8" spans="1:12" s="44" customFormat="1" ht="33" x14ac:dyDescent="0.25">
      <c r="A8" s="62" t="s">
        <v>4</v>
      </c>
      <c r="B8" s="63" t="s">
        <v>5</v>
      </c>
      <c r="C8" s="64" t="s">
        <v>6</v>
      </c>
      <c r="D8" s="64" t="s">
        <v>7</v>
      </c>
      <c r="E8" s="66" t="s">
        <v>8</v>
      </c>
      <c r="F8" s="118" t="s">
        <v>9</v>
      </c>
      <c r="G8" s="67" t="s">
        <v>10</v>
      </c>
      <c r="H8" s="67" t="s">
        <v>11</v>
      </c>
      <c r="I8" s="65" t="s">
        <v>12</v>
      </c>
      <c r="J8" s="65" t="s">
        <v>13</v>
      </c>
      <c r="K8" s="206"/>
    </row>
    <row r="9" spans="1:12" s="44" customFormat="1" ht="33" customHeight="1" x14ac:dyDescent="0.25">
      <c r="A9" s="401" t="s">
        <v>1158</v>
      </c>
      <c r="B9" s="403" t="s">
        <v>1159</v>
      </c>
      <c r="C9" s="438" t="s">
        <v>752</v>
      </c>
      <c r="D9" s="402" t="s">
        <v>1004</v>
      </c>
      <c r="E9" s="285">
        <v>28340</v>
      </c>
      <c r="F9" s="285">
        <v>61752</v>
      </c>
      <c r="G9" s="164" t="s">
        <v>1160</v>
      </c>
      <c r="H9" s="164" t="s">
        <v>422</v>
      </c>
      <c r="I9" s="164" t="s">
        <v>19</v>
      </c>
      <c r="J9" s="403" t="s">
        <v>51</v>
      </c>
      <c r="K9" s="206">
        <v>1</v>
      </c>
    </row>
    <row r="10" spans="1:12" ht="26.65" customHeight="1" x14ac:dyDescent="0.3">
      <c r="A10" s="401" t="s">
        <v>1158</v>
      </c>
      <c r="B10" s="403" t="s">
        <v>1161</v>
      </c>
      <c r="C10" s="402" t="s">
        <v>1162</v>
      </c>
      <c r="D10" s="402" t="s">
        <v>1163</v>
      </c>
      <c r="E10" s="285">
        <v>34450</v>
      </c>
      <c r="F10" s="285">
        <v>9354</v>
      </c>
      <c r="G10" s="164" t="s">
        <v>1164</v>
      </c>
      <c r="H10" s="164" t="s">
        <v>1165</v>
      </c>
      <c r="I10" s="377" t="s">
        <v>866</v>
      </c>
      <c r="J10" s="403" t="s">
        <v>51</v>
      </c>
      <c r="K10" s="206">
        <v>2</v>
      </c>
      <c r="L10" s="46"/>
    </row>
    <row r="11" spans="1:12" ht="26.65" customHeight="1" x14ac:dyDescent="0.3">
      <c r="A11" s="401" t="s">
        <v>1158</v>
      </c>
      <c r="B11" s="365" t="s">
        <v>1166</v>
      </c>
      <c r="C11" s="439" t="s">
        <v>1167</v>
      </c>
      <c r="D11" s="439" t="s">
        <v>1168</v>
      </c>
      <c r="E11" s="21">
        <v>32816</v>
      </c>
      <c r="F11" s="21">
        <v>42420</v>
      </c>
      <c r="G11" s="245" t="s">
        <v>1169</v>
      </c>
      <c r="H11" s="245" t="s">
        <v>801</v>
      </c>
      <c r="I11" s="181" t="s">
        <v>19</v>
      </c>
      <c r="J11" s="24" t="s">
        <v>51</v>
      </c>
      <c r="K11" s="206">
        <v>3</v>
      </c>
    </row>
    <row r="12" spans="1:12" ht="26.65" customHeight="1" x14ac:dyDescent="0.3">
      <c r="A12" s="401" t="s">
        <v>1158</v>
      </c>
      <c r="B12" s="365" t="s">
        <v>1170</v>
      </c>
      <c r="C12" s="439" t="s">
        <v>344</v>
      </c>
      <c r="D12" s="439" t="s">
        <v>1171</v>
      </c>
      <c r="E12" s="21">
        <v>24140</v>
      </c>
      <c r="F12" s="21">
        <v>19380</v>
      </c>
      <c r="G12" s="245" t="s">
        <v>1172</v>
      </c>
      <c r="H12" s="245"/>
      <c r="I12" s="181" t="s">
        <v>866</v>
      </c>
      <c r="J12" s="24" t="s">
        <v>51</v>
      </c>
      <c r="K12" s="206">
        <v>4</v>
      </c>
    </row>
    <row r="13" spans="1:12" ht="26.65" customHeight="1" x14ac:dyDescent="0.3">
      <c r="A13" s="401" t="s">
        <v>1158</v>
      </c>
      <c r="B13" s="365" t="s">
        <v>1166</v>
      </c>
      <c r="C13" s="439" t="s">
        <v>1167</v>
      </c>
      <c r="D13" s="439" t="s">
        <v>1168</v>
      </c>
      <c r="E13" s="21">
        <v>32816</v>
      </c>
      <c r="F13" s="21">
        <v>42420</v>
      </c>
      <c r="G13" s="245" t="s">
        <v>107</v>
      </c>
      <c r="H13" s="245" t="s">
        <v>108</v>
      </c>
      <c r="I13" s="181" t="s">
        <v>19</v>
      </c>
      <c r="J13" s="24" t="s">
        <v>51</v>
      </c>
      <c r="K13" s="206">
        <v>5</v>
      </c>
    </row>
    <row r="14" spans="1:12" ht="26.65" customHeight="1" x14ac:dyDescent="0.3">
      <c r="A14" s="401" t="s">
        <v>1158</v>
      </c>
      <c r="B14" s="365" t="s">
        <v>1166</v>
      </c>
      <c r="C14" s="439" t="s">
        <v>1167</v>
      </c>
      <c r="D14" s="439" t="s">
        <v>1168</v>
      </c>
      <c r="E14" s="21">
        <v>32816</v>
      </c>
      <c r="F14" s="21">
        <v>42420</v>
      </c>
      <c r="G14" s="245" t="s">
        <v>812</v>
      </c>
      <c r="H14" s="245" t="s">
        <v>813</v>
      </c>
      <c r="I14" s="181" t="s">
        <v>19</v>
      </c>
      <c r="J14" s="24" t="s">
        <v>51</v>
      </c>
      <c r="K14" s="206">
        <v>6</v>
      </c>
    </row>
    <row r="15" spans="1:12" ht="42.75" customHeight="1" x14ac:dyDescent="0.3">
      <c r="A15" s="401" t="s">
        <v>1158</v>
      </c>
      <c r="B15" s="365" t="s">
        <v>1173</v>
      </c>
      <c r="C15" s="365" t="s">
        <v>1174</v>
      </c>
      <c r="D15" s="365" t="s">
        <v>993</v>
      </c>
      <c r="E15" s="21">
        <v>15937</v>
      </c>
      <c r="F15" s="21">
        <v>12173.63</v>
      </c>
      <c r="G15" s="245" t="s">
        <v>1175</v>
      </c>
      <c r="H15" s="245"/>
      <c r="I15" s="181" t="s">
        <v>1176</v>
      </c>
      <c r="J15" s="24" t="s">
        <v>311</v>
      </c>
      <c r="K15" s="206">
        <v>7</v>
      </c>
    </row>
    <row r="16" spans="1:12" ht="26.65" customHeight="1" x14ac:dyDescent="0.3">
      <c r="A16" s="401" t="s">
        <v>1158</v>
      </c>
      <c r="B16" s="391" t="s">
        <v>726</v>
      </c>
      <c r="C16" s="391" t="s">
        <v>727</v>
      </c>
      <c r="D16" s="109" t="s">
        <v>728</v>
      </c>
      <c r="E16" s="173">
        <v>8707</v>
      </c>
      <c r="F16" s="173">
        <v>10307.26</v>
      </c>
      <c r="G16" s="106" t="s">
        <v>55</v>
      </c>
      <c r="H16" s="113" t="s">
        <v>56</v>
      </c>
      <c r="I16" s="181" t="s">
        <v>19</v>
      </c>
      <c r="J16" s="24" t="s">
        <v>311</v>
      </c>
      <c r="K16" s="206">
        <v>8</v>
      </c>
    </row>
    <row r="17" spans="1:11" ht="26.65" customHeight="1" x14ac:dyDescent="0.3">
      <c r="A17" s="401" t="s">
        <v>1158</v>
      </c>
      <c r="B17" s="365" t="s">
        <v>1177</v>
      </c>
      <c r="C17" s="365" t="s">
        <v>1178</v>
      </c>
      <c r="D17" s="365" t="s">
        <v>1179</v>
      </c>
      <c r="E17" s="21">
        <v>17750</v>
      </c>
      <c r="F17" s="21">
        <v>36533</v>
      </c>
      <c r="G17" s="245" t="s">
        <v>313</v>
      </c>
      <c r="H17" s="245" t="s">
        <v>314</v>
      </c>
      <c r="I17" s="181" t="s">
        <v>19</v>
      </c>
      <c r="J17" s="24" t="s">
        <v>31</v>
      </c>
      <c r="K17" s="206">
        <v>9</v>
      </c>
    </row>
    <row r="18" spans="1:11" ht="26.65" customHeight="1" x14ac:dyDescent="0.3">
      <c r="A18" s="401" t="s">
        <v>1158</v>
      </c>
      <c r="B18" s="365" t="s">
        <v>802</v>
      </c>
      <c r="C18" s="365" t="s">
        <v>752</v>
      </c>
      <c r="D18" s="365" t="s">
        <v>1179</v>
      </c>
      <c r="E18" s="21">
        <v>17570</v>
      </c>
      <c r="F18" s="21">
        <v>22925</v>
      </c>
      <c r="G18" s="245" t="s">
        <v>1180</v>
      </c>
      <c r="H18" s="245" t="s">
        <v>1181</v>
      </c>
      <c r="I18" s="181" t="s">
        <v>19</v>
      </c>
      <c r="J18" s="24" t="s">
        <v>31</v>
      </c>
      <c r="K18" s="206">
        <v>10</v>
      </c>
    </row>
    <row r="19" spans="1:11" ht="26.65" customHeight="1" x14ac:dyDescent="0.3">
      <c r="A19" s="401" t="s">
        <v>1158</v>
      </c>
      <c r="B19" s="365" t="s">
        <v>1182</v>
      </c>
      <c r="C19" s="365" t="s">
        <v>1183</v>
      </c>
      <c r="D19" s="365" t="s">
        <v>1184</v>
      </c>
      <c r="E19" s="21">
        <v>840</v>
      </c>
      <c r="F19" s="21">
        <v>7625</v>
      </c>
      <c r="G19" s="245" t="s">
        <v>1185</v>
      </c>
      <c r="H19" s="245"/>
      <c r="I19" s="181" t="s">
        <v>19</v>
      </c>
      <c r="J19" s="24" t="s">
        <v>31</v>
      </c>
      <c r="K19" s="206">
        <v>11</v>
      </c>
    </row>
    <row r="20" spans="1:11" ht="26.65" customHeight="1" x14ac:dyDescent="0.3">
      <c r="A20" s="401" t="s">
        <v>1158</v>
      </c>
      <c r="B20" s="365" t="s">
        <v>104</v>
      </c>
      <c r="C20" s="365" t="s">
        <v>105</v>
      </c>
      <c r="D20" s="365" t="s">
        <v>106</v>
      </c>
      <c r="E20" s="21">
        <v>30201</v>
      </c>
      <c r="F20" s="21">
        <v>46950</v>
      </c>
      <c r="G20" s="245" t="s">
        <v>789</v>
      </c>
      <c r="H20" s="245" t="s">
        <v>649</v>
      </c>
      <c r="I20" s="181" t="s">
        <v>19</v>
      </c>
      <c r="J20" s="24" t="s">
        <v>31</v>
      </c>
      <c r="K20" s="206">
        <v>12</v>
      </c>
    </row>
    <row r="21" spans="1:11" ht="30" x14ac:dyDescent="0.3">
      <c r="A21" s="401" t="s">
        <v>1158</v>
      </c>
      <c r="B21" s="371" t="s">
        <v>1186</v>
      </c>
      <c r="C21" s="371" t="s">
        <v>1187</v>
      </c>
      <c r="D21" s="371" t="s">
        <v>1124</v>
      </c>
      <c r="E21" s="21">
        <v>24487</v>
      </c>
      <c r="F21" s="21">
        <v>21497</v>
      </c>
      <c r="G21" s="373" t="s">
        <v>1188</v>
      </c>
      <c r="H21" s="373" t="s">
        <v>1189</v>
      </c>
      <c r="I21" s="181" t="s">
        <v>19</v>
      </c>
      <c r="J21" s="24" t="s">
        <v>31</v>
      </c>
      <c r="K21" s="206">
        <v>13</v>
      </c>
    </row>
    <row r="22" spans="1:11" x14ac:dyDescent="0.3">
      <c r="A22" s="447" t="s">
        <v>1158</v>
      </c>
      <c r="B22" s="444" t="s">
        <v>423</v>
      </c>
      <c r="C22" s="444" t="s">
        <v>1125</v>
      </c>
      <c r="D22" s="444" t="s">
        <v>1190</v>
      </c>
      <c r="E22" s="448">
        <v>34280</v>
      </c>
      <c r="F22" s="449">
        <v>30804</v>
      </c>
      <c r="G22" s="186" t="s">
        <v>403</v>
      </c>
      <c r="H22" s="186" t="s">
        <v>404</v>
      </c>
      <c r="I22" s="450" t="s">
        <v>866</v>
      </c>
      <c r="J22" s="24" t="s">
        <v>31</v>
      </c>
      <c r="K22" s="206">
        <v>14</v>
      </c>
    </row>
    <row r="23" spans="1:11" x14ac:dyDescent="0.3">
      <c r="A23" s="447" t="s">
        <v>1158</v>
      </c>
      <c r="B23" s="444" t="s">
        <v>1006</v>
      </c>
      <c r="C23" s="444" t="s">
        <v>1136</v>
      </c>
      <c r="D23" s="444" t="s">
        <v>1191</v>
      </c>
      <c r="E23" s="448">
        <v>33900</v>
      </c>
      <c r="F23" s="449">
        <v>37760</v>
      </c>
      <c r="G23" s="186" t="s">
        <v>1192</v>
      </c>
      <c r="H23" s="186" t="s">
        <v>1193</v>
      </c>
      <c r="I23" s="450" t="s">
        <v>866</v>
      </c>
      <c r="J23" s="24" t="s">
        <v>31</v>
      </c>
      <c r="K23" s="206">
        <v>15</v>
      </c>
    </row>
    <row r="24" spans="1:11" x14ac:dyDescent="0.3">
      <c r="A24" s="447" t="s">
        <v>1158</v>
      </c>
      <c r="B24" s="444" t="s">
        <v>1006</v>
      </c>
      <c r="C24" s="444" t="s">
        <v>1136</v>
      </c>
      <c r="D24" s="444" t="s">
        <v>1191</v>
      </c>
      <c r="E24" s="448">
        <v>33820</v>
      </c>
      <c r="F24" s="449">
        <v>37760</v>
      </c>
      <c r="G24" s="186" t="s">
        <v>434</v>
      </c>
      <c r="H24" s="186" t="s">
        <v>435</v>
      </c>
      <c r="I24" s="450" t="s">
        <v>866</v>
      </c>
      <c r="J24" s="24" t="s">
        <v>31</v>
      </c>
      <c r="K24" s="206">
        <v>16</v>
      </c>
    </row>
    <row r="25" spans="1:11" x14ac:dyDescent="0.3">
      <c r="A25" s="447" t="s">
        <v>1158</v>
      </c>
      <c r="B25" s="444" t="s">
        <v>1006</v>
      </c>
      <c r="C25" s="444" t="s">
        <v>1194</v>
      </c>
      <c r="D25" s="444" t="s">
        <v>1195</v>
      </c>
      <c r="E25" s="448">
        <v>6330</v>
      </c>
      <c r="F25" s="449">
        <v>19800</v>
      </c>
      <c r="G25" s="186" t="s">
        <v>1196</v>
      </c>
      <c r="H25" s="186"/>
      <c r="I25" s="450" t="s">
        <v>866</v>
      </c>
      <c r="J25" s="24" t="s">
        <v>31</v>
      </c>
      <c r="K25" s="206">
        <v>17</v>
      </c>
    </row>
    <row r="26" spans="1:11" ht="30.75" x14ac:dyDescent="0.3">
      <c r="A26" s="447" t="s">
        <v>1158</v>
      </c>
      <c r="B26" s="444" t="s">
        <v>192</v>
      </c>
      <c r="C26" s="445" t="s">
        <v>798</v>
      </c>
      <c r="D26" s="444" t="s">
        <v>1197</v>
      </c>
      <c r="E26" s="448">
        <v>31600</v>
      </c>
      <c r="F26" s="449">
        <v>40743</v>
      </c>
      <c r="G26" s="186" t="s">
        <v>1198</v>
      </c>
      <c r="H26" s="186" t="s">
        <v>1199</v>
      </c>
      <c r="I26" s="450" t="s">
        <v>866</v>
      </c>
      <c r="J26" s="24" t="s">
        <v>31</v>
      </c>
      <c r="K26" s="206">
        <v>18</v>
      </c>
    </row>
    <row r="27" spans="1:11" x14ac:dyDescent="0.3">
      <c r="A27" s="447" t="s">
        <v>1158</v>
      </c>
      <c r="B27" s="444" t="s">
        <v>1200</v>
      </c>
      <c r="C27" s="445" t="s">
        <v>1201</v>
      </c>
      <c r="D27" s="444" t="s">
        <v>1202</v>
      </c>
      <c r="E27" s="448">
        <v>30280</v>
      </c>
      <c r="F27" s="449">
        <v>21600</v>
      </c>
      <c r="G27" s="186" t="s">
        <v>410</v>
      </c>
      <c r="H27" s="186" t="s">
        <v>166</v>
      </c>
      <c r="I27" s="450" t="s">
        <v>866</v>
      </c>
      <c r="J27" s="24" t="s">
        <v>31</v>
      </c>
      <c r="K27" s="206">
        <v>19</v>
      </c>
    </row>
    <row r="28" spans="1:11" x14ac:dyDescent="0.3">
      <c r="A28" s="447" t="s">
        <v>1158</v>
      </c>
      <c r="B28" s="444" t="s">
        <v>192</v>
      </c>
      <c r="C28" s="445" t="s">
        <v>1203</v>
      </c>
      <c r="D28" s="444" t="s">
        <v>1004</v>
      </c>
      <c r="E28" s="448">
        <v>22810</v>
      </c>
      <c r="F28" s="449">
        <v>48720</v>
      </c>
      <c r="G28" s="186" t="s">
        <v>415</v>
      </c>
      <c r="H28" s="186" t="s">
        <v>416</v>
      </c>
      <c r="I28" s="450" t="s">
        <v>866</v>
      </c>
      <c r="J28" s="24" t="s">
        <v>31</v>
      </c>
      <c r="K28" s="206">
        <v>20</v>
      </c>
    </row>
    <row r="29" spans="1:11" x14ac:dyDescent="0.3">
      <c r="A29" s="447" t="s">
        <v>1158</v>
      </c>
      <c r="B29" s="444" t="s">
        <v>1006</v>
      </c>
      <c r="C29" s="445" t="s">
        <v>1204</v>
      </c>
      <c r="D29" s="444" t="s">
        <v>1004</v>
      </c>
      <c r="E29" s="448">
        <v>25180</v>
      </c>
      <c r="F29" s="449">
        <v>19659</v>
      </c>
      <c r="G29" s="186" t="s">
        <v>1205</v>
      </c>
      <c r="H29" s="186" t="s">
        <v>1206</v>
      </c>
      <c r="I29" s="450" t="s">
        <v>866</v>
      </c>
      <c r="J29" s="24" t="s">
        <v>31</v>
      </c>
      <c r="K29" s="206">
        <v>21</v>
      </c>
    </row>
    <row r="30" spans="1:11" x14ac:dyDescent="0.3">
      <c r="A30" s="453" t="s">
        <v>1158</v>
      </c>
      <c r="B30" s="444" t="s">
        <v>423</v>
      </c>
      <c r="C30" s="445" t="s">
        <v>1207</v>
      </c>
      <c r="D30" s="444" t="s">
        <v>1208</v>
      </c>
      <c r="E30" s="448">
        <v>26910</v>
      </c>
      <c r="F30" s="449">
        <v>47423</v>
      </c>
      <c r="G30" s="186" t="s">
        <v>1209</v>
      </c>
      <c r="H30" s="186" t="s">
        <v>1210</v>
      </c>
      <c r="I30" s="450" t="s">
        <v>866</v>
      </c>
      <c r="J30" s="24" t="s">
        <v>31</v>
      </c>
      <c r="K30" s="206">
        <v>22</v>
      </c>
    </row>
    <row r="31" spans="1:11" x14ac:dyDescent="0.3">
      <c r="A31" s="451"/>
      <c r="B31" s="452"/>
      <c r="C31" s="446"/>
      <c r="D31" s="18"/>
      <c r="E31" s="442"/>
      <c r="F31" s="370"/>
      <c r="G31" s="365"/>
      <c r="H31" s="441"/>
      <c r="I31" s="181"/>
      <c r="J31" s="24"/>
      <c r="K31" s="206"/>
    </row>
    <row r="32" spans="1:11" x14ac:dyDescent="0.3">
      <c r="A32" s="451"/>
      <c r="B32" s="452"/>
      <c r="C32" s="446"/>
      <c r="D32" s="18"/>
      <c r="E32" s="389"/>
      <c r="F32" s="21"/>
      <c r="G32" s="168"/>
      <c r="H32" s="169"/>
      <c r="I32" s="181"/>
      <c r="J32" s="24"/>
      <c r="K32" s="206"/>
    </row>
    <row r="33" spans="1:11" x14ac:dyDescent="0.3">
      <c r="A33" s="443"/>
      <c r="B33" s="366"/>
      <c r="C33" s="366"/>
      <c r="D33" s="246"/>
      <c r="E33" s="396"/>
      <c r="F33" s="173"/>
      <c r="G33" s="168"/>
      <c r="H33" s="169"/>
      <c r="I33" s="181"/>
      <c r="J33" s="24"/>
      <c r="K33" s="206"/>
    </row>
    <row r="34" spans="1:11" x14ac:dyDescent="0.3">
      <c r="A34" s="401"/>
      <c r="B34" s="391"/>
      <c r="C34" s="391"/>
      <c r="D34" s="109"/>
      <c r="E34" s="396"/>
      <c r="F34" s="173"/>
      <c r="G34" s="168"/>
      <c r="H34" s="169"/>
      <c r="I34" s="181"/>
      <c r="J34" s="24"/>
      <c r="K34" s="206"/>
    </row>
    <row r="35" spans="1:11" x14ac:dyDescent="0.3">
      <c r="A35" s="81"/>
      <c r="B35" s="351"/>
      <c r="C35" s="351"/>
      <c r="D35" s="419"/>
      <c r="E35" s="420"/>
      <c r="F35" s="420" t="s">
        <v>66</v>
      </c>
      <c r="G35" s="421"/>
      <c r="H35" s="352"/>
      <c r="I35" s="81"/>
      <c r="J35" s="422"/>
      <c r="K35" s="47"/>
    </row>
    <row r="36" spans="1:11" ht="18.75" customHeight="1" x14ac:dyDescent="0.3">
      <c r="A36" s="350"/>
      <c r="B36" s="351"/>
      <c r="C36" s="351"/>
      <c r="D36" s="352"/>
      <c r="E36" s="353"/>
      <c r="F36" s="353"/>
      <c r="G36" s="354"/>
      <c r="H36" s="354"/>
      <c r="I36" s="358"/>
      <c r="J36" s="32"/>
      <c r="K36" s="206"/>
    </row>
    <row r="37" spans="1:11" x14ac:dyDescent="0.3">
      <c r="A37" s="81"/>
      <c r="B37" s="40"/>
      <c r="C37" s="40"/>
      <c r="D37" s="39"/>
      <c r="E37" s="41"/>
      <c r="F37" s="41"/>
      <c r="G37" s="5"/>
      <c r="H37" s="4"/>
      <c r="I37" s="42"/>
      <c r="J37" s="42"/>
      <c r="K37" s="47"/>
    </row>
    <row r="38" spans="1:11" x14ac:dyDescent="0.3">
      <c r="E38" s="248"/>
      <c r="F38" s="248"/>
      <c r="G38" s="249"/>
      <c r="H38" s="249"/>
      <c r="J38" s="32"/>
    </row>
    <row r="39" spans="1:11" ht="20.25" x14ac:dyDescent="0.3">
      <c r="A39" s="70" t="s">
        <v>32</v>
      </c>
      <c r="B39" s="71"/>
      <c r="E39" s="248"/>
      <c r="F39" s="248"/>
      <c r="G39" s="249"/>
      <c r="H39" s="249"/>
    </row>
    <row r="40" spans="1:11" s="45" customFormat="1" x14ac:dyDescent="0.3">
      <c r="A40" s="72"/>
      <c r="B40" s="73"/>
      <c r="C40" s="74"/>
      <c r="D40" s="74"/>
      <c r="E40" s="127"/>
      <c r="F40" s="124"/>
      <c r="G40" s="74"/>
      <c r="H40" s="74"/>
      <c r="I40" s="360"/>
      <c r="J40" s="75"/>
      <c r="K40" s="271"/>
    </row>
    <row r="41" spans="1:11" ht="33" x14ac:dyDescent="0.3">
      <c r="A41" s="238" t="s">
        <v>4</v>
      </c>
      <c r="B41" s="243" t="s">
        <v>33</v>
      </c>
      <c r="C41" s="243" t="s">
        <v>34</v>
      </c>
      <c r="D41" s="243" t="s">
        <v>7</v>
      </c>
      <c r="E41" s="241" t="s">
        <v>35</v>
      </c>
      <c r="F41" s="242" t="s">
        <v>9</v>
      </c>
      <c r="G41" s="243" t="s">
        <v>10</v>
      </c>
      <c r="H41" s="243" t="s">
        <v>11</v>
      </c>
      <c r="I41" s="243" t="s">
        <v>36</v>
      </c>
      <c r="J41" s="243" t="s">
        <v>13</v>
      </c>
    </row>
    <row r="42" spans="1:11" ht="20.25" customHeight="1" x14ac:dyDescent="0.3">
      <c r="A42" s="129" t="s">
        <v>1158</v>
      </c>
      <c r="B42" s="438" t="s">
        <v>1211</v>
      </c>
      <c r="C42" s="438" t="s">
        <v>1212</v>
      </c>
      <c r="D42" s="438" t="s">
        <v>111</v>
      </c>
      <c r="E42" s="199">
        <v>32000</v>
      </c>
      <c r="F42" s="199">
        <v>4416</v>
      </c>
      <c r="G42" s="411" t="s">
        <v>392</v>
      </c>
      <c r="H42" s="411" t="s">
        <v>393</v>
      </c>
      <c r="I42" s="438" t="s">
        <v>114</v>
      </c>
      <c r="J42" s="438" t="s">
        <v>51</v>
      </c>
      <c r="K42" s="440">
        <v>1</v>
      </c>
    </row>
  </sheetData>
  <pageMargins left="0.7" right="0.7" top="0.75" bottom="0.75" header="0.3" footer="0.3"/>
  <pageSetup orientation="portrait" horizontalDpi="4294967293" verticalDpi="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1"/>
  <sheetViews>
    <sheetView workbookViewId="0">
      <selection activeCell="A52" sqref="A52"/>
    </sheetView>
  </sheetViews>
  <sheetFormatPr baseColWidth="10" defaultColWidth="11.28515625" defaultRowHeight="16.5" x14ac:dyDescent="0.3"/>
  <cols>
    <col min="1" max="1" width="18.7109375" style="46" customWidth="1"/>
    <col min="2" max="2" width="33.7109375" style="47" bestFit="1" customWidth="1"/>
    <col min="3" max="3" width="34.28515625" style="46" bestFit="1" customWidth="1"/>
    <col min="4" max="4" width="30" style="46" customWidth="1"/>
    <col min="5" max="5" width="13.140625" style="126" customWidth="1"/>
    <col min="6" max="6" width="14.7109375" style="116" customWidth="1"/>
    <col min="7" max="7" width="11.28515625" style="46" customWidth="1"/>
    <col min="8" max="8" width="10.140625" style="46" customWidth="1"/>
    <col min="9" max="9" width="22.28515625" style="359" customWidth="1"/>
    <col min="10" max="10" width="22.7109375" style="48" customWidth="1"/>
    <col min="11" max="11" width="11.28515625" style="205"/>
    <col min="12" max="16384" width="11.28515625" style="43"/>
  </cols>
  <sheetData>
    <row r="1" spans="1:12" x14ac:dyDescent="0.3">
      <c r="A1" s="49" t="s">
        <v>0</v>
      </c>
    </row>
    <row r="2" spans="1:12" x14ac:dyDescent="0.3">
      <c r="A2" s="49" t="s">
        <v>1</v>
      </c>
    </row>
    <row r="3" spans="1:12" x14ac:dyDescent="0.3">
      <c r="A3" s="50">
        <v>1</v>
      </c>
      <c r="B3" s="50" t="s">
        <v>1213</v>
      </c>
    </row>
    <row r="6" spans="1:12" ht="20.25" x14ac:dyDescent="0.3">
      <c r="A6" s="51" t="s">
        <v>3</v>
      </c>
      <c r="B6" s="52"/>
      <c r="C6" s="53"/>
      <c r="D6" s="54"/>
      <c r="E6" s="56"/>
      <c r="F6" s="117"/>
      <c r="G6" s="57"/>
      <c r="H6" s="57"/>
      <c r="I6" s="55"/>
      <c r="J6" s="55"/>
    </row>
    <row r="7" spans="1:12" x14ac:dyDescent="0.3">
      <c r="A7" s="59"/>
      <c r="B7" s="60"/>
      <c r="C7" s="61"/>
      <c r="D7" s="54"/>
      <c r="E7" s="56"/>
      <c r="F7" s="117"/>
      <c r="G7" s="57"/>
      <c r="H7" s="57"/>
      <c r="I7" s="55"/>
      <c r="J7" s="55"/>
    </row>
    <row r="8" spans="1:12" s="44" customFormat="1" ht="33" x14ac:dyDescent="0.25">
      <c r="A8" s="62" t="s">
        <v>4</v>
      </c>
      <c r="B8" s="63" t="s">
        <v>5</v>
      </c>
      <c r="C8" s="64" t="s">
        <v>6</v>
      </c>
      <c r="D8" s="64" t="s">
        <v>7</v>
      </c>
      <c r="E8" s="66" t="s">
        <v>8</v>
      </c>
      <c r="F8" s="118" t="s">
        <v>9</v>
      </c>
      <c r="G8" s="67" t="s">
        <v>10</v>
      </c>
      <c r="H8" s="67" t="s">
        <v>11</v>
      </c>
      <c r="I8" s="65" t="s">
        <v>12</v>
      </c>
      <c r="J8" s="65" t="s">
        <v>13</v>
      </c>
      <c r="K8" s="206"/>
    </row>
    <row r="9" spans="1:12" s="44" customFormat="1" ht="33" customHeight="1" x14ac:dyDescent="0.25">
      <c r="A9" s="454">
        <v>44928</v>
      </c>
      <c r="B9" s="458" t="s">
        <v>1214</v>
      </c>
      <c r="C9" s="408" t="s">
        <v>1215</v>
      </c>
      <c r="D9" s="408" t="s">
        <v>1216</v>
      </c>
      <c r="E9" s="457">
        <v>4240</v>
      </c>
      <c r="F9" s="349">
        <v>12800</v>
      </c>
      <c r="G9" s="459" t="s">
        <v>1217</v>
      </c>
      <c r="H9" s="164" t="s">
        <v>1218</v>
      </c>
      <c r="I9" s="164" t="s">
        <v>1176</v>
      </c>
      <c r="J9" s="403" t="s">
        <v>311</v>
      </c>
      <c r="K9" s="206">
        <v>1</v>
      </c>
    </row>
    <row r="10" spans="1:12" ht="26.65" customHeight="1" x14ac:dyDescent="0.3">
      <c r="A10" s="811">
        <v>44928</v>
      </c>
      <c r="B10" s="815" t="s">
        <v>1219</v>
      </c>
      <c r="C10" s="623" t="s">
        <v>1220</v>
      </c>
      <c r="D10" s="623" t="s">
        <v>383</v>
      </c>
      <c r="E10" s="622">
        <v>10694</v>
      </c>
      <c r="F10" s="655" t="s">
        <v>1221</v>
      </c>
      <c r="G10" s="164" t="s">
        <v>1222</v>
      </c>
      <c r="H10" s="664" t="s">
        <v>1218</v>
      </c>
      <c r="I10" s="664" t="s">
        <v>19</v>
      </c>
      <c r="J10" s="814" t="s">
        <v>311</v>
      </c>
      <c r="K10" s="206">
        <v>2</v>
      </c>
      <c r="L10" s="46"/>
    </row>
    <row r="11" spans="1:12" ht="26.65" customHeight="1" x14ac:dyDescent="0.3">
      <c r="A11" s="811"/>
      <c r="B11" s="815"/>
      <c r="C11" s="623"/>
      <c r="D11" s="623"/>
      <c r="E11" s="622"/>
      <c r="F11" s="655"/>
      <c r="G11" s="164" t="s">
        <v>1223</v>
      </c>
      <c r="H11" s="622"/>
      <c r="I11" s="622"/>
      <c r="J11" s="810"/>
      <c r="K11" s="206">
        <v>3</v>
      </c>
    </row>
    <row r="12" spans="1:12" ht="26.65" customHeight="1" x14ac:dyDescent="0.3">
      <c r="A12" s="819">
        <v>44928</v>
      </c>
      <c r="B12" s="821" t="s">
        <v>784</v>
      </c>
      <c r="C12" s="821" t="s">
        <v>785</v>
      </c>
      <c r="D12" s="821" t="s">
        <v>786</v>
      </c>
      <c r="E12" s="656">
        <v>55520</v>
      </c>
      <c r="F12" s="656">
        <v>15284.16</v>
      </c>
      <c r="G12" s="164" t="s">
        <v>787</v>
      </c>
      <c r="H12" s="455" t="s">
        <v>788</v>
      </c>
      <c r="I12" s="663" t="s">
        <v>1224</v>
      </c>
      <c r="J12" s="817" t="s">
        <v>51</v>
      </c>
      <c r="K12" s="206">
        <v>4</v>
      </c>
    </row>
    <row r="13" spans="1:12" ht="26.65" customHeight="1" x14ac:dyDescent="0.3">
      <c r="A13" s="820"/>
      <c r="B13" s="822"/>
      <c r="C13" s="822"/>
      <c r="D13" s="822"/>
      <c r="E13" s="749"/>
      <c r="F13" s="749"/>
      <c r="G13" s="460" t="s">
        <v>330</v>
      </c>
      <c r="H13" s="164" t="s">
        <v>331</v>
      </c>
      <c r="I13" s="816"/>
      <c r="J13" s="818"/>
      <c r="K13" s="206">
        <v>5</v>
      </c>
    </row>
    <row r="14" spans="1:12" ht="26.65" customHeight="1" x14ac:dyDescent="0.3">
      <c r="A14" s="454">
        <v>44928</v>
      </c>
      <c r="B14" s="365" t="s">
        <v>350</v>
      </c>
      <c r="C14" s="365" t="s">
        <v>1225</v>
      </c>
      <c r="D14" s="365" t="s">
        <v>1226</v>
      </c>
      <c r="E14" s="21">
        <v>6700</v>
      </c>
      <c r="F14" s="21">
        <v>5000.1000000000004</v>
      </c>
      <c r="G14" s="245" t="s">
        <v>810</v>
      </c>
      <c r="H14" s="245" t="s">
        <v>1227</v>
      </c>
      <c r="I14" s="181" t="s">
        <v>50</v>
      </c>
      <c r="J14" s="24" t="s">
        <v>51</v>
      </c>
      <c r="K14" s="206">
        <v>6</v>
      </c>
    </row>
    <row r="15" spans="1:12" ht="42.75" customHeight="1" x14ac:dyDescent="0.3">
      <c r="A15" s="454">
        <v>44928</v>
      </c>
      <c r="B15" s="365" t="s">
        <v>1228</v>
      </c>
      <c r="C15" s="365" t="s">
        <v>406</v>
      </c>
      <c r="D15" s="365" t="s">
        <v>1229</v>
      </c>
      <c r="E15" s="21">
        <v>1930</v>
      </c>
      <c r="F15" s="21">
        <v>45674</v>
      </c>
      <c r="G15" s="245" t="s">
        <v>408</v>
      </c>
      <c r="H15" s="245" t="s">
        <v>409</v>
      </c>
      <c r="I15" s="181" t="s">
        <v>50</v>
      </c>
      <c r="J15" s="24" t="s">
        <v>51</v>
      </c>
      <c r="K15" s="206">
        <v>7</v>
      </c>
    </row>
    <row r="16" spans="1:12" ht="26.65" customHeight="1" x14ac:dyDescent="0.3">
      <c r="A16" s="454">
        <v>44928</v>
      </c>
      <c r="B16" s="469" t="s">
        <v>1230</v>
      </c>
      <c r="C16" s="469" t="s">
        <v>1231</v>
      </c>
      <c r="D16" s="469" t="s">
        <v>1232</v>
      </c>
      <c r="E16" s="465">
        <v>34270</v>
      </c>
      <c r="F16" s="461">
        <v>25024</v>
      </c>
      <c r="G16" s="455" t="s">
        <v>761</v>
      </c>
      <c r="H16" s="455" t="s">
        <v>1233</v>
      </c>
      <c r="I16" s="455" t="s">
        <v>50</v>
      </c>
      <c r="J16" s="456" t="s">
        <v>43</v>
      </c>
      <c r="K16" s="206"/>
    </row>
    <row r="17" spans="1:11" ht="26.65" customHeight="1" x14ac:dyDescent="0.3">
      <c r="A17" s="811">
        <v>44928</v>
      </c>
      <c r="B17" s="812" t="s">
        <v>1234</v>
      </c>
      <c r="C17" s="812" t="s">
        <v>1235</v>
      </c>
      <c r="D17" s="812" t="s">
        <v>1236</v>
      </c>
      <c r="E17" s="813">
        <v>136520</v>
      </c>
      <c r="F17" s="655">
        <v>86523</v>
      </c>
      <c r="G17" s="164" t="s">
        <v>1237</v>
      </c>
      <c r="H17" s="164" t="s">
        <v>1238</v>
      </c>
      <c r="I17" s="622" t="s">
        <v>19</v>
      </c>
      <c r="J17" s="810" t="s">
        <v>43</v>
      </c>
      <c r="K17" s="206"/>
    </row>
    <row r="18" spans="1:11" ht="26.65" customHeight="1" x14ac:dyDescent="0.3">
      <c r="A18" s="811"/>
      <c r="B18" s="812"/>
      <c r="C18" s="812"/>
      <c r="D18" s="812"/>
      <c r="E18" s="813"/>
      <c r="F18" s="655"/>
      <c r="G18" s="164" t="s">
        <v>1239</v>
      </c>
      <c r="H18" s="164" t="s">
        <v>1240</v>
      </c>
      <c r="I18" s="622"/>
      <c r="J18" s="810"/>
      <c r="K18" s="206"/>
    </row>
    <row r="19" spans="1:11" ht="26.65" customHeight="1" x14ac:dyDescent="0.3">
      <c r="A19" s="811"/>
      <c r="B19" s="812"/>
      <c r="C19" s="812"/>
      <c r="D19" s="812"/>
      <c r="E19" s="813"/>
      <c r="F19" s="655"/>
      <c r="G19" s="164" t="s">
        <v>1241</v>
      </c>
      <c r="H19" s="164" t="s">
        <v>565</v>
      </c>
      <c r="I19" s="622"/>
      <c r="J19" s="810"/>
      <c r="K19" s="206"/>
    </row>
    <row r="20" spans="1:11" ht="26.65" customHeight="1" x14ac:dyDescent="0.3">
      <c r="A20" s="811"/>
      <c r="B20" s="812"/>
      <c r="C20" s="812"/>
      <c r="D20" s="812"/>
      <c r="E20" s="813"/>
      <c r="F20" s="655"/>
      <c r="G20" s="164" t="s">
        <v>205</v>
      </c>
      <c r="H20" s="164" t="s">
        <v>206</v>
      </c>
      <c r="I20" s="622"/>
      <c r="J20" s="810"/>
      <c r="K20" s="206"/>
    </row>
    <row r="21" spans="1:11" ht="24" x14ac:dyDescent="0.3">
      <c r="A21" s="401">
        <v>44928</v>
      </c>
      <c r="B21" s="404" t="s">
        <v>1006</v>
      </c>
      <c r="C21" s="404" t="s">
        <v>1242</v>
      </c>
      <c r="D21" s="404" t="s">
        <v>1243</v>
      </c>
      <c r="E21" s="464">
        <v>12200</v>
      </c>
      <c r="F21" s="285">
        <v>5319</v>
      </c>
      <c r="G21" s="164" t="s">
        <v>1244</v>
      </c>
      <c r="H21" s="164"/>
      <c r="I21" s="164" t="s">
        <v>50</v>
      </c>
      <c r="J21" s="403" t="s">
        <v>43</v>
      </c>
      <c r="K21" s="206"/>
    </row>
    <row r="22" spans="1:11" x14ac:dyDescent="0.3">
      <c r="A22" s="401">
        <v>44928</v>
      </c>
      <c r="B22" s="404" t="s">
        <v>423</v>
      </c>
      <c r="C22" s="404" t="s">
        <v>1245</v>
      </c>
      <c r="D22" s="404" t="s">
        <v>1246</v>
      </c>
      <c r="E22" s="464">
        <v>18000</v>
      </c>
      <c r="F22" s="285">
        <v>23100</v>
      </c>
      <c r="G22" s="164" t="s">
        <v>749</v>
      </c>
      <c r="H22" s="164" t="s">
        <v>750</v>
      </c>
      <c r="I22" s="164" t="s">
        <v>19</v>
      </c>
      <c r="J22" s="403" t="s">
        <v>43</v>
      </c>
      <c r="K22" s="206"/>
    </row>
    <row r="23" spans="1:11" x14ac:dyDescent="0.3">
      <c r="A23" s="401">
        <v>44928</v>
      </c>
      <c r="B23" s="404" t="s">
        <v>1170</v>
      </c>
      <c r="C23" s="404" t="s">
        <v>1247</v>
      </c>
      <c r="D23" s="404" t="s">
        <v>1004</v>
      </c>
      <c r="E23" s="464">
        <v>33940</v>
      </c>
      <c r="F23" s="285">
        <v>11459</v>
      </c>
      <c r="G23" s="164" t="s">
        <v>267</v>
      </c>
      <c r="H23" s="164"/>
      <c r="I23" s="164" t="s">
        <v>50</v>
      </c>
      <c r="J23" s="403" t="s">
        <v>43</v>
      </c>
      <c r="K23" s="206"/>
    </row>
    <row r="24" spans="1:11" ht="24" x14ac:dyDescent="0.3">
      <c r="A24" s="401">
        <v>44928</v>
      </c>
      <c r="B24" s="404" t="s">
        <v>1170</v>
      </c>
      <c r="C24" s="404" t="s">
        <v>1247</v>
      </c>
      <c r="D24" s="404" t="s">
        <v>1248</v>
      </c>
      <c r="E24" s="464">
        <v>25930</v>
      </c>
      <c r="F24" s="285">
        <v>19459</v>
      </c>
      <c r="G24" s="164" t="s">
        <v>1249</v>
      </c>
      <c r="H24" s="164" t="s">
        <v>1250</v>
      </c>
      <c r="I24" s="164" t="s">
        <v>50</v>
      </c>
      <c r="J24" s="403" t="s">
        <v>43</v>
      </c>
      <c r="K24" s="206"/>
    </row>
    <row r="25" spans="1:11" x14ac:dyDescent="0.3">
      <c r="A25" s="401">
        <v>44928</v>
      </c>
      <c r="B25" s="404" t="s">
        <v>1006</v>
      </c>
      <c r="C25" s="404" t="s">
        <v>1251</v>
      </c>
      <c r="D25" s="404" t="s">
        <v>1252</v>
      </c>
      <c r="E25" s="464">
        <v>27390</v>
      </c>
      <c r="F25" s="285">
        <v>25152</v>
      </c>
      <c r="G25" s="164" t="s">
        <v>148</v>
      </c>
      <c r="H25" s="164" t="s">
        <v>917</v>
      </c>
      <c r="I25" s="164" t="s">
        <v>50</v>
      </c>
      <c r="J25" s="403" t="s">
        <v>43</v>
      </c>
      <c r="K25" s="206"/>
    </row>
    <row r="26" spans="1:11" ht="24" x14ac:dyDescent="0.3">
      <c r="A26" s="401">
        <v>44928</v>
      </c>
      <c r="B26" s="404" t="s">
        <v>1253</v>
      </c>
      <c r="C26" s="404" t="s">
        <v>1254</v>
      </c>
      <c r="D26" s="404" t="s">
        <v>1255</v>
      </c>
      <c r="E26" s="464">
        <v>14430</v>
      </c>
      <c r="F26" s="285">
        <v>109633</v>
      </c>
      <c r="G26" s="164" t="s">
        <v>528</v>
      </c>
      <c r="H26" s="164"/>
      <c r="I26" s="164" t="s">
        <v>50</v>
      </c>
      <c r="J26" s="403" t="s">
        <v>43</v>
      </c>
      <c r="K26" s="206"/>
    </row>
    <row r="27" spans="1:11" x14ac:dyDescent="0.3">
      <c r="A27" s="443">
        <v>44928</v>
      </c>
      <c r="B27" s="470" t="s">
        <v>1256</v>
      </c>
      <c r="C27" s="470" t="s">
        <v>1257</v>
      </c>
      <c r="D27" s="470" t="s">
        <v>1258</v>
      </c>
      <c r="E27" s="471">
        <v>30300</v>
      </c>
      <c r="F27" s="467">
        <v>21138</v>
      </c>
      <c r="G27" s="466" t="s">
        <v>880</v>
      </c>
      <c r="H27" s="466" t="s">
        <v>1259</v>
      </c>
      <c r="I27" s="466" t="s">
        <v>19</v>
      </c>
      <c r="J27" s="468" t="s">
        <v>43</v>
      </c>
      <c r="K27" s="206"/>
    </row>
    <row r="28" spans="1:11" x14ac:dyDescent="0.3">
      <c r="A28" s="401">
        <v>44928</v>
      </c>
      <c r="B28" s="404" t="s">
        <v>1260</v>
      </c>
      <c r="C28" s="404" t="s">
        <v>1261</v>
      </c>
      <c r="D28" s="404" t="s">
        <v>979</v>
      </c>
      <c r="E28" s="464">
        <v>20552</v>
      </c>
      <c r="F28" s="285">
        <v>53740</v>
      </c>
      <c r="G28" s="164" t="s">
        <v>645</v>
      </c>
      <c r="H28" s="164" t="s">
        <v>169</v>
      </c>
      <c r="I28" s="164" t="s">
        <v>19</v>
      </c>
      <c r="J28" s="403" t="s">
        <v>43</v>
      </c>
      <c r="K28" s="206"/>
    </row>
    <row r="29" spans="1:11" x14ac:dyDescent="0.3">
      <c r="A29" s="401">
        <v>44928</v>
      </c>
      <c r="B29" s="404" t="s">
        <v>1006</v>
      </c>
      <c r="C29" s="404" t="s">
        <v>1136</v>
      </c>
      <c r="D29" s="404" t="s">
        <v>1262</v>
      </c>
      <c r="E29" s="464">
        <v>24510</v>
      </c>
      <c r="F29" s="285">
        <v>28868</v>
      </c>
      <c r="G29" s="164" t="s">
        <v>1263</v>
      </c>
      <c r="H29" s="164" t="s">
        <v>1264</v>
      </c>
      <c r="I29" s="164" t="s">
        <v>50</v>
      </c>
      <c r="J29" s="403" t="s">
        <v>43</v>
      </c>
      <c r="K29" s="206"/>
    </row>
    <row r="30" spans="1:11" x14ac:dyDescent="0.3">
      <c r="A30" s="401">
        <v>44928</v>
      </c>
      <c r="B30" s="404" t="s">
        <v>423</v>
      </c>
      <c r="C30" s="404" t="s">
        <v>1125</v>
      </c>
      <c r="D30" s="404" t="s">
        <v>1265</v>
      </c>
      <c r="E30" s="464">
        <v>26930</v>
      </c>
      <c r="F30" s="285">
        <v>45000</v>
      </c>
      <c r="G30" s="164" t="s">
        <v>1266</v>
      </c>
      <c r="H30" s="164" t="s">
        <v>1267</v>
      </c>
      <c r="I30" s="164" t="s">
        <v>50</v>
      </c>
      <c r="J30" s="403" t="s">
        <v>43</v>
      </c>
      <c r="K30" s="206"/>
    </row>
    <row r="31" spans="1:11" x14ac:dyDescent="0.3">
      <c r="A31" s="401">
        <v>44928</v>
      </c>
      <c r="B31" s="404" t="s">
        <v>1260</v>
      </c>
      <c r="C31" s="404" t="s">
        <v>1261</v>
      </c>
      <c r="D31" s="404" t="s">
        <v>979</v>
      </c>
      <c r="E31" s="464">
        <v>20259</v>
      </c>
      <c r="F31" s="285">
        <v>52344</v>
      </c>
      <c r="G31" s="164" t="s">
        <v>243</v>
      </c>
      <c r="H31" s="164" t="s">
        <v>244</v>
      </c>
      <c r="I31" s="164" t="s">
        <v>19</v>
      </c>
      <c r="J31" s="403" t="s">
        <v>43</v>
      </c>
      <c r="K31" s="206"/>
    </row>
    <row r="32" spans="1:11" x14ac:dyDescent="0.3">
      <c r="A32" s="401">
        <v>44928</v>
      </c>
      <c r="B32" s="404" t="s">
        <v>1260</v>
      </c>
      <c r="C32" s="404" t="s">
        <v>1261</v>
      </c>
      <c r="D32" s="404" t="s">
        <v>979</v>
      </c>
      <c r="E32" s="464">
        <v>19238</v>
      </c>
      <c r="F32" s="285">
        <v>50573</v>
      </c>
      <c r="G32" s="164" t="s">
        <v>241</v>
      </c>
      <c r="H32" s="164" t="s">
        <v>242</v>
      </c>
      <c r="I32" s="164" t="s">
        <v>19</v>
      </c>
      <c r="J32" s="403" t="s">
        <v>43</v>
      </c>
      <c r="K32" s="206"/>
    </row>
    <row r="33" spans="1:11" x14ac:dyDescent="0.3">
      <c r="A33" s="401">
        <v>44928</v>
      </c>
      <c r="B33" s="404" t="s">
        <v>1260</v>
      </c>
      <c r="C33" s="404" t="s">
        <v>1261</v>
      </c>
      <c r="D33" s="404" t="s">
        <v>979</v>
      </c>
      <c r="E33" s="464">
        <v>18739</v>
      </c>
      <c r="F33" s="285">
        <v>50023</v>
      </c>
      <c r="G33" s="164" t="s">
        <v>1268</v>
      </c>
      <c r="H33" s="164" t="s">
        <v>1269</v>
      </c>
      <c r="I33" s="164" t="s">
        <v>19</v>
      </c>
      <c r="J33" s="403" t="s">
        <v>43</v>
      </c>
      <c r="K33" s="206"/>
    </row>
    <row r="34" spans="1:11" x14ac:dyDescent="0.3">
      <c r="A34" s="401">
        <v>44928</v>
      </c>
      <c r="B34" s="404" t="s">
        <v>1256</v>
      </c>
      <c r="C34" s="404" t="s">
        <v>1257</v>
      </c>
      <c r="D34" s="404" t="s">
        <v>1270</v>
      </c>
      <c r="E34" s="464">
        <v>30300</v>
      </c>
      <c r="F34" s="285">
        <v>21138</v>
      </c>
      <c r="G34" s="164" t="s">
        <v>1271</v>
      </c>
      <c r="H34" s="164" t="s">
        <v>1272</v>
      </c>
      <c r="I34" s="164" t="s">
        <v>19</v>
      </c>
      <c r="J34" s="403" t="s">
        <v>43</v>
      </c>
      <c r="K34" s="206"/>
    </row>
    <row r="35" spans="1:11" x14ac:dyDescent="0.3">
      <c r="A35" s="401">
        <v>44928</v>
      </c>
      <c r="B35" s="404" t="s">
        <v>1006</v>
      </c>
      <c r="C35" s="404" t="s">
        <v>1273</v>
      </c>
      <c r="D35" s="404" t="s">
        <v>1195</v>
      </c>
      <c r="E35" s="464">
        <v>31560</v>
      </c>
      <c r="F35" s="285">
        <v>48321</v>
      </c>
      <c r="G35" s="164" t="s">
        <v>1274</v>
      </c>
      <c r="H35" s="164" t="s">
        <v>1275</v>
      </c>
      <c r="I35" s="164" t="s">
        <v>50</v>
      </c>
      <c r="J35" s="403" t="s">
        <v>43</v>
      </c>
      <c r="K35" s="47"/>
    </row>
    <row r="36" spans="1:11" ht="18.75" customHeight="1" x14ac:dyDescent="0.3">
      <c r="A36" s="401">
        <v>44928</v>
      </c>
      <c r="B36" s="404" t="s">
        <v>1006</v>
      </c>
      <c r="C36" s="404" t="s">
        <v>1273</v>
      </c>
      <c r="D36" s="404" t="s">
        <v>1195</v>
      </c>
      <c r="E36" s="464">
        <v>30990</v>
      </c>
      <c r="F36" s="285">
        <v>44543</v>
      </c>
      <c r="G36" s="164" t="s">
        <v>692</v>
      </c>
      <c r="H36" s="164" t="s">
        <v>693</v>
      </c>
      <c r="I36" s="164" t="s">
        <v>50</v>
      </c>
      <c r="J36" s="403" t="s">
        <v>43</v>
      </c>
      <c r="K36" s="206"/>
    </row>
    <row r="37" spans="1:11" x14ac:dyDescent="0.3">
      <c r="A37" s="401">
        <v>44928</v>
      </c>
      <c r="B37" s="404" t="s">
        <v>1006</v>
      </c>
      <c r="C37" s="404" t="s">
        <v>1136</v>
      </c>
      <c r="D37" s="404" t="s">
        <v>1276</v>
      </c>
      <c r="E37" s="464">
        <v>34540</v>
      </c>
      <c r="F37" s="285">
        <v>43480</v>
      </c>
      <c r="G37" s="164" t="s">
        <v>989</v>
      </c>
      <c r="H37" s="164" t="s">
        <v>1277</v>
      </c>
      <c r="I37" s="164" t="s">
        <v>50</v>
      </c>
      <c r="J37" s="403" t="s">
        <v>43</v>
      </c>
      <c r="K37" s="47"/>
    </row>
    <row r="38" spans="1:11" x14ac:dyDescent="0.3">
      <c r="A38" s="811">
        <v>44928</v>
      </c>
      <c r="B38" s="812" t="s">
        <v>784</v>
      </c>
      <c r="C38" s="812" t="s">
        <v>1278</v>
      </c>
      <c r="D38" s="812" t="s">
        <v>1279</v>
      </c>
      <c r="E38" s="813">
        <v>52620</v>
      </c>
      <c r="F38" s="655">
        <v>18747</v>
      </c>
      <c r="G38" s="164" t="s">
        <v>597</v>
      </c>
      <c r="H38" s="164" t="s">
        <v>598</v>
      </c>
      <c r="I38" s="622" t="s">
        <v>19</v>
      </c>
      <c r="J38" s="810" t="s">
        <v>43</v>
      </c>
      <c r="K38" s="47"/>
    </row>
    <row r="39" spans="1:11" x14ac:dyDescent="0.3">
      <c r="A39" s="811"/>
      <c r="B39" s="812"/>
      <c r="C39" s="812"/>
      <c r="D39" s="812"/>
      <c r="E39" s="813"/>
      <c r="F39" s="655"/>
      <c r="G39" s="164" t="s">
        <v>595</v>
      </c>
      <c r="H39" s="164" t="s">
        <v>596</v>
      </c>
      <c r="I39" s="622"/>
      <c r="J39" s="810"/>
      <c r="K39" s="47"/>
    </row>
    <row r="40" spans="1:11" x14ac:dyDescent="0.3">
      <c r="A40" s="401">
        <v>44928</v>
      </c>
      <c r="B40" s="404" t="s">
        <v>1280</v>
      </c>
      <c r="C40" s="404" t="s">
        <v>1281</v>
      </c>
      <c r="D40" s="404" t="s">
        <v>1282</v>
      </c>
      <c r="E40" s="464">
        <v>31960</v>
      </c>
      <c r="F40" s="285">
        <v>38084</v>
      </c>
      <c r="G40" s="164" t="s">
        <v>1283</v>
      </c>
      <c r="H40" s="164" t="s">
        <v>1284</v>
      </c>
      <c r="I40" s="164" t="s">
        <v>50</v>
      </c>
      <c r="J40" s="403" t="s">
        <v>43</v>
      </c>
      <c r="K40" s="47"/>
    </row>
    <row r="41" spans="1:11" x14ac:dyDescent="0.3">
      <c r="A41" s="401">
        <v>44928</v>
      </c>
      <c r="B41" s="404" t="s">
        <v>1006</v>
      </c>
      <c r="C41" s="404" t="s">
        <v>1285</v>
      </c>
      <c r="D41" s="404" t="s">
        <v>1286</v>
      </c>
      <c r="E41" s="464">
        <v>30220</v>
      </c>
      <c r="F41" s="285">
        <v>16015</v>
      </c>
      <c r="G41" s="164" t="s">
        <v>1287</v>
      </c>
      <c r="H41" s="164" t="s">
        <v>1288</v>
      </c>
      <c r="I41" s="164" t="s">
        <v>50</v>
      </c>
      <c r="J41" s="403" t="s">
        <v>43</v>
      </c>
      <c r="K41" s="47"/>
    </row>
    <row r="42" spans="1:11" ht="24" x14ac:dyDescent="0.3">
      <c r="A42" s="401">
        <v>44928</v>
      </c>
      <c r="B42" s="404" t="s">
        <v>480</v>
      </c>
      <c r="C42" s="404" t="s">
        <v>1289</v>
      </c>
      <c r="D42" s="404" t="s">
        <v>1290</v>
      </c>
      <c r="E42" s="464">
        <v>8180</v>
      </c>
      <c r="F42" s="285">
        <v>6819</v>
      </c>
      <c r="G42" s="164" t="s">
        <v>1291</v>
      </c>
      <c r="H42" s="164"/>
      <c r="I42" s="164" t="s">
        <v>50</v>
      </c>
      <c r="J42" s="403" t="s">
        <v>43</v>
      </c>
      <c r="K42" s="47"/>
    </row>
    <row r="43" spans="1:11" ht="24" x14ac:dyDescent="0.3">
      <c r="A43" s="401">
        <v>44928</v>
      </c>
      <c r="B43" s="404" t="s">
        <v>1292</v>
      </c>
      <c r="C43" s="404" t="s">
        <v>1289</v>
      </c>
      <c r="D43" s="404" t="s">
        <v>1004</v>
      </c>
      <c r="E43" s="464">
        <v>8320</v>
      </c>
      <c r="F43" s="285">
        <v>6604</v>
      </c>
      <c r="G43" s="164" t="s">
        <v>1293</v>
      </c>
      <c r="H43" s="164"/>
      <c r="I43" s="164" t="s">
        <v>50</v>
      </c>
      <c r="J43" s="403" t="s">
        <v>43</v>
      </c>
      <c r="K43" s="47"/>
    </row>
    <row r="44" spans="1:11" ht="24" x14ac:dyDescent="0.3">
      <c r="A44" s="401">
        <v>44928</v>
      </c>
      <c r="B44" s="404" t="s">
        <v>1294</v>
      </c>
      <c r="C44" s="404" t="s">
        <v>1295</v>
      </c>
      <c r="D44" s="404" t="s">
        <v>198</v>
      </c>
      <c r="E44" s="464">
        <v>28810</v>
      </c>
      <c r="F44" s="285">
        <v>22709</v>
      </c>
      <c r="G44" s="164" t="s">
        <v>1296</v>
      </c>
      <c r="H44" s="164" t="s">
        <v>759</v>
      </c>
      <c r="I44" s="164" t="s">
        <v>50</v>
      </c>
      <c r="J44" s="403" t="s">
        <v>43</v>
      </c>
      <c r="K44" s="47"/>
    </row>
    <row r="45" spans="1:11" x14ac:dyDescent="0.3">
      <c r="A45" s="16"/>
      <c r="B45" s="11"/>
      <c r="C45" s="12"/>
      <c r="D45" s="12"/>
      <c r="E45" s="463"/>
      <c r="F45" s="10"/>
      <c r="G45" s="8"/>
      <c r="H45" s="8"/>
      <c r="I45" s="6"/>
      <c r="J45" s="9"/>
      <c r="K45" s="47"/>
    </row>
    <row r="46" spans="1:11" x14ac:dyDescent="0.3">
      <c r="A46" s="16"/>
      <c r="B46" s="11"/>
      <c r="C46" s="12"/>
      <c r="D46" s="12"/>
      <c r="E46" s="463"/>
      <c r="F46" s="10"/>
      <c r="G46" s="8"/>
      <c r="H46" s="8"/>
      <c r="I46" s="6"/>
      <c r="J46" s="9"/>
      <c r="K46" s="47"/>
    </row>
    <row r="47" spans="1:11" x14ac:dyDescent="0.3">
      <c r="A47" s="16"/>
      <c r="B47" s="11"/>
      <c r="C47" s="12"/>
      <c r="D47" s="12"/>
      <c r="E47" s="463"/>
      <c r="F47" s="10"/>
      <c r="G47" s="8"/>
      <c r="H47" s="8"/>
      <c r="I47" s="6"/>
      <c r="J47" s="9"/>
      <c r="K47" s="47"/>
    </row>
    <row r="48" spans="1:11" x14ac:dyDescent="0.3">
      <c r="E48" s="248"/>
      <c r="F48" s="248"/>
      <c r="G48" s="249"/>
      <c r="H48" s="249"/>
      <c r="J48" s="32"/>
    </row>
    <row r="49" spans="1:11" ht="20.25" x14ac:dyDescent="0.3">
      <c r="A49" s="70" t="s">
        <v>32</v>
      </c>
      <c r="B49" s="71"/>
      <c r="E49" s="248"/>
      <c r="F49" s="248"/>
      <c r="G49" s="249"/>
      <c r="H49" s="249"/>
    </row>
    <row r="50" spans="1:11" s="45" customFormat="1" x14ac:dyDescent="0.3">
      <c r="A50" s="72"/>
      <c r="B50" s="73"/>
      <c r="C50" s="74"/>
      <c r="D50" s="74"/>
      <c r="E50" s="127"/>
      <c r="F50" s="124"/>
      <c r="G50" s="74"/>
      <c r="H50" s="74"/>
      <c r="I50" s="360"/>
      <c r="J50" s="75"/>
      <c r="K50" s="271"/>
    </row>
    <row r="51" spans="1:11" ht="33" x14ac:dyDescent="0.3">
      <c r="A51" s="238" t="s">
        <v>4</v>
      </c>
      <c r="B51" s="243" t="s">
        <v>33</v>
      </c>
      <c r="C51" s="243" t="s">
        <v>34</v>
      </c>
      <c r="D51" s="243" t="s">
        <v>7</v>
      </c>
      <c r="E51" s="241" t="s">
        <v>35</v>
      </c>
      <c r="F51" s="242" t="s">
        <v>9</v>
      </c>
      <c r="G51" s="243" t="s">
        <v>10</v>
      </c>
      <c r="H51" s="243" t="s">
        <v>11</v>
      </c>
      <c r="I51" s="243" t="s">
        <v>36</v>
      </c>
      <c r="J51" s="243" t="s">
        <v>13</v>
      </c>
    </row>
  </sheetData>
  <mergeCells count="33">
    <mergeCell ref="J17:J20"/>
    <mergeCell ref="F12:F13"/>
    <mergeCell ref="I12:I13"/>
    <mergeCell ref="J12:J13"/>
    <mergeCell ref="A12:A13"/>
    <mergeCell ref="B12:B13"/>
    <mergeCell ref="C12:C13"/>
    <mergeCell ref="D12:D13"/>
    <mergeCell ref="E12:E13"/>
    <mergeCell ref="A17:A20"/>
    <mergeCell ref="B17:B20"/>
    <mergeCell ref="C17:C20"/>
    <mergeCell ref="D17:D20"/>
    <mergeCell ref="E17:E20"/>
    <mergeCell ref="F17:F20"/>
    <mergeCell ref="I17:I20"/>
    <mergeCell ref="F10:F11"/>
    <mergeCell ref="H10:H11"/>
    <mergeCell ref="I10:I11"/>
    <mergeCell ref="J10:J11"/>
    <mergeCell ref="A10:A11"/>
    <mergeCell ref="B10:B11"/>
    <mergeCell ref="C10:C11"/>
    <mergeCell ref="D10:D11"/>
    <mergeCell ref="E10:E11"/>
    <mergeCell ref="F38:F39"/>
    <mergeCell ref="I38:I39"/>
    <mergeCell ref="J38:J39"/>
    <mergeCell ref="A38:A39"/>
    <mergeCell ref="B38:B39"/>
    <mergeCell ref="C38:C39"/>
    <mergeCell ref="D38:D39"/>
    <mergeCell ref="E38:E39"/>
  </mergeCells>
  <pageMargins left="0.7" right="0.7" top="0.75" bottom="0.75" header="0.3" footer="0.3"/>
  <pageSetup orientation="portrait" horizontalDpi="4294967293" verticalDpi="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1"/>
  <sheetViews>
    <sheetView topLeftCell="A37" workbookViewId="0">
      <selection activeCell="A37" sqref="A37"/>
    </sheetView>
  </sheetViews>
  <sheetFormatPr baseColWidth="10" defaultColWidth="11.28515625" defaultRowHeight="16.5" x14ac:dyDescent="0.3"/>
  <cols>
    <col min="1" max="1" width="18.7109375" style="46" customWidth="1"/>
    <col min="2" max="2" width="33.7109375" style="47" bestFit="1" customWidth="1"/>
    <col min="3" max="3" width="34.28515625" style="46" bestFit="1" customWidth="1"/>
    <col min="4" max="4" width="30" style="46" customWidth="1"/>
    <col min="5" max="5" width="13.140625" style="126" customWidth="1"/>
    <col min="6" max="6" width="14.7109375" style="116" customWidth="1"/>
    <col min="7" max="7" width="11.28515625" style="46" customWidth="1"/>
    <col min="8" max="8" width="10.140625" style="46" customWidth="1"/>
    <col min="9" max="9" width="22.28515625" style="359" customWidth="1"/>
    <col min="10" max="10" width="22.7109375" style="48" customWidth="1"/>
    <col min="11" max="11" width="11.28515625" style="205"/>
    <col min="12" max="16384" width="11.28515625" style="43"/>
  </cols>
  <sheetData>
    <row r="1" spans="1:12" x14ac:dyDescent="0.3">
      <c r="A1" s="49" t="s">
        <v>0</v>
      </c>
    </row>
    <row r="2" spans="1:12" x14ac:dyDescent="0.3">
      <c r="A2" s="49" t="s">
        <v>1</v>
      </c>
    </row>
    <row r="3" spans="1:12" x14ac:dyDescent="0.3">
      <c r="A3" s="50">
        <v>2</v>
      </c>
      <c r="B3" s="50" t="s">
        <v>1213</v>
      </c>
    </row>
    <row r="6" spans="1:12" ht="20.25" x14ac:dyDescent="0.3">
      <c r="A6" s="51" t="s">
        <v>3</v>
      </c>
      <c r="B6" s="52"/>
      <c r="C6" s="53"/>
      <c r="D6" s="54"/>
      <c r="E6" s="56"/>
      <c r="F6" s="117"/>
      <c r="G6" s="57"/>
      <c r="H6" s="57"/>
      <c r="I6" s="55"/>
      <c r="J6" s="55"/>
    </row>
    <row r="7" spans="1:12" x14ac:dyDescent="0.3">
      <c r="A7" s="59"/>
      <c r="B7" s="60"/>
      <c r="C7" s="61"/>
      <c r="D7" s="54"/>
      <c r="E7" s="56"/>
      <c r="F7" s="117"/>
      <c r="G7" s="57"/>
      <c r="H7" s="57"/>
      <c r="I7" s="55"/>
      <c r="J7" s="55"/>
    </row>
    <row r="8" spans="1:12" s="44" customFormat="1" ht="33" x14ac:dyDescent="0.25">
      <c r="A8" s="62" t="s">
        <v>4</v>
      </c>
      <c r="B8" s="63" t="s">
        <v>5</v>
      </c>
      <c r="C8" s="64" t="s">
        <v>6</v>
      </c>
      <c r="D8" s="64" t="s">
        <v>7</v>
      </c>
      <c r="E8" s="66" t="s">
        <v>8</v>
      </c>
      <c r="F8" s="118" t="s">
        <v>9</v>
      </c>
      <c r="G8" s="67" t="s">
        <v>10</v>
      </c>
      <c r="H8" s="67" t="s">
        <v>11</v>
      </c>
      <c r="I8" s="65" t="s">
        <v>12</v>
      </c>
      <c r="J8" s="65" t="s">
        <v>13</v>
      </c>
      <c r="K8" s="206"/>
    </row>
    <row r="9" spans="1:12" s="44" customFormat="1" ht="33" customHeight="1" x14ac:dyDescent="0.25">
      <c r="A9" s="819">
        <v>44959</v>
      </c>
      <c r="B9" s="826" t="s">
        <v>405</v>
      </c>
      <c r="C9" s="665" t="s">
        <v>406</v>
      </c>
      <c r="D9" s="665" t="s">
        <v>407</v>
      </c>
      <c r="E9" s="661">
        <v>45220</v>
      </c>
      <c r="F9" s="661">
        <v>40040</v>
      </c>
      <c r="G9" s="459" t="s">
        <v>412</v>
      </c>
      <c r="H9" s="164" t="s">
        <v>413</v>
      </c>
      <c r="I9" s="663" t="s">
        <v>50</v>
      </c>
      <c r="J9" s="665" t="s">
        <v>51</v>
      </c>
      <c r="K9" s="206">
        <v>1</v>
      </c>
    </row>
    <row r="10" spans="1:12" ht="26.65" customHeight="1" x14ac:dyDescent="0.3">
      <c r="A10" s="820"/>
      <c r="B10" s="827"/>
      <c r="C10" s="666"/>
      <c r="D10" s="666"/>
      <c r="E10" s="662"/>
      <c r="F10" s="662"/>
      <c r="G10" s="164" t="s">
        <v>410</v>
      </c>
      <c r="H10" s="466" t="s">
        <v>1297</v>
      </c>
      <c r="I10" s="664"/>
      <c r="J10" s="666"/>
      <c r="K10" s="206">
        <v>2</v>
      </c>
      <c r="L10" s="46"/>
    </row>
    <row r="11" spans="1:12" ht="26.65" customHeight="1" x14ac:dyDescent="0.3">
      <c r="A11" s="454">
        <v>44959</v>
      </c>
      <c r="B11" s="472" t="s">
        <v>1029</v>
      </c>
      <c r="C11" s="377" t="s">
        <v>1030</v>
      </c>
      <c r="D11" s="377" t="s">
        <v>1031</v>
      </c>
      <c r="E11" s="164">
        <v>31530</v>
      </c>
      <c r="F11" s="285">
        <v>29228.31</v>
      </c>
      <c r="G11" s="164" t="s">
        <v>1034</v>
      </c>
      <c r="H11" s="164" t="s">
        <v>1035</v>
      </c>
      <c r="I11" s="164" t="s">
        <v>19</v>
      </c>
      <c r="J11" s="377" t="s">
        <v>51</v>
      </c>
      <c r="K11" s="206">
        <v>3</v>
      </c>
    </row>
    <row r="12" spans="1:12" ht="26.65" customHeight="1" x14ac:dyDescent="0.3">
      <c r="A12" s="454">
        <v>44959</v>
      </c>
      <c r="B12" s="472" t="s">
        <v>1029</v>
      </c>
      <c r="C12" s="377" t="s">
        <v>1030</v>
      </c>
      <c r="D12" s="377" t="s">
        <v>1031</v>
      </c>
      <c r="E12" s="164">
        <v>32670</v>
      </c>
      <c r="F12" s="285">
        <v>30285.09</v>
      </c>
      <c r="G12" s="164" t="s">
        <v>1298</v>
      </c>
      <c r="H12" s="164" t="s">
        <v>1299</v>
      </c>
      <c r="I12" s="164" t="s">
        <v>19</v>
      </c>
      <c r="J12" s="377" t="s">
        <v>51</v>
      </c>
      <c r="K12" s="206">
        <v>4</v>
      </c>
    </row>
    <row r="13" spans="1:12" ht="26.65" customHeight="1" x14ac:dyDescent="0.3">
      <c r="A13" s="454">
        <v>44959</v>
      </c>
      <c r="B13" s="472" t="s">
        <v>1029</v>
      </c>
      <c r="C13" s="377" t="s">
        <v>1030</v>
      </c>
      <c r="D13" s="377" t="s">
        <v>1031</v>
      </c>
      <c r="E13" s="164">
        <v>30660</v>
      </c>
      <c r="F13" s="285">
        <v>28421.82</v>
      </c>
      <c r="G13" s="164" t="s">
        <v>1300</v>
      </c>
      <c r="H13" s="164" t="s">
        <v>1037</v>
      </c>
      <c r="I13" s="164" t="s">
        <v>19</v>
      </c>
      <c r="J13" s="377" t="s">
        <v>51</v>
      </c>
      <c r="K13" s="206">
        <v>5</v>
      </c>
    </row>
    <row r="14" spans="1:12" ht="26.65" customHeight="1" x14ac:dyDescent="0.3">
      <c r="A14" s="454">
        <v>44959</v>
      </c>
      <c r="B14" s="256" t="s">
        <v>104</v>
      </c>
      <c r="C14" s="107" t="s">
        <v>1301</v>
      </c>
      <c r="D14" s="258" t="s">
        <v>106</v>
      </c>
      <c r="E14" s="110">
        <v>30201</v>
      </c>
      <c r="F14" s="110">
        <v>48450</v>
      </c>
      <c r="G14" s="17" t="s">
        <v>589</v>
      </c>
      <c r="H14" s="17" t="s">
        <v>1028</v>
      </c>
      <c r="I14" s="164" t="s">
        <v>19</v>
      </c>
      <c r="J14" s="24" t="s">
        <v>31</v>
      </c>
      <c r="K14" s="206">
        <v>6</v>
      </c>
    </row>
    <row r="15" spans="1:12" ht="42.75" customHeight="1" x14ac:dyDescent="0.3">
      <c r="A15" s="454">
        <v>44959</v>
      </c>
      <c r="B15" s="256" t="s">
        <v>104</v>
      </c>
      <c r="C15" s="107" t="s">
        <v>1301</v>
      </c>
      <c r="D15" s="258" t="s">
        <v>106</v>
      </c>
      <c r="E15" s="110">
        <v>30201</v>
      </c>
      <c r="F15" s="110">
        <v>48450</v>
      </c>
      <c r="G15" s="17" t="s">
        <v>648</v>
      </c>
      <c r="H15" s="17" t="s">
        <v>594</v>
      </c>
      <c r="I15" s="164" t="s">
        <v>19</v>
      </c>
      <c r="J15" s="24" t="s">
        <v>31</v>
      </c>
      <c r="K15" s="206">
        <v>7</v>
      </c>
    </row>
    <row r="16" spans="1:12" ht="26.65" customHeight="1" x14ac:dyDescent="0.3">
      <c r="A16" s="454">
        <v>44959</v>
      </c>
      <c r="B16" s="256" t="s">
        <v>423</v>
      </c>
      <c r="C16" s="107" t="s">
        <v>1302</v>
      </c>
      <c r="D16" s="258" t="s">
        <v>748</v>
      </c>
      <c r="E16" s="110">
        <f>20800+2518</f>
        <v>23318</v>
      </c>
      <c r="F16" s="110">
        <f>23250+2625</f>
        <v>25875</v>
      </c>
      <c r="G16" s="17" t="s">
        <v>906</v>
      </c>
      <c r="H16" s="17" t="s">
        <v>319</v>
      </c>
      <c r="I16" s="164" t="s">
        <v>19</v>
      </c>
      <c r="J16" s="24" t="s">
        <v>31</v>
      </c>
      <c r="K16" s="206">
        <v>8</v>
      </c>
    </row>
    <row r="17" spans="1:11" ht="26.65" customHeight="1" x14ac:dyDescent="0.3">
      <c r="A17" s="806">
        <v>44959</v>
      </c>
      <c r="B17" s="828" t="s">
        <v>660</v>
      </c>
      <c r="C17" s="757" t="s">
        <v>1303</v>
      </c>
      <c r="D17" s="830" t="s">
        <v>1304</v>
      </c>
      <c r="E17" s="641">
        <v>57470</v>
      </c>
      <c r="F17" s="641">
        <v>16806</v>
      </c>
      <c r="G17" s="17" t="s">
        <v>1305</v>
      </c>
      <c r="H17" s="17" t="s">
        <v>698</v>
      </c>
      <c r="I17" s="164" t="s">
        <v>19</v>
      </c>
      <c r="J17" s="24" t="s">
        <v>31</v>
      </c>
      <c r="K17" s="206">
        <v>9</v>
      </c>
    </row>
    <row r="18" spans="1:11" ht="26.65" customHeight="1" x14ac:dyDescent="0.3">
      <c r="A18" s="808"/>
      <c r="B18" s="829"/>
      <c r="C18" s="759"/>
      <c r="D18" s="831"/>
      <c r="E18" s="642"/>
      <c r="F18" s="642"/>
      <c r="G18" s="111" t="s">
        <v>84</v>
      </c>
      <c r="H18" s="111" t="s">
        <v>665</v>
      </c>
      <c r="I18" s="164" t="s">
        <v>19</v>
      </c>
      <c r="J18" s="24" t="s">
        <v>31</v>
      </c>
      <c r="K18" s="206">
        <v>10</v>
      </c>
    </row>
    <row r="19" spans="1:11" ht="26.65" customHeight="1" x14ac:dyDescent="0.3">
      <c r="A19" s="454">
        <v>44959</v>
      </c>
      <c r="B19" s="473" t="s">
        <v>1006</v>
      </c>
      <c r="C19" s="474" t="s">
        <v>1136</v>
      </c>
      <c r="D19" s="474" t="s">
        <v>1276</v>
      </c>
      <c r="E19" s="475">
        <v>34220</v>
      </c>
      <c r="F19" s="475">
        <v>35034</v>
      </c>
      <c r="G19" s="476" t="s">
        <v>1306</v>
      </c>
      <c r="H19" s="476" t="s">
        <v>1307</v>
      </c>
      <c r="I19" s="164" t="s">
        <v>50</v>
      </c>
      <c r="J19" s="24" t="s">
        <v>31</v>
      </c>
      <c r="K19" s="206">
        <v>11</v>
      </c>
    </row>
    <row r="20" spans="1:11" ht="26.65" customHeight="1" x14ac:dyDescent="0.3">
      <c r="A20" s="454">
        <v>44959</v>
      </c>
      <c r="B20" s="473" t="s">
        <v>1006</v>
      </c>
      <c r="C20" s="474" t="s">
        <v>1136</v>
      </c>
      <c r="D20" s="474" t="s">
        <v>1276</v>
      </c>
      <c r="E20" s="475">
        <v>21230</v>
      </c>
      <c r="F20" s="475">
        <v>27195</v>
      </c>
      <c r="G20" s="476" t="s">
        <v>278</v>
      </c>
      <c r="H20" s="476" t="s">
        <v>279</v>
      </c>
      <c r="I20" s="164" t="s">
        <v>50</v>
      </c>
      <c r="J20" s="24" t="s">
        <v>31</v>
      </c>
      <c r="K20" s="206">
        <v>12</v>
      </c>
    </row>
    <row r="21" spans="1:11" x14ac:dyDescent="0.3">
      <c r="A21" s="454">
        <v>44959</v>
      </c>
      <c r="B21" s="473" t="s">
        <v>423</v>
      </c>
      <c r="C21" s="473" t="s">
        <v>1308</v>
      </c>
      <c r="D21" s="477" t="s">
        <v>1309</v>
      </c>
      <c r="E21" s="475">
        <v>10370</v>
      </c>
      <c r="F21" s="475">
        <v>27415</v>
      </c>
      <c r="G21" s="476" t="s">
        <v>357</v>
      </c>
      <c r="H21" s="476" t="s">
        <v>358</v>
      </c>
      <c r="I21" s="164" t="s">
        <v>50</v>
      </c>
      <c r="J21" s="24" t="s">
        <v>31</v>
      </c>
      <c r="K21" s="206">
        <v>13</v>
      </c>
    </row>
    <row r="22" spans="1:11" x14ac:dyDescent="0.3">
      <c r="A22" s="454">
        <v>44959</v>
      </c>
      <c r="B22" s="96" t="s">
        <v>1310</v>
      </c>
      <c r="C22" s="478" t="s">
        <v>1311</v>
      </c>
      <c r="D22" s="477" t="s">
        <v>1312</v>
      </c>
      <c r="E22" s="475">
        <v>13840</v>
      </c>
      <c r="F22" s="475">
        <v>8578</v>
      </c>
      <c r="G22" s="476" t="s">
        <v>1313</v>
      </c>
      <c r="H22" s="476" t="s">
        <v>1314</v>
      </c>
      <c r="I22" s="164" t="s">
        <v>50</v>
      </c>
      <c r="J22" s="24" t="s">
        <v>31</v>
      </c>
      <c r="K22" s="206">
        <v>14</v>
      </c>
    </row>
    <row r="23" spans="1:11" x14ac:dyDescent="0.3">
      <c r="A23" s="454">
        <v>44959</v>
      </c>
      <c r="B23" s="473" t="s">
        <v>1006</v>
      </c>
      <c r="C23" s="478" t="s">
        <v>1251</v>
      </c>
      <c r="D23" s="477" t="s">
        <v>1315</v>
      </c>
      <c r="E23" s="475">
        <v>28510</v>
      </c>
      <c r="F23" s="475">
        <v>23025</v>
      </c>
      <c r="G23" s="476" t="s">
        <v>199</v>
      </c>
      <c r="H23" s="476" t="s">
        <v>200</v>
      </c>
      <c r="I23" s="164" t="s">
        <v>50</v>
      </c>
      <c r="J23" s="24" t="s">
        <v>31</v>
      </c>
      <c r="K23" s="206">
        <v>15</v>
      </c>
    </row>
    <row r="24" spans="1:11" ht="33" x14ac:dyDescent="0.3">
      <c r="A24" s="454">
        <v>44959</v>
      </c>
      <c r="B24" s="473" t="s">
        <v>1006</v>
      </c>
      <c r="C24" s="478" t="s">
        <v>1316</v>
      </c>
      <c r="D24" s="477" t="s">
        <v>1317</v>
      </c>
      <c r="E24" s="475">
        <v>760</v>
      </c>
      <c r="F24" s="475">
        <v>15000</v>
      </c>
      <c r="G24" s="476" t="s">
        <v>60</v>
      </c>
      <c r="H24" s="476"/>
      <c r="I24" s="164" t="s">
        <v>50</v>
      </c>
      <c r="J24" s="24" t="s">
        <v>31</v>
      </c>
      <c r="K24" s="206">
        <v>16</v>
      </c>
    </row>
    <row r="25" spans="1:11" x14ac:dyDescent="0.3">
      <c r="A25" s="454">
        <v>44959</v>
      </c>
      <c r="B25" s="473" t="s">
        <v>1006</v>
      </c>
      <c r="C25" s="478" t="s">
        <v>1318</v>
      </c>
      <c r="D25" s="477" t="s">
        <v>181</v>
      </c>
      <c r="E25" s="475">
        <v>23200</v>
      </c>
      <c r="F25" s="475">
        <v>17216</v>
      </c>
      <c r="G25" s="476" t="s">
        <v>1319</v>
      </c>
      <c r="H25" s="476" t="s">
        <v>1320</v>
      </c>
      <c r="I25" s="164" t="s">
        <v>50</v>
      </c>
      <c r="J25" s="24" t="s">
        <v>31</v>
      </c>
      <c r="K25" s="206">
        <v>17</v>
      </c>
    </row>
    <row r="26" spans="1:11" x14ac:dyDescent="0.3">
      <c r="A26" s="454">
        <v>44959</v>
      </c>
      <c r="B26" s="473" t="s">
        <v>1006</v>
      </c>
      <c r="C26" s="478" t="s">
        <v>1321</v>
      </c>
      <c r="D26" s="477" t="s">
        <v>644</v>
      </c>
      <c r="E26" s="475">
        <v>24500</v>
      </c>
      <c r="F26" s="475">
        <v>6236</v>
      </c>
      <c r="G26" s="476" t="s">
        <v>618</v>
      </c>
      <c r="H26" s="476" t="s">
        <v>619</v>
      </c>
      <c r="I26" s="164" t="s">
        <v>50</v>
      </c>
      <c r="J26" s="24" t="s">
        <v>31</v>
      </c>
      <c r="K26" s="206">
        <v>18</v>
      </c>
    </row>
    <row r="27" spans="1:11" x14ac:dyDescent="0.3">
      <c r="A27" s="454">
        <v>44959</v>
      </c>
      <c r="B27" s="96" t="s">
        <v>730</v>
      </c>
      <c r="C27" s="478" t="s">
        <v>1322</v>
      </c>
      <c r="D27" s="477" t="s">
        <v>1315</v>
      </c>
      <c r="E27" s="475">
        <v>29150</v>
      </c>
      <c r="F27" s="475">
        <v>28309</v>
      </c>
      <c r="G27" s="476" t="s">
        <v>1323</v>
      </c>
      <c r="H27" s="476" t="s">
        <v>759</v>
      </c>
      <c r="I27" s="164" t="s">
        <v>50</v>
      </c>
      <c r="J27" s="24" t="s">
        <v>31</v>
      </c>
      <c r="K27" s="206">
        <v>19</v>
      </c>
    </row>
    <row r="28" spans="1:11" x14ac:dyDescent="0.3">
      <c r="A28" s="454">
        <v>44959</v>
      </c>
      <c r="B28" s="96" t="s">
        <v>1324</v>
      </c>
      <c r="C28" s="478" t="s">
        <v>1325</v>
      </c>
      <c r="D28" s="477" t="s">
        <v>764</v>
      </c>
      <c r="E28" s="475">
        <v>4030</v>
      </c>
      <c r="F28" s="475">
        <v>8843</v>
      </c>
      <c r="G28" s="476" t="s">
        <v>1326</v>
      </c>
      <c r="H28" s="476"/>
      <c r="I28" s="164" t="s">
        <v>50</v>
      </c>
      <c r="J28" s="24" t="s">
        <v>31</v>
      </c>
      <c r="K28" s="206">
        <v>20</v>
      </c>
    </row>
    <row r="29" spans="1:11" x14ac:dyDescent="0.3">
      <c r="A29" s="454">
        <v>44959</v>
      </c>
      <c r="B29" s="96" t="s">
        <v>1327</v>
      </c>
      <c r="C29" s="478" t="s">
        <v>1328</v>
      </c>
      <c r="D29" s="477" t="s">
        <v>1004</v>
      </c>
      <c r="E29" s="475">
        <v>32250</v>
      </c>
      <c r="F29" s="475">
        <v>19542</v>
      </c>
      <c r="G29" s="476" t="s">
        <v>1329</v>
      </c>
      <c r="H29" s="476" t="s">
        <v>1330</v>
      </c>
      <c r="I29" s="164" t="s">
        <v>50</v>
      </c>
      <c r="J29" s="24" t="s">
        <v>31</v>
      </c>
      <c r="K29" s="206">
        <v>21</v>
      </c>
    </row>
    <row r="30" spans="1:11" x14ac:dyDescent="0.3">
      <c r="A30" s="16"/>
      <c r="B30" s="11"/>
      <c r="C30" s="12"/>
      <c r="D30" s="12"/>
      <c r="E30" s="463"/>
      <c r="F30" s="10"/>
      <c r="G30" s="8"/>
      <c r="H30" s="8"/>
      <c r="I30" s="6"/>
      <c r="J30" s="9"/>
      <c r="K30" s="47"/>
    </row>
    <row r="31" spans="1:11" x14ac:dyDescent="0.3">
      <c r="A31" s="16"/>
      <c r="B31" s="11"/>
      <c r="C31" s="12"/>
      <c r="D31" s="12"/>
      <c r="E31" s="463"/>
      <c r="F31" s="10"/>
      <c r="G31" s="8"/>
      <c r="H31" s="8"/>
      <c r="I31" s="6"/>
      <c r="J31" s="9"/>
      <c r="K31" s="47"/>
    </row>
    <row r="32" spans="1:11" x14ac:dyDescent="0.3">
      <c r="A32" s="16"/>
      <c r="B32" s="11"/>
      <c r="C32" s="12"/>
      <c r="D32" s="12"/>
      <c r="E32" s="463"/>
      <c r="F32" s="10"/>
      <c r="G32" s="8"/>
      <c r="H32" s="8"/>
      <c r="I32" s="6"/>
      <c r="J32" s="9"/>
      <c r="K32" s="47"/>
    </row>
    <row r="33" spans="1:11" x14ac:dyDescent="0.3">
      <c r="E33" s="248"/>
      <c r="F33" s="248"/>
      <c r="G33" s="249"/>
      <c r="H33" s="249"/>
      <c r="J33" s="32"/>
    </row>
    <row r="34" spans="1:11" ht="20.25" x14ac:dyDescent="0.3">
      <c r="A34" s="70" t="s">
        <v>32</v>
      </c>
      <c r="B34" s="71"/>
      <c r="E34" s="248"/>
      <c r="F34" s="248"/>
      <c r="G34" s="249"/>
      <c r="H34" s="249"/>
    </row>
    <row r="35" spans="1:11" s="45" customFormat="1" x14ac:dyDescent="0.3">
      <c r="A35" s="72"/>
      <c r="B35" s="73"/>
      <c r="C35" s="74"/>
      <c r="D35" s="74"/>
      <c r="E35" s="127"/>
      <c r="F35" s="124"/>
      <c r="G35" s="74"/>
      <c r="H35" s="74"/>
      <c r="I35" s="360"/>
      <c r="J35" s="75"/>
      <c r="K35" s="271"/>
    </row>
    <row r="36" spans="1:11" ht="33" x14ac:dyDescent="0.3">
      <c r="A36" s="76" t="s">
        <v>4</v>
      </c>
      <c r="B36" s="79" t="s">
        <v>33</v>
      </c>
      <c r="C36" s="79" t="s">
        <v>34</v>
      </c>
      <c r="D36" s="79" t="s">
        <v>7</v>
      </c>
      <c r="E36" s="80" t="s">
        <v>35</v>
      </c>
      <c r="F36" s="125" t="s">
        <v>9</v>
      </c>
      <c r="G36" s="79" t="s">
        <v>10</v>
      </c>
      <c r="H36" s="79" t="s">
        <v>11</v>
      </c>
      <c r="I36" s="79" t="s">
        <v>36</v>
      </c>
      <c r="J36" s="79" t="s">
        <v>13</v>
      </c>
    </row>
    <row r="37" spans="1:11" ht="33" customHeight="1" x14ac:dyDescent="0.3">
      <c r="A37" s="811">
        <v>44959</v>
      </c>
      <c r="B37" s="824" t="s">
        <v>1156</v>
      </c>
      <c r="C37" s="824" t="s">
        <v>208</v>
      </c>
      <c r="D37" s="824" t="s">
        <v>209</v>
      </c>
      <c r="E37" s="825">
        <v>160000</v>
      </c>
      <c r="F37" s="823">
        <v>24000</v>
      </c>
      <c r="G37" s="135" t="s">
        <v>225</v>
      </c>
      <c r="H37" s="135" t="s">
        <v>226</v>
      </c>
      <c r="I37" s="824" t="s">
        <v>114</v>
      </c>
      <c r="J37" s="824" t="s">
        <v>51</v>
      </c>
      <c r="K37" s="205">
        <v>1</v>
      </c>
    </row>
    <row r="38" spans="1:11" x14ac:dyDescent="0.3">
      <c r="A38" s="811"/>
      <c r="B38" s="824"/>
      <c r="C38" s="824"/>
      <c r="D38" s="824"/>
      <c r="E38" s="825"/>
      <c r="F38" s="823"/>
      <c r="G38" s="135" t="s">
        <v>229</v>
      </c>
      <c r="H38" s="135" t="s">
        <v>230</v>
      </c>
      <c r="I38" s="824"/>
      <c r="J38" s="824"/>
      <c r="K38" s="205">
        <v>2</v>
      </c>
    </row>
    <row r="39" spans="1:11" x14ac:dyDescent="0.3">
      <c r="A39" s="811"/>
      <c r="B39" s="824"/>
      <c r="C39" s="824"/>
      <c r="D39" s="824"/>
      <c r="E39" s="825"/>
      <c r="F39" s="823"/>
      <c r="G39" s="135" t="s">
        <v>847</v>
      </c>
      <c r="H39" s="135" t="s">
        <v>232</v>
      </c>
      <c r="I39" s="824"/>
      <c r="J39" s="824"/>
      <c r="K39" s="205">
        <v>3</v>
      </c>
    </row>
    <row r="40" spans="1:11" x14ac:dyDescent="0.3">
      <c r="A40" s="811"/>
      <c r="B40" s="824"/>
      <c r="C40" s="824"/>
      <c r="D40" s="824"/>
      <c r="E40" s="825"/>
      <c r="F40" s="823"/>
      <c r="G40" s="135" t="s">
        <v>500</v>
      </c>
      <c r="H40" s="135" t="s">
        <v>501</v>
      </c>
      <c r="I40" s="824"/>
      <c r="J40" s="824"/>
      <c r="K40" s="205">
        <v>4</v>
      </c>
    </row>
    <row r="41" spans="1:11" x14ac:dyDescent="0.3">
      <c r="A41" s="811"/>
      <c r="B41" s="824"/>
      <c r="C41" s="824"/>
      <c r="D41" s="824"/>
      <c r="E41" s="825"/>
      <c r="F41" s="823"/>
      <c r="G41" s="135" t="s">
        <v>1331</v>
      </c>
      <c r="H41" s="135" t="s">
        <v>1332</v>
      </c>
      <c r="I41" s="824"/>
      <c r="J41" s="824"/>
      <c r="K41" s="205">
        <v>5</v>
      </c>
    </row>
    <row r="42" spans="1:11" x14ac:dyDescent="0.3">
      <c r="A42" s="811">
        <v>44959</v>
      </c>
      <c r="B42" s="824" t="s">
        <v>1156</v>
      </c>
      <c r="C42" s="824" t="s">
        <v>208</v>
      </c>
      <c r="D42" s="824" t="s">
        <v>209</v>
      </c>
      <c r="E42" s="825">
        <v>160000</v>
      </c>
      <c r="F42" s="823">
        <v>24000</v>
      </c>
      <c r="G42" s="135" t="s">
        <v>269</v>
      </c>
      <c r="H42" s="135" t="s">
        <v>270</v>
      </c>
      <c r="I42" s="824" t="s">
        <v>114</v>
      </c>
      <c r="J42" s="824" t="s">
        <v>51</v>
      </c>
      <c r="K42" s="205">
        <v>6</v>
      </c>
    </row>
    <row r="43" spans="1:11" x14ac:dyDescent="0.3">
      <c r="A43" s="811"/>
      <c r="B43" s="824"/>
      <c r="C43" s="824"/>
      <c r="D43" s="824"/>
      <c r="E43" s="825"/>
      <c r="F43" s="823"/>
      <c r="G43" s="135" t="s">
        <v>251</v>
      </c>
      <c r="H43" s="135" t="s">
        <v>252</v>
      </c>
      <c r="I43" s="824"/>
      <c r="J43" s="824"/>
      <c r="K43" s="205">
        <v>7</v>
      </c>
    </row>
    <row r="44" spans="1:11" x14ac:dyDescent="0.3">
      <c r="A44" s="811"/>
      <c r="B44" s="824"/>
      <c r="C44" s="824"/>
      <c r="D44" s="824"/>
      <c r="E44" s="825"/>
      <c r="F44" s="823"/>
      <c r="G44" s="135" t="s">
        <v>247</v>
      </c>
      <c r="H44" s="135" t="s">
        <v>248</v>
      </c>
      <c r="I44" s="824"/>
      <c r="J44" s="824"/>
      <c r="K44" s="205">
        <v>8</v>
      </c>
    </row>
    <row r="45" spans="1:11" x14ac:dyDescent="0.3">
      <c r="A45" s="811"/>
      <c r="B45" s="824"/>
      <c r="C45" s="824"/>
      <c r="D45" s="824"/>
      <c r="E45" s="825"/>
      <c r="F45" s="823"/>
      <c r="G45" s="135" t="s">
        <v>233</v>
      </c>
      <c r="H45" s="135" t="s">
        <v>234</v>
      </c>
      <c r="I45" s="824"/>
      <c r="J45" s="824"/>
      <c r="K45" s="205">
        <v>9</v>
      </c>
    </row>
    <row r="46" spans="1:11" x14ac:dyDescent="0.3">
      <c r="A46" s="811"/>
      <c r="B46" s="824"/>
      <c r="C46" s="824"/>
      <c r="D46" s="824"/>
      <c r="E46" s="825"/>
      <c r="F46" s="823"/>
      <c r="G46" s="135" t="s">
        <v>848</v>
      </c>
      <c r="H46" s="135" t="s">
        <v>849</v>
      </c>
      <c r="I46" s="824"/>
      <c r="J46" s="824"/>
      <c r="K46" s="205">
        <v>10</v>
      </c>
    </row>
    <row r="47" spans="1:11" x14ac:dyDescent="0.3">
      <c r="A47" s="811">
        <v>44959</v>
      </c>
      <c r="B47" s="824" t="s">
        <v>1156</v>
      </c>
      <c r="C47" s="824" t="s">
        <v>208</v>
      </c>
      <c r="D47" s="824" t="s">
        <v>209</v>
      </c>
      <c r="E47" s="825">
        <v>160000</v>
      </c>
      <c r="F47" s="823">
        <v>24000</v>
      </c>
      <c r="G47" s="135" t="s">
        <v>843</v>
      </c>
      <c r="H47" s="135" t="s">
        <v>844</v>
      </c>
      <c r="I47" s="824" t="s">
        <v>114</v>
      </c>
      <c r="J47" s="824" t="s">
        <v>51</v>
      </c>
      <c r="K47" s="205">
        <v>11</v>
      </c>
    </row>
    <row r="48" spans="1:11" x14ac:dyDescent="0.3">
      <c r="A48" s="811"/>
      <c r="B48" s="824"/>
      <c r="C48" s="824"/>
      <c r="D48" s="824"/>
      <c r="E48" s="825"/>
      <c r="F48" s="823"/>
      <c r="G48" s="135" t="s">
        <v>845</v>
      </c>
      <c r="H48" s="135" t="s">
        <v>846</v>
      </c>
      <c r="I48" s="824"/>
      <c r="J48" s="824"/>
      <c r="K48" s="205">
        <v>12</v>
      </c>
    </row>
    <row r="49" spans="1:11" x14ac:dyDescent="0.3">
      <c r="A49" s="811"/>
      <c r="B49" s="824"/>
      <c r="C49" s="824"/>
      <c r="D49" s="824"/>
      <c r="E49" s="825"/>
      <c r="F49" s="823"/>
      <c r="G49" s="135" t="s">
        <v>390</v>
      </c>
      <c r="H49" s="135" t="s">
        <v>391</v>
      </c>
      <c r="I49" s="824"/>
      <c r="J49" s="824"/>
      <c r="K49" s="205">
        <v>13</v>
      </c>
    </row>
    <row r="50" spans="1:11" x14ac:dyDescent="0.3">
      <c r="A50" s="811"/>
      <c r="B50" s="824"/>
      <c r="C50" s="824"/>
      <c r="D50" s="824"/>
      <c r="E50" s="825"/>
      <c r="F50" s="823"/>
      <c r="G50" s="135" t="s">
        <v>214</v>
      </c>
      <c r="H50" s="135" t="s">
        <v>215</v>
      </c>
      <c r="I50" s="824"/>
      <c r="J50" s="824"/>
      <c r="K50" s="205">
        <v>14</v>
      </c>
    </row>
    <row r="51" spans="1:11" x14ac:dyDescent="0.3">
      <c r="A51" s="811"/>
      <c r="B51" s="824"/>
      <c r="C51" s="824"/>
      <c r="D51" s="824"/>
      <c r="E51" s="825"/>
      <c r="F51" s="823"/>
      <c r="G51" s="135" t="s">
        <v>142</v>
      </c>
      <c r="H51" s="135" t="s">
        <v>572</v>
      </c>
      <c r="I51" s="824"/>
      <c r="J51" s="824"/>
      <c r="K51" s="205">
        <v>15</v>
      </c>
    </row>
    <row r="52" spans="1:11" ht="16.5" customHeight="1" x14ac:dyDescent="0.3">
      <c r="A52" s="811">
        <v>44959</v>
      </c>
      <c r="B52" s="824" t="s">
        <v>1156</v>
      </c>
      <c r="C52" s="824" t="s">
        <v>208</v>
      </c>
      <c r="D52" s="824" t="s">
        <v>209</v>
      </c>
      <c r="E52" s="825">
        <v>160000</v>
      </c>
      <c r="F52" s="823">
        <v>24000</v>
      </c>
      <c r="G52" s="135" t="s">
        <v>140</v>
      </c>
      <c r="H52" s="135" t="s">
        <v>141</v>
      </c>
      <c r="I52" s="824" t="s">
        <v>114</v>
      </c>
      <c r="J52" s="824" t="s">
        <v>51</v>
      </c>
      <c r="K52" s="205">
        <v>16</v>
      </c>
    </row>
    <row r="53" spans="1:11" x14ac:dyDescent="0.3">
      <c r="A53" s="811"/>
      <c r="B53" s="824"/>
      <c r="C53" s="824"/>
      <c r="D53" s="824"/>
      <c r="E53" s="825"/>
      <c r="F53" s="823"/>
      <c r="G53" s="135" t="s">
        <v>573</v>
      </c>
      <c r="H53" s="135" t="s">
        <v>574</v>
      </c>
      <c r="I53" s="824"/>
      <c r="J53" s="824"/>
      <c r="K53" s="205">
        <v>17</v>
      </c>
    </row>
    <row r="54" spans="1:11" x14ac:dyDescent="0.3">
      <c r="A54" s="811"/>
      <c r="B54" s="824"/>
      <c r="C54" s="824"/>
      <c r="D54" s="824"/>
      <c r="E54" s="825"/>
      <c r="F54" s="823"/>
      <c r="G54" s="135" t="s">
        <v>575</v>
      </c>
      <c r="H54" s="135" t="s">
        <v>985</v>
      </c>
      <c r="I54" s="824"/>
      <c r="J54" s="824"/>
      <c r="K54" s="205">
        <v>18</v>
      </c>
    </row>
    <row r="55" spans="1:11" x14ac:dyDescent="0.3">
      <c r="A55" s="811"/>
      <c r="B55" s="824"/>
      <c r="C55" s="824"/>
      <c r="D55" s="824"/>
      <c r="E55" s="825"/>
      <c r="F55" s="823"/>
      <c r="G55" s="135" t="s">
        <v>852</v>
      </c>
      <c r="H55" s="135" t="s">
        <v>853</v>
      </c>
      <c r="I55" s="824"/>
      <c r="J55" s="824"/>
      <c r="K55" s="205">
        <v>19</v>
      </c>
    </row>
    <row r="56" spans="1:11" x14ac:dyDescent="0.3">
      <c r="A56" s="811"/>
      <c r="B56" s="824"/>
      <c r="C56" s="824"/>
      <c r="D56" s="824"/>
      <c r="E56" s="825"/>
      <c r="F56" s="823"/>
      <c r="G56" s="135" t="s">
        <v>144</v>
      </c>
      <c r="H56" s="135" t="s">
        <v>145</v>
      </c>
      <c r="I56" s="824"/>
      <c r="J56" s="824"/>
      <c r="K56" s="205">
        <v>20</v>
      </c>
    </row>
    <row r="57" spans="1:11" ht="16.5" customHeight="1" x14ac:dyDescent="0.3">
      <c r="A57" s="811">
        <v>44959</v>
      </c>
      <c r="B57" s="824" t="s">
        <v>1156</v>
      </c>
      <c r="C57" s="824" t="s">
        <v>208</v>
      </c>
      <c r="D57" s="824" t="s">
        <v>209</v>
      </c>
      <c r="E57" s="825">
        <v>160000</v>
      </c>
      <c r="F57" s="823">
        <v>24000</v>
      </c>
      <c r="G57" s="135" t="s">
        <v>152</v>
      </c>
      <c r="H57" s="135" t="s">
        <v>153</v>
      </c>
      <c r="I57" s="824" t="s">
        <v>114</v>
      </c>
      <c r="J57" s="824" t="s">
        <v>51</v>
      </c>
      <c r="K57" s="205">
        <v>21</v>
      </c>
    </row>
    <row r="58" spans="1:11" x14ac:dyDescent="0.3">
      <c r="A58" s="811"/>
      <c r="B58" s="824"/>
      <c r="C58" s="824"/>
      <c r="D58" s="824"/>
      <c r="E58" s="825"/>
      <c r="F58" s="823"/>
      <c r="G58" s="135" t="s">
        <v>1333</v>
      </c>
      <c r="H58" s="135" t="s">
        <v>113</v>
      </c>
      <c r="I58" s="824"/>
      <c r="J58" s="824"/>
      <c r="K58" s="205">
        <v>22</v>
      </c>
    </row>
    <row r="59" spans="1:11" x14ac:dyDescent="0.3">
      <c r="A59" s="811"/>
      <c r="B59" s="824"/>
      <c r="C59" s="824"/>
      <c r="D59" s="824"/>
      <c r="E59" s="825"/>
      <c r="F59" s="823"/>
      <c r="G59" s="135" t="s">
        <v>839</v>
      </c>
      <c r="H59" s="135" t="s">
        <v>840</v>
      </c>
      <c r="I59" s="824"/>
      <c r="J59" s="824"/>
      <c r="K59" s="205">
        <v>23</v>
      </c>
    </row>
    <row r="60" spans="1:11" x14ac:dyDescent="0.3">
      <c r="A60" s="811"/>
      <c r="B60" s="824"/>
      <c r="C60" s="824"/>
      <c r="D60" s="824"/>
      <c r="E60" s="825"/>
      <c r="F60" s="823"/>
      <c r="G60" s="135" t="s">
        <v>249</v>
      </c>
      <c r="H60" s="135" t="s">
        <v>250</v>
      </c>
      <c r="I60" s="824"/>
      <c r="J60" s="824"/>
      <c r="K60" s="205">
        <v>24</v>
      </c>
    </row>
    <row r="61" spans="1:11" x14ac:dyDescent="0.3">
      <c r="A61" s="811"/>
      <c r="B61" s="824"/>
      <c r="C61" s="824"/>
      <c r="D61" s="824"/>
      <c r="E61" s="825"/>
      <c r="F61" s="823"/>
      <c r="G61" s="135" t="s">
        <v>394</v>
      </c>
      <c r="H61" s="135" t="s">
        <v>842</v>
      </c>
      <c r="I61" s="824"/>
      <c r="J61" s="824"/>
      <c r="K61" s="205">
        <v>25</v>
      </c>
    </row>
    <row r="62" spans="1:11" ht="16.5" customHeight="1" x14ac:dyDescent="0.3">
      <c r="A62" s="811">
        <v>44959</v>
      </c>
      <c r="B62" s="824" t="s">
        <v>1156</v>
      </c>
      <c r="C62" s="824" t="s">
        <v>208</v>
      </c>
      <c r="D62" s="824" t="s">
        <v>209</v>
      </c>
      <c r="E62" s="825">
        <v>160000</v>
      </c>
      <c r="F62" s="823">
        <v>24000</v>
      </c>
      <c r="G62" s="135" t="s">
        <v>398</v>
      </c>
      <c r="H62" s="135" t="s">
        <v>399</v>
      </c>
      <c r="I62" s="824" t="s">
        <v>114</v>
      </c>
      <c r="J62" s="824" t="s">
        <v>51</v>
      </c>
      <c r="K62" s="205">
        <v>26</v>
      </c>
    </row>
    <row r="63" spans="1:11" x14ac:dyDescent="0.3">
      <c r="A63" s="811"/>
      <c r="B63" s="824"/>
      <c r="C63" s="824"/>
      <c r="D63" s="824"/>
      <c r="E63" s="825"/>
      <c r="F63" s="823"/>
      <c r="G63" s="135" t="s">
        <v>245</v>
      </c>
      <c r="H63" s="135" t="s">
        <v>246</v>
      </c>
      <c r="I63" s="824"/>
      <c r="J63" s="824"/>
      <c r="K63" s="205">
        <v>27</v>
      </c>
    </row>
    <row r="64" spans="1:11" x14ac:dyDescent="0.3">
      <c r="A64" s="811"/>
      <c r="B64" s="824"/>
      <c r="C64" s="824"/>
      <c r="D64" s="824"/>
      <c r="E64" s="825"/>
      <c r="F64" s="823"/>
      <c r="G64" s="135" t="s">
        <v>850</v>
      </c>
      <c r="H64" s="135" t="s">
        <v>851</v>
      </c>
      <c r="I64" s="824"/>
      <c r="J64" s="824"/>
      <c r="K64" s="205">
        <v>28</v>
      </c>
    </row>
    <row r="65" spans="1:11" x14ac:dyDescent="0.3">
      <c r="A65" s="811"/>
      <c r="B65" s="824"/>
      <c r="C65" s="824"/>
      <c r="D65" s="824"/>
      <c r="E65" s="825"/>
      <c r="F65" s="823"/>
      <c r="G65" s="135" t="s">
        <v>496</v>
      </c>
      <c r="H65" s="135" t="s">
        <v>497</v>
      </c>
      <c r="I65" s="824"/>
      <c r="J65" s="824"/>
      <c r="K65" s="205">
        <v>29</v>
      </c>
    </row>
    <row r="66" spans="1:11" x14ac:dyDescent="0.3">
      <c r="A66" s="811"/>
      <c r="B66" s="824"/>
      <c r="C66" s="824"/>
      <c r="D66" s="824"/>
      <c r="E66" s="825"/>
      <c r="F66" s="823"/>
      <c r="G66" s="135" t="s">
        <v>1334</v>
      </c>
      <c r="H66" s="135" t="s">
        <v>1335</v>
      </c>
      <c r="I66" s="824"/>
      <c r="J66" s="824"/>
      <c r="K66" s="205">
        <v>30</v>
      </c>
    </row>
    <row r="67" spans="1:11" ht="16.5" customHeight="1" x14ac:dyDescent="0.3">
      <c r="A67" s="811">
        <v>44959</v>
      </c>
      <c r="B67" s="824" t="s">
        <v>1156</v>
      </c>
      <c r="C67" s="824" t="s">
        <v>208</v>
      </c>
      <c r="D67" s="824" t="s">
        <v>209</v>
      </c>
      <c r="E67" s="825">
        <v>160000</v>
      </c>
      <c r="F67" s="823">
        <v>24000</v>
      </c>
      <c r="G67" s="135" t="s">
        <v>841</v>
      </c>
      <c r="H67" s="135" t="s">
        <v>213</v>
      </c>
      <c r="I67" s="824" t="s">
        <v>114</v>
      </c>
      <c r="J67" s="824" t="s">
        <v>51</v>
      </c>
      <c r="K67" s="205">
        <v>31</v>
      </c>
    </row>
    <row r="68" spans="1:11" x14ac:dyDescent="0.3">
      <c r="A68" s="811"/>
      <c r="B68" s="824"/>
      <c r="C68" s="824"/>
      <c r="D68" s="824"/>
      <c r="E68" s="825"/>
      <c r="F68" s="823"/>
      <c r="G68" s="135" t="s">
        <v>857</v>
      </c>
      <c r="H68" s="135" t="s">
        <v>858</v>
      </c>
      <c r="I68" s="824"/>
      <c r="J68" s="824"/>
      <c r="K68" s="205">
        <v>32</v>
      </c>
    </row>
    <row r="69" spans="1:11" x14ac:dyDescent="0.3">
      <c r="A69" s="811"/>
      <c r="B69" s="824"/>
      <c r="C69" s="824"/>
      <c r="D69" s="824"/>
      <c r="E69" s="825"/>
      <c r="F69" s="823"/>
      <c r="G69" s="135" t="s">
        <v>859</v>
      </c>
      <c r="H69" s="135" t="s">
        <v>860</v>
      </c>
      <c r="I69" s="824"/>
      <c r="J69" s="824"/>
      <c r="K69" s="205">
        <v>33</v>
      </c>
    </row>
    <row r="70" spans="1:11" x14ac:dyDescent="0.3">
      <c r="A70" s="811"/>
      <c r="B70" s="824"/>
      <c r="C70" s="824"/>
      <c r="D70" s="824"/>
      <c r="E70" s="825"/>
      <c r="F70" s="823"/>
      <c r="G70" s="135" t="s">
        <v>257</v>
      </c>
      <c r="H70" s="135" t="s">
        <v>258</v>
      </c>
      <c r="I70" s="824"/>
      <c r="J70" s="824"/>
      <c r="K70" s="205">
        <v>34</v>
      </c>
    </row>
    <row r="71" spans="1:11" x14ac:dyDescent="0.3">
      <c r="A71" s="811"/>
      <c r="B71" s="824"/>
      <c r="C71" s="824"/>
      <c r="D71" s="824"/>
      <c r="E71" s="825"/>
      <c r="F71" s="823"/>
      <c r="G71" s="135" t="s">
        <v>261</v>
      </c>
      <c r="H71" s="135" t="s">
        <v>262</v>
      </c>
      <c r="I71" s="824"/>
      <c r="J71" s="824"/>
      <c r="K71" s="205">
        <v>35</v>
      </c>
    </row>
  </sheetData>
  <mergeCells count="70">
    <mergeCell ref="A42:A46"/>
    <mergeCell ref="B42:B46"/>
    <mergeCell ref="C42:C46"/>
    <mergeCell ref="D42:D46"/>
    <mergeCell ref="A17:A18"/>
    <mergeCell ref="B17:B18"/>
    <mergeCell ref="C17:C18"/>
    <mergeCell ref="D17:D18"/>
    <mergeCell ref="A37:A41"/>
    <mergeCell ref="B37:B41"/>
    <mergeCell ref="C37:C41"/>
    <mergeCell ref="D37:D41"/>
    <mergeCell ref="F47:F51"/>
    <mergeCell ref="I47:I51"/>
    <mergeCell ref="J47:J51"/>
    <mergeCell ref="A47:A51"/>
    <mergeCell ref="B47:B51"/>
    <mergeCell ref="C47:C51"/>
    <mergeCell ref="D47:D51"/>
    <mergeCell ref="E47:E51"/>
    <mergeCell ref="E37:E41"/>
    <mergeCell ref="F9:F10"/>
    <mergeCell ref="I9:I10"/>
    <mergeCell ref="J9:J10"/>
    <mergeCell ref="E42:E46"/>
    <mergeCell ref="F42:F46"/>
    <mergeCell ref="I42:I46"/>
    <mergeCell ref="J42:J46"/>
    <mergeCell ref="F17:F18"/>
    <mergeCell ref="F37:F41"/>
    <mergeCell ref="I37:I41"/>
    <mergeCell ref="J37:J41"/>
    <mergeCell ref="E17:E18"/>
    <mergeCell ref="A9:A10"/>
    <mergeCell ref="B9:B10"/>
    <mergeCell ref="C9:C10"/>
    <mergeCell ref="D9:D10"/>
    <mergeCell ref="E9:E10"/>
    <mergeCell ref="F52:F56"/>
    <mergeCell ref="I52:I56"/>
    <mergeCell ref="J52:J56"/>
    <mergeCell ref="A57:A61"/>
    <mergeCell ref="B57:B61"/>
    <mergeCell ref="C57:C61"/>
    <mergeCell ref="D57:D61"/>
    <mergeCell ref="E57:E61"/>
    <mergeCell ref="F57:F61"/>
    <mergeCell ref="I57:I61"/>
    <mergeCell ref="J57:J61"/>
    <mergeCell ref="A52:A56"/>
    <mergeCell ref="B52:B56"/>
    <mergeCell ref="C52:C56"/>
    <mergeCell ref="D52:D56"/>
    <mergeCell ref="E52:E56"/>
    <mergeCell ref="F62:F66"/>
    <mergeCell ref="I62:I66"/>
    <mergeCell ref="J62:J66"/>
    <mergeCell ref="A67:A71"/>
    <mergeCell ref="B67:B71"/>
    <mergeCell ref="C67:C71"/>
    <mergeCell ref="D67:D71"/>
    <mergeCell ref="E67:E71"/>
    <mergeCell ref="F67:F71"/>
    <mergeCell ref="I67:I71"/>
    <mergeCell ref="J67:J71"/>
    <mergeCell ref="A62:A66"/>
    <mergeCell ref="B62:B66"/>
    <mergeCell ref="C62:C66"/>
    <mergeCell ref="D62:D66"/>
    <mergeCell ref="E62:E66"/>
  </mergeCells>
  <pageMargins left="0.7" right="0.7" top="0.75" bottom="0.75" header="0.3" footer="0.3"/>
  <pageSetup orientation="portrait" horizontalDpi="4294967293" verticalDpi="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3"/>
  <sheetViews>
    <sheetView topLeftCell="A23" workbookViewId="0">
      <selection activeCell="A45" sqref="A45"/>
    </sheetView>
  </sheetViews>
  <sheetFormatPr baseColWidth="10" defaultColWidth="11.28515625" defaultRowHeight="16.5" x14ac:dyDescent="0.3"/>
  <cols>
    <col min="1" max="1" width="18.7109375" style="46" customWidth="1"/>
    <col min="2" max="2" width="33.7109375" style="47" bestFit="1" customWidth="1"/>
    <col min="3" max="3" width="34.28515625" style="46" bestFit="1" customWidth="1"/>
    <col min="4" max="4" width="30" style="46" customWidth="1"/>
    <col min="5" max="5" width="13.140625" style="126" customWidth="1"/>
    <col min="6" max="6" width="14.7109375" style="116" customWidth="1"/>
    <col min="7" max="7" width="11.28515625" style="46" customWidth="1"/>
    <col min="8" max="8" width="10.140625" style="46" customWidth="1"/>
    <col min="9" max="9" width="22.28515625" style="359" customWidth="1"/>
    <col min="10" max="10" width="22.7109375" style="48" customWidth="1"/>
    <col min="11" max="11" width="11.28515625" style="205"/>
    <col min="12" max="16384" width="11.28515625" style="43"/>
  </cols>
  <sheetData>
    <row r="1" spans="1:12" x14ac:dyDescent="0.3">
      <c r="A1" s="49" t="s">
        <v>0</v>
      </c>
    </row>
    <row r="2" spans="1:12" x14ac:dyDescent="0.3">
      <c r="A2" s="49" t="s">
        <v>1</v>
      </c>
    </row>
    <row r="3" spans="1:12" x14ac:dyDescent="0.3">
      <c r="A3" s="50">
        <v>3</v>
      </c>
      <c r="B3" s="50" t="s">
        <v>1213</v>
      </c>
    </row>
    <row r="6" spans="1:12" ht="20.25" x14ac:dyDescent="0.3">
      <c r="A6" s="51" t="s">
        <v>3</v>
      </c>
      <c r="B6" s="52"/>
      <c r="C6" s="53"/>
      <c r="D6" s="54"/>
      <c r="E6" s="56"/>
      <c r="F6" s="117"/>
      <c r="G6" s="57"/>
      <c r="H6" s="57"/>
      <c r="I6" s="55"/>
      <c r="J6" s="55"/>
    </row>
    <row r="7" spans="1:12" x14ac:dyDescent="0.3">
      <c r="A7" s="59"/>
      <c r="B7" s="60"/>
      <c r="C7" s="61"/>
      <c r="D7" s="54"/>
      <c r="E7" s="56"/>
      <c r="F7" s="117"/>
      <c r="G7" s="57"/>
      <c r="H7" s="57"/>
      <c r="I7" s="55"/>
      <c r="J7" s="55"/>
    </row>
    <row r="8" spans="1:12" s="44" customFormat="1" ht="33" x14ac:dyDescent="0.25">
      <c r="A8" s="62" t="s">
        <v>4</v>
      </c>
      <c r="B8" s="63" t="s">
        <v>5</v>
      </c>
      <c r="C8" s="64" t="s">
        <v>6</v>
      </c>
      <c r="D8" s="64" t="s">
        <v>7</v>
      </c>
      <c r="E8" s="66" t="s">
        <v>8</v>
      </c>
      <c r="F8" s="118" t="s">
        <v>9</v>
      </c>
      <c r="G8" s="67" t="s">
        <v>10</v>
      </c>
      <c r="H8" s="67" t="s">
        <v>11</v>
      </c>
      <c r="I8" s="65" t="s">
        <v>12</v>
      </c>
      <c r="J8" s="65" t="s">
        <v>13</v>
      </c>
      <c r="K8" s="206"/>
    </row>
    <row r="9" spans="1:12" s="44" customFormat="1" ht="33" customHeight="1" x14ac:dyDescent="0.25">
      <c r="A9" s="401">
        <v>44960</v>
      </c>
      <c r="B9" s="472" t="s">
        <v>1336</v>
      </c>
      <c r="C9" s="377" t="s">
        <v>1337</v>
      </c>
      <c r="D9" s="377" t="s">
        <v>1338</v>
      </c>
      <c r="E9" s="19">
        <v>4070</v>
      </c>
      <c r="F9" s="19">
        <v>30606.240000000002</v>
      </c>
      <c r="G9" s="480" t="s">
        <v>897</v>
      </c>
      <c r="H9" s="402"/>
      <c r="I9" s="164" t="s">
        <v>50</v>
      </c>
      <c r="J9" s="377" t="s">
        <v>51</v>
      </c>
      <c r="K9" s="206">
        <v>1</v>
      </c>
    </row>
    <row r="10" spans="1:12" ht="26.65" customHeight="1" x14ac:dyDescent="0.3">
      <c r="A10" s="401">
        <v>44960</v>
      </c>
      <c r="B10" s="479" t="s">
        <v>872</v>
      </c>
      <c r="C10" s="431" t="s">
        <v>1339</v>
      </c>
      <c r="D10" s="431" t="s">
        <v>1340</v>
      </c>
      <c r="E10" s="20">
        <v>7840</v>
      </c>
      <c r="F10" s="20">
        <v>9930</v>
      </c>
      <c r="G10" s="466" t="s">
        <v>1341</v>
      </c>
      <c r="H10" s="466"/>
      <c r="I10" s="466" t="s">
        <v>50</v>
      </c>
      <c r="J10" s="431" t="s">
        <v>51</v>
      </c>
      <c r="K10" s="206">
        <v>2</v>
      </c>
      <c r="L10" s="46"/>
    </row>
    <row r="11" spans="1:12" ht="26.65" customHeight="1" x14ac:dyDescent="0.3">
      <c r="A11" s="401">
        <v>44960</v>
      </c>
      <c r="B11" s="472" t="s">
        <v>428</v>
      </c>
      <c r="C11" s="377" t="s">
        <v>1342</v>
      </c>
      <c r="D11" s="377" t="s">
        <v>1343</v>
      </c>
      <c r="E11" s="285">
        <v>6739.7</v>
      </c>
      <c r="F11" s="285">
        <v>13043.12</v>
      </c>
      <c r="G11" s="164" t="s">
        <v>803</v>
      </c>
      <c r="H11" s="164" t="s">
        <v>804</v>
      </c>
      <c r="I11" s="164" t="s">
        <v>19</v>
      </c>
      <c r="J11" s="377" t="s">
        <v>51</v>
      </c>
      <c r="K11" s="206">
        <v>3</v>
      </c>
    </row>
    <row r="12" spans="1:12" ht="26.65" customHeight="1" x14ac:dyDescent="0.3">
      <c r="A12" s="401">
        <v>44960</v>
      </c>
      <c r="B12" s="472" t="s">
        <v>1344</v>
      </c>
      <c r="C12" s="377" t="s">
        <v>1345</v>
      </c>
      <c r="D12" s="377" t="s">
        <v>1346</v>
      </c>
      <c r="E12" s="285">
        <v>5620</v>
      </c>
      <c r="F12" s="285">
        <v>27923.77</v>
      </c>
      <c r="G12" s="164" t="s">
        <v>1222</v>
      </c>
      <c r="H12" s="164"/>
      <c r="I12" s="164" t="s">
        <v>50</v>
      </c>
      <c r="J12" s="377" t="s">
        <v>51</v>
      </c>
      <c r="K12" s="206">
        <v>4</v>
      </c>
    </row>
    <row r="13" spans="1:12" ht="26.65" customHeight="1" x14ac:dyDescent="0.3">
      <c r="A13" s="401">
        <v>44960</v>
      </c>
      <c r="B13" s="472" t="s">
        <v>872</v>
      </c>
      <c r="C13" s="377" t="s">
        <v>873</v>
      </c>
      <c r="D13" s="377" t="s">
        <v>1347</v>
      </c>
      <c r="E13" s="285">
        <v>18230</v>
      </c>
      <c r="F13" s="285">
        <v>26744</v>
      </c>
      <c r="G13" s="164" t="s">
        <v>875</v>
      </c>
      <c r="H13" s="164" t="s">
        <v>876</v>
      </c>
      <c r="I13" s="164" t="s">
        <v>50</v>
      </c>
      <c r="J13" s="377" t="s">
        <v>311</v>
      </c>
      <c r="K13" s="206">
        <v>5</v>
      </c>
    </row>
    <row r="14" spans="1:12" ht="26.65" customHeight="1" x14ac:dyDescent="0.3">
      <c r="A14" s="401">
        <v>44960</v>
      </c>
      <c r="B14" s="481" t="s">
        <v>1348</v>
      </c>
      <c r="C14" s="481" t="s">
        <v>1349</v>
      </c>
      <c r="D14" s="482" t="s">
        <v>1124</v>
      </c>
      <c r="E14" s="281">
        <v>22802</v>
      </c>
      <c r="F14" s="281">
        <v>25737</v>
      </c>
      <c r="G14" s="17" t="s">
        <v>210</v>
      </c>
      <c r="H14" s="17" t="s">
        <v>211</v>
      </c>
      <c r="I14" s="164" t="s">
        <v>19</v>
      </c>
      <c r="J14" s="24" t="s">
        <v>31</v>
      </c>
      <c r="K14" s="206">
        <v>6</v>
      </c>
    </row>
    <row r="15" spans="1:12" ht="42.75" customHeight="1" x14ac:dyDescent="0.3">
      <c r="A15" s="806">
        <v>44960</v>
      </c>
      <c r="B15" s="760" t="s">
        <v>1348</v>
      </c>
      <c r="C15" s="761" t="s">
        <v>1350</v>
      </c>
      <c r="D15" s="832" t="s">
        <v>563</v>
      </c>
      <c r="E15" s="686">
        <v>96768</v>
      </c>
      <c r="F15" s="686">
        <v>61485</v>
      </c>
      <c r="G15" s="17" t="s">
        <v>309</v>
      </c>
      <c r="H15" s="17" t="s">
        <v>310</v>
      </c>
      <c r="I15" s="833" t="s">
        <v>19</v>
      </c>
      <c r="J15" s="733" t="s">
        <v>31</v>
      </c>
      <c r="K15" s="206">
        <v>7</v>
      </c>
    </row>
    <row r="16" spans="1:12" ht="26.65" customHeight="1" x14ac:dyDescent="0.3">
      <c r="A16" s="807"/>
      <c r="B16" s="761"/>
      <c r="C16" s="761"/>
      <c r="D16" s="832"/>
      <c r="E16" s="686"/>
      <c r="F16" s="686"/>
      <c r="G16" s="111" t="s">
        <v>301</v>
      </c>
      <c r="H16" s="111" t="s">
        <v>302</v>
      </c>
      <c r="I16" s="834"/>
      <c r="J16" s="755"/>
      <c r="K16" s="206">
        <v>8</v>
      </c>
    </row>
    <row r="17" spans="1:11" ht="26.65" customHeight="1" x14ac:dyDescent="0.3">
      <c r="A17" s="808"/>
      <c r="B17" s="762"/>
      <c r="C17" s="762"/>
      <c r="D17" s="831"/>
      <c r="E17" s="642"/>
      <c r="F17" s="642"/>
      <c r="G17" s="111" t="s">
        <v>954</v>
      </c>
      <c r="H17" s="111" t="s">
        <v>1351</v>
      </c>
      <c r="I17" s="835"/>
      <c r="J17" s="734"/>
      <c r="K17" s="206">
        <v>9</v>
      </c>
    </row>
    <row r="18" spans="1:11" ht="26.65" customHeight="1" x14ac:dyDescent="0.3">
      <c r="A18" s="401">
        <v>44960</v>
      </c>
      <c r="B18" s="256" t="s">
        <v>104</v>
      </c>
      <c r="C18" s="107" t="s">
        <v>1301</v>
      </c>
      <c r="D18" s="483" t="s">
        <v>106</v>
      </c>
      <c r="E18" s="173">
        <v>30099</v>
      </c>
      <c r="F18" s="173">
        <v>57439</v>
      </c>
      <c r="G18" s="17" t="s">
        <v>328</v>
      </c>
      <c r="H18" s="17" t="s">
        <v>1352</v>
      </c>
      <c r="I18" s="164" t="s">
        <v>19</v>
      </c>
      <c r="J18" s="24" t="s">
        <v>31</v>
      </c>
      <c r="K18" s="206">
        <v>10</v>
      </c>
    </row>
    <row r="19" spans="1:11" ht="26.65" customHeight="1" x14ac:dyDescent="0.3">
      <c r="A19" s="401">
        <v>44960</v>
      </c>
      <c r="B19" s="256" t="s">
        <v>104</v>
      </c>
      <c r="C19" s="107" t="s">
        <v>1301</v>
      </c>
      <c r="D19" s="483" t="s">
        <v>106</v>
      </c>
      <c r="E19" s="281">
        <v>30099</v>
      </c>
      <c r="F19" s="281">
        <v>57439</v>
      </c>
      <c r="G19" s="17" t="s">
        <v>1353</v>
      </c>
      <c r="H19" s="17" t="s">
        <v>488</v>
      </c>
      <c r="I19" s="164" t="s">
        <v>19</v>
      </c>
      <c r="J19" s="24" t="s">
        <v>31</v>
      </c>
      <c r="K19" s="206">
        <v>11</v>
      </c>
    </row>
    <row r="20" spans="1:11" ht="26.65" customHeight="1" x14ac:dyDescent="0.3">
      <c r="A20" s="401">
        <v>44960</v>
      </c>
      <c r="B20" s="96" t="s">
        <v>1354</v>
      </c>
      <c r="C20" s="478" t="s">
        <v>1355</v>
      </c>
      <c r="D20" s="477" t="s">
        <v>1356</v>
      </c>
      <c r="E20" s="475">
        <v>30360</v>
      </c>
      <c r="F20" s="475">
        <v>10276</v>
      </c>
      <c r="G20" s="212" t="s">
        <v>482</v>
      </c>
      <c r="H20" s="224" t="s">
        <v>483</v>
      </c>
      <c r="I20" s="164" t="s">
        <v>50</v>
      </c>
      <c r="J20" s="24" t="s">
        <v>31</v>
      </c>
      <c r="K20" s="206">
        <v>12</v>
      </c>
    </row>
    <row r="21" spans="1:11" ht="33" x14ac:dyDescent="0.3">
      <c r="A21" s="401">
        <v>44960</v>
      </c>
      <c r="B21" s="96" t="s">
        <v>1357</v>
      </c>
      <c r="C21" s="478" t="s">
        <v>1358</v>
      </c>
      <c r="D21" s="477" t="s">
        <v>1359</v>
      </c>
      <c r="E21" s="475">
        <v>32870</v>
      </c>
      <c r="F21" s="475">
        <v>53948</v>
      </c>
      <c r="G21" s="476" t="s">
        <v>735</v>
      </c>
      <c r="H21" s="476" t="s">
        <v>736</v>
      </c>
      <c r="I21" s="164" t="s">
        <v>50</v>
      </c>
      <c r="J21" s="24" t="s">
        <v>31</v>
      </c>
      <c r="K21" s="206">
        <v>13</v>
      </c>
    </row>
    <row r="22" spans="1:11" ht="33" x14ac:dyDescent="0.3">
      <c r="A22" s="401">
        <v>44960</v>
      </c>
      <c r="B22" s="96" t="s">
        <v>1360</v>
      </c>
      <c r="C22" s="478" t="s">
        <v>1361</v>
      </c>
      <c r="D22" s="477" t="s">
        <v>1362</v>
      </c>
      <c r="E22" s="475">
        <v>30150</v>
      </c>
      <c r="F22" s="475">
        <v>24000</v>
      </c>
      <c r="G22" s="476" t="s">
        <v>463</v>
      </c>
      <c r="H22" s="476" t="s">
        <v>464</v>
      </c>
      <c r="I22" s="164" t="s">
        <v>50</v>
      </c>
      <c r="J22" s="24" t="s">
        <v>31</v>
      </c>
      <c r="K22" s="206">
        <v>14</v>
      </c>
    </row>
    <row r="23" spans="1:11" ht="33" x14ac:dyDescent="0.3">
      <c r="A23" s="401">
        <v>44960</v>
      </c>
      <c r="B23" s="473" t="s">
        <v>1006</v>
      </c>
      <c r="C23" s="478" t="s">
        <v>1363</v>
      </c>
      <c r="D23" s="477" t="s">
        <v>1004</v>
      </c>
      <c r="E23" s="475">
        <v>19980</v>
      </c>
      <c r="F23" s="475">
        <v>19320</v>
      </c>
      <c r="G23" s="476" t="s">
        <v>432</v>
      </c>
      <c r="H23" s="476" t="s">
        <v>433</v>
      </c>
      <c r="I23" s="164" t="s">
        <v>50</v>
      </c>
      <c r="J23" s="24" t="s">
        <v>31</v>
      </c>
      <c r="K23" s="206">
        <v>15</v>
      </c>
    </row>
    <row r="24" spans="1:11" x14ac:dyDescent="0.3">
      <c r="A24" s="401">
        <v>44960</v>
      </c>
      <c r="B24" s="473" t="s">
        <v>1006</v>
      </c>
      <c r="C24" s="478" t="s">
        <v>1364</v>
      </c>
      <c r="D24" s="477" t="s">
        <v>1315</v>
      </c>
      <c r="E24" s="475">
        <v>28950</v>
      </c>
      <c r="F24" s="475">
        <v>22981</v>
      </c>
      <c r="G24" s="476" t="s">
        <v>1365</v>
      </c>
      <c r="H24" s="476" t="s">
        <v>1366</v>
      </c>
      <c r="I24" s="164" t="s">
        <v>50</v>
      </c>
      <c r="J24" s="24" t="s">
        <v>31</v>
      </c>
      <c r="K24" s="206">
        <v>16</v>
      </c>
    </row>
    <row r="25" spans="1:11" ht="33" x14ac:dyDescent="0.3">
      <c r="A25" s="401">
        <v>44960</v>
      </c>
      <c r="B25" s="96" t="s">
        <v>423</v>
      </c>
      <c r="C25" s="478" t="s">
        <v>1367</v>
      </c>
      <c r="D25" s="477" t="s">
        <v>1315</v>
      </c>
      <c r="E25" s="475">
        <v>30200</v>
      </c>
      <c r="F25" s="475">
        <v>32079</v>
      </c>
      <c r="G25" s="476" t="s">
        <v>1368</v>
      </c>
      <c r="H25" s="476" t="s">
        <v>1210</v>
      </c>
      <c r="I25" s="164" t="s">
        <v>50</v>
      </c>
      <c r="J25" s="24" t="s">
        <v>31</v>
      </c>
      <c r="K25" s="206">
        <v>17</v>
      </c>
    </row>
    <row r="26" spans="1:11" ht="33" x14ac:dyDescent="0.3">
      <c r="A26" s="401">
        <v>44960</v>
      </c>
      <c r="B26" s="96" t="s">
        <v>1369</v>
      </c>
      <c r="C26" s="478" t="s">
        <v>1370</v>
      </c>
      <c r="D26" s="477" t="s">
        <v>1202</v>
      </c>
      <c r="E26" s="475">
        <v>34140</v>
      </c>
      <c r="F26" s="475">
        <v>28526</v>
      </c>
      <c r="G26" s="476" t="s">
        <v>1146</v>
      </c>
      <c r="H26" s="476" t="s">
        <v>369</v>
      </c>
      <c r="I26" s="164" t="s">
        <v>50</v>
      </c>
      <c r="J26" s="24" t="s">
        <v>31</v>
      </c>
      <c r="K26" s="206">
        <v>18</v>
      </c>
    </row>
    <row r="27" spans="1:11" ht="33" x14ac:dyDescent="0.3">
      <c r="A27" s="401">
        <v>44960</v>
      </c>
      <c r="B27" s="96" t="s">
        <v>1059</v>
      </c>
      <c r="C27" s="478" t="s">
        <v>1370</v>
      </c>
      <c r="D27" s="477" t="s">
        <v>1202</v>
      </c>
      <c r="E27" s="475">
        <v>33380</v>
      </c>
      <c r="F27" s="475">
        <v>22440</v>
      </c>
      <c r="G27" s="476" t="s">
        <v>1149</v>
      </c>
      <c r="H27" s="476" t="s">
        <v>1150</v>
      </c>
      <c r="I27" s="164" t="s">
        <v>50</v>
      </c>
      <c r="J27" s="24" t="s">
        <v>31</v>
      </c>
      <c r="K27" s="206">
        <v>19</v>
      </c>
    </row>
    <row r="28" spans="1:11" ht="33" x14ac:dyDescent="0.3">
      <c r="A28" s="401">
        <v>44960</v>
      </c>
      <c r="B28" s="96" t="s">
        <v>1371</v>
      </c>
      <c r="C28" s="478" t="s">
        <v>1372</v>
      </c>
      <c r="D28" s="477" t="s">
        <v>1373</v>
      </c>
      <c r="E28" s="475">
        <v>19660</v>
      </c>
      <c r="F28" s="475">
        <v>27292</v>
      </c>
      <c r="G28" s="476" t="s">
        <v>549</v>
      </c>
      <c r="H28" s="476"/>
      <c r="I28" s="164" t="s">
        <v>50</v>
      </c>
      <c r="J28" s="24" t="s">
        <v>31</v>
      </c>
      <c r="K28" s="206">
        <v>20</v>
      </c>
    </row>
    <row r="29" spans="1:11" ht="25.5" x14ac:dyDescent="0.3">
      <c r="A29" s="401">
        <v>44960</v>
      </c>
      <c r="B29" s="473" t="s">
        <v>1006</v>
      </c>
      <c r="C29" s="478" t="s">
        <v>1374</v>
      </c>
      <c r="D29" s="477" t="s">
        <v>1375</v>
      </c>
      <c r="E29" s="475">
        <v>27620</v>
      </c>
      <c r="F29" s="475">
        <v>17475</v>
      </c>
      <c r="G29" s="476" t="s">
        <v>1376</v>
      </c>
      <c r="H29" s="476" t="s">
        <v>1377</v>
      </c>
      <c r="I29" s="164" t="s">
        <v>50</v>
      </c>
      <c r="J29" s="24" t="s">
        <v>31</v>
      </c>
      <c r="K29" s="206">
        <v>21</v>
      </c>
    </row>
    <row r="30" spans="1:11" x14ac:dyDescent="0.3">
      <c r="A30" s="16"/>
      <c r="C30" s="68"/>
      <c r="D30" s="484"/>
      <c r="E30" s="485"/>
      <c r="F30" s="485"/>
      <c r="G30" s="486"/>
      <c r="H30" s="486"/>
      <c r="I30" s="8"/>
      <c r="J30" s="422"/>
      <c r="K30" s="206"/>
    </row>
    <row r="31" spans="1:11" x14ac:dyDescent="0.3">
      <c r="A31" s="16"/>
      <c r="C31" s="68"/>
      <c r="D31" s="484"/>
      <c r="E31" s="485"/>
      <c r="F31" s="485"/>
      <c r="G31" s="486"/>
      <c r="H31" s="486"/>
      <c r="I31" s="8"/>
      <c r="J31" s="422"/>
      <c r="K31" s="206"/>
    </row>
    <row r="32" spans="1:11" x14ac:dyDescent="0.3">
      <c r="A32" s="16"/>
      <c r="C32" s="68"/>
      <c r="D32" s="484"/>
      <c r="E32" s="485"/>
      <c r="F32" s="485"/>
      <c r="G32" s="486"/>
      <c r="H32" s="486"/>
      <c r="I32" s="8"/>
      <c r="J32" s="422"/>
      <c r="K32" s="206"/>
    </row>
    <row r="33" spans="1:11" x14ac:dyDescent="0.3">
      <c r="A33" s="16"/>
      <c r="B33" s="11"/>
      <c r="C33" s="12"/>
      <c r="D33" s="12"/>
      <c r="E33" s="463"/>
      <c r="F33" s="10"/>
      <c r="G33" s="8"/>
      <c r="H33" s="8"/>
      <c r="I33" s="6"/>
      <c r="J33" s="9"/>
      <c r="K33" s="47"/>
    </row>
    <row r="34" spans="1:11" x14ac:dyDescent="0.3">
      <c r="A34" s="16"/>
      <c r="B34" s="11"/>
      <c r="C34" s="12"/>
      <c r="D34" s="12"/>
      <c r="E34" s="463"/>
      <c r="F34" s="10"/>
      <c r="G34" s="8"/>
      <c r="H34" s="8"/>
      <c r="I34" s="6"/>
      <c r="J34" s="9"/>
      <c r="K34" s="47"/>
    </row>
    <row r="35" spans="1:11" x14ac:dyDescent="0.3">
      <c r="A35" s="16"/>
      <c r="B35" s="11"/>
      <c r="C35" s="12"/>
      <c r="D35" s="12"/>
      <c r="E35" s="463"/>
      <c r="F35" s="10"/>
      <c r="G35" s="8"/>
      <c r="H35" s="8"/>
      <c r="I35" s="6"/>
      <c r="J35" s="9"/>
      <c r="K35" s="47"/>
    </row>
    <row r="36" spans="1:11" x14ac:dyDescent="0.3">
      <c r="E36" s="248"/>
      <c r="F36" s="248"/>
      <c r="G36" s="249"/>
      <c r="H36" s="249"/>
      <c r="J36" s="32"/>
    </row>
    <row r="37" spans="1:11" ht="20.25" x14ac:dyDescent="0.3">
      <c r="A37" s="70" t="s">
        <v>32</v>
      </c>
      <c r="B37" s="71"/>
      <c r="E37" s="248"/>
      <c r="F37" s="248"/>
      <c r="G37" s="249"/>
      <c r="H37" s="249"/>
    </row>
    <row r="38" spans="1:11" s="45" customFormat="1" x14ac:dyDescent="0.3">
      <c r="A38" s="72"/>
      <c r="B38" s="73"/>
      <c r="C38" s="74"/>
      <c r="D38" s="74"/>
      <c r="E38" s="127"/>
      <c r="F38" s="124"/>
      <c r="G38" s="74"/>
      <c r="H38" s="74"/>
      <c r="I38" s="360"/>
      <c r="J38" s="75"/>
      <c r="K38" s="271"/>
    </row>
    <row r="39" spans="1:11" ht="33" x14ac:dyDescent="0.3">
      <c r="A39" s="76" t="s">
        <v>4</v>
      </c>
      <c r="B39" s="79" t="s">
        <v>33</v>
      </c>
      <c r="C39" s="79" t="s">
        <v>34</v>
      </c>
      <c r="D39" s="79" t="s">
        <v>7</v>
      </c>
      <c r="E39" s="80" t="s">
        <v>35</v>
      </c>
      <c r="F39" s="125" t="s">
        <v>9</v>
      </c>
      <c r="G39" s="79" t="s">
        <v>10</v>
      </c>
      <c r="H39" s="79" t="s">
        <v>11</v>
      </c>
      <c r="I39" s="79" t="s">
        <v>36</v>
      </c>
      <c r="J39" s="79" t="s">
        <v>13</v>
      </c>
    </row>
    <row r="40" spans="1:11" ht="20.25" customHeight="1" x14ac:dyDescent="0.3">
      <c r="A40" s="819">
        <v>44960</v>
      </c>
      <c r="B40" s="836" t="s">
        <v>1378</v>
      </c>
      <c r="C40" s="836" t="s">
        <v>1379</v>
      </c>
      <c r="D40" s="836" t="s">
        <v>1380</v>
      </c>
      <c r="E40" s="843">
        <v>100000</v>
      </c>
      <c r="F40" s="840">
        <v>8241</v>
      </c>
      <c r="G40" s="135" t="s">
        <v>1381</v>
      </c>
      <c r="H40" s="135" t="s">
        <v>1382</v>
      </c>
      <c r="I40" s="836" t="s">
        <v>50</v>
      </c>
      <c r="J40" s="836" t="s">
        <v>51</v>
      </c>
      <c r="K40" s="205">
        <v>1</v>
      </c>
    </row>
    <row r="41" spans="1:11" x14ac:dyDescent="0.3">
      <c r="A41" s="839"/>
      <c r="B41" s="837"/>
      <c r="C41" s="837"/>
      <c r="D41" s="837"/>
      <c r="E41" s="844"/>
      <c r="F41" s="841"/>
      <c r="G41" s="135" t="s">
        <v>1383</v>
      </c>
      <c r="H41" s="135" t="s">
        <v>1384</v>
      </c>
      <c r="I41" s="837"/>
      <c r="J41" s="837"/>
      <c r="K41" s="205">
        <v>2</v>
      </c>
    </row>
    <row r="42" spans="1:11" x14ac:dyDescent="0.3">
      <c r="A42" s="820"/>
      <c r="B42" s="838"/>
      <c r="C42" s="838"/>
      <c r="D42" s="838"/>
      <c r="E42" s="845"/>
      <c r="F42" s="842"/>
      <c r="G42" s="135" t="s">
        <v>1385</v>
      </c>
      <c r="H42" s="135" t="s">
        <v>1386</v>
      </c>
      <c r="I42" s="838"/>
      <c r="J42" s="838"/>
      <c r="K42" s="205">
        <v>3</v>
      </c>
    </row>
    <row r="43" spans="1:11" x14ac:dyDescent="0.3">
      <c r="B43" s="68"/>
      <c r="I43" s="68"/>
      <c r="J43" s="44"/>
      <c r="K43" s="43"/>
    </row>
  </sheetData>
  <mergeCells count="16">
    <mergeCell ref="I40:I42"/>
    <mergeCell ref="J40:J42"/>
    <mergeCell ref="F40:F42"/>
    <mergeCell ref="E40:E42"/>
    <mergeCell ref="D40:D42"/>
    <mergeCell ref="C40:C42"/>
    <mergeCell ref="B40:B42"/>
    <mergeCell ref="A40:A42"/>
    <mergeCell ref="B15:B17"/>
    <mergeCell ref="C15:C17"/>
    <mergeCell ref="J15:J17"/>
    <mergeCell ref="D15:D17"/>
    <mergeCell ref="E15:E17"/>
    <mergeCell ref="F15:F17"/>
    <mergeCell ref="A15:A17"/>
    <mergeCell ref="I15:I17"/>
  </mergeCells>
  <pageMargins left="0.7" right="0.7" top="0.75" bottom="0.75" header="0.3" footer="0.3"/>
  <pageSetup orientation="portrait" horizontalDpi="4294967293" verticalDpi="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6"/>
  <sheetViews>
    <sheetView topLeftCell="A20" workbookViewId="0">
      <selection activeCell="B27" sqref="B27"/>
    </sheetView>
  </sheetViews>
  <sheetFormatPr baseColWidth="10" defaultColWidth="11.28515625" defaultRowHeight="16.5" x14ac:dyDescent="0.3"/>
  <cols>
    <col min="1" max="1" width="13.140625" style="46" customWidth="1"/>
    <col min="2" max="2" width="33.7109375" style="47" bestFit="1" customWidth="1"/>
    <col min="3" max="3" width="34.28515625" style="46" bestFit="1" customWidth="1"/>
    <col min="4" max="4" width="26" style="46" customWidth="1"/>
    <col min="5" max="5" width="13.140625" style="126" customWidth="1"/>
    <col min="6" max="6" width="14.7109375" style="116" customWidth="1"/>
    <col min="7" max="7" width="11.28515625" style="46" customWidth="1"/>
    <col min="8" max="8" width="10.140625" style="46" customWidth="1"/>
    <col min="9" max="9" width="22.28515625" style="359" customWidth="1"/>
    <col min="10" max="10" width="22.7109375" style="48" customWidth="1"/>
    <col min="11" max="11" width="11.28515625" style="205"/>
    <col min="12" max="16384" width="11.28515625" style="43"/>
  </cols>
  <sheetData>
    <row r="1" spans="1:12" x14ac:dyDescent="0.3">
      <c r="A1" s="49" t="s">
        <v>0</v>
      </c>
    </row>
    <row r="2" spans="1:12" x14ac:dyDescent="0.3">
      <c r="A2" s="49" t="s">
        <v>1</v>
      </c>
    </row>
    <row r="3" spans="1:12" x14ac:dyDescent="0.3">
      <c r="A3" s="50">
        <v>6</v>
      </c>
      <c r="B3" s="50" t="s">
        <v>1213</v>
      </c>
    </row>
    <row r="6" spans="1:12" ht="20.25" x14ac:dyDescent="0.3">
      <c r="A6" s="51" t="s">
        <v>3</v>
      </c>
      <c r="B6" s="52"/>
      <c r="C6" s="53"/>
      <c r="D6" s="54"/>
      <c r="E6" s="56"/>
      <c r="F6" s="117"/>
      <c r="G6" s="57"/>
      <c r="H6" s="57"/>
      <c r="I6" s="55"/>
      <c r="J6" s="55"/>
    </row>
    <row r="7" spans="1:12" x14ac:dyDescent="0.3">
      <c r="A7" s="59"/>
      <c r="B7" s="60"/>
      <c r="C7" s="61"/>
      <c r="D7" s="54"/>
      <c r="E7" s="56"/>
      <c r="F7" s="117"/>
      <c r="G7" s="57"/>
      <c r="H7" s="57"/>
      <c r="I7" s="55"/>
      <c r="J7" s="55"/>
    </row>
    <row r="8" spans="1:12" s="44" customFormat="1" ht="33" x14ac:dyDescent="0.25">
      <c r="A8" s="62" t="s">
        <v>4</v>
      </c>
      <c r="B8" s="63" t="s">
        <v>5</v>
      </c>
      <c r="C8" s="64" t="s">
        <v>6</v>
      </c>
      <c r="D8" s="64" t="s">
        <v>7</v>
      </c>
      <c r="E8" s="66" t="s">
        <v>8</v>
      </c>
      <c r="F8" s="118" t="s">
        <v>9</v>
      </c>
      <c r="G8" s="67" t="s">
        <v>10</v>
      </c>
      <c r="H8" s="67" t="s">
        <v>11</v>
      </c>
      <c r="I8" s="65" t="s">
        <v>12</v>
      </c>
      <c r="J8" s="65" t="s">
        <v>13</v>
      </c>
      <c r="K8" s="206"/>
    </row>
    <row r="9" spans="1:12" s="44" customFormat="1" ht="33" customHeight="1" x14ac:dyDescent="0.25">
      <c r="A9" s="401">
        <v>44963</v>
      </c>
      <c r="B9" s="313" t="s">
        <v>45</v>
      </c>
      <c r="C9" s="165" t="s">
        <v>1387</v>
      </c>
      <c r="D9" s="165" t="s">
        <v>1388</v>
      </c>
      <c r="E9" s="19">
        <v>21110</v>
      </c>
      <c r="F9" s="19">
        <v>13218.4</v>
      </c>
      <c r="G9" s="364" t="s">
        <v>64</v>
      </c>
      <c r="H9" s="164" t="s">
        <v>1389</v>
      </c>
      <c r="I9" s="164" t="s">
        <v>50</v>
      </c>
      <c r="J9" s="377" t="s">
        <v>51</v>
      </c>
      <c r="K9" s="206">
        <v>1</v>
      </c>
    </row>
    <row r="10" spans="1:12" ht="26.65" customHeight="1" x14ac:dyDescent="0.3">
      <c r="A10" s="401">
        <v>44963</v>
      </c>
      <c r="B10" s="490" t="s">
        <v>1390</v>
      </c>
      <c r="C10" s="487" t="s">
        <v>1391</v>
      </c>
      <c r="D10" s="487" t="s">
        <v>1392</v>
      </c>
      <c r="E10" s="20">
        <v>6140</v>
      </c>
      <c r="F10" s="20">
        <v>10067</v>
      </c>
      <c r="G10" s="466" t="s">
        <v>218</v>
      </c>
      <c r="H10" s="466" t="s">
        <v>219</v>
      </c>
      <c r="I10" s="466" t="s">
        <v>50</v>
      </c>
      <c r="J10" s="431" t="s">
        <v>51</v>
      </c>
      <c r="K10" s="206">
        <v>2</v>
      </c>
      <c r="L10" s="46"/>
    </row>
    <row r="11" spans="1:12" ht="26.65" customHeight="1" x14ac:dyDescent="0.3">
      <c r="A11" s="401">
        <v>44963</v>
      </c>
      <c r="B11" s="498" t="s">
        <v>104</v>
      </c>
      <c r="C11" s="499" t="s">
        <v>1301</v>
      </c>
      <c r="D11" s="489" t="s">
        <v>1393</v>
      </c>
      <c r="E11" s="370">
        <v>30099</v>
      </c>
      <c r="F11" s="370">
        <v>57439</v>
      </c>
      <c r="G11" s="282" t="s">
        <v>1394</v>
      </c>
      <c r="H11" s="282" t="s">
        <v>1395</v>
      </c>
      <c r="I11" s="455" t="s">
        <v>42</v>
      </c>
      <c r="J11" s="377" t="s">
        <v>43</v>
      </c>
      <c r="K11" s="206">
        <v>3</v>
      </c>
    </row>
    <row r="12" spans="1:12" ht="26.65" customHeight="1" x14ac:dyDescent="0.3">
      <c r="A12" s="447">
        <v>44963</v>
      </c>
      <c r="B12" s="500" t="s">
        <v>768</v>
      </c>
      <c r="C12" s="130" t="s">
        <v>1396</v>
      </c>
      <c r="D12" s="491" t="s">
        <v>767</v>
      </c>
      <c r="E12" s="497">
        <v>33760</v>
      </c>
      <c r="F12" s="497">
        <v>22878</v>
      </c>
      <c r="G12" s="493" t="s">
        <v>902</v>
      </c>
      <c r="H12" s="493" t="s">
        <v>903</v>
      </c>
      <c r="I12" s="164" t="s">
        <v>50</v>
      </c>
      <c r="J12" s="430" t="s">
        <v>43</v>
      </c>
      <c r="K12" s="206">
        <v>4</v>
      </c>
    </row>
    <row r="13" spans="1:12" ht="26.65" customHeight="1" x14ac:dyDescent="0.3">
      <c r="A13" s="447">
        <v>44963</v>
      </c>
      <c r="B13" s="500" t="s">
        <v>1397</v>
      </c>
      <c r="C13" s="130" t="s">
        <v>1398</v>
      </c>
      <c r="D13" s="491" t="s">
        <v>1399</v>
      </c>
      <c r="E13" s="497">
        <v>20730</v>
      </c>
      <c r="F13" s="497">
        <v>43221</v>
      </c>
      <c r="G13" s="493" t="s">
        <v>1400</v>
      </c>
      <c r="H13" s="493" t="s">
        <v>1401</v>
      </c>
      <c r="I13" s="164" t="s">
        <v>50</v>
      </c>
      <c r="J13" s="430" t="s">
        <v>43</v>
      </c>
      <c r="K13" s="206">
        <v>5</v>
      </c>
    </row>
    <row r="14" spans="1:12" ht="26.65" customHeight="1" x14ac:dyDescent="0.3">
      <c r="A14" s="819">
        <v>44963</v>
      </c>
      <c r="B14" s="856" t="s">
        <v>449</v>
      </c>
      <c r="C14" s="857" t="s">
        <v>1402</v>
      </c>
      <c r="D14" s="858" t="s">
        <v>1202</v>
      </c>
      <c r="E14" s="859">
        <v>161200</v>
      </c>
      <c r="F14" s="859">
        <v>139188</v>
      </c>
      <c r="G14" s="493" t="s">
        <v>453</v>
      </c>
      <c r="H14" s="493" t="s">
        <v>454</v>
      </c>
      <c r="I14" s="622" t="s">
        <v>50</v>
      </c>
      <c r="J14" s="853" t="s">
        <v>43</v>
      </c>
      <c r="K14" s="206">
        <v>6</v>
      </c>
    </row>
    <row r="15" spans="1:12" ht="26.65" customHeight="1" x14ac:dyDescent="0.3">
      <c r="A15" s="839"/>
      <c r="B15" s="856"/>
      <c r="C15" s="857"/>
      <c r="D15" s="858"/>
      <c r="E15" s="859"/>
      <c r="F15" s="859"/>
      <c r="G15" s="493" t="s">
        <v>455</v>
      </c>
      <c r="H15" s="493" t="s">
        <v>456</v>
      </c>
      <c r="I15" s="622"/>
      <c r="J15" s="854"/>
      <c r="K15" s="206">
        <v>7</v>
      </c>
    </row>
    <row r="16" spans="1:12" ht="26.65" customHeight="1" x14ac:dyDescent="0.3">
      <c r="A16" s="839"/>
      <c r="B16" s="856"/>
      <c r="C16" s="857"/>
      <c r="D16" s="858"/>
      <c r="E16" s="859"/>
      <c r="F16" s="859"/>
      <c r="G16" s="493" t="s">
        <v>457</v>
      </c>
      <c r="H16" s="493" t="s">
        <v>458</v>
      </c>
      <c r="I16" s="622"/>
      <c r="J16" s="854"/>
      <c r="K16" s="206">
        <v>8</v>
      </c>
    </row>
    <row r="17" spans="1:11" ht="26.65" customHeight="1" x14ac:dyDescent="0.3">
      <c r="A17" s="839"/>
      <c r="B17" s="856"/>
      <c r="C17" s="857"/>
      <c r="D17" s="858"/>
      <c r="E17" s="859"/>
      <c r="F17" s="859"/>
      <c r="G17" s="493" t="s">
        <v>570</v>
      </c>
      <c r="H17" s="493" t="s">
        <v>571</v>
      </c>
      <c r="I17" s="622"/>
      <c r="J17" s="854"/>
      <c r="K17" s="206">
        <v>9</v>
      </c>
    </row>
    <row r="18" spans="1:11" ht="26.65" customHeight="1" x14ac:dyDescent="0.3">
      <c r="A18" s="820"/>
      <c r="B18" s="856"/>
      <c r="C18" s="857"/>
      <c r="D18" s="858"/>
      <c r="E18" s="859"/>
      <c r="F18" s="859"/>
      <c r="G18" s="493" t="s">
        <v>1403</v>
      </c>
      <c r="H18" s="493" t="s">
        <v>1404</v>
      </c>
      <c r="I18" s="622"/>
      <c r="J18" s="855"/>
      <c r="K18" s="206">
        <v>10</v>
      </c>
    </row>
    <row r="19" spans="1:11" ht="26.65" customHeight="1" x14ac:dyDescent="0.3">
      <c r="A19" s="447">
        <v>44963</v>
      </c>
      <c r="B19" s="130" t="s">
        <v>423</v>
      </c>
      <c r="C19" s="130" t="s">
        <v>1405</v>
      </c>
      <c r="D19" s="491" t="s">
        <v>1406</v>
      </c>
      <c r="E19" s="497">
        <v>32310</v>
      </c>
      <c r="F19" s="497">
        <v>4212</v>
      </c>
      <c r="G19" s="493" t="s">
        <v>1407</v>
      </c>
      <c r="H19" s="493" t="s">
        <v>1408</v>
      </c>
      <c r="I19" s="164" t="s">
        <v>50</v>
      </c>
      <c r="J19" s="430" t="s">
        <v>43</v>
      </c>
      <c r="K19" s="206">
        <v>11</v>
      </c>
    </row>
    <row r="20" spans="1:11" x14ac:dyDescent="0.3">
      <c r="A20" s="447">
        <v>44963</v>
      </c>
      <c r="B20" s="130" t="s">
        <v>67</v>
      </c>
      <c r="C20" s="130" t="s">
        <v>1409</v>
      </c>
      <c r="D20" s="491" t="s">
        <v>1359</v>
      </c>
      <c r="E20" s="497">
        <v>27280</v>
      </c>
      <c r="F20" s="497">
        <v>51342</v>
      </c>
      <c r="G20" s="493" t="s">
        <v>715</v>
      </c>
      <c r="H20" s="493" t="s">
        <v>716</v>
      </c>
      <c r="I20" s="164" t="s">
        <v>50</v>
      </c>
      <c r="J20" s="430" t="s">
        <v>43</v>
      </c>
      <c r="K20" s="206">
        <v>12</v>
      </c>
    </row>
    <row r="21" spans="1:11" ht="33" x14ac:dyDescent="0.3">
      <c r="A21" s="447">
        <v>44963</v>
      </c>
      <c r="B21" s="130" t="s">
        <v>1410</v>
      </c>
      <c r="C21" s="130" t="s">
        <v>1411</v>
      </c>
      <c r="D21" s="491" t="s">
        <v>764</v>
      </c>
      <c r="E21" s="497">
        <v>28130</v>
      </c>
      <c r="F21" s="497">
        <v>32773</v>
      </c>
      <c r="G21" s="493" t="s">
        <v>904</v>
      </c>
      <c r="H21" s="493" t="s">
        <v>905</v>
      </c>
      <c r="I21" s="164" t="s">
        <v>50</v>
      </c>
      <c r="J21" s="430" t="s">
        <v>43</v>
      </c>
      <c r="K21" s="206">
        <v>13</v>
      </c>
    </row>
    <row r="22" spans="1:11" x14ac:dyDescent="0.3">
      <c r="A22" s="401">
        <v>44963</v>
      </c>
      <c r="B22" s="502" t="s">
        <v>1230</v>
      </c>
      <c r="C22" s="494" t="s">
        <v>1412</v>
      </c>
      <c r="D22" s="495" t="s">
        <v>1413</v>
      </c>
      <c r="E22" s="503">
        <v>34510</v>
      </c>
      <c r="F22" s="503">
        <v>25024</v>
      </c>
      <c r="G22" s="496" t="s">
        <v>513</v>
      </c>
      <c r="H22" s="496" t="s">
        <v>514</v>
      </c>
      <c r="I22" s="488" t="s">
        <v>50</v>
      </c>
      <c r="J22" s="390" t="s">
        <v>43</v>
      </c>
      <c r="K22" s="206">
        <v>14</v>
      </c>
    </row>
    <row r="23" spans="1:11" x14ac:dyDescent="0.3">
      <c r="A23" s="447">
        <v>44963</v>
      </c>
      <c r="B23" s="500" t="s">
        <v>1230</v>
      </c>
      <c r="C23" s="501" t="s">
        <v>1412</v>
      </c>
      <c r="D23" s="477" t="s">
        <v>1315</v>
      </c>
      <c r="E23" s="574">
        <v>33500</v>
      </c>
      <c r="F23" s="574">
        <v>25023</v>
      </c>
      <c r="G23" s="476" t="s">
        <v>559</v>
      </c>
      <c r="H23" s="575" t="s">
        <v>560</v>
      </c>
      <c r="I23" s="164" t="s">
        <v>50</v>
      </c>
      <c r="J23" s="24" t="s">
        <v>43</v>
      </c>
      <c r="K23" s="206">
        <v>15</v>
      </c>
    </row>
    <row r="24" spans="1:11" x14ac:dyDescent="0.3">
      <c r="A24" s="447">
        <v>44963</v>
      </c>
      <c r="B24" s="846" t="s">
        <v>1414</v>
      </c>
      <c r="C24" s="847" t="s">
        <v>1415</v>
      </c>
      <c r="D24" s="849" t="s">
        <v>1416</v>
      </c>
      <c r="E24" s="851">
        <v>10670</v>
      </c>
      <c r="F24" s="851">
        <v>15417</v>
      </c>
      <c r="G24" s="476" t="s">
        <v>1417</v>
      </c>
      <c r="H24" s="575" t="s">
        <v>1418</v>
      </c>
      <c r="I24" s="622" t="s">
        <v>50</v>
      </c>
      <c r="J24" s="804" t="s">
        <v>43</v>
      </c>
      <c r="K24" s="206">
        <v>16</v>
      </c>
    </row>
    <row r="25" spans="1:11" x14ac:dyDescent="0.3">
      <c r="A25" s="447">
        <v>44963</v>
      </c>
      <c r="B25" s="846"/>
      <c r="C25" s="848"/>
      <c r="D25" s="850"/>
      <c r="E25" s="852"/>
      <c r="F25" s="852"/>
      <c r="G25" s="476" t="s">
        <v>864</v>
      </c>
      <c r="H25" s="575" t="s">
        <v>865</v>
      </c>
      <c r="I25" s="622"/>
      <c r="J25" s="804"/>
      <c r="K25" s="206">
        <v>17</v>
      </c>
    </row>
    <row r="26" spans="1:11" x14ac:dyDescent="0.3">
      <c r="A26" s="16"/>
      <c r="B26" s="11"/>
      <c r="C26" s="12"/>
      <c r="D26" s="12"/>
      <c r="E26" s="463"/>
      <c r="F26" s="10"/>
      <c r="G26" s="8"/>
      <c r="H26" s="8"/>
      <c r="I26" s="6"/>
      <c r="J26" s="9"/>
      <c r="K26" s="47"/>
    </row>
    <row r="27" spans="1:11" x14ac:dyDescent="0.3">
      <c r="A27" s="16"/>
      <c r="B27" s="11"/>
      <c r="C27" s="12"/>
      <c r="D27" s="12"/>
      <c r="E27" s="463"/>
      <c r="F27" s="10"/>
      <c r="G27" s="8"/>
      <c r="H27" s="8"/>
      <c r="I27" s="6"/>
      <c r="J27" s="9"/>
      <c r="K27" s="47"/>
    </row>
    <row r="28" spans="1:11" x14ac:dyDescent="0.3">
      <c r="A28" s="16"/>
      <c r="B28" s="11"/>
      <c r="C28" s="12"/>
      <c r="D28" s="12"/>
      <c r="E28" s="463"/>
      <c r="F28" s="10"/>
      <c r="G28" s="8"/>
      <c r="H28" s="8"/>
      <c r="I28" s="6"/>
      <c r="J28" s="9"/>
      <c r="K28" s="47"/>
    </row>
    <row r="29" spans="1:11" x14ac:dyDescent="0.3">
      <c r="E29" s="248"/>
      <c r="F29" s="248"/>
      <c r="G29" s="249"/>
      <c r="H29" s="249"/>
      <c r="J29" s="32"/>
    </row>
    <row r="30" spans="1:11" ht="20.25" x14ac:dyDescent="0.3">
      <c r="A30" s="70" t="s">
        <v>32</v>
      </c>
      <c r="B30" s="71"/>
      <c r="E30" s="248"/>
      <c r="F30" s="248"/>
      <c r="G30" s="249"/>
      <c r="H30" s="249"/>
    </row>
    <row r="31" spans="1:11" s="45" customFormat="1" x14ac:dyDescent="0.3">
      <c r="A31" s="72"/>
      <c r="B31" s="73"/>
      <c r="C31" s="74"/>
      <c r="D31" s="74"/>
      <c r="E31" s="127"/>
      <c r="F31" s="124"/>
      <c r="G31" s="74"/>
      <c r="H31" s="74"/>
      <c r="I31" s="360"/>
      <c r="J31" s="75"/>
      <c r="K31" s="271"/>
    </row>
    <row r="32" spans="1:11" ht="33" x14ac:dyDescent="0.3">
      <c r="A32" s="76" t="s">
        <v>4</v>
      </c>
      <c r="B32" s="79" t="s">
        <v>33</v>
      </c>
      <c r="C32" s="79" t="s">
        <v>34</v>
      </c>
      <c r="D32" s="79" t="s">
        <v>7</v>
      </c>
      <c r="E32" s="80" t="s">
        <v>35</v>
      </c>
      <c r="F32" s="125" t="s">
        <v>9</v>
      </c>
      <c r="G32" s="79" t="s">
        <v>10</v>
      </c>
      <c r="H32" s="79" t="s">
        <v>11</v>
      </c>
      <c r="I32" s="79" t="s">
        <v>36</v>
      </c>
      <c r="J32" s="79" t="s">
        <v>13</v>
      </c>
    </row>
    <row r="33" spans="1:11" ht="24.75" customHeight="1" x14ac:dyDescent="0.3">
      <c r="A33" s="200">
        <v>45079</v>
      </c>
      <c r="B33" s="408" t="s">
        <v>1419</v>
      </c>
      <c r="C33" s="408" t="s">
        <v>1420</v>
      </c>
      <c r="D33" s="408" t="s">
        <v>1421</v>
      </c>
      <c r="E33" s="406">
        <v>17200</v>
      </c>
      <c r="F33" s="434" t="s">
        <v>1422</v>
      </c>
      <c r="G33" s="197" t="s">
        <v>1423</v>
      </c>
      <c r="H33" s="433"/>
      <c r="I33" s="390" t="s">
        <v>50</v>
      </c>
      <c r="J33" s="390" t="s">
        <v>51</v>
      </c>
      <c r="K33" s="205">
        <v>1</v>
      </c>
    </row>
    <row r="34" spans="1:11" ht="22.9" customHeight="1" x14ac:dyDescent="0.3">
      <c r="A34" s="648">
        <v>45079</v>
      </c>
      <c r="B34" s="796" t="s">
        <v>703</v>
      </c>
      <c r="C34" s="796" t="s">
        <v>1424</v>
      </c>
      <c r="D34" s="796" t="s">
        <v>1425</v>
      </c>
      <c r="E34" s="646">
        <v>90370</v>
      </c>
      <c r="F34" s="646">
        <v>200351</v>
      </c>
      <c r="G34" s="432" t="s">
        <v>1426</v>
      </c>
      <c r="H34" s="197" t="s">
        <v>1427</v>
      </c>
      <c r="I34" s="796" t="s">
        <v>50</v>
      </c>
      <c r="J34" s="796" t="s">
        <v>1428</v>
      </c>
      <c r="K34" s="205">
        <v>2</v>
      </c>
    </row>
    <row r="35" spans="1:11" x14ac:dyDescent="0.3">
      <c r="A35" s="648"/>
      <c r="B35" s="796"/>
      <c r="C35" s="796"/>
      <c r="D35" s="796"/>
      <c r="E35" s="646"/>
      <c r="F35" s="646"/>
      <c r="G35" s="197" t="s">
        <v>1429</v>
      </c>
      <c r="H35" s="197" t="s">
        <v>1430</v>
      </c>
      <c r="I35" s="796"/>
      <c r="J35" s="796"/>
      <c r="K35" s="205">
        <v>3</v>
      </c>
    </row>
    <row r="36" spans="1:11" x14ac:dyDescent="0.3">
      <c r="A36" s="648"/>
      <c r="B36" s="796"/>
      <c r="C36" s="796"/>
      <c r="D36" s="796"/>
      <c r="E36" s="646"/>
      <c r="F36" s="646"/>
      <c r="G36" s="369" t="s">
        <v>237</v>
      </c>
      <c r="H36" s="369" t="s">
        <v>238</v>
      </c>
      <c r="I36" s="796"/>
      <c r="J36" s="796"/>
      <c r="K36" s="205">
        <v>4</v>
      </c>
    </row>
  </sheetData>
  <mergeCells count="23">
    <mergeCell ref="I14:I18"/>
    <mergeCell ref="J14:J18"/>
    <mergeCell ref="A14:A18"/>
    <mergeCell ref="B14:B18"/>
    <mergeCell ref="C14:C18"/>
    <mergeCell ref="D14:D18"/>
    <mergeCell ref="E14:E18"/>
    <mergeCell ref="F14:F18"/>
    <mergeCell ref="I34:I36"/>
    <mergeCell ref="J34:J36"/>
    <mergeCell ref="A34:A36"/>
    <mergeCell ref="B34:B36"/>
    <mergeCell ref="C34:C36"/>
    <mergeCell ref="D34:D36"/>
    <mergeCell ref="E34:E36"/>
    <mergeCell ref="F34:F36"/>
    <mergeCell ref="I24:I25"/>
    <mergeCell ref="J24:J25"/>
    <mergeCell ref="B24:B25"/>
    <mergeCell ref="C24:C25"/>
    <mergeCell ref="D24:D25"/>
    <mergeCell ref="E24:E25"/>
    <mergeCell ref="F24:F25"/>
  </mergeCells>
  <pageMargins left="0.7" right="0.7" top="0.75" bottom="0.75" header="0.3" footer="0.3"/>
  <pageSetup orientation="portrait" horizontalDpi="4294967293" verticalDpi="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2"/>
  <sheetViews>
    <sheetView topLeftCell="A26" workbookViewId="0">
      <selection activeCell="C33" sqref="C33"/>
    </sheetView>
  </sheetViews>
  <sheetFormatPr baseColWidth="10" defaultColWidth="11.28515625" defaultRowHeight="16.5" x14ac:dyDescent="0.3"/>
  <cols>
    <col min="1" max="1" width="13.140625" style="46" customWidth="1"/>
    <col min="2" max="2" width="33.7109375" style="47" bestFit="1" customWidth="1"/>
    <col min="3" max="3" width="34.28515625" style="46" bestFit="1" customWidth="1"/>
    <col min="4" max="4" width="26" style="46" customWidth="1"/>
    <col min="5" max="5" width="13.140625" style="126" customWidth="1"/>
    <col min="6" max="6" width="14.7109375" style="116" customWidth="1"/>
    <col min="7" max="7" width="11.28515625" style="46" customWidth="1"/>
    <col min="8" max="8" width="10.140625" style="46" customWidth="1"/>
    <col min="9" max="9" width="22.28515625" style="359" customWidth="1"/>
    <col min="10" max="10" width="22.7109375" style="48" customWidth="1"/>
    <col min="11" max="11" width="11.28515625" style="205"/>
    <col min="12" max="16384" width="11.28515625" style="43"/>
  </cols>
  <sheetData>
    <row r="1" spans="1:12" x14ac:dyDescent="0.3">
      <c r="A1" s="49" t="s">
        <v>0</v>
      </c>
    </row>
    <row r="2" spans="1:12" x14ac:dyDescent="0.3">
      <c r="A2" s="49" t="s">
        <v>1</v>
      </c>
    </row>
    <row r="3" spans="1:12" x14ac:dyDescent="0.3">
      <c r="A3" s="50">
        <v>7</v>
      </c>
      <c r="B3" s="50" t="s">
        <v>1213</v>
      </c>
    </row>
    <row r="6" spans="1:12" ht="20.25" x14ac:dyDescent="0.3">
      <c r="A6" s="51" t="s">
        <v>3</v>
      </c>
      <c r="B6" s="52"/>
      <c r="C6" s="53"/>
      <c r="D6" s="54"/>
      <c r="E6" s="56"/>
      <c r="F6" s="117"/>
      <c r="G6" s="57"/>
      <c r="H6" s="57"/>
      <c r="I6" s="55"/>
      <c r="J6" s="55"/>
    </row>
    <row r="7" spans="1:12" x14ac:dyDescent="0.3">
      <c r="A7" s="59"/>
      <c r="B7" s="60"/>
      <c r="C7" s="61"/>
      <c r="D7" s="54"/>
      <c r="E7" s="56"/>
      <c r="F7" s="117"/>
      <c r="G7" s="57"/>
      <c r="H7" s="57"/>
      <c r="I7" s="55"/>
      <c r="J7" s="55"/>
    </row>
    <row r="8" spans="1:12" s="44" customFormat="1" ht="33" x14ac:dyDescent="0.25">
      <c r="A8" s="62" t="s">
        <v>4</v>
      </c>
      <c r="B8" s="63" t="s">
        <v>5</v>
      </c>
      <c r="C8" s="64" t="s">
        <v>6</v>
      </c>
      <c r="D8" s="64" t="s">
        <v>7</v>
      </c>
      <c r="E8" s="66" t="s">
        <v>8</v>
      </c>
      <c r="F8" s="118" t="s">
        <v>9</v>
      </c>
      <c r="G8" s="67" t="s">
        <v>10</v>
      </c>
      <c r="H8" s="67" t="s">
        <v>11</v>
      </c>
      <c r="I8" s="65" t="s">
        <v>12</v>
      </c>
      <c r="J8" s="65" t="s">
        <v>13</v>
      </c>
      <c r="K8" s="206"/>
    </row>
    <row r="9" spans="1:12" s="44" customFormat="1" ht="33" customHeight="1" x14ac:dyDescent="0.25">
      <c r="A9" s="401">
        <v>45109</v>
      </c>
      <c r="B9" s="403" t="s">
        <v>1431</v>
      </c>
      <c r="C9" s="402" t="s">
        <v>1432</v>
      </c>
      <c r="D9" s="388" t="s">
        <v>662</v>
      </c>
      <c r="E9" s="164">
        <v>28460</v>
      </c>
      <c r="F9" s="285">
        <v>10056</v>
      </c>
      <c r="G9" s="164" t="s">
        <v>1043</v>
      </c>
      <c r="H9" s="164" t="s">
        <v>1044</v>
      </c>
      <c r="I9" s="164" t="s">
        <v>1224</v>
      </c>
      <c r="J9" s="165" t="s">
        <v>311</v>
      </c>
      <c r="K9" s="206">
        <v>1</v>
      </c>
    </row>
    <row r="10" spans="1:12" ht="26.65" customHeight="1" x14ac:dyDescent="0.3">
      <c r="A10" s="401">
        <v>45109</v>
      </c>
      <c r="B10" s="402" t="s">
        <v>1433</v>
      </c>
      <c r="C10" s="165" t="s">
        <v>1434</v>
      </c>
      <c r="D10" s="388" t="s">
        <v>1435</v>
      </c>
      <c r="E10" s="164">
        <v>2251</v>
      </c>
      <c r="F10" s="285">
        <v>31449</v>
      </c>
      <c r="G10" s="164" t="s">
        <v>1185</v>
      </c>
      <c r="H10" s="164"/>
      <c r="I10" s="164" t="s">
        <v>1176</v>
      </c>
      <c r="J10" s="165" t="s">
        <v>311</v>
      </c>
      <c r="K10" s="206">
        <v>2</v>
      </c>
      <c r="L10" s="46"/>
    </row>
    <row r="11" spans="1:12" ht="26.65" customHeight="1" x14ac:dyDescent="0.3">
      <c r="A11" s="401">
        <v>45109</v>
      </c>
      <c r="B11" s="504" t="s">
        <v>1025</v>
      </c>
      <c r="C11" s="402" t="s">
        <v>1026</v>
      </c>
      <c r="D11" s="409" t="s">
        <v>1436</v>
      </c>
      <c r="E11" s="370">
        <v>10715</v>
      </c>
      <c r="F11" s="370">
        <v>10709.82</v>
      </c>
      <c r="G11" s="282" t="s">
        <v>1437</v>
      </c>
      <c r="H11" s="282" t="s">
        <v>1438</v>
      </c>
      <c r="I11" s="455" t="s">
        <v>19</v>
      </c>
      <c r="J11" s="165" t="s">
        <v>51</v>
      </c>
      <c r="K11" s="206">
        <v>3</v>
      </c>
    </row>
    <row r="12" spans="1:12" ht="26.65" customHeight="1" x14ac:dyDescent="0.3">
      <c r="A12" s="401">
        <v>45109</v>
      </c>
      <c r="B12" s="439" t="s">
        <v>1439</v>
      </c>
      <c r="C12" s="439" t="s">
        <v>1440</v>
      </c>
      <c r="D12" s="509" t="s">
        <v>1441</v>
      </c>
      <c r="E12" s="318">
        <v>1349</v>
      </c>
      <c r="F12" s="318">
        <v>24907</v>
      </c>
      <c r="G12" s="17" t="s">
        <v>1442</v>
      </c>
      <c r="H12" s="17"/>
      <c r="I12" s="164" t="s">
        <v>19</v>
      </c>
      <c r="J12" s="430" t="s">
        <v>31</v>
      </c>
      <c r="K12" s="206">
        <v>4</v>
      </c>
    </row>
    <row r="13" spans="1:12" ht="26.65" customHeight="1" x14ac:dyDescent="0.3">
      <c r="A13" s="401">
        <v>45109</v>
      </c>
      <c r="B13" s="180" t="s">
        <v>886</v>
      </c>
      <c r="C13" s="180" t="s">
        <v>1443</v>
      </c>
      <c r="D13" s="505" t="s">
        <v>1444</v>
      </c>
      <c r="E13" s="163">
        <v>25650</v>
      </c>
      <c r="F13" s="163">
        <v>26738</v>
      </c>
      <c r="G13" s="282" t="s">
        <v>1445</v>
      </c>
      <c r="H13" s="282"/>
      <c r="I13" s="164" t="s">
        <v>19</v>
      </c>
      <c r="J13" s="430" t="s">
        <v>31</v>
      </c>
      <c r="K13" s="206">
        <v>5</v>
      </c>
    </row>
    <row r="14" spans="1:12" ht="26.65" customHeight="1" x14ac:dyDescent="0.3">
      <c r="A14" s="401">
        <v>45109</v>
      </c>
      <c r="B14" s="625" t="s">
        <v>1348</v>
      </c>
      <c r="C14" s="625" t="s">
        <v>1350</v>
      </c>
      <c r="D14" s="860" t="s">
        <v>563</v>
      </c>
      <c r="E14" s="630">
        <v>64512</v>
      </c>
      <c r="F14" s="630">
        <v>40721</v>
      </c>
      <c r="G14" s="348" t="s">
        <v>1274</v>
      </c>
      <c r="H14" s="348" t="s">
        <v>1275</v>
      </c>
      <c r="I14" s="164" t="s">
        <v>19</v>
      </c>
      <c r="J14" s="430" t="s">
        <v>31</v>
      </c>
      <c r="K14" s="206">
        <v>6</v>
      </c>
    </row>
    <row r="15" spans="1:12" ht="26.65" customHeight="1" x14ac:dyDescent="0.3">
      <c r="A15" s="401">
        <v>45109</v>
      </c>
      <c r="B15" s="625"/>
      <c r="C15" s="625"/>
      <c r="D15" s="860"/>
      <c r="E15" s="630"/>
      <c r="F15" s="630"/>
      <c r="G15" s="348" t="s">
        <v>1180</v>
      </c>
      <c r="H15" s="348" t="s">
        <v>1181</v>
      </c>
      <c r="I15" s="164" t="s">
        <v>19</v>
      </c>
      <c r="J15" s="430" t="s">
        <v>31</v>
      </c>
      <c r="K15" s="206">
        <v>7</v>
      </c>
    </row>
    <row r="16" spans="1:12" ht="26.65" customHeight="1" x14ac:dyDescent="0.3">
      <c r="A16" s="401">
        <v>45109</v>
      </c>
      <c r="B16" s="319" t="s">
        <v>1446</v>
      </c>
      <c r="C16" s="319" t="s">
        <v>1447</v>
      </c>
      <c r="D16" s="207" t="s">
        <v>1448</v>
      </c>
      <c r="E16" s="171">
        <v>372</v>
      </c>
      <c r="F16" s="171">
        <v>2068</v>
      </c>
      <c r="G16" s="348" t="s">
        <v>1449</v>
      </c>
      <c r="H16" s="348"/>
      <c r="I16" s="164" t="s">
        <v>19</v>
      </c>
      <c r="J16" s="430" t="s">
        <v>31</v>
      </c>
      <c r="K16" s="206">
        <v>8</v>
      </c>
    </row>
    <row r="17" spans="1:11" ht="26.65" customHeight="1" x14ac:dyDescent="0.3">
      <c r="A17" s="401">
        <v>45109</v>
      </c>
      <c r="B17" s="256" t="s">
        <v>104</v>
      </c>
      <c r="C17" s="107" t="s">
        <v>1301</v>
      </c>
      <c r="D17" s="506" t="s">
        <v>106</v>
      </c>
      <c r="E17" s="21">
        <v>30201</v>
      </c>
      <c r="F17" s="21">
        <v>48450</v>
      </c>
      <c r="G17" s="17" t="s">
        <v>1450</v>
      </c>
      <c r="H17" s="17" t="s">
        <v>594</v>
      </c>
      <c r="I17" s="164" t="s">
        <v>19</v>
      </c>
      <c r="J17" s="430" t="s">
        <v>31</v>
      </c>
      <c r="K17" s="206">
        <v>9</v>
      </c>
    </row>
    <row r="18" spans="1:11" ht="26.65" customHeight="1" x14ac:dyDescent="0.3">
      <c r="A18" s="401">
        <v>45109</v>
      </c>
      <c r="B18" s="362" t="s">
        <v>1260</v>
      </c>
      <c r="C18" s="362" t="s">
        <v>1451</v>
      </c>
      <c r="D18" s="506" t="s">
        <v>979</v>
      </c>
      <c r="E18" s="21">
        <v>22429</v>
      </c>
      <c r="F18" s="21">
        <v>56382</v>
      </c>
      <c r="G18" s="17" t="s">
        <v>1452</v>
      </c>
      <c r="H18" s="17" t="s">
        <v>1453</v>
      </c>
      <c r="I18" s="164" t="s">
        <v>19</v>
      </c>
      <c r="J18" s="430" t="s">
        <v>31</v>
      </c>
      <c r="K18" s="206">
        <v>10</v>
      </c>
    </row>
    <row r="19" spans="1:11" ht="26.65" customHeight="1" x14ac:dyDescent="0.3">
      <c r="A19" s="401">
        <v>45109</v>
      </c>
      <c r="B19" s="130" t="s">
        <v>1454</v>
      </c>
      <c r="C19" s="136" t="s">
        <v>1455</v>
      </c>
      <c r="D19" s="491" t="s">
        <v>1456</v>
      </c>
      <c r="E19" s="492">
        <v>27870</v>
      </c>
      <c r="F19" s="492">
        <v>121667</v>
      </c>
      <c r="G19" s="493" t="s">
        <v>931</v>
      </c>
      <c r="H19" s="493" t="s">
        <v>631</v>
      </c>
      <c r="I19" s="164" t="s">
        <v>50</v>
      </c>
      <c r="J19" s="430" t="s">
        <v>31</v>
      </c>
      <c r="K19" s="206">
        <v>11</v>
      </c>
    </row>
    <row r="20" spans="1:11" ht="33" x14ac:dyDescent="0.3">
      <c r="A20" s="401">
        <v>45109</v>
      </c>
      <c r="B20" s="510" t="s">
        <v>1457</v>
      </c>
      <c r="C20" s="511" t="s">
        <v>1458</v>
      </c>
      <c r="D20" s="512" t="s">
        <v>1459</v>
      </c>
      <c r="E20" s="513">
        <v>34580</v>
      </c>
      <c r="F20" s="513">
        <v>21680</v>
      </c>
      <c r="G20" s="514" t="s">
        <v>731</v>
      </c>
      <c r="H20" s="514" t="s">
        <v>732</v>
      </c>
      <c r="I20" s="455" t="s">
        <v>50</v>
      </c>
      <c r="J20" s="430" t="s">
        <v>31</v>
      </c>
      <c r="K20" s="206">
        <v>12</v>
      </c>
    </row>
    <row r="21" spans="1:11" ht="33" x14ac:dyDescent="0.3">
      <c r="A21" s="447">
        <v>45109</v>
      </c>
      <c r="B21" s="130" t="s">
        <v>423</v>
      </c>
      <c r="C21" s="136" t="s">
        <v>1460</v>
      </c>
      <c r="D21" s="491" t="s">
        <v>1461</v>
      </c>
      <c r="E21" s="492">
        <v>32280</v>
      </c>
      <c r="F21" s="492">
        <v>2560</v>
      </c>
      <c r="G21" s="493" t="s">
        <v>461</v>
      </c>
      <c r="H21" s="493" t="s">
        <v>462</v>
      </c>
      <c r="I21" s="164" t="s">
        <v>50</v>
      </c>
      <c r="J21" s="377" t="s">
        <v>31</v>
      </c>
      <c r="K21" s="206">
        <v>13</v>
      </c>
    </row>
    <row r="22" spans="1:11" x14ac:dyDescent="0.3">
      <c r="A22" s="447">
        <v>45109</v>
      </c>
      <c r="B22" s="130" t="s">
        <v>507</v>
      </c>
      <c r="C22" s="136" t="s">
        <v>1462</v>
      </c>
      <c r="D22" s="491" t="s">
        <v>1463</v>
      </c>
      <c r="E22" s="492">
        <v>1410</v>
      </c>
      <c r="F22" s="492">
        <v>4000</v>
      </c>
      <c r="G22" s="493" t="s">
        <v>787</v>
      </c>
      <c r="H22" s="493" t="s">
        <v>1464</v>
      </c>
      <c r="I22" s="164" t="s">
        <v>50</v>
      </c>
      <c r="J22" s="377" t="s">
        <v>31</v>
      </c>
      <c r="K22" s="206">
        <v>14</v>
      </c>
    </row>
    <row r="23" spans="1:11" x14ac:dyDescent="0.3">
      <c r="A23" s="447">
        <v>45109</v>
      </c>
      <c r="B23" s="130" t="s">
        <v>1465</v>
      </c>
      <c r="C23" s="136" t="s">
        <v>1466</v>
      </c>
      <c r="D23" s="491" t="s">
        <v>1467</v>
      </c>
      <c r="E23" s="492">
        <v>3820</v>
      </c>
      <c r="F23" s="492">
        <v>69426</v>
      </c>
      <c r="G23" s="493" t="s">
        <v>1468</v>
      </c>
      <c r="H23" s="493"/>
      <c r="I23" s="164" t="s">
        <v>50</v>
      </c>
      <c r="J23" s="377" t="s">
        <v>31</v>
      </c>
      <c r="K23" s="206">
        <v>15</v>
      </c>
    </row>
    <row r="24" spans="1:11" ht="33" x14ac:dyDescent="0.3">
      <c r="A24" s="447">
        <v>45109</v>
      </c>
      <c r="B24" s="130" t="s">
        <v>67</v>
      </c>
      <c r="C24" s="136" t="s">
        <v>1469</v>
      </c>
      <c r="D24" s="491" t="s">
        <v>1004</v>
      </c>
      <c r="E24" s="492">
        <v>31099</v>
      </c>
      <c r="F24" s="492">
        <v>25578</v>
      </c>
      <c r="G24" s="493" t="s">
        <v>591</v>
      </c>
      <c r="H24" s="493" t="s">
        <v>592</v>
      </c>
      <c r="I24" s="164" t="s">
        <v>50</v>
      </c>
      <c r="J24" s="377" t="s">
        <v>31</v>
      </c>
      <c r="K24" s="206">
        <v>16</v>
      </c>
    </row>
    <row r="25" spans="1:11" x14ac:dyDescent="0.3">
      <c r="A25" s="447">
        <v>45109</v>
      </c>
      <c r="B25" s="130" t="s">
        <v>1470</v>
      </c>
      <c r="C25" s="136" t="s">
        <v>606</v>
      </c>
      <c r="D25" s="491" t="s">
        <v>1471</v>
      </c>
      <c r="E25" s="492">
        <v>31160</v>
      </c>
      <c r="F25" s="492">
        <v>45410</v>
      </c>
      <c r="G25" s="493" t="s">
        <v>1472</v>
      </c>
      <c r="H25" s="493" t="s">
        <v>1473</v>
      </c>
      <c r="I25" s="164" t="s">
        <v>50</v>
      </c>
      <c r="J25" s="377" t="s">
        <v>31</v>
      </c>
      <c r="K25" s="206">
        <v>17</v>
      </c>
    </row>
    <row r="26" spans="1:11" x14ac:dyDescent="0.3">
      <c r="A26" s="447">
        <v>45109</v>
      </c>
      <c r="B26" s="130" t="s">
        <v>67</v>
      </c>
      <c r="C26" s="136" t="s">
        <v>1364</v>
      </c>
      <c r="D26" s="491" t="s">
        <v>1004</v>
      </c>
      <c r="E26" s="492">
        <v>25680</v>
      </c>
      <c r="F26" s="492">
        <v>16723</v>
      </c>
      <c r="G26" s="493" t="s">
        <v>826</v>
      </c>
      <c r="H26" s="493" t="s">
        <v>827</v>
      </c>
      <c r="I26" s="164" t="s">
        <v>50</v>
      </c>
      <c r="J26" s="377" t="s">
        <v>31</v>
      </c>
      <c r="K26" s="206">
        <v>18</v>
      </c>
    </row>
    <row r="27" spans="1:11" x14ac:dyDescent="0.3">
      <c r="A27" s="447">
        <v>45109</v>
      </c>
      <c r="B27" s="824" t="s">
        <v>1474</v>
      </c>
      <c r="C27" s="824" t="s">
        <v>1475</v>
      </c>
      <c r="D27" s="824" t="s">
        <v>1476</v>
      </c>
      <c r="E27" s="859">
        <v>20439</v>
      </c>
      <c r="F27" s="859">
        <v>109646</v>
      </c>
      <c r="G27" s="493" t="s">
        <v>1477</v>
      </c>
      <c r="H27" s="493"/>
      <c r="I27" s="164" t="s">
        <v>50</v>
      </c>
      <c r="J27" s="377" t="s">
        <v>31</v>
      </c>
      <c r="K27" s="206">
        <v>19</v>
      </c>
    </row>
    <row r="28" spans="1:11" x14ac:dyDescent="0.3">
      <c r="A28" s="447">
        <v>45109</v>
      </c>
      <c r="B28" s="824"/>
      <c r="C28" s="824"/>
      <c r="D28" s="824"/>
      <c r="E28" s="859"/>
      <c r="F28" s="859"/>
      <c r="G28" s="493" t="s">
        <v>554</v>
      </c>
      <c r="H28" s="493" t="s">
        <v>555</v>
      </c>
      <c r="I28" s="164" t="s">
        <v>50</v>
      </c>
      <c r="J28" s="377" t="s">
        <v>31</v>
      </c>
      <c r="K28" s="206">
        <v>20</v>
      </c>
    </row>
    <row r="29" spans="1:11" x14ac:dyDescent="0.3">
      <c r="A29" s="447">
        <v>45109</v>
      </c>
      <c r="B29" s="130" t="s">
        <v>67</v>
      </c>
      <c r="C29" s="136" t="s">
        <v>1364</v>
      </c>
      <c r="D29" s="491" t="s">
        <v>1459</v>
      </c>
      <c r="E29" s="492">
        <v>32530</v>
      </c>
      <c r="F29" s="492">
        <v>17552</v>
      </c>
      <c r="G29" s="493" t="s">
        <v>557</v>
      </c>
      <c r="H29" s="493" t="s">
        <v>558</v>
      </c>
      <c r="I29" s="164" t="s">
        <v>50</v>
      </c>
      <c r="J29" s="377" t="s">
        <v>31</v>
      </c>
      <c r="K29" s="206">
        <v>21</v>
      </c>
    </row>
    <row r="30" spans="1:11" x14ac:dyDescent="0.3">
      <c r="A30" s="447">
        <v>45109</v>
      </c>
      <c r="B30" s="130" t="s">
        <v>1006</v>
      </c>
      <c r="C30" s="136" t="s">
        <v>1478</v>
      </c>
      <c r="D30" s="491" t="s">
        <v>767</v>
      </c>
      <c r="E30" s="492">
        <v>32760</v>
      </c>
      <c r="F30" s="492">
        <v>9000</v>
      </c>
      <c r="G30" s="493" t="s">
        <v>505</v>
      </c>
      <c r="H30" s="493" t="s">
        <v>506</v>
      </c>
      <c r="I30" s="164" t="s">
        <v>50</v>
      </c>
      <c r="J30" s="377" t="s">
        <v>31</v>
      </c>
      <c r="K30" s="206">
        <v>22</v>
      </c>
    </row>
    <row r="31" spans="1:11" x14ac:dyDescent="0.3">
      <c r="A31" s="16"/>
      <c r="B31" s="508"/>
      <c r="C31" s="47"/>
      <c r="D31" s="484"/>
      <c r="E31" s="544"/>
      <c r="F31" s="544"/>
      <c r="G31" s="486"/>
      <c r="H31" s="486"/>
      <c r="I31" s="8"/>
      <c r="J31" s="42"/>
      <c r="K31" s="206"/>
    </row>
    <row r="32" spans="1:11" x14ac:dyDescent="0.3">
      <c r="A32" s="16"/>
      <c r="B32" s="11"/>
      <c r="C32" s="12"/>
      <c r="D32" s="12"/>
      <c r="E32" s="463"/>
      <c r="F32" s="10"/>
      <c r="G32" s="8"/>
      <c r="H32" s="8"/>
      <c r="I32" s="6"/>
      <c r="J32" s="9"/>
      <c r="K32" s="47"/>
    </row>
    <row r="33" spans="1:11" ht="16.5" customHeight="1" x14ac:dyDescent="0.3">
      <c r="A33" s="16"/>
      <c r="B33" s="11"/>
      <c r="C33" s="12"/>
      <c r="D33" s="12"/>
      <c r="E33" s="463"/>
      <c r="F33" s="10"/>
      <c r="G33" s="8"/>
      <c r="H33" s="8"/>
      <c r="I33" s="6"/>
      <c r="J33" s="9"/>
      <c r="K33" s="47"/>
    </row>
    <row r="34" spans="1:11" x14ac:dyDescent="0.3">
      <c r="A34" s="16"/>
      <c r="B34" s="11"/>
      <c r="C34" s="12"/>
      <c r="D34" s="12"/>
      <c r="E34" s="463"/>
      <c r="F34" s="10"/>
      <c r="G34" s="8"/>
      <c r="H34" s="8"/>
      <c r="I34" s="6"/>
      <c r="J34" s="9"/>
      <c r="K34" s="47"/>
    </row>
    <row r="35" spans="1:11" x14ac:dyDescent="0.3">
      <c r="E35" s="248"/>
      <c r="F35" s="248"/>
      <c r="G35" s="249"/>
      <c r="H35" s="249"/>
      <c r="J35" s="32"/>
    </row>
    <row r="36" spans="1:11" ht="20.25" x14ac:dyDescent="0.3">
      <c r="A36" s="70" t="s">
        <v>32</v>
      </c>
      <c r="B36" s="71"/>
      <c r="E36" s="248"/>
      <c r="F36" s="248"/>
      <c r="G36" s="249"/>
      <c r="H36" s="249"/>
    </row>
    <row r="37" spans="1:11" s="45" customFormat="1" x14ac:dyDescent="0.3">
      <c r="A37" s="72"/>
      <c r="B37" s="73"/>
      <c r="C37" s="74"/>
      <c r="D37" s="74"/>
      <c r="E37" s="127"/>
      <c r="F37" s="124"/>
      <c r="G37" s="74"/>
      <c r="H37" s="74"/>
      <c r="I37" s="360"/>
      <c r="J37" s="75"/>
      <c r="K37" s="271"/>
    </row>
    <row r="38" spans="1:11" ht="33" x14ac:dyDescent="0.3">
      <c r="A38" s="76" t="s">
        <v>4</v>
      </c>
      <c r="B38" s="79" t="s">
        <v>33</v>
      </c>
      <c r="C38" s="79" t="s">
        <v>34</v>
      </c>
      <c r="D38" s="79" t="s">
        <v>7</v>
      </c>
      <c r="E38" s="80" t="s">
        <v>35</v>
      </c>
      <c r="F38" s="125" t="s">
        <v>9</v>
      </c>
      <c r="G38" s="79" t="s">
        <v>10</v>
      </c>
      <c r="H38" s="79" t="s">
        <v>11</v>
      </c>
      <c r="I38" s="79" t="s">
        <v>36</v>
      </c>
      <c r="J38" s="79" t="s">
        <v>13</v>
      </c>
    </row>
    <row r="39" spans="1:11" ht="24.75" customHeight="1" x14ac:dyDescent="0.3">
      <c r="A39" s="196" t="s">
        <v>1479</v>
      </c>
      <c r="B39" s="165" t="s">
        <v>1480</v>
      </c>
      <c r="C39" s="165" t="s">
        <v>1481</v>
      </c>
      <c r="D39" s="165" t="s">
        <v>1482</v>
      </c>
      <c r="E39" s="197">
        <v>4944</v>
      </c>
      <c r="F39" s="197">
        <v>42019</v>
      </c>
      <c r="G39" s="378" t="s">
        <v>1483</v>
      </c>
      <c r="H39" s="378"/>
      <c r="I39" s="377" t="s">
        <v>50</v>
      </c>
      <c r="J39" s="377" t="s">
        <v>311</v>
      </c>
      <c r="K39" s="205">
        <v>1</v>
      </c>
    </row>
    <row r="40" spans="1:11" ht="22.9" customHeight="1" x14ac:dyDescent="0.3">
      <c r="A40" s="648" t="s">
        <v>1479</v>
      </c>
      <c r="B40" s="796" t="s">
        <v>1156</v>
      </c>
      <c r="C40" s="796" t="s">
        <v>1155</v>
      </c>
      <c r="D40" s="796" t="s">
        <v>1157</v>
      </c>
      <c r="E40" s="646">
        <v>102000</v>
      </c>
      <c r="F40" s="646">
        <v>9384</v>
      </c>
      <c r="G40" s="432" t="s">
        <v>227</v>
      </c>
      <c r="H40" s="197" t="s">
        <v>228</v>
      </c>
      <c r="I40" s="796" t="s">
        <v>114</v>
      </c>
      <c r="J40" s="796" t="s">
        <v>51</v>
      </c>
      <c r="K40" s="205">
        <v>2</v>
      </c>
    </row>
    <row r="41" spans="1:11" x14ac:dyDescent="0.3">
      <c r="A41" s="648"/>
      <c r="B41" s="796"/>
      <c r="C41" s="796"/>
      <c r="D41" s="796"/>
      <c r="E41" s="646"/>
      <c r="F41" s="646"/>
      <c r="G41" s="197" t="s">
        <v>121</v>
      </c>
      <c r="H41" s="197" t="s">
        <v>122</v>
      </c>
      <c r="I41" s="796"/>
      <c r="J41" s="796"/>
      <c r="K41" s="205">
        <v>3</v>
      </c>
    </row>
    <row r="42" spans="1:11" x14ac:dyDescent="0.3">
      <c r="A42" s="648"/>
      <c r="B42" s="796"/>
      <c r="C42" s="796"/>
      <c r="D42" s="796"/>
      <c r="E42" s="646"/>
      <c r="F42" s="646"/>
      <c r="G42" s="369" t="s">
        <v>1096</v>
      </c>
      <c r="H42" s="369" t="s">
        <v>1097</v>
      </c>
      <c r="I42" s="796"/>
      <c r="J42" s="796"/>
      <c r="K42" s="205">
        <v>4</v>
      </c>
    </row>
  </sheetData>
  <mergeCells count="18">
    <mergeCell ref="I40:I42"/>
    <mergeCell ref="J40:J42"/>
    <mergeCell ref="A40:A42"/>
    <mergeCell ref="B40:B42"/>
    <mergeCell ref="C40:C42"/>
    <mergeCell ref="D40:D42"/>
    <mergeCell ref="E40:E42"/>
    <mergeCell ref="F40:F42"/>
    <mergeCell ref="B14:B15"/>
    <mergeCell ref="C14:C15"/>
    <mergeCell ref="D14:D15"/>
    <mergeCell ref="E14:E15"/>
    <mergeCell ref="F14:F15"/>
    <mergeCell ref="B27:B28"/>
    <mergeCell ref="C27:C28"/>
    <mergeCell ref="D27:D28"/>
    <mergeCell ref="E27:E28"/>
    <mergeCell ref="F27:F28"/>
  </mergeCells>
  <pageMargins left="0.7" right="0.7" top="0.75" bottom="0.75" header="0.3" footer="0.3"/>
  <pageSetup orientation="portrait" horizontalDpi="4294967293" verticalDpi="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9"/>
  <sheetViews>
    <sheetView workbookViewId="0">
      <selection activeCell="A9" sqref="A9"/>
    </sheetView>
  </sheetViews>
  <sheetFormatPr baseColWidth="10" defaultColWidth="11.28515625" defaultRowHeight="16.5" x14ac:dyDescent="0.3"/>
  <cols>
    <col min="1" max="1" width="13.140625" style="46" customWidth="1"/>
    <col min="2" max="2" width="33.7109375" style="47" bestFit="1" customWidth="1"/>
    <col min="3" max="3" width="34.28515625" style="46" bestFit="1" customWidth="1"/>
    <col min="4" max="4" width="26" style="46" customWidth="1"/>
    <col min="5" max="5" width="13.140625" style="126" customWidth="1"/>
    <col min="6" max="6" width="14.7109375" style="116" customWidth="1"/>
    <col min="7" max="7" width="11.28515625" style="46" customWidth="1"/>
    <col min="8" max="8" width="10.140625" style="46" customWidth="1"/>
    <col min="9" max="9" width="22.28515625" style="359" customWidth="1"/>
    <col min="10" max="10" width="22.7109375" style="48" customWidth="1"/>
    <col min="11" max="11" width="11.28515625" style="205"/>
    <col min="12" max="16384" width="11.28515625" style="43"/>
  </cols>
  <sheetData>
    <row r="1" spans="1:12" x14ac:dyDescent="0.3">
      <c r="A1" s="49" t="s">
        <v>0</v>
      </c>
    </row>
    <row r="2" spans="1:12" x14ac:dyDescent="0.3">
      <c r="A2" s="49" t="s">
        <v>1</v>
      </c>
    </row>
    <row r="3" spans="1:12" x14ac:dyDescent="0.3">
      <c r="A3" s="50">
        <v>8</v>
      </c>
      <c r="B3" s="50" t="s">
        <v>1213</v>
      </c>
    </row>
    <row r="6" spans="1:12" ht="20.25" x14ac:dyDescent="0.3">
      <c r="A6" s="51" t="s">
        <v>3</v>
      </c>
      <c r="B6" s="52"/>
      <c r="C6" s="53"/>
      <c r="D6" s="54"/>
      <c r="E6" s="56"/>
      <c r="F6" s="117"/>
      <c r="G6" s="57"/>
      <c r="H6" s="57"/>
      <c r="I6" s="55"/>
      <c r="J6" s="55"/>
    </row>
    <row r="7" spans="1:12" x14ac:dyDescent="0.3">
      <c r="A7" s="59"/>
      <c r="B7" s="60"/>
      <c r="C7" s="61"/>
      <c r="D7" s="54"/>
      <c r="E7" s="56"/>
      <c r="F7" s="117"/>
      <c r="G7" s="57"/>
      <c r="H7" s="57"/>
      <c r="I7" s="55"/>
      <c r="J7" s="55"/>
    </row>
    <row r="8" spans="1:12" s="44" customFormat="1" ht="33" x14ac:dyDescent="0.25">
      <c r="A8" s="62" t="s">
        <v>4</v>
      </c>
      <c r="B8" s="63" t="s">
        <v>5</v>
      </c>
      <c r="C8" s="64" t="s">
        <v>6</v>
      </c>
      <c r="D8" s="64" t="s">
        <v>7</v>
      </c>
      <c r="E8" s="66" t="s">
        <v>8</v>
      </c>
      <c r="F8" s="118" t="s">
        <v>9</v>
      </c>
      <c r="G8" s="67" t="s">
        <v>10</v>
      </c>
      <c r="H8" s="67" t="s">
        <v>11</v>
      </c>
      <c r="I8" s="65" t="s">
        <v>12</v>
      </c>
      <c r="J8" s="65" t="s">
        <v>13</v>
      </c>
      <c r="K8" s="206"/>
    </row>
    <row r="9" spans="1:12" s="44" customFormat="1" ht="33" customHeight="1" x14ac:dyDescent="0.25">
      <c r="A9" s="401">
        <v>44965</v>
      </c>
      <c r="B9" s="403" t="s">
        <v>1484</v>
      </c>
      <c r="C9" s="402" t="s">
        <v>1485</v>
      </c>
      <c r="D9" s="164" t="s">
        <v>1486</v>
      </c>
      <c r="E9" s="164">
        <v>34680</v>
      </c>
      <c r="F9" s="285" t="s">
        <v>1487</v>
      </c>
      <c r="G9" s="164" t="s">
        <v>1488</v>
      </c>
      <c r="H9" s="164" t="s">
        <v>1489</v>
      </c>
      <c r="I9" s="164" t="s">
        <v>1490</v>
      </c>
      <c r="J9" s="165" t="s">
        <v>311</v>
      </c>
      <c r="K9" s="206">
        <v>1</v>
      </c>
    </row>
    <row r="10" spans="1:12" ht="26.65" customHeight="1" x14ac:dyDescent="0.3">
      <c r="A10" s="401">
        <v>44965</v>
      </c>
      <c r="B10" s="402" t="s">
        <v>423</v>
      </c>
      <c r="C10" s="165" t="s">
        <v>424</v>
      </c>
      <c r="D10" s="404" t="s">
        <v>1491</v>
      </c>
      <c r="E10" s="164">
        <v>33520</v>
      </c>
      <c r="F10" s="285">
        <v>4056</v>
      </c>
      <c r="G10" s="164" t="s">
        <v>426</v>
      </c>
      <c r="H10" s="164" t="s">
        <v>427</v>
      </c>
      <c r="I10" s="164" t="s">
        <v>50</v>
      </c>
      <c r="J10" s="165" t="s">
        <v>51</v>
      </c>
      <c r="K10" s="206">
        <v>2</v>
      </c>
      <c r="L10" s="46"/>
    </row>
    <row r="11" spans="1:12" ht="26.65" customHeight="1" x14ac:dyDescent="0.3">
      <c r="A11" s="401">
        <v>44965</v>
      </c>
      <c r="B11" s="504" t="s">
        <v>350</v>
      </c>
      <c r="C11" s="462" t="s">
        <v>1492</v>
      </c>
      <c r="D11" s="409" t="s">
        <v>863</v>
      </c>
      <c r="E11" s="370">
        <v>35870</v>
      </c>
      <c r="F11" s="370">
        <v>6273</v>
      </c>
      <c r="G11" s="282" t="s">
        <v>112</v>
      </c>
      <c r="H11" s="282" t="s">
        <v>1493</v>
      </c>
      <c r="I11" s="455" t="s">
        <v>50</v>
      </c>
      <c r="J11" s="165" t="s">
        <v>51</v>
      </c>
      <c r="K11" s="206">
        <v>3</v>
      </c>
    </row>
    <row r="12" spans="1:12" ht="26.65" customHeight="1" x14ac:dyDescent="0.3">
      <c r="A12" s="401">
        <v>44965</v>
      </c>
      <c r="B12" s="362" t="s">
        <v>660</v>
      </c>
      <c r="C12" s="362" t="s">
        <v>1494</v>
      </c>
      <c r="D12" s="506" t="s">
        <v>1304</v>
      </c>
      <c r="E12" s="21">
        <v>30220</v>
      </c>
      <c r="F12" s="21">
        <v>8756</v>
      </c>
      <c r="G12" s="17" t="s">
        <v>363</v>
      </c>
      <c r="H12" s="17" t="s">
        <v>364</v>
      </c>
      <c r="I12" s="164" t="s">
        <v>42</v>
      </c>
      <c r="J12" s="430" t="s">
        <v>43</v>
      </c>
      <c r="K12" s="206">
        <v>4</v>
      </c>
    </row>
    <row r="13" spans="1:12" ht="26.65" customHeight="1" x14ac:dyDescent="0.3">
      <c r="A13" s="401">
        <v>44965</v>
      </c>
      <c r="B13" s="760" t="s">
        <v>660</v>
      </c>
      <c r="C13" s="760" t="s">
        <v>1495</v>
      </c>
      <c r="D13" s="830" t="s">
        <v>1304</v>
      </c>
      <c r="E13" s="641">
        <v>60290</v>
      </c>
      <c r="F13" s="641">
        <v>18010</v>
      </c>
      <c r="G13" s="17" t="s">
        <v>265</v>
      </c>
      <c r="H13" s="17" t="s">
        <v>266</v>
      </c>
      <c r="I13" s="164" t="s">
        <v>42</v>
      </c>
      <c r="J13" s="430" t="s">
        <v>43</v>
      </c>
      <c r="K13" s="206">
        <v>5</v>
      </c>
    </row>
    <row r="14" spans="1:12" s="451" customFormat="1" ht="26.65" customHeight="1" x14ac:dyDescent="0.25">
      <c r="A14" s="401">
        <v>44965</v>
      </c>
      <c r="B14" s="762"/>
      <c r="C14" s="762"/>
      <c r="D14" s="831"/>
      <c r="E14" s="642"/>
      <c r="F14" s="642"/>
      <c r="G14" s="21" t="s">
        <v>538</v>
      </c>
      <c r="H14" s="17" t="s">
        <v>539</v>
      </c>
      <c r="I14" s="164" t="s">
        <v>42</v>
      </c>
      <c r="J14" s="430" t="s">
        <v>43</v>
      </c>
      <c r="K14" s="206">
        <v>6</v>
      </c>
      <c r="L14" s="516"/>
    </row>
    <row r="15" spans="1:12" ht="26.65" customHeight="1" x14ac:dyDescent="0.3">
      <c r="A15" s="401">
        <v>44965</v>
      </c>
      <c r="B15" s="362" t="s">
        <v>1496</v>
      </c>
      <c r="C15" s="362" t="s">
        <v>1497</v>
      </c>
      <c r="D15" s="506" t="s">
        <v>1498</v>
      </c>
      <c r="E15" s="21">
        <v>1173</v>
      </c>
      <c r="F15" s="21">
        <v>15085</v>
      </c>
      <c r="G15" s="17" t="s">
        <v>1499</v>
      </c>
      <c r="H15" s="17"/>
      <c r="I15" s="164" t="s">
        <v>42</v>
      </c>
      <c r="J15" s="430" t="s">
        <v>43</v>
      </c>
      <c r="K15" s="206">
        <v>7</v>
      </c>
    </row>
    <row r="16" spans="1:12" ht="26.65" customHeight="1" x14ac:dyDescent="0.3">
      <c r="A16" s="401">
        <v>44965</v>
      </c>
      <c r="B16" s="362" t="s">
        <v>1260</v>
      </c>
      <c r="C16" s="362" t="s">
        <v>1261</v>
      </c>
      <c r="D16" s="506" t="s">
        <v>979</v>
      </c>
      <c r="E16" s="21">
        <v>19851</v>
      </c>
      <c r="F16" s="21">
        <v>57047</v>
      </c>
      <c r="G16" s="17" t="s">
        <v>235</v>
      </c>
      <c r="H16" s="17" t="s">
        <v>236</v>
      </c>
      <c r="I16" s="164" t="s">
        <v>42</v>
      </c>
      <c r="J16" s="430" t="s">
        <v>43</v>
      </c>
      <c r="K16" s="206">
        <v>8</v>
      </c>
    </row>
    <row r="17" spans="1:11" ht="26.65" customHeight="1" x14ac:dyDescent="0.3">
      <c r="A17" s="401">
        <v>44965</v>
      </c>
      <c r="B17" s="362" t="s">
        <v>1260</v>
      </c>
      <c r="C17" s="362" t="s">
        <v>1261</v>
      </c>
      <c r="D17" s="506" t="s">
        <v>979</v>
      </c>
      <c r="E17" s="392">
        <v>23596</v>
      </c>
      <c r="F17" s="392">
        <v>58644</v>
      </c>
      <c r="G17" s="245" t="s">
        <v>1500</v>
      </c>
      <c r="H17" s="245" t="s">
        <v>1501</v>
      </c>
      <c r="I17" s="164" t="s">
        <v>42</v>
      </c>
      <c r="J17" s="430" t="s">
        <v>43</v>
      </c>
      <c r="K17" s="206">
        <v>9</v>
      </c>
    </row>
    <row r="18" spans="1:11" ht="26.65" customHeight="1" x14ac:dyDescent="0.3">
      <c r="A18" s="401">
        <v>44965</v>
      </c>
      <c r="B18" s="362" t="s">
        <v>1260</v>
      </c>
      <c r="C18" s="362" t="s">
        <v>1261</v>
      </c>
      <c r="D18" s="506" t="s">
        <v>979</v>
      </c>
      <c r="E18" s="392">
        <v>18160</v>
      </c>
      <c r="F18" s="392">
        <v>50077</v>
      </c>
      <c r="G18" s="245" t="s">
        <v>1116</v>
      </c>
      <c r="H18" s="245" t="s">
        <v>1502</v>
      </c>
      <c r="I18" s="164" t="s">
        <v>42</v>
      </c>
      <c r="J18" s="430" t="s">
        <v>43</v>
      </c>
      <c r="K18" s="206">
        <v>10</v>
      </c>
    </row>
    <row r="19" spans="1:11" ht="26.65" customHeight="1" x14ac:dyDescent="0.3">
      <c r="A19" s="454">
        <v>44965</v>
      </c>
      <c r="B19" s="279" t="s">
        <v>104</v>
      </c>
      <c r="C19" s="280" t="s">
        <v>1301</v>
      </c>
      <c r="D19" s="507" t="s">
        <v>106</v>
      </c>
      <c r="E19" s="517">
        <v>30201</v>
      </c>
      <c r="F19" s="517">
        <v>48450</v>
      </c>
      <c r="G19" s="373" t="s">
        <v>589</v>
      </c>
      <c r="H19" s="373" t="s">
        <v>1028</v>
      </c>
      <c r="I19" s="455" t="s">
        <v>42</v>
      </c>
      <c r="J19" s="430" t="s">
        <v>43</v>
      </c>
      <c r="K19" s="206">
        <v>11</v>
      </c>
    </row>
    <row r="20" spans="1:11" ht="30" x14ac:dyDescent="0.3">
      <c r="A20" s="401">
        <v>44965</v>
      </c>
      <c r="B20" s="2" t="s">
        <v>1503</v>
      </c>
      <c r="C20" s="2" t="s">
        <v>1302</v>
      </c>
      <c r="D20" s="314" t="s">
        <v>1504</v>
      </c>
      <c r="E20" s="343">
        <v>13587</v>
      </c>
      <c r="F20" s="343">
        <v>15786</v>
      </c>
      <c r="G20" s="1" t="s">
        <v>1505</v>
      </c>
      <c r="H20" s="1" t="s">
        <v>1506</v>
      </c>
      <c r="I20" s="164" t="s">
        <v>42</v>
      </c>
      <c r="J20" s="377" t="s">
        <v>43</v>
      </c>
      <c r="K20" s="206">
        <v>12</v>
      </c>
    </row>
    <row r="21" spans="1:11" x14ac:dyDescent="0.3">
      <c r="A21" s="401">
        <v>44965</v>
      </c>
      <c r="B21" s="130" t="s">
        <v>1006</v>
      </c>
      <c r="C21" s="136" t="s">
        <v>1478</v>
      </c>
      <c r="D21" s="491" t="s">
        <v>1315</v>
      </c>
      <c r="E21" s="492">
        <v>31820</v>
      </c>
      <c r="F21" s="492">
        <v>25000</v>
      </c>
      <c r="G21" s="493" t="s">
        <v>761</v>
      </c>
      <c r="H21" s="493" t="s">
        <v>1233</v>
      </c>
      <c r="I21" s="164" t="s">
        <v>50</v>
      </c>
      <c r="J21" s="377" t="s">
        <v>43</v>
      </c>
      <c r="K21" s="206">
        <v>13</v>
      </c>
    </row>
    <row r="22" spans="1:11" x14ac:dyDescent="0.3">
      <c r="A22" s="401">
        <v>44965</v>
      </c>
      <c r="B22" s="130" t="s">
        <v>423</v>
      </c>
      <c r="C22" s="136" t="s">
        <v>1507</v>
      </c>
      <c r="D22" s="491" t="s">
        <v>1315</v>
      </c>
      <c r="E22" s="492">
        <v>29040</v>
      </c>
      <c r="F22" s="492">
        <v>29981</v>
      </c>
      <c r="G22" s="493" t="s">
        <v>1296</v>
      </c>
      <c r="H22" s="493" t="s">
        <v>759</v>
      </c>
      <c r="I22" s="164" t="s">
        <v>50</v>
      </c>
      <c r="J22" s="377" t="s">
        <v>43</v>
      </c>
      <c r="K22" s="206">
        <v>14</v>
      </c>
    </row>
    <row r="23" spans="1:11" x14ac:dyDescent="0.3">
      <c r="A23" s="811">
        <v>44965</v>
      </c>
      <c r="B23" s="824" t="s">
        <v>449</v>
      </c>
      <c r="C23" s="824" t="s">
        <v>1402</v>
      </c>
      <c r="D23" s="861" t="s">
        <v>1202</v>
      </c>
      <c r="E23" s="859">
        <v>161250</v>
      </c>
      <c r="F23" s="859">
        <v>138538</v>
      </c>
      <c r="G23" s="493" t="s">
        <v>724</v>
      </c>
      <c r="H23" s="493" t="s">
        <v>725</v>
      </c>
      <c r="I23" s="622" t="s">
        <v>50</v>
      </c>
      <c r="J23" s="796" t="s">
        <v>43</v>
      </c>
      <c r="K23" s="206">
        <v>15</v>
      </c>
    </row>
    <row r="24" spans="1:11" x14ac:dyDescent="0.3">
      <c r="A24" s="811"/>
      <c r="B24" s="824"/>
      <c r="C24" s="824"/>
      <c r="D24" s="861"/>
      <c r="E24" s="859"/>
      <c r="F24" s="859"/>
      <c r="G24" s="493" t="s">
        <v>451</v>
      </c>
      <c r="H24" s="493" t="s">
        <v>452</v>
      </c>
      <c r="I24" s="622"/>
      <c r="J24" s="796"/>
      <c r="K24" s="206">
        <v>16</v>
      </c>
    </row>
    <row r="25" spans="1:11" x14ac:dyDescent="0.3">
      <c r="A25" s="811"/>
      <c r="B25" s="824"/>
      <c r="C25" s="824"/>
      <c r="D25" s="861"/>
      <c r="E25" s="859"/>
      <c r="F25" s="859"/>
      <c r="G25" s="493" t="s">
        <v>1508</v>
      </c>
      <c r="H25" s="493" t="s">
        <v>1509</v>
      </c>
      <c r="I25" s="622"/>
      <c r="J25" s="796"/>
      <c r="K25" s="206">
        <v>17</v>
      </c>
    </row>
    <row r="26" spans="1:11" x14ac:dyDescent="0.3">
      <c r="A26" s="811"/>
      <c r="B26" s="824"/>
      <c r="C26" s="824"/>
      <c r="D26" s="861"/>
      <c r="E26" s="859"/>
      <c r="F26" s="859"/>
      <c r="G26" s="493" t="s">
        <v>1063</v>
      </c>
      <c r="H26" s="493" t="s">
        <v>1064</v>
      </c>
      <c r="I26" s="622"/>
      <c r="J26" s="796"/>
      <c r="K26" s="206">
        <v>18</v>
      </c>
    </row>
    <row r="27" spans="1:11" x14ac:dyDescent="0.3">
      <c r="A27" s="811"/>
      <c r="B27" s="824"/>
      <c r="C27" s="824"/>
      <c r="D27" s="861"/>
      <c r="E27" s="859"/>
      <c r="F27" s="859"/>
      <c r="G27" s="493" t="s">
        <v>1510</v>
      </c>
      <c r="H27" s="493" t="s">
        <v>1511</v>
      </c>
      <c r="I27" s="622"/>
      <c r="J27" s="796"/>
      <c r="K27" s="206">
        <v>19</v>
      </c>
    </row>
    <row r="28" spans="1:11" x14ac:dyDescent="0.3">
      <c r="A28" s="401">
        <v>44965</v>
      </c>
      <c r="B28" s="130" t="s">
        <v>423</v>
      </c>
      <c r="C28" s="136" t="s">
        <v>1512</v>
      </c>
      <c r="D28" s="491" t="s">
        <v>1513</v>
      </c>
      <c r="E28" s="492">
        <v>4490</v>
      </c>
      <c r="F28" s="492">
        <v>7171</v>
      </c>
      <c r="G28" s="493" t="s">
        <v>1514</v>
      </c>
      <c r="H28" s="493"/>
      <c r="I28" s="164" t="s">
        <v>50</v>
      </c>
      <c r="J28" s="377" t="s">
        <v>43</v>
      </c>
      <c r="K28" s="206">
        <v>20</v>
      </c>
    </row>
    <row r="29" spans="1:11" x14ac:dyDescent="0.3">
      <c r="A29" s="401">
        <v>44965</v>
      </c>
      <c r="B29" s="130" t="s">
        <v>1515</v>
      </c>
      <c r="C29" s="136" t="s">
        <v>1516</v>
      </c>
      <c r="D29" s="491" t="s">
        <v>1517</v>
      </c>
      <c r="E29" s="492">
        <v>35060</v>
      </c>
      <c r="F29" s="492">
        <v>42520</v>
      </c>
      <c r="G29" s="493" t="s">
        <v>1518</v>
      </c>
      <c r="H29" s="493" t="s">
        <v>1519</v>
      </c>
      <c r="I29" s="164" t="s">
        <v>50</v>
      </c>
      <c r="J29" s="377" t="s">
        <v>43</v>
      </c>
      <c r="K29" s="206">
        <v>21</v>
      </c>
    </row>
    <row r="30" spans="1:11" x14ac:dyDescent="0.3">
      <c r="A30" s="401">
        <v>44965</v>
      </c>
      <c r="B30" s="130" t="s">
        <v>1520</v>
      </c>
      <c r="C30" s="136" t="s">
        <v>1521</v>
      </c>
      <c r="D30" s="491" t="s">
        <v>1522</v>
      </c>
      <c r="E30" s="492">
        <v>14920</v>
      </c>
      <c r="F30" s="492">
        <v>8868</v>
      </c>
      <c r="G30" s="493" t="s">
        <v>1523</v>
      </c>
      <c r="H30" s="493"/>
      <c r="I30" s="164" t="s">
        <v>50</v>
      </c>
      <c r="J30" s="377" t="s">
        <v>43</v>
      </c>
      <c r="K30" s="206">
        <v>22</v>
      </c>
    </row>
    <row r="31" spans="1:11" ht="33" x14ac:dyDescent="0.3">
      <c r="A31" s="401">
        <v>44965</v>
      </c>
      <c r="B31" s="130" t="s">
        <v>1524</v>
      </c>
      <c r="C31" s="136" t="s">
        <v>1525</v>
      </c>
      <c r="D31" s="491" t="s">
        <v>816</v>
      </c>
      <c r="E31" s="492">
        <v>30240</v>
      </c>
      <c r="F31" s="492">
        <v>41400</v>
      </c>
      <c r="G31" s="493" t="s">
        <v>737</v>
      </c>
      <c r="H31" s="493" t="s">
        <v>1526</v>
      </c>
      <c r="I31" s="164" t="s">
        <v>50</v>
      </c>
      <c r="J31" s="377" t="s">
        <v>43</v>
      </c>
      <c r="K31" s="206">
        <v>23</v>
      </c>
    </row>
    <row r="32" spans="1:11" ht="25.5" x14ac:dyDescent="0.3">
      <c r="A32" s="401">
        <v>44965</v>
      </c>
      <c r="B32" s="130" t="s">
        <v>1527</v>
      </c>
      <c r="C32" s="136" t="s">
        <v>1528</v>
      </c>
      <c r="D32" s="491" t="s">
        <v>1399</v>
      </c>
      <c r="E32" s="492">
        <f>2450+27000</f>
        <v>29450</v>
      </c>
      <c r="F32" s="492">
        <f>28340+43654</f>
        <v>71994</v>
      </c>
      <c r="G32" s="493" t="s">
        <v>615</v>
      </c>
      <c r="H32" s="493" t="s">
        <v>616</v>
      </c>
      <c r="I32" s="164" t="s">
        <v>50</v>
      </c>
      <c r="J32" s="377" t="s">
        <v>43</v>
      </c>
      <c r="K32" s="206">
        <v>24</v>
      </c>
    </row>
    <row r="33" spans="1:11" ht="16.5" customHeight="1" x14ac:dyDescent="0.3">
      <c r="A33" s="401">
        <v>44965</v>
      </c>
      <c r="B33" s="130" t="s">
        <v>1529</v>
      </c>
      <c r="C33" s="136" t="s">
        <v>1530</v>
      </c>
      <c r="D33" s="491" t="s">
        <v>1531</v>
      </c>
      <c r="E33" s="492">
        <v>32240</v>
      </c>
      <c r="F33" s="492">
        <v>18360</v>
      </c>
      <c r="G33" s="493" t="s">
        <v>475</v>
      </c>
      <c r="H33" s="493" t="s">
        <v>476</v>
      </c>
      <c r="I33" s="164" t="s">
        <v>50</v>
      </c>
      <c r="J33" s="377" t="s">
        <v>43</v>
      </c>
      <c r="K33" s="206">
        <v>25</v>
      </c>
    </row>
    <row r="34" spans="1:11" x14ac:dyDescent="0.3">
      <c r="A34" s="16"/>
      <c r="B34" s="11"/>
      <c r="C34" s="12"/>
      <c r="D34" s="12"/>
      <c r="E34" s="463"/>
      <c r="F34" s="10"/>
      <c r="G34" s="8"/>
      <c r="H34" s="8"/>
      <c r="I34" s="6"/>
      <c r="J34" s="9"/>
      <c r="K34" s="47"/>
    </row>
    <row r="35" spans="1:11" x14ac:dyDescent="0.3">
      <c r="E35" s="248"/>
      <c r="F35" s="248"/>
      <c r="G35" s="249"/>
      <c r="H35" s="249"/>
      <c r="J35" s="32"/>
    </row>
    <row r="36" spans="1:11" ht="20.25" x14ac:dyDescent="0.3">
      <c r="A36" s="70" t="s">
        <v>32</v>
      </c>
      <c r="B36" s="71"/>
      <c r="E36" s="248"/>
      <c r="F36" s="248"/>
      <c r="G36" s="249"/>
      <c r="H36" s="249"/>
    </row>
    <row r="37" spans="1:11" s="45" customFormat="1" x14ac:dyDescent="0.3">
      <c r="A37" s="72"/>
      <c r="B37" s="73"/>
      <c r="C37" s="74"/>
      <c r="D37" s="74"/>
      <c r="E37" s="127"/>
      <c r="F37" s="124"/>
      <c r="G37" s="74"/>
      <c r="H37" s="74"/>
      <c r="I37" s="360"/>
      <c r="J37" s="75"/>
      <c r="K37" s="271"/>
    </row>
    <row r="38" spans="1:11" ht="33" x14ac:dyDescent="0.3">
      <c r="A38" s="76" t="s">
        <v>4</v>
      </c>
      <c r="B38" s="79" t="s">
        <v>33</v>
      </c>
      <c r="C38" s="79" t="s">
        <v>34</v>
      </c>
      <c r="D38" s="79" t="s">
        <v>7</v>
      </c>
      <c r="E38" s="80" t="s">
        <v>35</v>
      </c>
      <c r="F38" s="125" t="s">
        <v>9</v>
      </c>
      <c r="G38" s="79" t="s">
        <v>10</v>
      </c>
      <c r="H38" s="79" t="s">
        <v>11</v>
      </c>
      <c r="I38" s="79" t="s">
        <v>36</v>
      </c>
      <c r="J38" s="79" t="s">
        <v>13</v>
      </c>
    </row>
    <row r="39" spans="1:11" ht="24.75" customHeight="1" x14ac:dyDescent="0.3">
      <c r="A39" s="401">
        <v>44965</v>
      </c>
      <c r="B39" s="165" t="s">
        <v>703</v>
      </c>
      <c r="C39" s="165" t="s">
        <v>1532</v>
      </c>
      <c r="D39" s="165" t="s">
        <v>1533</v>
      </c>
      <c r="E39" s="197">
        <v>30260</v>
      </c>
      <c r="F39" s="197">
        <v>71641</v>
      </c>
      <c r="G39" s="378" t="s">
        <v>243</v>
      </c>
      <c r="H39" s="378" t="s">
        <v>244</v>
      </c>
      <c r="I39" s="377" t="s">
        <v>50</v>
      </c>
      <c r="J39" s="377" t="s">
        <v>43</v>
      </c>
      <c r="K39" s="205">
        <v>1</v>
      </c>
    </row>
  </sheetData>
  <mergeCells count="13">
    <mergeCell ref="B13:B14"/>
    <mergeCell ref="C13:C14"/>
    <mergeCell ref="D13:D14"/>
    <mergeCell ref="E13:E14"/>
    <mergeCell ref="F13:F14"/>
    <mergeCell ref="I23:I27"/>
    <mergeCell ref="J23:J27"/>
    <mergeCell ref="A23:A27"/>
    <mergeCell ref="B23:B27"/>
    <mergeCell ref="C23:C27"/>
    <mergeCell ref="D23:D27"/>
    <mergeCell ref="E23:E27"/>
    <mergeCell ref="F23:F27"/>
  </mergeCells>
  <pageMargins left="0.7" right="0.7" top="0.75" bottom="0.75" header="0.3" footer="0.3"/>
  <pageSetup orientation="portrait" horizontalDpi="4294967293" verticalDpi="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9"/>
  <sheetViews>
    <sheetView topLeftCell="A17" workbookViewId="0">
      <selection activeCell="D21" sqref="D21"/>
    </sheetView>
  </sheetViews>
  <sheetFormatPr baseColWidth="10" defaultColWidth="11.28515625" defaultRowHeight="16.5" x14ac:dyDescent="0.3"/>
  <cols>
    <col min="1" max="1" width="13.140625" style="46" customWidth="1"/>
    <col min="2" max="2" width="33.7109375" style="47" bestFit="1" customWidth="1"/>
    <col min="3" max="3" width="34.28515625" style="46" bestFit="1" customWidth="1"/>
    <col min="4" max="4" width="26" style="46" customWidth="1"/>
    <col min="5" max="5" width="13.140625" style="126" customWidth="1"/>
    <col min="6" max="6" width="14.7109375" style="116" customWidth="1"/>
    <col min="7" max="7" width="11.28515625" style="46" customWidth="1"/>
    <col min="8" max="8" width="10.140625" style="46" customWidth="1"/>
    <col min="9" max="9" width="22.28515625" style="359" customWidth="1"/>
    <col min="10" max="10" width="22.7109375" style="48" customWidth="1"/>
    <col min="11" max="11" width="11.28515625" style="205"/>
    <col min="12" max="16384" width="11.28515625" style="43"/>
  </cols>
  <sheetData>
    <row r="1" spans="1:12" x14ac:dyDescent="0.3">
      <c r="A1" s="49" t="s">
        <v>0</v>
      </c>
    </row>
    <row r="2" spans="1:12" x14ac:dyDescent="0.3">
      <c r="A2" s="49" t="s">
        <v>1</v>
      </c>
    </row>
    <row r="3" spans="1:12" x14ac:dyDescent="0.3">
      <c r="A3" s="50">
        <v>9</v>
      </c>
      <c r="B3" s="50" t="s">
        <v>1213</v>
      </c>
    </row>
    <row r="6" spans="1:12" ht="20.25" x14ac:dyDescent="0.3">
      <c r="A6" s="51" t="s">
        <v>3</v>
      </c>
      <c r="B6" s="52"/>
      <c r="C6" s="53"/>
      <c r="D6" s="54"/>
      <c r="E6" s="56"/>
      <c r="F6" s="117"/>
      <c r="G6" s="57"/>
      <c r="H6" s="57"/>
      <c r="I6" s="55"/>
      <c r="J6" s="55"/>
    </row>
    <row r="7" spans="1:12" x14ac:dyDescent="0.3">
      <c r="A7" s="59"/>
      <c r="B7" s="60"/>
      <c r="C7" s="61"/>
      <c r="D7" s="54"/>
      <c r="E7" s="56"/>
      <c r="F7" s="117"/>
      <c r="G7" s="57"/>
      <c r="H7" s="57"/>
      <c r="I7" s="55"/>
      <c r="J7" s="55"/>
    </row>
    <row r="8" spans="1:12" s="44" customFormat="1" ht="33" x14ac:dyDescent="0.25">
      <c r="A8" s="62" t="s">
        <v>4</v>
      </c>
      <c r="B8" s="63" t="s">
        <v>5</v>
      </c>
      <c r="C8" s="64" t="s">
        <v>6</v>
      </c>
      <c r="D8" s="64" t="s">
        <v>7</v>
      </c>
      <c r="E8" s="66" t="s">
        <v>8</v>
      </c>
      <c r="F8" s="118" t="s">
        <v>9</v>
      </c>
      <c r="G8" s="67" t="s">
        <v>10</v>
      </c>
      <c r="H8" s="67" t="s">
        <v>11</v>
      </c>
      <c r="I8" s="65" t="s">
        <v>12</v>
      </c>
      <c r="J8" s="65" t="s">
        <v>13</v>
      </c>
      <c r="K8" s="206"/>
    </row>
    <row r="9" spans="1:12" s="44" customFormat="1" ht="33" customHeight="1" x14ac:dyDescent="0.25">
      <c r="A9" s="401">
        <v>44966</v>
      </c>
      <c r="B9" s="387" t="s">
        <v>1534</v>
      </c>
      <c r="C9" s="388" t="s">
        <v>1535</v>
      </c>
      <c r="D9" s="388" t="s">
        <v>1536</v>
      </c>
      <c r="E9" s="164">
        <v>1300</v>
      </c>
      <c r="F9" s="285">
        <v>14000</v>
      </c>
      <c r="G9" s="164" t="s">
        <v>1537</v>
      </c>
      <c r="H9" s="164"/>
      <c r="I9" s="164" t="s">
        <v>1490</v>
      </c>
      <c r="J9" s="403" t="s">
        <v>311</v>
      </c>
      <c r="K9" s="206">
        <v>1</v>
      </c>
    </row>
    <row r="10" spans="1:12" ht="26.65" customHeight="1" x14ac:dyDescent="0.3">
      <c r="A10" s="401">
        <v>44966</v>
      </c>
      <c r="B10" s="387" t="s">
        <v>1538</v>
      </c>
      <c r="C10" s="388" t="s">
        <v>1539</v>
      </c>
      <c r="D10" s="515" t="s">
        <v>1540</v>
      </c>
      <c r="E10" s="164">
        <v>27880</v>
      </c>
      <c r="F10" s="285" t="s">
        <v>1541</v>
      </c>
      <c r="G10" s="164" t="s">
        <v>1542</v>
      </c>
      <c r="H10" s="164"/>
      <c r="I10" s="164" t="s">
        <v>1490</v>
      </c>
      <c r="J10" s="403" t="s">
        <v>311</v>
      </c>
      <c r="K10" s="206">
        <v>2</v>
      </c>
      <c r="L10" s="46"/>
    </row>
    <row r="11" spans="1:12" ht="26.65" customHeight="1" x14ac:dyDescent="0.3">
      <c r="A11" s="401">
        <v>44966</v>
      </c>
      <c r="B11" s="456" t="s">
        <v>45</v>
      </c>
      <c r="C11" s="462" t="s">
        <v>201</v>
      </c>
      <c r="D11" s="455" t="s">
        <v>1543</v>
      </c>
      <c r="E11" s="455">
        <v>34360</v>
      </c>
      <c r="F11" s="461">
        <v>24040</v>
      </c>
      <c r="G11" s="455" t="s">
        <v>203</v>
      </c>
      <c r="H11" s="455" t="s">
        <v>204</v>
      </c>
      <c r="I11" s="455" t="s">
        <v>50</v>
      </c>
      <c r="J11" s="408" t="s">
        <v>51</v>
      </c>
      <c r="K11" s="206">
        <v>3</v>
      </c>
    </row>
    <row r="12" spans="1:12" ht="26.65" customHeight="1" x14ac:dyDescent="0.3">
      <c r="A12" s="401">
        <v>44966</v>
      </c>
      <c r="B12" s="456" t="s">
        <v>1025</v>
      </c>
      <c r="C12" s="462" t="s">
        <v>873</v>
      </c>
      <c r="D12" s="455" t="s">
        <v>1544</v>
      </c>
      <c r="E12" s="455">
        <v>3913</v>
      </c>
      <c r="F12" s="461">
        <v>4592.16</v>
      </c>
      <c r="G12" s="455" t="s">
        <v>1545</v>
      </c>
      <c r="H12" s="455" t="s">
        <v>1546</v>
      </c>
      <c r="I12" s="455" t="s">
        <v>19</v>
      </c>
      <c r="J12" s="408" t="s">
        <v>51</v>
      </c>
      <c r="K12" s="206">
        <v>4</v>
      </c>
    </row>
    <row r="13" spans="1:12" ht="26.65" customHeight="1" x14ac:dyDescent="0.3">
      <c r="A13" s="401">
        <v>44966</v>
      </c>
      <c r="B13" s="760" t="s">
        <v>1547</v>
      </c>
      <c r="C13" s="760" t="s">
        <v>628</v>
      </c>
      <c r="D13" s="830" t="s">
        <v>1548</v>
      </c>
      <c r="E13" s="641">
        <v>64480</v>
      </c>
      <c r="F13" s="641">
        <v>69408</v>
      </c>
      <c r="G13" s="312" t="s">
        <v>1271</v>
      </c>
      <c r="H13" s="312" t="s">
        <v>1272</v>
      </c>
      <c r="I13" s="833" t="s">
        <v>50</v>
      </c>
      <c r="J13" s="665" t="s">
        <v>311</v>
      </c>
      <c r="K13" s="206">
        <v>5</v>
      </c>
    </row>
    <row r="14" spans="1:12" s="451" customFormat="1" ht="26.65" customHeight="1" x14ac:dyDescent="0.25">
      <c r="A14" s="401">
        <v>44966</v>
      </c>
      <c r="B14" s="762"/>
      <c r="C14" s="762"/>
      <c r="D14" s="831"/>
      <c r="E14" s="642"/>
      <c r="F14" s="642"/>
      <c r="G14" s="21" t="s">
        <v>498</v>
      </c>
      <c r="H14" s="17" t="s">
        <v>139</v>
      </c>
      <c r="I14" s="835"/>
      <c r="J14" s="666"/>
      <c r="K14" s="206">
        <v>6</v>
      </c>
      <c r="L14" s="516"/>
    </row>
    <row r="15" spans="1:12" ht="26.65" customHeight="1" x14ac:dyDescent="0.3">
      <c r="A15" s="401">
        <v>44966</v>
      </c>
      <c r="B15" s="362" t="s">
        <v>660</v>
      </c>
      <c r="C15" s="362" t="s">
        <v>1495</v>
      </c>
      <c r="D15" s="286" t="s">
        <v>1549</v>
      </c>
      <c r="E15" s="392">
        <v>29710</v>
      </c>
      <c r="F15" s="392">
        <v>9872</v>
      </c>
      <c r="G15" s="245" t="s">
        <v>1550</v>
      </c>
      <c r="H15" s="245" t="s">
        <v>1551</v>
      </c>
      <c r="I15" s="164" t="s">
        <v>19</v>
      </c>
      <c r="J15" s="430" t="s">
        <v>43</v>
      </c>
      <c r="K15" s="206">
        <v>7</v>
      </c>
    </row>
    <row r="16" spans="1:12" ht="26.65" customHeight="1" x14ac:dyDescent="0.3">
      <c r="A16" s="401">
        <v>44966</v>
      </c>
      <c r="B16" s="362" t="s">
        <v>52</v>
      </c>
      <c r="C16" s="362" t="s">
        <v>1552</v>
      </c>
      <c r="D16" s="362" t="s">
        <v>1553</v>
      </c>
      <c r="E16" s="392">
        <v>26500</v>
      </c>
      <c r="F16" s="392">
        <v>120000</v>
      </c>
      <c r="G16" s="245" t="s">
        <v>410</v>
      </c>
      <c r="H16" s="245" t="s">
        <v>166</v>
      </c>
      <c r="I16" s="164" t="s">
        <v>19</v>
      </c>
      <c r="J16" s="430" t="s">
        <v>43</v>
      </c>
      <c r="K16" s="206">
        <v>8</v>
      </c>
    </row>
    <row r="17" spans="1:11" ht="26.65" customHeight="1" x14ac:dyDescent="0.3">
      <c r="A17" s="401">
        <v>44966</v>
      </c>
      <c r="B17" s="256" t="s">
        <v>104</v>
      </c>
      <c r="C17" s="107" t="s">
        <v>1301</v>
      </c>
      <c r="D17" s="286" t="s">
        <v>1393</v>
      </c>
      <c r="E17" s="392">
        <v>30099</v>
      </c>
      <c r="F17" s="392">
        <v>57439</v>
      </c>
      <c r="G17" s="245" t="s">
        <v>1353</v>
      </c>
      <c r="H17" s="245" t="s">
        <v>488</v>
      </c>
      <c r="I17" s="164" t="s">
        <v>19</v>
      </c>
      <c r="J17" s="430" t="s">
        <v>43</v>
      </c>
      <c r="K17" s="206">
        <v>9</v>
      </c>
    </row>
    <row r="18" spans="1:11" ht="26.65" customHeight="1" x14ac:dyDescent="0.3">
      <c r="A18" s="401">
        <v>44966</v>
      </c>
      <c r="B18" s="256" t="s">
        <v>104</v>
      </c>
      <c r="C18" s="107" t="s">
        <v>1301</v>
      </c>
      <c r="D18" s="286" t="s">
        <v>1393</v>
      </c>
      <c r="E18" s="392">
        <v>30099</v>
      </c>
      <c r="F18" s="392">
        <v>57439</v>
      </c>
      <c r="G18" s="245" t="s">
        <v>1554</v>
      </c>
      <c r="H18" s="245" t="s">
        <v>1352</v>
      </c>
      <c r="I18" s="164" t="s">
        <v>19</v>
      </c>
      <c r="J18" s="430" t="s">
        <v>43</v>
      </c>
      <c r="K18" s="206">
        <v>10</v>
      </c>
    </row>
    <row r="19" spans="1:11" ht="26.65" customHeight="1" x14ac:dyDescent="0.3">
      <c r="A19" s="401">
        <v>44966</v>
      </c>
      <c r="B19" s="256" t="s">
        <v>423</v>
      </c>
      <c r="C19" s="107" t="s">
        <v>1302</v>
      </c>
      <c r="D19" s="286" t="s">
        <v>1555</v>
      </c>
      <c r="E19" s="392">
        <v>14250</v>
      </c>
      <c r="F19" s="392">
        <v>11667</v>
      </c>
      <c r="G19" s="245" t="s">
        <v>478</v>
      </c>
      <c r="H19" s="245" t="s">
        <v>479</v>
      </c>
      <c r="I19" s="164" t="s">
        <v>19</v>
      </c>
      <c r="J19" s="430" t="s">
        <v>43</v>
      </c>
      <c r="K19" s="206">
        <v>11</v>
      </c>
    </row>
    <row r="20" spans="1:11" x14ac:dyDescent="0.3">
      <c r="A20" s="401">
        <v>44966</v>
      </c>
      <c r="B20" s="256" t="s">
        <v>423</v>
      </c>
      <c r="C20" s="362" t="s">
        <v>1556</v>
      </c>
      <c r="D20" s="286" t="s">
        <v>748</v>
      </c>
      <c r="E20" s="392">
        <v>18000</v>
      </c>
      <c r="F20" s="392">
        <v>22050</v>
      </c>
      <c r="G20" s="245" t="s">
        <v>954</v>
      </c>
      <c r="H20" s="245" t="s">
        <v>1351</v>
      </c>
      <c r="I20" s="164" t="s">
        <v>19</v>
      </c>
      <c r="J20" s="430" t="s">
        <v>43</v>
      </c>
      <c r="K20" s="206">
        <v>12</v>
      </c>
    </row>
    <row r="21" spans="1:11" x14ac:dyDescent="0.3">
      <c r="A21" s="401">
        <v>44966</v>
      </c>
      <c r="B21" s="256" t="s">
        <v>104</v>
      </c>
      <c r="C21" s="107" t="s">
        <v>1301</v>
      </c>
      <c r="D21" s="286" t="s">
        <v>106</v>
      </c>
      <c r="E21" s="392">
        <v>30201</v>
      </c>
      <c r="F21" s="392">
        <v>48450</v>
      </c>
      <c r="G21" s="245" t="s">
        <v>789</v>
      </c>
      <c r="H21" s="245" t="s">
        <v>1557</v>
      </c>
      <c r="I21" s="164" t="s">
        <v>19</v>
      </c>
      <c r="J21" s="430" t="s">
        <v>43</v>
      </c>
      <c r="K21" s="206">
        <v>13</v>
      </c>
    </row>
    <row r="22" spans="1:11" x14ac:dyDescent="0.3">
      <c r="A22" s="401">
        <v>44966</v>
      </c>
      <c r="B22" s="130" t="s">
        <v>423</v>
      </c>
      <c r="C22" s="136" t="s">
        <v>1558</v>
      </c>
      <c r="D22" s="491" t="s">
        <v>1461</v>
      </c>
      <c r="E22" s="492">
        <v>29290</v>
      </c>
      <c r="F22" s="492">
        <v>2912</v>
      </c>
      <c r="G22" s="493" t="s">
        <v>1559</v>
      </c>
      <c r="H22" s="493" t="s">
        <v>1071</v>
      </c>
      <c r="I22" s="164" t="s">
        <v>50</v>
      </c>
      <c r="J22" s="377" t="s">
        <v>43</v>
      </c>
      <c r="K22" s="206">
        <v>14</v>
      </c>
    </row>
    <row r="23" spans="1:11" x14ac:dyDescent="0.3">
      <c r="A23" s="401">
        <v>44966</v>
      </c>
      <c r="B23" s="130" t="s">
        <v>1560</v>
      </c>
      <c r="C23" s="136" t="s">
        <v>1561</v>
      </c>
      <c r="D23" s="491" t="s">
        <v>1562</v>
      </c>
      <c r="E23" s="492">
        <v>5890</v>
      </c>
      <c r="F23" s="492">
        <v>10401</v>
      </c>
      <c r="G23" s="493" t="s">
        <v>98</v>
      </c>
      <c r="H23" s="493" t="s">
        <v>1563</v>
      </c>
      <c r="I23" s="164" t="s">
        <v>50</v>
      </c>
      <c r="J23" s="377" t="s">
        <v>43</v>
      </c>
      <c r="K23" s="206">
        <v>15</v>
      </c>
    </row>
    <row r="24" spans="1:11" x14ac:dyDescent="0.3">
      <c r="A24" s="401">
        <v>44966</v>
      </c>
      <c r="B24" s="130" t="s">
        <v>67</v>
      </c>
      <c r="C24" s="136" t="s">
        <v>1364</v>
      </c>
      <c r="D24" s="491" t="s">
        <v>1315</v>
      </c>
      <c r="E24" s="492">
        <v>26770</v>
      </c>
      <c r="F24" s="492">
        <v>12992</v>
      </c>
      <c r="G24" s="493" t="s">
        <v>667</v>
      </c>
      <c r="H24" s="493"/>
      <c r="I24" s="164" t="s">
        <v>50</v>
      </c>
      <c r="J24" s="377" t="s">
        <v>43</v>
      </c>
      <c r="K24" s="206">
        <v>16</v>
      </c>
    </row>
    <row r="25" spans="1:11" x14ac:dyDescent="0.3">
      <c r="A25" s="401">
        <v>44966</v>
      </c>
      <c r="B25" s="130" t="s">
        <v>67</v>
      </c>
      <c r="C25" s="136" t="s">
        <v>1409</v>
      </c>
      <c r="D25" s="491" t="s">
        <v>1359</v>
      </c>
      <c r="E25" s="492">
        <v>13580</v>
      </c>
      <c r="F25" s="492">
        <v>25975</v>
      </c>
      <c r="G25" s="493" t="s">
        <v>1196</v>
      </c>
      <c r="H25" s="493"/>
      <c r="I25" s="164" t="s">
        <v>50</v>
      </c>
      <c r="J25" s="377" t="s">
        <v>43</v>
      </c>
      <c r="K25" s="206">
        <v>17</v>
      </c>
    </row>
    <row r="26" spans="1:11" x14ac:dyDescent="0.3">
      <c r="A26" s="401">
        <v>44966</v>
      </c>
      <c r="B26" s="130" t="s">
        <v>67</v>
      </c>
      <c r="C26" s="136" t="s">
        <v>1564</v>
      </c>
      <c r="D26" s="491" t="s">
        <v>181</v>
      </c>
      <c r="E26" s="492">
        <v>21710</v>
      </c>
      <c r="F26" s="492">
        <v>18006</v>
      </c>
      <c r="G26" s="493" t="s">
        <v>1565</v>
      </c>
      <c r="H26" s="493" t="s">
        <v>65</v>
      </c>
      <c r="I26" s="164" t="s">
        <v>50</v>
      </c>
      <c r="J26" s="377" t="s">
        <v>43</v>
      </c>
      <c r="K26" s="206">
        <v>18</v>
      </c>
    </row>
    <row r="27" spans="1:11" ht="33" x14ac:dyDescent="0.3">
      <c r="A27" s="401">
        <v>44966</v>
      </c>
      <c r="B27" s="130" t="s">
        <v>67</v>
      </c>
      <c r="C27" s="136" t="s">
        <v>1566</v>
      </c>
      <c r="D27" s="491" t="s">
        <v>1004</v>
      </c>
      <c r="E27" s="492">
        <v>37090</v>
      </c>
      <c r="F27" s="492">
        <v>26939</v>
      </c>
      <c r="G27" s="493" t="s">
        <v>943</v>
      </c>
      <c r="H27" s="493" t="s">
        <v>944</v>
      </c>
      <c r="I27" s="164" t="s">
        <v>50</v>
      </c>
      <c r="J27" s="377" t="s">
        <v>43</v>
      </c>
      <c r="K27" s="206">
        <v>19</v>
      </c>
    </row>
    <row r="28" spans="1:11" ht="25.5" x14ac:dyDescent="0.3">
      <c r="A28" s="401">
        <v>44966</v>
      </c>
      <c r="B28" s="130" t="s">
        <v>1006</v>
      </c>
      <c r="C28" s="136" t="s">
        <v>1567</v>
      </c>
      <c r="D28" s="491" t="s">
        <v>1568</v>
      </c>
      <c r="E28" s="492">
        <v>7300</v>
      </c>
      <c r="F28" s="492">
        <v>6510</v>
      </c>
      <c r="G28" s="493" t="s">
        <v>439</v>
      </c>
      <c r="H28" s="493"/>
      <c r="I28" s="164" t="s">
        <v>50</v>
      </c>
      <c r="J28" s="377" t="s">
        <v>43</v>
      </c>
      <c r="K28" s="206">
        <v>20</v>
      </c>
    </row>
    <row r="29" spans="1:11" x14ac:dyDescent="0.3">
      <c r="A29" s="401">
        <v>44966</v>
      </c>
      <c r="B29" s="130" t="s">
        <v>1230</v>
      </c>
      <c r="C29" s="136" t="s">
        <v>1569</v>
      </c>
      <c r="D29" s="491" t="s">
        <v>1315</v>
      </c>
      <c r="E29" s="492">
        <v>32300</v>
      </c>
      <c r="F29" s="492">
        <v>25024</v>
      </c>
      <c r="G29" s="493" t="s">
        <v>1570</v>
      </c>
      <c r="H29" s="493" t="s">
        <v>288</v>
      </c>
      <c r="I29" s="164" t="s">
        <v>50</v>
      </c>
      <c r="J29" s="377" t="s">
        <v>43</v>
      </c>
      <c r="K29" s="206">
        <v>21</v>
      </c>
    </row>
    <row r="30" spans="1:11" x14ac:dyDescent="0.3">
      <c r="A30" s="401"/>
      <c r="B30" s="130"/>
      <c r="C30" s="136"/>
      <c r="D30" s="491"/>
      <c r="E30" s="492"/>
      <c r="F30" s="492"/>
      <c r="G30" s="493"/>
      <c r="H30" s="493"/>
      <c r="I30" s="164"/>
      <c r="J30" s="377"/>
      <c r="K30" s="206"/>
    </row>
    <row r="31" spans="1:11" x14ac:dyDescent="0.3">
      <c r="A31" s="401"/>
      <c r="B31" s="130"/>
      <c r="C31" s="136"/>
      <c r="D31" s="491"/>
      <c r="E31" s="492"/>
      <c r="F31" s="492"/>
      <c r="G31" s="493"/>
      <c r="H31" s="493"/>
      <c r="I31" s="164"/>
      <c r="J31" s="377"/>
      <c r="K31" s="206"/>
    </row>
    <row r="32" spans="1:11" x14ac:dyDescent="0.3">
      <c r="A32" s="401"/>
      <c r="B32" s="130"/>
      <c r="C32" s="136"/>
      <c r="D32" s="491"/>
      <c r="E32" s="492"/>
      <c r="F32" s="492"/>
      <c r="G32" s="493"/>
      <c r="H32" s="493"/>
      <c r="I32" s="164"/>
      <c r="J32" s="377"/>
      <c r="K32" s="206"/>
    </row>
    <row r="33" spans="1:11" ht="16.5" customHeight="1" x14ac:dyDescent="0.3">
      <c r="A33" s="401"/>
      <c r="B33" s="130"/>
      <c r="C33" s="136"/>
      <c r="D33" s="491"/>
      <c r="E33" s="492"/>
      <c r="F33" s="492"/>
      <c r="G33" s="493"/>
      <c r="H33" s="493"/>
      <c r="I33" s="164"/>
      <c r="J33" s="377"/>
      <c r="K33" s="206"/>
    </row>
    <row r="34" spans="1:11" x14ac:dyDescent="0.3">
      <c r="A34" s="16"/>
      <c r="B34" s="11"/>
      <c r="C34" s="12"/>
      <c r="D34" s="12"/>
      <c r="E34" s="463"/>
      <c r="F34" s="10"/>
      <c r="G34" s="8"/>
      <c r="H34" s="8"/>
      <c r="I34" s="6"/>
      <c r="J34" s="9"/>
      <c r="K34" s="47"/>
    </row>
    <row r="35" spans="1:11" x14ac:dyDescent="0.3">
      <c r="E35" s="248"/>
      <c r="F35" s="248"/>
      <c r="G35" s="249"/>
      <c r="H35" s="249"/>
      <c r="J35" s="32"/>
    </row>
    <row r="36" spans="1:11" ht="20.25" x14ac:dyDescent="0.3">
      <c r="A36" s="70" t="s">
        <v>32</v>
      </c>
      <c r="B36" s="71"/>
      <c r="E36" s="248"/>
      <c r="F36" s="248"/>
      <c r="G36" s="249"/>
      <c r="H36" s="249"/>
    </row>
    <row r="37" spans="1:11" s="45" customFormat="1" x14ac:dyDescent="0.3">
      <c r="A37" s="72"/>
      <c r="B37" s="73"/>
      <c r="C37" s="74"/>
      <c r="D37" s="74"/>
      <c r="E37" s="127"/>
      <c r="F37" s="124"/>
      <c r="G37" s="74"/>
      <c r="H37" s="74"/>
      <c r="I37" s="360"/>
      <c r="J37" s="75"/>
      <c r="K37" s="271"/>
    </row>
    <row r="38" spans="1:11" ht="33" x14ac:dyDescent="0.3">
      <c r="A38" s="76" t="s">
        <v>4</v>
      </c>
      <c r="B38" s="79" t="s">
        <v>33</v>
      </c>
      <c r="C38" s="79" t="s">
        <v>34</v>
      </c>
      <c r="D38" s="79" t="s">
        <v>7</v>
      </c>
      <c r="E38" s="80" t="s">
        <v>35</v>
      </c>
      <c r="F38" s="125" t="s">
        <v>9</v>
      </c>
      <c r="G38" s="79" t="s">
        <v>10</v>
      </c>
      <c r="H38" s="79" t="s">
        <v>11</v>
      </c>
      <c r="I38" s="79" t="s">
        <v>36</v>
      </c>
      <c r="J38" s="79" t="s">
        <v>13</v>
      </c>
    </row>
    <row r="39" spans="1:11" ht="24.75" customHeight="1" x14ac:dyDescent="0.3">
      <c r="A39" s="811">
        <v>45171</v>
      </c>
      <c r="B39" s="796" t="s">
        <v>1571</v>
      </c>
      <c r="C39" s="796" t="s">
        <v>1378</v>
      </c>
      <c r="D39" s="796" t="s">
        <v>1572</v>
      </c>
      <c r="E39" s="646">
        <v>231000</v>
      </c>
      <c r="F39" s="646">
        <v>33978.949999999997</v>
      </c>
      <c r="G39" s="197" t="s">
        <v>634</v>
      </c>
      <c r="H39" s="197" t="s">
        <v>635</v>
      </c>
      <c r="I39" s="796" t="s">
        <v>114</v>
      </c>
      <c r="J39" s="796" t="s">
        <v>51</v>
      </c>
      <c r="K39" s="205">
        <v>1</v>
      </c>
    </row>
    <row r="40" spans="1:11" x14ac:dyDescent="0.3">
      <c r="A40" s="811"/>
      <c r="B40" s="796"/>
      <c r="C40" s="796"/>
      <c r="D40" s="796"/>
      <c r="E40" s="646"/>
      <c r="F40" s="646"/>
      <c r="G40" s="377" t="s">
        <v>494</v>
      </c>
      <c r="H40" s="377" t="s">
        <v>495</v>
      </c>
      <c r="I40" s="796"/>
      <c r="J40" s="796"/>
      <c r="K40" s="205">
        <v>2</v>
      </c>
    </row>
    <row r="41" spans="1:11" x14ac:dyDescent="0.3">
      <c r="A41" s="811"/>
      <c r="B41" s="796"/>
      <c r="C41" s="796"/>
      <c r="D41" s="796"/>
      <c r="E41" s="646"/>
      <c r="F41" s="646"/>
      <c r="G41" s="377" t="s">
        <v>984</v>
      </c>
      <c r="H41" s="377" t="s">
        <v>1573</v>
      </c>
      <c r="I41" s="796"/>
      <c r="J41" s="796"/>
      <c r="K41" s="205">
        <v>3</v>
      </c>
    </row>
    <row r="42" spans="1:11" x14ac:dyDescent="0.3">
      <c r="A42" s="811"/>
      <c r="B42" s="796"/>
      <c r="C42" s="796"/>
      <c r="D42" s="796"/>
      <c r="E42" s="646"/>
      <c r="F42" s="646"/>
      <c r="G42" s="377" t="s">
        <v>1574</v>
      </c>
      <c r="H42" s="377" t="s">
        <v>1575</v>
      </c>
      <c r="I42" s="796"/>
      <c r="J42" s="796"/>
      <c r="K42" s="205">
        <v>4</v>
      </c>
    </row>
    <row r="43" spans="1:11" x14ac:dyDescent="0.3">
      <c r="A43" s="811"/>
      <c r="B43" s="796"/>
      <c r="C43" s="796"/>
      <c r="D43" s="796"/>
      <c r="E43" s="646"/>
      <c r="F43" s="646"/>
      <c r="G43" s="377" t="s">
        <v>856</v>
      </c>
      <c r="H43" s="377" t="s">
        <v>395</v>
      </c>
      <c r="I43" s="796"/>
      <c r="J43" s="796"/>
      <c r="K43" s="205">
        <v>5</v>
      </c>
    </row>
    <row r="44" spans="1:11" x14ac:dyDescent="0.3">
      <c r="A44" s="811"/>
      <c r="B44" s="796"/>
      <c r="C44" s="796"/>
      <c r="D44" s="796"/>
      <c r="E44" s="646"/>
      <c r="F44" s="646"/>
      <c r="G44" s="377" t="s">
        <v>1576</v>
      </c>
      <c r="H44" s="377" t="s">
        <v>1577</v>
      </c>
      <c r="I44" s="796"/>
      <c r="J44" s="796"/>
      <c r="K44" s="205">
        <v>6</v>
      </c>
    </row>
    <row r="45" spans="1:11" x14ac:dyDescent="0.3">
      <c r="A45" s="811"/>
      <c r="B45" s="796"/>
      <c r="C45" s="796"/>
      <c r="D45" s="796"/>
      <c r="E45" s="646"/>
      <c r="F45" s="646"/>
      <c r="G45" s="377" t="s">
        <v>1578</v>
      </c>
      <c r="H45" s="377" t="s">
        <v>1579</v>
      </c>
      <c r="I45" s="796"/>
      <c r="J45" s="796"/>
      <c r="K45" s="205">
        <v>7</v>
      </c>
    </row>
    <row r="46" spans="1:11" ht="16.5" customHeight="1" x14ac:dyDescent="0.3">
      <c r="A46" s="819">
        <v>45171</v>
      </c>
      <c r="B46" s="665" t="s">
        <v>1156</v>
      </c>
      <c r="C46" s="665" t="s">
        <v>208</v>
      </c>
      <c r="D46" s="665" t="s">
        <v>209</v>
      </c>
      <c r="E46" s="647">
        <v>160000</v>
      </c>
      <c r="F46" s="647">
        <v>24000</v>
      </c>
      <c r="G46" s="197" t="s">
        <v>577</v>
      </c>
      <c r="H46" s="197" t="s">
        <v>578</v>
      </c>
      <c r="I46" s="665" t="s">
        <v>114</v>
      </c>
      <c r="J46" s="665" t="s">
        <v>51</v>
      </c>
      <c r="K46" s="205">
        <v>8</v>
      </c>
    </row>
    <row r="47" spans="1:11" x14ac:dyDescent="0.3">
      <c r="A47" s="839"/>
      <c r="B47" s="801"/>
      <c r="C47" s="801"/>
      <c r="D47" s="801"/>
      <c r="E47" s="746"/>
      <c r="F47" s="746"/>
      <c r="G47" s="377" t="s">
        <v>259</v>
      </c>
      <c r="H47" s="377" t="s">
        <v>260</v>
      </c>
      <c r="I47" s="801"/>
      <c r="J47" s="801"/>
      <c r="K47" s="205">
        <v>9</v>
      </c>
    </row>
    <row r="48" spans="1:11" x14ac:dyDescent="0.3">
      <c r="A48" s="839"/>
      <c r="B48" s="801"/>
      <c r="C48" s="801"/>
      <c r="D48" s="801"/>
      <c r="E48" s="746"/>
      <c r="F48" s="746"/>
      <c r="G48" s="377" t="s">
        <v>1108</v>
      </c>
      <c r="H48" s="377" t="s">
        <v>1109</v>
      </c>
      <c r="I48" s="801"/>
      <c r="J48" s="801"/>
      <c r="K48" s="205">
        <v>10</v>
      </c>
    </row>
    <row r="49" spans="1:11" x14ac:dyDescent="0.3">
      <c r="A49" s="839"/>
      <c r="B49" s="801"/>
      <c r="C49" s="801"/>
      <c r="D49" s="801"/>
      <c r="E49" s="746"/>
      <c r="F49" s="746"/>
      <c r="G49" s="377" t="s">
        <v>1104</v>
      </c>
      <c r="H49" s="377" t="s">
        <v>1105</v>
      </c>
      <c r="I49" s="801"/>
      <c r="J49" s="801"/>
      <c r="K49" s="205">
        <v>11</v>
      </c>
    </row>
    <row r="50" spans="1:11" x14ac:dyDescent="0.3">
      <c r="A50" s="820"/>
      <c r="B50" s="666"/>
      <c r="C50" s="666"/>
      <c r="D50" s="666"/>
      <c r="E50" s="747"/>
      <c r="F50" s="747"/>
      <c r="G50" s="377" t="s">
        <v>632</v>
      </c>
      <c r="H50" s="377" t="s">
        <v>633</v>
      </c>
      <c r="I50" s="666"/>
      <c r="J50" s="666"/>
      <c r="K50" s="205">
        <v>12</v>
      </c>
    </row>
    <row r="51" spans="1:11" x14ac:dyDescent="0.3">
      <c r="A51" s="819">
        <v>45171</v>
      </c>
      <c r="B51" s="665" t="s">
        <v>1156</v>
      </c>
      <c r="C51" s="665" t="s">
        <v>208</v>
      </c>
      <c r="D51" s="665" t="s">
        <v>209</v>
      </c>
      <c r="E51" s="647">
        <v>160000</v>
      </c>
      <c r="F51" s="647">
        <v>24000</v>
      </c>
      <c r="G51" s="197" t="s">
        <v>152</v>
      </c>
      <c r="H51" s="197" t="s">
        <v>153</v>
      </c>
      <c r="I51" s="665" t="s">
        <v>114</v>
      </c>
      <c r="J51" s="665" t="s">
        <v>51</v>
      </c>
      <c r="K51" s="205">
        <v>13</v>
      </c>
    </row>
    <row r="52" spans="1:11" x14ac:dyDescent="0.3">
      <c r="A52" s="839"/>
      <c r="B52" s="801"/>
      <c r="C52" s="801"/>
      <c r="D52" s="801"/>
      <c r="E52" s="746"/>
      <c r="F52" s="746"/>
      <c r="G52" s="377" t="s">
        <v>854</v>
      </c>
      <c r="H52" s="377" t="s">
        <v>855</v>
      </c>
      <c r="I52" s="801"/>
      <c r="J52" s="801"/>
      <c r="K52" s="205">
        <v>14</v>
      </c>
    </row>
    <row r="53" spans="1:11" x14ac:dyDescent="0.3">
      <c r="A53" s="839"/>
      <c r="B53" s="801"/>
      <c r="C53" s="801"/>
      <c r="D53" s="801"/>
      <c r="E53" s="746"/>
      <c r="F53" s="746"/>
      <c r="G53" s="377" t="s">
        <v>1087</v>
      </c>
      <c r="H53" s="377" t="s">
        <v>1580</v>
      </c>
      <c r="I53" s="801"/>
      <c r="J53" s="801"/>
      <c r="K53" s="205">
        <v>15</v>
      </c>
    </row>
    <row r="54" spans="1:11" x14ac:dyDescent="0.3">
      <c r="A54" s="839"/>
      <c r="B54" s="801"/>
      <c r="C54" s="801"/>
      <c r="D54" s="801"/>
      <c r="E54" s="746"/>
      <c r="F54" s="746"/>
      <c r="G54" s="377" t="s">
        <v>1098</v>
      </c>
      <c r="H54" s="377" t="s">
        <v>1099</v>
      </c>
      <c r="I54" s="801"/>
      <c r="J54" s="801"/>
      <c r="K54" s="205">
        <v>16</v>
      </c>
    </row>
    <row r="55" spans="1:11" x14ac:dyDescent="0.3">
      <c r="A55" s="839"/>
      <c r="B55" s="801"/>
      <c r="C55" s="801"/>
      <c r="D55" s="801"/>
      <c r="E55" s="746"/>
      <c r="F55" s="746"/>
      <c r="G55" s="390" t="s">
        <v>1089</v>
      </c>
      <c r="H55" s="390" t="s">
        <v>1090</v>
      </c>
      <c r="I55" s="801"/>
      <c r="J55" s="801"/>
      <c r="K55" s="205">
        <v>17</v>
      </c>
    </row>
    <row r="56" spans="1:11" x14ac:dyDescent="0.3">
      <c r="A56" s="862">
        <v>45171</v>
      </c>
      <c r="B56" s="824" t="s">
        <v>1581</v>
      </c>
      <c r="C56" s="824" t="s">
        <v>157</v>
      </c>
      <c r="D56" s="824" t="s">
        <v>1582</v>
      </c>
      <c r="E56" s="825">
        <v>121840</v>
      </c>
      <c r="F56" s="823">
        <v>69449</v>
      </c>
      <c r="G56" s="84" t="s">
        <v>1583</v>
      </c>
      <c r="H56" s="84" t="s">
        <v>1584</v>
      </c>
      <c r="I56" s="824" t="s">
        <v>50</v>
      </c>
      <c r="J56" s="863" t="s">
        <v>43</v>
      </c>
      <c r="K56" s="205">
        <v>18</v>
      </c>
    </row>
    <row r="57" spans="1:11" x14ac:dyDescent="0.3">
      <c r="A57" s="862"/>
      <c r="B57" s="824"/>
      <c r="C57" s="824"/>
      <c r="D57" s="824"/>
      <c r="E57" s="825"/>
      <c r="F57" s="823"/>
      <c r="G57" s="84" t="s">
        <v>1585</v>
      </c>
      <c r="H57" s="84" t="s">
        <v>1586</v>
      </c>
      <c r="I57" s="824"/>
      <c r="J57" s="863"/>
      <c r="K57" s="205">
        <v>19</v>
      </c>
    </row>
    <row r="58" spans="1:11" x14ac:dyDescent="0.3">
      <c r="A58" s="862"/>
      <c r="B58" s="824"/>
      <c r="C58" s="824"/>
      <c r="D58" s="824"/>
      <c r="E58" s="825"/>
      <c r="F58" s="823"/>
      <c r="G58" s="84" t="s">
        <v>1587</v>
      </c>
      <c r="H58" s="84" t="s">
        <v>1588</v>
      </c>
      <c r="I58" s="824"/>
      <c r="J58" s="863"/>
      <c r="K58" s="205">
        <v>20</v>
      </c>
    </row>
    <row r="59" spans="1:11" x14ac:dyDescent="0.3">
      <c r="A59" s="862"/>
      <c r="B59" s="824"/>
      <c r="C59" s="824"/>
      <c r="D59" s="824"/>
      <c r="E59" s="825"/>
      <c r="F59" s="823"/>
      <c r="G59" s="84" t="s">
        <v>1589</v>
      </c>
      <c r="H59" s="84" t="s">
        <v>1590</v>
      </c>
      <c r="I59" s="824"/>
      <c r="J59" s="863"/>
      <c r="K59" s="205">
        <v>21</v>
      </c>
    </row>
  </sheetData>
  <mergeCells count="39">
    <mergeCell ref="F13:F14"/>
    <mergeCell ref="I13:I14"/>
    <mergeCell ref="J13:J14"/>
    <mergeCell ref="B13:B14"/>
    <mergeCell ref="C13:C14"/>
    <mergeCell ref="D13:D14"/>
    <mergeCell ref="E13:E14"/>
    <mergeCell ref="C39:C45"/>
    <mergeCell ref="B39:B45"/>
    <mergeCell ref="A39:A45"/>
    <mergeCell ref="I39:I45"/>
    <mergeCell ref="J39:J45"/>
    <mergeCell ref="F39:F45"/>
    <mergeCell ref="E39:E45"/>
    <mergeCell ref="D39:D45"/>
    <mergeCell ref="A51:A55"/>
    <mergeCell ref="B51:B55"/>
    <mergeCell ref="C51:C55"/>
    <mergeCell ref="D51:D55"/>
    <mergeCell ref="E51:E55"/>
    <mergeCell ref="E46:E50"/>
    <mergeCell ref="D46:D50"/>
    <mergeCell ref="C46:C50"/>
    <mergeCell ref="B46:B50"/>
    <mergeCell ref="A46:A50"/>
    <mergeCell ref="I46:I50"/>
    <mergeCell ref="J46:J50"/>
    <mergeCell ref="F46:F50"/>
    <mergeCell ref="F51:F55"/>
    <mergeCell ref="I51:I55"/>
    <mergeCell ref="J51:J55"/>
    <mergeCell ref="C56:C59"/>
    <mergeCell ref="B56:B59"/>
    <mergeCell ref="A56:A59"/>
    <mergeCell ref="I56:I59"/>
    <mergeCell ref="J56:J59"/>
    <mergeCell ref="F56:F59"/>
    <mergeCell ref="E56:E59"/>
    <mergeCell ref="D56:D59"/>
  </mergeCells>
  <pageMargins left="0.7" right="0.7" top="0.75" bottom="0.75" header="0.3" footer="0.3"/>
  <pageSetup orientation="portrait" horizontalDpi="4294967293" verticalDpi="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6"/>
  <sheetViews>
    <sheetView topLeftCell="L11" workbookViewId="0">
      <selection activeCell="L11" sqref="L11"/>
    </sheetView>
  </sheetViews>
  <sheetFormatPr baseColWidth="10" defaultColWidth="11.28515625" defaultRowHeight="16.5" x14ac:dyDescent="0.3"/>
  <cols>
    <col min="1" max="1" width="13.140625" style="46" customWidth="1"/>
    <col min="2" max="2" width="33.7109375" style="47" bestFit="1" customWidth="1"/>
    <col min="3" max="3" width="34.28515625" style="46" bestFit="1" customWidth="1"/>
    <col min="4" max="4" width="26" style="46" customWidth="1"/>
    <col min="5" max="5" width="13.140625" style="126" customWidth="1"/>
    <col min="6" max="6" width="14.7109375" style="116" customWidth="1"/>
    <col min="7" max="7" width="11.28515625" style="46" customWidth="1"/>
    <col min="8" max="8" width="10.140625" style="46" customWidth="1"/>
    <col min="9" max="9" width="22.28515625" style="359" customWidth="1"/>
    <col min="10" max="10" width="22.7109375" style="48" customWidth="1"/>
    <col min="11" max="11" width="11.28515625" style="205"/>
    <col min="12" max="16384" width="11.28515625" style="43"/>
  </cols>
  <sheetData>
    <row r="1" spans="1:12" x14ac:dyDescent="0.3">
      <c r="A1" s="49" t="s">
        <v>0</v>
      </c>
    </row>
    <row r="2" spans="1:12" x14ac:dyDescent="0.3">
      <c r="A2" s="49" t="s">
        <v>1</v>
      </c>
    </row>
    <row r="3" spans="1:12" x14ac:dyDescent="0.3">
      <c r="A3" s="50">
        <v>10</v>
      </c>
      <c r="B3" s="50" t="s">
        <v>1213</v>
      </c>
    </row>
    <row r="6" spans="1:12" ht="20.25" x14ac:dyDescent="0.3">
      <c r="A6" s="51" t="s">
        <v>3</v>
      </c>
      <c r="B6" s="52"/>
      <c r="C6" s="53"/>
      <c r="D6" s="54"/>
      <c r="E6" s="56"/>
      <c r="F6" s="117"/>
      <c r="G6" s="57"/>
      <c r="H6" s="57"/>
      <c r="I6" s="55"/>
      <c r="J6" s="55"/>
    </row>
    <row r="7" spans="1:12" x14ac:dyDescent="0.3">
      <c r="A7" s="59"/>
      <c r="B7" s="60"/>
      <c r="C7" s="61"/>
      <c r="D7" s="54"/>
      <c r="E7" s="56"/>
      <c r="F7" s="117"/>
      <c r="G7" s="57"/>
      <c r="H7" s="57"/>
      <c r="I7" s="55"/>
      <c r="J7" s="55"/>
    </row>
    <row r="8" spans="1:12" s="44" customFormat="1" ht="33" x14ac:dyDescent="0.25">
      <c r="A8" s="62" t="s">
        <v>4</v>
      </c>
      <c r="B8" s="63" t="s">
        <v>5</v>
      </c>
      <c r="C8" s="64" t="s">
        <v>6</v>
      </c>
      <c r="D8" s="64" t="s">
        <v>7</v>
      </c>
      <c r="E8" s="66" t="s">
        <v>8</v>
      </c>
      <c r="F8" s="118" t="s">
        <v>9</v>
      </c>
      <c r="G8" s="67" t="s">
        <v>10</v>
      </c>
      <c r="H8" s="67" t="s">
        <v>11</v>
      </c>
      <c r="I8" s="65" t="s">
        <v>12</v>
      </c>
      <c r="J8" s="65" t="s">
        <v>13</v>
      </c>
      <c r="K8" s="206"/>
    </row>
    <row r="9" spans="1:12" s="44" customFormat="1" ht="33" customHeight="1" x14ac:dyDescent="0.25">
      <c r="A9" s="819">
        <v>45201</v>
      </c>
      <c r="B9" s="817" t="s">
        <v>1591</v>
      </c>
      <c r="C9" s="817" t="s">
        <v>1592</v>
      </c>
      <c r="D9" s="817" t="s">
        <v>1593</v>
      </c>
      <c r="E9" s="663">
        <v>4920</v>
      </c>
      <c r="F9" s="656">
        <v>15889</v>
      </c>
      <c r="G9" s="164" t="s">
        <v>1594</v>
      </c>
      <c r="H9" s="164" t="s">
        <v>1595</v>
      </c>
      <c r="I9" s="663" t="s">
        <v>1490</v>
      </c>
      <c r="J9" s="663" t="s">
        <v>311</v>
      </c>
      <c r="K9" s="206">
        <v>1</v>
      </c>
    </row>
    <row r="10" spans="1:12" ht="26.65" customHeight="1" x14ac:dyDescent="0.3">
      <c r="A10" s="839"/>
      <c r="B10" s="818"/>
      <c r="C10" s="818"/>
      <c r="D10" s="818"/>
      <c r="E10" s="870"/>
      <c r="F10" s="748"/>
      <c r="G10" s="455" t="s">
        <v>618</v>
      </c>
      <c r="H10" s="455" t="s">
        <v>619</v>
      </c>
      <c r="I10" s="870"/>
      <c r="J10" s="870"/>
      <c r="K10" s="206">
        <v>2</v>
      </c>
      <c r="L10" s="46"/>
    </row>
    <row r="11" spans="1:12" ht="26.65" customHeight="1" x14ac:dyDescent="0.3">
      <c r="A11" s="819">
        <v>45201</v>
      </c>
      <c r="B11" s="623" t="s">
        <v>1596</v>
      </c>
      <c r="C11" s="810" t="s">
        <v>1597</v>
      </c>
      <c r="D11" s="810" t="s">
        <v>1598</v>
      </c>
      <c r="E11" s="622">
        <v>46890</v>
      </c>
      <c r="F11" s="655" t="s">
        <v>1599</v>
      </c>
      <c r="G11" s="164" t="s">
        <v>1175</v>
      </c>
      <c r="H11" s="164"/>
      <c r="I11" s="622" t="s">
        <v>1490</v>
      </c>
      <c r="J11" s="622" t="s">
        <v>311</v>
      </c>
      <c r="K11" s="206">
        <v>3</v>
      </c>
    </row>
    <row r="12" spans="1:12" ht="26.65" customHeight="1" x14ac:dyDescent="0.3">
      <c r="A12" s="839"/>
      <c r="B12" s="623"/>
      <c r="C12" s="810"/>
      <c r="D12" s="810"/>
      <c r="E12" s="622"/>
      <c r="F12" s="655"/>
      <c r="G12" s="164" t="s">
        <v>1600</v>
      </c>
      <c r="H12" s="164" t="s">
        <v>1601</v>
      </c>
      <c r="I12" s="622"/>
      <c r="J12" s="622"/>
      <c r="K12" s="206">
        <v>4</v>
      </c>
    </row>
    <row r="13" spans="1:12" ht="26.65" customHeight="1" x14ac:dyDescent="0.3">
      <c r="A13" s="806">
        <v>45201</v>
      </c>
      <c r="B13" s="872" t="s">
        <v>1602</v>
      </c>
      <c r="C13" s="872" t="s">
        <v>1603</v>
      </c>
      <c r="D13" s="873" t="s">
        <v>1604</v>
      </c>
      <c r="E13" s="871">
        <v>56030</v>
      </c>
      <c r="F13" s="871">
        <v>17467.490000000002</v>
      </c>
      <c r="G13" s="518" t="s">
        <v>299</v>
      </c>
      <c r="H13" s="518" t="s">
        <v>300</v>
      </c>
      <c r="I13" s="833" t="s">
        <v>1224</v>
      </c>
      <c r="J13" s="665" t="s">
        <v>311</v>
      </c>
      <c r="K13" s="206">
        <v>5</v>
      </c>
    </row>
    <row r="14" spans="1:12" s="451" customFormat="1" ht="26.65" customHeight="1" x14ac:dyDescent="0.25">
      <c r="A14" s="808"/>
      <c r="B14" s="730"/>
      <c r="C14" s="730"/>
      <c r="D14" s="685"/>
      <c r="E14" s="642"/>
      <c r="F14" s="642"/>
      <c r="G14" s="21" t="s">
        <v>1605</v>
      </c>
      <c r="H14" s="519" t="s">
        <v>1606</v>
      </c>
      <c r="I14" s="835"/>
      <c r="J14" s="666"/>
      <c r="K14" s="206">
        <v>6</v>
      </c>
      <c r="L14" s="516"/>
    </row>
    <row r="15" spans="1:12" ht="26.65" customHeight="1" x14ac:dyDescent="0.3">
      <c r="A15" s="401">
        <v>45201</v>
      </c>
      <c r="B15" s="365" t="s">
        <v>1025</v>
      </c>
      <c r="C15" s="365" t="s">
        <v>1607</v>
      </c>
      <c r="D15" s="286" t="s">
        <v>1608</v>
      </c>
      <c r="E15" s="392">
        <v>6340</v>
      </c>
      <c r="F15" s="392">
        <v>34667.03</v>
      </c>
      <c r="G15" s="245" t="s">
        <v>1609</v>
      </c>
      <c r="H15" s="245"/>
      <c r="I15" s="164" t="s">
        <v>19</v>
      </c>
      <c r="J15" s="430" t="s">
        <v>311</v>
      </c>
      <c r="K15" s="522">
        <v>7</v>
      </c>
    </row>
    <row r="16" spans="1:12" ht="26.65" customHeight="1" x14ac:dyDescent="0.3">
      <c r="A16" s="401">
        <v>45201</v>
      </c>
      <c r="B16" s="365" t="s">
        <v>1610</v>
      </c>
      <c r="C16" s="365" t="s">
        <v>1611</v>
      </c>
      <c r="D16" s="365" t="s">
        <v>1612</v>
      </c>
      <c r="E16" s="392">
        <v>34260</v>
      </c>
      <c r="F16" s="392">
        <v>12107.07</v>
      </c>
      <c r="G16" s="245" t="s">
        <v>412</v>
      </c>
      <c r="H16" s="245" t="s">
        <v>168</v>
      </c>
      <c r="I16" s="164" t="s">
        <v>50</v>
      </c>
      <c r="J16" s="430" t="s">
        <v>51</v>
      </c>
      <c r="K16" s="206">
        <v>8</v>
      </c>
    </row>
    <row r="17" spans="1:11" ht="42" customHeight="1" x14ac:dyDescent="0.3">
      <c r="A17" s="401">
        <v>45201</v>
      </c>
      <c r="B17" s="520" t="s">
        <v>717</v>
      </c>
      <c r="C17" s="521" t="s">
        <v>718</v>
      </c>
      <c r="D17" s="246" t="s">
        <v>1613</v>
      </c>
      <c r="E17" s="392">
        <v>31620</v>
      </c>
      <c r="F17" s="392">
        <v>7468.4</v>
      </c>
      <c r="G17" s="245" t="s">
        <v>1614</v>
      </c>
      <c r="H17" s="245" t="s">
        <v>1615</v>
      </c>
      <c r="I17" s="164" t="s">
        <v>50</v>
      </c>
      <c r="J17" s="430" t="s">
        <v>51</v>
      </c>
      <c r="K17" s="206">
        <v>9</v>
      </c>
    </row>
    <row r="18" spans="1:11" ht="26.65" customHeight="1" x14ac:dyDescent="0.3">
      <c r="A18" s="401">
        <v>45201</v>
      </c>
      <c r="B18" s="520" t="s">
        <v>428</v>
      </c>
      <c r="C18" s="521" t="s">
        <v>1616</v>
      </c>
      <c r="D18" s="286" t="s">
        <v>1617</v>
      </c>
      <c r="E18" s="392">
        <v>7658.8</v>
      </c>
      <c r="F18" s="392">
        <v>7134.06</v>
      </c>
      <c r="G18" s="245" t="s">
        <v>994</v>
      </c>
      <c r="H18" s="245"/>
      <c r="I18" s="164" t="s">
        <v>19</v>
      </c>
      <c r="J18" s="430" t="s">
        <v>51</v>
      </c>
      <c r="K18" s="522">
        <v>10</v>
      </c>
    </row>
    <row r="19" spans="1:11" ht="26.65" customHeight="1" x14ac:dyDescent="0.3">
      <c r="A19" s="401">
        <v>45201</v>
      </c>
      <c r="B19" s="523" t="s">
        <v>423</v>
      </c>
      <c r="C19" s="524" t="s">
        <v>1302</v>
      </c>
      <c r="D19" s="286" t="s">
        <v>748</v>
      </c>
      <c r="E19" s="392">
        <v>12750</v>
      </c>
      <c r="F19" s="392">
        <v>11515</v>
      </c>
      <c r="G19" s="245" t="s">
        <v>334</v>
      </c>
      <c r="H19" s="245" t="s">
        <v>335</v>
      </c>
      <c r="I19" s="164" t="s">
        <v>19</v>
      </c>
      <c r="J19" s="430" t="s">
        <v>43</v>
      </c>
      <c r="K19" s="206">
        <v>11</v>
      </c>
    </row>
    <row r="20" spans="1:11" x14ac:dyDescent="0.3">
      <c r="A20" s="401">
        <v>45201</v>
      </c>
      <c r="B20" s="365" t="s">
        <v>1260</v>
      </c>
      <c r="C20" s="365" t="s">
        <v>1618</v>
      </c>
      <c r="D20" s="286" t="s">
        <v>979</v>
      </c>
      <c r="E20" s="392">
        <v>22789</v>
      </c>
      <c r="F20" s="392">
        <v>56203</v>
      </c>
      <c r="G20" s="245" t="s">
        <v>218</v>
      </c>
      <c r="H20" s="245" t="s">
        <v>219</v>
      </c>
      <c r="I20" s="164" t="s">
        <v>19</v>
      </c>
      <c r="J20" s="430" t="s">
        <v>43</v>
      </c>
      <c r="K20" s="522">
        <v>12</v>
      </c>
    </row>
    <row r="21" spans="1:11" x14ac:dyDescent="0.3">
      <c r="A21" s="401">
        <v>45201</v>
      </c>
      <c r="B21" s="130" t="s">
        <v>1619</v>
      </c>
      <c r="C21" s="130" t="s">
        <v>1569</v>
      </c>
      <c r="D21" s="491" t="s">
        <v>1315</v>
      </c>
      <c r="E21" s="492">
        <v>33700</v>
      </c>
      <c r="F21" s="492">
        <v>25023</v>
      </c>
      <c r="G21" s="493" t="s">
        <v>1620</v>
      </c>
      <c r="H21" s="493" t="s">
        <v>519</v>
      </c>
      <c r="I21" s="164" t="s">
        <v>50</v>
      </c>
      <c r="J21" s="430" t="s">
        <v>43</v>
      </c>
      <c r="K21" s="206">
        <v>13</v>
      </c>
    </row>
    <row r="22" spans="1:11" ht="16.5" customHeight="1" x14ac:dyDescent="0.3">
      <c r="A22" s="819">
        <v>45201</v>
      </c>
      <c r="B22" s="868" t="s">
        <v>1621</v>
      </c>
      <c r="C22" s="868" t="s">
        <v>1622</v>
      </c>
      <c r="D22" s="864" t="s">
        <v>1623</v>
      </c>
      <c r="E22" s="866">
        <v>18940</v>
      </c>
      <c r="F22" s="866">
        <v>121503</v>
      </c>
      <c r="G22" s="493" t="s">
        <v>1624</v>
      </c>
      <c r="H22" s="493"/>
      <c r="I22" s="164" t="s">
        <v>50</v>
      </c>
      <c r="J22" s="430" t="s">
        <v>43</v>
      </c>
      <c r="K22" s="206">
        <v>14</v>
      </c>
    </row>
    <row r="23" spans="1:11" x14ac:dyDescent="0.3">
      <c r="A23" s="820"/>
      <c r="B23" s="869"/>
      <c r="C23" s="869"/>
      <c r="D23" s="865"/>
      <c r="E23" s="867"/>
      <c r="F23" s="867"/>
      <c r="G23" s="493" t="s">
        <v>1625</v>
      </c>
      <c r="H23" s="493"/>
      <c r="I23" s="164" t="s">
        <v>50</v>
      </c>
      <c r="J23" s="430" t="s">
        <v>43</v>
      </c>
      <c r="K23" s="206">
        <v>15</v>
      </c>
    </row>
    <row r="24" spans="1:11" x14ac:dyDescent="0.3">
      <c r="A24" s="401">
        <v>45201</v>
      </c>
      <c r="B24" s="130" t="s">
        <v>1626</v>
      </c>
      <c r="C24" s="130" t="s">
        <v>1627</v>
      </c>
      <c r="D24" s="491" t="s">
        <v>59</v>
      </c>
      <c r="E24" s="492">
        <v>1930</v>
      </c>
      <c r="F24" s="492">
        <v>7106</v>
      </c>
      <c r="G24" s="493" t="s">
        <v>1628</v>
      </c>
      <c r="H24" s="493"/>
      <c r="I24" s="164" t="s">
        <v>50</v>
      </c>
      <c r="J24" s="430" t="s">
        <v>43</v>
      </c>
      <c r="K24" s="206">
        <v>16</v>
      </c>
    </row>
    <row r="25" spans="1:11" x14ac:dyDescent="0.3">
      <c r="A25" s="401">
        <v>45201</v>
      </c>
      <c r="B25" s="130" t="s">
        <v>423</v>
      </c>
      <c r="C25" s="130" t="s">
        <v>1629</v>
      </c>
      <c r="D25" s="491" t="s">
        <v>1630</v>
      </c>
      <c r="E25" s="492">
        <v>4990</v>
      </c>
      <c r="F25" s="492">
        <v>5988</v>
      </c>
      <c r="G25" s="493" t="s">
        <v>1631</v>
      </c>
      <c r="H25" s="493"/>
      <c r="I25" s="164" t="s">
        <v>50</v>
      </c>
      <c r="J25" s="430" t="s">
        <v>43</v>
      </c>
      <c r="K25" s="206">
        <v>17</v>
      </c>
    </row>
    <row r="26" spans="1:11" ht="33" x14ac:dyDescent="0.3">
      <c r="A26" s="401">
        <v>45201</v>
      </c>
      <c r="B26" s="130" t="s">
        <v>423</v>
      </c>
      <c r="C26" s="130" t="s">
        <v>1308</v>
      </c>
      <c r="D26" s="491" t="s">
        <v>953</v>
      </c>
      <c r="E26" s="492">
        <v>3030</v>
      </c>
      <c r="F26" s="492">
        <v>7290</v>
      </c>
      <c r="G26" s="493" t="s">
        <v>954</v>
      </c>
      <c r="H26" s="493" t="s">
        <v>1351</v>
      </c>
      <c r="I26" s="164" t="s">
        <v>50</v>
      </c>
      <c r="J26" s="430" t="s">
        <v>43</v>
      </c>
      <c r="K26" s="206">
        <v>18</v>
      </c>
    </row>
    <row r="27" spans="1:11" ht="33" x14ac:dyDescent="0.3">
      <c r="A27" s="401">
        <v>45201</v>
      </c>
      <c r="B27" s="130" t="s">
        <v>1632</v>
      </c>
      <c r="C27" s="130" t="s">
        <v>1633</v>
      </c>
      <c r="D27" s="491" t="s">
        <v>1634</v>
      </c>
      <c r="E27" s="492">
        <v>3530</v>
      </c>
      <c r="F27" s="492">
        <v>2200</v>
      </c>
      <c r="G27" s="493" t="s">
        <v>897</v>
      </c>
      <c r="H27" s="493"/>
      <c r="I27" s="164" t="s">
        <v>50</v>
      </c>
      <c r="J27" s="430" t="s">
        <v>43</v>
      </c>
      <c r="K27" s="206">
        <v>19</v>
      </c>
    </row>
    <row r="28" spans="1:11" x14ac:dyDescent="0.3">
      <c r="A28" s="401">
        <v>45201</v>
      </c>
      <c r="B28" s="130" t="s">
        <v>1006</v>
      </c>
      <c r="C28" s="130" t="s">
        <v>1635</v>
      </c>
      <c r="D28" s="491" t="s">
        <v>1276</v>
      </c>
      <c r="E28" s="492">
        <v>31590</v>
      </c>
      <c r="F28" s="492">
        <v>15000</v>
      </c>
      <c r="G28" s="493" t="s">
        <v>1636</v>
      </c>
      <c r="H28" s="493" t="s">
        <v>360</v>
      </c>
      <c r="I28" s="164" t="s">
        <v>50</v>
      </c>
      <c r="J28" s="430" t="s">
        <v>43</v>
      </c>
      <c r="K28" s="206">
        <v>20</v>
      </c>
    </row>
    <row r="29" spans="1:11" ht="38.25" x14ac:dyDescent="0.3">
      <c r="A29" s="401">
        <v>45201</v>
      </c>
      <c r="B29" s="130" t="s">
        <v>67</v>
      </c>
      <c r="C29" s="130" t="s">
        <v>1374</v>
      </c>
      <c r="D29" s="491" t="s">
        <v>1637</v>
      </c>
      <c r="E29" s="492">
        <v>16240</v>
      </c>
      <c r="F29" s="492">
        <v>20031</v>
      </c>
      <c r="G29" s="493" t="s">
        <v>1638</v>
      </c>
      <c r="H29" s="493"/>
      <c r="I29" s="164" t="s">
        <v>50</v>
      </c>
      <c r="J29" s="430" t="s">
        <v>43</v>
      </c>
      <c r="K29" s="206">
        <v>21</v>
      </c>
    </row>
    <row r="30" spans="1:11" x14ac:dyDescent="0.3">
      <c r="A30" s="401">
        <v>45201</v>
      </c>
      <c r="B30" s="130" t="s">
        <v>1006</v>
      </c>
      <c r="C30" s="130" t="s">
        <v>1639</v>
      </c>
      <c r="D30" s="491" t="s">
        <v>1459</v>
      </c>
      <c r="E30" s="492">
        <v>33110</v>
      </c>
      <c r="F30" s="492">
        <v>50225</v>
      </c>
      <c r="G30" s="493" t="s">
        <v>205</v>
      </c>
      <c r="H30" s="493" t="s">
        <v>681</v>
      </c>
      <c r="I30" s="164" t="s">
        <v>50</v>
      </c>
      <c r="J30" s="430" t="s">
        <v>43</v>
      </c>
      <c r="K30" s="206">
        <v>22</v>
      </c>
    </row>
    <row r="31" spans="1:11" ht="16.5" customHeight="1" x14ac:dyDescent="0.3">
      <c r="A31" s="401">
        <v>45201</v>
      </c>
      <c r="B31" s="868" t="s">
        <v>1640</v>
      </c>
      <c r="C31" s="868" t="s">
        <v>1629</v>
      </c>
      <c r="D31" s="864" t="s">
        <v>1641</v>
      </c>
      <c r="E31" s="866">
        <v>65890</v>
      </c>
      <c r="F31" s="866">
        <v>86786</v>
      </c>
      <c r="G31" s="493" t="s">
        <v>1642</v>
      </c>
      <c r="H31" s="493" t="s">
        <v>1395</v>
      </c>
      <c r="I31" s="663" t="s">
        <v>50</v>
      </c>
      <c r="J31" s="665" t="s">
        <v>43</v>
      </c>
      <c r="K31" s="206">
        <v>23</v>
      </c>
    </row>
    <row r="32" spans="1:11" x14ac:dyDescent="0.3">
      <c r="A32" s="401">
        <v>45201</v>
      </c>
      <c r="B32" s="869"/>
      <c r="C32" s="869"/>
      <c r="D32" s="865"/>
      <c r="E32" s="867"/>
      <c r="F32" s="867"/>
      <c r="G32" s="493" t="s">
        <v>593</v>
      </c>
      <c r="H32" s="493" t="s">
        <v>1643</v>
      </c>
      <c r="I32" s="664"/>
      <c r="J32" s="666"/>
      <c r="K32" s="206">
        <v>24</v>
      </c>
    </row>
    <row r="33" spans="1:11" ht="16.5" customHeight="1" x14ac:dyDescent="0.3">
      <c r="A33" s="819">
        <v>45201</v>
      </c>
      <c r="B33" s="868" t="s">
        <v>1644</v>
      </c>
      <c r="C33" s="868" t="s">
        <v>1478</v>
      </c>
      <c r="D33" s="864" t="s">
        <v>1362</v>
      </c>
      <c r="E33" s="866">
        <v>63110</v>
      </c>
      <c r="F33" s="866">
        <v>38004</v>
      </c>
      <c r="G33" s="493" t="s">
        <v>1287</v>
      </c>
      <c r="H33" s="493" t="s">
        <v>1288</v>
      </c>
      <c r="I33" s="663" t="s">
        <v>50</v>
      </c>
      <c r="J33" s="665" t="s">
        <v>43</v>
      </c>
      <c r="K33" s="206">
        <v>25</v>
      </c>
    </row>
    <row r="34" spans="1:11" x14ac:dyDescent="0.3">
      <c r="A34" s="820"/>
      <c r="B34" s="869"/>
      <c r="C34" s="869"/>
      <c r="D34" s="865"/>
      <c r="E34" s="867"/>
      <c r="F34" s="867"/>
      <c r="G34" s="493" t="s">
        <v>541</v>
      </c>
      <c r="H34" s="493" t="s">
        <v>542</v>
      </c>
      <c r="I34" s="664"/>
      <c r="J34" s="666"/>
      <c r="K34" s="206">
        <v>26</v>
      </c>
    </row>
    <row r="35" spans="1:11" x14ac:dyDescent="0.3">
      <c r="A35" s="401">
        <v>45201</v>
      </c>
      <c r="B35" s="130" t="s">
        <v>67</v>
      </c>
      <c r="C35" s="130" t="s">
        <v>1564</v>
      </c>
      <c r="D35" s="491" t="s">
        <v>748</v>
      </c>
      <c r="E35" s="492">
        <v>23070</v>
      </c>
      <c r="F35" s="492">
        <v>13224</v>
      </c>
      <c r="G35" s="493" t="s">
        <v>1645</v>
      </c>
      <c r="H35" s="493" t="s">
        <v>1646</v>
      </c>
      <c r="I35" s="164" t="s">
        <v>50</v>
      </c>
      <c r="J35" s="430" t="s">
        <v>43</v>
      </c>
      <c r="K35" s="206">
        <v>27</v>
      </c>
    </row>
    <row r="36" spans="1:11" x14ac:dyDescent="0.3">
      <c r="A36" s="401">
        <v>45201</v>
      </c>
      <c r="B36" s="130" t="s">
        <v>1647</v>
      </c>
      <c r="C36" s="130" t="s">
        <v>1648</v>
      </c>
      <c r="D36" s="491" t="s">
        <v>1649</v>
      </c>
      <c r="E36" s="492">
        <v>6440</v>
      </c>
      <c r="F36" s="492">
        <v>14546</v>
      </c>
      <c r="G36" s="493" t="s">
        <v>1650</v>
      </c>
      <c r="H36" s="493" t="s">
        <v>1651</v>
      </c>
      <c r="I36" s="164" t="s">
        <v>50</v>
      </c>
      <c r="J36" s="430" t="s">
        <v>43</v>
      </c>
      <c r="K36" s="206">
        <v>28</v>
      </c>
    </row>
    <row r="37" spans="1:11" x14ac:dyDescent="0.3">
      <c r="A37" s="401">
        <v>45201</v>
      </c>
      <c r="B37" s="130" t="s">
        <v>67</v>
      </c>
      <c r="C37" s="130" t="s">
        <v>1374</v>
      </c>
      <c r="D37" s="491" t="s">
        <v>1652</v>
      </c>
      <c r="E37" s="492">
        <v>29400</v>
      </c>
      <c r="F37" s="492">
        <v>19560</v>
      </c>
      <c r="G37" s="493" t="s">
        <v>1205</v>
      </c>
      <c r="H37" s="493" t="s">
        <v>1206</v>
      </c>
      <c r="I37" s="164" t="s">
        <v>50</v>
      </c>
      <c r="J37" s="430" t="s">
        <v>43</v>
      </c>
      <c r="K37" s="206">
        <v>29</v>
      </c>
    </row>
    <row r="38" spans="1:11" x14ac:dyDescent="0.3">
      <c r="A38" s="401">
        <v>45201</v>
      </c>
      <c r="B38" s="130" t="s">
        <v>192</v>
      </c>
      <c r="C38" s="130" t="s">
        <v>1653</v>
      </c>
      <c r="D38" s="491" t="s">
        <v>1654</v>
      </c>
      <c r="E38" s="492">
        <v>31710</v>
      </c>
      <c r="F38" s="492">
        <v>2766</v>
      </c>
      <c r="G38" s="493" t="s">
        <v>1655</v>
      </c>
      <c r="H38" s="493" t="s">
        <v>1656</v>
      </c>
      <c r="I38" s="164" t="s">
        <v>50</v>
      </c>
      <c r="J38" s="430" t="s">
        <v>43</v>
      </c>
      <c r="K38" s="206">
        <v>30</v>
      </c>
    </row>
    <row r="39" spans="1:11" x14ac:dyDescent="0.3">
      <c r="A39" s="401">
        <v>45201</v>
      </c>
      <c r="B39" s="130" t="s">
        <v>1657</v>
      </c>
      <c r="C39" s="130" t="s">
        <v>1657</v>
      </c>
      <c r="D39" s="491" t="s">
        <v>1630</v>
      </c>
      <c r="E39" s="492">
        <v>690</v>
      </c>
      <c r="F39" s="492">
        <v>26971</v>
      </c>
      <c r="G39" s="493" t="s">
        <v>1658</v>
      </c>
      <c r="H39" s="493"/>
      <c r="I39" s="164" t="s">
        <v>50</v>
      </c>
      <c r="J39" s="430" t="s">
        <v>43</v>
      </c>
      <c r="K39" s="206">
        <v>31</v>
      </c>
    </row>
    <row r="40" spans="1:11" ht="16.5" customHeight="1" x14ac:dyDescent="0.3">
      <c r="A40" s="819">
        <v>45201</v>
      </c>
      <c r="B40" s="868" t="s">
        <v>1659</v>
      </c>
      <c r="C40" s="868" t="s">
        <v>1660</v>
      </c>
      <c r="D40" s="864" t="s">
        <v>1661</v>
      </c>
      <c r="E40" s="866">
        <v>60780</v>
      </c>
      <c r="F40" s="866">
        <v>82800</v>
      </c>
      <c r="G40" s="493" t="s">
        <v>824</v>
      </c>
      <c r="H40" s="493" t="s">
        <v>825</v>
      </c>
      <c r="I40" s="164" t="s">
        <v>50</v>
      </c>
      <c r="J40" s="665" t="s">
        <v>43</v>
      </c>
      <c r="K40" s="206">
        <v>32</v>
      </c>
    </row>
    <row r="41" spans="1:11" x14ac:dyDescent="0.3">
      <c r="A41" s="820"/>
      <c r="B41" s="869"/>
      <c r="C41" s="869"/>
      <c r="D41" s="865"/>
      <c r="E41" s="867"/>
      <c r="F41" s="867"/>
      <c r="G41" s="444" t="s">
        <v>1662</v>
      </c>
      <c r="H41" s="444" t="s">
        <v>820</v>
      </c>
      <c r="I41" s="164" t="s">
        <v>50</v>
      </c>
      <c r="J41" s="801"/>
      <c r="K41" s="522">
        <v>33</v>
      </c>
    </row>
    <row r="42" spans="1:11" x14ac:dyDescent="0.3">
      <c r="A42" s="16"/>
      <c r="B42" s="11"/>
      <c r="C42" s="12"/>
      <c r="D42" s="12"/>
      <c r="E42" s="463"/>
      <c r="F42" s="10"/>
      <c r="G42" s="8"/>
      <c r="H42" s="8"/>
      <c r="I42" s="6"/>
      <c r="J42" s="9"/>
      <c r="K42" s="47"/>
    </row>
    <row r="43" spans="1:11" x14ac:dyDescent="0.3">
      <c r="A43" s="16"/>
      <c r="B43" s="11"/>
      <c r="C43" s="12"/>
      <c r="D43" s="12"/>
      <c r="E43" s="463"/>
      <c r="F43" s="10"/>
      <c r="G43" s="8"/>
      <c r="H43" s="8"/>
      <c r="I43" s="6"/>
      <c r="J43" s="9"/>
      <c r="K43" s="47"/>
    </row>
    <row r="44" spans="1:11" x14ac:dyDescent="0.3">
      <c r="A44" s="16"/>
      <c r="B44" s="11"/>
      <c r="C44" s="12"/>
      <c r="D44" s="12"/>
      <c r="E44" s="463"/>
      <c r="F44" s="10"/>
      <c r="G44" s="8"/>
      <c r="H44" s="8"/>
      <c r="I44" s="6"/>
      <c r="J44" s="9"/>
      <c r="K44" s="47"/>
    </row>
    <row r="45" spans="1:11" x14ac:dyDescent="0.3">
      <c r="E45" s="248"/>
      <c r="F45" s="248"/>
      <c r="G45" s="249"/>
      <c r="H45" s="249"/>
      <c r="J45" s="32"/>
    </row>
    <row r="46" spans="1:11" ht="20.25" x14ac:dyDescent="0.3">
      <c r="A46" s="70" t="s">
        <v>32</v>
      </c>
      <c r="B46" s="71"/>
      <c r="E46" s="248"/>
      <c r="F46" s="248"/>
      <c r="G46" s="249"/>
      <c r="H46" s="249"/>
    </row>
    <row r="47" spans="1:11" s="45" customFormat="1" x14ac:dyDescent="0.3">
      <c r="A47" s="72"/>
      <c r="B47" s="73"/>
      <c r="C47" s="74"/>
      <c r="D47" s="74"/>
      <c r="E47" s="127"/>
      <c r="F47" s="124"/>
      <c r="G47" s="74"/>
      <c r="H47" s="74"/>
      <c r="I47" s="360"/>
      <c r="J47" s="75"/>
      <c r="K47" s="271"/>
    </row>
    <row r="48" spans="1:11" ht="33" x14ac:dyDescent="0.3">
      <c r="A48" s="76" t="s">
        <v>4</v>
      </c>
      <c r="B48" s="79" t="s">
        <v>33</v>
      </c>
      <c r="C48" s="79" t="s">
        <v>34</v>
      </c>
      <c r="D48" s="79" t="s">
        <v>7</v>
      </c>
      <c r="E48" s="80" t="s">
        <v>35</v>
      </c>
      <c r="F48" s="125" t="s">
        <v>9</v>
      </c>
      <c r="G48" s="79" t="s">
        <v>10</v>
      </c>
      <c r="H48" s="79" t="s">
        <v>11</v>
      </c>
      <c r="I48" s="79" t="s">
        <v>36</v>
      </c>
      <c r="J48" s="79" t="s">
        <v>13</v>
      </c>
    </row>
    <row r="49" spans="1:11" ht="24.75" customHeight="1" x14ac:dyDescent="0.3">
      <c r="A49" s="454">
        <v>45201</v>
      </c>
      <c r="B49" s="390" t="s">
        <v>1663</v>
      </c>
      <c r="C49" s="390" t="s">
        <v>1664</v>
      </c>
      <c r="D49" s="390" t="s">
        <v>1665</v>
      </c>
      <c r="E49" s="412">
        <v>4507</v>
      </c>
      <c r="F49" s="406">
        <v>302000</v>
      </c>
      <c r="G49" s="406" t="s">
        <v>303</v>
      </c>
      <c r="H49" s="406" t="s">
        <v>304</v>
      </c>
      <c r="I49" s="390" t="s">
        <v>19</v>
      </c>
      <c r="J49" s="390" t="s">
        <v>43</v>
      </c>
      <c r="K49" s="205">
        <v>1</v>
      </c>
    </row>
    <row r="50" spans="1:11" ht="16.5" customHeight="1" x14ac:dyDescent="0.3">
      <c r="A50" s="819">
        <v>45201</v>
      </c>
      <c r="B50" s="663" t="s">
        <v>1156</v>
      </c>
      <c r="C50" s="663" t="s">
        <v>208</v>
      </c>
      <c r="D50" s="663" t="s">
        <v>209</v>
      </c>
      <c r="E50" s="663">
        <v>160000</v>
      </c>
      <c r="F50" s="656">
        <v>24000</v>
      </c>
      <c r="G50" s="164" t="s">
        <v>119</v>
      </c>
      <c r="H50" s="164" t="s">
        <v>120</v>
      </c>
      <c r="I50" s="663" t="s">
        <v>1666</v>
      </c>
      <c r="J50" s="665" t="s">
        <v>51</v>
      </c>
      <c r="K50" s="205">
        <v>2</v>
      </c>
    </row>
    <row r="51" spans="1:11" x14ac:dyDescent="0.3">
      <c r="A51" s="839"/>
      <c r="B51" s="870"/>
      <c r="C51" s="870"/>
      <c r="D51" s="870"/>
      <c r="E51" s="870"/>
      <c r="F51" s="748"/>
      <c r="G51" s="164" t="s">
        <v>492</v>
      </c>
      <c r="H51" s="164" t="s">
        <v>493</v>
      </c>
      <c r="I51" s="870"/>
      <c r="J51" s="801"/>
      <c r="K51" s="205">
        <v>3</v>
      </c>
    </row>
    <row r="52" spans="1:11" x14ac:dyDescent="0.3">
      <c r="A52" s="839"/>
      <c r="B52" s="870"/>
      <c r="C52" s="870"/>
      <c r="D52" s="870"/>
      <c r="E52" s="870"/>
      <c r="F52" s="748"/>
      <c r="G52" s="466" t="s">
        <v>148</v>
      </c>
      <c r="H52" s="466" t="s">
        <v>149</v>
      </c>
      <c r="I52" s="870"/>
      <c r="J52" s="801"/>
      <c r="K52" s="205">
        <v>4</v>
      </c>
    </row>
    <row r="53" spans="1:11" x14ac:dyDescent="0.3">
      <c r="A53" s="839"/>
      <c r="B53" s="870"/>
      <c r="C53" s="870"/>
      <c r="D53" s="870"/>
      <c r="E53" s="870"/>
      <c r="F53" s="748"/>
      <c r="G53" s="164" t="s">
        <v>1667</v>
      </c>
      <c r="H53" s="164" t="s">
        <v>1668</v>
      </c>
      <c r="I53" s="870"/>
      <c r="J53" s="801"/>
      <c r="K53" s="205">
        <v>5</v>
      </c>
    </row>
    <row r="54" spans="1:11" x14ac:dyDescent="0.3">
      <c r="A54" s="820"/>
      <c r="B54" s="664"/>
      <c r="C54" s="664"/>
      <c r="D54" s="664"/>
      <c r="E54" s="664"/>
      <c r="F54" s="749"/>
      <c r="G54" s="377" t="s">
        <v>396</v>
      </c>
      <c r="H54" s="377" t="s">
        <v>397</v>
      </c>
      <c r="I54" s="664"/>
      <c r="J54" s="666"/>
      <c r="K54" s="205">
        <v>6</v>
      </c>
    </row>
    <row r="55" spans="1:11" x14ac:dyDescent="0.3">
      <c r="A55" s="819">
        <v>45201</v>
      </c>
      <c r="B55" s="663" t="s">
        <v>1156</v>
      </c>
      <c r="C55" s="663" t="s">
        <v>208</v>
      </c>
      <c r="D55" s="663" t="s">
        <v>209</v>
      </c>
      <c r="E55" s="663">
        <v>160000</v>
      </c>
      <c r="F55" s="656">
        <v>24000</v>
      </c>
      <c r="G55" s="164" t="s">
        <v>583</v>
      </c>
      <c r="H55" s="164" t="s">
        <v>118</v>
      </c>
      <c r="I55" s="663" t="s">
        <v>1666</v>
      </c>
      <c r="J55" s="665" t="s">
        <v>51</v>
      </c>
      <c r="K55" s="205">
        <v>7</v>
      </c>
    </row>
    <row r="56" spans="1:11" ht="16.5" customHeight="1" x14ac:dyDescent="0.3">
      <c r="A56" s="839"/>
      <c r="B56" s="870"/>
      <c r="C56" s="870"/>
      <c r="D56" s="870"/>
      <c r="E56" s="870"/>
      <c r="F56" s="748"/>
      <c r="G56" s="164" t="s">
        <v>720</v>
      </c>
      <c r="H56" s="164" t="s">
        <v>721</v>
      </c>
      <c r="I56" s="870"/>
      <c r="J56" s="801"/>
      <c r="K56" s="205">
        <v>8</v>
      </c>
    </row>
    <row r="57" spans="1:11" x14ac:dyDescent="0.3">
      <c r="A57" s="839"/>
      <c r="B57" s="870"/>
      <c r="C57" s="870"/>
      <c r="D57" s="870"/>
      <c r="E57" s="870"/>
      <c r="F57" s="748"/>
      <c r="G57" s="466" t="s">
        <v>1091</v>
      </c>
      <c r="H57" s="466" t="s">
        <v>1092</v>
      </c>
      <c r="I57" s="870"/>
      <c r="J57" s="801"/>
      <c r="K57" s="205">
        <v>9</v>
      </c>
    </row>
    <row r="58" spans="1:11" x14ac:dyDescent="0.3">
      <c r="A58" s="839"/>
      <c r="B58" s="870"/>
      <c r="C58" s="870"/>
      <c r="D58" s="870"/>
      <c r="E58" s="870"/>
      <c r="F58" s="748"/>
      <c r="G58" s="164" t="s">
        <v>1083</v>
      </c>
      <c r="H58" s="164" t="s">
        <v>1084</v>
      </c>
      <c r="I58" s="870"/>
      <c r="J58" s="801"/>
      <c r="K58" s="205">
        <v>10</v>
      </c>
    </row>
    <row r="59" spans="1:11" x14ac:dyDescent="0.3">
      <c r="A59" s="820"/>
      <c r="B59" s="664"/>
      <c r="C59" s="664"/>
      <c r="D59" s="664"/>
      <c r="E59" s="664"/>
      <c r="F59" s="749"/>
      <c r="G59" s="377" t="s">
        <v>1085</v>
      </c>
      <c r="H59" s="377" t="s">
        <v>1086</v>
      </c>
      <c r="I59" s="664"/>
      <c r="J59" s="666"/>
      <c r="K59" s="205">
        <v>11</v>
      </c>
    </row>
    <row r="60" spans="1:11" x14ac:dyDescent="0.3">
      <c r="A60" s="819">
        <v>45201</v>
      </c>
      <c r="B60" s="663" t="s">
        <v>1156</v>
      </c>
      <c r="C60" s="663" t="s">
        <v>208</v>
      </c>
      <c r="D60" s="663" t="s">
        <v>209</v>
      </c>
      <c r="E60" s="663">
        <v>160000</v>
      </c>
      <c r="F60" s="656">
        <v>24000</v>
      </c>
      <c r="G60" s="164" t="s">
        <v>263</v>
      </c>
      <c r="H60" s="164" t="s">
        <v>264</v>
      </c>
      <c r="I60" s="663" t="s">
        <v>1666</v>
      </c>
      <c r="J60" s="665" t="s">
        <v>51</v>
      </c>
      <c r="K60" s="205">
        <v>12</v>
      </c>
    </row>
    <row r="61" spans="1:11" x14ac:dyDescent="0.3">
      <c r="A61" s="839"/>
      <c r="B61" s="870"/>
      <c r="C61" s="870"/>
      <c r="D61" s="870"/>
      <c r="E61" s="870"/>
      <c r="F61" s="748"/>
      <c r="G61" s="164" t="s">
        <v>130</v>
      </c>
      <c r="H61" s="164" t="s">
        <v>131</v>
      </c>
      <c r="I61" s="870"/>
      <c r="J61" s="801"/>
      <c r="K61" s="205">
        <v>13</v>
      </c>
    </row>
    <row r="62" spans="1:11" x14ac:dyDescent="0.3">
      <c r="A62" s="839"/>
      <c r="B62" s="870"/>
      <c r="C62" s="870"/>
      <c r="D62" s="870"/>
      <c r="E62" s="870"/>
      <c r="F62" s="748"/>
      <c r="G62" s="466" t="s">
        <v>216</v>
      </c>
      <c r="H62" s="466" t="s">
        <v>217</v>
      </c>
      <c r="I62" s="870"/>
      <c r="J62" s="801"/>
      <c r="K62" s="205">
        <v>14</v>
      </c>
    </row>
    <row r="63" spans="1:11" x14ac:dyDescent="0.3">
      <c r="A63" s="839"/>
      <c r="B63" s="870"/>
      <c r="C63" s="870"/>
      <c r="D63" s="870"/>
      <c r="E63" s="870"/>
      <c r="F63" s="748"/>
      <c r="G63" s="164" t="s">
        <v>154</v>
      </c>
      <c r="H63" s="164" t="s">
        <v>155</v>
      </c>
      <c r="I63" s="870"/>
      <c r="J63" s="801"/>
      <c r="K63" s="205">
        <v>15</v>
      </c>
    </row>
    <row r="64" spans="1:11" x14ac:dyDescent="0.3">
      <c r="A64" s="820"/>
      <c r="B64" s="664"/>
      <c r="C64" s="664"/>
      <c r="D64" s="664"/>
      <c r="E64" s="664"/>
      <c r="F64" s="749"/>
      <c r="G64" s="377" t="s">
        <v>1102</v>
      </c>
      <c r="H64" s="377" t="s">
        <v>1103</v>
      </c>
      <c r="I64" s="664"/>
      <c r="J64" s="666"/>
      <c r="K64" s="205">
        <v>16</v>
      </c>
    </row>
    <row r="65" spans="1:11" x14ac:dyDescent="0.3">
      <c r="A65" s="819">
        <v>45201</v>
      </c>
      <c r="B65" s="663" t="s">
        <v>1156</v>
      </c>
      <c r="C65" s="663" t="s">
        <v>208</v>
      </c>
      <c r="D65" s="663" t="s">
        <v>209</v>
      </c>
      <c r="E65" s="663">
        <v>160000</v>
      </c>
      <c r="F65" s="656">
        <v>24000</v>
      </c>
      <c r="G65" s="164" t="s">
        <v>1100</v>
      </c>
      <c r="H65" s="164" t="s">
        <v>1101</v>
      </c>
      <c r="I65" s="663" t="s">
        <v>1666</v>
      </c>
      <c r="J65" s="665" t="s">
        <v>51</v>
      </c>
      <c r="K65" s="205">
        <v>17</v>
      </c>
    </row>
    <row r="66" spans="1:11" x14ac:dyDescent="0.3">
      <c r="A66" s="839"/>
      <c r="B66" s="870"/>
      <c r="C66" s="870"/>
      <c r="D66" s="870"/>
      <c r="E66" s="870"/>
      <c r="F66" s="748"/>
      <c r="G66" s="164" t="s">
        <v>253</v>
      </c>
      <c r="H66" s="164" t="s">
        <v>1669</v>
      </c>
      <c r="I66" s="870"/>
      <c r="J66" s="801"/>
      <c r="K66" s="205">
        <v>18</v>
      </c>
    </row>
    <row r="67" spans="1:11" x14ac:dyDescent="0.3">
      <c r="A67" s="839"/>
      <c r="B67" s="870"/>
      <c r="C67" s="870"/>
      <c r="D67" s="870"/>
      <c r="E67" s="870"/>
      <c r="F67" s="748"/>
      <c r="G67" s="466" t="s">
        <v>638</v>
      </c>
      <c r="H67" s="466" t="s">
        <v>639</v>
      </c>
      <c r="I67" s="870"/>
      <c r="J67" s="801"/>
      <c r="K67" s="205">
        <v>19</v>
      </c>
    </row>
    <row r="68" spans="1:11" x14ac:dyDescent="0.3">
      <c r="A68" s="839"/>
      <c r="B68" s="870"/>
      <c r="C68" s="870"/>
      <c r="D68" s="870"/>
      <c r="E68" s="870"/>
      <c r="F68" s="748"/>
      <c r="G68" s="164" t="s">
        <v>1670</v>
      </c>
      <c r="H68" s="164" t="s">
        <v>1238</v>
      </c>
      <c r="I68" s="870"/>
      <c r="J68" s="801"/>
      <c r="K68" s="205">
        <v>20</v>
      </c>
    </row>
    <row r="69" spans="1:11" x14ac:dyDescent="0.3">
      <c r="A69" s="820"/>
      <c r="B69" s="664"/>
      <c r="C69" s="664"/>
      <c r="D69" s="664"/>
      <c r="E69" s="664"/>
      <c r="F69" s="749"/>
      <c r="G69" s="377" t="s">
        <v>848</v>
      </c>
      <c r="H69" s="377" t="s">
        <v>849</v>
      </c>
      <c r="I69" s="664"/>
      <c r="J69" s="666"/>
      <c r="K69" s="205">
        <v>21</v>
      </c>
    </row>
    <row r="70" spans="1:11" x14ac:dyDescent="0.3">
      <c r="A70" s="819">
        <v>45201</v>
      </c>
      <c r="B70" s="663" t="s">
        <v>1156</v>
      </c>
      <c r="C70" s="663" t="s">
        <v>208</v>
      </c>
      <c r="D70" s="663" t="s">
        <v>209</v>
      </c>
      <c r="E70" s="663">
        <v>160000</v>
      </c>
      <c r="F70" s="656">
        <v>24000</v>
      </c>
      <c r="G70" s="164" t="s">
        <v>581</v>
      </c>
      <c r="H70" s="164" t="s">
        <v>582</v>
      </c>
      <c r="I70" s="663" t="s">
        <v>1666</v>
      </c>
      <c r="J70" s="665" t="s">
        <v>51</v>
      </c>
      <c r="K70" s="205">
        <v>22</v>
      </c>
    </row>
    <row r="71" spans="1:11" x14ac:dyDescent="0.3">
      <c r="A71" s="839"/>
      <c r="B71" s="870"/>
      <c r="C71" s="870"/>
      <c r="D71" s="870"/>
      <c r="E71" s="870"/>
      <c r="F71" s="748"/>
      <c r="G71" s="164" t="s">
        <v>138</v>
      </c>
      <c r="H71" s="164" t="s">
        <v>499</v>
      </c>
      <c r="I71" s="870"/>
      <c r="J71" s="801"/>
      <c r="K71" s="205">
        <v>23</v>
      </c>
    </row>
    <row r="72" spans="1:11" x14ac:dyDescent="0.3">
      <c r="A72" s="839"/>
      <c r="B72" s="870"/>
      <c r="C72" s="870"/>
      <c r="D72" s="870"/>
      <c r="E72" s="870"/>
      <c r="F72" s="748"/>
      <c r="G72" s="466" t="s">
        <v>1106</v>
      </c>
      <c r="H72" s="466" t="s">
        <v>1107</v>
      </c>
      <c r="I72" s="870"/>
      <c r="J72" s="801"/>
      <c r="K72" s="205">
        <v>24</v>
      </c>
    </row>
    <row r="73" spans="1:11" x14ac:dyDescent="0.3">
      <c r="A73" s="839"/>
      <c r="B73" s="870"/>
      <c r="C73" s="870"/>
      <c r="D73" s="870"/>
      <c r="E73" s="870"/>
      <c r="F73" s="748"/>
      <c r="G73" s="164" t="s">
        <v>573</v>
      </c>
      <c r="H73" s="164" t="s">
        <v>574</v>
      </c>
      <c r="I73" s="870"/>
      <c r="J73" s="801"/>
      <c r="K73" s="205">
        <v>25</v>
      </c>
    </row>
    <row r="74" spans="1:11" x14ac:dyDescent="0.3">
      <c r="A74" s="820"/>
      <c r="B74" s="664"/>
      <c r="C74" s="664"/>
      <c r="D74" s="664"/>
      <c r="E74" s="664"/>
      <c r="F74" s="749"/>
      <c r="G74" s="377" t="s">
        <v>568</v>
      </c>
      <c r="H74" s="377" t="s">
        <v>569</v>
      </c>
      <c r="I74" s="664"/>
      <c r="J74" s="666"/>
      <c r="K74" s="205">
        <v>26</v>
      </c>
    </row>
    <row r="75" spans="1:11" x14ac:dyDescent="0.3">
      <c r="A75" s="648">
        <v>45201</v>
      </c>
      <c r="B75" s="796" t="s">
        <v>1581</v>
      </c>
      <c r="C75" s="796" t="s">
        <v>157</v>
      </c>
      <c r="D75" s="796" t="s">
        <v>1582</v>
      </c>
      <c r="E75" s="646">
        <v>55265</v>
      </c>
      <c r="F75" s="646">
        <v>31903</v>
      </c>
      <c r="G75" s="197" t="s">
        <v>1050</v>
      </c>
      <c r="H75" s="197" t="s">
        <v>1051</v>
      </c>
      <c r="I75" s="796" t="s">
        <v>50</v>
      </c>
      <c r="J75" s="796" t="s">
        <v>43</v>
      </c>
      <c r="K75" s="205">
        <v>27</v>
      </c>
    </row>
    <row r="76" spans="1:11" x14ac:dyDescent="0.3">
      <c r="A76" s="648"/>
      <c r="B76" s="796"/>
      <c r="C76" s="796"/>
      <c r="D76" s="796"/>
      <c r="E76" s="646"/>
      <c r="F76" s="646"/>
      <c r="G76" s="197" t="s">
        <v>403</v>
      </c>
      <c r="H76" s="197" t="s">
        <v>1671</v>
      </c>
      <c r="I76" s="796"/>
      <c r="J76" s="796"/>
      <c r="K76" s="205">
        <v>28</v>
      </c>
    </row>
  </sheetData>
  <mergeCells count="100">
    <mergeCell ref="A40:A41"/>
    <mergeCell ref="J40:J41"/>
    <mergeCell ref="F13:F14"/>
    <mergeCell ref="I13:I14"/>
    <mergeCell ref="J13:J14"/>
    <mergeCell ref="A13:A14"/>
    <mergeCell ref="B13:B14"/>
    <mergeCell ref="C13:C14"/>
    <mergeCell ref="D13:D14"/>
    <mergeCell ref="E13:E14"/>
    <mergeCell ref="C22:C23"/>
    <mergeCell ref="D22:D23"/>
    <mergeCell ref="E22:E23"/>
    <mergeCell ref="F22:F23"/>
    <mergeCell ref="B31:B32"/>
    <mergeCell ref="C31:C32"/>
    <mergeCell ref="F70:F74"/>
    <mergeCell ref="I70:I74"/>
    <mergeCell ref="J70:J74"/>
    <mergeCell ref="A75:A76"/>
    <mergeCell ref="B75:B76"/>
    <mergeCell ref="C75:C76"/>
    <mergeCell ref="D75:D76"/>
    <mergeCell ref="E75:E76"/>
    <mergeCell ref="F75:F76"/>
    <mergeCell ref="I75:I76"/>
    <mergeCell ref="J75:J76"/>
    <mergeCell ref="A70:A74"/>
    <mergeCell ref="B70:B74"/>
    <mergeCell ref="C70:C74"/>
    <mergeCell ref="D70:D74"/>
    <mergeCell ref="E70:E74"/>
    <mergeCell ref="I60:I64"/>
    <mergeCell ref="J60:J64"/>
    <mergeCell ref="A65:A69"/>
    <mergeCell ref="B65:B69"/>
    <mergeCell ref="C65:C69"/>
    <mergeCell ref="D65:D69"/>
    <mergeCell ref="E65:E69"/>
    <mergeCell ref="F65:F69"/>
    <mergeCell ref="I65:I69"/>
    <mergeCell ref="J65:J69"/>
    <mergeCell ref="B60:B64"/>
    <mergeCell ref="C60:C64"/>
    <mergeCell ref="D60:D64"/>
    <mergeCell ref="E60:E64"/>
    <mergeCell ref="F60:F64"/>
    <mergeCell ref="A60:A64"/>
    <mergeCell ref="C50:C54"/>
    <mergeCell ref="B50:B54"/>
    <mergeCell ref="A50:A54"/>
    <mergeCell ref="A55:A59"/>
    <mergeCell ref="B55:B59"/>
    <mergeCell ref="C55:C59"/>
    <mergeCell ref="I50:I54"/>
    <mergeCell ref="J50:J54"/>
    <mergeCell ref="F50:F54"/>
    <mergeCell ref="E50:E54"/>
    <mergeCell ref="D50:D54"/>
    <mergeCell ref="D55:D59"/>
    <mergeCell ref="E55:E59"/>
    <mergeCell ref="F55:F59"/>
    <mergeCell ref="I55:I59"/>
    <mergeCell ref="J55:J59"/>
    <mergeCell ref="A9:A10"/>
    <mergeCell ref="B9:B10"/>
    <mergeCell ref="C9:C10"/>
    <mergeCell ref="D9:D10"/>
    <mergeCell ref="E9:E10"/>
    <mergeCell ref="A11:A12"/>
    <mergeCell ref="B11:B12"/>
    <mergeCell ref="C11:C12"/>
    <mergeCell ref="D11:D12"/>
    <mergeCell ref="E11:E12"/>
    <mergeCell ref="B40:B41"/>
    <mergeCell ref="B33:B34"/>
    <mergeCell ref="F9:F10"/>
    <mergeCell ref="I9:I10"/>
    <mergeCell ref="J9:J10"/>
    <mergeCell ref="F11:F12"/>
    <mergeCell ref="I11:I12"/>
    <mergeCell ref="J11:J12"/>
    <mergeCell ref="C40:C41"/>
    <mergeCell ref="D40:D41"/>
    <mergeCell ref="E40:E41"/>
    <mergeCell ref="F40:F41"/>
    <mergeCell ref="C33:C34"/>
    <mergeCell ref="D33:D34"/>
    <mergeCell ref="E33:E34"/>
    <mergeCell ref="F33:F34"/>
    <mergeCell ref="A22:A23"/>
    <mergeCell ref="A33:A34"/>
    <mergeCell ref="I31:I32"/>
    <mergeCell ref="J31:J32"/>
    <mergeCell ref="I33:I34"/>
    <mergeCell ref="J33:J34"/>
    <mergeCell ref="D31:D32"/>
    <mergeCell ref="E31:E32"/>
    <mergeCell ref="F31:F32"/>
    <mergeCell ref="B22:B23"/>
  </mergeCells>
  <pageMargins left="0.7" right="0.7" top="0.75" bottom="0.75" header="0.3" footer="0.3"/>
  <pageSetup orientation="portrait" horizontalDpi="4294967293"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2"/>
  <sheetViews>
    <sheetView topLeftCell="A7" workbookViewId="0">
      <selection activeCell="A9" sqref="A9"/>
    </sheetView>
  </sheetViews>
  <sheetFormatPr baseColWidth="10" defaultColWidth="11.28515625" defaultRowHeight="16.5" x14ac:dyDescent="0.3"/>
  <cols>
    <col min="1" max="1" width="18.7109375" style="46" customWidth="1"/>
    <col min="2" max="2" width="30" style="47" bestFit="1" customWidth="1"/>
    <col min="3" max="3" width="31.140625" style="46" bestFit="1" customWidth="1"/>
    <col min="4" max="4" width="30" style="46" customWidth="1"/>
    <col min="5" max="5" width="13.140625" style="46" customWidth="1"/>
    <col min="6" max="6" width="14.7109375" style="46" customWidth="1"/>
    <col min="7" max="7" width="11.28515625" style="46" customWidth="1"/>
    <col min="8" max="8" width="10.140625" style="46" customWidth="1"/>
    <col min="9" max="9" width="16.28515625" style="46" customWidth="1"/>
    <col min="10" max="10" width="32" style="48" bestFit="1" customWidth="1"/>
    <col min="11" max="16384" width="11.28515625" style="43"/>
  </cols>
  <sheetData>
    <row r="1" spans="1:11" x14ac:dyDescent="0.3">
      <c r="A1" s="49" t="s">
        <v>0</v>
      </c>
    </row>
    <row r="2" spans="1:11" x14ac:dyDescent="0.3">
      <c r="A2" s="49" t="s">
        <v>1</v>
      </c>
    </row>
    <row r="3" spans="1:11" x14ac:dyDescent="0.3">
      <c r="A3" s="50">
        <v>4</v>
      </c>
      <c r="B3" s="50" t="s">
        <v>37</v>
      </c>
    </row>
    <row r="6" spans="1:11" ht="20.25" x14ac:dyDescent="0.3">
      <c r="A6" s="51" t="s">
        <v>3</v>
      </c>
      <c r="B6" s="52"/>
      <c r="C6" s="53"/>
      <c r="D6" s="54"/>
      <c r="E6" s="55"/>
      <c r="F6" s="56"/>
      <c r="G6" s="57"/>
      <c r="H6" s="57"/>
      <c r="I6" s="58"/>
      <c r="J6" s="55"/>
    </row>
    <row r="7" spans="1:11" x14ac:dyDescent="0.3">
      <c r="A7" s="59"/>
      <c r="B7" s="60"/>
      <c r="C7" s="61"/>
      <c r="D7" s="54"/>
      <c r="E7" s="55"/>
      <c r="F7" s="56"/>
      <c r="G7" s="57"/>
      <c r="H7" s="57"/>
      <c r="I7" s="58"/>
      <c r="J7" s="55"/>
    </row>
    <row r="8" spans="1:11" s="44" customFormat="1" ht="33" x14ac:dyDescent="0.25">
      <c r="A8" s="62" t="s">
        <v>4</v>
      </c>
      <c r="B8" s="63" t="s">
        <v>5</v>
      </c>
      <c r="C8" s="64" t="s">
        <v>6</v>
      </c>
      <c r="D8" s="64" t="s">
        <v>7</v>
      </c>
      <c r="E8" s="65" t="s">
        <v>8</v>
      </c>
      <c r="F8" s="66" t="s">
        <v>9</v>
      </c>
      <c r="G8" s="67" t="s">
        <v>10</v>
      </c>
      <c r="H8" s="67" t="s">
        <v>11</v>
      </c>
      <c r="I8" s="65" t="s">
        <v>12</v>
      </c>
      <c r="J8" s="65" t="s">
        <v>13</v>
      </c>
    </row>
    <row r="9" spans="1:11" ht="21.75" customHeight="1" x14ac:dyDescent="0.3">
      <c r="A9" s="108" t="s">
        <v>44</v>
      </c>
      <c r="B9" s="99" t="s">
        <v>45</v>
      </c>
      <c r="C9" s="100" t="s">
        <v>46</v>
      </c>
      <c r="D9" s="109" t="s">
        <v>47</v>
      </c>
      <c r="E9" s="110">
        <v>20510</v>
      </c>
      <c r="F9" s="110">
        <v>18929</v>
      </c>
      <c r="G9" s="111" t="s">
        <v>48</v>
      </c>
      <c r="H9" s="101" t="s">
        <v>49</v>
      </c>
      <c r="I9" s="102" t="s">
        <v>50</v>
      </c>
      <c r="J9" s="103" t="s">
        <v>51</v>
      </c>
      <c r="K9" s="68">
        <v>1</v>
      </c>
    </row>
    <row r="10" spans="1:11" ht="25.5" customHeight="1" x14ac:dyDescent="0.3">
      <c r="A10" s="98" t="s">
        <v>44</v>
      </c>
      <c r="B10" s="107" t="s">
        <v>52</v>
      </c>
      <c r="C10" s="107" t="s">
        <v>53</v>
      </c>
      <c r="D10" s="109" t="s">
        <v>54</v>
      </c>
      <c r="E10" s="110">
        <v>12000</v>
      </c>
      <c r="F10" s="110">
        <v>62177.22</v>
      </c>
      <c r="G10" s="111" t="s">
        <v>55</v>
      </c>
      <c r="H10" s="111" t="s">
        <v>56</v>
      </c>
      <c r="I10" s="28" t="s">
        <v>42</v>
      </c>
      <c r="J10" s="24" t="s">
        <v>31</v>
      </c>
      <c r="K10" s="43">
        <v>2</v>
      </c>
    </row>
    <row r="11" spans="1:11" ht="15" customHeight="1" x14ac:dyDescent="0.3">
      <c r="A11" s="98" t="s">
        <v>44</v>
      </c>
      <c r="B11" s="107" t="s">
        <v>57</v>
      </c>
      <c r="C11" s="107" t="s">
        <v>58</v>
      </c>
      <c r="D11" s="104" t="s">
        <v>59</v>
      </c>
      <c r="E11" s="110">
        <v>110</v>
      </c>
      <c r="F11" s="110">
        <v>42978.55</v>
      </c>
      <c r="G11" s="106" t="s">
        <v>60</v>
      </c>
      <c r="H11" s="106"/>
      <c r="I11" s="28" t="s">
        <v>50</v>
      </c>
      <c r="J11" s="24" t="s">
        <v>31</v>
      </c>
      <c r="K11" s="68">
        <v>3</v>
      </c>
    </row>
    <row r="12" spans="1:11" ht="14.25" customHeight="1" x14ac:dyDescent="0.3">
      <c r="A12" s="98" t="s">
        <v>44</v>
      </c>
      <c r="B12" s="107" t="s">
        <v>61</v>
      </c>
      <c r="C12" s="107" t="s">
        <v>62</v>
      </c>
      <c r="D12" s="112" t="s">
        <v>63</v>
      </c>
      <c r="E12" s="110">
        <v>7090</v>
      </c>
      <c r="F12" s="110">
        <v>7848.83</v>
      </c>
      <c r="G12" s="106" t="s">
        <v>64</v>
      </c>
      <c r="H12" s="113" t="s">
        <v>65</v>
      </c>
      <c r="I12" s="28" t="s">
        <v>50</v>
      </c>
      <c r="J12" s="24" t="s">
        <v>31</v>
      </c>
      <c r="K12" s="43">
        <v>4</v>
      </c>
    </row>
    <row r="13" spans="1:11" x14ac:dyDescent="0.3">
      <c r="A13" s="31"/>
      <c r="B13" s="27"/>
      <c r="C13" s="27"/>
      <c r="D13" s="26"/>
      <c r="E13" s="20"/>
      <c r="F13" s="110" t="s">
        <v>66</v>
      </c>
      <c r="G13" s="2"/>
      <c r="H13" s="1"/>
      <c r="I13" s="28"/>
      <c r="J13" s="24"/>
      <c r="K13" s="68"/>
    </row>
    <row r="14" spans="1:11" x14ac:dyDescent="0.3">
      <c r="A14" s="33"/>
      <c r="B14" s="27"/>
      <c r="C14" s="27"/>
      <c r="D14" s="26"/>
      <c r="E14" s="20"/>
      <c r="F14" s="20"/>
      <c r="G14" s="1"/>
      <c r="H14" s="1"/>
      <c r="I14" s="34"/>
      <c r="J14" s="34"/>
      <c r="K14" s="68"/>
    </row>
    <row r="15" spans="1:11" x14ac:dyDescent="0.3">
      <c r="A15" s="31"/>
      <c r="B15" s="27"/>
      <c r="C15" s="27"/>
      <c r="D15" s="26"/>
      <c r="E15" s="20"/>
      <c r="F15" s="20"/>
      <c r="G15" s="2"/>
      <c r="H15" s="1"/>
      <c r="I15" s="28"/>
      <c r="J15" s="24"/>
    </row>
    <row r="16" spans="1:11" x14ac:dyDescent="0.3">
      <c r="A16" s="31"/>
      <c r="B16" s="27"/>
      <c r="C16" s="27"/>
      <c r="D16" s="26"/>
      <c r="E16" s="20"/>
      <c r="F16" s="20"/>
      <c r="G16" s="2"/>
      <c r="H16" s="1"/>
      <c r="I16" s="28"/>
      <c r="J16" s="24"/>
      <c r="K16" s="68"/>
    </row>
    <row r="17" spans="1:11" x14ac:dyDescent="0.3">
      <c r="A17" s="31"/>
      <c r="B17" s="27"/>
      <c r="C17" s="27"/>
      <c r="D17" s="26"/>
      <c r="E17" s="20"/>
      <c r="F17" s="20"/>
      <c r="G17" s="2"/>
      <c r="H17" s="1"/>
      <c r="I17" s="28"/>
      <c r="J17" s="24"/>
    </row>
    <row r="18" spans="1:11" x14ac:dyDescent="0.3">
      <c r="A18" s="31"/>
      <c r="B18" s="27"/>
      <c r="C18" s="27"/>
      <c r="D18" s="26"/>
      <c r="E18" s="20"/>
      <c r="F18" s="20"/>
      <c r="G18" s="2"/>
      <c r="H18" s="1"/>
      <c r="I18" s="28"/>
      <c r="J18" s="24"/>
      <c r="K18" s="68"/>
    </row>
    <row r="19" spans="1:11" x14ac:dyDescent="0.3">
      <c r="A19" s="31"/>
      <c r="B19" s="29"/>
      <c r="C19" s="29"/>
      <c r="D19" s="26"/>
      <c r="E19" s="20"/>
      <c r="F19" s="20"/>
      <c r="G19" s="2"/>
      <c r="H19" s="1"/>
      <c r="I19" s="84"/>
      <c r="J19" s="85"/>
    </row>
    <row r="20" spans="1:11" x14ac:dyDescent="0.3">
      <c r="A20" s="31"/>
      <c r="B20" s="27"/>
      <c r="C20" s="27"/>
      <c r="D20" s="26"/>
      <c r="E20" s="20"/>
      <c r="F20" s="20"/>
      <c r="G20" s="2"/>
      <c r="H20" s="1"/>
      <c r="I20" s="84"/>
      <c r="J20" s="85"/>
      <c r="K20" s="68"/>
    </row>
    <row r="21" spans="1:11" x14ac:dyDescent="0.3">
      <c r="A21" s="30"/>
      <c r="B21" s="27"/>
      <c r="C21" s="27"/>
      <c r="D21" s="86"/>
      <c r="E21" s="22"/>
      <c r="F21" s="22"/>
      <c r="G21" s="2"/>
      <c r="H21" s="1"/>
      <c r="I21" s="84"/>
      <c r="J21" s="85"/>
    </row>
    <row r="22" spans="1:11" x14ac:dyDescent="0.3">
      <c r="A22" s="90"/>
      <c r="B22" s="91"/>
      <c r="C22" s="89"/>
      <c r="D22" s="18"/>
      <c r="E22" s="19"/>
      <c r="F22" s="19"/>
      <c r="G22" s="38"/>
      <c r="H22" s="36"/>
      <c r="I22" s="87"/>
      <c r="J22" s="88"/>
      <c r="K22" s="68"/>
    </row>
    <row r="23" spans="1:11" x14ac:dyDescent="0.3">
      <c r="A23" s="90"/>
      <c r="B23" s="92"/>
      <c r="C23" s="37"/>
      <c r="D23" s="18"/>
      <c r="E23" s="19"/>
      <c r="F23" s="19"/>
      <c r="G23" s="38"/>
      <c r="H23" s="36"/>
      <c r="I23" s="87"/>
      <c r="J23" s="88"/>
    </row>
    <row r="24" spans="1:11" x14ac:dyDescent="0.3">
      <c r="A24" s="90"/>
      <c r="B24" s="92"/>
      <c r="C24" s="27"/>
      <c r="D24" s="83"/>
      <c r="E24" s="21"/>
      <c r="F24" s="21"/>
      <c r="G24" s="17"/>
      <c r="H24" s="36"/>
      <c r="I24" s="87"/>
      <c r="J24" s="88"/>
      <c r="K24" s="68"/>
    </row>
    <row r="25" spans="1:11" ht="18.75" customHeight="1" x14ac:dyDescent="0.3">
      <c r="A25" s="33"/>
      <c r="B25" s="27"/>
      <c r="C25" s="27"/>
      <c r="D25" s="26"/>
      <c r="E25" s="20"/>
      <c r="F25" s="20"/>
      <c r="G25" s="2"/>
      <c r="H25" s="1"/>
      <c r="I25" s="34"/>
      <c r="J25" s="34"/>
    </row>
    <row r="26" spans="1:11" x14ac:dyDescent="0.3">
      <c r="A26" s="31"/>
      <c r="B26" s="27"/>
      <c r="C26" s="27"/>
      <c r="D26" s="26"/>
      <c r="E26" s="20"/>
      <c r="F26" s="20"/>
      <c r="G26" s="2"/>
      <c r="H26" s="1"/>
      <c r="I26" s="28"/>
      <c r="J26" s="28"/>
      <c r="K26" s="68"/>
    </row>
    <row r="27" spans="1:11" x14ac:dyDescent="0.3">
      <c r="A27" s="31"/>
      <c r="B27" s="27"/>
      <c r="C27" s="27"/>
      <c r="D27" s="26"/>
      <c r="E27" s="20"/>
      <c r="F27" s="20"/>
      <c r="G27" s="2"/>
      <c r="H27" s="1"/>
      <c r="I27" s="28"/>
      <c r="J27" s="28"/>
    </row>
    <row r="28" spans="1:11" x14ac:dyDescent="0.3">
      <c r="A28" s="81"/>
      <c r="B28" s="40"/>
      <c r="C28" s="82"/>
      <c r="D28" s="39"/>
      <c r="E28" s="41"/>
      <c r="F28" s="41"/>
      <c r="G28" s="5"/>
      <c r="H28" s="4"/>
      <c r="I28" s="42"/>
      <c r="J28" s="42"/>
      <c r="K28" s="68"/>
    </row>
    <row r="29" spans="1:11" x14ac:dyDescent="0.3">
      <c r="A29" s="81"/>
      <c r="B29" s="40"/>
      <c r="C29" s="82"/>
      <c r="D29" s="39"/>
      <c r="E29" s="41"/>
      <c r="F29" s="41"/>
      <c r="G29" s="5"/>
      <c r="H29" s="4"/>
      <c r="I29" s="42"/>
      <c r="J29" s="42"/>
      <c r="K29" s="68"/>
    </row>
    <row r="30" spans="1:11" x14ac:dyDescent="0.3">
      <c r="A30" s="69"/>
      <c r="B30" s="40"/>
      <c r="C30" s="40"/>
      <c r="D30" s="39"/>
      <c r="E30" s="41"/>
      <c r="F30" s="41"/>
      <c r="G30" s="5"/>
      <c r="H30" s="4"/>
      <c r="I30" s="42"/>
      <c r="J30" s="42"/>
      <c r="K30" s="68"/>
    </row>
    <row r="31" spans="1:11" x14ac:dyDescent="0.3">
      <c r="J31" s="32"/>
    </row>
    <row r="32" spans="1:11" ht="20.25" x14ac:dyDescent="0.3">
      <c r="A32" s="70" t="s">
        <v>32</v>
      </c>
      <c r="B32" s="71"/>
    </row>
    <row r="33" spans="1:11" s="45" customFormat="1" x14ac:dyDescent="0.3">
      <c r="A33" s="72"/>
      <c r="B33" s="73"/>
      <c r="C33" s="74"/>
      <c r="D33" s="74"/>
      <c r="E33" s="74"/>
      <c r="F33" s="74"/>
      <c r="G33" s="74"/>
      <c r="H33" s="74"/>
      <c r="I33" s="74"/>
      <c r="J33" s="75"/>
    </row>
    <row r="34" spans="1:11" ht="33" x14ac:dyDescent="0.3">
      <c r="A34" s="76" t="s">
        <v>4</v>
      </c>
      <c r="B34" s="77" t="s">
        <v>33</v>
      </c>
      <c r="C34" s="78" t="s">
        <v>34</v>
      </c>
      <c r="D34" s="78" t="s">
        <v>7</v>
      </c>
      <c r="E34" s="79" t="s">
        <v>35</v>
      </c>
      <c r="F34" s="80" t="s">
        <v>9</v>
      </c>
      <c r="G34" s="79" t="s">
        <v>10</v>
      </c>
      <c r="H34" s="79" t="s">
        <v>11</v>
      </c>
      <c r="I34" s="79" t="s">
        <v>36</v>
      </c>
      <c r="J34" s="79" t="s">
        <v>13</v>
      </c>
    </row>
    <row r="35" spans="1:11" ht="15" customHeight="1" x14ac:dyDescent="0.3">
      <c r="A35" s="94"/>
      <c r="B35" s="94"/>
      <c r="C35" s="94"/>
      <c r="D35" s="94"/>
      <c r="E35" s="94"/>
      <c r="F35" s="94"/>
      <c r="G35" s="94"/>
      <c r="H35" s="94"/>
      <c r="I35" s="94"/>
      <c r="J35" s="94"/>
      <c r="K35" s="93"/>
    </row>
    <row r="36" spans="1:11" ht="12.4" customHeight="1" x14ac:dyDescent="0.3">
      <c r="A36" s="94"/>
      <c r="B36" s="94"/>
      <c r="C36" s="94"/>
      <c r="D36" s="94"/>
      <c r="E36" s="94"/>
      <c r="F36" s="94"/>
      <c r="G36" s="94"/>
      <c r="H36" s="94"/>
      <c r="I36" s="94"/>
      <c r="J36" s="94"/>
      <c r="K36" s="93"/>
    </row>
    <row r="37" spans="1:11" ht="11.25" customHeight="1" x14ac:dyDescent="0.3">
      <c r="A37" s="94"/>
      <c r="B37" s="94"/>
      <c r="C37" s="94"/>
      <c r="D37" s="94"/>
      <c r="E37" s="94"/>
      <c r="F37" s="94"/>
      <c r="G37" s="94"/>
      <c r="H37" s="94"/>
      <c r="I37" s="94"/>
      <c r="J37" s="94"/>
      <c r="K37" s="93"/>
    </row>
    <row r="38" spans="1:11" x14ac:dyDescent="0.3">
      <c r="A38" s="94"/>
      <c r="B38" s="94"/>
      <c r="C38" s="94"/>
      <c r="D38" s="94"/>
      <c r="E38" s="94"/>
      <c r="F38" s="94"/>
      <c r="G38" s="94"/>
      <c r="H38" s="94"/>
      <c r="I38" s="94"/>
      <c r="J38" s="94"/>
      <c r="K38" s="93"/>
    </row>
    <row r="39" spans="1:11" ht="14.25" customHeight="1" x14ac:dyDescent="0.3">
      <c r="A39" s="94"/>
      <c r="B39" s="94"/>
      <c r="C39" s="94"/>
      <c r="D39" s="94"/>
      <c r="E39" s="94"/>
      <c r="F39" s="94"/>
      <c r="G39" s="94"/>
      <c r="H39" s="94"/>
      <c r="I39" s="94"/>
      <c r="J39" s="94"/>
      <c r="K39" s="93"/>
    </row>
    <row r="40" spans="1:11" ht="15" customHeight="1" x14ac:dyDescent="0.3">
      <c r="A40" s="94"/>
      <c r="B40" s="94"/>
      <c r="C40" s="94"/>
      <c r="D40" s="94"/>
      <c r="E40" s="94"/>
      <c r="F40" s="94"/>
      <c r="G40" s="94"/>
      <c r="H40" s="94"/>
      <c r="I40" s="94"/>
      <c r="J40" s="94"/>
      <c r="K40" s="93"/>
    </row>
    <row r="41" spans="1:11" ht="15" customHeight="1" x14ac:dyDescent="0.3">
      <c r="A41" s="94"/>
      <c r="B41" s="94"/>
      <c r="C41" s="94"/>
      <c r="D41" s="94"/>
      <c r="E41" s="94"/>
      <c r="F41" s="94"/>
      <c r="G41" s="94"/>
      <c r="H41" s="94"/>
      <c r="I41" s="94"/>
      <c r="J41" s="94"/>
      <c r="K41" s="93"/>
    </row>
    <row r="42" spans="1:11" x14ac:dyDescent="0.3">
      <c r="A42" s="94"/>
      <c r="B42" s="94"/>
      <c r="C42" s="94"/>
      <c r="D42" s="94"/>
      <c r="E42" s="94"/>
      <c r="F42" s="94"/>
      <c r="G42" s="94"/>
      <c r="H42" s="94"/>
      <c r="I42" s="94"/>
      <c r="J42" s="94"/>
      <c r="K42" s="93"/>
    </row>
    <row r="43" spans="1:11" ht="13.9" customHeight="1" x14ac:dyDescent="0.3">
      <c r="A43" s="94"/>
      <c r="B43" s="94"/>
      <c r="C43" s="94"/>
      <c r="D43" s="94"/>
      <c r="E43" s="94"/>
      <c r="F43" s="94"/>
      <c r="G43" s="94"/>
      <c r="H43" s="94"/>
      <c r="I43" s="94"/>
      <c r="J43" s="94"/>
      <c r="K43" s="93"/>
    </row>
    <row r="44" spans="1:11" x14ac:dyDescent="0.3">
      <c r="A44" s="94"/>
      <c r="B44" s="94"/>
      <c r="C44" s="94"/>
      <c r="D44" s="94"/>
      <c r="E44" s="94"/>
      <c r="F44" s="94"/>
      <c r="G44" s="94"/>
      <c r="H44" s="94"/>
      <c r="I44" s="94"/>
      <c r="J44" s="94"/>
      <c r="K44" s="93"/>
    </row>
    <row r="45" spans="1:11" x14ac:dyDescent="0.3">
      <c r="A45" s="94"/>
      <c r="B45" s="94"/>
      <c r="C45" s="94"/>
      <c r="D45" s="94"/>
      <c r="E45" s="94"/>
      <c r="F45" s="94"/>
      <c r="G45" s="94"/>
      <c r="H45" s="94"/>
      <c r="I45" s="94"/>
      <c r="J45" s="94"/>
      <c r="K45" s="93"/>
    </row>
    <row r="46" spans="1:11" x14ac:dyDescent="0.3">
      <c r="A46" s="94"/>
      <c r="B46" s="94"/>
      <c r="C46" s="94"/>
      <c r="D46" s="94"/>
      <c r="E46" s="94"/>
      <c r="F46" s="94"/>
      <c r="G46" s="94"/>
      <c r="H46" s="94"/>
      <c r="I46" s="94"/>
      <c r="J46" s="94"/>
      <c r="K46" s="93"/>
    </row>
    <row r="47" spans="1:11" x14ac:dyDescent="0.3">
      <c r="A47" s="94"/>
      <c r="B47" s="94"/>
      <c r="C47" s="94"/>
      <c r="D47" s="94"/>
      <c r="E47" s="94"/>
      <c r="F47" s="94"/>
      <c r="G47" s="94"/>
      <c r="H47" s="94"/>
      <c r="I47" s="94"/>
      <c r="J47" s="94"/>
      <c r="K47" s="93"/>
    </row>
    <row r="48" spans="1:11" x14ac:dyDescent="0.3">
      <c r="A48" s="94"/>
      <c r="B48" s="94"/>
      <c r="C48" s="94"/>
      <c r="D48" s="94"/>
      <c r="E48" s="94"/>
      <c r="F48" s="94"/>
      <c r="G48" s="94"/>
      <c r="H48" s="94"/>
      <c r="I48" s="94"/>
      <c r="J48" s="94"/>
      <c r="K48" s="93"/>
    </row>
    <row r="49" spans="1:11" x14ac:dyDescent="0.3">
      <c r="A49" s="94"/>
      <c r="B49" s="94"/>
      <c r="C49" s="94"/>
      <c r="D49" s="94"/>
      <c r="E49" s="94"/>
      <c r="F49" s="94"/>
      <c r="G49" s="94"/>
      <c r="H49" s="94"/>
      <c r="I49" s="94"/>
      <c r="J49" s="94"/>
      <c r="K49" s="93"/>
    </row>
    <row r="50" spans="1:11" x14ac:dyDescent="0.3">
      <c r="A50" s="95"/>
      <c r="B50" s="96"/>
      <c r="C50" s="95"/>
      <c r="D50" s="95"/>
      <c r="E50" s="95"/>
      <c r="F50" s="95"/>
      <c r="G50" s="95"/>
      <c r="H50" s="95"/>
      <c r="I50" s="95"/>
      <c r="J50" s="97"/>
    </row>
    <row r="51" spans="1:11" x14ac:dyDescent="0.3">
      <c r="A51" s="95"/>
      <c r="B51" s="96"/>
      <c r="C51" s="95"/>
      <c r="D51" s="95"/>
      <c r="E51" s="95"/>
      <c r="F51" s="95"/>
      <c r="G51" s="95"/>
      <c r="H51" s="95"/>
      <c r="I51" s="95"/>
      <c r="J51" s="97"/>
    </row>
    <row r="52" spans="1:11" x14ac:dyDescent="0.3">
      <c r="A52" s="95"/>
      <c r="B52" s="96"/>
      <c r="C52" s="95"/>
      <c r="D52" s="95"/>
      <c r="E52" s="95"/>
      <c r="F52" s="95"/>
      <c r="G52" s="95"/>
      <c r="H52" s="95"/>
      <c r="I52" s="95"/>
      <c r="J52" s="97"/>
    </row>
  </sheetData>
  <pageMargins left="0.7" right="0.7" top="0.75" bottom="0.75" header="0.3" footer="0.3"/>
  <pageSetup orientation="portrait" horizontalDpi="4294967293" verticalDpi="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3"/>
  <sheetViews>
    <sheetView topLeftCell="A34" workbookViewId="0">
      <selection activeCell="J9" sqref="J9"/>
    </sheetView>
  </sheetViews>
  <sheetFormatPr baseColWidth="10" defaultColWidth="11.28515625" defaultRowHeight="16.5" x14ac:dyDescent="0.3"/>
  <cols>
    <col min="1" max="1" width="13.140625" style="46" customWidth="1"/>
    <col min="2" max="2" width="33.7109375" style="47" bestFit="1" customWidth="1"/>
    <col min="3" max="3" width="34.28515625" style="46" bestFit="1" customWidth="1"/>
    <col min="4" max="4" width="26" style="46" customWidth="1"/>
    <col min="5" max="5" width="13.140625" style="126" customWidth="1"/>
    <col min="6" max="6" width="14.7109375" style="116" customWidth="1"/>
    <col min="7" max="7" width="11.28515625" style="46" customWidth="1"/>
    <col min="8" max="8" width="10.140625" style="46" customWidth="1"/>
    <col min="9" max="9" width="22.28515625" style="359" customWidth="1"/>
    <col min="10" max="10" width="22.7109375" style="48" customWidth="1"/>
    <col min="11" max="11" width="11.28515625" style="527"/>
    <col min="12" max="16384" width="11.28515625" style="43"/>
  </cols>
  <sheetData>
    <row r="1" spans="1:12" x14ac:dyDescent="0.3">
      <c r="A1" s="49" t="s">
        <v>0</v>
      </c>
    </row>
    <row r="2" spans="1:12" x14ac:dyDescent="0.3">
      <c r="A2" s="49" t="s">
        <v>1</v>
      </c>
    </row>
    <row r="3" spans="1:12" x14ac:dyDescent="0.3">
      <c r="A3" s="50">
        <v>13</v>
      </c>
      <c r="B3" s="50" t="s">
        <v>1213</v>
      </c>
    </row>
    <row r="6" spans="1:12" ht="20.25" x14ac:dyDescent="0.3">
      <c r="A6" s="51" t="s">
        <v>3</v>
      </c>
      <c r="B6" s="52"/>
      <c r="C6" s="53"/>
      <c r="D6" s="54"/>
      <c r="E6" s="56"/>
      <c r="F6" s="117"/>
      <c r="G6" s="57"/>
      <c r="H6" s="57"/>
      <c r="I6" s="55"/>
      <c r="J6" s="55"/>
    </row>
    <row r="7" spans="1:12" x14ac:dyDescent="0.3">
      <c r="A7" s="59"/>
      <c r="B7" s="60"/>
      <c r="C7" s="61"/>
      <c r="D7" s="54"/>
      <c r="E7" s="56"/>
      <c r="F7" s="117"/>
      <c r="G7" s="57"/>
      <c r="H7" s="57"/>
      <c r="I7" s="55"/>
      <c r="J7" s="55"/>
    </row>
    <row r="8" spans="1:12" s="44" customFormat="1" ht="33" x14ac:dyDescent="0.25">
      <c r="A8" s="62" t="s">
        <v>4</v>
      </c>
      <c r="B8" s="63" t="s">
        <v>5</v>
      </c>
      <c r="C8" s="64" t="s">
        <v>6</v>
      </c>
      <c r="D8" s="64" t="s">
        <v>7</v>
      </c>
      <c r="E8" s="66" t="s">
        <v>8</v>
      </c>
      <c r="F8" s="118" t="s">
        <v>9</v>
      </c>
      <c r="G8" s="67" t="s">
        <v>10</v>
      </c>
      <c r="H8" s="67" t="s">
        <v>11</v>
      </c>
      <c r="I8" s="65" t="s">
        <v>12</v>
      </c>
      <c r="J8" s="65" t="s">
        <v>13</v>
      </c>
      <c r="K8" s="528"/>
    </row>
    <row r="9" spans="1:12" s="44" customFormat="1" ht="33" customHeight="1" x14ac:dyDescent="0.25">
      <c r="A9" s="401" t="s">
        <v>1672</v>
      </c>
      <c r="B9" s="533" t="s">
        <v>1673</v>
      </c>
      <c r="C9" s="533" t="s">
        <v>1674</v>
      </c>
      <c r="D9" s="533" t="s">
        <v>1675</v>
      </c>
      <c r="E9" s="164">
        <v>9461</v>
      </c>
      <c r="F9" s="285">
        <v>16752.88</v>
      </c>
      <c r="G9" s="164" t="s">
        <v>1676</v>
      </c>
      <c r="H9" s="164"/>
      <c r="I9" s="164" t="s">
        <v>19</v>
      </c>
      <c r="J9" s="402" t="s">
        <v>311</v>
      </c>
      <c r="K9" s="528">
        <v>1</v>
      </c>
    </row>
    <row r="10" spans="1:12" ht="26.65" customHeight="1" x14ac:dyDescent="0.3">
      <c r="A10" s="401" t="s">
        <v>1672</v>
      </c>
      <c r="B10" s="533" t="s">
        <v>1677</v>
      </c>
      <c r="C10" s="533" t="s">
        <v>1678</v>
      </c>
      <c r="D10" s="533" t="s">
        <v>1461</v>
      </c>
      <c r="E10" s="164">
        <v>34260</v>
      </c>
      <c r="F10" s="285">
        <v>3301.19</v>
      </c>
      <c r="G10" s="164" t="s">
        <v>167</v>
      </c>
      <c r="H10" s="164" t="s">
        <v>413</v>
      </c>
      <c r="I10" s="164" t="s">
        <v>50</v>
      </c>
      <c r="J10" s="402" t="s">
        <v>311</v>
      </c>
      <c r="K10" s="528">
        <v>2</v>
      </c>
      <c r="L10" s="46"/>
    </row>
    <row r="11" spans="1:12" ht="26.65" customHeight="1" x14ac:dyDescent="0.3">
      <c r="A11" s="401" t="s">
        <v>1672</v>
      </c>
      <c r="B11" s="533" t="s">
        <v>1677</v>
      </c>
      <c r="C11" s="533" t="s">
        <v>1679</v>
      </c>
      <c r="D11" s="533" t="s">
        <v>1680</v>
      </c>
      <c r="E11" s="164">
        <v>10150</v>
      </c>
      <c r="F11" s="285">
        <v>10900</v>
      </c>
      <c r="G11" s="164" t="s">
        <v>1681</v>
      </c>
      <c r="H11" s="164"/>
      <c r="I11" s="164" t="s">
        <v>50</v>
      </c>
      <c r="J11" s="402" t="s">
        <v>311</v>
      </c>
      <c r="K11" s="528">
        <v>3</v>
      </c>
    </row>
    <row r="12" spans="1:12" ht="16.5" customHeight="1" x14ac:dyDescent="0.3">
      <c r="A12" s="401" t="s">
        <v>1672</v>
      </c>
      <c r="B12" s="533" t="s">
        <v>1682</v>
      </c>
      <c r="C12" s="533" t="s">
        <v>1683</v>
      </c>
      <c r="D12" s="533" t="s">
        <v>1684</v>
      </c>
      <c r="E12" s="164">
        <v>22232.52</v>
      </c>
      <c r="F12" s="285">
        <v>26101</v>
      </c>
      <c r="G12" s="164" t="s">
        <v>1685</v>
      </c>
      <c r="H12" s="164"/>
      <c r="I12" s="164" t="s">
        <v>1490</v>
      </c>
      <c r="J12" s="402" t="s">
        <v>311</v>
      </c>
      <c r="K12" s="528">
        <v>4</v>
      </c>
    </row>
    <row r="13" spans="1:12" ht="16.5" customHeight="1" x14ac:dyDescent="0.3">
      <c r="A13" s="401" t="s">
        <v>1672</v>
      </c>
      <c r="B13" s="533" t="s">
        <v>1686</v>
      </c>
      <c r="C13" s="533" t="s">
        <v>1687</v>
      </c>
      <c r="D13" s="533" t="s">
        <v>662</v>
      </c>
      <c r="E13" s="164">
        <v>27580</v>
      </c>
      <c r="F13" s="285">
        <v>8392.41</v>
      </c>
      <c r="G13" s="164" t="s">
        <v>1688</v>
      </c>
      <c r="H13" s="164" t="s">
        <v>698</v>
      </c>
      <c r="I13" s="164" t="s">
        <v>1224</v>
      </c>
      <c r="J13" s="402" t="s">
        <v>311</v>
      </c>
      <c r="K13" s="528">
        <v>5</v>
      </c>
    </row>
    <row r="14" spans="1:12" s="451" customFormat="1" ht="21.75" customHeight="1" x14ac:dyDescent="0.25">
      <c r="A14" s="401" t="s">
        <v>1689</v>
      </c>
      <c r="B14" s="212" t="s">
        <v>1029</v>
      </c>
      <c r="C14" s="212" t="s">
        <v>1030</v>
      </c>
      <c r="D14" s="3" t="s">
        <v>1031</v>
      </c>
      <c r="E14" s="19">
        <v>32610</v>
      </c>
      <c r="F14" s="19">
        <v>30392.52</v>
      </c>
      <c r="G14" s="19" t="s">
        <v>1298</v>
      </c>
      <c r="H14" s="348" t="s">
        <v>1299</v>
      </c>
      <c r="I14" s="164" t="s">
        <v>19</v>
      </c>
      <c r="J14" s="438" t="s">
        <v>51</v>
      </c>
      <c r="K14" s="528">
        <v>6</v>
      </c>
      <c r="L14" s="516"/>
    </row>
    <row r="15" spans="1:12" ht="22.9" customHeight="1" x14ac:dyDescent="0.3">
      <c r="A15" s="401" t="s">
        <v>1689</v>
      </c>
      <c r="B15" s="212" t="s">
        <v>1029</v>
      </c>
      <c r="C15" s="212" t="s">
        <v>1030</v>
      </c>
      <c r="D15" s="3" t="s">
        <v>1031</v>
      </c>
      <c r="E15" s="19">
        <v>32390</v>
      </c>
      <c r="F15" s="19">
        <v>30025.53</v>
      </c>
      <c r="G15" s="1" t="s">
        <v>1036</v>
      </c>
      <c r="H15" s="1" t="s">
        <v>1037</v>
      </c>
      <c r="I15" s="164" t="s">
        <v>19</v>
      </c>
      <c r="J15" s="438" t="s">
        <v>51</v>
      </c>
      <c r="K15" s="528">
        <v>7</v>
      </c>
    </row>
    <row r="16" spans="1:12" ht="21.75" customHeight="1" x14ac:dyDescent="0.3">
      <c r="A16" s="401" t="s">
        <v>1689</v>
      </c>
      <c r="B16" s="212" t="s">
        <v>1029</v>
      </c>
      <c r="C16" s="212" t="s">
        <v>1030</v>
      </c>
      <c r="D16" s="3" t="s">
        <v>1031</v>
      </c>
      <c r="E16" s="19">
        <v>33180</v>
      </c>
      <c r="F16" s="19">
        <v>30757.86</v>
      </c>
      <c r="G16" s="1" t="s">
        <v>1690</v>
      </c>
      <c r="H16" s="1" t="s">
        <v>1691</v>
      </c>
      <c r="I16" s="164" t="s">
        <v>19</v>
      </c>
      <c r="J16" s="438" t="s">
        <v>51</v>
      </c>
      <c r="K16" s="528">
        <v>8</v>
      </c>
    </row>
    <row r="17" spans="1:11" ht="19.5" customHeight="1" x14ac:dyDescent="0.3">
      <c r="A17" s="401" t="s">
        <v>1689</v>
      </c>
      <c r="B17" s="313" t="s">
        <v>1025</v>
      </c>
      <c r="C17" s="212" t="s">
        <v>1026</v>
      </c>
      <c r="D17" s="3" t="s">
        <v>277</v>
      </c>
      <c r="E17" s="19">
        <v>7928.8</v>
      </c>
      <c r="F17" s="19">
        <v>8586.5499999999993</v>
      </c>
      <c r="G17" s="1" t="s">
        <v>426</v>
      </c>
      <c r="H17" s="1" t="s">
        <v>1330</v>
      </c>
      <c r="I17" s="164" t="s">
        <v>19</v>
      </c>
      <c r="J17" s="438" t="s">
        <v>51</v>
      </c>
      <c r="K17" s="528">
        <v>9</v>
      </c>
    </row>
    <row r="18" spans="1:11" ht="28.5" customHeight="1" x14ac:dyDescent="0.3">
      <c r="A18" s="401" t="s">
        <v>1689</v>
      </c>
      <c r="B18" s="313" t="s">
        <v>1692</v>
      </c>
      <c r="C18" s="212" t="s">
        <v>1693</v>
      </c>
      <c r="D18" s="3" t="s">
        <v>1694</v>
      </c>
      <c r="E18" s="19">
        <v>24030</v>
      </c>
      <c r="F18" s="19">
        <v>27874.25</v>
      </c>
      <c r="G18" s="1" t="s">
        <v>48</v>
      </c>
      <c r="H18" s="1" t="s">
        <v>49</v>
      </c>
      <c r="I18" s="164" t="s">
        <v>50</v>
      </c>
      <c r="J18" s="438" t="s">
        <v>51</v>
      </c>
      <c r="K18" s="528">
        <v>10</v>
      </c>
    </row>
    <row r="19" spans="1:11" ht="16.5" customHeight="1" x14ac:dyDescent="0.3">
      <c r="A19" s="401" t="s">
        <v>1689</v>
      </c>
      <c r="B19" s="365" t="s">
        <v>886</v>
      </c>
      <c r="C19" s="365" t="s">
        <v>1695</v>
      </c>
      <c r="D19" s="246" t="s">
        <v>1444</v>
      </c>
      <c r="E19" s="21">
        <v>37987</v>
      </c>
      <c r="F19" s="21">
        <v>24174</v>
      </c>
      <c r="G19" s="245" t="s">
        <v>1696</v>
      </c>
      <c r="H19" s="245" t="s">
        <v>890</v>
      </c>
      <c r="I19" s="164" t="s">
        <v>19</v>
      </c>
      <c r="J19" s="438" t="s">
        <v>43</v>
      </c>
      <c r="K19" s="528">
        <v>11</v>
      </c>
    </row>
    <row r="20" spans="1:11" x14ac:dyDescent="0.3">
      <c r="A20" s="401" t="s">
        <v>1689</v>
      </c>
      <c r="B20" s="130" t="s">
        <v>1697</v>
      </c>
      <c r="C20" s="130" t="s">
        <v>1698</v>
      </c>
      <c r="D20" s="576" t="s">
        <v>1562</v>
      </c>
      <c r="E20" s="497">
        <v>5630</v>
      </c>
      <c r="F20" s="497">
        <v>11590</v>
      </c>
      <c r="G20" s="186" t="s">
        <v>282</v>
      </c>
      <c r="H20" s="186" t="s">
        <v>283</v>
      </c>
      <c r="I20" s="164" t="s">
        <v>50</v>
      </c>
      <c r="J20" s="438" t="s">
        <v>43</v>
      </c>
      <c r="K20" s="528">
        <v>12</v>
      </c>
    </row>
    <row r="21" spans="1:11" x14ac:dyDescent="0.3">
      <c r="A21" s="401" t="s">
        <v>1689</v>
      </c>
      <c r="B21" s="130" t="s">
        <v>1699</v>
      </c>
      <c r="C21" s="130" t="s">
        <v>1700</v>
      </c>
      <c r="D21" s="576" t="s">
        <v>1701</v>
      </c>
      <c r="E21" s="497">
        <v>28600</v>
      </c>
      <c r="F21" s="497">
        <v>24561</v>
      </c>
      <c r="G21" s="186" t="s">
        <v>1702</v>
      </c>
      <c r="H21" s="186" t="s">
        <v>1703</v>
      </c>
      <c r="I21" s="164" t="s">
        <v>50</v>
      </c>
      <c r="J21" s="438" t="s">
        <v>43</v>
      </c>
      <c r="K21" s="528">
        <v>13</v>
      </c>
    </row>
    <row r="22" spans="1:11" ht="16.5" customHeight="1" x14ac:dyDescent="0.3">
      <c r="A22" s="401" t="s">
        <v>1689</v>
      </c>
      <c r="B22" s="130" t="s">
        <v>1699</v>
      </c>
      <c r="C22" s="130" t="s">
        <v>1700</v>
      </c>
      <c r="D22" s="576" t="s">
        <v>1701</v>
      </c>
      <c r="E22" s="497">
        <v>26890</v>
      </c>
      <c r="F22" s="497">
        <v>22340</v>
      </c>
      <c r="G22" s="186" t="s">
        <v>1704</v>
      </c>
      <c r="H22" s="186" t="s">
        <v>1705</v>
      </c>
      <c r="I22" s="164" t="s">
        <v>50</v>
      </c>
      <c r="J22" s="438" t="s">
        <v>43</v>
      </c>
      <c r="K22" s="528">
        <v>14</v>
      </c>
    </row>
    <row r="23" spans="1:11" x14ac:dyDescent="0.3">
      <c r="A23" s="401" t="s">
        <v>1689</v>
      </c>
      <c r="B23" s="130" t="s">
        <v>1706</v>
      </c>
      <c r="C23" s="130" t="s">
        <v>1707</v>
      </c>
      <c r="D23" s="576" t="s">
        <v>1708</v>
      </c>
      <c r="E23" s="497">
        <v>17870</v>
      </c>
      <c r="F23" s="497">
        <v>24310</v>
      </c>
      <c r="G23" s="186" t="s">
        <v>931</v>
      </c>
      <c r="H23" s="186" t="s">
        <v>631</v>
      </c>
      <c r="I23" s="164" t="s">
        <v>50</v>
      </c>
      <c r="J23" s="438" t="s">
        <v>43</v>
      </c>
      <c r="K23" s="528">
        <v>15</v>
      </c>
    </row>
    <row r="24" spans="1:11" x14ac:dyDescent="0.3">
      <c r="A24" s="401" t="s">
        <v>1689</v>
      </c>
      <c r="B24" s="510" t="s">
        <v>1709</v>
      </c>
      <c r="C24" s="510" t="s">
        <v>1710</v>
      </c>
      <c r="D24" s="577" t="s">
        <v>194</v>
      </c>
      <c r="E24" s="526">
        <v>27580</v>
      </c>
      <c r="F24" s="526">
        <v>4490</v>
      </c>
      <c r="G24" s="532" t="s">
        <v>1403</v>
      </c>
      <c r="H24" s="532" t="s">
        <v>1404</v>
      </c>
      <c r="I24" s="164" t="s">
        <v>50</v>
      </c>
      <c r="J24" s="438" t="s">
        <v>43</v>
      </c>
      <c r="K24" s="528">
        <v>16</v>
      </c>
    </row>
    <row r="25" spans="1:11" x14ac:dyDescent="0.3">
      <c r="A25" s="819" t="s">
        <v>1689</v>
      </c>
      <c r="B25" s="857" t="s">
        <v>1644</v>
      </c>
      <c r="C25" s="857" t="s">
        <v>1711</v>
      </c>
      <c r="D25" s="874" t="s">
        <v>563</v>
      </c>
      <c r="E25" s="859">
        <v>141270</v>
      </c>
      <c r="F25" s="859">
        <v>84000</v>
      </c>
      <c r="G25" s="186" t="s">
        <v>570</v>
      </c>
      <c r="H25" s="186" t="s">
        <v>571</v>
      </c>
      <c r="I25" s="164" t="s">
        <v>50</v>
      </c>
      <c r="J25" s="438" t="s">
        <v>43</v>
      </c>
      <c r="K25" s="528">
        <v>17</v>
      </c>
    </row>
    <row r="26" spans="1:11" x14ac:dyDescent="0.3">
      <c r="A26" s="839"/>
      <c r="B26" s="857"/>
      <c r="C26" s="857"/>
      <c r="D26" s="874"/>
      <c r="E26" s="859"/>
      <c r="F26" s="859"/>
      <c r="G26" s="186" t="s">
        <v>301</v>
      </c>
      <c r="H26" s="186" t="s">
        <v>302</v>
      </c>
      <c r="I26" s="164" t="s">
        <v>50</v>
      </c>
      <c r="J26" s="438" t="s">
        <v>43</v>
      </c>
      <c r="K26" s="528">
        <v>18</v>
      </c>
    </row>
    <row r="27" spans="1:11" x14ac:dyDescent="0.3">
      <c r="A27" s="839"/>
      <c r="B27" s="857"/>
      <c r="C27" s="857"/>
      <c r="D27" s="874"/>
      <c r="E27" s="859"/>
      <c r="F27" s="859"/>
      <c r="G27" s="186" t="s">
        <v>1712</v>
      </c>
      <c r="H27" s="186" t="s">
        <v>206</v>
      </c>
      <c r="I27" s="164" t="s">
        <v>50</v>
      </c>
      <c r="J27" s="438" t="s">
        <v>43</v>
      </c>
      <c r="K27" s="528">
        <v>19</v>
      </c>
    </row>
    <row r="28" spans="1:11" x14ac:dyDescent="0.3">
      <c r="A28" s="820"/>
      <c r="B28" s="857"/>
      <c r="C28" s="857"/>
      <c r="D28" s="874"/>
      <c r="E28" s="859"/>
      <c r="F28" s="859"/>
      <c r="G28" s="186" t="s">
        <v>564</v>
      </c>
      <c r="H28" s="186" t="s">
        <v>1713</v>
      </c>
      <c r="I28" s="164" t="s">
        <v>50</v>
      </c>
      <c r="J28" s="438" t="s">
        <v>43</v>
      </c>
      <c r="K28" s="528">
        <v>20</v>
      </c>
    </row>
    <row r="29" spans="1:11" x14ac:dyDescent="0.3">
      <c r="A29" s="16"/>
      <c r="B29" s="11"/>
      <c r="C29" s="12"/>
      <c r="D29" s="12"/>
      <c r="E29" s="463"/>
      <c r="F29" s="10"/>
      <c r="G29" s="8"/>
      <c r="H29" s="8"/>
      <c r="I29" s="6"/>
      <c r="J29" s="9"/>
      <c r="K29" s="529"/>
    </row>
    <row r="30" spans="1:11" x14ac:dyDescent="0.3">
      <c r="A30" s="16"/>
      <c r="B30" s="11"/>
      <c r="C30" s="12"/>
      <c r="D30" s="12"/>
      <c r="E30" s="463"/>
      <c r="F30" s="10"/>
      <c r="G30" s="8"/>
      <c r="H30" s="8"/>
      <c r="I30" s="6"/>
      <c r="J30" s="9"/>
      <c r="K30" s="529"/>
    </row>
    <row r="31" spans="1:11" x14ac:dyDescent="0.3">
      <c r="A31" s="16"/>
      <c r="B31" s="11"/>
      <c r="C31" s="12"/>
      <c r="D31" s="12"/>
      <c r="E31" s="463"/>
      <c r="F31" s="10"/>
      <c r="G31" s="8"/>
      <c r="H31" s="8"/>
      <c r="I31" s="6"/>
      <c r="J31" s="9"/>
      <c r="K31" s="529"/>
    </row>
    <row r="32" spans="1:11" x14ac:dyDescent="0.3">
      <c r="E32" s="248"/>
      <c r="F32" s="248"/>
      <c r="G32" s="249"/>
      <c r="H32" s="249"/>
      <c r="J32" s="32"/>
    </row>
    <row r="33" spans="1:11" ht="20.25" x14ac:dyDescent="0.3">
      <c r="A33" s="70" t="s">
        <v>32</v>
      </c>
      <c r="B33" s="71"/>
      <c r="E33" s="248"/>
      <c r="F33" s="248"/>
      <c r="G33" s="249"/>
      <c r="H33" s="249"/>
    </row>
    <row r="34" spans="1:11" s="45" customFormat="1" x14ac:dyDescent="0.3">
      <c r="A34" s="72"/>
      <c r="B34" s="73"/>
      <c r="C34" s="74"/>
      <c r="D34" s="74"/>
      <c r="E34" s="127"/>
      <c r="F34" s="124"/>
      <c r="G34" s="74"/>
      <c r="H34" s="74"/>
      <c r="I34" s="360"/>
      <c r="J34" s="75"/>
      <c r="K34" s="530"/>
    </row>
    <row r="35" spans="1:11" ht="33" x14ac:dyDescent="0.3">
      <c r="A35" s="76" t="s">
        <v>4</v>
      </c>
      <c r="B35" s="79" t="s">
        <v>33</v>
      </c>
      <c r="C35" s="79" t="s">
        <v>34</v>
      </c>
      <c r="D35" s="79" t="s">
        <v>7</v>
      </c>
      <c r="E35" s="80" t="s">
        <v>35</v>
      </c>
      <c r="F35" s="125" t="s">
        <v>9</v>
      </c>
      <c r="G35" s="79" t="s">
        <v>10</v>
      </c>
      <c r="H35" s="79" t="s">
        <v>11</v>
      </c>
      <c r="I35" s="79" t="s">
        <v>36</v>
      </c>
      <c r="J35" s="79" t="s">
        <v>13</v>
      </c>
    </row>
    <row r="36" spans="1:11" ht="24.75" customHeight="1" x14ac:dyDescent="0.3">
      <c r="A36" s="401"/>
      <c r="B36" s="377"/>
      <c r="C36" s="377"/>
      <c r="D36" s="377"/>
      <c r="E36" s="378"/>
      <c r="F36" s="197"/>
      <c r="G36" s="197"/>
      <c r="H36" s="197"/>
      <c r="I36" s="377"/>
      <c r="J36" s="377"/>
    </row>
    <row r="37" spans="1:11" ht="16.5" customHeight="1" x14ac:dyDescent="0.3">
      <c r="A37" s="401"/>
      <c r="B37" s="164"/>
      <c r="C37" s="164"/>
      <c r="D37" s="164"/>
      <c r="E37" s="164"/>
      <c r="F37" s="285"/>
      <c r="G37" s="402"/>
      <c r="H37" s="402"/>
      <c r="I37" s="164"/>
      <c r="J37" s="377"/>
    </row>
    <row r="38" spans="1:11" x14ac:dyDescent="0.3">
      <c r="A38" s="401"/>
      <c r="B38" s="164"/>
      <c r="C38" s="164"/>
      <c r="D38" s="164"/>
      <c r="E38" s="164"/>
      <c r="F38" s="285"/>
      <c r="G38" s="164"/>
      <c r="H38" s="164"/>
      <c r="I38" s="164"/>
      <c r="J38" s="377"/>
    </row>
    <row r="39" spans="1:11" x14ac:dyDescent="0.3">
      <c r="A39" s="401"/>
      <c r="B39" s="164"/>
      <c r="C39" s="164"/>
      <c r="D39" s="164"/>
      <c r="E39" s="164"/>
      <c r="F39" s="285"/>
      <c r="G39" s="164"/>
      <c r="H39" s="164"/>
      <c r="I39" s="164"/>
      <c r="J39" s="377"/>
    </row>
    <row r="40" spans="1:11" x14ac:dyDescent="0.3">
      <c r="A40" s="401"/>
      <c r="B40" s="164"/>
      <c r="C40" s="164"/>
      <c r="D40" s="164"/>
      <c r="E40" s="164"/>
      <c r="F40" s="285"/>
      <c r="G40" s="164"/>
      <c r="H40" s="164"/>
      <c r="I40" s="164"/>
      <c r="J40" s="377"/>
    </row>
    <row r="41" spans="1:11" x14ac:dyDescent="0.3">
      <c r="A41" s="401"/>
      <c r="B41" s="164"/>
      <c r="C41" s="164"/>
      <c r="D41" s="164"/>
      <c r="E41" s="164"/>
      <c r="F41" s="285"/>
      <c r="G41" s="377"/>
      <c r="H41" s="377"/>
      <c r="I41" s="164"/>
      <c r="J41" s="377"/>
    </row>
    <row r="42" spans="1:11" x14ac:dyDescent="0.3">
      <c r="A42" s="401"/>
      <c r="B42" s="164"/>
      <c r="C42" s="164"/>
      <c r="D42" s="164"/>
      <c r="E42" s="164"/>
      <c r="F42" s="285"/>
      <c r="G42" s="402"/>
      <c r="H42" s="402"/>
      <c r="I42" s="164"/>
      <c r="J42" s="377"/>
    </row>
    <row r="43" spans="1:11" ht="16.5" customHeight="1" x14ac:dyDescent="0.3">
      <c r="A43" s="401"/>
      <c r="B43" s="164"/>
      <c r="C43" s="164"/>
      <c r="D43" s="164"/>
      <c r="E43" s="164"/>
      <c r="F43" s="285"/>
      <c r="G43" s="164"/>
      <c r="H43" s="164"/>
      <c r="I43" s="164"/>
      <c r="J43" s="377"/>
    </row>
    <row r="44" spans="1:11" x14ac:dyDescent="0.3">
      <c r="A44" s="401"/>
      <c r="B44" s="164"/>
      <c r="C44" s="164"/>
      <c r="D44" s="164"/>
      <c r="E44" s="164"/>
      <c r="F44" s="285"/>
      <c r="G44" s="164"/>
      <c r="H44" s="164"/>
      <c r="I44" s="164"/>
      <c r="J44" s="377"/>
    </row>
    <row r="45" spans="1:11" x14ac:dyDescent="0.3">
      <c r="A45" s="401"/>
      <c r="B45" s="164"/>
      <c r="C45" s="164"/>
      <c r="D45" s="164"/>
      <c r="E45" s="164"/>
      <c r="F45" s="285"/>
      <c r="G45" s="164"/>
      <c r="H45" s="164"/>
      <c r="I45" s="164"/>
      <c r="J45" s="377"/>
    </row>
    <row r="46" spans="1:11" x14ac:dyDescent="0.3">
      <c r="A46" s="401"/>
      <c r="B46" s="164"/>
      <c r="C46" s="164"/>
      <c r="D46" s="164"/>
      <c r="E46" s="164"/>
      <c r="F46" s="285"/>
      <c r="G46" s="377"/>
      <c r="H46" s="377"/>
      <c r="I46" s="164"/>
      <c r="J46" s="377"/>
    </row>
    <row r="47" spans="1:11" x14ac:dyDescent="0.3">
      <c r="A47" s="401"/>
      <c r="B47" s="164"/>
      <c r="C47" s="164"/>
      <c r="D47" s="164"/>
      <c r="E47" s="164"/>
      <c r="F47" s="285"/>
      <c r="G47" s="402"/>
      <c r="H47" s="402"/>
      <c r="I47" s="164"/>
      <c r="J47" s="377"/>
    </row>
    <row r="48" spans="1:11" x14ac:dyDescent="0.3">
      <c r="A48" s="401"/>
      <c r="B48" s="164"/>
      <c r="C48" s="164"/>
      <c r="D48" s="164"/>
      <c r="E48" s="164"/>
      <c r="F48" s="285"/>
      <c r="G48" s="164"/>
      <c r="H48" s="164"/>
      <c r="I48" s="164"/>
      <c r="J48" s="377"/>
    </row>
    <row r="49" spans="1:10" x14ac:dyDescent="0.3">
      <c r="A49" s="401"/>
      <c r="B49" s="164"/>
      <c r="C49" s="164"/>
      <c r="D49" s="164"/>
      <c r="E49" s="164"/>
      <c r="F49" s="285"/>
      <c r="G49" s="164"/>
      <c r="H49" s="164"/>
      <c r="I49" s="164"/>
      <c r="J49" s="377"/>
    </row>
    <row r="50" spans="1:10" x14ac:dyDescent="0.3">
      <c r="A50" s="401"/>
      <c r="B50" s="164"/>
      <c r="C50" s="164"/>
      <c r="D50" s="164"/>
      <c r="E50" s="164"/>
      <c r="F50" s="285"/>
      <c r="G50" s="164"/>
      <c r="H50" s="164"/>
      <c r="I50" s="164"/>
      <c r="J50" s="377"/>
    </row>
    <row r="51" spans="1:10" x14ac:dyDescent="0.3">
      <c r="A51" s="401"/>
      <c r="B51" s="164"/>
      <c r="C51" s="164"/>
      <c r="D51" s="164"/>
      <c r="E51" s="164"/>
      <c r="F51" s="285"/>
      <c r="G51" s="377"/>
      <c r="H51" s="377"/>
      <c r="I51" s="164"/>
      <c r="J51" s="377"/>
    </row>
    <row r="52" spans="1:10" x14ac:dyDescent="0.3">
      <c r="A52" s="16"/>
      <c r="B52" s="8"/>
      <c r="C52" s="8"/>
      <c r="D52" s="8"/>
      <c r="E52" s="8"/>
      <c r="F52" s="10"/>
      <c r="G52" s="6"/>
      <c r="H52" s="6"/>
      <c r="I52" s="8"/>
      <c r="J52" s="7"/>
    </row>
    <row r="53" spans="1:10" x14ac:dyDescent="0.3">
      <c r="A53" s="16"/>
      <c r="B53" s="8"/>
      <c r="C53" s="8"/>
      <c r="D53" s="8"/>
      <c r="E53" s="8"/>
      <c r="F53" s="10"/>
      <c r="G53" s="8"/>
      <c r="H53" s="8"/>
      <c r="I53" s="8"/>
      <c r="J53" s="7"/>
    </row>
    <row r="54" spans="1:10" x14ac:dyDescent="0.3">
      <c r="A54" s="16"/>
      <c r="B54" s="8"/>
      <c r="C54" s="8"/>
      <c r="D54" s="8"/>
      <c r="E54" s="8"/>
      <c r="F54" s="10"/>
      <c r="G54" s="8"/>
      <c r="H54" s="8"/>
      <c r="I54" s="8"/>
      <c r="J54" s="7"/>
    </row>
    <row r="55" spans="1:10" x14ac:dyDescent="0.3">
      <c r="A55" s="16"/>
      <c r="B55" s="8"/>
      <c r="C55" s="8"/>
      <c r="D55" s="8"/>
      <c r="E55" s="8"/>
      <c r="F55" s="10"/>
      <c r="G55" s="8"/>
      <c r="H55" s="8"/>
      <c r="I55" s="8"/>
      <c r="J55" s="7"/>
    </row>
    <row r="56" spans="1:10" x14ac:dyDescent="0.3">
      <c r="A56" s="16"/>
      <c r="B56" s="8"/>
      <c r="C56" s="8"/>
      <c r="D56" s="8"/>
      <c r="E56" s="8"/>
      <c r="F56" s="10"/>
      <c r="G56" s="7"/>
      <c r="H56" s="7"/>
      <c r="I56" s="8"/>
      <c r="J56" s="7"/>
    </row>
    <row r="57" spans="1:10" x14ac:dyDescent="0.3">
      <c r="A57" s="16"/>
      <c r="B57" s="8"/>
      <c r="C57" s="8"/>
      <c r="D57" s="8"/>
      <c r="E57" s="8"/>
      <c r="F57" s="10"/>
      <c r="G57" s="6"/>
      <c r="H57" s="6"/>
      <c r="I57" s="8"/>
      <c r="J57" s="7"/>
    </row>
    <row r="58" spans="1:10" x14ac:dyDescent="0.3">
      <c r="A58" s="16"/>
      <c r="B58" s="8"/>
      <c r="C58" s="8"/>
      <c r="D58" s="8"/>
      <c r="E58" s="8"/>
      <c r="F58" s="10"/>
      <c r="G58" s="8"/>
      <c r="H58" s="8"/>
      <c r="I58" s="8"/>
      <c r="J58" s="7"/>
    </row>
    <row r="59" spans="1:10" x14ac:dyDescent="0.3">
      <c r="A59" s="16"/>
      <c r="B59" s="8"/>
      <c r="C59" s="8"/>
      <c r="D59" s="8"/>
      <c r="E59" s="8"/>
      <c r="F59" s="10"/>
      <c r="G59" s="8"/>
      <c r="H59" s="8"/>
      <c r="I59" s="8"/>
      <c r="J59" s="7"/>
    </row>
    <row r="60" spans="1:10" x14ac:dyDescent="0.3">
      <c r="A60" s="16"/>
      <c r="B60" s="8"/>
      <c r="C60" s="8"/>
      <c r="D60" s="8"/>
      <c r="E60" s="8"/>
      <c r="F60" s="10"/>
      <c r="G60" s="8"/>
      <c r="H60" s="8"/>
      <c r="I60" s="8"/>
      <c r="J60" s="7"/>
    </row>
    <row r="61" spans="1:10" x14ac:dyDescent="0.3">
      <c r="A61" s="16"/>
      <c r="B61" s="8"/>
      <c r="C61" s="8"/>
      <c r="D61" s="8"/>
      <c r="E61" s="8"/>
      <c r="F61" s="10"/>
      <c r="G61" s="7"/>
      <c r="H61" s="7"/>
      <c r="I61" s="8"/>
      <c r="J61" s="7"/>
    </row>
    <row r="62" spans="1:10" x14ac:dyDescent="0.3">
      <c r="A62" s="525"/>
      <c r="B62" s="7"/>
      <c r="C62" s="7"/>
      <c r="D62" s="7"/>
      <c r="E62" s="13"/>
      <c r="F62" s="13"/>
      <c r="G62" s="14"/>
      <c r="H62" s="14"/>
      <c r="I62" s="7"/>
      <c r="J62" s="7"/>
    </row>
    <row r="63" spans="1:10" x14ac:dyDescent="0.3">
      <c r="A63" s="525"/>
      <c r="B63" s="7"/>
      <c r="C63" s="7"/>
      <c r="D63" s="7"/>
      <c r="E63" s="13"/>
      <c r="F63" s="13"/>
      <c r="G63" s="13"/>
      <c r="H63" s="13"/>
      <c r="I63" s="7"/>
      <c r="J63" s="7"/>
    </row>
  </sheetData>
  <mergeCells count="6">
    <mergeCell ref="F25:F28"/>
    <mergeCell ref="A25:A28"/>
    <mergeCell ref="B25:B28"/>
    <mergeCell ref="C25:C28"/>
    <mergeCell ref="D25:D28"/>
    <mergeCell ref="E25:E28"/>
  </mergeCells>
  <pageMargins left="0.7" right="0.7" top="0.75" bottom="0.75" header="0.3" footer="0.3"/>
  <pageSetup orientation="portrait" horizontalDpi="4294967293" verticalDpi="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3"/>
  <sheetViews>
    <sheetView topLeftCell="A43" workbookViewId="0">
      <selection activeCell="A43" sqref="A43"/>
    </sheetView>
  </sheetViews>
  <sheetFormatPr baseColWidth="10" defaultColWidth="11.28515625" defaultRowHeight="16.5" x14ac:dyDescent="0.3"/>
  <cols>
    <col min="1" max="1" width="13.140625" style="46" customWidth="1"/>
    <col min="2" max="2" width="33.7109375" style="47" bestFit="1" customWidth="1"/>
    <col min="3" max="3" width="34.28515625" style="46" bestFit="1" customWidth="1"/>
    <col min="4" max="4" width="26" style="46" customWidth="1"/>
    <col min="5" max="5" width="13.140625" style="126" customWidth="1"/>
    <col min="6" max="6" width="14.7109375" style="116" customWidth="1"/>
    <col min="7" max="7" width="11.28515625" style="46" customWidth="1"/>
    <col min="8" max="8" width="10.140625" style="46" customWidth="1"/>
    <col min="9" max="9" width="22.28515625" style="359" customWidth="1"/>
    <col min="10" max="10" width="22.7109375" style="48" customWidth="1"/>
    <col min="11" max="11" width="11.28515625" style="527"/>
    <col min="12" max="16384" width="11.28515625" style="43"/>
  </cols>
  <sheetData>
    <row r="1" spans="1:11" x14ac:dyDescent="0.3">
      <c r="A1" s="49" t="s">
        <v>0</v>
      </c>
    </row>
    <row r="2" spans="1:11" x14ac:dyDescent="0.3">
      <c r="A2" s="49" t="s">
        <v>1</v>
      </c>
    </row>
    <row r="3" spans="1:11" x14ac:dyDescent="0.3">
      <c r="A3" s="50">
        <v>14</v>
      </c>
      <c r="B3" s="50" t="s">
        <v>1213</v>
      </c>
    </row>
    <row r="6" spans="1:11" ht="20.25" x14ac:dyDescent="0.3">
      <c r="A6" s="51" t="s">
        <v>3</v>
      </c>
      <c r="B6" s="52"/>
      <c r="C6" s="53"/>
      <c r="D6" s="54"/>
      <c r="E6" s="56"/>
      <c r="F6" s="117"/>
      <c r="G6" s="57"/>
      <c r="H6" s="57"/>
      <c r="I6" s="55"/>
      <c r="J6" s="55"/>
    </row>
    <row r="7" spans="1:11" x14ac:dyDescent="0.3">
      <c r="A7" s="59"/>
      <c r="B7" s="60"/>
      <c r="C7" s="61"/>
      <c r="D7" s="54"/>
      <c r="E7" s="56"/>
      <c r="F7" s="117"/>
      <c r="G7" s="57"/>
      <c r="H7" s="57"/>
      <c r="I7" s="55"/>
      <c r="J7" s="55"/>
    </row>
    <row r="8" spans="1:11" s="44" customFormat="1" ht="33" x14ac:dyDescent="0.25">
      <c r="A8" s="62" t="s">
        <v>4</v>
      </c>
      <c r="B8" s="63" t="s">
        <v>5</v>
      </c>
      <c r="C8" s="64" t="s">
        <v>6</v>
      </c>
      <c r="D8" s="64" t="s">
        <v>7</v>
      </c>
      <c r="E8" s="66" t="s">
        <v>8</v>
      </c>
      <c r="F8" s="118" t="s">
        <v>9</v>
      </c>
      <c r="G8" s="67" t="s">
        <v>10</v>
      </c>
      <c r="H8" s="67" t="s">
        <v>11</v>
      </c>
      <c r="I8" s="65" t="s">
        <v>12</v>
      </c>
      <c r="J8" s="65" t="s">
        <v>13</v>
      </c>
      <c r="K8" s="528"/>
    </row>
    <row r="9" spans="1:11" ht="21.75" customHeight="1" x14ac:dyDescent="0.3">
      <c r="A9" s="401" t="s">
        <v>1714</v>
      </c>
      <c r="B9" s="438" t="s">
        <v>1715</v>
      </c>
      <c r="C9" s="438" t="s">
        <v>1716</v>
      </c>
      <c r="D9" s="438" t="s">
        <v>1694</v>
      </c>
      <c r="E9" s="164">
        <v>18320</v>
      </c>
      <c r="F9" s="285">
        <v>26135</v>
      </c>
      <c r="G9" s="164" t="s">
        <v>875</v>
      </c>
      <c r="H9" s="164" t="s">
        <v>876</v>
      </c>
      <c r="I9" s="403" t="s">
        <v>50</v>
      </c>
      <c r="J9" s="402" t="s">
        <v>311</v>
      </c>
      <c r="K9" s="527">
        <v>1</v>
      </c>
    </row>
    <row r="10" spans="1:11" x14ac:dyDescent="0.3">
      <c r="A10" s="401" t="s">
        <v>1714</v>
      </c>
      <c r="B10" s="438" t="s">
        <v>1717</v>
      </c>
      <c r="C10" s="438" t="s">
        <v>1718</v>
      </c>
      <c r="D10" s="438" t="s">
        <v>1719</v>
      </c>
      <c r="E10" s="164">
        <v>35950</v>
      </c>
      <c r="F10" s="285">
        <v>45500</v>
      </c>
      <c r="G10" s="164" t="s">
        <v>455</v>
      </c>
      <c r="H10" s="164" t="s">
        <v>456</v>
      </c>
      <c r="I10" s="403" t="s">
        <v>50</v>
      </c>
      <c r="J10" s="402" t="s">
        <v>311</v>
      </c>
      <c r="K10" s="527">
        <v>2</v>
      </c>
    </row>
    <row r="11" spans="1:11" ht="24" x14ac:dyDescent="0.3">
      <c r="A11" s="401" t="s">
        <v>1714</v>
      </c>
      <c r="B11" s="438" t="s">
        <v>1720</v>
      </c>
      <c r="C11" s="438" t="s">
        <v>1721</v>
      </c>
      <c r="D11" s="438" t="s">
        <v>1722</v>
      </c>
      <c r="E11" s="164">
        <v>34870</v>
      </c>
      <c r="F11" s="285" t="s">
        <v>1723</v>
      </c>
      <c r="G11" s="164" t="s">
        <v>1724</v>
      </c>
      <c r="H11" s="164" t="s">
        <v>1725</v>
      </c>
      <c r="I11" s="403" t="s">
        <v>1490</v>
      </c>
      <c r="J11" s="402" t="s">
        <v>311</v>
      </c>
      <c r="K11" s="527">
        <v>3</v>
      </c>
    </row>
    <row r="12" spans="1:11" ht="24" x14ac:dyDescent="0.3">
      <c r="A12" s="401" t="s">
        <v>1714</v>
      </c>
      <c r="B12" s="438" t="s">
        <v>1726</v>
      </c>
      <c r="C12" s="438" t="s">
        <v>1727</v>
      </c>
      <c r="D12" s="438" t="s">
        <v>1728</v>
      </c>
      <c r="E12" s="164">
        <v>68430</v>
      </c>
      <c r="F12" s="285">
        <v>135320</v>
      </c>
      <c r="G12" s="164" t="s">
        <v>1729</v>
      </c>
      <c r="H12" s="164" t="s">
        <v>1730</v>
      </c>
      <c r="I12" s="403" t="s">
        <v>1490</v>
      </c>
      <c r="J12" s="402" t="s">
        <v>311</v>
      </c>
      <c r="K12" s="527">
        <v>4</v>
      </c>
    </row>
    <row r="13" spans="1:11" ht="24" x14ac:dyDescent="0.3">
      <c r="A13" s="401" t="s">
        <v>1714</v>
      </c>
      <c r="B13" s="438" t="s">
        <v>1720</v>
      </c>
      <c r="C13" s="438" t="s">
        <v>1731</v>
      </c>
      <c r="D13" s="438" t="s">
        <v>1732</v>
      </c>
      <c r="E13" s="164" t="s">
        <v>1733</v>
      </c>
      <c r="F13" s="285" t="s">
        <v>1734</v>
      </c>
      <c r="G13" s="164" t="s">
        <v>1735</v>
      </c>
      <c r="H13" s="164"/>
      <c r="I13" s="403" t="s">
        <v>19</v>
      </c>
      <c r="J13" s="402" t="s">
        <v>311</v>
      </c>
      <c r="K13" s="527">
        <v>5</v>
      </c>
    </row>
    <row r="14" spans="1:11" ht="30" x14ac:dyDescent="0.3">
      <c r="A14" s="401" t="s">
        <v>1714</v>
      </c>
      <c r="B14" s="439" t="s">
        <v>207</v>
      </c>
      <c r="C14" s="439" t="s">
        <v>1736</v>
      </c>
      <c r="D14" s="509" t="s">
        <v>1737</v>
      </c>
      <c r="E14" s="21">
        <v>3350</v>
      </c>
      <c r="F14" s="21">
        <v>20643</v>
      </c>
      <c r="G14" s="111" t="s">
        <v>1738</v>
      </c>
      <c r="H14" s="111"/>
      <c r="I14" s="403" t="s">
        <v>1490</v>
      </c>
      <c r="J14" s="438" t="s">
        <v>311</v>
      </c>
      <c r="K14" s="527">
        <v>6</v>
      </c>
    </row>
    <row r="15" spans="1:11" ht="25.5" customHeight="1" x14ac:dyDescent="0.3">
      <c r="A15" s="401" t="s">
        <v>1714</v>
      </c>
      <c r="B15" s="319" t="s">
        <v>405</v>
      </c>
      <c r="C15" s="319" t="s">
        <v>406</v>
      </c>
      <c r="D15" s="221" t="s">
        <v>1739</v>
      </c>
      <c r="E15" s="19">
        <v>5120</v>
      </c>
      <c r="F15" s="19">
        <v>7666</v>
      </c>
      <c r="G15" s="1" t="s">
        <v>243</v>
      </c>
      <c r="H15" s="1" t="s">
        <v>244</v>
      </c>
      <c r="I15" s="403" t="s">
        <v>50</v>
      </c>
      <c r="J15" s="438" t="s">
        <v>51</v>
      </c>
      <c r="K15" s="528">
        <v>7</v>
      </c>
    </row>
    <row r="16" spans="1:11" ht="21.75" customHeight="1" x14ac:dyDescent="0.3">
      <c r="A16" s="401" t="s">
        <v>1714</v>
      </c>
      <c r="B16" s="319" t="s">
        <v>423</v>
      </c>
      <c r="C16" s="319" t="s">
        <v>424</v>
      </c>
      <c r="D16" s="221" t="s">
        <v>622</v>
      </c>
      <c r="E16" s="19">
        <v>32640</v>
      </c>
      <c r="F16" s="19">
        <v>4070.02</v>
      </c>
      <c r="G16" s="1" t="s">
        <v>589</v>
      </c>
      <c r="H16" s="1" t="s">
        <v>427</v>
      </c>
      <c r="I16" s="403" t="s">
        <v>50</v>
      </c>
      <c r="J16" s="438" t="s">
        <v>51</v>
      </c>
      <c r="K16" s="528">
        <v>8</v>
      </c>
    </row>
    <row r="17" spans="1:11" ht="19.5" customHeight="1" x14ac:dyDescent="0.3">
      <c r="A17" s="401" t="s">
        <v>1714</v>
      </c>
      <c r="B17" s="534" t="s">
        <v>350</v>
      </c>
      <c r="C17" s="319" t="s">
        <v>1740</v>
      </c>
      <c r="D17" s="221" t="s">
        <v>1741</v>
      </c>
      <c r="E17" s="19">
        <v>7290</v>
      </c>
      <c r="F17" s="19">
        <v>62101.4</v>
      </c>
      <c r="G17" s="1" t="s">
        <v>1742</v>
      </c>
      <c r="H17" s="1"/>
      <c r="I17" s="403" t="s">
        <v>50</v>
      </c>
      <c r="J17" s="438" t="s">
        <v>51</v>
      </c>
      <c r="K17" s="528">
        <v>9</v>
      </c>
    </row>
    <row r="18" spans="1:11" ht="28.5" customHeight="1" x14ac:dyDescent="0.3">
      <c r="A18" s="401" t="s">
        <v>1714</v>
      </c>
      <c r="B18" s="534" t="s">
        <v>23</v>
      </c>
      <c r="C18" s="319" t="s">
        <v>503</v>
      </c>
      <c r="D18" s="221" t="s">
        <v>1743</v>
      </c>
      <c r="E18" s="19">
        <v>31910</v>
      </c>
      <c r="F18" s="19">
        <v>8158</v>
      </c>
      <c r="G18" s="1" t="s">
        <v>24</v>
      </c>
      <c r="H18" s="1" t="s">
        <v>25</v>
      </c>
      <c r="I18" s="403" t="s">
        <v>50</v>
      </c>
      <c r="J18" s="438" t="s">
        <v>51</v>
      </c>
      <c r="K18" s="528">
        <v>10</v>
      </c>
    </row>
    <row r="19" spans="1:11" ht="16.5" customHeight="1" x14ac:dyDescent="0.3">
      <c r="A19" s="401" t="s">
        <v>1714</v>
      </c>
      <c r="B19" s="439" t="s">
        <v>23</v>
      </c>
      <c r="C19" s="439" t="s">
        <v>503</v>
      </c>
      <c r="D19" s="331" t="s">
        <v>1744</v>
      </c>
      <c r="E19" s="21">
        <v>29230</v>
      </c>
      <c r="F19" s="21">
        <v>7728</v>
      </c>
      <c r="G19" s="245" t="s">
        <v>1745</v>
      </c>
      <c r="H19" s="245" t="s">
        <v>1746</v>
      </c>
      <c r="I19" s="403" t="s">
        <v>50</v>
      </c>
      <c r="J19" s="438" t="s">
        <v>51</v>
      </c>
      <c r="K19" s="528">
        <v>11</v>
      </c>
    </row>
    <row r="20" spans="1:11" ht="30" x14ac:dyDescent="0.3">
      <c r="A20" s="401" t="s">
        <v>1714</v>
      </c>
      <c r="B20" s="439" t="s">
        <v>23</v>
      </c>
      <c r="C20" s="439" t="s">
        <v>503</v>
      </c>
      <c r="D20" s="331" t="s">
        <v>1747</v>
      </c>
      <c r="E20" s="21">
        <v>30600</v>
      </c>
      <c r="F20" s="21">
        <v>7603.5</v>
      </c>
      <c r="G20" s="245" t="s">
        <v>900</v>
      </c>
      <c r="H20" s="245" t="s">
        <v>901</v>
      </c>
      <c r="I20" s="403" t="s">
        <v>50</v>
      </c>
      <c r="J20" s="438" t="s">
        <v>51</v>
      </c>
      <c r="K20" s="528">
        <v>12</v>
      </c>
    </row>
    <row r="21" spans="1:11" ht="30.75" customHeight="1" x14ac:dyDescent="0.3">
      <c r="A21" s="806" t="s">
        <v>1714</v>
      </c>
      <c r="B21" s="879" t="s">
        <v>938</v>
      </c>
      <c r="C21" s="879" t="s">
        <v>1174</v>
      </c>
      <c r="D21" s="885" t="s">
        <v>1748</v>
      </c>
      <c r="E21" s="641">
        <v>66600</v>
      </c>
      <c r="F21" s="641">
        <v>87120</v>
      </c>
      <c r="G21" s="245" t="s">
        <v>451</v>
      </c>
      <c r="H21" s="245" t="s">
        <v>452</v>
      </c>
      <c r="I21" s="875" t="s">
        <v>19</v>
      </c>
      <c r="J21" s="877" t="s">
        <v>51</v>
      </c>
      <c r="K21" s="528">
        <v>13</v>
      </c>
    </row>
    <row r="22" spans="1:11" ht="16.5" customHeight="1" x14ac:dyDescent="0.3">
      <c r="A22" s="808"/>
      <c r="B22" s="891"/>
      <c r="C22" s="891"/>
      <c r="D22" s="886"/>
      <c r="E22" s="642"/>
      <c r="F22" s="642"/>
      <c r="G22" s="245" t="s">
        <v>1749</v>
      </c>
      <c r="H22" s="245" t="s">
        <v>671</v>
      </c>
      <c r="I22" s="876"/>
      <c r="J22" s="878"/>
      <c r="K22" s="528">
        <v>14</v>
      </c>
    </row>
    <row r="23" spans="1:11" ht="16.5" customHeight="1" x14ac:dyDescent="0.3">
      <c r="A23" s="806" t="s">
        <v>1714</v>
      </c>
      <c r="B23" s="883" t="s">
        <v>1750</v>
      </c>
      <c r="C23" s="883" t="s">
        <v>1751</v>
      </c>
      <c r="D23" s="885" t="s">
        <v>1752</v>
      </c>
      <c r="E23" s="641">
        <f>30502+30520</f>
        <v>61022</v>
      </c>
      <c r="F23" s="641">
        <f>38625+39981</f>
        <v>78606</v>
      </c>
      <c r="G23" s="245" t="s">
        <v>1589</v>
      </c>
      <c r="H23" s="245" t="s">
        <v>1590</v>
      </c>
      <c r="I23" s="875" t="s">
        <v>19</v>
      </c>
      <c r="J23" s="877" t="s">
        <v>43</v>
      </c>
      <c r="K23" s="528">
        <v>15</v>
      </c>
    </row>
    <row r="24" spans="1:11" ht="16.5" customHeight="1" x14ac:dyDescent="0.3">
      <c r="A24" s="808"/>
      <c r="B24" s="884"/>
      <c r="C24" s="884"/>
      <c r="D24" s="886"/>
      <c r="E24" s="642"/>
      <c r="F24" s="642"/>
      <c r="G24" s="21" t="s">
        <v>1585</v>
      </c>
      <c r="H24" s="245" t="s">
        <v>1586</v>
      </c>
      <c r="I24" s="876"/>
      <c r="J24" s="878"/>
      <c r="K24" s="528">
        <v>16</v>
      </c>
    </row>
    <row r="25" spans="1:11" ht="16.5" customHeight="1" x14ac:dyDescent="0.3">
      <c r="A25" s="401" t="s">
        <v>1714</v>
      </c>
      <c r="B25" s="439" t="s">
        <v>1170</v>
      </c>
      <c r="C25" s="439" t="s">
        <v>1556</v>
      </c>
      <c r="D25" s="509" t="s">
        <v>748</v>
      </c>
      <c r="E25" s="21">
        <v>18000</v>
      </c>
      <c r="F25" s="21">
        <v>22050</v>
      </c>
      <c r="G25" s="245" t="s">
        <v>341</v>
      </c>
      <c r="H25" s="245" t="s">
        <v>342</v>
      </c>
      <c r="I25" s="537" t="s">
        <v>19</v>
      </c>
      <c r="J25" s="538" t="s">
        <v>43</v>
      </c>
      <c r="K25" s="528">
        <v>17</v>
      </c>
    </row>
    <row r="26" spans="1:11" ht="16.5" customHeight="1" x14ac:dyDescent="0.3">
      <c r="A26" s="401" t="s">
        <v>1714</v>
      </c>
      <c r="B26" s="879" t="s">
        <v>1260</v>
      </c>
      <c r="C26" s="879" t="s">
        <v>1753</v>
      </c>
      <c r="D26" s="881" t="s">
        <v>979</v>
      </c>
      <c r="E26" s="641">
        <f>16368+22852</f>
        <v>39220</v>
      </c>
      <c r="F26" s="641">
        <f>51049+51952</f>
        <v>103001</v>
      </c>
      <c r="G26" s="245" t="s">
        <v>1754</v>
      </c>
      <c r="H26" s="245" t="s">
        <v>242</v>
      </c>
      <c r="I26" s="537" t="s">
        <v>19</v>
      </c>
      <c r="J26" s="538" t="s">
        <v>43</v>
      </c>
      <c r="K26" s="528">
        <v>18</v>
      </c>
    </row>
    <row r="27" spans="1:11" ht="16.5" customHeight="1" x14ac:dyDescent="0.3">
      <c r="A27" s="454" t="s">
        <v>1714</v>
      </c>
      <c r="B27" s="880"/>
      <c r="C27" s="880"/>
      <c r="D27" s="882"/>
      <c r="E27" s="686"/>
      <c r="F27" s="686"/>
      <c r="G27" s="373" t="s">
        <v>1755</v>
      </c>
      <c r="H27" s="373" t="s">
        <v>1756</v>
      </c>
      <c r="I27" s="537" t="s">
        <v>19</v>
      </c>
      <c r="J27" s="538" t="s">
        <v>43</v>
      </c>
      <c r="K27" s="528">
        <v>19</v>
      </c>
    </row>
    <row r="28" spans="1:11" ht="16.5" customHeight="1" x14ac:dyDescent="0.3">
      <c r="A28" s="401" t="s">
        <v>1714</v>
      </c>
      <c r="B28" s="136" t="s">
        <v>423</v>
      </c>
      <c r="C28" s="136" t="s">
        <v>1757</v>
      </c>
      <c r="D28" s="535" t="s">
        <v>748</v>
      </c>
      <c r="E28" s="497">
        <v>5980</v>
      </c>
      <c r="F28" s="497">
        <v>5170</v>
      </c>
      <c r="G28" s="1" t="s">
        <v>1758</v>
      </c>
      <c r="H28" s="1"/>
      <c r="I28" s="537" t="s">
        <v>50</v>
      </c>
      <c r="J28" s="538" t="s">
        <v>43</v>
      </c>
      <c r="K28" s="528">
        <v>20</v>
      </c>
    </row>
    <row r="29" spans="1:11" ht="16.5" customHeight="1" x14ac:dyDescent="0.3">
      <c r="A29" s="401" t="s">
        <v>1714</v>
      </c>
      <c r="B29" s="536" t="s">
        <v>1230</v>
      </c>
      <c r="C29" s="136" t="s">
        <v>1412</v>
      </c>
      <c r="D29" s="535" t="s">
        <v>1315</v>
      </c>
      <c r="E29" s="497">
        <v>33980</v>
      </c>
      <c r="F29" s="497">
        <v>25024</v>
      </c>
      <c r="G29" s="1" t="s">
        <v>559</v>
      </c>
      <c r="H29" s="1" t="s">
        <v>560</v>
      </c>
      <c r="I29" s="537" t="s">
        <v>50</v>
      </c>
      <c r="J29" s="538" t="s">
        <v>43</v>
      </c>
      <c r="K29" s="528">
        <v>21</v>
      </c>
    </row>
    <row r="30" spans="1:11" ht="16.5" customHeight="1" x14ac:dyDescent="0.3">
      <c r="A30" s="401" t="s">
        <v>1714</v>
      </c>
      <c r="B30" s="536" t="s">
        <v>1230</v>
      </c>
      <c r="C30" s="136" t="s">
        <v>1412</v>
      </c>
      <c r="D30" s="535" t="s">
        <v>1315</v>
      </c>
      <c r="E30" s="497">
        <v>33930</v>
      </c>
      <c r="F30" s="497">
        <v>25027</v>
      </c>
      <c r="G30" s="1" t="s">
        <v>513</v>
      </c>
      <c r="H30" s="1" t="s">
        <v>514</v>
      </c>
      <c r="I30" s="537" t="s">
        <v>50</v>
      </c>
      <c r="J30" s="538" t="s">
        <v>43</v>
      </c>
      <c r="K30" s="528">
        <v>22</v>
      </c>
    </row>
    <row r="31" spans="1:11" ht="16.5" customHeight="1" x14ac:dyDescent="0.3">
      <c r="A31" s="401" t="s">
        <v>1714</v>
      </c>
      <c r="B31" s="536" t="s">
        <v>1529</v>
      </c>
      <c r="C31" s="136" t="s">
        <v>1759</v>
      </c>
      <c r="D31" s="535" t="s">
        <v>1004</v>
      </c>
      <c r="E31" s="497">
        <v>29990</v>
      </c>
      <c r="F31" s="497">
        <v>26931</v>
      </c>
      <c r="G31" s="1" t="s">
        <v>1319</v>
      </c>
      <c r="H31" s="1" t="s">
        <v>1760</v>
      </c>
      <c r="I31" s="537" t="s">
        <v>50</v>
      </c>
      <c r="J31" s="538" t="s">
        <v>43</v>
      </c>
      <c r="K31" s="528">
        <v>23</v>
      </c>
    </row>
    <row r="32" spans="1:11" ht="16.5" customHeight="1" x14ac:dyDescent="0.3">
      <c r="A32" s="401" t="s">
        <v>1714</v>
      </c>
      <c r="B32" s="136" t="s">
        <v>1006</v>
      </c>
      <c r="C32" s="136" t="s">
        <v>1478</v>
      </c>
      <c r="D32" s="535" t="s">
        <v>1761</v>
      </c>
      <c r="E32" s="497">
        <v>7970</v>
      </c>
      <c r="F32" s="497">
        <v>24940</v>
      </c>
      <c r="G32" s="1" t="s">
        <v>1762</v>
      </c>
      <c r="H32" s="1"/>
      <c r="I32" s="537" t="s">
        <v>50</v>
      </c>
      <c r="J32" s="538" t="s">
        <v>43</v>
      </c>
      <c r="K32" s="528">
        <v>24</v>
      </c>
    </row>
    <row r="33" spans="1:11" x14ac:dyDescent="0.3">
      <c r="A33" s="401" t="s">
        <v>1714</v>
      </c>
      <c r="B33" s="136" t="s">
        <v>1006</v>
      </c>
      <c r="C33" s="136" t="s">
        <v>1478</v>
      </c>
      <c r="D33" s="535" t="s">
        <v>1763</v>
      </c>
      <c r="E33" s="497">
        <v>28510</v>
      </c>
      <c r="F33" s="497">
        <v>29520</v>
      </c>
      <c r="G33" s="1" t="s">
        <v>1559</v>
      </c>
      <c r="H33" s="1" t="s">
        <v>1071</v>
      </c>
      <c r="I33" s="537" t="s">
        <v>50</v>
      </c>
      <c r="J33" s="538" t="s">
        <v>43</v>
      </c>
      <c r="K33" s="528">
        <v>25</v>
      </c>
    </row>
    <row r="34" spans="1:11" ht="33" x14ac:dyDescent="0.3">
      <c r="A34" s="401" t="s">
        <v>1714</v>
      </c>
      <c r="B34" s="136" t="s">
        <v>1697</v>
      </c>
      <c r="C34" s="136" t="s">
        <v>1764</v>
      </c>
      <c r="D34" s="535" t="s">
        <v>553</v>
      </c>
      <c r="E34" s="497">
        <v>12360</v>
      </c>
      <c r="F34" s="497">
        <v>23000</v>
      </c>
      <c r="G34" s="1" t="s">
        <v>421</v>
      </c>
      <c r="H34" s="1" t="s">
        <v>1765</v>
      </c>
      <c r="I34" s="537" t="s">
        <v>50</v>
      </c>
      <c r="J34" s="538" t="s">
        <v>43</v>
      </c>
      <c r="K34" s="528">
        <v>26</v>
      </c>
    </row>
    <row r="35" spans="1:11" ht="33" x14ac:dyDescent="0.3">
      <c r="A35" s="401" t="s">
        <v>1714</v>
      </c>
      <c r="B35" s="136" t="s">
        <v>423</v>
      </c>
      <c r="C35" s="136" t="s">
        <v>1766</v>
      </c>
      <c r="D35" s="535" t="s">
        <v>1461</v>
      </c>
      <c r="E35" s="497">
        <v>32280</v>
      </c>
      <c r="F35" s="497">
        <v>2560</v>
      </c>
      <c r="G35" s="1" t="s">
        <v>864</v>
      </c>
      <c r="H35" s="1" t="s">
        <v>865</v>
      </c>
      <c r="I35" s="537" t="s">
        <v>50</v>
      </c>
      <c r="J35" s="538" t="s">
        <v>43</v>
      </c>
      <c r="K35" s="528">
        <v>27</v>
      </c>
    </row>
    <row r="36" spans="1:11" x14ac:dyDescent="0.3">
      <c r="A36" s="16"/>
      <c r="B36" s="11"/>
      <c r="C36" s="12"/>
      <c r="D36" s="12"/>
      <c r="E36" s="463"/>
      <c r="F36" s="10"/>
      <c r="G36" s="8"/>
      <c r="H36" s="8"/>
      <c r="I36" s="6"/>
      <c r="J36" s="9"/>
      <c r="K36" s="529"/>
    </row>
    <row r="37" spans="1:11" x14ac:dyDescent="0.3">
      <c r="A37" s="16"/>
      <c r="B37" s="11"/>
      <c r="C37" s="12"/>
      <c r="D37" s="12"/>
      <c r="E37" s="463"/>
      <c r="F37" s="10"/>
      <c r="G37" s="8"/>
      <c r="H37" s="8"/>
      <c r="I37" s="6"/>
      <c r="J37" s="9"/>
      <c r="K37" s="529"/>
    </row>
    <row r="38" spans="1:11" x14ac:dyDescent="0.3">
      <c r="A38" s="16"/>
      <c r="B38" s="11"/>
      <c r="C38" s="12"/>
      <c r="D38" s="12"/>
      <c r="E38" s="463"/>
      <c r="F38" s="10"/>
      <c r="G38" s="8"/>
      <c r="H38" s="8"/>
      <c r="I38" s="6"/>
      <c r="J38" s="9"/>
      <c r="K38" s="529"/>
    </row>
    <row r="39" spans="1:11" x14ac:dyDescent="0.3">
      <c r="E39" s="248"/>
      <c r="F39" s="248"/>
      <c r="G39" s="249"/>
      <c r="H39" s="249"/>
      <c r="J39" s="32"/>
    </row>
    <row r="40" spans="1:11" ht="20.25" x14ac:dyDescent="0.3">
      <c r="A40" s="70" t="s">
        <v>32</v>
      </c>
      <c r="B40" s="71"/>
      <c r="E40" s="248"/>
      <c r="F40" s="248"/>
      <c r="G40" s="249"/>
      <c r="H40" s="249"/>
    </row>
    <row r="41" spans="1:11" s="45" customFormat="1" x14ac:dyDescent="0.3">
      <c r="A41" s="72"/>
      <c r="B41" s="73"/>
      <c r="C41" s="74"/>
      <c r="D41" s="74"/>
      <c r="E41" s="127"/>
      <c r="F41" s="124"/>
      <c r="G41" s="74"/>
      <c r="H41" s="74"/>
      <c r="I41" s="360"/>
      <c r="J41" s="75"/>
      <c r="K41" s="530"/>
    </row>
    <row r="42" spans="1:11" ht="33" x14ac:dyDescent="0.3">
      <c r="A42" s="76" t="s">
        <v>4</v>
      </c>
      <c r="B42" s="79" t="s">
        <v>33</v>
      </c>
      <c r="C42" s="79" t="s">
        <v>34</v>
      </c>
      <c r="D42" s="79" t="s">
        <v>7</v>
      </c>
      <c r="E42" s="80" t="s">
        <v>35</v>
      </c>
      <c r="F42" s="125" t="s">
        <v>9</v>
      </c>
      <c r="G42" s="79" t="s">
        <v>10</v>
      </c>
      <c r="H42" s="79" t="s">
        <v>11</v>
      </c>
      <c r="I42" s="79" t="s">
        <v>36</v>
      </c>
      <c r="J42" s="79" t="s">
        <v>13</v>
      </c>
    </row>
    <row r="43" spans="1:11" ht="24.75" customHeight="1" x14ac:dyDescent="0.3">
      <c r="A43" s="196" t="s">
        <v>1767</v>
      </c>
      <c r="B43" s="438" t="s">
        <v>1077</v>
      </c>
      <c r="C43" s="438" t="s">
        <v>1078</v>
      </c>
      <c r="D43" s="438" t="s">
        <v>1079</v>
      </c>
      <c r="E43" s="197">
        <v>34320</v>
      </c>
      <c r="F43" s="197">
        <v>27456</v>
      </c>
      <c r="G43" s="197" t="s">
        <v>1768</v>
      </c>
      <c r="H43" s="197" t="s">
        <v>1769</v>
      </c>
      <c r="I43" s="377" t="s">
        <v>114</v>
      </c>
      <c r="J43" s="165" t="s">
        <v>51</v>
      </c>
      <c r="K43" s="527">
        <v>1</v>
      </c>
    </row>
    <row r="44" spans="1:11" ht="21.4" customHeight="1" x14ac:dyDescent="0.3">
      <c r="A44" s="196" t="s">
        <v>1767</v>
      </c>
      <c r="B44" s="438" t="s">
        <v>1077</v>
      </c>
      <c r="C44" s="438" t="s">
        <v>1078</v>
      </c>
      <c r="D44" s="438" t="s">
        <v>1079</v>
      </c>
      <c r="E44" s="197">
        <v>33410</v>
      </c>
      <c r="F44" s="197">
        <v>26728</v>
      </c>
      <c r="G44" s="197" t="s">
        <v>1770</v>
      </c>
      <c r="H44" s="197" t="s">
        <v>1771</v>
      </c>
      <c r="I44" s="377" t="s">
        <v>114</v>
      </c>
      <c r="J44" s="165" t="s">
        <v>51</v>
      </c>
      <c r="K44" s="527">
        <v>2</v>
      </c>
    </row>
    <row r="45" spans="1:11" ht="22.9" customHeight="1" x14ac:dyDescent="0.3">
      <c r="A45" s="657" t="s">
        <v>1767</v>
      </c>
      <c r="B45" s="887" t="s">
        <v>208</v>
      </c>
      <c r="C45" s="887" t="s">
        <v>1082</v>
      </c>
      <c r="D45" s="887" t="s">
        <v>209</v>
      </c>
      <c r="E45" s="663">
        <v>160000</v>
      </c>
      <c r="F45" s="656">
        <v>24000</v>
      </c>
      <c r="G45" s="164" t="s">
        <v>225</v>
      </c>
      <c r="H45" s="164" t="s">
        <v>226</v>
      </c>
      <c r="I45" s="663" t="s">
        <v>114</v>
      </c>
      <c r="J45" s="821" t="s">
        <v>51</v>
      </c>
      <c r="K45" s="527">
        <v>3</v>
      </c>
    </row>
    <row r="46" spans="1:11" x14ac:dyDescent="0.3">
      <c r="A46" s="741"/>
      <c r="B46" s="888"/>
      <c r="C46" s="888"/>
      <c r="D46" s="888"/>
      <c r="E46" s="870"/>
      <c r="F46" s="748"/>
      <c r="G46" s="164" t="s">
        <v>229</v>
      </c>
      <c r="H46" s="164" t="s">
        <v>230</v>
      </c>
      <c r="I46" s="870"/>
      <c r="J46" s="890"/>
      <c r="K46" s="527">
        <v>4</v>
      </c>
    </row>
    <row r="47" spans="1:11" x14ac:dyDescent="0.3">
      <c r="A47" s="741"/>
      <c r="B47" s="888"/>
      <c r="C47" s="888"/>
      <c r="D47" s="888"/>
      <c r="E47" s="870"/>
      <c r="F47" s="748"/>
      <c r="G47" s="164" t="s">
        <v>257</v>
      </c>
      <c r="H47" s="164" t="s">
        <v>258</v>
      </c>
      <c r="I47" s="870"/>
      <c r="J47" s="890"/>
      <c r="K47" s="527">
        <v>5</v>
      </c>
    </row>
    <row r="48" spans="1:11" x14ac:dyDescent="0.3">
      <c r="A48" s="741"/>
      <c r="B48" s="888"/>
      <c r="C48" s="888"/>
      <c r="D48" s="888"/>
      <c r="E48" s="870"/>
      <c r="F48" s="748"/>
      <c r="G48" s="377" t="s">
        <v>261</v>
      </c>
      <c r="H48" s="377" t="s">
        <v>262</v>
      </c>
      <c r="I48" s="870"/>
      <c r="J48" s="890"/>
      <c r="K48" s="527">
        <v>6</v>
      </c>
    </row>
    <row r="49" spans="1:11" x14ac:dyDescent="0.3">
      <c r="A49" s="742"/>
      <c r="B49" s="889"/>
      <c r="C49" s="889"/>
      <c r="D49" s="889"/>
      <c r="E49" s="664"/>
      <c r="F49" s="749"/>
      <c r="G49" s="164" t="s">
        <v>1334</v>
      </c>
      <c r="H49" s="164" t="s">
        <v>1335</v>
      </c>
      <c r="I49" s="664"/>
      <c r="J49" s="822"/>
      <c r="K49" s="527">
        <v>7</v>
      </c>
    </row>
    <row r="50" spans="1:11" ht="30.75" customHeight="1" x14ac:dyDescent="0.3">
      <c r="A50" s="819" t="s">
        <v>1714</v>
      </c>
      <c r="B50" s="877" t="s">
        <v>1772</v>
      </c>
      <c r="C50" s="877" t="s">
        <v>1094</v>
      </c>
      <c r="D50" s="877" t="s">
        <v>1773</v>
      </c>
      <c r="E50" s="663">
        <v>45000</v>
      </c>
      <c r="F50" s="656">
        <v>2625</v>
      </c>
      <c r="G50" s="164" t="s">
        <v>1774</v>
      </c>
      <c r="H50" s="164" t="s">
        <v>1775</v>
      </c>
      <c r="I50" s="663" t="s">
        <v>114</v>
      </c>
      <c r="J50" s="821" t="s">
        <v>51</v>
      </c>
      <c r="K50" s="527">
        <v>8</v>
      </c>
    </row>
    <row r="51" spans="1:11" ht="18" customHeight="1" x14ac:dyDescent="0.3">
      <c r="A51" s="820"/>
      <c r="B51" s="878"/>
      <c r="C51" s="878"/>
      <c r="D51" s="878"/>
      <c r="E51" s="664"/>
      <c r="F51" s="749"/>
      <c r="G51" s="164" t="s">
        <v>136</v>
      </c>
      <c r="H51" s="164" t="s">
        <v>137</v>
      </c>
      <c r="I51" s="664"/>
      <c r="J51" s="822"/>
      <c r="K51" s="527">
        <v>9</v>
      </c>
    </row>
    <row r="52" spans="1:11" x14ac:dyDescent="0.3">
      <c r="A52" s="16"/>
      <c r="B52" s="8"/>
      <c r="C52" s="8"/>
      <c r="D52" s="8"/>
      <c r="E52" s="8"/>
      <c r="F52" s="10"/>
      <c r="G52" s="6"/>
      <c r="H52" s="6"/>
      <c r="I52" s="8"/>
      <c r="J52" s="7"/>
    </row>
    <row r="53" spans="1:11" x14ac:dyDescent="0.3">
      <c r="A53" s="16"/>
      <c r="B53" s="8"/>
      <c r="C53" s="8"/>
      <c r="D53" s="8"/>
      <c r="E53" s="8"/>
      <c r="F53" s="10"/>
      <c r="G53" s="8"/>
      <c r="H53" s="8"/>
      <c r="I53" s="8"/>
      <c r="J53" s="7"/>
    </row>
    <row r="54" spans="1:11" x14ac:dyDescent="0.3">
      <c r="A54" s="16"/>
      <c r="B54" s="8"/>
      <c r="C54" s="8"/>
      <c r="D54" s="8"/>
      <c r="E54" s="8"/>
      <c r="F54" s="10"/>
      <c r="G54" s="8"/>
      <c r="H54" s="8"/>
      <c r="I54" s="8"/>
      <c r="J54" s="7"/>
    </row>
    <row r="55" spans="1:11" x14ac:dyDescent="0.3">
      <c r="A55" s="16"/>
      <c r="B55" s="8"/>
      <c r="C55" s="8"/>
      <c r="D55" s="8"/>
      <c r="E55" s="8"/>
      <c r="F55" s="10"/>
      <c r="G55" s="8"/>
      <c r="H55" s="8"/>
      <c r="I55" s="8"/>
      <c r="J55" s="7"/>
    </row>
    <row r="56" spans="1:11" x14ac:dyDescent="0.3">
      <c r="A56" s="16"/>
      <c r="B56" s="8"/>
      <c r="C56" s="8"/>
      <c r="D56" s="8"/>
      <c r="E56" s="8"/>
      <c r="F56" s="10"/>
      <c r="G56" s="7"/>
      <c r="H56" s="7"/>
      <c r="I56" s="8"/>
      <c r="J56" s="7"/>
    </row>
    <row r="57" spans="1:11" x14ac:dyDescent="0.3">
      <c r="A57" s="16"/>
      <c r="B57" s="8"/>
      <c r="C57" s="8"/>
      <c r="D57" s="8"/>
      <c r="E57" s="8"/>
      <c r="F57" s="10"/>
      <c r="G57" s="6"/>
      <c r="H57" s="6"/>
      <c r="I57" s="8"/>
      <c r="J57" s="7"/>
    </row>
    <row r="58" spans="1:11" x14ac:dyDescent="0.3">
      <c r="A58" s="16"/>
      <c r="B58" s="8"/>
      <c r="C58" s="8"/>
      <c r="D58" s="8"/>
      <c r="E58" s="8"/>
      <c r="F58" s="10"/>
      <c r="G58" s="8"/>
      <c r="H58" s="8"/>
      <c r="I58" s="8"/>
      <c r="J58" s="7"/>
    </row>
    <row r="59" spans="1:11" x14ac:dyDescent="0.3">
      <c r="A59" s="16"/>
      <c r="B59" s="8"/>
      <c r="C59" s="8"/>
      <c r="D59" s="8"/>
      <c r="E59" s="8"/>
      <c r="F59" s="10"/>
      <c r="G59" s="8"/>
      <c r="H59" s="8"/>
      <c r="I59" s="8"/>
      <c r="J59" s="7"/>
    </row>
    <row r="60" spans="1:11" x14ac:dyDescent="0.3">
      <c r="A60" s="16"/>
      <c r="B60" s="8"/>
      <c r="C60" s="8"/>
      <c r="D60" s="8"/>
      <c r="E60" s="8"/>
      <c r="F60" s="10"/>
      <c r="G60" s="8"/>
      <c r="H60" s="8"/>
      <c r="I60" s="8"/>
      <c r="J60" s="7"/>
    </row>
    <row r="61" spans="1:11" x14ac:dyDescent="0.3">
      <c r="A61" s="16"/>
      <c r="B61" s="8"/>
      <c r="C61" s="8"/>
      <c r="D61" s="8"/>
      <c r="E61" s="8"/>
      <c r="F61" s="10"/>
      <c r="G61" s="7"/>
      <c r="H61" s="7"/>
      <c r="I61" s="8"/>
      <c r="J61" s="7"/>
    </row>
    <row r="62" spans="1:11" x14ac:dyDescent="0.3">
      <c r="A62" s="525"/>
      <c r="B62" s="7"/>
      <c r="C62" s="7"/>
      <c r="D62" s="7"/>
      <c r="E62" s="13"/>
      <c r="F62" s="13"/>
      <c r="G62" s="14"/>
      <c r="H62" s="14"/>
      <c r="I62" s="7"/>
      <c r="J62" s="7"/>
    </row>
    <row r="63" spans="1:11" x14ac:dyDescent="0.3">
      <c r="A63" s="525"/>
      <c r="B63" s="7"/>
      <c r="C63" s="7"/>
      <c r="D63" s="7"/>
      <c r="E63" s="13"/>
      <c r="F63" s="13"/>
      <c r="G63" s="13"/>
      <c r="H63" s="13"/>
      <c r="I63" s="7"/>
      <c r="J63" s="7"/>
    </row>
  </sheetData>
  <mergeCells count="37">
    <mergeCell ref="F21:F22"/>
    <mergeCell ref="I21:I22"/>
    <mergeCell ref="J21:J22"/>
    <mergeCell ref="A21:A22"/>
    <mergeCell ref="B21:B22"/>
    <mergeCell ref="C21:C22"/>
    <mergeCell ref="D21:D22"/>
    <mergeCell ref="E21:E22"/>
    <mergeCell ref="B45:B49"/>
    <mergeCell ref="A45:A49"/>
    <mergeCell ref="I45:I49"/>
    <mergeCell ref="J50:J51"/>
    <mergeCell ref="I50:I51"/>
    <mergeCell ref="F50:F51"/>
    <mergeCell ref="E50:E51"/>
    <mergeCell ref="D50:D51"/>
    <mergeCell ref="C50:C51"/>
    <mergeCell ref="B50:B51"/>
    <mergeCell ref="A50:A51"/>
    <mergeCell ref="J45:J49"/>
    <mergeCell ref="F45:F49"/>
    <mergeCell ref="E45:E49"/>
    <mergeCell ref="D45:D49"/>
    <mergeCell ref="C45:C49"/>
    <mergeCell ref="A23:A24"/>
    <mergeCell ref="I23:I24"/>
    <mergeCell ref="J23:J24"/>
    <mergeCell ref="B26:B27"/>
    <mergeCell ref="C26:C27"/>
    <mergeCell ref="D26:D27"/>
    <mergeCell ref="E26:E27"/>
    <mergeCell ref="F26:F27"/>
    <mergeCell ref="B23:B24"/>
    <mergeCell ref="C23:C24"/>
    <mergeCell ref="D23:D24"/>
    <mergeCell ref="E23:E24"/>
    <mergeCell ref="F23:F24"/>
  </mergeCells>
  <pageMargins left="0.7" right="0.7" top="0.75" bottom="0.75" header="0.3" footer="0.3"/>
  <pageSetup orientation="portrait" horizontalDpi="4294967293" verticalDpi="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4"/>
  <sheetViews>
    <sheetView topLeftCell="A20" workbookViewId="0">
      <selection activeCell="A27" sqref="A27"/>
    </sheetView>
  </sheetViews>
  <sheetFormatPr baseColWidth="10" defaultColWidth="11.28515625" defaultRowHeight="16.5" x14ac:dyDescent="0.3"/>
  <cols>
    <col min="1" max="1" width="13.140625" style="46" customWidth="1"/>
    <col min="2" max="2" width="33.7109375" style="47" bestFit="1" customWidth="1"/>
    <col min="3" max="3" width="34.28515625" style="46" bestFit="1" customWidth="1"/>
    <col min="4" max="4" width="26" style="46" customWidth="1"/>
    <col min="5" max="5" width="13.140625" style="126" customWidth="1"/>
    <col min="6" max="6" width="14.7109375" style="116" customWidth="1"/>
    <col min="7" max="7" width="11.28515625" style="46" customWidth="1"/>
    <col min="8" max="8" width="10.140625" style="46" customWidth="1"/>
    <col min="9" max="9" width="22.28515625" style="359" customWidth="1"/>
    <col min="10" max="10" width="22.7109375" style="48" customWidth="1"/>
    <col min="11" max="11" width="11.28515625" style="527"/>
    <col min="12" max="16384" width="11.28515625" style="43"/>
  </cols>
  <sheetData>
    <row r="1" spans="1:11" x14ac:dyDescent="0.3">
      <c r="A1" s="49" t="s">
        <v>0</v>
      </c>
    </row>
    <row r="2" spans="1:11" x14ac:dyDescent="0.3">
      <c r="A2" s="49" t="s">
        <v>1</v>
      </c>
    </row>
    <row r="3" spans="1:11" x14ac:dyDescent="0.3">
      <c r="A3" s="50">
        <v>15</v>
      </c>
      <c r="B3" s="50" t="s">
        <v>1213</v>
      </c>
    </row>
    <row r="6" spans="1:11" ht="20.25" x14ac:dyDescent="0.3">
      <c r="A6" s="51" t="s">
        <v>3</v>
      </c>
      <c r="B6" s="52"/>
      <c r="C6" s="53"/>
      <c r="D6" s="54"/>
      <c r="E6" s="56"/>
      <c r="F6" s="117"/>
      <c r="G6" s="57"/>
      <c r="H6" s="57"/>
      <c r="I6" s="55"/>
      <c r="J6" s="55"/>
    </row>
    <row r="7" spans="1:11" x14ac:dyDescent="0.3">
      <c r="A7" s="59"/>
      <c r="B7" s="60"/>
      <c r="C7" s="61"/>
      <c r="D7" s="54"/>
      <c r="E7" s="56"/>
      <c r="F7" s="117"/>
      <c r="G7" s="57"/>
      <c r="H7" s="57"/>
      <c r="I7" s="55"/>
      <c r="J7" s="55"/>
    </row>
    <row r="8" spans="1:11" s="44" customFormat="1" ht="33" x14ac:dyDescent="0.25">
      <c r="A8" s="62" t="s">
        <v>4</v>
      </c>
      <c r="B8" s="63" t="s">
        <v>5</v>
      </c>
      <c r="C8" s="64" t="s">
        <v>6</v>
      </c>
      <c r="D8" s="64" t="s">
        <v>7</v>
      </c>
      <c r="E8" s="66" t="s">
        <v>8</v>
      </c>
      <c r="F8" s="118" t="s">
        <v>9</v>
      </c>
      <c r="G8" s="67" t="s">
        <v>10</v>
      </c>
      <c r="H8" s="67" t="s">
        <v>11</v>
      </c>
      <c r="I8" s="65" t="s">
        <v>12</v>
      </c>
      <c r="J8" s="65" t="s">
        <v>13</v>
      </c>
      <c r="K8" s="528"/>
    </row>
    <row r="9" spans="1:11" ht="21.75" customHeight="1" x14ac:dyDescent="0.3">
      <c r="A9" s="401" t="s">
        <v>1776</v>
      </c>
      <c r="B9" s="438" t="s">
        <v>1610</v>
      </c>
      <c r="C9" s="438" t="s">
        <v>1611</v>
      </c>
      <c r="D9" s="438" t="s">
        <v>1777</v>
      </c>
      <c r="E9" s="164">
        <v>34700</v>
      </c>
      <c r="F9" s="285">
        <v>9269.65</v>
      </c>
      <c r="G9" s="164" t="s">
        <v>645</v>
      </c>
      <c r="H9" s="164" t="s">
        <v>169</v>
      </c>
      <c r="I9" s="164" t="s">
        <v>50</v>
      </c>
      <c r="J9" s="438" t="s">
        <v>51</v>
      </c>
      <c r="K9" s="527">
        <v>1</v>
      </c>
    </row>
    <row r="10" spans="1:11" x14ac:dyDescent="0.3">
      <c r="A10" s="401" t="s">
        <v>1776</v>
      </c>
      <c r="B10" s="165" t="s">
        <v>1778</v>
      </c>
      <c r="C10" s="165" t="s">
        <v>1779</v>
      </c>
      <c r="D10" s="165" t="s">
        <v>1780</v>
      </c>
      <c r="E10" s="164">
        <v>32220</v>
      </c>
      <c r="F10" s="285">
        <v>29152</v>
      </c>
      <c r="G10" s="164" t="s">
        <v>496</v>
      </c>
      <c r="H10" s="164" t="s">
        <v>399</v>
      </c>
      <c r="I10" s="164" t="s">
        <v>50</v>
      </c>
      <c r="J10" s="403" t="s">
        <v>311</v>
      </c>
      <c r="K10" s="527">
        <v>2</v>
      </c>
    </row>
    <row r="11" spans="1:11" ht="24" x14ac:dyDescent="0.3">
      <c r="A11" s="401" t="s">
        <v>1776</v>
      </c>
      <c r="B11" s="165" t="s">
        <v>1781</v>
      </c>
      <c r="C11" s="165" t="s">
        <v>1782</v>
      </c>
      <c r="D11" s="165" t="s">
        <v>1783</v>
      </c>
      <c r="E11" s="164">
        <v>4000</v>
      </c>
      <c r="F11" s="285" t="s">
        <v>1784</v>
      </c>
      <c r="G11" s="164" t="s">
        <v>1676</v>
      </c>
      <c r="H11" s="164"/>
      <c r="I11" s="164" t="s">
        <v>50</v>
      </c>
      <c r="J11" s="403" t="s">
        <v>311</v>
      </c>
      <c r="K11" s="527">
        <v>3</v>
      </c>
    </row>
    <row r="12" spans="1:11" x14ac:dyDescent="0.3">
      <c r="A12" s="401" t="s">
        <v>1776</v>
      </c>
      <c r="B12" s="165" t="s">
        <v>1785</v>
      </c>
      <c r="C12" s="165" t="s">
        <v>1786</v>
      </c>
      <c r="D12" s="165" t="s">
        <v>1787</v>
      </c>
      <c r="E12" s="164">
        <v>5724</v>
      </c>
      <c r="F12" s="285">
        <v>22691.200000000001</v>
      </c>
      <c r="G12" s="164" t="s">
        <v>41</v>
      </c>
      <c r="H12" s="164"/>
      <c r="I12" s="164" t="s">
        <v>1490</v>
      </c>
      <c r="J12" s="403" t="s">
        <v>311</v>
      </c>
      <c r="K12" s="527">
        <v>4</v>
      </c>
    </row>
    <row r="13" spans="1:11" x14ac:dyDescent="0.3">
      <c r="A13" s="819" t="s">
        <v>1776</v>
      </c>
      <c r="B13" s="665" t="s">
        <v>1686</v>
      </c>
      <c r="C13" s="665" t="s">
        <v>1788</v>
      </c>
      <c r="D13" s="665" t="s">
        <v>1789</v>
      </c>
      <c r="E13" s="663">
        <v>85540</v>
      </c>
      <c r="F13" s="656">
        <v>29288.12</v>
      </c>
      <c r="G13" s="164" t="s">
        <v>593</v>
      </c>
      <c r="H13" s="164" t="s">
        <v>329</v>
      </c>
      <c r="I13" s="663" t="s">
        <v>1224</v>
      </c>
      <c r="J13" s="817" t="s">
        <v>311</v>
      </c>
      <c r="K13" s="527">
        <v>5</v>
      </c>
    </row>
    <row r="14" spans="1:11" x14ac:dyDescent="0.3">
      <c r="A14" s="839"/>
      <c r="B14" s="801"/>
      <c r="C14" s="801"/>
      <c r="D14" s="801"/>
      <c r="E14" s="870"/>
      <c r="F14" s="748"/>
      <c r="G14" s="164" t="s">
        <v>487</v>
      </c>
      <c r="H14" s="164" t="s">
        <v>788</v>
      </c>
      <c r="I14" s="870"/>
      <c r="J14" s="818"/>
      <c r="K14" s="527">
        <v>6</v>
      </c>
    </row>
    <row r="15" spans="1:11" ht="15.75" customHeight="1" x14ac:dyDescent="0.3">
      <c r="A15" s="820"/>
      <c r="B15" s="666"/>
      <c r="C15" s="666"/>
      <c r="D15" s="666"/>
      <c r="E15" s="664"/>
      <c r="F15" s="749"/>
      <c r="G15" s="164" t="s">
        <v>789</v>
      </c>
      <c r="H15" s="164" t="s">
        <v>790</v>
      </c>
      <c r="I15" s="664"/>
      <c r="J15" s="814"/>
      <c r="K15" s="528">
        <v>7</v>
      </c>
    </row>
    <row r="16" spans="1:11" ht="21.75" customHeight="1" x14ac:dyDescent="0.3">
      <c r="A16" s="401" t="s">
        <v>1776</v>
      </c>
      <c r="B16" s="362" t="s">
        <v>1260</v>
      </c>
      <c r="C16" s="362" t="s">
        <v>1618</v>
      </c>
      <c r="D16" s="286" t="s">
        <v>979</v>
      </c>
      <c r="E16" s="392">
        <v>18361</v>
      </c>
      <c r="F16" s="392">
        <v>55526</v>
      </c>
      <c r="G16" s="245" t="s">
        <v>235</v>
      </c>
      <c r="H16" s="245" t="s">
        <v>236</v>
      </c>
      <c r="I16" s="403" t="s">
        <v>42</v>
      </c>
      <c r="J16" s="438" t="s">
        <v>43</v>
      </c>
      <c r="K16" s="527">
        <v>8</v>
      </c>
    </row>
    <row r="17" spans="1:11" ht="19.5" customHeight="1" x14ac:dyDescent="0.3">
      <c r="A17" s="401" t="s">
        <v>1776</v>
      </c>
      <c r="B17" s="892" t="s">
        <v>1790</v>
      </c>
      <c r="C17" s="760" t="s">
        <v>1791</v>
      </c>
      <c r="D17" s="830" t="s">
        <v>1593</v>
      </c>
      <c r="E17" s="641">
        <v>3965</v>
      </c>
      <c r="F17" s="641">
        <v>14718</v>
      </c>
      <c r="G17" s="245" t="s">
        <v>1293</v>
      </c>
      <c r="H17" s="245"/>
      <c r="I17" s="403" t="s">
        <v>42</v>
      </c>
      <c r="J17" s="438" t="s">
        <v>43</v>
      </c>
      <c r="K17" s="528">
        <v>9</v>
      </c>
    </row>
    <row r="18" spans="1:11" ht="28.5" customHeight="1" x14ac:dyDescent="0.3">
      <c r="A18" s="401" t="s">
        <v>1776</v>
      </c>
      <c r="B18" s="893"/>
      <c r="C18" s="762"/>
      <c r="D18" s="831"/>
      <c r="E18" s="642"/>
      <c r="F18" s="642"/>
      <c r="G18" s="245" t="s">
        <v>1291</v>
      </c>
      <c r="H18" s="245"/>
      <c r="I18" s="403" t="s">
        <v>42</v>
      </c>
      <c r="J18" s="438" t="s">
        <v>43</v>
      </c>
      <c r="K18" s="527">
        <v>10</v>
      </c>
    </row>
    <row r="19" spans="1:11" x14ac:dyDescent="0.3">
      <c r="A19" s="401" t="s">
        <v>1776</v>
      </c>
      <c r="B19" s="892" t="s">
        <v>52</v>
      </c>
      <c r="C19" s="760" t="s">
        <v>1552</v>
      </c>
      <c r="D19" s="760" t="s">
        <v>1553</v>
      </c>
      <c r="E19" s="641">
        <f>26500+26500</f>
        <v>53000</v>
      </c>
      <c r="F19" s="641">
        <f>120000+120000</f>
        <v>240000</v>
      </c>
      <c r="G19" s="245" t="s">
        <v>1164</v>
      </c>
      <c r="H19" s="245" t="s">
        <v>1165</v>
      </c>
      <c r="I19" s="403" t="s">
        <v>42</v>
      </c>
      <c r="J19" s="438" t="s">
        <v>43</v>
      </c>
      <c r="K19" s="528">
        <v>11</v>
      </c>
    </row>
    <row r="20" spans="1:11" x14ac:dyDescent="0.3">
      <c r="A20" s="401" t="s">
        <v>1776</v>
      </c>
      <c r="B20" s="893"/>
      <c r="C20" s="762"/>
      <c r="D20" s="762"/>
      <c r="E20" s="642"/>
      <c r="F20" s="642"/>
      <c r="G20" s="245" t="s">
        <v>64</v>
      </c>
      <c r="H20" s="245" t="s">
        <v>1389</v>
      </c>
      <c r="I20" s="403" t="s">
        <v>42</v>
      </c>
      <c r="J20" s="438" t="s">
        <v>43</v>
      </c>
      <c r="K20" s="527">
        <v>12</v>
      </c>
    </row>
    <row r="21" spans="1:11" ht="30" x14ac:dyDescent="0.3">
      <c r="A21" s="401" t="s">
        <v>1776</v>
      </c>
      <c r="B21" s="362" t="s">
        <v>1792</v>
      </c>
      <c r="C21" s="439" t="s">
        <v>1793</v>
      </c>
      <c r="D21" s="362" t="s">
        <v>1794</v>
      </c>
      <c r="E21" s="392">
        <v>8290</v>
      </c>
      <c r="F21" s="318">
        <v>20195</v>
      </c>
      <c r="G21" s="245" t="s">
        <v>651</v>
      </c>
      <c r="H21" s="245"/>
      <c r="I21" s="403" t="s">
        <v>42</v>
      </c>
      <c r="J21" s="438" t="s">
        <v>43</v>
      </c>
      <c r="K21" s="528">
        <v>13</v>
      </c>
    </row>
    <row r="22" spans="1:11" ht="16.5" customHeight="1" x14ac:dyDescent="0.3">
      <c r="A22" s="401" t="s">
        <v>1776</v>
      </c>
      <c r="B22" s="362" t="s">
        <v>1795</v>
      </c>
      <c r="C22" s="362" t="s">
        <v>1796</v>
      </c>
      <c r="D22" s="362" t="s">
        <v>1797</v>
      </c>
      <c r="E22" s="392">
        <v>30080</v>
      </c>
      <c r="F22" s="318">
        <v>34110</v>
      </c>
      <c r="G22" s="245" t="s">
        <v>303</v>
      </c>
      <c r="H22" s="245" t="s">
        <v>416</v>
      </c>
      <c r="I22" s="403" t="s">
        <v>42</v>
      </c>
      <c r="J22" s="438" t="s">
        <v>43</v>
      </c>
      <c r="K22" s="527">
        <v>14</v>
      </c>
    </row>
    <row r="23" spans="1:11" ht="16.5" customHeight="1" x14ac:dyDescent="0.3">
      <c r="A23" s="401" t="s">
        <v>1776</v>
      </c>
      <c r="B23" s="536" t="s">
        <v>1529</v>
      </c>
      <c r="C23" s="136" t="s">
        <v>1798</v>
      </c>
      <c r="D23" s="539" t="s">
        <v>1799</v>
      </c>
      <c r="E23" s="497">
        <v>730</v>
      </c>
      <c r="F23" s="540">
        <v>5498</v>
      </c>
      <c r="G23" s="444" t="s">
        <v>897</v>
      </c>
      <c r="H23" s="444"/>
      <c r="I23" s="403" t="s">
        <v>50</v>
      </c>
      <c r="J23" s="438" t="s">
        <v>43</v>
      </c>
      <c r="K23" s="528">
        <v>15</v>
      </c>
    </row>
    <row r="24" spans="1:11" ht="16.5" customHeight="1" x14ac:dyDescent="0.3">
      <c r="A24" s="401" t="s">
        <v>1776</v>
      </c>
      <c r="B24" s="536" t="s">
        <v>1800</v>
      </c>
      <c r="C24" s="136" t="s">
        <v>1478</v>
      </c>
      <c r="D24" s="539" t="s">
        <v>553</v>
      </c>
      <c r="E24" s="497">
        <v>35630</v>
      </c>
      <c r="F24" s="540">
        <v>15100</v>
      </c>
      <c r="G24" s="444" t="s">
        <v>902</v>
      </c>
      <c r="H24" s="444" t="s">
        <v>903</v>
      </c>
      <c r="I24" s="403" t="s">
        <v>50</v>
      </c>
      <c r="J24" s="438" t="s">
        <v>43</v>
      </c>
      <c r="K24" s="527">
        <v>16</v>
      </c>
    </row>
    <row r="25" spans="1:11" ht="16.5" customHeight="1" x14ac:dyDescent="0.3">
      <c r="A25" s="401" t="s">
        <v>1776</v>
      </c>
      <c r="B25" s="130" t="s">
        <v>423</v>
      </c>
      <c r="C25" s="136" t="s">
        <v>1308</v>
      </c>
      <c r="D25" s="539" t="s">
        <v>953</v>
      </c>
      <c r="E25" s="497">
        <v>3110</v>
      </c>
      <c r="F25" s="540">
        <v>7200</v>
      </c>
      <c r="G25" s="444" t="s">
        <v>392</v>
      </c>
      <c r="H25" s="444" t="s">
        <v>393</v>
      </c>
      <c r="I25" s="403" t="s">
        <v>50</v>
      </c>
      <c r="J25" s="438" t="s">
        <v>43</v>
      </c>
      <c r="K25" s="528">
        <v>17</v>
      </c>
    </row>
    <row r="26" spans="1:11" ht="16.5" customHeight="1" x14ac:dyDescent="0.3">
      <c r="A26" s="401" t="s">
        <v>1776</v>
      </c>
      <c r="B26" s="2" t="s">
        <v>67</v>
      </c>
      <c r="C26" s="2" t="s">
        <v>1801</v>
      </c>
      <c r="D26" s="2" t="s">
        <v>1802</v>
      </c>
      <c r="E26" s="343">
        <v>34640</v>
      </c>
      <c r="F26" s="171">
        <v>9400</v>
      </c>
      <c r="G26" s="1" t="s">
        <v>904</v>
      </c>
      <c r="H26" s="1" t="s">
        <v>905</v>
      </c>
      <c r="I26" s="403" t="s">
        <v>50</v>
      </c>
      <c r="J26" s="438" t="s">
        <v>43</v>
      </c>
      <c r="K26" s="527">
        <v>18</v>
      </c>
    </row>
    <row r="27" spans="1:11" x14ac:dyDescent="0.3">
      <c r="A27" s="16"/>
      <c r="B27" s="11"/>
      <c r="C27" s="12"/>
      <c r="D27" s="12"/>
      <c r="E27" s="463"/>
      <c r="F27" s="10"/>
      <c r="G27" s="8"/>
      <c r="H27" s="8"/>
      <c r="I27" s="6"/>
      <c r="J27" s="9"/>
      <c r="K27" s="529"/>
    </row>
    <row r="28" spans="1:11" x14ac:dyDescent="0.3">
      <c r="A28" s="16"/>
      <c r="B28" s="11"/>
      <c r="C28" s="12"/>
      <c r="D28" s="12"/>
      <c r="E28" s="463"/>
      <c r="F28" s="10"/>
      <c r="G28" s="8"/>
      <c r="H28" s="8"/>
      <c r="I28" s="6"/>
      <c r="J28" s="9"/>
      <c r="K28" s="529"/>
    </row>
    <row r="29" spans="1:11" x14ac:dyDescent="0.3">
      <c r="A29" s="16"/>
      <c r="B29" s="11"/>
      <c r="C29" s="12"/>
      <c r="D29" s="12"/>
      <c r="E29" s="463"/>
      <c r="F29" s="10"/>
      <c r="G29" s="8"/>
      <c r="H29" s="8"/>
      <c r="I29" s="6"/>
      <c r="J29" s="9"/>
      <c r="K29" s="529"/>
    </row>
    <row r="30" spans="1:11" x14ac:dyDescent="0.3">
      <c r="E30" s="248"/>
      <c r="F30" s="248"/>
      <c r="G30" s="249"/>
      <c r="H30" s="249"/>
      <c r="J30" s="32"/>
    </row>
    <row r="31" spans="1:11" ht="20.25" x14ac:dyDescent="0.3">
      <c r="A31" s="70" t="s">
        <v>32</v>
      </c>
      <c r="B31" s="71"/>
      <c r="E31" s="248"/>
      <c r="F31" s="248"/>
      <c r="G31" s="249"/>
      <c r="H31" s="249"/>
    </row>
    <row r="32" spans="1:11" s="45" customFormat="1" x14ac:dyDescent="0.3">
      <c r="A32" s="72"/>
      <c r="B32" s="73"/>
      <c r="C32" s="74"/>
      <c r="D32" s="74"/>
      <c r="E32" s="127"/>
      <c r="F32" s="124"/>
      <c r="G32" s="74"/>
      <c r="H32" s="74"/>
      <c r="I32" s="360"/>
      <c r="J32" s="75"/>
      <c r="K32" s="530"/>
    </row>
    <row r="33" spans="1:11" ht="33" x14ac:dyDescent="0.3">
      <c r="A33" s="76" t="s">
        <v>4</v>
      </c>
      <c r="B33" s="79" t="s">
        <v>33</v>
      </c>
      <c r="C33" s="79" t="s">
        <v>34</v>
      </c>
      <c r="D33" s="79" t="s">
        <v>7</v>
      </c>
      <c r="E33" s="80" t="s">
        <v>35</v>
      </c>
      <c r="F33" s="125" t="s">
        <v>9</v>
      </c>
      <c r="G33" s="79" t="s">
        <v>10</v>
      </c>
      <c r="H33" s="79" t="s">
        <v>11</v>
      </c>
      <c r="I33" s="79" t="s">
        <v>36</v>
      </c>
      <c r="J33" s="79" t="s">
        <v>13</v>
      </c>
    </row>
    <row r="34" spans="1:11" ht="16.5" customHeight="1" x14ac:dyDescent="0.3">
      <c r="A34" s="657" t="s">
        <v>1776</v>
      </c>
      <c r="B34" s="665" t="s">
        <v>1156</v>
      </c>
      <c r="C34" s="665" t="s">
        <v>208</v>
      </c>
      <c r="D34" s="665" t="s">
        <v>209</v>
      </c>
      <c r="E34" s="647">
        <v>160000</v>
      </c>
      <c r="F34" s="647">
        <v>24000</v>
      </c>
      <c r="G34" s="197" t="s">
        <v>847</v>
      </c>
      <c r="H34" s="197" t="s">
        <v>232</v>
      </c>
      <c r="I34" s="665" t="s">
        <v>114</v>
      </c>
      <c r="J34" s="665" t="s">
        <v>51</v>
      </c>
      <c r="K34" s="527">
        <v>1</v>
      </c>
    </row>
    <row r="35" spans="1:11" ht="16.5" customHeight="1" x14ac:dyDescent="0.3">
      <c r="A35" s="741"/>
      <c r="B35" s="801"/>
      <c r="C35" s="801"/>
      <c r="D35" s="801"/>
      <c r="E35" s="746"/>
      <c r="F35" s="746"/>
      <c r="G35" s="406" t="s">
        <v>126</v>
      </c>
      <c r="H35" s="406" t="s">
        <v>579</v>
      </c>
      <c r="I35" s="801"/>
      <c r="J35" s="801"/>
      <c r="K35" s="527">
        <v>2</v>
      </c>
    </row>
    <row r="36" spans="1:11" ht="16.5" customHeight="1" x14ac:dyDescent="0.3">
      <c r="A36" s="741"/>
      <c r="B36" s="801"/>
      <c r="C36" s="801"/>
      <c r="D36" s="801"/>
      <c r="E36" s="746"/>
      <c r="F36" s="746"/>
      <c r="G36" s="164" t="s">
        <v>214</v>
      </c>
      <c r="H36" s="164" t="s">
        <v>215</v>
      </c>
      <c r="I36" s="801"/>
      <c r="J36" s="801"/>
      <c r="K36" s="527">
        <v>3</v>
      </c>
    </row>
    <row r="37" spans="1:11" x14ac:dyDescent="0.3">
      <c r="A37" s="741"/>
      <c r="B37" s="801"/>
      <c r="C37" s="801"/>
      <c r="D37" s="801"/>
      <c r="E37" s="746"/>
      <c r="F37" s="746"/>
      <c r="G37" s="164" t="s">
        <v>859</v>
      </c>
      <c r="H37" s="164" t="s">
        <v>860</v>
      </c>
      <c r="I37" s="801"/>
      <c r="J37" s="801"/>
      <c r="K37" s="527">
        <v>4</v>
      </c>
    </row>
    <row r="38" spans="1:11" x14ac:dyDescent="0.3">
      <c r="A38" s="742"/>
      <c r="B38" s="666"/>
      <c r="C38" s="666"/>
      <c r="D38" s="666"/>
      <c r="E38" s="747"/>
      <c r="F38" s="747"/>
      <c r="G38" s="164" t="s">
        <v>852</v>
      </c>
      <c r="H38" s="164" t="s">
        <v>853</v>
      </c>
      <c r="I38" s="666"/>
      <c r="J38" s="666"/>
      <c r="K38" s="527">
        <v>5</v>
      </c>
    </row>
    <row r="39" spans="1:11" x14ac:dyDescent="0.3">
      <c r="A39" s="657" t="s">
        <v>1776</v>
      </c>
      <c r="B39" s="665" t="s">
        <v>1156</v>
      </c>
      <c r="C39" s="665" t="s">
        <v>208</v>
      </c>
      <c r="D39" s="665" t="s">
        <v>209</v>
      </c>
      <c r="E39" s="647">
        <v>160000</v>
      </c>
      <c r="F39" s="647">
        <v>24000</v>
      </c>
      <c r="G39" s="197" t="s">
        <v>1803</v>
      </c>
      <c r="H39" s="197" t="s">
        <v>1804</v>
      </c>
      <c r="I39" s="665" t="s">
        <v>114</v>
      </c>
      <c r="J39" s="665" t="s">
        <v>51</v>
      </c>
      <c r="K39" s="527">
        <v>6</v>
      </c>
    </row>
    <row r="40" spans="1:11" x14ac:dyDescent="0.3">
      <c r="A40" s="741"/>
      <c r="B40" s="801"/>
      <c r="C40" s="801"/>
      <c r="D40" s="801"/>
      <c r="E40" s="746"/>
      <c r="F40" s="746"/>
      <c r="G40" s="406" t="s">
        <v>140</v>
      </c>
      <c r="H40" s="406" t="s">
        <v>141</v>
      </c>
      <c r="I40" s="801"/>
      <c r="J40" s="801"/>
      <c r="K40" s="527">
        <v>7</v>
      </c>
    </row>
    <row r="41" spans="1:11" ht="16.5" customHeight="1" x14ac:dyDescent="0.3">
      <c r="A41" s="741"/>
      <c r="B41" s="801"/>
      <c r="C41" s="801"/>
      <c r="D41" s="801"/>
      <c r="E41" s="746"/>
      <c r="F41" s="746"/>
      <c r="G41" s="164" t="s">
        <v>1805</v>
      </c>
      <c r="H41" s="164" t="s">
        <v>1806</v>
      </c>
      <c r="I41" s="801"/>
      <c r="J41" s="801"/>
      <c r="K41" s="527">
        <v>8</v>
      </c>
    </row>
    <row r="42" spans="1:11" ht="18" customHeight="1" x14ac:dyDescent="0.3">
      <c r="A42" s="741"/>
      <c r="B42" s="801"/>
      <c r="C42" s="801"/>
      <c r="D42" s="801"/>
      <c r="E42" s="746"/>
      <c r="F42" s="746"/>
      <c r="G42" s="164" t="s">
        <v>575</v>
      </c>
      <c r="H42" s="164" t="s">
        <v>985</v>
      </c>
      <c r="I42" s="801"/>
      <c r="J42" s="801"/>
      <c r="K42" s="527">
        <v>9</v>
      </c>
    </row>
    <row r="43" spans="1:11" x14ac:dyDescent="0.3">
      <c r="A43" s="742"/>
      <c r="B43" s="666"/>
      <c r="C43" s="666"/>
      <c r="D43" s="666"/>
      <c r="E43" s="747"/>
      <c r="F43" s="747"/>
      <c r="G43" s="164" t="s">
        <v>144</v>
      </c>
      <c r="H43" s="164" t="s">
        <v>145</v>
      </c>
      <c r="I43" s="666"/>
      <c r="J43" s="666"/>
      <c r="K43" s="527">
        <v>10</v>
      </c>
    </row>
    <row r="44" spans="1:11" x14ac:dyDescent="0.3">
      <c r="A44" s="657" t="s">
        <v>1776</v>
      </c>
      <c r="B44" s="665" t="s">
        <v>1156</v>
      </c>
      <c r="C44" s="665" t="s">
        <v>208</v>
      </c>
      <c r="D44" s="665" t="s">
        <v>209</v>
      </c>
      <c r="E44" s="647">
        <v>160000</v>
      </c>
      <c r="F44" s="647">
        <v>24000</v>
      </c>
      <c r="G44" s="197" t="s">
        <v>269</v>
      </c>
      <c r="H44" s="197" t="s">
        <v>270</v>
      </c>
      <c r="I44" s="665" t="s">
        <v>114</v>
      </c>
      <c r="J44" s="665" t="s">
        <v>51</v>
      </c>
      <c r="K44" s="527">
        <v>11</v>
      </c>
    </row>
    <row r="45" spans="1:11" x14ac:dyDescent="0.3">
      <c r="A45" s="741"/>
      <c r="B45" s="801"/>
      <c r="C45" s="801"/>
      <c r="D45" s="801"/>
      <c r="E45" s="746"/>
      <c r="F45" s="746"/>
      <c r="G45" s="406" t="s">
        <v>142</v>
      </c>
      <c r="H45" s="406" t="s">
        <v>572</v>
      </c>
      <c r="I45" s="801"/>
      <c r="J45" s="801"/>
      <c r="K45" s="527">
        <v>12</v>
      </c>
    </row>
    <row r="46" spans="1:11" ht="16.5" customHeight="1" x14ac:dyDescent="0.3">
      <c r="A46" s="741"/>
      <c r="B46" s="801"/>
      <c r="C46" s="801"/>
      <c r="D46" s="801"/>
      <c r="E46" s="746"/>
      <c r="F46" s="746"/>
      <c r="G46" s="164" t="s">
        <v>845</v>
      </c>
      <c r="H46" s="164" t="s">
        <v>846</v>
      </c>
      <c r="I46" s="801"/>
      <c r="J46" s="801"/>
      <c r="K46" s="527">
        <v>13</v>
      </c>
    </row>
    <row r="47" spans="1:11" ht="18" customHeight="1" x14ac:dyDescent="0.3">
      <c r="A47" s="741"/>
      <c r="B47" s="801"/>
      <c r="C47" s="801"/>
      <c r="D47" s="801"/>
      <c r="E47" s="746"/>
      <c r="F47" s="746"/>
      <c r="G47" s="164" t="s">
        <v>843</v>
      </c>
      <c r="H47" s="164" t="s">
        <v>844</v>
      </c>
      <c r="I47" s="801"/>
      <c r="J47" s="801"/>
      <c r="K47" s="527">
        <v>14</v>
      </c>
    </row>
    <row r="48" spans="1:11" x14ac:dyDescent="0.3">
      <c r="A48" s="742"/>
      <c r="B48" s="666"/>
      <c r="C48" s="666"/>
      <c r="D48" s="666"/>
      <c r="E48" s="747"/>
      <c r="F48" s="747"/>
      <c r="G48" s="164" t="s">
        <v>394</v>
      </c>
      <c r="H48" s="164" t="s">
        <v>842</v>
      </c>
      <c r="I48" s="666"/>
      <c r="J48" s="666"/>
      <c r="K48" s="527">
        <v>15</v>
      </c>
    </row>
    <row r="49" spans="1:11" x14ac:dyDescent="0.3">
      <c r="A49" s="657" t="s">
        <v>1776</v>
      </c>
      <c r="B49" s="665" t="s">
        <v>1156</v>
      </c>
      <c r="C49" s="665" t="s">
        <v>208</v>
      </c>
      <c r="D49" s="665" t="s">
        <v>209</v>
      </c>
      <c r="E49" s="647">
        <v>160000</v>
      </c>
      <c r="F49" s="647">
        <v>24000</v>
      </c>
      <c r="G49" s="197" t="s">
        <v>251</v>
      </c>
      <c r="H49" s="197" t="s">
        <v>252</v>
      </c>
      <c r="I49" s="665" t="s">
        <v>114</v>
      </c>
      <c r="J49" s="665" t="s">
        <v>51</v>
      </c>
      <c r="K49" s="527">
        <v>16</v>
      </c>
    </row>
    <row r="50" spans="1:11" x14ac:dyDescent="0.3">
      <c r="A50" s="741"/>
      <c r="B50" s="801"/>
      <c r="C50" s="801"/>
      <c r="D50" s="801"/>
      <c r="E50" s="746"/>
      <c r="F50" s="746"/>
      <c r="G50" s="406" t="s">
        <v>247</v>
      </c>
      <c r="H50" s="406" t="s">
        <v>248</v>
      </c>
      <c r="I50" s="801"/>
      <c r="J50" s="801"/>
      <c r="K50" s="527">
        <v>17</v>
      </c>
    </row>
    <row r="51" spans="1:11" ht="16.5" customHeight="1" x14ac:dyDescent="0.3">
      <c r="A51" s="741"/>
      <c r="B51" s="801"/>
      <c r="C51" s="801"/>
      <c r="D51" s="801"/>
      <c r="E51" s="746"/>
      <c r="F51" s="746"/>
      <c r="G51" s="164" t="s">
        <v>839</v>
      </c>
      <c r="H51" s="164" t="s">
        <v>840</v>
      </c>
      <c r="I51" s="801"/>
      <c r="J51" s="801"/>
      <c r="K51" s="527">
        <v>18</v>
      </c>
    </row>
    <row r="52" spans="1:11" ht="18" customHeight="1" x14ac:dyDescent="0.3">
      <c r="A52" s="741"/>
      <c r="B52" s="801"/>
      <c r="C52" s="801"/>
      <c r="D52" s="801"/>
      <c r="E52" s="746"/>
      <c r="F52" s="746"/>
      <c r="G52" s="164" t="s">
        <v>1807</v>
      </c>
      <c r="H52" s="164" t="s">
        <v>1808</v>
      </c>
      <c r="I52" s="801"/>
      <c r="J52" s="801"/>
      <c r="K52" s="527">
        <v>19</v>
      </c>
    </row>
    <row r="53" spans="1:11" x14ac:dyDescent="0.3">
      <c r="A53" s="742"/>
      <c r="B53" s="666"/>
      <c r="C53" s="666"/>
      <c r="D53" s="666"/>
      <c r="E53" s="747"/>
      <c r="F53" s="747"/>
      <c r="G53" s="164" t="s">
        <v>1331</v>
      </c>
      <c r="H53" s="164" t="s">
        <v>1332</v>
      </c>
      <c r="I53" s="666"/>
      <c r="J53" s="666"/>
      <c r="K53" s="527">
        <v>20</v>
      </c>
    </row>
    <row r="54" spans="1:11" x14ac:dyDescent="0.3">
      <c r="A54" s="657" t="s">
        <v>1776</v>
      </c>
      <c r="B54" s="665" t="s">
        <v>1156</v>
      </c>
      <c r="C54" s="665" t="s">
        <v>208</v>
      </c>
      <c r="D54" s="665" t="s">
        <v>209</v>
      </c>
      <c r="E54" s="647">
        <v>160000</v>
      </c>
      <c r="F54" s="647">
        <v>24000</v>
      </c>
      <c r="G54" s="197" t="s">
        <v>1333</v>
      </c>
      <c r="H54" s="197" t="s">
        <v>113</v>
      </c>
      <c r="I54" s="665" t="s">
        <v>114</v>
      </c>
      <c r="J54" s="665" t="s">
        <v>51</v>
      </c>
      <c r="K54" s="527">
        <v>21</v>
      </c>
    </row>
    <row r="55" spans="1:11" x14ac:dyDescent="0.3">
      <c r="A55" s="741"/>
      <c r="B55" s="801"/>
      <c r="C55" s="801"/>
      <c r="D55" s="801"/>
      <c r="E55" s="746"/>
      <c r="F55" s="746"/>
      <c r="G55" s="406" t="s">
        <v>233</v>
      </c>
      <c r="H55" s="406" t="s">
        <v>234</v>
      </c>
      <c r="I55" s="801"/>
      <c r="J55" s="801"/>
      <c r="K55" s="527">
        <v>22</v>
      </c>
    </row>
    <row r="56" spans="1:11" ht="16.5" customHeight="1" x14ac:dyDescent="0.3">
      <c r="A56" s="741"/>
      <c r="B56" s="801"/>
      <c r="C56" s="801"/>
      <c r="D56" s="801"/>
      <c r="E56" s="746"/>
      <c r="F56" s="746"/>
      <c r="G56" s="164" t="s">
        <v>500</v>
      </c>
      <c r="H56" s="164" t="s">
        <v>501</v>
      </c>
      <c r="I56" s="801"/>
      <c r="J56" s="801"/>
      <c r="K56" s="527">
        <v>23</v>
      </c>
    </row>
    <row r="57" spans="1:11" ht="18" customHeight="1" x14ac:dyDescent="0.3">
      <c r="A57" s="741"/>
      <c r="B57" s="801"/>
      <c r="C57" s="801"/>
      <c r="D57" s="801"/>
      <c r="E57" s="746"/>
      <c r="F57" s="746"/>
      <c r="G57" s="164" t="s">
        <v>267</v>
      </c>
      <c r="H57" s="164" t="s">
        <v>268</v>
      </c>
      <c r="I57" s="801"/>
      <c r="J57" s="801"/>
      <c r="K57" s="527">
        <v>24</v>
      </c>
    </row>
    <row r="58" spans="1:11" x14ac:dyDescent="0.3">
      <c r="A58" s="742"/>
      <c r="B58" s="666"/>
      <c r="C58" s="666"/>
      <c r="D58" s="666"/>
      <c r="E58" s="747"/>
      <c r="F58" s="747"/>
      <c r="G58" s="164" t="s">
        <v>857</v>
      </c>
      <c r="H58" s="164" t="s">
        <v>858</v>
      </c>
      <c r="I58" s="666"/>
      <c r="J58" s="666"/>
      <c r="K58" s="527">
        <v>25</v>
      </c>
    </row>
    <row r="59" spans="1:11" x14ac:dyDescent="0.3">
      <c r="A59" s="657" t="s">
        <v>1776</v>
      </c>
      <c r="B59" s="665" t="s">
        <v>1156</v>
      </c>
      <c r="C59" s="665" t="s">
        <v>208</v>
      </c>
      <c r="D59" s="665" t="s">
        <v>209</v>
      </c>
      <c r="E59" s="647">
        <v>160000</v>
      </c>
      <c r="F59" s="647">
        <v>24000</v>
      </c>
      <c r="G59" s="197" t="s">
        <v>249</v>
      </c>
      <c r="H59" s="197" t="s">
        <v>250</v>
      </c>
      <c r="I59" s="665" t="s">
        <v>114</v>
      </c>
      <c r="J59" s="665" t="s">
        <v>51</v>
      </c>
      <c r="K59" s="527">
        <v>26</v>
      </c>
    </row>
    <row r="60" spans="1:11" x14ac:dyDescent="0.3">
      <c r="A60" s="741"/>
      <c r="B60" s="801"/>
      <c r="C60" s="801"/>
      <c r="D60" s="801"/>
      <c r="E60" s="746"/>
      <c r="F60" s="746"/>
      <c r="G60" s="406" t="s">
        <v>390</v>
      </c>
      <c r="H60" s="406" t="s">
        <v>391</v>
      </c>
      <c r="I60" s="801"/>
      <c r="J60" s="801"/>
      <c r="K60" s="527">
        <v>27</v>
      </c>
    </row>
    <row r="61" spans="1:11" ht="16.5" customHeight="1" x14ac:dyDescent="0.3">
      <c r="A61" s="741"/>
      <c r="B61" s="801"/>
      <c r="C61" s="801"/>
      <c r="D61" s="801"/>
      <c r="E61" s="746"/>
      <c r="F61" s="746"/>
      <c r="G61" s="164" t="s">
        <v>212</v>
      </c>
      <c r="H61" s="164" t="s">
        <v>213</v>
      </c>
      <c r="I61" s="801"/>
      <c r="J61" s="801"/>
      <c r="K61" s="527">
        <v>28</v>
      </c>
    </row>
    <row r="62" spans="1:11" ht="18" customHeight="1" x14ac:dyDescent="0.3">
      <c r="A62" s="741"/>
      <c r="B62" s="801"/>
      <c r="C62" s="801"/>
      <c r="D62" s="801"/>
      <c r="E62" s="746"/>
      <c r="F62" s="746"/>
      <c r="G62" s="164" t="s">
        <v>1809</v>
      </c>
      <c r="H62" s="164" t="s">
        <v>1810</v>
      </c>
      <c r="I62" s="801"/>
      <c r="J62" s="801"/>
      <c r="K62" s="527">
        <v>29</v>
      </c>
    </row>
    <row r="63" spans="1:11" x14ac:dyDescent="0.3">
      <c r="A63" s="742"/>
      <c r="B63" s="666"/>
      <c r="C63" s="666"/>
      <c r="D63" s="666"/>
      <c r="E63" s="747"/>
      <c r="F63" s="747"/>
      <c r="G63" s="164" t="s">
        <v>636</v>
      </c>
      <c r="H63" s="164" t="s">
        <v>637</v>
      </c>
      <c r="I63" s="666"/>
      <c r="J63" s="666"/>
      <c r="K63" s="527">
        <v>30</v>
      </c>
    </row>
    <row r="64" spans="1:11" x14ac:dyDescent="0.3">
      <c r="A64" s="657" t="s">
        <v>1776</v>
      </c>
      <c r="B64" s="665" t="s">
        <v>1156</v>
      </c>
      <c r="C64" s="665" t="s">
        <v>208</v>
      </c>
      <c r="D64" s="665" t="s">
        <v>209</v>
      </c>
      <c r="E64" s="647">
        <v>160000</v>
      </c>
      <c r="F64" s="647">
        <v>24000</v>
      </c>
      <c r="G64" s="197" t="s">
        <v>398</v>
      </c>
      <c r="H64" s="197" t="s">
        <v>497</v>
      </c>
      <c r="I64" s="665" t="s">
        <v>114</v>
      </c>
      <c r="J64" s="665" t="s">
        <v>51</v>
      </c>
      <c r="K64" s="527">
        <v>31</v>
      </c>
    </row>
    <row r="65" spans="1:11" x14ac:dyDescent="0.3">
      <c r="A65" s="741"/>
      <c r="B65" s="801"/>
      <c r="C65" s="801"/>
      <c r="D65" s="801"/>
      <c r="E65" s="746"/>
      <c r="F65" s="746"/>
      <c r="G65" s="406" t="s">
        <v>1383</v>
      </c>
      <c r="H65" s="406" t="s">
        <v>1384</v>
      </c>
      <c r="I65" s="801"/>
      <c r="J65" s="801"/>
      <c r="K65" s="527">
        <v>32</v>
      </c>
    </row>
    <row r="66" spans="1:11" ht="16.5" customHeight="1" x14ac:dyDescent="0.3">
      <c r="A66" s="741"/>
      <c r="B66" s="801"/>
      <c r="C66" s="801"/>
      <c r="D66" s="801"/>
      <c r="E66" s="746"/>
      <c r="F66" s="746"/>
      <c r="G66" s="164" t="s">
        <v>1381</v>
      </c>
      <c r="H66" s="164" t="s">
        <v>1382</v>
      </c>
      <c r="I66" s="801"/>
      <c r="J66" s="801"/>
      <c r="K66" s="527">
        <v>33</v>
      </c>
    </row>
    <row r="67" spans="1:11" ht="18" customHeight="1" x14ac:dyDescent="0.3">
      <c r="A67" s="741"/>
      <c r="B67" s="801"/>
      <c r="C67" s="801"/>
      <c r="D67" s="801"/>
      <c r="E67" s="746"/>
      <c r="F67" s="746"/>
      <c r="G67" s="164" t="s">
        <v>1811</v>
      </c>
      <c r="H67" s="164" t="s">
        <v>1812</v>
      </c>
      <c r="I67" s="801"/>
      <c r="J67" s="801"/>
      <c r="K67" s="527">
        <v>34</v>
      </c>
    </row>
    <row r="68" spans="1:11" x14ac:dyDescent="0.3">
      <c r="A68" s="741"/>
      <c r="B68" s="666"/>
      <c r="C68" s="666"/>
      <c r="D68" s="666"/>
      <c r="E68" s="747"/>
      <c r="F68" s="747"/>
      <c r="G68" s="164" t="s">
        <v>1813</v>
      </c>
      <c r="H68" s="164" t="s">
        <v>1814</v>
      </c>
      <c r="I68" s="666"/>
      <c r="J68" s="666"/>
      <c r="K68" s="527">
        <v>35</v>
      </c>
    </row>
    <row r="69" spans="1:11" ht="24" x14ac:dyDescent="0.3">
      <c r="A69" s="200" t="s">
        <v>1776</v>
      </c>
      <c r="B69" s="390" t="s">
        <v>1815</v>
      </c>
      <c r="C69" s="390" t="s">
        <v>1816</v>
      </c>
      <c r="D69" s="390" t="s">
        <v>1817</v>
      </c>
      <c r="E69" s="412">
        <v>34570</v>
      </c>
      <c r="F69" s="406">
        <v>27656</v>
      </c>
      <c r="G69" s="406" t="s">
        <v>1080</v>
      </c>
      <c r="H69" s="406" t="s">
        <v>1081</v>
      </c>
      <c r="I69" s="390" t="s">
        <v>114</v>
      </c>
      <c r="J69" s="390" t="s">
        <v>51</v>
      </c>
      <c r="K69" s="527">
        <v>36</v>
      </c>
    </row>
    <row r="70" spans="1:11" x14ac:dyDescent="0.3">
      <c r="A70" s="401"/>
      <c r="B70" s="377"/>
      <c r="C70" s="377"/>
      <c r="D70" s="377"/>
      <c r="E70" s="378"/>
      <c r="F70" s="197"/>
      <c r="G70" s="197"/>
      <c r="H70" s="197"/>
      <c r="I70" s="377"/>
      <c r="J70" s="377"/>
    </row>
    <row r="71" spans="1:11" x14ac:dyDescent="0.3">
      <c r="A71" s="93"/>
    </row>
    <row r="72" spans="1:11" x14ac:dyDescent="0.3">
      <c r="A72" s="93"/>
    </row>
    <row r="73" spans="1:11" x14ac:dyDescent="0.3">
      <c r="A73" s="93"/>
    </row>
    <row r="74" spans="1:11" x14ac:dyDescent="0.3">
      <c r="A74" s="93"/>
    </row>
  </sheetData>
  <mergeCells count="74">
    <mergeCell ref="B19:B20"/>
    <mergeCell ref="C19:C20"/>
    <mergeCell ref="D19:D20"/>
    <mergeCell ref="E19:E20"/>
    <mergeCell ref="F19:F20"/>
    <mergeCell ref="B17:B18"/>
    <mergeCell ref="C17:C18"/>
    <mergeCell ref="D17:D18"/>
    <mergeCell ref="E17:E18"/>
    <mergeCell ref="F17:F18"/>
    <mergeCell ref="I34:I38"/>
    <mergeCell ref="J34:J38"/>
    <mergeCell ref="F34:F38"/>
    <mergeCell ref="E34:E38"/>
    <mergeCell ref="D34:D38"/>
    <mergeCell ref="C34:C38"/>
    <mergeCell ref="B34:B38"/>
    <mergeCell ref="A34:A38"/>
    <mergeCell ref="A39:A43"/>
    <mergeCell ref="B39:B43"/>
    <mergeCell ref="C39:C43"/>
    <mergeCell ref="J39:J43"/>
    <mergeCell ref="A44:A48"/>
    <mergeCell ref="B44:B48"/>
    <mergeCell ref="C44:C48"/>
    <mergeCell ref="D44:D48"/>
    <mergeCell ref="E44:E48"/>
    <mergeCell ref="F44:F48"/>
    <mergeCell ref="I44:I48"/>
    <mergeCell ref="J44:J48"/>
    <mergeCell ref="D39:D43"/>
    <mergeCell ref="E39:E43"/>
    <mergeCell ref="F39:F43"/>
    <mergeCell ref="I39:I43"/>
    <mergeCell ref="I49:I53"/>
    <mergeCell ref="J49:J53"/>
    <mergeCell ref="A54:A58"/>
    <mergeCell ref="B54:B58"/>
    <mergeCell ref="C54:C58"/>
    <mergeCell ref="D54:D58"/>
    <mergeCell ref="E54:E58"/>
    <mergeCell ref="F54:F58"/>
    <mergeCell ref="I54:I58"/>
    <mergeCell ref="J54:J58"/>
    <mergeCell ref="A49:A53"/>
    <mergeCell ref="B49:B53"/>
    <mergeCell ref="C49:C53"/>
    <mergeCell ref="D49:D53"/>
    <mergeCell ref="E49:E53"/>
    <mergeCell ref="F49:F53"/>
    <mergeCell ref="I59:I63"/>
    <mergeCell ref="J59:J63"/>
    <mergeCell ref="A64:A68"/>
    <mergeCell ref="B64:B68"/>
    <mergeCell ref="C64:C68"/>
    <mergeCell ref="D64:D68"/>
    <mergeCell ref="E64:E68"/>
    <mergeCell ref="F64:F68"/>
    <mergeCell ref="I64:I68"/>
    <mergeCell ref="J64:J68"/>
    <mergeCell ref="A59:A63"/>
    <mergeCell ref="B59:B63"/>
    <mergeCell ref="C59:C63"/>
    <mergeCell ref="D59:D63"/>
    <mergeCell ref="E59:E63"/>
    <mergeCell ref="F59:F63"/>
    <mergeCell ref="F13:F15"/>
    <mergeCell ref="I13:I15"/>
    <mergeCell ref="J13:J15"/>
    <mergeCell ref="A13:A15"/>
    <mergeCell ref="B13:B15"/>
    <mergeCell ref="C13:C15"/>
    <mergeCell ref="D13:D15"/>
    <mergeCell ref="E13:E15"/>
  </mergeCells>
  <pageMargins left="0.7" right="0.7" top="0.75" bottom="0.75" header="0.3" footer="0.3"/>
  <pageSetup orientation="portrait" horizontalDpi="4294967293" verticalDpi="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4"/>
  <sheetViews>
    <sheetView workbookViewId="0">
      <selection activeCell="A13" sqref="A13"/>
    </sheetView>
  </sheetViews>
  <sheetFormatPr baseColWidth="10" defaultColWidth="11.28515625" defaultRowHeight="16.5" x14ac:dyDescent="0.3"/>
  <cols>
    <col min="1" max="1" width="13.140625" style="46" customWidth="1"/>
    <col min="2" max="2" width="33.7109375" style="47" bestFit="1" customWidth="1"/>
    <col min="3" max="3" width="34.28515625" style="46" bestFit="1" customWidth="1"/>
    <col min="4" max="4" width="26" style="46" customWidth="1"/>
    <col min="5" max="5" width="13.140625" style="126" customWidth="1"/>
    <col min="6" max="6" width="14.7109375" style="116" customWidth="1"/>
    <col min="7" max="7" width="11.28515625" style="46" customWidth="1"/>
    <col min="8" max="8" width="10.140625" style="46" customWidth="1"/>
    <col min="9" max="9" width="22.28515625" style="359" customWidth="1"/>
    <col min="10" max="10" width="22.7109375" style="48" customWidth="1"/>
    <col min="11" max="11" width="11.28515625" style="527"/>
    <col min="12" max="16384" width="11.28515625" style="43"/>
  </cols>
  <sheetData>
    <row r="1" spans="1:11" x14ac:dyDescent="0.3">
      <c r="A1" s="49" t="s">
        <v>0</v>
      </c>
    </row>
    <row r="2" spans="1:11" x14ac:dyDescent="0.3">
      <c r="A2" s="49" t="s">
        <v>1</v>
      </c>
    </row>
    <row r="3" spans="1:11" x14ac:dyDescent="0.3">
      <c r="A3" s="50">
        <v>16</v>
      </c>
      <c r="B3" s="50" t="s">
        <v>1213</v>
      </c>
    </row>
    <row r="6" spans="1:11" ht="20.25" x14ac:dyDescent="0.3">
      <c r="A6" s="51" t="s">
        <v>3</v>
      </c>
      <c r="B6" s="52"/>
      <c r="C6" s="53"/>
      <c r="D6" s="54"/>
      <c r="E6" s="56"/>
      <c r="F6" s="117"/>
      <c r="G6" s="57"/>
      <c r="H6" s="57"/>
      <c r="I6" s="55"/>
      <c r="J6" s="55"/>
    </row>
    <row r="7" spans="1:11" x14ac:dyDescent="0.3">
      <c r="A7" s="59"/>
      <c r="B7" s="60"/>
      <c r="C7" s="61"/>
      <c r="D7" s="54"/>
      <c r="E7" s="56"/>
      <c r="F7" s="117"/>
      <c r="G7" s="57"/>
      <c r="H7" s="57"/>
      <c r="I7" s="55"/>
      <c r="J7" s="55"/>
    </row>
    <row r="8" spans="1:11" s="44" customFormat="1" ht="33" x14ac:dyDescent="0.25">
      <c r="A8" s="62" t="s">
        <v>4</v>
      </c>
      <c r="B8" s="63" t="s">
        <v>5</v>
      </c>
      <c r="C8" s="64" t="s">
        <v>6</v>
      </c>
      <c r="D8" s="64" t="s">
        <v>7</v>
      </c>
      <c r="E8" s="66" t="s">
        <v>8</v>
      </c>
      <c r="F8" s="118" t="s">
        <v>9</v>
      </c>
      <c r="G8" s="542" t="s">
        <v>10</v>
      </c>
      <c r="H8" s="542" t="s">
        <v>11</v>
      </c>
      <c r="I8" s="65" t="s">
        <v>12</v>
      </c>
      <c r="J8" s="65" t="s">
        <v>13</v>
      </c>
      <c r="K8" s="528"/>
    </row>
    <row r="9" spans="1:11" ht="21.75" customHeight="1" x14ac:dyDescent="0.3">
      <c r="A9" s="819" t="s">
        <v>1818</v>
      </c>
      <c r="B9" s="821" t="s">
        <v>1819</v>
      </c>
      <c r="C9" s="821" t="s">
        <v>1030</v>
      </c>
      <c r="D9" s="895" t="s">
        <v>1820</v>
      </c>
      <c r="E9" s="871">
        <v>69203</v>
      </c>
      <c r="F9" s="871">
        <v>85274.6</v>
      </c>
      <c r="G9" s="21" t="s">
        <v>1298</v>
      </c>
      <c r="H9" s="541" t="s">
        <v>1299</v>
      </c>
      <c r="I9" s="663" t="s">
        <v>19</v>
      </c>
      <c r="J9" s="821" t="s">
        <v>51</v>
      </c>
      <c r="K9" s="527">
        <v>1</v>
      </c>
    </row>
    <row r="10" spans="1:11" x14ac:dyDescent="0.3">
      <c r="A10" s="820"/>
      <c r="B10" s="822"/>
      <c r="C10" s="822"/>
      <c r="D10" s="896"/>
      <c r="E10" s="642"/>
      <c r="F10" s="642"/>
      <c r="G10" s="21" t="s">
        <v>323</v>
      </c>
      <c r="H10" s="541" t="s">
        <v>324</v>
      </c>
      <c r="I10" s="664"/>
      <c r="J10" s="822"/>
      <c r="K10" s="527">
        <v>2</v>
      </c>
    </row>
    <row r="11" spans="1:11" ht="24" x14ac:dyDescent="0.3">
      <c r="A11" s="401" t="s">
        <v>1818</v>
      </c>
      <c r="B11" s="438" t="s">
        <v>350</v>
      </c>
      <c r="C11" s="438" t="s">
        <v>1821</v>
      </c>
      <c r="D11" s="438" t="s">
        <v>1822</v>
      </c>
      <c r="E11" s="164">
        <v>32079</v>
      </c>
      <c r="F11" s="285">
        <v>18371.2</v>
      </c>
      <c r="G11" s="164" t="s">
        <v>305</v>
      </c>
      <c r="H11" s="164" t="s">
        <v>306</v>
      </c>
      <c r="I11" s="164" t="s">
        <v>19</v>
      </c>
      <c r="J11" s="438" t="s">
        <v>51</v>
      </c>
      <c r="K11" s="527">
        <v>3</v>
      </c>
    </row>
    <row r="12" spans="1:11" ht="24" x14ac:dyDescent="0.3">
      <c r="A12" s="401" t="s">
        <v>1818</v>
      </c>
      <c r="B12" s="438" t="s">
        <v>872</v>
      </c>
      <c r="C12" s="438" t="s">
        <v>1823</v>
      </c>
      <c r="D12" s="438" t="s">
        <v>1824</v>
      </c>
      <c r="E12" s="164">
        <v>25897</v>
      </c>
      <c r="F12" s="285">
        <v>14684.6</v>
      </c>
      <c r="G12" s="164" t="s">
        <v>1825</v>
      </c>
      <c r="H12" s="164" t="s">
        <v>1826</v>
      </c>
      <c r="I12" s="164" t="s">
        <v>19</v>
      </c>
      <c r="J12" s="438" t="s">
        <v>51</v>
      </c>
      <c r="K12" s="527">
        <v>4</v>
      </c>
    </row>
    <row r="13" spans="1:11" x14ac:dyDescent="0.3">
      <c r="A13" s="401" t="s">
        <v>1818</v>
      </c>
      <c r="B13" s="362" t="s">
        <v>886</v>
      </c>
      <c r="C13" s="362" t="s">
        <v>1443</v>
      </c>
      <c r="D13" s="362" t="s">
        <v>1444</v>
      </c>
      <c r="E13" s="392">
        <v>31802</v>
      </c>
      <c r="F13" s="392">
        <v>27705</v>
      </c>
      <c r="G13" s="245" t="s">
        <v>640</v>
      </c>
      <c r="H13" s="245" t="s">
        <v>641</v>
      </c>
      <c r="I13" s="164" t="s">
        <v>19</v>
      </c>
      <c r="J13" s="403" t="s">
        <v>43</v>
      </c>
      <c r="K13" s="527">
        <v>5</v>
      </c>
    </row>
    <row r="14" spans="1:11" x14ac:dyDescent="0.3">
      <c r="A14" s="401" t="s">
        <v>1818</v>
      </c>
      <c r="B14" s="362" t="s">
        <v>1260</v>
      </c>
      <c r="C14" s="362" t="s">
        <v>1261</v>
      </c>
      <c r="D14" s="362" t="s">
        <v>979</v>
      </c>
      <c r="E14" s="392">
        <v>18126</v>
      </c>
      <c r="F14" s="392">
        <v>50166</v>
      </c>
      <c r="G14" s="245" t="s">
        <v>1268</v>
      </c>
      <c r="H14" s="245" t="s">
        <v>1269</v>
      </c>
      <c r="I14" s="164" t="s">
        <v>19</v>
      </c>
      <c r="J14" s="403" t="s">
        <v>43</v>
      </c>
      <c r="K14" s="527">
        <v>6</v>
      </c>
    </row>
    <row r="15" spans="1:11" ht="15.75" customHeight="1" x14ac:dyDescent="0.3">
      <c r="A15" s="401" t="s">
        <v>1818</v>
      </c>
      <c r="B15" s="256" t="s">
        <v>104</v>
      </c>
      <c r="C15" s="107" t="s">
        <v>1301</v>
      </c>
      <c r="D15" s="362" t="s">
        <v>1393</v>
      </c>
      <c r="E15" s="392">
        <v>30935</v>
      </c>
      <c r="F15" s="392">
        <v>55139</v>
      </c>
      <c r="G15" s="245" t="s">
        <v>1827</v>
      </c>
      <c r="H15" s="245" t="s">
        <v>1828</v>
      </c>
      <c r="I15" s="164" t="s">
        <v>19</v>
      </c>
      <c r="J15" s="403" t="s">
        <v>43</v>
      </c>
      <c r="K15" s="528">
        <v>7</v>
      </c>
    </row>
    <row r="16" spans="1:11" ht="16.5" customHeight="1" x14ac:dyDescent="0.3">
      <c r="A16" s="401" t="s">
        <v>1818</v>
      </c>
      <c r="B16" s="362" t="s">
        <v>423</v>
      </c>
      <c r="C16" s="362" t="s">
        <v>1829</v>
      </c>
      <c r="D16" s="543" t="s">
        <v>748</v>
      </c>
      <c r="E16" s="544">
        <v>12750</v>
      </c>
      <c r="F16" s="544">
        <v>11410</v>
      </c>
      <c r="G16" s="245" t="s">
        <v>557</v>
      </c>
      <c r="H16" s="245" t="s">
        <v>558</v>
      </c>
      <c r="I16" s="164" t="s">
        <v>19</v>
      </c>
      <c r="J16" s="403" t="s">
        <v>43</v>
      </c>
      <c r="K16" s="527">
        <v>8</v>
      </c>
    </row>
    <row r="17" spans="1:11" ht="16.5" customHeight="1" x14ac:dyDescent="0.3">
      <c r="A17" s="401" t="s">
        <v>1818</v>
      </c>
      <c r="B17" s="362" t="s">
        <v>423</v>
      </c>
      <c r="C17" s="362" t="s">
        <v>1302</v>
      </c>
      <c r="D17" s="543" t="s">
        <v>748</v>
      </c>
      <c r="E17" s="392">
        <v>12750</v>
      </c>
      <c r="F17" s="392">
        <v>9930</v>
      </c>
      <c r="G17" s="245" t="s">
        <v>1121</v>
      </c>
      <c r="H17" s="245" t="s">
        <v>1122</v>
      </c>
      <c r="I17" s="164" t="s">
        <v>19</v>
      </c>
      <c r="J17" s="403" t="s">
        <v>43</v>
      </c>
      <c r="K17" s="528">
        <v>9</v>
      </c>
    </row>
    <row r="18" spans="1:11" ht="16.5" customHeight="1" x14ac:dyDescent="0.3">
      <c r="A18" s="401" t="s">
        <v>1818</v>
      </c>
      <c r="B18" s="135" t="s">
        <v>1709</v>
      </c>
      <c r="C18" s="136" t="s">
        <v>1830</v>
      </c>
      <c r="D18" s="539" t="s">
        <v>563</v>
      </c>
      <c r="E18" s="497">
        <v>30270</v>
      </c>
      <c r="F18" s="497">
        <v>20900</v>
      </c>
      <c r="G18" s="444" t="s">
        <v>1831</v>
      </c>
      <c r="H18" s="444" t="s">
        <v>1832</v>
      </c>
      <c r="I18" s="403" t="s">
        <v>50</v>
      </c>
      <c r="J18" s="438" t="s">
        <v>43</v>
      </c>
      <c r="K18" s="527">
        <v>10</v>
      </c>
    </row>
    <row r="19" spans="1:11" x14ac:dyDescent="0.3">
      <c r="A19" s="401" t="s">
        <v>1818</v>
      </c>
      <c r="B19" s="536" t="s">
        <v>1833</v>
      </c>
      <c r="C19" s="136" t="s">
        <v>1834</v>
      </c>
      <c r="D19" s="539" t="s">
        <v>1835</v>
      </c>
      <c r="E19" s="497">
        <f>130+620</f>
        <v>750</v>
      </c>
      <c r="F19" s="497">
        <f>8475+10800</f>
        <v>19275</v>
      </c>
      <c r="G19" s="444" t="s">
        <v>1477</v>
      </c>
      <c r="H19" s="444"/>
      <c r="I19" s="403" t="s">
        <v>50</v>
      </c>
      <c r="J19" s="438" t="s">
        <v>43</v>
      </c>
      <c r="K19" s="528">
        <v>11</v>
      </c>
    </row>
    <row r="20" spans="1:11" x14ac:dyDescent="0.3">
      <c r="A20" s="401" t="s">
        <v>1818</v>
      </c>
      <c r="B20" s="545" t="s">
        <v>1836</v>
      </c>
      <c r="C20" s="511" t="s">
        <v>1837</v>
      </c>
      <c r="D20" s="546" t="s">
        <v>563</v>
      </c>
      <c r="E20" s="526">
        <v>30390</v>
      </c>
      <c r="F20" s="526">
        <v>24000</v>
      </c>
      <c r="G20" s="547" t="s">
        <v>1655</v>
      </c>
      <c r="H20" s="547" t="s">
        <v>1656</v>
      </c>
      <c r="I20" s="403" t="s">
        <v>50</v>
      </c>
      <c r="J20" s="438" t="s">
        <v>43</v>
      </c>
      <c r="K20" s="527">
        <v>12</v>
      </c>
    </row>
    <row r="21" spans="1:11" x14ac:dyDescent="0.3">
      <c r="A21" s="401" t="s">
        <v>1818</v>
      </c>
      <c r="B21" s="894" t="s">
        <v>1838</v>
      </c>
      <c r="C21" s="824" t="s">
        <v>1839</v>
      </c>
      <c r="D21" s="861" t="s">
        <v>1416</v>
      </c>
      <c r="E21" s="859">
        <v>11050</v>
      </c>
      <c r="F21" s="859">
        <v>16394</v>
      </c>
      <c r="G21" s="444" t="s">
        <v>353</v>
      </c>
      <c r="H21" s="444" t="s">
        <v>356</v>
      </c>
      <c r="I21" s="403" t="s">
        <v>50</v>
      </c>
      <c r="J21" s="438" t="s">
        <v>43</v>
      </c>
      <c r="K21" s="528">
        <v>13</v>
      </c>
    </row>
    <row r="22" spans="1:11" ht="16.5" customHeight="1" x14ac:dyDescent="0.3">
      <c r="A22" s="401" t="s">
        <v>1818</v>
      </c>
      <c r="B22" s="894"/>
      <c r="C22" s="824"/>
      <c r="D22" s="861"/>
      <c r="E22" s="859"/>
      <c r="F22" s="859"/>
      <c r="G22" s="444" t="s">
        <v>309</v>
      </c>
      <c r="H22" s="444" t="s">
        <v>310</v>
      </c>
      <c r="I22" s="403" t="s">
        <v>50</v>
      </c>
      <c r="J22" s="438" t="s">
        <v>43</v>
      </c>
      <c r="K22" s="527">
        <v>14</v>
      </c>
    </row>
    <row r="23" spans="1:11" ht="16.5" customHeight="1" x14ac:dyDescent="0.3">
      <c r="A23" s="401" t="s">
        <v>1818</v>
      </c>
      <c r="B23" s="548" t="s">
        <v>1840</v>
      </c>
      <c r="C23" s="548" t="s">
        <v>1841</v>
      </c>
      <c r="D23" s="539" t="s">
        <v>1842</v>
      </c>
      <c r="E23" s="497">
        <v>21030</v>
      </c>
      <c r="F23" s="497">
        <v>28323</v>
      </c>
      <c r="G23" s="444" t="s">
        <v>1843</v>
      </c>
      <c r="H23" s="444" t="s">
        <v>1844</v>
      </c>
      <c r="I23" s="403" t="s">
        <v>50</v>
      </c>
      <c r="J23" s="438" t="s">
        <v>43</v>
      </c>
      <c r="K23" s="528">
        <v>15</v>
      </c>
    </row>
    <row r="24" spans="1:11" ht="16.5" customHeight="1" x14ac:dyDescent="0.3">
      <c r="A24" s="401" t="s">
        <v>1818</v>
      </c>
      <c r="B24" s="548" t="s">
        <v>423</v>
      </c>
      <c r="C24" s="135" t="s">
        <v>1845</v>
      </c>
      <c r="D24" s="539" t="s">
        <v>1846</v>
      </c>
      <c r="E24" s="497">
        <v>80</v>
      </c>
      <c r="F24" s="497">
        <v>1200</v>
      </c>
      <c r="G24" s="444" t="s">
        <v>1847</v>
      </c>
      <c r="H24" s="444"/>
      <c r="I24" s="403" t="s">
        <v>50</v>
      </c>
      <c r="J24" s="438" t="s">
        <v>43</v>
      </c>
      <c r="K24" s="527">
        <v>16</v>
      </c>
    </row>
    <row r="25" spans="1:11" ht="16.5" customHeight="1" x14ac:dyDescent="0.3">
      <c r="A25" s="401"/>
      <c r="B25" s="130"/>
      <c r="C25" s="136"/>
      <c r="D25" s="539"/>
      <c r="E25" s="497"/>
      <c r="F25" s="540"/>
      <c r="G25" s="444"/>
      <c r="H25" s="444"/>
      <c r="I25" s="403"/>
      <c r="J25" s="438"/>
      <c r="K25" s="528" t="s">
        <v>66</v>
      </c>
    </row>
    <row r="26" spans="1:11" ht="16.5" customHeight="1" x14ac:dyDescent="0.3">
      <c r="A26" s="401"/>
      <c r="B26" s="2"/>
      <c r="C26" s="2"/>
      <c r="D26" s="2"/>
      <c r="E26" s="343"/>
      <c r="F26" s="171"/>
      <c r="G26" s="1"/>
      <c r="H26" s="1"/>
      <c r="I26" s="403"/>
      <c r="J26" s="438"/>
      <c r="K26" s="527" t="s">
        <v>66</v>
      </c>
    </row>
    <row r="27" spans="1:11" x14ac:dyDescent="0.3">
      <c r="A27" s="16"/>
      <c r="B27" s="11"/>
      <c r="C27" s="12"/>
      <c r="D27" s="12"/>
      <c r="E27" s="463"/>
      <c r="F27" s="10"/>
      <c r="G27" s="8"/>
      <c r="H27" s="8"/>
      <c r="I27" s="6"/>
      <c r="J27" s="9"/>
      <c r="K27" s="529"/>
    </row>
    <row r="28" spans="1:11" x14ac:dyDescent="0.3">
      <c r="A28" s="16"/>
      <c r="B28" s="11"/>
      <c r="C28" s="12"/>
      <c r="D28" s="12"/>
      <c r="E28" s="463"/>
      <c r="F28" s="10"/>
      <c r="G28" s="8"/>
      <c r="H28" s="8"/>
      <c r="I28" s="6"/>
      <c r="J28" s="9"/>
      <c r="K28" s="529"/>
    </row>
    <row r="29" spans="1:11" x14ac:dyDescent="0.3">
      <c r="A29" s="16"/>
      <c r="B29" s="11"/>
      <c r="C29" s="12"/>
      <c r="D29" s="12"/>
      <c r="E29" s="463"/>
      <c r="F29" s="10"/>
      <c r="G29" s="8"/>
      <c r="H29" s="8"/>
      <c r="I29" s="6"/>
      <c r="J29" s="9"/>
      <c r="K29" s="529"/>
    </row>
    <row r="30" spans="1:11" x14ac:dyDescent="0.3">
      <c r="E30" s="248"/>
      <c r="F30" s="248"/>
      <c r="G30" s="249"/>
      <c r="H30" s="249"/>
      <c r="J30" s="32"/>
    </row>
    <row r="31" spans="1:11" ht="20.25" x14ac:dyDescent="0.3">
      <c r="A31" s="70" t="s">
        <v>32</v>
      </c>
      <c r="B31" s="71"/>
      <c r="E31" s="248"/>
      <c r="F31" s="248"/>
      <c r="G31" s="249"/>
      <c r="H31" s="249"/>
    </row>
    <row r="32" spans="1:11" s="45" customFormat="1" x14ac:dyDescent="0.3">
      <c r="A32" s="72"/>
      <c r="B32" s="73"/>
      <c r="C32" s="74"/>
      <c r="D32" s="74"/>
      <c r="E32" s="127"/>
      <c r="F32" s="124"/>
      <c r="G32" s="74"/>
      <c r="H32" s="74"/>
      <c r="I32" s="360"/>
      <c r="J32" s="75"/>
      <c r="K32" s="530"/>
    </row>
    <row r="33" spans="1:11" ht="33" x14ac:dyDescent="0.3">
      <c r="A33" s="76" t="s">
        <v>4</v>
      </c>
      <c r="B33" s="79" t="s">
        <v>33</v>
      </c>
      <c r="C33" s="79" t="s">
        <v>34</v>
      </c>
      <c r="D33" s="79" t="s">
        <v>7</v>
      </c>
      <c r="E33" s="80" t="s">
        <v>35</v>
      </c>
      <c r="F33" s="125" t="s">
        <v>9</v>
      </c>
      <c r="G33" s="79" t="s">
        <v>10</v>
      </c>
      <c r="H33" s="79" t="s">
        <v>11</v>
      </c>
      <c r="I33" s="79" t="s">
        <v>36</v>
      </c>
      <c r="J33" s="79" t="s">
        <v>13</v>
      </c>
    </row>
    <row r="34" spans="1:11" ht="16.5" customHeight="1" x14ac:dyDescent="0.3">
      <c r="A34" s="196" t="s">
        <v>1818</v>
      </c>
      <c r="B34" s="377" t="s">
        <v>1848</v>
      </c>
      <c r="C34" s="377" t="s">
        <v>1849</v>
      </c>
      <c r="D34" s="377" t="s">
        <v>1850</v>
      </c>
      <c r="E34" s="197">
        <v>3427.2</v>
      </c>
      <c r="F34" s="197">
        <v>5476.8</v>
      </c>
      <c r="G34" s="197" t="s">
        <v>1851</v>
      </c>
      <c r="H34" s="197" t="s">
        <v>1852</v>
      </c>
      <c r="I34" s="377" t="s">
        <v>50</v>
      </c>
      <c r="J34" s="377" t="s">
        <v>51</v>
      </c>
      <c r="K34" s="527">
        <v>1</v>
      </c>
    </row>
    <row r="35" spans="1:11" ht="16.5" customHeight="1" x14ac:dyDescent="0.3">
      <c r="A35" s="196"/>
      <c r="B35" s="377"/>
      <c r="C35" s="377"/>
      <c r="D35" s="377"/>
      <c r="E35" s="197"/>
      <c r="F35" s="197"/>
      <c r="G35" s="197"/>
      <c r="H35" s="197"/>
      <c r="I35" s="377"/>
      <c r="J35" s="377"/>
    </row>
    <row r="36" spans="1:11" ht="16.5" customHeight="1" x14ac:dyDescent="0.3">
      <c r="A36" s="196"/>
      <c r="B36" s="377"/>
      <c r="C36" s="377"/>
      <c r="D36" s="377"/>
      <c r="E36" s="197"/>
      <c r="F36" s="197"/>
      <c r="G36" s="164"/>
      <c r="H36" s="164"/>
      <c r="I36" s="377"/>
      <c r="J36" s="377"/>
    </row>
    <row r="37" spans="1:11" x14ac:dyDescent="0.3">
      <c r="A37" s="196"/>
      <c r="B37" s="377"/>
      <c r="C37" s="377"/>
      <c r="D37" s="377"/>
      <c r="E37" s="197"/>
      <c r="F37" s="197"/>
      <c r="G37" s="164"/>
      <c r="H37" s="164"/>
      <c r="I37" s="377"/>
      <c r="J37" s="377"/>
    </row>
    <row r="38" spans="1:11" x14ac:dyDescent="0.3">
      <c r="A38" s="196"/>
      <c r="B38" s="377"/>
      <c r="C38" s="377"/>
      <c r="D38" s="377"/>
      <c r="E38" s="197"/>
      <c r="F38" s="197"/>
      <c r="G38" s="164"/>
      <c r="H38" s="164"/>
      <c r="I38" s="377"/>
      <c r="J38" s="377"/>
    </row>
    <row r="39" spans="1:11" x14ac:dyDescent="0.3">
      <c r="A39" s="196"/>
      <c r="B39" s="377"/>
      <c r="C39" s="377"/>
      <c r="D39" s="377"/>
      <c r="E39" s="197"/>
      <c r="F39" s="197"/>
      <c r="G39" s="199"/>
      <c r="H39" s="199"/>
      <c r="I39" s="377"/>
      <c r="J39" s="377"/>
    </row>
    <row r="40" spans="1:11" x14ac:dyDescent="0.3">
      <c r="A40" s="196"/>
      <c r="B40" s="377"/>
      <c r="C40" s="377"/>
      <c r="D40" s="377"/>
      <c r="E40" s="197"/>
      <c r="F40" s="197"/>
      <c r="G40" s="197"/>
      <c r="H40" s="197"/>
      <c r="I40" s="377"/>
      <c r="J40" s="377"/>
    </row>
    <row r="41" spans="1:11" ht="16.5" customHeight="1" x14ac:dyDescent="0.3">
      <c r="A41" s="525"/>
      <c r="B41" s="7"/>
      <c r="C41" s="7"/>
      <c r="D41" s="7"/>
      <c r="E41" s="13"/>
      <c r="F41" s="13"/>
      <c r="G41" s="8"/>
      <c r="H41" s="8"/>
      <c r="I41" s="7"/>
      <c r="J41" s="7"/>
    </row>
    <row r="42" spans="1:11" ht="18" customHeight="1" x14ac:dyDescent="0.3">
      <c r="A42" s="525"/>
      <c r="B42" s="7"/>
      <c r="C42" s="7"/>
      <c r="D42" s="7"/>
      <c r="E42" s="13"/>
      <c r="F42" s="13"/>
      <c r="G42" s="8"/>
      <c r="H42" s="8"/>
      <c r="I42" s="7"/>
      <c r="J42" s="7"/>
    </row>
    <row r="43" spans="1:11" x14ac:dyDescent="0.3">
      <c r="A43" s="525"/>
      <c r="B43" s="7"/>
      <c r="C43" s="7"/>
      <c r="D43" s="7"/>
      <c r="E43" s="13"/>
      <c r="F43" s="13"/>
      <c r="G43" s="8"/>
      <c r="H43" s="8"/>
      <c r="I43" s="7"/>
      <c r="J43" s="7"/>
    </row>
    <row r="44" spans="1:11" x14ac:dyDescent="0.3">
      <c r="A44" s="525"/>
      <c r="B44" s="7"/>
      <c r="C44" s="7"/>
      <c r="D44" s="7"/>
      <c r="E44" s="13"/>
      <c r="F44" s="13"/>
      <c r="G44" s="14"/>
      <c r="H44" s="14"/>
      <c r="I44" s="7"/>
      <c r="J44" s="7"/>
    </row>
    <row r="45" spans="1:11" x14ac:dyDescent="0.3">
      <c r="A45" s="525"/>
      <c r="B45" s="7"/>
      <c r="C45" s="7"/>
      <c r="D45" s="7"/>
      <c r="E45" s="13"/>
      <c r="F45" s="13"/>
      <c r="G45" s="13"/>
      <c r="H45" s="13"/>
      <c r="I45" s="7"/>
      <c r="J45" s="7"/>
    </row>
    <row r="46" spans="1:11" ht="16.5" customHeight="1" x14ac:dyDescent="0.3">
      <c r="A46" s="525"/>
      <c r="B46" s="7"/>
      <c r="C46" s="7"/>
      <c r="D46" s="7"/>
      <c r="E46" s="13"/>
      <c r="F46" s="13"/>
      <c r="G46" s="8"/>
      <c r="H46" s="8"/>
      <c r="I46" s="7"/>
      <c r="J46" s="7"/>
    </row>
    <row r="47" spans="1:11" ht="18" customHeight="1" x14ac:dyDescent="0.3">
      <c r="A47" s="525"/>
      <c r="B47" s="7"/>
      <c r="C47" s="7"/>
      <c r="D47" s="7"/>
      <c r="E47" s="13"/>
      <c r="F47" s="13"/>
      <c r="G47" s="8"/>
      <c r="H47" s="8"/>
      <c r="I47" s="7"/>
      <c r="J47" s="7"/>
    </row>
    <row r="48" spans="1:11" x14ac:dyDescent="0.3">
      <c r="A48" s="525"/>
      <c r="B48" s="7"/>
      <c r="C48" s="7"/>
      <c r="D48" s="7"/>
      <c r="E48" s="13"/>
      <c r="F48" s="13"/>
      <c r="G48" s="8"/>
      <c r="H48" s="8"/>
      <c r="I48" s="7"/>
      <c r="J48" s="7"/>
    </row>
    <row r="49" spans="1:10" x14ac:dyDescent="0.3">
      <c r="A49" s="525"/>
      <c r="B49" s="7"/>
      <c r="C49" s="7"/>
      <c r="D49" s="7"/>
      <c r="E49" s="13"/>
      <c r="F49" s="13"/>
      <c r="G49" s="14"/>
      <c r="H49" s="14"/>
      <c r="I49" s="7"/>
      <c r="J49" s="7"/>
    </row>
    <row r="50" spans="1:10" x14ac:dyDescent="0.3">
      <c r="A50" s="525"/>
      <c r="B50" s="7"/>
      <c r="C50" s="7"/>
      <c r="D50" s="7"/>
      <c r="E50" s="13"/>
      <c r="F50" s="13"/>
      <c r="G50" s="13"/>
      <c r="H50" s="13"/>
      <c r="I50" s="7"/>
      <c r="J50" s="7"/>
    </row>
    <row r="51" spans="1:10" ht="16.5" customHeight="1" x14ac:dyDescent="0.3">
      <c r="A51" s="525"/>
      <c r="B51" s="7"/>
      <c r="C51" s="7"/>
      <c r="D51" s="7"/>
      <c r="E51" s="13"/>
      <c r="F51" s="13"/>
      <c r="G51" s="8"/>
      <c r="H51" s="8"/>
      <c r="I51" s="7"/>
      <c r="J51" s="7"/>
    </row>
    <row r="52" spans="1:10" ht="18" customHeight="1" x14ac:dyDescent="0.3">
      <c r="A52" s="525"/>
      <c r="B52" s="7"/>
      <c r="C52" s="7"/>
      <c r="D52" s="7"/>
      <c r="E52" s="13"/>
      <c r="F52" s="13"/>
      <c r="G52" s="8"/>
      <c r="H52" s="8"/>
      <c r="I52" s="7"/>
      <c r="J52" s="7"/>
    </row>
    <row r="53" spans="1:10" x14ac:dyDescent="0.3">
      <c r="A53" s="525"/>
      <c r="B53" s="7"/>
      <c r="C53" s="7"/>
      <c r="D53" s="7"/>
      <c r="E53" s="13"/>
      <c r="F53" s="13"/>
      <c r="G53" s="8"/>
      <c r="H53" s="8"/>
      <c r="I53" s="7"/>
      <c r="J53" s="7"/>
    </row>
    <row r="54" spans="1:10" x14ac:dyDescent="0.3">
      <c r="A54" s="525"/>
      <c r="B54" s="7"/>
      <c r="C54" s="7"/>
      <c r="D54" s="7"/>
      <c r="E54" s="13"/>
      <c r="F54" s="13"/>
      <c r="G54" s="14"/>
      <c r="H54" s="14"/>
      <c r="I54" s="7"/>
      <c r="J54" s="7"/>
    </row>
    <row r="55" spans="1:10" x14ac:dyDescent="0.3">
      <c r="A55" s="525"/>
      <c r="B55" s="7"/>
      <c r="C55" s="7"/>
      <c r="D55" s="7"/>
      <c r="E55" s="13"/>
      <c r="F55" s="13"/>
      <c r="G55" s="13"/>
      <c r="H55" s="13"/>
      <c r="I55" s="7"/>
      <c r="J55" s="7"/>
    </row>
    <row r="56" spans="1:10" ht="16.5" customHeight="1" x14ac:dyDescent="0.3">
      <c r="A56" s="525"/>
      <c r="B56" s="7"/>
      <c r="C56" s="7"/>
      <c r="D56" s="7"/>
      <c r="E56" s="13"/>
      <c r="F56" s="13"/>
      <c r="G56" s="8"/>
      <c r="H56" s="8"/>
      <c r="I56" s="7"/>
      <c r="J56" s="7"/>
    </row>
    <row r="57" spans="1:10" ht="18" customHeight="1" x14ac:dyDescent="0.3">
      <c r="A57" s="525"/>
      <c r="B57" s="7"/>
      <c r="C57" s="7"/>
      <c r="D57" s="7"/>
      <c r="E57" s="13"/>
      <c r="F57" s="13"/>
      <c r="G57" s="8"/>
      <c r="H57" s="8"/>
      <c r="I57" s="7"/>
      <c r="J57" s="7"/>
    </row>
    <row r="58" spans="1:10" x14ac:dyDescent="0.3">
      <c r="A58" s="525"/>
      <c r="B58" s="7"/>
      <c r="C58" s="7"/>
      <c r="D58" s="7"/>
      <c r="E58" s="13"/>
      <c r="F58" s="13"/>
      <c r="G58" s="8"/>
      <c r="H58" s="8"/>
      <c r="I58" s="7"/>
      <c r="J58" s="7"/>
    </row>
    <row r="59" spans="1:10" x14ac:dyDescent="0.3">
      <c r="A59" s="525"/>
      <c r="B59" s="7"/>
      <c r="C59" s="7"/>
      <c r="D59" s="7"/>
      <c r="E59" s="13"/>
      <c r="F59" s="13"/>
      <c r="G59" s="14"/>
      <c r="H59" s="14"/>
      <c r="I59" s="7"/>
      <c r="J59" s="7"/>
    </row>
    <row r="60" spans="1:10" x14ac:dyDescent="0.3">
      <c r="A60" s="525"/>
      <c r="B60" s="7"/>
      <c r="C60" s="7"/>
      <c r="D60" s="7"/>
      <c r="E60" s="13"/>
      <c r="F60" s="13"/>
      <c r="G60" s="13"/>
      <c r="H60" s="13"/>
      <c r="I60" s="7"/>
      <c r="J60" s="7"/>
    </row>
    <row r="61" spans="1:10" ht="16.5" customHeight="1" x14ac:dyDescent="0.3">
      <c r="A61" s="525"/>
      <c r="B61" s="7"/>
      <c r="C61" s="7"/>
      <c r="D61" s="7"/>
      <c r="E61" s="13"/>
      <c r="F61" s="13"/>
      <c r="G61" s="8"/>
      <c r="H61" s="8"/>
      <c r="I61" s="7"/>
      <c r="J61" s="7"/>
    </row>
    <row r="62" spans="1:10" ht="18" customHeight="1" x14ac:dyDescent="0.3">
      <c r="A62" s="525"/>
      <c r="B62" s="7"/>
      <c r="C62" s="7"/>
      <c r="D62" s="7"/>
      <c r="E62" s="13"/>
      <c r="F62" s="13"/>
      <c r="G62" s="8"/>
      <c r="H62" s="8"/>
      <c r="I62" s="7"/>
      <c r="J62" s="7"/>
    </row>
    <row r="63" spans="1:10" x14ac:dyDescent="0.3">
      <c r="A63" s="525"/>
      <c r="B63" s="7"/>
      <c r="C63" s="7"/>
      <c r="D63" s="7"/>
      <c r="E63" s="13"/>
      <c r="F63" s="13"/>
      <c r="G63" s="8"/>
      <c r="H63" s="8"/>
      <c r="I63" s="7"/>
      <c r="J63" s="7"/>
    </row>
    <row r="64" spans="1:10" x14ac:dyDescent="0.3">
      <c r="A64" s="525"/>
      <c r="B64" s="7"/>
      <c r="C64" s="7"/>
      <c r="D64" s="7"/>
      <c r="E64" s="13"/>
      <c r="F64" s="13"/>
      <c r="G64" s="14"/>
      <c r="H64" s="14"/>
      <c r="I64" s="7"/>
      <c r="J64" s="7"/>
    </row>
    <row r="65" spans="1:10" x14ac:dyDescent="0.3">
      <c r="A65" s="525"/>
      <c r="B65" s="7"/>
      <c r="C65" s="7"/>
      <c r="D65" s="7"/>
      <c r="E65" s="13"/>
      <c r="F65" s="13"/>
      <c r="G65" s="13"/>
      <c r="H65" s="13"/>
      <c r="I65" s="7"/>
      <c r="J65" s="7"/>
    </row>
    <row r="66" spans="1:10" ht="16.5" customHeight="1" x14ac:dyDescent="0.3">
      <c r="A66" s="525"/>
      <c r="B66" s="7"/>
      <c r="C66" s="7"/>
      <c r="D66" s="7"/>
      <c r="E66" s="13"/>
      <c r="F66" s="13"/>
      <c r="G66" s="8"/>
      <c r="H66" s="8"/>
      <c r="I66" s="7"/>
      <c r="J66" s="7"/>
    </row>
    <row r="67" spans="1:10" ht="18" customHeight="1" x14ac:dyDescent="0.3">
      <c r="A67" s="525"/>
      <c r="B67" s="7"/>
      <c r="C67" s="7"/>
      <c r="D67" s="7"/>
      <c r="E67" s="13"/>
      <c r="F67" s="13"/>
      <c r="G67" s="8"/>
      <c r="H67" s="8"/>
      <c r="I67" s="7"/>
      <c r="J67" s="7"/>
    </row>
    <row r="68" spans="1:10" x14ac:dyDescent="0.3">
      <c r="A68" s="525"/>
      <c r="B68" s="7"/>
      <c r="C68" s="7"/>
      <c r="D68" s="7"/>
      <c r="E68" s="13"/>
      <c r="F68" s="13"/>
      <c r="G68" s="8"/>
      <c r="H68" s="8"/>
      <c r="I68" s="7"/>
      <c r="J68" s="7"/>
    </row>
    <row r="69" spans="1:10" x14ac:dyDescent="0.3">
      <c r="A69" s="525"/>
      <c r="B69" s="7"/>
      <c r="C69" s="7"/>
      <c r="D69" s="7"/>
      <c r="E69" s="15"/>
      <c r="F69" s="13"/>
      <c r="G69" s="13"/>
      <c r="H69" s="13"/>
      <c r="I69" s="7"/>
      <c r="J69" s="7"/>
    </row>
    <row r="70" spans="1:10" x14ac:dyDescent="0.3">
      <c r="A70" s="16"/>
      <c r="B70" s="7"/>
      <c r="C70" s="7"/>
      <c r="D70" s="7"/>
      <c r="E70" s="15"/>
      <c r="F70" s="13"/>
      <c r="G70" s="13"/>
      <c r="H70" s="13"/>
      <c r="I70" s="7"/>
      <c r="J70" s="7"/>
    </row>
    <row r="71" spans="1:10" x14ac:dyDescent="0.3">
      <c r="A71" s="93"/>
    </row>
    <row r="72" spans="1:10" x14ac:dyDescent="0.3">
      <c r="A72" s="93"/>
    </row>
    <row r="73" spans="1:10" x14ac:dyDescent="0.3">
      <c r="A73" s="93"/>
    </row>
    <row r="74" spans="1:10" x14ac:dyDescent="0.3">
      <c r="A74" s="93"/>
    </row>
  </sheetData>
  <mergeCells count="13">
    <mergeCell ref="I9:I10"/>
    <mergeCell ref="J9:J10"/>
    <mergeCell ref="D9:D10"/>
    <mergeCell ref="C9:C10"/>
    <mergeCell ref="B9:B10"/>
    <mergeCell ref="A9:A10"/>
    <mergeCell ref="E9:E10"/>
    <mergeCell ref="F9:F10"/>
    <mergeCell ref="B21:B22"/>
    <mergeCell ref="C21:C22"/>
    <mergeCell ref="D21:D22"/>
    <mergeCell ref="E21:E22"/>
    <mergeCell ref="F21:F22"/>
  </mergeCells>
  <pageMargins left="0.7" right="0.7" top="0.75" bottom="0.75" header="0.3" footer="0.3"/>
  <pageSetup orientation="portrait" horizontalDpi="4294967293" verticalDpi="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9"/>
  <sheetViews>
    <sheetView topLeftCell="A6" workbookViewId="0">
      <selection activeCell="E45" sqref="E45"/>
    </sheetView>
  </sheetViews>
  <sheetFormatPr baseColWidth="10" defaultColWidth="11.28515625" defaultRowHeight="16.5" x14ac:dyDescent="0.3"/>
  <cols>
    <col min="1" max="1" width="13.140625" style="46" customWidth="1"/>
    <col min="2" max="2" width="33.7109375" style="47" bestFit="1" customWidth="1"/>
    <col min="3" max="3" width="34.28515625" style="46" bestFit="1" customWidth="1"/>
    <col min="4" max="4" width="26" style="46" customWidth="1"/>
    <col min="5" max="5" width="13.140625" style="126" customWidth="1"/>
    <col min="6" max="6" width="14.7109375" style="116" customWidth="1"/>
    <col min="7" max="7" width="11.28515625" style="46" customWidth="1"/>
    <col min="8" max="8" width="10.140625" style="46" customWidth="1"/>
    <col min="9" max="9" width="22.28515625" style="359" customWidth="1"/>
    <col min="10" max="10" width="22.7109375" style="48" customWidth="1"/>
    <col min="11" max="11" width="11.28515625" style="527"/>
    <col min="12" max="16384" width="11.28515625" style="43"/>
  </cols>
  <sheetData>
    <row r="1" spans="1:11" x14ac:dyDescent="0.3">
      <c r="A1" s="49" t="s">
        <v>0</v>
      </c>
    </row>
    <row r="2" spans="1:11" x14ac:dyDescent="0.3">
      <c r="A2" s="49" t="s">
        <v>1</v>
      </c>
    </row>
    <row r="3" spans="1:11" x14ac:dyDescent="0.3">
      <c r="A3" s="50">
        <v>17</v>
      </c>
      <c r="B3" s="50" t="s">
        <v>1213</v>
      </c>
    </row>
    <row r="6" spans="1:11" ht="20.25" x14ac:dyDescent="0.3">
      <c r="A6" s="51" t="s">
        <v>3</v>
      </c>
      <c r="B6" s="52"/>
      <c r="C6" s="53"/>
      <c r="D6" s="54"/>
      <c r="E6" s="56"/>
      <c r="F6" s="117"/>
      <c r="G6" s="57"/>
      <c r="H6" s="57"/>
      <c r="I6" s="55"/>
      <c r="J6" s="55"/>
    </row>
    <row r="7" spans="1:11" x14ac:dyDescent="0.3">
      <c r="A7" s="59"/>
      <c r="B7" s="60"/>
      <c r="C7" s="61"/>
      <c r="D7" s="54"/>
      <c r="E7" s="56"/>
      <c r="F7" s="117"/>
      <c r="G7" s="57"/>
      <c r="H7" s="57"/>
      <c r="I7" s="55"/>
      <c r="J7" s="55"/>
    </row>
    <row r="8" spans="1:11" s="44" customFormat="1" ht="33" x14ac:dyDescent="0.25">
      <c r="A8" s="62" t="s">
        <v>4</v>
      </c>
      <c r="B8" s="63" t="s">
        <v>5</v>
      </c>
      <c r="C8" s="64" t="s">
        <v>6</v>
      </c>
      <c r="D8" s="64" t="s">
        <v>7</v>
      </c>
      <c r="E8" s="66" t="s">
        <v>8</v>
      </c>
      <c r="F8" s="118" t="s">
        <v>9</v>
      </c>
      <c r="G8" s="542" t="s">
        <v>10</v>
      </c>
      <c r="H8" s="542" t="s">
        <v>11</v>
      </c>
      <c r="I8" s="65" t="s">
        <v>12</v>
      </c>
      <c r="J8" s="65" t="s">
        <v>13</v>
      </c>
      <c r="K8" s="528"/>
    </row>
    <row r="9" spans="1:11" ht="21.75" customHeight="1" x14ac:dyDescent="0.3">
      <c r="A9" s="819" t="s">
        <v>1853</v>
      </c>
      <c r="B9" s="821" t="s">
        <v>1854</v>
      </c>
      <c r="C9" s="821" t="s">
        <v>1855</v>
      </c>
      <c r="D9" s="821" t="s">
        <v>1856</v>
      </c>
      <c r="E9" s="663">
        <v>63640</v>
      </c>
      <c r="F9" s="656">
        <v>21840</v>
      </c>
      <c r="G9" s="164" t="s">
        <v>1180</v>
      </c>
      <c r="H9" s="164" t="s">
        <v>1181</v>
      </c>
      <c r="I9" s="663" t="s">
        <v>1490</v>
      </c>
      <c r="J9" s="663" t="s">
        <v>311</v>
      </c>
      <c r="K9" s="527">
        <v>1</v>
      </c>
    </row>
    <row r="10" spans="1:11" ht="21.75" customHeight="1" x14ac:dyDescent="0.3">
      <c r="A10" s="820"/>
      <c r="B10" s="822"/>
      <c r="C10" s="822"/>
      <c r="D10" s="822"/>
      <c r="E10" s="664"/>
      <c r="F10" s="749"/>
      <c r="G10" s="164" t="s">
        <v>1274</v>
      </c>
      <c r="H10" s="164" t="s">
        <v>1275</v>
      </c>
      <c r="I10" s="664"/>
      <c r="J10" s="664"/>
    </row>
    <row r="11" spans="1:11" ht="24" x14ac:dyDescent="0.3">
      <c r="A11" s="401" t="s">
        <v>1853</v>
      </c>
      <c r="B11" s="165" t="s">
        <v>1857</v>
      </c>
      <c r="C11" s="165" t="s">
        <v>1858</v>
      </c>
      <c r="D11" s="165" t="s">
        <v>1859</v>
      </c>
      <c r="E11" s="164">
        <v>32224</v>
      </c>
      <c r="F11" s="285">
        <v>50510</v>
      </c>
      <c r="G11" s="164" t="s">
        <v>724</v>
      </c>
      <c r="H11" s="164"/>
      <c r="I11" s="164" t="s">
        <v>1490</v>
      </c>
      <c r="J11" s="403" t="s">
        <v>311</v>
      </c>
      <c r="K11" s="527">
        <v>2</v>
      </c>
    </row>
    <row r="12" spans="1:11" x14ac:dyDescent="0.3">
      <c r="A12" s="401" t="s">
        <v>1853</v>
      </c>
      <c r="B12" s="165" t="s">
        <v>1860</v>
      </c>
      <c r="C12" s="165" t="s">
        <v>1861</v>
      </c>
      <c r="D12" s="165" t="s">
        <v>1862</v>
      </c>
      <c r="E12" s="164">
        <v>810</v>
      </c>
      <c r="F12" s="285">
        <v>18018</v>
      </c>
      <c r="G12" s="164" t="s">
        <v>1863</v>
      </c>
      <c r="H12" s="164"/>
      <c r="I12" s="164" t="s">
        <v>1490</v>
      </c>
      <c r="J12" s="403" t="s">
        <v>311</v>
      </c>
      <c r="K12" s="527">
        <v>3</v>
      </c>
    </row>
    <row r="13" spans="1:11" x14ac:dyDescent="0.3">
      <c r="A13" s="401" t="s">
        <v>1853</v>
      </c>
      <c r="B13" s="165" t="s">
        <v>1864</v>
      </c>
      <c r="C13" s="165" t="s">
        <v>1865</v>
      </c>
      <c r="D13" s="165" t="s">
        <v>1866</v>
      </c>
      <c r="E13" s="164">
        <v>28440</v>
      </c>
      <c r="F13" s="285">
        <v>20520</v>
      </c>
      <c r="G13" s="164" t="s">
        <v>1867</v>
      </c>
      <c r="H13" s="164"/>
      <c r="I13" s="164" t="s">
        <v>50</v>
      </c>
      <c r="J13" s="403" t="s">
        <v>311</v>
      </c>
      <c r="K13" s="553">
        <v>4</v>
      </c>
    </row>
    <row r="14" spans="1:11" ht="24" x14ac:dyDescent="0.3">
      <c r="A14" s="401" t="s">
        <v>1853</v>
      </c>
      <c r="B14" s="165" t="s">
        <v>350</v>
      </c>
      <c r="C14" s="165" t="s">
        <v>1868</v>
      </c>
      <c r="D14" s="549" t="s">
        <v>1869</v>
      </c>
      <c r="E14" s="550">
        <v>34390</v>
      </c>
      <c r="F14" s="550">
        <v>26859</v>
      </c>
      <c r="G14" s="551" t="s">
        <v>1870</v>
      </c>
      <c r="H14" s="552" t="s">
        <v>1871</v>
      </c>
      <c r="I14" s="164" t="s">
        <v>50</v>
      </c>
      <c r="J14" s="165" t="s">
        <v>51</v>
      </c>
      <c r="K14" s="527">
        <v>5</v>
      </c>
    </row>
    <row r="15" spans="1:11" ht="60" x14ac:dyDescent="0.3">
      <c r="A15" s="401" t="s">
        <v>1853</v>
      </c>
      <c r="B15" s="365" t="s">
        <v>23</v>
      </c>
      <c r="C15" s="365" t="s">
        <v>503</v>
      </c>
      <c r="D15" s="555" t="s">
        <v>1872</v>
      </c>
      <c r="E15" s="19">
        <v>30220</v>
      </c>
      <c r="F15" s="389">
        <v>7900</v>
      </c>
      <c r="G15" s="106" t="s">
        <v>1306</v>
      </c>
      <c r="H15" s="106" t="s">
        <v>1307</v>
      </c>
      <c r="I15" s="164" t="s">
        <v>50</v>
      </c>
      <c r="J15" s="165" t="s">
        <v>51</v>
      </c>
      <c r="K15" s="527">
        <v>6</v>
      </c>
    </row>
    <row r="16" spans="1:11" ht="57.4" customHeight="1" x14ac:dyDescent="0.3">
      <c r="A16" s="401" t="s">
        <v>1853</v>
      </c>
      <c r="B16" s="365" t="s">
        <v>23</v>
      </c>
      <c r="C16" s="365" t="s">
        <v>503</v>
      </c>
      <c r="D16" s="555" t="s">
        <v>1872</v>
      </c>
      <c r="E16" s="19">
        <v>31940</v>
      </c>
      <c r="F16" s="389">
        <v>8179</v>
      </c>
      <c r="G16" s="106" t="s">
        <v>623</v>
      </c>
      <c r="H16" s="106" t="s">
        <v>721</v>
      </c>
      <c r="I16" s="164" t="s">
        <v>50</v>
      </c>
      <c r="J16" s="165" t="s">
        <v>51</v>
      </c>
      <c r="K16" s="528">
        <v>7</v>
      </c>
    </row>
    <row r="17" spans="1:11" ht="56.25" customHeight="1" x14ac:dyDescent="0.3">
      <c r="A17" s="401" t="s">
        <v>1853</v>
      </c>
      <c r="B17" s="365" t="s">
        <v>23</v>
      </c>
      <c r="C17" s="365" t="s">
        <v>503</v>
      </c>
      <c r="D17" s="555" t="s">
        <v>1872</v>
      </c>
      <c r="E17" s="19">
        <v>29470</v>
      </c>
      <c r="F17" s="389">
        <v>7656</v>
      </c>
      <c r="G17" s="106" t="s">
        <v>505</v>
      </c>
      <c r="H17" s="106" t="s">
        <v>506</v>
      </c>
      <c r="I17" s="164" t="s">
        <v>50</v>
      </c>
      <c r="J17" s="165" t="s">
        <v>51</v>
      </c>
      <c r="K17" s="527">
        <v>8</v>
      </c>
    </row>
    <row r="18" spans="1:11" ht="40.9" customHeight="1" x14ac:dyDescent="0.3">
      <c r="A18" s="401" t="s">
        <v>1853</v>
      </c>
      <c r="B18" s="365" t="s">
        <v>320</v>
      </c>
      <c r="C18" s="365" t="s">
        <v>1030</v>
      </c>
      <c r="D18" s="555" t="s">
        <v>1873</v>
      </c>
      <c r="E18" s="19">
        <v>32960</v>
      </c>
      <c r="F18" s="389">
        <v>29775</v>
      </c>
      <c r="G18" s="106" t="s">
        <v>1034</v>
      </c>
      <c r="H18" s="106" t="s">
        <v>1035</v>
      </c>
      <c r="I18" s="164" t="s">
        <v>19</v>
      </c>
      <c r="J18" s="554" t="s">
        <v>51</v>
      </c>
      <c r="K18" s="528">
        <v>9</v>
      </c>
    </row>
    <row r="19" spans="1:11" ht="16.5" customHeight="1" x14ac:dyDescent="0.3">
      <c r="A19" s="401" t="s">
        <v>1853</v>
      </c>
      <c r="B19" s="165" t="s">
        <v>1874</v>
      </c>
      <c r="C19" s="165" t="s">
        <v>1875</v>
      </c>
      <c r="D19" s="165" t="s">
        <v>1876</v>
      </c>
      <c r="E19" s="164">
        <v>18000</v>
      </c>
      <c r="F19" s="285">
        <v>26000</v>
      </c>
      <c r="G19" s="164" t="s">
        <v>682</v>
      </c>
      <c r="H19" s="164" t="s">
        <v>683</v>
      </c>
      <c r="I19" s="164" t="s">
        <v>1490</v>
      </c>
      <c r="J19" s="403" t="s">
        <v>311</v>
      </c>
      <c r="K19" s="527">
        <v>10</v>
      </c>
    </row>
    <row r="20" spans="1:11" ht="16.5" customHeight="1" x14ac:dyDescent="0.3">
      <c r="A20" s="819" t="s">
        <v>1853</v>
      </c>
      <c r="B20" s="821" t="s">
        <v>1877</v>
      </c>
      <c r="C20" s="821" t="s">
        <v>1878</v>
      </c>
      <c r="D20" s="821" t="s">
        <v>1879</v>
      </c>
      <c r="E20" s="663">
        <v>51414</v>
      </c>
      <c r="F20" s="656">
        <v>32391</v>
      </c>
      <c r="G20" s="164" t="s">
        <v>1880</v>
      </c>
      <c r="H20" s="164" t="s">
        <v>155</v>
      </c>
      <c r="I20" s="663" t="s">
        <v>1490</v>
      </c>
      <c r="J20" s="663" t="s">
        <v>311</v>
      </c>
      <c r="K20" s="528">
        <v>11</v>
      </c>
    </row>
    <row r="21" spans="1:11" x14ac:dyDescent="0.3">
      <c r="A21" s="820"/>
      <c r="B21" s="822"/>
      <c r="C21" s="822"/>
      <c r="D21" s="822"/>
      <c r="E21" s="664"/>
      <c r="F21" s="749"/>
      <c r="G21" s="164" t="s">
        <v>1188</v>
      </c>
      <c r="H21" s="164" t="s">
        <v>1881</v>
      </c>
      <c r="I21" s="664"/>
      <c r="J21" s="664"/>
      <c r="K21" s="527">
        <v>12</v>
      </c>
    </row>
    <row r="22" spans="1:11" ht="16.5" customHeight="1" x14ac:dyDescent="0.3">
      <c r="A22" s="454" t="s">
        <v>1853</v>
      </c>
      <c r="B22" s="165" t="s">
        <v>1882</v>
      </c>
      <c r="C22" s="165" t="s">
        <v>1883</v>
      </c>
      <c r="D22" s="165" t="s">
        <v>1884</v>
      </c>
      <c r="E22" s="164">
        <v>320</v>
      </c>
      <c r="F22" s="285">
        <v>6780</v>
      </c>
      <c r="G22" s="164" t="s">
        <v>897</v>
      </c>
      <c r="H22" s="164"/>
      <c r="I22" s="164" t="s">
        <v>1490</v>
      </c>
      <c r="J22" s="403" t="s">
        <v>311</v>
      </c>
      <c r="K22" s="528">
        <v>13</v>
      </c>
    </row>
    <row r="23" spans="1:11" ht="16.5" customHeight="1" x14ac:dyDescent="0.3">
      <c r="A23" s="819" t="s">
        <v>1853</v>
      </c>
      <c r="B23" s="821" t="s">
        <v>1885</v>
      </c>
      <c r="C23" s="821" t="s">
        <v>1886</v>
      </c>
      <c r="D23" s="821" t="s">
        <v>1887</v>
      </c>
      <c r="E23" s="663">
        <v>39840</v>
      </c>
      <c r="F23" s="656">
        <v>27897</v>
      </c>
      <c r="G23" s="164" t="s">
        <v>1500</v>
      </c>
      <c r="H23" s="663" t="s">
        <v>1501</v>
      </c>
      <c r="I23" s="663" t="s">
        <v>1490</v>
      </c>
      <c r="J23" s="663" t="s">
        <v>311</v>
      </c>
      <c r="K23" s="527">
        <v>14</v>
      </c>
    </row>
    <row r="24" spans="1:11" ht="16.5" customHeight="1" x14ac:dyDescent="0.3">
      <c r="A24" s="820"/>
      <c r="B24" s="822"/>
      <c r="C24" s="822"/>
      <c r="D24" s="822"/>
      <c r="E24" s="664"/>
      <c r="F24" s="749"/>
      <c r="G24" s="164" t="s">
        <v>377</v>
      </c>
      <c r="H24" s="664"/>
      <c r="I24" s="664"/>
      <c r="J24" s="664"/>
      <c r="K24" s="528">
        <v>15</v>
      </c>
    </row>
    <row r="25" spans="1:11" ht="16.5" customHeight="1" x14ac:dyDescent="0.3">
      <c r="A25" s="819" t="s">
        <v>1853</v>
      </c>
      <c r="B25" s="821" t="s">
        <v>1888</v>
      </c>
      <c r="C25" s="821" t="s">
        <v>1889</v>
      </c>
      <c r="D25" s="821" t="s">
        <v>1593</v>
      </c>
      <c r="E25" s="663">
        <v>16400</v>
      </c>
      <c r="F25" s="656">
        <v>30910</v>
      </c>
      <c r="G25" s="164" t="s">
        <v>1890</v>
      </c>
      <c r="H25" s="164" t="s">
        <v>619</v>
      </c>
      <c r="I25" s="663" t="s">
        <v>1490</v>
      </c>
      <c r="J25" s="663" t="s">
        <v>311</v>
      </c>
      <c r="K25" s="527">
        <v>16</v>
      </c>
    </row>
    <row r="26" spans="1:11" ht="16.5" customHeight="1" x14ac:dyDescent="0.3">
      <c r="A26" s="839"/>
      <c r="B26" s="890"/>
      <c r="C26" s="890"/>
      <c r="D26" s="890"/>
      <c r="E26" s="870"/>
      <c r="F26" s="748"/>
      <c r="G26" s="164" t="s">
        <v>318</v>
      </c>
      <c r="H26" s="164" t="s">
        <v>1595</v>
      </c>
      <c r="I26" s="870"/>
      <c r="J26" s="870"/>
      <c r="K26" s="528">
        <v>17</v>
      </c>
    </row>
    <row r="27" spans="1:11" ht="16.5" customHeight="1" x14ac:dyDescent="0.3">
      <c r="A27" s="839"/>
      <c r="B27" s="890"/>
      <c r="C27" s="890"/>
      <c r="D27" s="890"/>
      <c r="E27" s="870"/>
      <c r="F27" s="748"/>
      <c r="G27" s="455" t="s">
        <v>1891</v>
      </c>
      <c r="H27" s="455" t="s">
        <v>616</v>
      </c>
      <c r="I27" s="870"/>
      <c r="J27" s="870"/>
      <c r="K27" s="527">
        <v>18</v>
      </c>
    </row>
    <row r="28" spans="1:11" ht="24" x14ac:dyDescent="0.3">
      <c r="A28" s="401" t="s">
        <v>1853</v>
      </c>
      <c r="B28" s="165" t="s">
        <v>1885</v>
      </c>
      <c r="C28" s="165" t="s">
        <v>1892</v>
      </c>
      <c r="D28" s="165" t="s">
        <v>1893</v>
      </c>
      <c r="E28" s="164">
        <v>3380</v>
      </c>
      <c r="F28" s="285">
        <v>3868</v>
      </c>
      <c r="G28" s="164" t="s">
        <v>1437</v>
      </c>
      <c r="H28" s="164" t="s">
        <v>1438</v>
      </c>
      <c r="I28" s="164" t="s">
        <v>1490</v>
      </c>
      <c r="J28" s="403" t="s">
        <v>311</v>
      </c>
      <c r="K28" s="528">
        <v>19</v>
      </c>
    </row>
    <row r="29" spans="1:11" x14ac:dyDescent="0.3">
      <c r="A29" s="811" t="s">
        <v>1853</v>
      </c>
      <c r="B29" s="623" t="s">
        <v>1885</v>
      </c>
      <c r="C29" s="623" t="s">
        <v>1894</v>
      </c>
      <c r="D29" s="623" t="s">
        <v>1895</v>
      </c>
      <c r="E29" s="622">
        <v>62832</v>
      </c>
      <c r="F29" s="655">
        <v>11452</v>
      </c>
      <c r="G29" s="164" t="s">
        <v>1688</v>
      </c>
      <c r="H29" s="164" t="s">
        <v>698</v>
      </c>
      <c r="I29" s="622" t="s">
        <v>19</v>
      </c>
      <c r="J29" s="622" t="s">
        <v>311</v>
      </c>
      <c r="K29" s="527">
        <v>20</v>
      </c>
    </row>
    <row r="30" spans="1:11" x14ac:dyDescent="0.3">
      <c r="A30" s="811"/>
      <c r="B30" s="623"/>
      <c r="C30" s="623"/>
      <c r="D30" s="623"/>
      <c r="E30" s="622"/>
      <c r="F30" s="655"/>
      <c r="G30" s="164" t="s">
        <v>1043</v>
      </c>
      <c r="H30" s="164" t="s">
        <v>1044</v>
      </c>
      <c r="I30" s="622"/>
      <c r="J30" s="622"/>
      <c r="K30" s="528">
        <v>21</v>
      </c>
    </row>
    <row r="31" spans="1:11" ht="30" x14ac:dyDescent="0.3">
      <c r="A31" s="401" t="s">
        <v>1853</v>
      </c>
      <c r="B31" s="212" t="s">
        <v>1896</v>
      </c>
      <c r="C31" s="212" t="s">
        <v>1897</v>
      </c>
      <c r="D31" s="491" t="s">
        <v>1898</v>
      </c>
      <c r="E31" s="19">
        <v>34000</v>
      </c>
      <c r="F31" s="19">
        <v>13600</v>
      </c>
      <c r="G31" s="1" t="s">
        <v>1899</v>
      </c>
      <c r="H31" s="1" t="s">
        <v>1900</v>
      </c>
      <c r="I31" s="164" t="s">
        <v>19</v>
      </c>
      <c r="J31" s="164" t="s">
        <v>43</v>
      </c>
      <c r="K31" s="527">
        <v>22</v>
      </c>
    </row>
    <row r="32" spans="1:11" x14ac:dyDescent="0.3">
      <c r="A32" s="811" t="s">
        <v>1853</v>
      </c>
      <c r="B32" s="711" t="s">
        <v>730</v>
      </c>
      <c r="C32" s="711" t="s">
        <v>600</v>
      </c>
      <c r="D32" s="858" t="s">
        <v>563</v>
      </c>
      <c r="E32" s="630">
        <v>120960</v>
      </c>
      <c r="F32" s="630">
        <v>70452</v>
      </c>
      <c r="G32" s="1" t="s">
        <v>880</v>
      </c>
      <c r="H32" s="1" t="s">
        <v>881</v>
      </c>
      <c r="I32" s="622" t="s">
        <v>19</v>
      </c>
      <c r="J32" s="622" t="s">
        <v>43</v>
      </c>
      <c r="K32" s="528">
        <v>23</v>
      </c>
    </row>
    <row r="33" spans="1:11" x14ac:dyDescent="0.3">
      <c r="A33" s="811"/>
      <c r="B33" s="711"/>
      <c r="C33" s="711"/>
      <c r="D33" s="858"/>
      <c r="E33" s="630"/>
      <c r="F33" s="630"/>
      <c r="G33" s="1" t="s">
        <v>1901</v>
      </c>
      <c r="H33" s="1" t="s">
        <v>1272</v>
      </c>
      <c r="I33" s="622"/>
      <c r="J33" s="622"/>
      <c r="K33" s="527">
        <v>24</v>
      </c>
    </row>
    <row r="34" spans="1:11" x14ac:dyDescent="0.3">
      <c r="A34" s="811"/>
      <c r="B34" s="711"/>
      <c r="C34" s="711"/>
      <c r="D34" s="858"/>
      <c r="E34" s="630"/>
      <c r="F34" s="630"/>
      <c r="G34" s="1" t="s">
        <v>1239</v>
      </c>
      <c r="H34" s="1" t="s">
        <v>1240</v>
      </c>
      <c r="I34" s="622"/>
      <c r="J34" s="622"/>
      <c r="K34" s="528">
        <v>25</v>
      </c>
    </row>
    <row r="35" spans="1:11" x14ac:dyDescent="0.3">
      <c r="A35" s="811"/>
      <c r="B35" s="711"/>
      <c r="C35" s="711"/>
      <c r="D35" s="858"/>
      <c r="E35" s="630"/>
      <c r="F35" s="630"/>
      <c r="G35" s="1" t="s">
        <v>566</v>
      </c>
      <c r="H35" s="1" t="s">
        <v>567</v>
      </c>
      <c r="I35" s="622"/>
      <c r="J35" s="622"/>
      <c r="K35" s="527">
        <v>26</v>
      </c>
    </row>
    <row r="36" spans="1:11" ht="30" x14ac:dyDescent="0.3">
      <c r="A36" s="401" t="s">
        <v>1853</v>
      </c>
      <c r="B36" s="313" t="s">
        <v>104</v>
      </c>
      <c r="C36" s="212" t="s">
        <v>1301</v>
      </c>
      <c r="D36" s="491" t="s">
        <v>106</v>
      </c>
      <c r="E36" s="19">
        <v>30103</v>
      </c>
      <c r="F36" s="19">
        <v>46238</v>
      </c>
      <c r="G36" s="1" t="s">
        <v>589</v>
      </c>
      <c r="H36" s="1" t="s">
        <v>1330</v>
      </c>
      <c r="I36" s="164" t="s">
        <v>19</v>
      </c>
      <c r="J36" s="164" t="s">
        <v>43</v>
      </c>
      <c r="K36" s="528">
        <v>27</v>
      </c>
    </row>
    <row r="37" spans="1:11" ht="24" x14ac:dyDescent="0.3">
      <c r="A37" s="401" t="s">
        <v>1853</v>
      </c>
      <c r="B37" s="531" t="s">
        <v>1902</v>
      </c>
      <c r="C37" s="130" t="s">
        <v>1903</v>
      </c>
      <c r="D37" s="212" t="s">
        <v>1904</v>
      </c>
      <c r="E37" s="556">
        <v>23960</v>
      </c>
      <c r="F37" s="556">
        <v>68444</v>
      </c>
      <c r="G37" s="186" t="s">
        <v>554</v>
      </c>
      <c r="H37" s="186" t="s">
        <v>555</v>
      </c>
      <c r="I37" s="164" t="s">
        <v>50</v>
      </c>
      <c r="J37" s="164" t="s">
        <v>43</v>
      </c>
      <c r="K37" s="527">
        <v>28</v>
      </c>
    </row>
    <row r="38" spans="1:11" x14ac:dyDescent="0.3">
      <c r="A38" s="811" t="s">
        <v>1853</v>
      </c>
      <c r="B38" s="897" t="s">
        <v>1905</v>
      </c>
      <c r="C38" s="857" t="s">
        <v>1906</v>
      </c>
      <c r="D38" s="858" t="s">
        <v>1907</v>
      </c>
      <c r="E38" s="859">
        <v>161140</v>
      </c>
      <c r="F38" s="859">
        <v>128203</v>
      </c>
      <c r="G38" s="186" t="s">
        <v>453</v>
      </c>
      <c r="H38" s="186" t="s">
        <v>454</v>
      </c>
      <c r="I38" s="622" t="s">
        <v>50</v>
      </c>
      <c r="J38" s="622" t="s">
        <v>43</v>
      </c>
      <c r="K38" s="528">
        <v>29</v>
      </c>
    </row>
    <row r="39" spans="1:11" x14ac:dyDescent="0.3">
      <c r="A39" s="811"/>
      <c r="B39" s="897"/>
      <c r="C39" s="857"/>
      <c r="D39" s="858"/>
      <c r="E39" s="859"/>
      <c r="F39" s="859"/>
      <c r="G39" s="186" t="s">
        <v>457</v>
      </c>
      <c r="H39" s="186" t="s">
        <v>458</v>
      </c>
      <c r="I39" s="622"/>
      <c r="J39" s="622"/>
      <c r="K39" s="527">
        <v>30</v>
      </c>
    </row>
    <row r="40" spans="1:11" x14ac:dyDescent="0.3">
      <c r="A40" s="811"/>
      <c r="B40" s="897"/>
      <c r="C40" s="857"/>
      <c r="D40" s="858"/>
      <c r="E40" s="859"/>
      <c r="F40" s="859"/>
      <c r="G40" s="186" t="s">
        <v>461</v>
      </c>
      <c r="H40" s="186" t="s">
        <v>462</v>
      </c>
      <c r="I40" s="622"/>
      <c r="J40" s="622"/>
      <c r="K40" s="528">
        <v>31</v>
      </c>
    </row>
    <row r="41" spans="1:11" x14ac:dyDescent="0.3">
      <c r="A41" s="811"/>
      <c r="B41" s="897"/>
      <c r="C41" s="857"/>
      <c r="D41" s="858"/>
      <c r="E41" s="859"/>
      <c r="F41" s="859"/>
      <c r="G41" s="186" t="s">
        <v>1908</v>
      </c>
      <c r="H41" s="186" t="s">
        <v>404</v>
      </c>
      <c r="I41" s="622"/>
      <c r="J41" s="622"/>
      <c r="K41" s="527">
        <v>32</v>
      </c>
    </row>
    <row r="42" spans="1:11" x14ac:dyDescent="0.3">
      <c r="A42" s="811"/>
      <c r="B42" s="897"/>
      <c r="C42" s="857"/>
      <c r="D42" s="858"/>
      <c r="E42" s="859"/>
      <c r="F42" s="859"/>
      <c r="G42" s="186" t="s">
        <v>1909</v>
      </c>
      <c r="H42" s="186" t="s">
        <v>1910</v>
      </c>
      <c r="I42" s="622"/>
      <c r="J42" s="622"/>
      <c r="K42" s="528">
        <v>33</v>
      </c>
    </row>
    <row r="43" spans="1:11" x14ac:dyDescent="0.3">
      <c r="A43" s="401" t="s">
        <v>1853</v>
      </c>
      <c r="B43" s="130" t="s">
        <v>1911</v>
      </c>
      <c r="C43" s="130" t="s">
        <v>1912</v>
      </c>
      <c r="D43" s="491" t="s">
        <v>1913</v>
      </c>
      <c r="E43" s="497">
        <v>1800</v>
      </c>
      <c r="F43" s="497">
        <v>13860</v>
      </c>
      <c r="G43" s="186" t="s">
        <v>1914</v>
      </c>
      <c r="H43" s="186"/>
      <c r="I43" s="164" t="s">
        <v>50</v>
      </c>
      <c r="J43" s="164" t="s">
        <v>43</v>
      </c>
      <c r="K43" s="527">
        <v>34</v>
      </c>
    </row>
    <row r="44" spans="1:11" x14ac:dyDescent="0.3">
      <c r="A44" s="401" t="s">
        <v>1853</v>
      </c>
      <c r="B44" s="130" t="s">
        <v>1911</v>
      </c>
      <c r="C44" s="130" t="s">
        <v>1912</v>
      </c>
      <c r="D44" s="491" t="s">
        <v>1913</v>
      </c>
      <c r="E44" s="497">
        <v>1800</v>
      </c>
      <c r="F44" s="497">
        <v>13860</v>
      </c>
      <c r="G44" s="186" t="s">
        <v>1915</v>
      </c>
      <c r="H44" s="186"/>
      <c r="I44" s="164" t="s">
        <v>50</v>
      </c>
      <c r="J44" s="164" t="s">
        <v>43</v>
      </c>
      <c r="K44" s="528">
        <v>35</v>
      </c>
    </row>
    <row r="45" spans="1:11" x14ac:dyDescent="0.3">
      <c r="A45" s="819" t="s">
        <v>1853</v>
      </c>
      <c r="B45" s="857" t="s">
        <v>1006</v>
      </c>
      <c r="C45" s="857" t="s">
        <v>1916</v>
      </c>
      <c r="D45" s="858" t="s">
        <v>662</v>
      </c>
      <c r="E45" s="859">
        <v>61280</v>
      </c>
      <c r="F45" s="859">
        <v>14007</v>
      </c>
      <c r="G45" s="186" t="s">
        <v>496</v>
      </c>
      <c r="H45" s="186" t="s">
        <v>399</v>
      </c>
      <c r="I45" s="663" t="s">
        <v>50</v>
      </c>
      <c r="J45" s="663" t="s">
        <v>43</v>
      </c>
      <c r="K45" s="527">
        <v>36</v>
      </c>
    </row>
    <row r="46" spans="1:11" x14ac:dyDescent="0.3">
      <c r="A46" s="820"/>
      <c r="B46" s="857"/>
      <c r="C46" s="857"/>
      <c r="D46" s="858"/>
      <c r="E46" s="859"/>
      <c r="F46" s="859"/>
      <c r="G46" s="186" t="s">
        <v>498</v>
      </c>
      <c r="H46" s="186" t="s">
        <v>139</v>
      </c>
      <c r="I46" s="664"/>
      <c r="J46" s="664"/>
      <c r="K46" s="528">
        <v>37</v>
      </c>
    </row>
    <row r="47" spans="1:11" x14ac:dyDescent="0.3">
      <c r="A47" s="16"/>
      <c r="B47" s="7"/>
      <c r="C47" s="7"/>
      <c r="D47" s="7"/>
      <c r="E47" s="8"/>
      <c r="F47" s="10"/>
      <c r="G47" s="8"/>
      <c r="H47" s="8"/>
      <c r="I47" s="8"/>
      <c r="J47" s="8"/>
      <c r="K47" s="529"/>
    </row>
    <row r="48" spans="1:11" x14ac:dyDescent="0.3">
      <c r="A48" s="16"/>
      <c r="B48" s="7"/>
      <c r="C48" s="7"/>
      <c r="D48" s="7"/>
      <c r="E48" s="8"/>
      <c r="F48" s="10"/>
      <c r="G48" s="8"/>
      <c r="H48" s="8"/>
      <c r="I48" s="8"/>
      <c r="J48" s="8"/>
      <c r="K48" s="529"/>
    </row>
    <row r="49" spans="1:11" x14ac:dyDescent="0.3">
      <c r="A49" s="16"/>
      <c r="B49" s="7"/>
      <c r="C49" s="7"/>
      <c r="D49" s="7"/>
      <c r="E49" s="8"/>
      <c r="F49" s="10"/>
      <c r="G49" s="8"/>
      <c r="H49" s="8"/>
      <c r="I49" s="8"/>
      <c r="J49" s="8"/>
      <c r="K49" s="529"/>
    </row>
    <row r="50" spans="1:11" x14ac:dyDescent="0.3">
      <c r="A50" s="16"/>
      <c r="B50" s="7"/>
      <c r="C50" s="7"/>
      <c r="D50" s="7"/>
      <c r="E50" s="8"/>
      <c r="F50" s="10"/>
      <c r="G50" s="8"/>
      <c r="H50" s="8"/>
      <c r="I50" s="8"/>
      <c r="J50" s="8"/>
      <c r="K50" s="529"/>
    </row>
    <row r="51" spans="1:11" x14ac:dyDescent="0.3">
      <c r="A51" s="16"/>
      <c r="B51" s="7"/>
      <c r="C51" s="7"/>
      <c r="D51" s="7"/>
      <c r="E51" s="8"/>
      <c r="F51" s="10"/>
      <c r="G51" s="8"/>
      <c r="H51" s="8"/>
      <c r="I51" s="8"/>
      <c r="J51" s="8"/>
      <c r="K51" s="529"/>
    </row>
    <row r="52" spans="1:11" ht="16.5" customHeight="1" x14ac:dyDescent="0.3">
      <c r="E52" s="248"/>
      <c r="F52" s="248"/>
      <c r="G52" s="249"/>
      <c r="H52" s="249"/>
      <c r="J52" s="32"/>
    </row>
    <row r="53" spans="1:11" ht="20.25" x14ac:dyDescent="0.3">
      <c r="A53" s="70" t="s">
        <v>32</v>
      </c>
      <c r="B53" s="71"/>
      <c r="E53" s="248"/>
      <c r="F53" s="248"/>
      <c r="G53" s="249"/>
      <c r="H53" s="249"/>
    </row>
    <row r="54" spans="1:11" s="45" customFormat="1" x14ac:dyDescent="0.3">
      <c r="A54" s="72"/>
      <c r="B54" s="73"/>
      <c r="C54" s="74"/>
      <c r="D54" s="74"/>
      <c r="E54" s="127"/>
      <c r="F54" s="124"/>
      <c r="G54" s="74"/>
      <c r="H54" s="74"/>
      <c r="I54" s="360"/>
      <c r="J54" s="75"/>
      <c r="K54" s="530"/>
    </row>
    <row r="55" spans="1:11" ht="33" x14ac:dyDescent="0.3">
      <c r="A55" s="238" t="s">
        <v>4</v>
      </c>
      <c r="B55" s="243" t="s">
        <v>33</v>
      </c>
      <c r="C55" s="243" t="s">
        <v>34</v>
      </c>
      <c r="D55" s="243" t="s">
        <v>7</v>
      </c>
      <c r="E55" s="241" t="s">
        <v>35</v>
      </c>
      <c r="F55" s="242" t="s">
        <v>9</v>
      </c>
      <c r="G55" s="243" t="s">
        <v>10</v>
      </c>
      <c r="H55" s="243" t="s">
        <v>11</v>
      </c>
      <c r="I55" s="243" t="s">
        <v>36</v>
      </c>
      <c r="J55" s="243" t="s">
        <v>13</v>
      </c>
    </row>
    <row r="56" spans="1:11" ht="16.5" customHeight="1" x14ac:dyDescent="0.3">
      <c r="A56" s="525"/>
      <c r="B56" s="7"/>
      <c r="C56" s="7"/>
      <c r="D56" s="7"/>
      <c r="E56" s="13"/>
      <c r="F56" s="13"/>
      <c r="G56" s="8"/>
      <c r="H56" s="8"/>
      <c r="I56" s="7"/>
      <c r="J56" s="7"/>
    </row>
    <row r="57" spans="1:11" ht="18" customHeight="1" x14ac:dyDescent="0.3">
      <c r="A57" s="525"/>
      <c r="B57" s="7"/>
      <c r="C57" s="7"/>
      <c r="D57" s="7"/>
      <c r="E57" s="13"/>
      <c r="F57" s="13"/>
      <c r="G57" s="8"/>
      <c r="H57" s="8"/>
      <c r="I57" s="7"/>
      <c r="J57" s="7"/>
    </row>
    <row r="58" spans="1:11" x14ac:dyDescent="0.3">
      <c r="A58" s="525"/>
      <c r="B58" s="7"/>
      <c r="C58" s="7"/>
      <c r="D58" s="7"/>
      <c r="E58" s="13"/>
      <c r="F58" s="13"/>
      <c r="G58" s="8"/>
      <c r="H58" s="8"/>
      <c r="I58" s="7"/>
      <c r="J58" s="7"/>
    </row>
    <row r="59" spans="1:11" x14ac:dyDescent="0.3">
      <c r="A59" s="525"/>
      <c r="B59" s="7"/>
      <c r="C59" s="7"/>
      <c r="D59" s="7"/>
      <c r="E59" s="13"/>
      <c r="F59" s="13"/>
      <c r="G59" s="14"/>
      <c r="H59" s="14"/>
      <c r="I59" s="7"/>
      <c r="J59" s="7"/>
    </row>
    <row r="60" spans="1:11" x14ac:dyDescent="0.3">
      <c r="A60" s="525"/>
      <c r="B60" s="7"/>
      <c r="C60" s="7"/>
      <c r="D60" s="7"/>
      <c r="E60" s="13"/>
      <c r="F60" s="13"/>
      <c r="G60" s="13"/>
      <c r="H60" s="13"/>
      <c r="I60" s="7"/>
      <c r="J60" s="7"/>
    </row>
    <row r="61" spans="1:11" ht="16.5" customHeight="1" x14ac:dyDescent="0.3">
      <c r="A61" s="525"/>
      <c r="B61" s="7"/>
      <c r="C61" s="7"/>
      <c r="D61" s="7"/>
      <c r="E61" s="13"/>
      <c r="F61" s="13"/>
      <c r="G61" s="8"/>
      <c r="H61" s="8"/>
      <c r="I61" s="7"/>
      <c r="J61" s="7"/>
    </row>
    <row r="62" spans="1:11" ht="18" customHeight="1" x14ac:dyDescent="0.3">
      <c r="A62" s="525"/>
      <c r="B62" s="7"/>
      <c r="C62" s="7"/>
      <c r="D62" s="7"/>
      <c r="E62" s="13"/>
      <c r="F62" s="13"/>
      <c r="G62" s="8"/>
      <c r="H62" s="8"/>
      <c r="I62" s="7"/>
      <c r="J62" s="7"/>
    </row>
    <row r="63" spans="1:11" x14ac:dyDescent="0.3">
      <c r="A63" s="525"/>
      <c r="B63" s="7"/>
      <c r="C63" s="7"/>
      <c r="D63" s="7"/>
      <c r="E63" s="13"/>
      <c r="F63" s="13"/>
      <c r="G63" s="8"/>
      <c r="H63" s="8"/>
      <c r="I63" s="7"/>
      <c r="J63" s="7"/>
    </row>
    <row r="64" spans="1:11" x14ac:dyDescent="0.3">
      <c r="A64" s="525"/>
      <c r="B64" s="7"/>
      <c r="C64" s="7"/>
      <c r="D64" s="7"/>
      <c r="E64" s="13"/>
      <c r="F64" s="13"/>
      <c r="G64" s="14"/>
      <c r="H64" s="14"/>
      <c r="I64" s="7"/>
      <c r="J64" s="7"/>
    </row>
    <row r="65" spans="1:10" x14ac:dyDescent="0.3">
      <c r="A65" s="525"/>
      <c r="B65" s="7"/>
      <c r="C65" s="7"/>
      <c r="D65" s="7"/>
      <c r="E65" s="13"/>
      <c r="F65" s="13"/>
      <c r="G65" s="13"/>
      <c r="H65" s="13"/>
      <c r="I65" s="7"/>
      <c r="J65" s="7"/>
    </row>
    <row r="66" spans="1:10" ht="16.5" customHeight="1" x14ac:dyDescent="0.3">
      <c r="A66" s="525"/>
      <c r="B66" s="7"/>
      <c r="C66" s="7"/>
      <c r="D66" s="7"/>
      <c r="E66" s="13"/>
      <c r="F66" s="13"/>
      <c r="G66" s="8"/>
      <c r="H66" s="8"/>
      <c r="I66" s="7"/>
      <c r="J66" s="7"/>
    </row>
    <row r="67" spans="1:10" ht="18" customHeight="1" x14ac:dyDescent="0.3">
      <c r="A67" s="525"/>
      <c r="B67" s="7"/>
      <c r="C67" s="7"/>
      <c r="D67" s="7"/>
      <c r="E67" s="13"/>
      <c r="F67" s="13"/>
      <c r="G67" s="8"/>
      <c r="H67" s="8"/>
      <c r="I67" s="7"/>
      <c r="J67" s="7"/>
    </row>
    <row r="68" spans="1:10" x14ac:dyDescent="0.3">
      <c r="A68" s="525"/>
      <c r="B68" s="7"/>
      <c r="C68" s="7"/>
      <c r="D68" s="7"/>
      <c r="E68" s="13"/>
      <c r="F68" s="13"/>
      <c r="G68" s="8"/>
      <c r="H68" s="8"/>
      <c r="I68" s="7"/>
      <c r="J68" s="7"/>
    </row>
    <row r="69" spans="1:10" x14ac:dyDescent="0.3">
      <c r="A69" s="525"/>
      <c r="B69" s="7"/>
      <c r="C69" s="7"/>
      <c r="D69" s="7"/>
      <c r="E69" s="13"/>
      <c r="F69" s="13"/>
      <c r="G69" s="14"/>
      <c r="H69" s="14"/>
      <c r="I69" s="7"/>
      <c r="J69" s="7"/>
    </row>
    <row r="70" spans="1:10" x14ac:dyDescent="0.3">
      <c r="A70" s="525"/>
      <c r="B70" s="7"/>
      <c r="C70" s="7"/>
      <c r="D70" s="7"/>
      <c r="E70" s="13"/>
      <c r="F70" s="13"/>
      <c r="G70" s="13"/>
      <c r="H70" s="13"/>
      <c r="I70" s="7"/>
      <c r="J70" s="7"/>
    </row>
    <row r="71" spans="1:10" ht="16.5" customHeight="1" x14ac:dyDescent="0.3">
      <c r="A71" s="525"/>
      <c r="B71" s="7"/>
      <c r="C71" s="7"/>
      <c r="D71" s="7"/>
      <c r="E71" s="13"/>
      <c r="F71" s="13"/>
      <c r="G71" s="8"/>
      <c r="H71" s="8"/>
      <c r="I71" s="7"/>
      <c r="J71" s="7"/>
    </row>
    <row r="72" spans="1:10" ht="18" customHeight="1" x14ac:dyDescent="0.3">
      <c r="A72" s="525"/>
      <c r="B72" s="7"/>
      <c r="C72" s="7"/>
      <c r="D72" s="7"/>
      <c r="E72" s="13"/>
      <c r="F72" s="13"/>
      <c r="G72" s="8"/>
      <c r="H72" s="8"/>
      <c r="I72" s="7"/>
      <c r="J72" s="7"/>
    </row>
    <row r="73" spans="1:10" x14ac:dyDescent="0.3">
      <c r="A73" s="525"/>
      <c r="B73" s="7"/>
      <c r="C73" s="7"/>
      <c r="D73" s="7"/>
      <c r="E73" s="13"/>
      <c r="F73" s="13"/>
      <c r="G73" s="8"/>
      <c r="H73" s="8"/>
      <c r="I73" s="7"/>
      <c r="J73" s="7"/>
    </row>
    <row r="74" spans="1:10" x14ac:dyDescent="0.3">
      <c r="A74" s="525"/>
      <c r="B74" s="7"/>
      <c r="C74" s="7"/>
      <c r="D74" s="7"/>
      <c r="E74" s="13"/>
      <c r="F74" s="13"/>
      <c r="G74" s="14"/>
      <c r="H74" s="14"/>
      <c r="I74" s="7"/>
      <c r="J74" s="7"/>
    </row>
    <row r="75" spans="1:10" x14ac:dyDescent="0.3">
      <c r="A75" s="525"/>
      <c r="B75" s="7"/>
      <c r="C75" s="7"/>
      <c r="D75" s="7"/>
      <c r="E75" s="13"/>
      <c r="F75" s="13"/>
      <c r="G75" s="13"/>
      <c r="H75" s="13"/>
      <c r="I75" s="7"/>
      <c r="J75" s="7"/>
    </row>
    <row r="76" spans="1:10" ht="16.5" customHeight="1" x14ac:dyDescent="0.3">
      <c r="A76" s="525"/>
      <c r="B76" s="7"/>
      <c r="C76" s="7"/>
      <c r="D76" s="7"/>
      <c r="E76" s="13"/>
      <c r="F76" s="13"/>
      <c r="G76" s="8"/>
      <c r="H76" s="8"/>
      <c r="I76" s="7"/>
      <c r="J76" s="7"/>
    </row>
    <row r="77" spans="1:10" ht="18" customHeight="1" x14ac:dyDescent="0.3">
      <c r="A77" s="525"/>
      <c r="B77" s="7"/>
      <c r="C77" s="7"/>
      <c r="D77" s="7"/>
      <c r="E77" s="13"/>
      <c r="F77" s="13"/>
      <c r="G77" s="8"/>
      <c r="H77" s="8"/>
      <c r="I77" s="7"/>
      <c r="J77" s="7"/>
    </row>
    <row r="78" spans="1:10" x14ac:dyDescent="0.3">
      <c r="A78" s="525"/>
      <c r="B78" s="7"/>
      <c r="C78" s="7"/>
      <c r="D78" s="7"/>
      <c r="E78" s="13"/>
      <c r="F78" s="13"/>
      <c r="G78" s="8"/>
      <c r="H78" s="8"/>
      <c r="I78" s="7"/>
      <c r="J78" s="7"/>
    </row>
    <row r="79" spans="1:10" x14ac:dyDescent="0.3">
      <c r="A79" s="525"/>
      <c r="B79" s="7"/>
      <c r="C79" s="7"/>
      <c r="D79" s="7"/>
      <c r="E79" s="13"/>
      <c r="F79" s="13"/>
      <c r="G79" s="14"/>
      <c r="H79" s="14"/>
      <c r="I79" s="7"/>
      <c r="J79" s="7"/>
    </row>
    <row r="80" spans="1:10" x14ac:dyDescent="0.3">
      <c r="A80" s="525"/>
      <c r="B80" s="7"/>
      <c r="C80" s="7"/>
      <c r="D80" s="7"/>
      <c r="E80" s="13"/>
      <c r="F80" s="13"/>
      <c r="G80" s="13"/>
      <c r="H80" s="13"/>
      <c r="I80" s="7"/>
      <c r="J80" s="7"/>
    </row>
    <row r="81" spans="1:10" ht="16.5" customHeight="1" x14ac:dyDescent="0.3">
      <c r="A81" s="525"/>
      <c r="B81" s="7"/>
      <c r="C81" s="7"/>
      <c r="D81" s="7"/>
      <c r="E81" s="13"/>
      <c r="F81" s="13"/>
      <c r="G81" s="8"/>
      <c r="H81" s="8"/>
      <c r="I81" s="7"/>
      <c r="J81" s="7"/>
    </row>
    <row r="82" spans="1:10" ht="18" customHeight="1" x14ac:dyDescent="0.3">
      <c r="A82" s="525"/>
      <c r="B82" s="7"/>
      <c r="C82" s="7"/>
      <c r="D82" s="7"/>
      <c r="E82" s="13"/>
      <c r="F82" s="13"/>
      <c r="G82" s="8"/>
      <c r="H82" s="8"/>
      <c r="I82" s="7"/>
      <c r="J82" s="7"/>
    </row>
    <row r="83" spans="1:10" x14ac:dyDescent="0.3">
      <c r="A83" s="525"/>
      <c r="B83" s="7"/>
      <c r="C83" s="7"/>
      <c r="D83" s="7"/>
      <c r="E83" s="13"/>
      <c r="F83" s="13"/>
      <c r="G83" s="8"/>
      <c r="H83" s="8"/>
      <c r="I83" s="7"/>
      <c r="J83" s="7"/>
    </row>
    <row r="84" spans="1:10" x14ac:dyDescent="0.3">
      <c r="A84" s="525"/>
      <c r="B84" s="7"/>
      <c r="C84" s="7"/>
      <c r="D84" s="7"/>
      <c r="E84" s="15"/>
      <c r="F84" s="13"/>
      <c r="G84" s="13"/>
      <c r="H84" s="13"/>
      <c r="I84" s="7"/>
      <c r="J84" s="7"/>
    </row>
    <row r="85" spans="1:10" x14ac:dyDescent="0.3">
      <c r="A85" s="16"/>
      <c r="B85" s="7"/>
      <c r="C85" s="7"/>
      <c r="D85" s="7"/>
      <c r="E85" s="15"/>
      <c r="F85" s="13"/>
      <c r="G85" s="13"/>
      <c r="H85" s="13"/>
      <c r="I85" s="7"/>
      <c r="J85" s="7"/>
    </row>
    <row r="86" spans="1:10" x14ac:dyDescent="0.3">
      <c r="A86" s="93"/>
    </row>
    <row r="87" spans="1:10" x14ac:dyDescent="0.3">
      <c r="A87" s="93"/>
    </row>
    <row r="88" spans="1:10" x14ac:dyDescent="0.3">
      <c r="A88" s="93"/>
    </row>
    <row r="89" spans="1:10" x14ac:dyDescent="0.3">
      <c r="A89" s="93"/>
    </row>
  </sheetData>
  <mergeCells count="65">
    <mergeCell ref="C9:C10"/>
    <mergeCell ref="B9:B10"/>
    <mergeCell ref="A9:A10"/>
    <mergeCell ref="E9:E10"/>
    <mergeCell ref="I29:I30"/>
    <mergeCell ref="A29:A30"/>
    <mergeCell ref="B29:B30"/>
    <mergeCell ref="C29:C30"/>
    <mergeCell ref="A25:A27"/>
    <mergeCell ref="B25:B27"/>
    <mergeCell ref="C25:C27"/>
    <mergeCell ref="A23:A24"/>
    <mergeCell ref="B23:B24"/>
    <mergeCell ref="C23:C24"/>
    <mergeCell ref="D23:D24"/>
    <mergeCell ref="E23:E24"/>
    <mergeCell ref="J29:J30"/>
    <mergeCell ref="I9:I10"/>
    <mergeCell ref="J9:J10"/>
    <mergeCell ref="F9:F10"/>
    <mergeCell ref="D9:D10"/>
    <mergeCell ref="D29:D30"/>
    <mergeCell ref="E29:E30"/>
    <mergeCell ref="F29:F30"/>
    <mergeCell ref="J23:J24"/>
    <mergeCell ref="D25:D27"/>
    <mergeCell ref="E25:E27"/>
    <mergeCell ref="F25:F27"/>
    <mergeCell ref="I25:I27"/>
    <mergeCell ref="J25:J27"/>
    <mergeCell ref="I20:I21"/>
    <mergeCell ref="J20:J21"/>
    <mergeCell ref="I23:I24"/>
    <mergeCell ref="A20:A21"/>
    <mergeCell ref="B20:B21"/>
    <mergeCell ref="C20:C21"/>
    <mergeCell ref="D20:D21"/>
    <mergeCell ref="E20:E21"/>
    <mergeCell ref="F20:F21"/>
    <mergeCell ref="D32:D35"/>
    <mergeCell ref="E32:E35"/>
    <mergeCell ref="F32:F35"/>
    <mergeCell ref="F23:F24"/>
    <mergeCell ref="H23:H24"/>
    <mergeCell ref="D45:D46"/>
    <mergeCell ref="E45:E46"/>
    <mergeCell ref="F45:F46"/>
    <mergeCell ref="B38:B42"/>
    <mergeCell ref="C38:C42"/>
    <mergeCell ref="D38:D42"/>
    <mergeCell ref="E38:E42"/>
    <mergeCell ref="F38:F42"/>
    <mergeCell ref="A45:A46"/>
    <mergeCell ref="A32:A35"/>
    <mergeCell ref="A38:A42"/>
    <mergeCell ref="B45:B46"/>
    <mergeCell ref="C45:C46"/>
    <mergeCell ref="B32:B35"/>
    <mergeCell ref="C32:C35"/>
    <mergeCell ref="I32:I35"/>
    <mergeCell ref="J32:J35"/>
    <mergeCell ref="I38:I42"/>
    <mergeCell ref="J38:J42"/>
    <mergeCell ref="I45:I46"/>
    <mergeCell ref="J45:J46"/>
  </mergeCells>
  <pageMargins left="0.7" right="0.7" top="0.75" bottom="0.75" header="0.3" footer="0.3"/>
  <pageSetup orientation="portrait" horizontalDpi="4294967293" verticalDpi="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2"/>
  <sheetViews>
    <sheetView workbookViewId="0">
      <selection activeCell="C13" sqref="C13"/>
    </sheetView>
  </sheetViews>
  <sheetFormatPr baseColWidth="10" defaultColWidth="11.28515625" defaultRowHeight="16.5" x14ac:dyDescent="0.3"/>
  <cols>
    <col min="1" max="1" width="13.140625" style="46" customWidth="1"/>
    <col min="2" max="2" width="33.7109375" style="47" bestFit="1" customWidth="1"/>
    <col min="3" max="3" width="34.28515625" style="46" bestFit="1" customWidth="1"/>
    <col min="4" max="4" width="26" style="46" customWidth="1"/>
    <col min="5" max="5" width="13.140625" style="126" customWidth="1"/>
    <col min="6" max="6" width="14.7109375" style="116" customWidth="1"/>
    <col min="7" max="7" width="11.28515625" style="46" customWidth="1"/>
    <col min="8" max="8" width="10.140625" style="46" customWidth="1"/>
    <col min="9" max="9" width="22.28515625" style="359" customWidth="1"/>
    <col min="10" max="10" width="22.7109375" style="48" customWidth="1"/>
    <col min="11" max="11" width="11.28515625" style="527"/>
    <col min="12" max="16384" width="11.28515625" style="43"/>
  </cols>
  <sheetData>
    <row r="1" spans="1:11" x14ac:dyDescent="0.3">
      <c r="A1" s="49" t="s">
        <v>0</v>
      </c>
    </row>
    <row r="2" spans="1:11" x14ac:dyDescent="0.3">
      <c r="A2" s="49" t="s">
        <v>1</v>
      </c>
    </row>
    <row r="3" spans="1:11" x14ac:dyDescent="0.3">
      <c r="A3" s="50">
        <v>18</v>
      </c>
      <c r="B3" s="50" t="s">
        <v>1213</v>
      </c>
    </row>
    <row r="6" spans="1:11" ht="20.25" x14ac:dyDescent="0.3">
      <c r="A6" s="51" t="s">
        <v>3</v>
      </c>
      <c r="B6" s="52"/>
      <c r="C6" s="53"/>
      <c r="D6" s="54"/>
      <c r="E6" s="56"/>
      <c r="F6" s="117"/>
      <c r="G6" s="57"/>
      <c r="H6" s="57"/>
      <c r="I6" s="55"/>
      <c r="J6" s="55"/>
    </row>
    <row r="7" spans="1:11" x14ac:dyDescent="0.3">
      <c r="A7" s="59"/>
      <c r="B7" s="60"/>
      <c r="C7" s="61"/>
      <c r="D7" s="54"/>
      <c r="E7" s="56"/>
      <c r="F7" s="117"/>
      <c r="G7" s="57"/>
      <c r="H7" s="57"/>
      <c r="I7" s="55"/>
      <c r="J7" s="55"/>
    </row>
    <row r="8" spans="1:11" s="44" customFormat="1" ht="33" x14ac:dyDescent="0.25">
      <c r="A8" s="62" t="s">
        <v>4</v>
      </c>
      <c r="B8" s="63" t="s">
        <v>5</v>
      </c>
      <c r="C8" s="64" t="s">
        <v>6</v>
      </c>
      <c r="D8" s="64" t="s">
        <v>7</v>
      </c>
      <c r="E8" s="66" t="s">
        <v>8</v>
      </c>
      <c r="F8" s="118" t="s">
        <v>9</v>
      </c>
      <c r="G8" s="542" t="s">
        <v>10</v>
      </c>
      <c r="H8" s="542" t="s">
        <v>11</v>
      </c>
      <c r="I8" s="65" t="s">
        <v>12</v>
      </c>
      <c r="J8" s="65" t="s">
        <v>13</v>
      </c>
      <c r="K8" s="528"/>
    </row>
    <row r="9" spans="1:11" x14ac:dyDescent="0.3">
      <c r="A9" s="401">
        <v>44975</v>
      </c>
      <c r="B9" s="135" t="s">
        <v>1697</v>
      </c>
      <c r="C9" s="135" t="s">
        <v>1635</v>
      </c>
      <c r="D9" s="539" t="s">
        <v>1917</v>
      </c>
      <c r="E9" s="497">
        <v>35370</v>
      </c>
      <c r="F9" s="497">
        <v>20005</v>
      </c>
      <c r="G9" s="444" t="s">
        <v>1918</v>
      </c>
      <c r="H9" s="444" t="s">
        <v>1401</v>
      </c>
      <c r="I9" s="164" t="s">
        <v>866</v>
      </c>
      <c r="J9" s="164" t="s">
        <v>31</v>
      </c>
      <c r="K9" s="528"/>
    </row>
    <row r="10" spans="1:11" x14ac:dyDescent="0.3">
      <c r="A10" s="16"/>
      <c r="B10" s="7"/>
      <c r="C10" s="7"/>
      <c r="D10" s="7"/>
      <c r="E10" s="8"/>
      <c r="F10" s="10"/>
      <c r="G10" s="8"/>
      <c r="H10" s="8"/>
      <c r="I10" s="8"/>
      <c r="J10" s="8"/>
      <c r="K10" s="529"/>
    </row>
    <row r="11" spans="1:11" x14ac:dyDescent="0.3">
      <c r="A11" s="16"/>
      <c r="B11" s="7"/>
      <c r="C11" s="7"/>
      <c r="D11" s="7"/>
      <c r="E11" s="8"/>
      <c r="F11" s="10"/>
      <c r="G11" s="8"/>
      <c r="H11" s="8"/>
      <c r="I11" s="8"/>
      <c r="J11" s="8"/>
      <c r="K11" s="529"/>
    </row>
    <row r="12" spans="1:11" x14ac:dyDescent="0.3">
      <c r="A12" s="16"/>
      <c r="B12" s="7"/>
      <c r="C12" s="7"/>
      <c r="D12" s="7"/>
      <c r="E12" s="8"/>
      <c r="F12" s="10"/>
      <c r="G12" s="8"/>
      <c r="H12" s="8"/>
      <c r="I12" s="8"/>
      <c r="J12" s="8"/>
      <c r="K12" s="529"/>
    </row>
    <row r="13" spans="1:11" x14ac:dyDescent="0.3">
      <c r="A13" s="16"/>
      <c r="B13" s="7"/>
      <c r="C13" s="7"/>
      <c r="D13" s="7"/>
      <c r="E13" s="8"/>
      <c r="F13" s="10"/>
      <c r="G13" s="8"/>
      <c r="H13" s="8"/>
      <c r="I13" s="8"/>
      <c r="J13" s="8"/>
      <c r="K13" s="529"/>
    </row>
    <row r="14" spans="1:11" x14ac:dyDescent="0.3">
      <c r="A14" s="16"/>
      <c r="B14" s="7"/>
      <c r="C14" s="7"/>
      <c r="D14" s="7"/>
      <c r="E14" s="8"/>
      <c r="F14" s="10"/>
      <c r="G14" s="8"/>
      <c r="H14" s="8"/>
      <c r="I14" s="8"/>
      <c r="J14" s="8"/>
      <c r="K14" s="529"/>
    </row>
    <row r="15" spans="1:11" ht="16.5" customHeight="1" x14ac:dyDescent="0.3">
      <c r="E15" s="248"/>
      <c r="F15" s="248"/>
      <c r="G15" s="249"/>
      <c r="H15" s="249"/>
      <c r="J15" s="32"/>
    </row>
    <row r="16" spans="1:11" ht="20.25" x14ac:dyDescent="0.3">
      <c r="A16" s="70" t="s">
        <v>32</v>
      </c>
      <c r="B16" s="71"/>
      <c r="E16" s="248"/>
      <c r="F16" s="248"/>
      <c r="G16" s="249"/>
      <c r="H16" s="249"/>
    </row>
    <row r="17" spans="1:11" s="45" customFormat="1" x14ac:dyDescent="0.3">
      <c r="A17" s="72"/>
      <c r="B17" s="73"/>
      <c r="C17" s="74"/>
      <c r="D17" s="74"/>
      <c r="E17" s="127"/>
      <c r="F17" s="124"/>
      <c r="G17" s="74"/>
      <c r="H17" s="74"/>
      <c r="I17" s="360"/>
      <c r="J17" s="75"/>
      <c r="K17" s="530"/>
    </row>
    <row r="18" spans="1:11" ht="33" x14ac:dyDescent="0.3">
      <c r="A18" s="76" t="s">
        <v>4</v>
      </c>
      <c r="B18" s="79" t="s">
        <v>33</v>
      </c>
      <c r="C18" s="79" t="s">
        <v>34</v>
      </c>
      <c r="D18" s="79" t="s">
        <v>7</v>
      </c>
      <c r="E18" s="80" t="s">
        <v>35</v>
      </c>
      <c r="F18" s="125" t="s">
        <v>9</v>
      </c>
      <c r="G18" s="79" t="s">
        <v>10</v>
      </c>
      <c r="H18" s="79" t="s">
        <v>11</v>
      </c>
      <c r="I18" s="79" t="s">
        <v>36</v>
      </c>
      <c r="J18" s="79" t="s">
        <v>13</v>
      </c>
    </row>
    <row r="19" spans="1:11" ht="16.5" customHeight="1" x14ac:dyDescent="0.3">
      <c r="A19" s="525"/>
      <c r="B19" s="7"/>
      <c r="C19" s="7"/>
      <c r="D19" s="7"/>
      <c r="E19" s="13"/>
      <c r="F19" s="13"/>
      <c r="G19" s="8"/>
      <c r="H19" s="8"/>
      <c r="I19" s="7"/>
      <c r="J19" s="7"/>
    </row>
    <row r="20" spans="1:11" ht="18" customHeight="1" x14ac:dyDescent="0.3">
      <c r="A20" s="525"/>
      <c r="B20" s="7"/>
      <c r="C20" s="7"/>
      <c r="D20" s="7"/>
      <c r="E20" s="13"/>
      <c r="F20" s="13"/>
      <c r="G20" s="8"/>
      <c r="H20" s="8"/>
      <c r="I20" s="7"/>
      <c r="J20" s="7"/>
    </row>
    <row r="21" spans="1:11" x14ac:dyDescent="0.3">
      <c r="A21" s="525"/>
      <c r="B21" s="7"/>
      <c r="C21" s="7"/>
      <c r="D21" s="7"/>
      <c r="E21" s="13"/>
      <c r="F21" s="13"/>
      <c r="G21" s="8"/>
      <c r="H21" s="8"/>
      <c r="I21" s="7"/>
      <c r="J21" s="7"/>
    </row>
    <row r="22" spans="1:11" x14ac:dyDescent="0.3">
      <c r="A22" s="525"/>
      <c r="B22" s="7"/>
      <c r="C22" s="7"/>
      <c r="D22" s="7"/>
      <c r="E22" s="13"/>
      <c r="F22" s="13"/>
      <c r="G22" s="14"/>
      <c r="H22" s="14"/>
      <c r="I22" s="7"/>
      <c r="J22" s="7"/>
    </row>
    <row r="23" spans="1:11" x14ac:dyDescent="0.3">
      <c r="A23" s="525"/>
      <c r="B23" s="7"/>
      <c r="C23" s="7"/>
      <c r="D23" s="7"/>
      <c r="E23" s="13"/>
      <c r="F23" s="13"/>
      <c r="G23" s="13"/>
      <c r="H23" s="13"/>
      <c r="I23" s="7"/>
      <c r="J23" s="7"/>
    </row>
    <row r="24" spans="1:11" ht="16.5" customHeight="1" x14ac:dyDescent="0.3">
      <c r="A24" s="525"/>
      <c r="B24" s="7"/>
      <c r="C24" s="7"/>
      <c r="D24" s="7"/>
      <c r="E24" s="13"/>
      <c r="F24" s="13"/>
      <c r="G24" s="8"/>
      <c r="H24" s="8"/>
      <c r="I24" s="7"/>
      <c r="J24" s="7"/>
    </row>
    <row r="25" spans="1:11" ht="18" customHeight="1" x14ac:dyDescent="0.3">
      <c r="A25" s="525"/>
      <c r="B25" s="7"/>
      <c r="C25" s="7"/>
      <c r="D25" s="7"/>
      <c r="E25" s="13"/>
      <c r="F25" s="13"/>
      <c r="G25" s="8"/>
      <c r="H25" s="8"/>
      <c r="I25" s="7"/>
      <c r="J25" s="7"/>
    </row>
    <row r="26" spans="1:11" x14ac:dyDescent="0.3">
      <c r="A26" s="525"/>
      <c r="B26" s="7"/>
      <c r="C26" s="7"/>
      <c r="D26" s="7"/>
      <c r="E26" s="13"/>
      <c r="F26" s="13"/>
      <c r="G26" s="8"/>
      <c r="H26" s="8"/>
      <c r="I26" s="7"/>
      <c r="J26" s="7"/>
    </row>
    <row r="27" spans="1:11" x14ac:dyDescent="0.3">
      <c r="A27" s="525"/>
      <c r="B27" s="7"/>
      <c r="C27" s="7"/>
      <c r="D27" s="7"/>
      <c r="E27" s="13"/>
      <c r="F27" s="13"/>
      <c r="G27" s="14"/>
      <c r="H27" s="14"/>
      <c r="I27" s="7"/>
      <c r="J27" s="7"/>
    </row>
    <row r="28" spans="1:11" x14ac:dyDescent="0.3">
      <c r="A28" s="525"/>
      <c r="B28" s="7"/>
      <c r="C28" s="7"/>
      <c r="D28" s="7"/>
      <c r="E28" s="13"/>
      <c r="F28" s="13"/>
      <c r="G28" s="13"/>
      <c r="H28" s="13"/>
      <c r="I28" s="7"/>
      <c r="J28" s="7"/>
    </row>
    <row r="29" spans="1:11" ht="16.5" customHeight="1" x14ac:dyDescent="0.3">
      <c r="A29" s="525"/>
      <c r="B29" s="7"/>
      <c r="C29" s="7"/>
      <c r="D29" s="7"/>
      <c r="E29" s="13"/>
      <c r="F29" s="13"/>
      <c r="G29" s="8"/>
      <c r="H29" s="8"/>
      <c r="I29" s="7"/>
      <c r="J29" s="7"/>
    </row>
    <row r="30" spans="1:11" ht="18" customHeight="1" x14ac:dyDescent="0.3">
      <c r="A30" s="525"/>
      <c r="B30" s="7"/>
      <c r="C30" s="7"/>
      <c r="D30" s="7"/>
      <c r="E30" s="13"/>
      <c r="F30" s="13"/>
      <c r="G30" s="8"/>
      <c r="H30" s="8"/>
      <c r="I30" s="7"/>
      <c r="J30" s="7"/>
    </row>
    <row r="31" spans="1:11" x14ac:dyDescent="0.3">
      <c r="A31" s="525"/>
      <c r="B31" s="7"/>
      <c r="C31" s="7"/>
      <c r="D31" s="7"/>
      <c r="E31" s="13"/>
      <c r="F31" s="13"/>
      <c r="G31" s="8"/>
      <c r="H31" s="8"/>
      <c r="I31" s="7"/>
      <c r="J31" s="7"/>
    </row>
    <row r="32" spans="1:11" x14ac:dyDescent="0.3">
      <c r="A32" s="525"/>
      <c r="B32" s="7"/>
      <c r="C32" s="7"/>
      <c r="D32" s="7"/>
      <c r="E32" s="13"/>
      <c r="F32" s="13"/>
      <c r="G32" s="14"/>
      <c r="H32" s="14"/>
      <c r="I32" s="7"/>
      <c r="J32" s="7"/>
    </row>
    <row r="33" spans="1:10" x14ac:dyDescent="0.3">
      <c r="A33" s="525"/>
      <c r="B33" s="7"/>
      <c r="C33" s="7"/>
      <c r="D33" s="7"/>
      <c r="E33" s="13"/>
      <c r="F33" s="13"/>
      <c r="G33" s="13"/>
      <c r="H33" s="13"/>
      <c r="I33" s="7"/>
      <c r="J33" s="7"/>
    </row>
    <row r="34" spans="1:10" ht="16.5" customHeight="1" x14ac:dyDescent="0.3">
      <c r="A34" s="525"/>
      <c r="B34" s="7"/>
      <c r="C34" s="7"/>
      <c r="D34" s="7"/>
      <c r="E34" s="13"/>
      <c r="F34" s="13"/>
      <c r="G34" s="8"/>
      <c r="H34" s="8"/>
      <c r="I34" s="7"/>
      <c r="J34" s="7"/>
    </row>
    <row r="35" spans="1:10" ht="18" customHeight="1" x14ac:dyDescent="0.3">
      <c r="A35" s="525"/>
      <c r="B35" s="7"/>
      <c r="C35" s="7"/>
      <c r="D35" s="7"/>
      <c r="E35" s="13"/>
      <c r="F35" s="13"/>
      <c r="G35" s="8"/>
      <c r="H35" s="8"/>
      <c r="I35" s="7"/>
      <c r="J35" s="7"/>
    </row>
    <row r="36" spans="1:10" x14ac:dyDescent="0.3">
      <c r="A36" s="525"/>
      <c r="B36" s="7"/>
      <c r="C36" s="7"/>
      <c r="D36" s="7"/>
      <c r="E36" s="13"/>
      <c r="F36" s="13"/>
      <c r="G36" s="8"/>
      <c r="H36" s="8"/>
      <c r="I36" s="7"/>
      <c r="J36" s="7"/>
    </row>
    <row r="37" spans="1:10" x14ac:dyDescent="0.3">
      <c r="A37" s="525"/>
      <c r="B37" s="7"/>
      <c r="C37" s="7"/>
      <c r="D37" s="7"/>
      <c r="E37" s="13"/>
      <c r="F37" s="13"/>
      <c r="G37" s="14"/>
      <c r="H37" s="14"/>
      <c r="I37" s="7"/>
      <c r="J37" s="7"/>
    </row>
    <row r="38" spans="1:10" x14ac:dyDescent="0.3">
      <c r="A38" s="525"/>
      <c r="B38" s="7"/>
      <c r="C38" s="7"/>
      <c r="D38" s="7"/>
      <c r="E38" s="13"/>
      <c r="F38" s="13"/>
      <c r="G38" s="13"/>
      <c r="H38" s="13"/>
      <c r="I38" s="7"/>
      <c r="J38" s="7"/>
    </row>
    <row r="39" spans="1:10" ht="16.5" customHeight="1" x14ac:dyDescent="0.3">
      <c r="A39" s="525"/>
      <c r="B39" s="7"/>
      <c r="C39" s="7"/>
      <c r="D39" s="7"/>
      <c r="E39" s="13"/>
      <c r="F39" s="13"/>
      <c r="G39" s="8"/>
      <c r="H39" s="8"/>
      <c r="I39" s="7"/>
      <c r="J39" s="7"/>
    </row>
    <row r="40" spans="1:10" ht="18" customHeight="1" x14ac:dyDescent="0.3">
      <c r="A40" s="525"/>
      <c r="B40" s="7"/>
      <c r="C40" s="7"/>
      <c r="D40" s="7"/>
      <c r="E40" s="13"/>
      <c r="F40" s="13"/>
      <c r="G40" s="8"/>
      <c r="H40" s="8"/>
      <c r="I40" s="7"/>
      <c r="J40" s="7"/>
    </row>
    <row r="41" spans="1:10" x14ac:dyDescent="0.3">
      <c r="A41" s="525"/>
      <c r="B41" s="7"/>
      <c r="C41" s="7"/>
      <c r="D41" s="7"/>
      <c r="E41" s="13"/>
      <c r="F41" s="13"/>
      <c r="G41" s="8"/>
      <c r="H41" s="8"/>
      <c r="I41" s="7"/>
      <c r="J41" s="7"/>
    </row>
    <row r="42" spans="1:10" x14ac:dyDescent="0.3">
      <c r="A42" s="525"/>
      <c r="B42" s="7"/>
      <c r="C42" s="7"/>
      <c r="D42" s="7"/>
      <c r="E42" s="13"/>
      <c r="F42" s="13"/>
      <c r="G42" s="14"/>
      <c r="H42" s="14"/>
      <c r="I42" s="7"/>
      <c r="J42" s="7"/>
    </row>
    <row r="43" spans="1:10" x14ac:dyDescent="0.3">
      <c r="A43" s="525"/>
      <c r="B43" s="7"/>
      <c r="C43" s="7"/>
      <c r="D43" s="7"/>
      <c r="E43" s="13"/>
      <c r="F43" s="13"/>
      <c r="G43" s="13"/>
      <c r="H43" s="13"/>
      <c r="I43" s="7"/>
      <c r="J43" s="7"/>
    </row>
    <row r="44" spans="1:10" ht="16.5" customHeight="1" x14ac:dyDescent="0.3">
      <c r="A44" s="525"/>
      <c r="B44" s="7"/>
      <c r="C44" s="7"/>
      <c r="D44" s="7"/>
      <c r="E44" s="13"/>
      <c r="F44" s="13"/>
      <c r="G44" s="8"/>
      <c r="H44" s="8"/>
      <c r="I44" s="7"/>
      <c r="J44" s="7"/>
    </row>
    <row r="45" spans="1:10" ht="18" customHeight="1" x14ac:dyDescent="0.3">
      <c r="A45" s="525"/>
      <c r="B45" s="7"/>
      <c r="C45" s="7"/>
      <c r="D45" s="7"/>
      <c r="E45" s="13"/>
      <c r="F45" s="13"/>
      <c r="G45" s="8"/>
      <c r="H45" s="8"/>
      <c r="I45" s="7"/>
      <c r="J45" s="7"/>
    </row>
    <row r="46" spans="1:10" x14ac:dyDescent="0.3">
      <c r="A46" s="525"/>
      <c r="B46" s="7"/>
      <c r="C46" s="7"/>
      <c r="D46" s="7"/>
      <c r="E46" s="13"/>
      <c r="F46" s="13"/>
      <c r="G46" s="8"/>
      <c r="H46" s="8"/>
      <c r="I46" s="7"/>
      <c r="J46" s="7"/>
    </row>
    <row r="47" spans="1:10" x14ac:dyDescent="0.3">
      <c r="A47" s="525"/>
      <c r="B47" s="7"/>
      <c r="C47" s="7"/>
      <c r="D47" s="7"/>
      <c r="E47" s="15"/>
      <c r="F47" s="13"/>
      <c r="G47" s="13"/>
      <c r="H47" s="13"/>
      <c r="I47" s="7"/>
      <c r="J47" s="7"/>
    </row>
    <row r="48" spans="1:10" x14ac:dyDescent="0.3">
      <c r="A48" s="16"/>
      <c r="B48" s="7"/>
      <c r="C48" s="7"/>
      <c r="D48" s="7"/>
      <c r="E48" s="15"/>
      <c r="F48" s="13"/>
      <c r="G48" s="13"/>
      <c r="H48" s="13"/>
      <c r="I48" s="7"/>
      <c r="J48" s="7"/>
    </row>
    <row r="49" spans="1:1" x14ac:dyDescent="0.3">
      <c r="A49" s="93"/>
    </row>
    <row r="50" spans="1:1" x14ac:dyDescent="0.3">
      <c r="A50" s="93"/>
    </row>
    <row r="51" spans="1:1" x14ac:dyDescent="0.3">
      <c r="A51" s="93"/>
    </row>
    <row r="52" spans="1:1" x14ac:dyDescent="0.3">
      <c r="A52" s="93"/>
    </row>
  </sheetData>
  <pageMargins left="0.7" right="0.7" top="0.75" bottom="0.75" header="0.3" footer="0.3"/>
  <pageSetup orientation="portrait" horizontalDpi="4294967293" verticalDpi="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2"/>
  <sheetViews>
    <sheetView workbookViewId="0">
      <selection activeCell="B12" sqref="B12"/>
    </sheetView>
  </sheetViews>
  <sheetFormatPr baseColWidth="10" defaultColWidth="11.28515625" defaultRowHeight="16.5" x14ac:dyDescent="0.3"/>
  <cols>
    <col min="1" max="1" width="13.140625" style="46" customWidth="1"/>
    <col min="2" max="2" width="33.7109375" style="47" bestFit="1" customWidth="1"/>
    <col min="3" max="3" width="34.28515625" style="46" bestFit="1" customWidth="1"/>
    <col min="4" max="4" width="26" style="46" customWidth="1"/>
    <col min="5" max="5" width="13.140625" style="126" customWidth="1"/>
    <col min="6" max="6" width="14.7109375" style="116" customWidth="1"/>
    <col min="7" max="7" width="11.28515625" style="46" customWidth="1"/>
    <col min="8" max="8" width="10.140625" style="46" customWidth="1"/>
    <col min="9" max="9" width="22.28515625" style="359" customWidth="1"/>
    <col min="10" max="10" width="22.7109375" style="48" customWidth="1"/>
    <col min="11" max="11" width="11.28515625" style="527"/>
    <col min="12" max="16384" width="11.28515625" style="43"/>
  </cols>
  <sheetData>
    <row r="1" spans="1:11" x14ac:dyDescent="0.3">
      <c r="A1" s="49" t="s">
        <v>0</v>
      </c>
    </row>
    <row r="2" spans="1:11" x14ac:dyDescent="0.3">
      <c r="A2" s="49" t="s">
        <v>1</v>
      </c>
    </row>
    <row r="3" spans="1:11" x14ac:dyDescent="0.3">
      <c r="A3" s="50">
        <v>21</v>
      </c>
      <c r="B3" s="50" t="s">
        <v>1213</v>
      </c>
    </row>
    <row r="6" spans="1:11" ht="20.25" x14ac:dyDescent="0.3">
      <c r="A6" s="51" t="s">
        <v>3</v>
      </c>
      <c r="B6" s="52"/>
      <c r="C6" s="53"/>
      <c r="D6" s="54"/>
      <c r="E6" s="56"/>
      <c r="F6" s="117"/>
      <c r="G6" s="57"/>
      <c r="H6" s="57"/>
      <c r="I6" s="55"/>
      <c r="J6" s="55"/>
    </row>
    <row r="7" spans="1:11" x14ac:dyDescent="0.3">
      <c r="A7" s="59"/>
      <c r="B7" s="60"/>
      <c r="C7" s="61"/>
      <c r="D7" s="54"/>
      <c r="E7" s="56"/>
      <c r="F7" s="117"/>
      <c r="G7" s="57"/>
      <c r="H7" s="57"/>
      <c r="I7" s="55"/>
      <c r="J7" s="55"/>
    </row>
    <row r="8" spans="1:11" s="44" customFormat="1" ht="33" x14ac:dyDescent="0.25">
      <c r="A8" s="62" t="s">
        <v>4</v>
      </c>
      <c r="B8" s="63" t="s">
        <v>5</v>
      </c>
      <c r="C8" s="64" t="s">
        <v>6</v>
      </c>
      <c r="D8" s="64" t="s">
        <v>7</v>
      </c>
      <c r="E8" s="66" t="s">
        <v>8</v>
      </c>
      <c r="F8" s="118" t="s">
        <v>9</v>
      </c>
      <c r="G8" s="542" t="s">
        <v>10</v>
      </c>
      <c r="H8" s="542" t="s">
        <v>11</v>
      </c>
      <c r="I8" s="65" t="s">
        <v>12</v>
      </c>
      <c r="J8" s="65" t="s">
        <v>13</v>
      </c>
      <c r="K8" s="528"/>
    </row>
    <row r="9" spans="1:11" x14ac:dyDescent="0.3">
      <c r="A9" s="401"/>
      <c r="B9" s="135"/>
      <c r="C9" s="135"/>
      <c r="D9" s="539"/>
      <c r="E9" s="497">
        <v>0</v>
      </c>
      <c r="F9" s="497">
        <v>0</v>
      </c>
      <c r="G9" s="444"/>
      <c r="H9" s="444"/>
      <c r="I9" s="164"/>
      <c r="J9" s="164"/>
      <c r="K9" s="528"/>
    </row>
    <row r="10" spans="1:11" x14ac:dyDescent="0.3">
      <c r="A10" s="16"/>
      <c r="B10" s="7"/>
      <c r="C10" s="7"/>
      <c r="D10" s="7"/>
      <c r="E10" s="8"/>
      <c r="F10" s="10"/>
      <c r="G10" s="8"/>
      <c r="H10" s="8"/>
      <c r="I10" s="8"/>
      <c r="J10" s="8"/>
      <c r="K10" s="529"/>
    </row>
    <row r="11" spans="1:11" x14ac:dyDescent="0.3">
      <c r="A11" s="16"/>
      <c r="B11" s="7" t="s">
        <v>1919</v>
      </c>
      <c r="C11" s="7"/>
      <c r="D11" s="7"/>
      <c r="E11" s="8"/>
      <c r="F11" s="10"/>
      <c r="G11" s="8"/>
      <c r="H11" s="8"/>
      <c r="I11" s="8"/>
      <c r="J11" s="8"/>
      <c r="K11" s="529"/>
    </row>
    <row r="12" spans="1:11" x14ac:dyDescent="0.3">
      <c r="A12" s="16"/>
      <c r="B12" s="7"/>
      <c r="C12" s="7"/>
      <c r="D12" s="7"/>
      <c r="E12" s="8"/>
      <c r="F12" s="10"/>
      <c r="G12" s="8"/>
      <c r="H12" s="8"/>
      <c r="I12" s="8"/>
      <c r="J12" s="8"/>
      <c r="K12" s="529"/>
    </row>
    <row r="13" spans="1:11" x14ac:dyDescent="0.3">
      <c r="A13" s="16"/>
      <c r="B13" s="7"/>
      <c r="C13" s="7"/>
      <c r="D13" s="7"/>
      <c r="E13" s="8"/>
      <c r="F13" s="10"/>
      <c r="G13" s="8"/>
      <c r="H13" s="8"/>
      <c r="I13" s="8"/>
      <c r="J13" s="8"/>
      <c r="K13" s="529"/>
    </row>
    <row r="14" spans="1:11" x14ac:dyDescent="0.3">
      <c r="A14" s="16"/>
      <c r="B14" s="7"/>
      <c r="C14" s="7"/>
      <c r="D14" s="7"/>
      <c r="E14" s="8"/>
      <c r="F14" s="10"/>
      <c r="G14" s="8"/>
      <c r="H14" s="8"/>
      <c r="I14" s="8"/>
      <c r="J14" s="8"/>
      <c r="K14" s="529"/>
    </row>
    <row r="15" spans="1:11" ht="16.5" customHeight="1" x14ac:dyDescent="0.3">
      <c r="E15" s="248"/>
      <c r="F15" s="248"/>
      <c r="G15" s="249"/>
      <c r="H15" s="249"/>
      <c r="J15" s="32"/>
    </row>
    <row r="16" spans="1:11" ht="20.25" x14ac:dyDescent="0.3">
      <c r="A16" s="70" t="s">
        <v>32</v>
      </c>
      <c r="B16" s="71"/>
      <c r="E16" s="248"/>
      <c r="F16" s="248"/>
      <c r="G16" s="249"/>
      <c r="H16" s="249"/>
    </row>
    <row r="17" spans="1:11" s="45" customFormat="1" x14ac:dyDescent="0.3">
      <c r="A17" s="72"/>
      <c r="B17" s="73"/>
      <c r="C17" s="74"/>
      <c r="D17" s="74"/>
      <c r="E17" s="127"/>
      <c r="F17" s="124"/>
      <c r="G17" s="74"/>
      <c r="H17" s="74"/>
      <c r="I17" s="360"/>
      <c r="J17" s="75"/>
      <c r="K17" s="530"/>
    </row>
    <row r="18" spans="1:11" ht="33" x14ac:dyDescent="0.3">
      <c r="A18" s="76" t="s">
        <v>4</v>
      </c>
      <c r="B18" s="79" t="s">
        <v>33</v>
      </c>
      <c r="C18" s="79" t="s">
        <v>34</v>
      </c>
      <c r="D18" s="79" t="s">
        <v>7</v>
      </c>
      <c r="E18" s="80" t="s">
        <v>35</v>
      </c>
      <c r="F18" s="125" t="s">
        <v>9</v>
      </c>
      <c r="G18" s="79" t="s">
        <v>10</v>
      </c>
      <c r="H18" s="79" t="s">
        <v>11</v>
      </c>
      <c r="I18" s="79" t="s">
        <v>36</v>
      </c>
      <c r="J18" s="79" t="s">
        <v>13</v>
      </c>
    </row>
    <row r="19" spans="1:11" ht="16.5" customHeight="1" x14ac:dyDescent="0.3">
      <c r="A19" s="525"/>
      <c r="B19" s="7"/>
      <c r="C19" s="7"/>
      <c r="D19" s="7"/>
      <c r="E19" s="13"/>
      <c r="F19" s="13"/>
      <c r="G19" s="8"/>
      <c r="H19" s="8"/>
      <c r="I19" s="7"/>
      <c r="J19" s="7"/>
    </row>
    <row r="20" spans="1:11" ht="18" customHeight="1" x14ac:dyDescent="0.3">
      <c r="A20" s="525"/>
      <c r="B20" s="7"/>
      <c r="C20" s="7"/>
      <c r="D20" s="7"/>
      <c r="E20" s="13"/>
      <c r="F20" s="13"/>
      <c r="G20" s="8"/>
      <c r="H20" s="8"/>
      <c r="I20" s="7"/>
      <c r="J20" s="7"/>
    </row>
    <row r="21" spans="1:11" x14ac:dyDescent="0.3">
      <c r="A21" s="525"/>
      <c r="B21" s="7"/>
      <c r="C21" s="7"/>
      <c r="D21" s="7"/>
      <c r="E21" s="13"/>
      <c r="F21" s="13"/>
      <c r="G21" s="8"/>
      <c r="H21" s="8"/>
      <c r="I21" s="7"/>
      <c r="J21" s="7"/>
    </row>
    <row r="22" spans="1:11" x14ac:dyDescent="0.3">
      <c r="A22" s="525"/>
      <c r="B22" s="7"/>
      <c r="C22" s="7"/>
      <c r="D22" s="7"/>
      <c r="E22" s="13"/>
      <c r="F22" s="13"/>
      <c r="G22" s="14"/>
      <c r="H22" s="14"/>
      <c r="I22" s="7"/>
      <c r="J22" s="7"/>
    </row>
    <row r="23" spans="1:11" x14ac:dyDescent="0.3">
      <c r="A23" s="525"/>
      <c r="B23" s="7"/>
      <c r="C23" s="7"/>
      <c r="D23" s="7"/>
      <c r="E23" s="13"/>
      <c r="F23" s="13"/>
      <c r="G23" s="13"/>
      <c r="H23" s="13"/>
      <c r="I23" s="7"/>
      <c r="J23" s="7"/>
    </row>
    <row r="24" spans="1:11" ht="16.5" customHeight="1" x14ac:dyDescent="0.3">
      <c r="A24" s="525"/>
      <c r="B24" s="7"/>
      <c r="C24" s="7"/>
      <c r="D24" s="7"/>
      <c r="E24" s="13"/>
      <c r="F24" s="13"/>
      <c r="G24" s="8"/>
      <c r="H24" s="8"/>
      <c r="I24" s="7"/>
      <c r="J24" s="7"/>
    </row>
    <row r="25" spans="1:11" ht="18" customHeight="1" x14ac:dyDescent="0.3">
      <c r="A25" s="525"/>
      <c r="B25" s="7"/>
      <c r="C25" s="7"/>
      <c r="D25" s="7"/>
      <c r="E25" s="13"/>
      <c r="F25" s="13"/>
      <c r="G25" s="8"/>
      <c r="H25" s="8"/>
      <c r="I25" s="7"/>
      <c r="J25" s="7"/>
    </row>
    <row r="26" spans="1:11" x14ac:dyDescent="0.3">
      <c r="A26" s="525"/>
      <c r="B26" s="7"/>
      <c r="C26" s="7"/>
      <c r="D26" s="7"/>
      <c r="E26" s="13"/>
      <c r="F26" s="13"/>
      <c r="G26" s="8"/>
      <c r="H26" s="8"/>
      <c r="I26" s="7"/>
      <c r="J26" s="7"/>
    </row>
    <row r="27" spans="1:11" x14ac:dyDescent="0.3">
      <c r="A27" s="525"/>
      <c r="B27" s="7"/>
      <c r="C27" s="7"/>
      <c r="D27" s="7"/>
      <c r="E27" s="13"/>
      <c r="F27" s="13"/>
      <c r="G27" s="14"/>
      <c r="H27" s="14"/>
      <c r="I27" s="7"/>
      <c r="J27" s="7"/>
    </row>
    <row r="28" spans="1:11" x14ac:dyDescent="0.3">
      <c r="A28" s="525"/>
      <c r="B28" s="7"/>
      <c r="C28" s="7"/>
      <c r="D28" s="7"/>
      <c r="E28" s="13"/>
      <c r="F28" s="13"/>
      <c r="G28" s="13"/>
      <c r="H28" s="13"/>
      <c r="I28" s="7"/>
      <c r="J28" s="7"/>
    </row>
    <row r="29" spans="1:11" ht="16.5" customHeight="1" x14ac:dyDescent="0.3">
      <c r="A29" s="525"/>
      <c r="B29" s="7"/>
      <c r="C29" s="7"/>
      <c r="D29" s="7"/>
      <c r="E29" s="13"/>
      <c r="F29" s="13"/>
      <c r="G29" s="8"/>
      <c r="H29" s="8"/>
      <c r="I29" s="7"/>
      <c r="J29" s="7"/>
    </row>
    <row r="30" spans="1:11" ht="18" customHeight="1" x14ac:dyDescent="0.3">
      <c r="A30" s="525"/>
      <c r="B30" s="7"/>
      <c r="C30" s="7"/>
      <c r="D30" s="7"/>
      <c r="E30" s="13"/>
      <c r="F30" s="13"/>
      <c r="G30" s="8"/>
      <c r="H30" s="8"/>
      <c r="I30" s="7"/>
      <c r="J30" s="7"/>
    </row>
    <row r="31" spans="1:11" x14ac:dyDescent="0.3">
      <c r="A31" s="525"/>
      <c r="B31" s="7"/>
      <c r="C31" s="7"/>
      <c r="D31" s="7"/>
      <c r="E31" s="13"/>
      <c r="F31" s="13"/>
      <c r="G31" s="8"/>
      <c r="H31" s="8"/>
      <c r="I31" s="7"/>
      <c r="J31" s="7"/>
    </row>
    <row r="32" spans="1:11" x14ac:dyDescent="0.3">
      <c r="A32" s="525"/>
      <c r="B32" s="7"/>
      <c r="C32" s="7"/>
      <c r="D32" s="7"/>
      <c r="E32" s="13"/>
      <c r="F32" s="13"/>
      <c r="G32" s="14"/>
      <c r="H32" s="14"/>
      <c r="I32" s="7"/>
      <c r="J32" s="7"/>
    </row>
    <row r="33" spans="1:10" x14ac:dyDescent="0.3">
      <c r="A33" s="525"/>
      <c r="B33" s="7"/>
      <c r="C33" s="7"/>
      <c r="D33" s="7"/>
      <c r="E33" s="13"/>
      <c r="F33" s="13"/>
      <c r="G33" s="13"/>
      <c r="H33" s="13"/>
      <c r="I33" s="7"/>
      <c r="J33" s="7"/>
    </row>
    <row r="34" spans="1:10" ht="16.5" customHeight="1" x14ac:dyDescent="0.3">
      <c r="A34" s="525"/>
      <c r="B34" s="7"/>
      <c r="C34" s="7"/>
      <c r="D34" s="7"/>
      <c r="E34" s="13"/>
      <c r="F34" s="13"/>
      <c r="G34" s="8"/>
      <c r="H34" s="8"/>
      <c r="I34" s="7"/>
      <c r="J34" s="7"/>
    </row>
    <row r="35" spans="1:10" ht="18" customHeight="1" x14ac:dyDescent="0.3">
      <c r="A35" s="525"/>
      <c r="B35" s="7"/>
      <c r="C35" s="7"/>
      <c r="D35" s="7"/>
      <c r="E35" s="13"/>
      <c r="F35" s="13"/>
      <c r="G35" s="8"/>
      <c r="H35" s="8"/>
      <c r="I35" s="7"/>
      <c r="J35" s="7"/>
    </row>
    <row r="36" spans="1:10" x14ac:dyDescent="0.3">
      <c r="A36" s="525"/>
      <c r="B36" s="7"/>
      <c r="C36" s="7"/>
      <c r="D36" s="7"/>
      <c r="E36" s="13"/>
      <c r="F36" s="13"/>
      <c r="G36" s="8"/>
      <c r="H36" s="8"/>
      <c r="I36" s="7"/>
      <c r="J36" s="7"/>
    </row>
    <row r="37" spans="1:10" x14ac:dyDescent="0.3">
      <c r="A37" s="525"/>
      <c r="B37" s="7"/>
      <c r="C37" s="7"/>
      <c r="D37" s="7"/>
      <c r="E37" s="13"/>
      <c r="F37" s="13"/>
      <c r="G37" s="14"/>
      <c r="H37" s="14"/>
      <c r="I37" s="7"/>
      <c r="J37" s="7"/>
    </row>
    <row r="38" spans="1:10" x14ac:dyDescent="0.3">
      <c r="A38" s="525"/>
      <c r="B38" s="7"/>
      <c r="C38" s="7"/>
      <c r="D38" s="7"/>
      <c r="E38" s="13"/>
      <c r="F38" s="13"/>
      <c r="G38" s="13"/>
      <c r="H38" s="13"/>
      <c r="I38" s="7"/>
      <c r="J38" s="7"/>
    </row>
    <row r="39" spans="1:10" ht="16.5" customHeight="1" x14ac:dyDescent="0.3">
      <c r="A39" s="525"/>
      <c r="B39" s="7"/>
      <c r="C39" s="7"/>
      <c r="D39" s="7"/>
      <c r="E39" s="13"/>
      <c r="F39" s="13"/>
      <c r="G39" s="8"/>
      <c r="H39" s="8"/>
      <c r="I39" s="7"/>
      <c r="J39" s="7"/>
    </row>
    <row r="40" spans="1:10" ht="18" customHeight="1" x14ac:dyDescent="0.3">
      <c r="A40" s="525"/>
      <c r="B40" s="7"/>
      <c r="C40" s="7"/>
      <c r="D40" s="7"/>
      <c r="E40" s="13"/>
      <c r="F40" s="13"/>
      <c r="G40" s="8"/>
      <c r="H40" s="8"/>
      <c r="I40" s="7"/>
      <c r="J40" s="7"/>
    </row>
    <row r="41" spans="1:10" x14ac:dyDescent="0.3">
      <c r="A41" s="525"/>
      <c r="B41" s="7"/>
      <c r="C41" s="7"/>
      <c r="D41" s="7"/>
      <c r="E41" s="13"/>
      <c r="F41" s="13"/>
      <c r="G41" s="8"/>
      <c r="H41" s="8"/>
      <c r="I41" s="7"/>
      <c r="J41" s="7"/>
    </row>
    <row r="42" spans="1:10" x14ac:dyDescent="0.3">
      <c r="A42" s="525"/>
      <c r="B42" s="7"/>
      <c r="C42" s="7"/>
      <c r="D42" s="7"/>
      <c r="E42" s="13"/>
      <c r="F42" s="13"/>
      <c r="G42" s="14"/>
      <c r="H42" s="14"/>
      <c r="I42" s="7"/>
      <c r="J42" s="7"/>
    </row>
    <row r="43" spans="1:10" x14ac:dyDescent="0.3">
      <c r="A43" s="525"/>
      <c r="B43" s="7"/>
      <c r="C43" s="7"/>
      <c r="D43" s="7"/>
      <c r="E43" s="13"/>
      <c r="F43" s="13"/>
      <c r="G43" s="13"/>
      <c r="H43" s="13"/>
      <c r="I43" s="7"/>
      <c r="J43" s="7"/>
    </row>
    <row r="44" spans="1:10" ht="16.5" customHeight="1" x14ac:dyDescent="0.3">
      <c r="A44" s="525"/>
      <c r="B44" s="7"/>
      <c r="C44" s="7"/>
      <c r="D44" s="7"/>
      <c r="E44" s="13"/>
      <c r="F44" s="13"/>
      <c r="G44" s="8"/>
      <c r="H44" s="8"/>
      <c r="I44" s="7"/>
      <c r="J44" s="7"/>
    </row>
    <row r="45" spans="1:10" ht="18" customHeight="1" x14ac:dyDescent="0.3">
      <c r="A45" s="525"/>
      <c r="B45" s="7"/>
      <c r="C45" s="7"/>
      <c r="D45" s="7"/>
      <c r="E45" s="13"/>
      <c r="F45" s="13"/>
      <c r="G45" s="8"/>
      <c r="H45" s="8"/>
      <c r="I45" s="7"/>
      <c r="J45" s="7"/>
    </row>
    <row r="46" spans="1:10" x14ac:dyDescent="0.3">
      <c r="A46" s="525"/>
      <c r="B46" s="7"/>
      <c r="C46" s="7"/>
      <c r="D46" s="7"/>
      <c r="E46" s="13"/>
      <c r="F46" s="13"/>
      <c r="G46" s="8"/>
      <c r="H46" s="8"/>
      <c r="I46" s="7"/>
      <c r="J46" s="7"/>
    </row>
    <row r="47" spans="1:10" x14ac:dyDescent="0.3">
      <c r="A47" s="525"/>
      <c r="B47" s="7"/>
      <c r="C47" s="7"/>
      <c r="D47" s="7"/>
      <c r="E47" s="15"/>
      <c r="F47" s="13"/>
      <c r="G47" s="13"/>
      <c r="H47" s="13"/>
      <c r="I47" s="7"/>
      <c r="J47" s="7"/>
    </row>
    <row r="48" spans="1:10" x14ac:dyDescent="0.3">
      <c r="A48" s="16"/>
      <c r="B48" s="7"/>
      <c r="C48" s="7"/>
      <c r="D48" s="7"/>
      <c r="E48" s="15"/>
      <c r="F48" s="13"/>
      <c r="G48" s="13"/>
      <c r="H48" s="13"/>
      <c r="I48" s="7"/>
      <c r="J48" s="7"/>
    </row>
    <row r="49" spans="1:1" x14ac:dyDescent="0.3">
      <c r="A49" s="93"/>
    </row>
    <row r="50" spans="1:1" x14ac:dyDescent="0.3">
      <c r="A50" s="93"/>
    </row>
    <row r="51" spans="1:1" x14ac:dyDescent="0.3">
      <c r="A51" s="93"/>
    </row>
    <row r="52" spans="1:1" x14ac:dyDescent="0.3">
      <c r="A52" s="93"/>
    </row>
  </sheetData>
  <pageMargins left="0.7" right="0.7" top="0.75" bottom="0.75" header="0.3" footer="0.3"/>
  <pageSetup orientation="portrait" horizontalDpi="4294967293" verticalDpi="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8"/>
  <sheetViews>
    <sheetView topLeftCell="A9" workbookViewId="0">
      <selection activeCell="A9" sqref="A9"/>
    </sheetView>
  </sheetViews>
  <sheetFormatPr baseColWidth="10" defaultColWidth="11.28515625" defaultRowHeight="16.5" x14ac:dyDescent="0.3"/>
  <cols>
    <col min="1" max="1" width="13.140625" style="46" customWidth="1"/>
    <col min="2" max="2" width="33.7109375" style="47" bestFit="1" customWidth="1"/>
    <col min="3" max="3" width="34.28515625" style="46" bestFit="1" customWidth="1"/>
    <col min="4" max="4" width="26" style="46" customWidth="1"/>
    <col min="5" max="5" width="13.140625" style="126" customWidth="1"/>
    <col min="6" max="6" width="14.7109375" style="116" customWidth="1"/>
    <col min="7" max="7" width="11.28515625" style="46" customWidth="1"/>
    <col min="8" max="8" width="10.140625" style="46" customWidth="1"/>
    <col min="9" max="9" width="22.28515625" style="359" customWidth="1"/>
    <col min="10" max="10" width="22.7109375" style="48" customWidth="1"/>
    <col min="11" max="11" width="11.28515625" style="527"/>
    <col min="12" max="16384" width="11.28515625" style="43"/>
  </cols>
  <sheetData>
    <row r="1" spans="1:11" x14ac:dyDescent="0.3">
      <c r="A1" s="49" t="s">
        <v>0</v>
      </c>
    </row>
    <row r="2" spans="1:11" x14ac:dyDescent="0.3">
      <c r="A2" s="49" t="s">
        <v>1</v>
      </c>
    </row>
    <row r="3" spans="1:11" x14ac:dyDescent="0.3">
      <c r="A3" s="50">
        <v>22</v>
      </c>
      <c r="B3" s="50" t="s">
        <v>1213</v>
      </c>
    </row>
    <row r="6" spans="1:11" ht="20.25" x14ac:dyDescent="0.3">
      <c r="A6" s="51" t="s">
        <v>3</v>
      </c>
      <c r="B6" s="52"/>
      <c r="C6" s="53"/>
      <c r="D6" s="54"/>
      <c r="E6" s="56"/>
      <c r="F6" s="117"/>
      <c r="G6" s="57"/>
      <c r="H6" s="57"/>
      <c r="I6" s="55"/>
      <c r="J6" s="55"/>
    </row>
    <row r="7" spans="1:11" x14ac:dyDescent="0.3">
      <c r="A7" s="59"/>
      <c r="B7" s="60"/>
      <c r="C7" s="61"/>
      <c r="D7" s="54"/>
      <c r="E7" s="56"/>
      <c r="F7" s="117"/>
      <c r="G7" s="57"/>
      <c r="H7" s="57"/>
      <c r="I7" s="55"/>
      <c r="J7" s="55"/>
    </row>
    <row r="8" spans="1:11" s="44" customFormat="1" ht="33" x14ac:dyDescent="0.25">
      <c r="A8" s="62" t="s">
        <v>4</v>
      </c>
      <c r="B8" s="63" t="s">
        <v>5</v>
      </c>
      <c r="C8" s="64" t="s">
        <v>6</v>
      </c>
      <c r="D8" s="64" t="s">
        <v>7</v>
      </c>
      <c r="E8" s="66" t="s">
        <v>8</v>
      </c>
      <c r="F8" s="118" t="s">
        <v>9</v>
      </c>
      <c r="G8" s="542" t="s">
        <v>10</v>
      </c>
      <c r="H8" s="542" t="s">
        <v>11</v>
      </c>
      <c r="I8" s="65" t="s">
        <v>12</v>
      </c>
      <c r="J8" s="65" t="s">
        <v>13</v>
      </c>
      <c r="K8" s="528"/>
    </row>
    <row r="9" spans="1:11" ht="36" x14ac:dyDescent="0.3">
      <c r="A9" s="401" t="s">
        <v>1920</v>
      </c>
      <c r="B9" s="165" t="s">
        <v>1921</v>
      </c>
      <c r="C9" s="165" t="s">
        <v>1387</v>
      </c>
      <c r="D9" s="549" t="s">
        <v>1922</v>
      </c>
      <c r="E9" s="550">
        <v>19730</v>
      </c>
      <c r="F9" s="550">
        <v>13070.25</v>
      </c>
      <c r="G9" s="551" t="s">
        <v>1510</v>
      </c>
      <c r="H9" s="552" t="s">
        <v>1511</v>
      </c>
      <c r="I9" s="164" t="s">
        <v>50</v>
      </c>
      <c r="J9" s="165" t="s">
        <v>51</v>
      </c>
      <c r="K9" s="527">
        <v>1</v>
      </c>
    </row>
    <row r="10" spans="1:11" s="44" customFormat="1" ht="24" x14ac:dyDescent="0.25">
      <c r="A10" s="401" t="s">
        <v>1920</v>
      </c>
      <c r="B10" s="165" t="s">
        <v>1029</v>
      </c>
      <c r="C10" s="165" t="s">
        <v>1030</v>
      </c>
      <c r="D10" s="549" t="s">
        <v>1923</v>
      </c>
      <c r="E10" s="550">
        <v>32880</v>
      </c>
      <c r="F10" s="550">
        <v>30479.759999999998</v>
      </c>
      <c r="G10" s="551" t="s">
        <v>1298</v>
      </c>
      <c r="H10" s="552" t="s">
        <v>1299</v>
      </c>
      <c r="I10" s="164" t="s">
        <v>19</v>
      </c>
      <c r="J10" s="165" t="s">
        <v>51</v>
      </c>
      <c r="K10" s="528">
        <v>2</v>
      </c>
    </row>
    <row r="11" spans="1:11" s="44" customFormat="1" ht="24" x14ac:dyDescent="0.25">
      <c r="A11" s="401" t="s">
        <v>1920</v>
      </c>
      <c r="B11" s="165" t="s">
        <v>45</v>
      </c>
      <c r="C11" s="165" t="s">
        <v>344</v>
      </c>
      <c r="D11" s="549" t="s">
        <v>1924</v>
      </c>
      <c r="E11" s="550">
        <v>14120</v>
      </c>
      <c r="F11" s="550">
        <v>10800</v>
      </c>
      <c r="G11" s="551" t="s">
        <v>1172</v>
      </c>
      <c r="H11" s="552"/>
      <c r="I11" s="164" t="s">
        <v>50</v>
      </c>
      <c r="J11" s="165" t="s">
        <v>51</v>
      </c>
      <c r="K11" s="528">
        <v>3</v>
      </c>
    </row>
    <row r="12" spans="1:11" s="44" customFormat="1" ht="33" customHeight="1" x14ac:dyDescent="0.25">
      <c r="A12" s="819" t="s">
        <v>1920</v>
      </c>
      <c r="B12" s="821" t="s">
        <v>779</v>
      </c>
      <c r="C12" s="821" t="s">
        <v>780</v>
      </c>
      <c r="D12" s="895" t="s">
        <v>1925</v>
      </c>
      <c r="E12" s="871">
        <v>65870</v>
      </c>
      <c r="F12" s="871">
        <v>52290</v>
      </c>
      <c r="G12" s="551" t="s">
        <v>1192</v>
      </c>
      <c r="H12" s="552" t="s">
        <v>1193</v>
      </c>
      <c r="I12" s="663" t="s">
        <v>50</v>
      </c>
      <c r="J12" s="821" t="s">
        <v>51</v>
      </c>
      <c r="K12" s="528">
        <v>4</v>
      </c>
    </row>
    <row r="13" spans="1:11" s="44" customFormat="1" x14ac:dyDescent="0.25">
      <c r="A13" s="820"/>
      <c r="B13" s="822"/>
      <c r="C13" s="822"/>
      <c r="D13" s="896"/>
      <c r="E13" s="898"/>
      <c r="F13" s="898"/>
      <c r="G13" s="551" t="s">
        <v>1926</v>
      </c>
      <c r="H13" s="552" t="s">
        <v>1927</v>
      </c>
      <c r="I13" s="664"/>
      <c r="J13" s="822"/>
      <c r="K13" s="528">
        <v>5</v>
      </c>
    </row>
    <row r="14" spans="1:11" s="44" customFormat="1" ht="24" x14ac:dyDescent="0.25">
      <c r="A14" s="454" t="s">
        <v>1920</v>
      </c>
      <c r="B14" s="408" t="s">
        <v>1928</v>
      </c>
      <c r="C14" s="408" t="s">
        <v>1929</v>
      </c>
      <c r="D14" s="408" t="s">
        <v>1930</v>
      </c>
      <c r="E14" s="455">
        <v>8840</v>
      </c>
      <c r="F14" s="461">
        <v>8000</v>
      </c>
      <c r="G14" s="455" t="s">
        <v>84</v>
      </c>
      <c r="H14" s="455" t="s">
        <v>665</v>
      </c>
      <c r="I14" s="455" t="s">
        <v>1490</v>
      </c>
      <c r="J14" s="456" t="s">
        <v>311</v>
      </c>
      <c r="K14" s="528">
        <v>6</v>
      </c>
    </row>
    <row r="15" spans="1:11" s="44" customFormat="1" ht="16.5" customHeight="1" x14ac:dyDescent="0.25">
      <c r="A15" s="811" t="s">
        <v>1920</v>
      </c>
      <c r="B15" s="796" t="s">
        <v>1877</v>
      </c>
      <c r="C15" s="796" t="s">
        <v>1931</v>
      </c>
      <c r="D15" s="796" t="s">
        <v>1932</v>
      </c>
      <c r="E15" s="622">
        <v>49015</v>
      </c>
      <c r="F15" s="655">
        <v>30879</v>
      </c>
      <c r="G15" s="164" t="s">
        <v>210</v>
      </c>
      <c r="H15" s="164" t="s">
        <v>211</v>
      </c>
      <c r="I15" s="622" t="s">
        <v>1490</v>
      </c>
      <c r="J15" s="622" t="s">
        <v>311</v>
      </c>
      <c r="K15" s="528">
        <v>7</v>
      </c>
    </row>
    <row r="16" spans="1:11" s="44" customFormat="1" x14ac:dyDescent="0.25">
      <c r="A16" s="811"/>
      <c r="B16" s="796"/>
      <c r="C16" s="796"/>
      <c r="D16" s="796"/>
      <c r="E16" s="622"/>
      <c r="F16" s="655"/>
      <c r="G16" s="164" t="s">
        <v>17</v>
      </c>
      <c r="H16" s="164" t="s">
        <v>18</v>
      </c>
      <c r="I16" s="622"/>
      <c r="J16" s="622"/>
      <c r="K16" s="528">
        <v>8</v>
      </c>
    </row>
    <row r="17" spans="1:11" s="44" customFormat="1" x14ac:dyDescent="0.25">
      <c r="A17" s="811" t="s">
        <v>1920</v>
      </c>
      <c r="B17" s="2" t="s">
        <v>423</v>
      </c>
      <c r="C17" s="2" t="s">
        <v>747</v>
      </c>
      <c r="D17" s="539" t="s">
        <v>748</v>
      </c>
      <c r="E17" s="343">
        <v>18000</v>
      </c>
      <c r="F17" s="343">
        <v>21350</v>
      </c>
      <c r="G17" s="1" t="s">
        <v>357</v>
      </c>
      <c r="H17" s="1" t="s">
        <v>358</v>
      </c>
      <c r="I17" s="164" t="s">
        <v>19</v>
      </c>
      <c r="J17" s="165" t="s">
        <v>1933</v>
      </c>
      <c r="K17" s="528">
        <v>9</v>
      </c>
    </row>
    <row r="18" spans="1:11" s="44" customFormat="1" x14ac:dyDescent="0.25">
      <c r="A18" s="811"/>
      <c r="B18" s="2" t="s">
        <v>1934</v>
      </c>
      <c r="C18" s="2" t="s">
        <v>1935</v>
      </c>
      <c r="D18" s="539" t="s">
        <v>748</v>
      </c>
      <c r="E18" s="343">
        <v>17577</v>
      </c>
      <c r="F18" s="343">
        <v>22400</v>
      </c>
      <c r="G18" s="1" t="s">
        <v>749</v>
      </c>
      <c r="H18" s="1" t="s">
        <v>750</v>
      </c>
      <c r="I18" s="164" t="s">
        <v>19</v>
      </c>
      <c r="J18" s="165" t="s">
        <v>1933</v>
      </c>
      <c r="K18" s="528">
        <v>10</v>
      </c>
    </row>
    <row r="19" spans="1:11" s="44" customFormat="1" ht="33" x14ac:dyDescent="0.25">
      <c r="A19" s="811" t="s">
        <v>1920</v>
      </c>
      <c r="B19" s="135" t="s">
        <v>1936</v>
      </c>
      <c r="C19" s="135" t="s">
        <v>1937</v>
      </c>
      <c r="D19" s="539" t="s">
        <v>1938</v>
      </c>
      <c r="E19" s="497">
        <v>4920</v>
      </c>
      <c r="F19" s="497">
        <v>11210</v>
      </c>
      <c r="G19" s="444" t="s">
        <v>1939</v>
      </c>
      <c r="H19" s="444"/>
      <c r="I19" s="164" t="s">
        <v>50</v>
      </c>
      <c r="J19" s="165" t="s">
        <v>1933</v>
      </c>
      <c r="K19" s="528">
        <v>11</v>
      </c>
    </row>
    <row r="20" spans="1:11" s="44" customFormat="1" x14ac:dyDescent="0.25">
      <c r="A20" s="811"/>
      <c r="B20" s="135" t="s">
        <v>95</v>
      </c>
      <c r="C20" s="135" t="s">
        <v>1940</v>
      </c>
      <c r="D20" s="539" t="s">
        <v>1941</v>
      </c>
      <c r="E20" s="497">
        <v>24100</v>
      </c>
      <c r="F20" s="497">
        <v>7218</v>
      </c>
      <c r="G20" s="444" t="s">
        <v>1942</v>
      </c>
      <c r="H20" s="444" t="s">
        <v>1943</v>
      </c>
      <c r="I20" s="164" t="s">
        <v>50</v>
      </c>
      <c r="J20" s="165" t="s">
        <v>1933</v>
      </c>
      <c r="K20" s="528">
        <v>12</v>
      </c>
    </row>
    <row r="21" spans="1:11" s="44" customFormat="1" ht="33" x14ac:dyDescent="0.25">
      <c r="A21" s="451" t="s">
        <v>1920</v>
      </c>
      <c r="B21" s="135" t="s">
        <v>1944</v>
      </c>
      <c r="C21" s="135" t="s">
        <v>1766</v>
      </c>
      <c r="D21" s="539" t="s">
        <v>1876</v>
      </c>
      <c r="E21" s="497">
        <v>25730</v>
      </c>
      <c r="F21" s="497">
        <v>38992</v>
      </c>
      <c r="G21" s="444" t="s">
        <v>430</v>
      </c>
      <c r="H21" s="444" t="s">
        <v>431</v>
      </c>
      <c r="I21" s="164" t="s">
        <v>50</v>
      </c>
      <c r="J21" s="165" t="s">
        <v>1933</v>
      </c>
      <c r="K21" s="528">
        <v>13</v>
      </c>
    </row>
    <row r="22" spans="1:11" s="44" customFormat="1" ht="33" x14ac:dyDescent="0.25">
      <c r="A22" s="451" t="s">
        <v>1920</v>
      </c>
      <c r="B22" s="135" t="s">
        <v>1905</v>
      </c>
      <c r="C22" s="135" t="s">
        <v>1906</v>
      </c>
      <c r="D22" s="539" t="s">
        <v>1945</v>
      </c>
      <c r="E22" s="497">
        <v>26300</v>
      </c>
      <c r="F22" s="497">
        <v>120252</v>
      </c>
      <c r="G22" s="444" t="s">
        <v>1946</v>
      </c>
      <c r="H22" s="444" t="s">
        <v>1947</v>
      </c>
      <c r="I22" s="164" t="s">
        <v>50</v>
      </c>
      <c r="J22" s="165" t="s">
        <v>1933</v>
      </c>
      <c r="K22" s="528">
        <v>14</v>
      </c>
    </row>
    <row r="23" spans="1:11" s="44" customFormat="1" x14ac:dyDescent="0.25">
      <c r="A23" s="451" t="s">
        <v>1920</v>
      </c>
      <c r="B23" s="362" t="s">
        <v>1948</v>
      </c>
      <c r="C23" s="362" t="s">
        <v>1949</v>
      </c>
      <c r="D23" s="543" t="s">
        <v>1444</v>
      </c>
      <c r="E23" s="392">
        <v>31679</v>
      </c>
      <c r="F23" s="392">
        <v>19476</v>
      </c>
      <c r="G23" s="245" t="s">
        <v>1950</v>
      </c>
      <c r="H23" s="245" t="s">
        <v>1573</v>
      </c>
      <c r="I23" s="466" t="s">
        <v>19</v>
      </c>
      <c r="J23" s="487" t="s">
        <v>1933</v>
      </c>
      <c r="K23" s="528">
        <v>15</v>
      </c>
    </row>
    <row r="24" spans="1:11" s="44" customFormat="1" x14ac:dyDescent="0.25">
      <c r="A24" s="401"/>
      <c r="B24" s="165"/>
      <c r="C24" s="165"/>
      <c r="D24" s="549"/>
      <c r="E24" s="550"/>
      <c r="F24" s="550"/>
      <c r="G24" s="551"/>
      <c r="H24" s="552"/>
      <c r="I24" s="164"/>
      <c r="J24" s="165"/>
      <c r="K24" s="528"/>
    </row>
    <row r="25" spans="1:11" x14ac:dyDescent="0.3">
      <c r="A25" s="401"/>
      <c r="B25" s="135"/>
      <c r="C25" s="135"/>
      <c r="D25" s="539"/>
      <c r="E25" s="497" t="s">
        <v>66</v>
      </c>
      <c r="F25" s="497" t="s">
        <v>66</v>
      </c>
      <c r="G25" s="444"/>
      <c r="H25" s="444"/>
      <c r="I25" s="164"/>
      <c r="J25" s="164"/>
      <c r="K25" s="528"/>
    </row>
    <row r="26" spans="1:11" x14ac:dyDescent="0.3">
      <c r="A26" s="16"/>
      <c r="B26" s="7"/>
      <c r="C26" s="7"/>
      <c r="D26" s="7"/>
      <c r="E26" s="8"/>
      <c r="F26" s="10"/>
      <c r="G26" s="8"/>
      <c r="H26" s="8"/>
      <c r="I26" s="8"/>
      <c r="J26" s="8"/>
      <c r="K26" s="529"/>
    </row>
    <row r="27" spans="1:11" x14ac:dyDescent="0.3">
      <c r="A27" s="16"/>
      <c r="B27" s="7" t="s">
        <v>66</v>
      </c>
      <c r="C27" s="7"/>
      <c r="D27" s="7"/>
      <c r="E27" s="8"/>
      <c r="F27" s="10"/>
      <c r="G27" s="8"/>
      <c r="H27" s="8"/>
      <c r="I27" s="8"/>
      <c r="J27" s="8"/>
      <c r="K27" s="529"/>
    </row>
    <row r="28" spans="1:11" x14ac:dyDescent="0.3">
      <c r="A28" s="16"/>
      <c r="B28" s="7"/>
      <c r="C28" s="7"/>
      <c r="D28" s="7"/>
      <c r="E28" s="8"/>
      <c r="F28" s="10"/>
      <c r="G28" s="8"/>
      <c r="H28" s="8"/>
      <c r="I28" s="8"/>
      <c r="J28" s="8"/>
      <c r="K28" s="529"/>
    </row>
    <row r="29" spans="1:11" x14ac:dyDescent="0.3">
      <c r="A29" s="16"/>
      <c r="B29" s="7"/>
      <c r="C29" s="7"/>
      <c r="D29" s="7"/>
      <c r="E29" s="8"/>
      <c r="F29" s="10"/>
      <c r="G29" s="8"/>
      <c r="H29" s="8"/>
      <c r="I29" s="8"/>
      <c r="J29" s="8"/>
      <c r="K29" s="529"/>
    </row>
    <row r="30" spans="1:11" x14ac:dyDescent="0.3">
      <c r="A30" s="16"/>
      <c r="B30" s="7"/>
      <c r="C30" s="7"/>
      <c r="D30" s="7"/>
      <c r="E30" s="8"/>
      <c r="F30" s="10"/>
      <c r="G30" s="8"/>
      <c r="H30" s="8"/>
      <c r="I30" s="8"/>
      <c r="J30" s="8"/>
      <c r="K30" s="529"/>
    </row>
    <row r="31" spans="1:11" ht="16.5" customHeight="1" x14ac:dyDescent="0.3">
      <c r="E31" s="248"/>
      <c r="F31" s="248"/>
      <c r="G31" s="249"/>
      <c r="H31" s="249"/>
      <c r="J31" s="32"/>
    </row>
    <row r="32" spans="1:11" ht="20.25" x14ac:dyDescent="0.3">
      <c r="A32" s="70" t="s">
        <v>32</v>
      </c>
      <c r="B32" s="71"/>
      <c r="E32" s="248"/>
      <c r="F32" s="248"/>
      <c r="G32" s="249"/>
      <c r="H32" s="249"/>
    </row>
    <row r="33" spans="1:11" s="45" customFormat="1" x14ac:dyDescent="0.3">
      <c r="A33" s="72"/>
      <c r="B33" s="73"/>
      <c r="C33" s="74"/>
      <c r="D33" s="74"/>
      <c r="E33" s="127"/>
      <c r="F33" s="124"/>
      <c r="G33" s="74"/>
      <c r="H33" s="74"/>
      <c r="I33" s="360"/>
      <c r="J33" s="75"/>
      <c r="K33" s="530"/>
    </row>
    <row r="34" spans="1:11" ht="33" x14ac:dyDescent="0.3">
      <c r="A34" s="76" t="s">
        <v>4</v>
      </c>
      <c r="B34" s="79" t="s">
        <v>33</v>
      </c>
      <c r="C34" s="79" t="s">
        <v>34</v>
      </c>
      <c r="D34" s="79" t="s">
        <v>7</v>
      </c>
      <c r="E34" s="80" t="s">
        <v>35</v>
      </c>
      <c r="F34" s="125" t="s">
        <v>9</v>
      </c>
      <c r="G34" s="79" t="s">
        <v>10</v>
      </c>
      <c r="H34" s="79" t="s">
        <v>11</v>
      </c>
      <c r="I34" s="79" t="s">
        <v>36</v>
      </c>
      <c r="J34" s="79" t="s">
        <v>13</v>
      </c>
    </row>
    <row r="35" spans="1:11" ht="16.5" customHeight="1" x14ac:dyDescent="0.3">
      <c r="A35" s="525"/>
      <c r="B35" s="7"/>
      <c r="C35" s="7"/>
      <c r="D35" s="7"/>
      <c r="E35" s="13"/>
      <c r="F35" s="13"/>
      <c r="G35" s="8"/>
      <c r="H35" s="8"/>
      <c r="I35" s="7"/>
      <c r="J35" s="7"/>
    </row>
    <row r="36" spans="1:11" ht="18" customHeight="1" x14ac:dyDescent="0.3">
      <c r="A36" s="525"/>
      <c r="B36" s="7"/>
      <c r="C36" s="7"/>
      <c r="D36" s="7"/>
      <c r="E36" s="13"/>
      <c r="F36" s="13"/>
      <c r="G36" s="8"/>
      <c r="H36" s="8"/>
      <c r="I36" s="7"/>
      <c r="J36" s="7"/>
    </row>
    <row r="37" spans="1:11" x14ac:dyDescent="0.3">
      <c r="A37" s="525"/>
      <c r="B37" s="7"/>
      <c r="C37" s="7"/>
      <c r="D37" s="7"/>
      <c r="E37" s="13"/>
      <c r="F37" s="13"/>
      <c r="G37" s="8"/>
      <c r="H37" s="8"/>
      <c r="I37" s="7"/>
      <c r="J37" s="7"/>
    </row>
    <row r="38" spans="1:11" x14ac:dyDescent="0.3">
      <c r="A38" s="525"/>
      <c r="B38" s="7"/>
      <c r="C38" s="7"/>
      <c r="D38" s="7"/>
      <c r="E38" s="13"/>
      <c r="F38" s="13"/>
      <c r="G38" s="14"/>
      <c r="H38" s="14"/>
      <c r="I38" s="7"/>
      <c r="J38" s="7"/>
    </row>
    <row r="39" spans="1:11" x14ac:dyDescent="0.3">
      <c r="A39" s="525"/>
      <c r="B39" s="7"/>
      <c r="C39" s="7"/>
      <c r="D39" s="7"/>
      <c r="E39" s="13"/>
      <c r="F39" s="13"/>
      <c r="G39" s="13"/>
      <c r="H39" s="13"/>
      <c r="I39" s="7"/>
      <c r="J39" s="7"/>
    </row>
    <row r="40" spans="1:11" ht="16.5" customHeight="1" x14ac:dyDescent="0.3">
      <c r="A40" s="525"/>
      <c r="B40" s="7"/>
      <c r="C40" s="7"/>
      <c r="D40" s="7"/>
      <c r="E40" s="13"/>
      <c r="F40" s="13"/>
      <c r="G40" s="8"/>
      <c r="H40" s="8"/>
      <c r="I40" s="7"/>
      <c r="J40" s="7"/>
    </row>
    <row r="41" spans="1:11" ht="18" customHeight="1" x14ac:dyDescent="0.3">
      <c r="A41" s="525"/>
      <c r="B41" s="7"/>
      <c r="C41" s="7"/>
      <c r="D41" s="7"/>
      <c r="E41" s="13"/>
      <c r="F41" s="13"/>
      <c r="G41" s="8"/>
      <c r="H41" s="8"/>
      <c r="I41" s="7"/>
      <c r="J41" s="7"/>
    </row>
    <row r="42" spans="1:11" x14ac:dyDescent="0.3">
      <c r="A42" s="525"/>
      <c r="B42" s="7"/>
      <c r="C42" s="7"/>
      <c r="D42" s="7"/>
      <c r="E42" s="13"/>
      <c r="F42" s="13"/>
      <c r="G42" s="8"/>
      <c r="H42" s="8"/>
      <c r="I42" s="7"/>
      <c r="J42" s="7"/>
    </row>
    <row r="43" spans="1:11" x14ac:dyDescent="0.3">
      <c r="A43" s="525"/>
      <c r="B43" s="7"/>
      <c r="C43" s="7"/>
      <c r="D43" s="7"/>
      <c r="E43" s="13"/>
      <c r="F43" s="13"/>
      <c r="G43" s="14"/>
      <c r="H43" s="14"/>
      <c r="I43" s="7"/>
      <c r="J43" s="7"/>
    </row>
    <row r="44" spans="1:11" x14ac:dyDescent="0.3">
      <c r="A44" s="525"/>
      <c r="B44" s="7"/>
      <c r="C44" s="7"/>
      <c r="D44" s="7"/>
      <c r="E44" s="13"/>
      <c r="F44" s="13"/>
      <c r="G44" s="13"/>
      <c r="H44" s="13"/>
      <c r="I44" s="7"/>
      <c r="J44" s="7"/>
    </row>
    <row r="45" spans="1:11" ht="16.5" customHeight="1" x14ac:dyDescent="0.3">
      <c r="A45" s="525"/>
      <c r="B45" s="7"/>
      <c r="C45" s="7"/>
      <c r="D45" s="7"/>
      <c r="E45" s="13"/>
      <c r="F45" s="13"/>
      <c r="G45" s="8"/>
      <c r="H45" s="8"/>
      <c r="I45" s="7"/>
      <c r="J45" s="7"/>
    </row>
    <row r="46" spans="1:11" ht="18" customHeight="1" x14ac:dyDescent="0.3">
      <c r="A46" s="525"/>
      <c r="B46" s="7"/>
      <c r="C46" s="7"/>
      <c r="D46" s="7"/>
      <c r="E46" s="13"/>
      <c r="F46" s="13"/>
      <c r="G46" s="8"/>
      <c r="H46" s="8"/>
      <c r="I46" s="7"/>
      <c r="J46" s="7"/>
    </row>
    <row r="47" spans="1:11" x14ac:dyDescent="0.3">
      <c r="A47" s="525"/>
      <c r="B47" s="7"/>
      <c r="C47" s="7"/>
      <c r="D47" s="7"/>
      <c r="E47" s="13"/>
      <c r="F47" s="13"/>
      <c r="G47" s="8"/>
      <c r="H47" s="8"/>
      <c r="I47" s="7"/>
      <c r="J47" s="7"/>
    </row>
    <row r="48" spans="1:11" x14ac:dyDescent="0.3">
      <c r="A48" s="525"/>
      <c r="B48" s="7"/>
      <c r="C48" s="7"/>
      <c r="D48" s="7"/>
      <c r="E48" s="13"/>
      <c r="F48" s="13"/>
      <c r="G48" s="14"/>
      <c r="H48" s="14"/>
      <c r="I48" s="7"/>
      <c r="J48" s="7"/>
    </row>
    <row r="49" spans="1:10" x14ac:dyDescent="0.3">
      <c r="A49" s="525"/>
      <c r="B49" s="7"/>
      <c r="C49" s="7"/>
      <c r="D49" s="7"/>
      <c r="E49" s="13"/>
      <c r="F49" s="13"/>
      <c r="G49" s="13"/>
      <c r="H49" s="13"/>
      <c r="I49" s="7"/>
      <c r="J49" s="7"/>
    </row>
    <row r="50" spans="1:10" ht="16.5" customHeight="1" x14ac:dyDescent="0.3">
      <c r="A50" s="525"/>
      <c r="B50" s="7"/>
      <c r="C50" s="7"/>
      <c r="D50" s="7"/>
      <c r="E50" s="13"/>
      <c r="F50" s="13"/>
      <c r="G50" s="8"/>
      <c r="H50" s="8"/>
      <c r="I50" s="7"/>
      <c r="J50" s="7"/>
    </row>
    <row r="51" spans="1:10" ht="18" customHeight="1" x14ac:dyDescent="0.3">
      <c r="A51" s="525"/>
      <c r="B51" s="7"/>
      <c r="C51" s="7"/>
      <c r="D51" s="7"/>
      <c r="E51" s="13"/>
      <c r="F51" s="13"/>
      <c r="G51" s="8"/>
      <c r="H51" s="8"/>
      <c r="I51" s="7"/>
      <c r="J51" s="7"/>
    </row>
    <row r="52" spans="1:10" x14ac:dyDescent="0.3">
      <c r="A52" s="525"/>
      <c r="B52" s="7"/>
      <c r="C52" s="7"/>
      <c r="D52" s="7"/>
      <c r="E52" s="13"/>
      <c r="F52" s="13"/>
      <c r="G52" s="8"/>
      <c r="H52" s="8"/>
      <c r="I52" s="7"/>
      <c r="J52" s="7"/>
    </row>
    <row r="53" spans="1:10" x14ac:dyDescent="0.3">
      <c r="A53" s="525"/>
      <c r="B53" s="7"/>
      <c r="C53" s="7"/>
      <c r="D53" s="7"/>
      <c r="E53" s="13"/>
      <c r="F53" s="13"/>
      <c r="G53" s="14"/>
      <c r="H53" s="14"/>
      <c r="I53" s="7"/>
      <c r="J53" s="7"/>
    </row>
    <row r="54" spans="1:10" x14ac:dyDescent="0.3">
      <c r="A54" s="525"/>
      <c r="B54" s="7"/>
      <c r="C54" s="7"/>
      <c r="D54" s="7"/>
      <c r="E54" s="13"/>
      <c r="F54" s="13"/>
      <c r="G54" s="13"/>
      <c r="H54" s="13"/>
      <c r="I54" s="7"/>
      <c r="J54" s="7"/>
    </row>
    <row r="55" spans="1:10" ht="16.5" customHeight="1" x14ac:dyDescent="0.3">
      <c r="A55" s="525"/>
      <c r="B55" s="7"/>
      <c r="C55" s="7"/>
      <c r="D55" s="7"/>
      <c r="E55" s="13"/>
      <c r="F55" s="13"/>
      <c r="G55" s="8"/>
      <c r="H55" s="8"/>
      <c r="I55" s="7"/>
      <c r="J55" s="7"/>
    </row>
    <row r="56" spans="1:10" ht="18" customHeight="1" x14ac:dyDescent="0.3">
      <c r="A56" s="525"/>
      <c r="B56" s="7"/>
      <c r="C56" s="7"/>
      <c r="D56" s="7"/>
      <c r="E56" s="13"/>
      <c r="F56" s="13"/>
      <c r="G56" s="8"/>
      <c r="H56" s="8"/>
      <c r="I56" s="7"/>
      <c r="J56" s="7"/>
    </row>
    <row r="57" spans="1:10" x14ac:dyDescent="0.3">
      <c r="A57" s="525"/>
      <c r="B57" s="7"/>
      <c r="C57" s="7"/>
      <c r="D57" s="7"/>
      <c r="E57" s="13"/>
      <c r="F57" s="13"/>
      <c r="G57" s="8"/>
      <c r="H57" s="8"/>
      <c r="I57" s="7"/>
      <c r="J57" s="7"/>
    </row>
    <row r="58" spans="1:10" x14ac:dyDescent="0.3">
      <c r="A58" s="525"/>
      <c r="B58" s="7"/>
      <c r="C58" s="7"/>
      <c r="D58" s="7"/>
      <c r="E58" s="13"/>
      <c r="F58" s="13"/>
      <c r="G58" s="14"/>
      <c r="H58" s="14"/>
      <c r="I58" s="7"/>
      <c r="J58" s="7"/>
    </row>
    <row r="59" spans="1:10" x14ac:dyDescent="0.3">
      <c r="A59" s="525"/>
      <c r="B59" s="7"/>
      <c r="C59" s="7"/>
      <c r="D59" s="7"/>
      <c r="E59" s="13"/>
      <c r="F59" s="13"/>
      <c r="G59" s="13"/>
      <c r="H59" s="13"/>
      <c r="I59" s="7"/>
      <c r="J59" s="7"/>
    </row>
    <row r="60" spans="1:10" ht="16.5" customHeight="1" x14ac:dyDescent="0.3">
      <c r="A60" s="525"/>
      <c r="B60" s="7"/>
      <c r="C60" s="7"/>
      <c r="D60" s="7"/>
      <c r="E60" s="13"/>
      <c r="F60" s="13"/>
      <c r="G60" s="8"/>
      <c r="H60" s="8"/>
      <c r="I60" s="7"/>
      <c r="J60" s="7"/>
    </row>
    <row r="61" spans="1:10" ht="18" customHeight="1" x14ac:dyDescent="0.3">
      <c r="A61" s="525"/>
      <c r="B61" s="7"/>
      <c r="C61" s="7"/>
      <c r="D61" s="7"/>
      <c r="E61" s="13"/>
      <c r="F61" s="13"/>
      <c r="G61" s="8"/>
      <c r="H61" s="8"/>
      <c r="I61" s="7"/>
      <c r="J61" s="7"/>
    </row>
    <row r="62" spans="1:10" x14ac:dyDescent="0.3">
      <c r="A62" s="525"/>
      <c r="B62" s="7"/>
      <c r="C62" s="7"/>
      <c r="D62" s="7"/>
      <c r="E62" s="13"/>
      <c r="F62" s="13"/>
      <c r="G62" s="8"/>
      <c r="H62" s="8"/>
      <c r="I62" s="7"/>
      <c r="J62" s="7"/>
    </row>
    <row r="63" spans="1:10" x14ac:dyDescent="0.3">
      <c r="A63" s="525"/>
      <c r="B63" s="7"/>
      <c r="C63" s="7"/>
      <c r="D63" s="7"/>
      <c r="E63" s="15"/>
      <c r="F63" s="13"/>
      <c r="G63" s="13"/>
      <c r="H63" s="13"/>
      <c r="I63" s="7"/>
      <c r="J63" s="7"/>
    </row>
    <row r="64" spans="1:10" x14ac:dyDescent="0.3">
      <c r="A64" s="16"/>
      <c r="B64" s="7"/>
      <c r="C64" s="7"/>
      <c r="D64" s="7"/>
      <c r="E64" s="15"/>
      <c r="F64" s="13"/>
      <c r="G64" s="13"/>
      <c r="H64" s="13"/>
      <c r="I64" s="7"/>
      <c r="J64" s="7"/>
    </row>
    <row r="65" spans="1:1" x14ac:dyDescent="0.3">
      <c r="A65" s="93"/>
    </row>
    <row r="66" spans="1:1" x14ac:dyDescent="0.3">
      <c r="A66" s="93"/>
    </row>
    <row r="67" spans="1:1" x14ac:dyDescent="0.3">
      <c r="A67" s="93"/>
    </row>
    <row r="68" spans="1:1" x14ac:dyDescent="0.3">
      <c r="A68" s="93"/>
    </row>
  </sheetData>
  <mergeCells count="18">
    <mergeCell ref="I12:I13"/>
    <mergeCell ref="J12:J13"/>
    <mergeCell ref="A12:A13"/>
    <mergeCell ref="B12:B13"/>
    <mergeCell ref="C12:C13"/>
    <mergeCell ref="D12:D13"/>
    <mergeCell ref="E12:E13"/>
    <mergeCell ref="F12:F13"/>
    <mergeCell ref="F15:F16"/>
    <mergeCell ref="I15:I16"/>
    <mergeCell ref="J15:J16"/>
    <mergeCell ref="A17:A18"/>
    <mergeCell ref="A19:A20"/>
    <mergeCell ref="A15:A16"/>
    <mergeCell ref="B15:B16"/>
    <mergeCell ref="C15:C16"/>
    <mergeCell ref="D15:D16"/>
    <mergeCell ref="E15:E16"/>
  </mergeCells>
  <pageMargins left="0.7" right="0.7" top="0.75" bottom="0.75" header="0.3" footer="0.3"/>
  <pageSetup orientation="portrait" horizontalDpi="4294967293" verticalDpi="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19"/>
  <sheetViews>
    <sheetView tabSelected="1" zoomScale="70" zoomScaleNormal="70" workbookViewId="0">
      <pane ySplit="1" topLeftCell="A2" activePane="bottomLeft" state="frozen"/>
      <selection pane="bottomLeft" activeCell="F22" sqref="F22"/>
    </sheetView>
  </sheetViews>
  <sheetFormatPr baseColWidth="10" defaultColWidth="11.28515625" defaultRowHeight="15" x14ac:dyDescent="0.25"/>
  <cols>
    <col min="1" max="1" width="19.7109375" customWidth="1"/>
    <col min="2" max="2" width="18.28515625" customWidth="1"/>
    <col min="3" max="3" width="20.140625" customWidth="1"/>
    <col min="4" max="4" width="24" bestFit="1" customWidth="1"/>
    <col min="5" max="5" width="57.28515625" customWidth="1"/>
    <col min="7" max="7" width="19.7109375" customWidth="1"/>
    <col min="8" max="8" width="18.28515625" customWidth="1"/>
    <col min="9" max="9" width="17.28515625" bestFit="1" customWidth="1"/>
    <col min="10" max="10" width="24.7109375" customWidth="1"/>
    <col min="11" max="11" width="65.140625" style="583" customWidth="1"/>
  </cols>
  <sheetData>
    <row r="2" spans="1:11" ht="27" customHeight="1" x14ac:dyDescent="0.3">
      <c r="A2" s="899" t="s">
        <v>1952</v>
      </c>
      <c r="B2" s="899"/>
      <c r="C2" s="899"/>
      <c r="D2" s="899"/>
      <c r="E2" s="899"/>
      <c r="F2" s="560"/>
      <c r="G2" s="900" t="s">
        <v>1953</v>
      </c>
      <c r="H2" s="900"/>
      <c r="I2" s="900"/>
      <c r="J2" s="900"/>
      <c r="K2" s="900"/>
    </row>
    <row r="3" spans="1:11" ht="37.5" customHeight="1" x14ac:dyDescent="0.25">
      <c r="A3" s="557" t="s">
        <v>1954</v>
      </c>
      <c r="B3" s="557" t="s">
        <v>1955</v>
      </c>
      <c r="C3" s="557" t="s">
        <v>1956</v>
      </c>
      <c r="D3" s="557" t="s">
        <v>1957</v>
      </c>
      <c r="E3" s="557" t="s">
        <v>1958</v>
      </c>
      <c r="F3" s="559"/>
      <c r="G3" s="557" t="s">
        <v>1954</v>
      </c>
      <c r="H3" s="557" t="s">
        <v>1955</v>
      </c>
      <c r="I3" s="557" t="s">
        <v>1956</v>
      </c>
      <c r="J3" s="557" t="s">
        <v>1957</v>
      </c>
      <c r="K3" s="580" t="s">
        <v>1958</v>
      </c>
    </row>
    <row r="4" spans="1:11" ht="92.25" customHeight="1" x14ac:dyDescent="0.25">
      <c r="A4" s="558" t="s">
        <v>1959</v>
      </c>
      <c r="B4" s="588">
        <v>708</v>
      </c>
      <c r="C4" s="584">
        <v>14248</v>
      </c>
      <c r="D4" s="589">
        <v>22.35</v>
      </c>
      <c r="E4" s="569" t="s">
        <v>1960</v>
      </c>
      <c r="F4" s="559"/>
      <c r="G4" s="558" t="s">
        <v>1959</v>
      </c>
      <c r="H4" s="584">
        <v>344</v>
      </c>
      <c r="I4" s="584">
        <v>9952</v>
      </c>
      <c r="J4" s="585">
        <v>3.45</v>
      </c>
      <c r="K4" s="581" t="s">
        <v>1961</v>
      </c>
    </row>
    <row r="5" spans="1:11" ht="100.5" customHeight="1" x14ac:dyDescent="0.25">
      <c r="A5" s="558" t="s">
        <v>1962</v>
      </c>
      <c r="B5" s="584">
        <v>797</v>
      </c>
      <c r="C5" s="584">
        <v>17026</v>
      </c>
      <c r="D5" s="589">
        <v>26.33</v>
      </c>
      <c r="E5" s="569" t="s">
        <v>1963</v>
      </c>
      <c r="F5" s="559"/>
      <c r="G5" s="558" t="s">
        <v>1962</v>
      </c>
      <c r="H5" s="584">
        <v>384</v>
      </c>
      <c r="I5" s="584">
        <v>10648</v>
      </c>
      <c r="J5" s="585">
        <v>4.21</v>
      </c>
      <c r="K5" s="581" t="s">
        <v>1964</v>
      </c>
    </row>
    <row r="6" spans="1:11" ht="108" x14ac:dyDescent="0.25">
      <c r="A6" s="558" t="s">
        <v>1965</v>
      </c>
      <c r="B6" s="584">
        <v>785</v>
      </c>
      <c r="C6" s="584">
        <v>15427</v>
      </c>
      <c r="D6" s="589">
        <v>26.2</v>
      </c>
      <c r="E6" s="566" t="s">
        <v>1966</v>
      </c>
      <c r="F6" s="559"/>
      <c r="G6" s="558" t="s">
        <v>1965</v>
      </c>
      <c r="H6" s="584">
        <v>385</v>
      </c>
      <c r="I6" s="584">
        <v>11313</v>
      </c>
      <c r="J6" s="585">
        <v>6.1</v>
      </c>
      <c r="K6" s="581" t="s">
        <v>1967</v>
      </c>
    </row>
    <row r="7" spans="1:11" ht="153.75" customHeight="1" x14ac:dyDescent="0.25">
      <c r="A7" s="558" t="s">
        <v>1968</v>
      </c>
      <c r="B7" s="584">
        <v>1043</v>
      </c>
      <c r="C7" s="584">
        <v>21539</v>
      </c>
      <c r="D7" s="589">
        <v>30.9</v>
      </c>
      <c r="E7" s="566" t="s">
        <v>1978</v>
      </c>
      <c r="F7" s="559"/>
      <c r="G7" s="558" t="s">
        <v>1968</v>
      </c>
      <c r="H7" s="584">
        <v>246</v>
      </c>
      <c r="I7" s="584">
        <v>6811</v>
      </c>
      <c r="J7" s="585">
        <v>2.8</v>
      </c>
      <c r="K7" s="581" t="s">
        <v>1977</v>
      </c>
    </row>
    <row r="8" spans="1:11" ht="180" x14ac:dyDescent="0.25">
      <c r="A8" s="558" t="s">
        <v>1969</v>
      </c>
      <c r="B8" s="586">
        <v>1126</v>
      </c>
      <c r="C8" s="584">
        <v>23567</v>
      </c>
      <c r="D8" s="589">
        <v>36.61</v>
      </c>
      <c r="E8" s="566" t="s">
        <v>1979</v>
      </c>
      <c r="F8" s="559"/>
      <c r="G8" s="558" t="s">
        <v>1969</v>
      </c>
      <c r="H8" s="584">
        <v>240</v>
      </c>
      <c r="I8" s="584">
        <v>6925</v>
      </c>
      <c r="J8" s="585">
        <v>4.5</v>
      </c>
      <c r="K8" s="581" t="s">
        <v>1980</v>
      </c>
    </row>
    <row r="9" spans="1:11" ht="180" x14ac:dyDescent="0.25">
      <c r="A9" s="558" t="s">
        <v>1970</v>
      </c>
      <c r="B9" s="584">
        <v>1004</v>
      </c>
      <c r="C9" s="584">
        <v>22693</v>
      </c>
      <c r="D9" s="589">
        <v>34.031999999999996</v>
      </c>
      <c r="E9" s="566" t="s">
        <v>1979</v>
      </c>
      <c r="F9" s="559"/>
      <c r="G9" s="558" t="s">
        <v>1970</v>
      </c>
      <c r="H9" s="584">
        <v>270</v>
      </c>
      <c r="I9" s="584">
        <v>7906</v>
      </c>
      <c r="J9" s="585">
        <v>3.6</v>
      </c>
      <c r="K9" s="581" t="s">
        <v>1981</v>
      </c>
    </row>
    <row r="10" spans="1:11" ht="164.25" customHeight="1" x14ac:dyDescent="0.25">
      <c r="A10" s="558" t="s">
        <v>1971</v>
      </c>
      <c r="B10" s="584">
        <v>1156</v>
      </c>
      <c r="C10" s="584">
        <v>24220</v>
      </c>
      <c r="D10" s="589">
        <v>36.545000000000002</v>
      </c>
      <c r="E10" s="565" t="s">
        <v>1983</v>
      </c>
      <c r="F10" s="559"/>
      <c r="G10" s="558" t="s">
        <v>1971</v>
      </c>
      <c r="H10" s="584">
        <v>226</v>
      </c>
      <c r="I10" s="584">
        <v>6794</v>
      </c>
      <c r="J10" s="585">
        <v>2.9</v>
      </c>
      <c r="K10" s="579" t="s">
        <v>1982</v>
      </c>
    </row>
    <row r="11" spans="1:11" ht="182.25" customHeight="1" x14ac:dyDescent="0.25">
      <c r="A11" s="558" t="s">
        <v>1972</v>
      </c>
      <c r="B11" s="590">
        <v>1263</v>
      </c>
      <c r="C11" s="584">
        <v>27770</v>
      </c>
      <c r="D11" s="589">
        <v>40.508000000000003</v>
      </c>
      <c r="E11" s="566" t="s">
        <v>1985</v>
      </c>
      <c r="F11" s="559"/>
      <c r="G11" s="558" t="s">
        <v>1972</v>
      </c>
      <c r="H11" s="586">
        <v>192</v>
      </c>
      <c r="I11" s="587">
        <v>5.4749999999999996</v>
      </c>
      <c r="J11" s="585">
        <v>3.23</v>
      </c>
      <c r="K11" s="579" t="s">
        <v>1984</v>
      </c>
    </row>
    <row r="12" spans="1:11" ht="93.75" customHeight="1" x14ac:dyDescent="0.25">
      <c r="A12" s="558" t="s">
        <v>1973</v>
      </c>
      <c r="B12" s="584"/>
      <c r="C12" s="584"/>
      <c r="D12" s="589"/>
      <c r="E12" s="566"/>
      <c r="F12" s="559"/>
      <c r="G12" s="558" t="s">
        <v>1973</v>
      </c>
      <c r="H12" s="563"/>
      <c r="I12" s="563"/>
      <c r="J12" s="578"/>
      <c r="K12" s="581"/>
    </row>
    <row r="13" spans="1:11" ht="59.85" customHeight="1" x14ac:dyDescent="0.25">
      <c r="A13" s="558" t="s">
        <v>1974</v>
      </c>
      <c r="B13" s="563"/>
      <c r="C13" s="563"/>
      <c r="D13" s="564"/>
      <c r="E13" s="565"/>
      <c r="F13" s="559"/>
      <c r="G13" s="558" t="s">
        <v>1974</v>
      </c>
      <c r="H13" s="563"/>
      <c r="I13" s="563"/>
      <c r="J13" s="578"/>
      <c r="K13" s="579"/>
    </row>
    <row r="14" spans="1:11" ht="64.150000000000006" customHeight="1" x14ac:dyDescent="0.25">
      <c r="A14" s="558" t="s">
        <v>1975</v>
      </c>
      <c r="B14" s="563"/>
      <c r="C14" s="563"/>
      <c r="D14" s="564"/>
      <c r="E14" s="565"/>
      <c r="F14" s="559"/>
      <c r="G14" s="558" t="s">
        <v>1975</v>
      </c>
      <c r="H14" s="563"/>
      <c r="I14" s="563"/>
      <c r="J14" s="578"/>
      <c r="K14" s="579"/>
    </row>
    <row r="15" spans="1:11" ht="71.650000000000006" customHeight="1" x14ac:dyDescent="0.25">
      <c r="A15" s="558" t="s">
        <v>1976</v>
      </c>
      <c r="B15" s="563"/>
      <c r="C15" s="563"/>
      <c r="D15" s="564"/>
      <c r="E15" s="565"/>
      <c r="F15" s="559"/>
      <c r="G15" s="558" t="s">
        <v>1976</v>
      </c>
      <c r="H15" s="563"/>
      <c r="I15" s="563"/>
      <c r="J15" s="578"/>
      <c r="K15" s="579"/>
    </row>
    <row r="16" spans="1:11" ht="30.75" customHeight="1" x14ac:dyDescent="0.3">
      <c r="A16" s="561" t="s">
        <v>1951</v>
      </c>
      <c r="B16" s="567">
        <f>SUM(B4:B15)</f>
        <v>7882</v>
      </c>
      <c r="C16" s="567">
        <f>SUM(C4:C15)</f>
        <v>166490</v>
      </c>
      <c r="D16" s="568">
        <f>SUM(D4:D15)</f>
        <v>253.47499999999999</v>
      </c>
      <c r="E16" s="562"/>
      <c r="F16" s="560"/>
      <c r="G16" s="561" t="s">
        <v>1951</v>
      </c>
      <c r="H16" s="567">
        <f>SUM(H4:H15)</f>
        <v>2287</v>
      </c>
      <c r="I16" s="567">
        <f>SUM(I4:I15)</f>
        <v>60354.474999999999</v>
      </c>
      <c r="J16" s="568">
        <f>SUM(J4:J15)</f>
        <v>30.79</v>
      </c>
      <c r="K16" s="582"/>
    </row>
    <row r="18" spans="3:10" x14ac:dyDescent="0.25">
      <c r="C18" s="570"/>
      <c r="D18" s="571"/>
      <c r="I18" s="570"/>
      <c r="J18" s="571"/>
    </row>
    <row r="19" spans="3:10" x14ac:dyDescent="0.25">
      <c r="C19" s="570"/>
      <c r="D19" s="571"/>
      <c r="I19" s="570"/>
      <c r="J19" s="571"/>
    </row>
  </sheetData>
  <mergeCells count="2">
    <mergeCell ref="A2:E2"/>
    <mergeCell ref="G2:K2"/>
  </mergeCells>
  <pageMargins left="0.7" right="0.7" top="0.75" bottom="0.75" header="0.3" footer="0.3"/>
  <pageSetup orientation="portrait" horizontalDpi="4294967293" verticalDpi="0"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4" workbookViewId="0"/>
  </sheetViews>
  <sheetFormatPr baseColWidth="10" defaultColWidth="11.28515625" defaultRowHeight="15"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9"/>
  <sheetViews>
    <sheetView topLeftCell="A44" workbookViewId="0">
      <selection activeCell="K35" sqref="K35"/>
    </sheetView>
  </sheetViews>
  <sheetFormatPr baseColWidth="10" defaultColWidth="11.28515625" defaultRowHeight="16.5" x14ac:dyDescent="0.3"/>
  <cols>
    <col min="1" max="1" width="18.7109375" style="46" customWidth="1"/>
    <col min="2" max="2" width="30" style="47" bestFit="1" customWidth="1"/>
    <col min="3" max="3" width="31.140625" style="46" bestFit="1" customWidth="1"/>
    <col min="4" max="4" width="30" style="46" customWidth="1"/>
    <col min="5" max="5" width="13.140625" style="126" customWidth="1"/>
    <col min="6" max="6" width="14.7109375" style="116" customWidth="1"/>
    <col min="7" max="7" width="11.28515625" style="46" customWidth="1"/>
    <col min="8" max="8" width="10.140625" style="46" customWidth="1"/>
    <col min="9" max="9" width="16.28515625" style="46" customWidth="1"/>
    <col min="10" max="10" width="32" style="48" bestFit="1" customWidth="1"/>
    <col min="11" max="16384" width="11.28515625" style="43"/>
  </cols>
  <sheetData>
    <row r="1" spans="1:11" x14ac:dyDescent="0.3">
      <c r="A1" s="49" t="s">
        <v>0</v>
      </c>
    </row>
    <row r="2" spans="1:11" x14ac:dyDescent="0.3">
      <c r="A2" s="49" t="s">
        <v>1</v>
      </c>
    </row>
    <row r="3" spans="1:11" x14ac:dyDescent="0.3">
      <c r="A3" s="50">
        <v>5</v>
      </c>
      <c r="B3" s="50" t="s">
        <v>37</v>
      </c>
    </row>
    <row r="6" spans="1:11" ht="20.25" x14ac:dyDescent="0.3">
      <c r="A6" s="51" t="s">
        <v>3</v>
      </c>
      <c r="B6" s="52"/>
      <c r="C6" s="53"/>
      <c r="D6" s="54"/>
      <c r="E6" s="56"/>
      <c r="F6" s="117"/>
      <c r="G6" s="57"/>
      <c r="H6" s="57"/>
      <c r="I6" s="58"/>
      <c r="J6" s="55"/>
    </row>
    <row r="7" spans="1:11" x14ac:dyDescent="0.3">
      <c r="A7" s="59"/>
      <c r="B7" s="60"/>
      <c r="C7" s="61"/>
      <c r="D7" s="54"/>
      <c r="E7" s="56"/>
      <c r="F7" s="117"/>
      <c r="G7" s="57"/>
      <c r="H7" s="57"/>
      <c r="I7" s="58"/>
      <c r="J7" s="55"/>
    </row>
    <row r="8" spans="1:11" s="44" customFormat="1" ht="33" x14ac:dyDescent="0.25">
      <c r="A8" s="62" t="s">
        <v>4</v>
      </c>
      <c r="B8" s="63" t="s">
        <v>5</v>
      </c>
      <c r="C8" s="64" t="s">
        <v>6</v>
      </c>
      <c r="D8" s="64" t="s">
        <v>7</v>
      </c>
      <c r="E8" s="66" t="s">
        <v>8</v>
      </c>
      <c r="F8" s="118" t="s">
        <v>9</v>
      </c>
      <c r="G8" s="67" t="s">
        <v>10</v>
      </c>
      <c r="H8" s="67" t="s">
        <v>11</v>
      </c>
      <c r="I8" s="65" t="s">
        <v>12</v>
      </c>
      <c r="J8" s="65" t="s">
        <v>13</v>
      </c>
    </row>
    <row r="9" spans="1:11" ht="21.75" customHeight="1" x14ac:dyDescent="0.3">
      <c r="A9" s="108">
        <v>44931</v>
      </c>
      <c r="B9" s="107" t="s">
        <v>67</v>
      </c>
      <c r="C9" s="107" t="s">
        <v>68</v>
      </c>
      <c r="D9" s="112" t="s">
        <v>69</v>
      </c>
      <c r="E9" s="114">
        <v>31270</v>
      </c>
      <c r="F9" s="114">
        <v>9000</v>
      </c>
      <c r="G9" s="106" t="s">
        <v>70</v>
      </c>
      <c r="H9" s="113" t="s">
        <v>71</v>
      </c>
      <c r="I9" s="102" t="s">
        <v>50</v>
      </c>
      <c r="J9" s="103" t="s">
        <v>43</v>
      </c>
      <c r="K9" s="68">
        <v>1</v>
      </c>
    </row>
    <row r="10" spans="1:11" ht="25.5" customHeight="1" x14ac:dyDescent="0.3">
      <c r="A10" s="594">
        <v>44931</v>
      </c>
      <c r="B10" s="591" t="s">
        <v>72</v>
      </c>
      <c r="C10" s="591" t="s">
        <v>73</v>
      </c>
      <c r="D10" s="600" t="s">
        <v>74</v>
      </c>
      <c r="E10" s="603">
        <v>92740</v>
      </c>
      <c r="F10" s="114">
        <v>4333.1899999999996</v>
      </c>
      <c r="G10" s="106" t="s">
        <v>75</v>
      </c>
      <c r="H10" s="113" t="s">
        <v>76</v>
      </c>
      <c r="I10" s="102" t="s">
        <v>50</v>
      </c>
      <c r="J10" s="103" t="s">
        <v>43</v>
      </c>
      <c r="K10" s="43">
        <v>2</v>
      </c>
    </row>
    <row r="11" spans="1:11" ht="15" customHeight="1" x14ac:dyDescent="0.3">
      <c r="A11" s="595"/>
      <c r="B11" s="592"/>
      <c r="C11" s="592"/>
      <c r="D11" s="601"/>
      <c r="E11" s="604"/>
      <c r="F11" s="114"/>
      <c r="G11" s="106" t="s">
        <v>77</v>
      </c>
      <c r="H11" s="113" t="s">
        <v>78</v>
      </c>
      <c r="I11" s="102" t="s">
        <v>50</v>
      </c>
      <c r="J11" s="103" t="s">
        <v>43</v>
      </c>
      <c r="K11" s="68">
        <v>3</v>
      </c>
    </row>
    <row r="12" spans="1:11" ht="14.25" customHeight="1" x14ac:dyDescent="0.3">
      <c r="A12" s="596"/>
      <c r="B12" s="593"/>
      <c r="C12" s="593"/>
      <c r="D12" s="602"/>
      <c r="E12" s="605"/>
      <c r="F12" s="114"/>
      <c r="G12" s="106" t="s">
        <v>79</v>
      </c>
      <c r="H12" s="113" t="s">
        <v>80</v>
      </c>
      <c r="I12" s="102" t="s">
        <v>50</v>
      </c>
      <c r="J12" s="103" t="s">
        <v>43</v>
      </c>
      <c r="K12" s="43">
        <v>4</v>
      </c>
    </row>
    <row r="13" spans="1:11" x14ac:dyDescent="0.3">
      <c r="A13" s="597">
        <v>44931</v>
      </c>
      <c r="B13" s="591" t="s">
        <v>81</v>
      </c>
      <c r="C13" s="591" t="s">
        <v>82</v>
      </c>
      <c r="D13" s="600" t="s">
        <v>83</v>
      </c>
      <c r="E13" s="603">
        <v>24620</v>
      </c>
      <c r="F13" s="114">
        <v>52800</v>
      </c>
      <c r="G13" s="106" t="s">
        <v>84</v>
      </c>
      <c r="H13" s="113" t="s">
        <v>85</v>
      </c>
      <c r="I13" s="102" t="s">
        <v>50</v>
      </c>
      <c r="J13" s="103" t="s">
        <v>43</v>
      </c>
      <c r="K13" s="68">
        <v>5</v>
      </c>
    </row>
    <row r="14" spans="1:11" x14ac:dyDescent="0.3">
      <c r="A14" s="598"/>
      <c r="B14" s="592"/>
      <c r="C14" s="592"/>
      <c r="D14" s="601"/>
      <c r="E14" s="604"/>
      <c r="F14" s="114"/>
      <c r="G14" s="106" t="s">
        <v>86</v>
      </c>
      <c r="H14" s="113" t="s">
        <v>87</v>
      </c>
      <c r="I14" s="102" t="s">
        <v>50</v>
      </c>
      <c r="J14" s="103" t="s">
        <v>43</v>
      </c>
      <c r="K14" s="43">
        <v>6</v>
      </c>
    </row>
    <row r="15" spans="1:11" x14ac:dyDescent="0.3">
      <c r="A15" s="599"/>
      <c r="B15" s="593"/>
      <c r="C15" s="593"/>
      <c r="D15" s="602"/>
      <c r="E15" s="605"/>
      <c r="F15" s="114"/>
      <c r="G15" s="106" t="s">
        <v>88</v>
      </c>
      <c r="H15" s="113" t="s">
        <v>89</v>
      </c>
      <c r="I15" s="102" t="s">
        <v>50</v>
      </c>
      <c r="J15" s="103" t="s">
        <v>43</v>
      </c>
      <c r="K15" s="68">
        <v>7</v>
      </c>
    </row>
    <row r="16" spans="1:11" x14ac:dyDescent="0.3">
      <c r="A16" s="31">
        <v>44931</v>
      </c>
      <c r="B16" s="107" t="s">
        <v>90</v>
      </c>
      <c r="C16" s="107" t="s">
        <v>91</v>
      </c>
      <c r="D16" s="112" t="s">
        <v>92</v>
      </c>
      <c r="E16" s="114">
        <v>3630</v>
      </c>
      <c r="F16" s="114">
        <v>7484</v>
      </c>
      <c r="G16" s="106" t="s">
        <v>93</v>
      </c>
      <c r="H16" s="113" t="s">
        <v>94</v>
      </c>
      <c r="I16" s="102" t="s">
        <v>50</v>
      </c>
      <c r="J16" s="103" t="s">
        <v>43</v>
      </c>
      <c r="K16" s="43">
        <v>8</v>
      </c>
    </row>
    <row r="17" spans="1:11" x14ac:dyDescent="0.3">
      <c r="A17" s="31">
        <v>44931</v>
      </c>
      <c r="B17" s="107" t="s">
        <v>95</v>
      </c>
      <c r="C17" s="107" t="s">
        <v>96</v>
      </c>
      <c r="D17" s="112" t="s">
        <v>97</v>
      </c>
      <c r="E17" s="114">
        <v>5810</v>
      </c>
      <c r="F17" s="114">
        <v>9899.99</v>
      </c>
      <c r="G17" s="2" t="s">
        <v>98</v>
      </c>
      <c r="H17" s="2" t="s">
        <v>99</v>
      </c>
      <c r="I17" s="102" t="s">
        <v>50</v>
      </c>
      <c r="J17" s="103" t="s">
        <v>43</v>
      </c>
      <c r="K17" s="68">
        <v>9</v>
      </c>
    </row>
    <row r="18" spans="1:11" x14ac:dyDescent="0.3">
      <c r="A18" s="31">
        <v>44931</v>
      </c>
      <c r="B18" s="107" t="s">
        <v>100</v>
      </c>
      <c r="C18" s="107" t="s">
        <v>101</v>
      </c>
      <c r="D18" s="109" t="s">
        <v>102</v>
      </c>
      <c r="E18" s="110">
        <v>2328</v>
      </c>
      <c r="F18" s="114">
        <v>11650</v>
      </c>
      <c r="G18" s="111" t="s">
        <v>103</v>
      </c>
      <c r="H18" s="111"/>
      <c r="I18" s="24" t="s">
        <v>19</v>
      </c>
      <c r="J18" s="24" t="s">
        <v>43</v>
      </c>
      <c r="K18" s="43">
        <v>10</v>
      </c>
    </row>
    <row r="19" spans="1:11" x14ac:dyDescent="0.3">
      <c r="A19" s="31">
        <v>44931</v>
      </c>
      <c r="B19" s="107" t="s">
        <v>104</v>
      </c>
      <c r="C19" s="107" t="s">
        <v>105</v>
      </c>
      <c r="D19" s="109" t="s">
        <v>106</v>
      </c>
      <c r="E19" s="110">
        <v>33448.199999999997</v>
      </c>
      <c r="F19" s="114">
        <v>51930</v>
      </c>
      <c r="G19" s="111" t="s">
        <v>107</v>
      </c>
      <c r="H19" s="111" t="s">
        <v>108</v>
      </c>
      <c r="I19" s="84" t="s">
        <v>19</v>
      </c>
      <c r="J19" s="115" t="s">
        <v>43</v>
      </c>
      <c r="K19" s="68">
        <v>11</v>
      </c>
    </row>
    <row r="20" spans="1:11" x14ac:dyDescent="0.3">
      <c r="A20" s="31"/>
      <c r="B20" s="27"/>
      <c r="C20" s="27"/>
      <c r="D20" s="26"/>
      <c r="E20" s="20"/>
      <c r="F20" s="114"/>
      <c r="G20" s="2"/>
      <c r="H20" s="1"/>
      <c r="I20" s="84"/>
      <c r="J20" s="85"/>
      <c r="K20" s="68"/>
    </row>
    <row r="21" spans="1:11" x14ac:dyDescent="0.3">
      <c r="A21" s="30"/>
      <c r="B21" s="27"/>
      <c r="C21" s="27"/>
      <c r="D21" s="86"/>
      <c r="E21" s="22"/>
      <c r="F21" s="120"/>
      <c r="G21" s="2"/>
      <c r="H21" s="1"/>
      <c r="I21" s="84"/>
      <c r="J21" s="85"/>
    </row>
    <row r="22" spans="1:11" x14ac:dyDescent="0.3">
      <c r="A22" s="90"/>
      <c r="B22" s="91"/>
      <c r="C22" s="89"/>
      <c r="D22" s="18"/>
      <c r="E22" s="19"/>
      <c r="F22" s="121"/>
      <c r="G22" s="38"/>
      <c r="H22" s="36"/>
      <c r="I22" s="87"/>
      <c r="J22" s="88"/>
      <c r="K22" s="68"/>
    </row>
    <row r="23" spans="1:11" x14ac:dyDescent="0.3">
      <c r="A23" s="90"/>
      <c r="B23" s="92"/>
      <c r="C23" s="37"/>
      <c r="D23" s="18"/>
      <c r="E23" s="19"/>
      <c r="F23" s="121"/>
      <c r="G23" s="38"/>
      <c r="H23" s="36"/>
      <c r="I23" s="87"/>
      <c r="J23" s="88"/>
    </row>
    <row r="24" spans="1:11" x14ac:dyDescent="0.3">
      <c r="A24" s="90"/>
      <c r="B24" s="92"/>
      <c r="C24" s="27"/>
      <c r="D24" s="83"/>
      <c r="E24" s="21"/>
      <c r="F24" s="122"/>
      <c r="G24" s="17"/>
      <c r="H24" s="36"/>
      <c r="I24" s="87"/>
      <c r="J24" s="88"/>
      <c r="K24" s="68"/>
    </row>
    <row r="25" spans="1:11" ht="18.75" customHeight="1" x14ac:dyDescent="0.3">
      <c r="A25" s="33"/>
      <c r="B25" s="27"/>
      <c r="C25" s="27"/>
      <c r="D25" s="26"/>
      <c r="E25" s="20"/>
      <c r="F25" s="119"/>
      <c r="G25" s="2"/>
      <c r="H25" s="1"/>
      <c r="I25" s="34"/>
      <c r="J25" s="34"/>
    </row>
    <row r="26" spans="1:11" x14ac:dyDescent="0.3">
      <c r="A26" s="31"/>
      <c r="B26" s="27"/>
      <c r="C26" s="27"/>
      <c r="D26" s="26"/>
      <c r="E26" s="20"/>
      <c r="F26" s="119"/>
      <c r="G26" s="2"/>
      <c r="H26" s="1"/>
      <c r="I26" s="28"/>
      <c r="J26" s="28"/>
      <c r="K26" s="68"/>
    </row>
    <row r="27" spans="1:11" x14ac:dyDescent="0.3">
      <c r="A27" s="31"/>
      <c r="B27" s="27"/>
      <c r="C27" s="27"/>
      <c r="D27" s="26"/>
      <c r="E27" s="20"/>
      <c r="F27" s="119"/>
      <c r="G27" s="2"/>
      <c r="H27" s="1"/>
      <c r="I27" s="28"/>
      <c r="J27" s="28"/>
    </row>
    <row r="28" spans="1:11" x14ac:dyDescent="0.3">
      <c r="A28" s="81"/>
      <c r="B28" s="40"/>
      <c r="C28" s="82"/>
      <c r="D28" s="39"/>
      <c r="E28" s="41"/>
      <c r="F28" s="123"/>
      <c r="G28" s="5"/>
      <c r="H28" s="4"/>
      <c r="I28" s="42"/>
      <c r="J28" s="42"/>
      <c r="K28" s="68"/>
    </row>
    <row r="29" spans="1:11" x14ac:dyDescent="0.3">
      <c r="A29" s="81"/>
      <c r="B29" s="40"/>
      <c r="C29" s="82"/>
      <c r="D29" s="39"/>
      <c r="E29" s="41"/>
      <c r="F29" s="123"/>
      <c r="G29" s="5"/>
      <c r="H29" s="4"/>
      <c r="I29" s="42"/>
      <c r="J29" s="42"/>
      <c r="K29" s="68"/>
    </row>
    <row r="30" spans="1:11" x14ac:dyDescent="0.3">
      <c r="A30" s="69"/>
      <c r="B30" s="40"/>
      <c r="C30" s="40"/>
      <c r="D30" s="39"/>
      <c r="E30" s="41"/>
      <c r="F30" s="123"/>
      <c r="G30" s="5"/>
      <c r="H30" s="4"/>
      <c r="I30" s="42"/>
      <c r="J30" s="42"/>
      <c r="K30" s="68"/>
    </row>
    <row r="31" spans="1:11" x14ac:dyDescent="0.3">
      <c r="J31" s="32"/>
    </row>
    <row r="32" spans="1:11" ht="20.25" x14ac:dyDescent="0.3">
      <c r="A32" s="70" t="s">
        <v>32</v>
      </c>
      <c r="B32" s="71"/>
    </row>
    <row r="33" spans="1:11" s="45" customFormat="1" x14ac:dyDescent="0.3">
      <c r="A33" s="72"/>
      <c r="B33" s="73"/>
      <c r="C33" s="74"/>
      <c r="D33" s="74"/>
      <c r="E33" s="127"/>
      <c r="F33" s="124"/>
      <c r="G33" s="74"/>
      <c r="H33" s="74"/>
      <c r="I33" s="74"/>
      <c r="J33" s="75"/>
    </row>
    <row r="34" spans="1:11" ht="33" x14ac:dyDescent="0.3">
      <c r="A34" s="76" t="s">
        <v>4</v>
      </c>
      <c r="B34" s="77" t="s">
        <v>33</v>
      </c>
      <c r="C34" s="78" t="s">
        <v>34</v>
      </c>
      <c r="D34" s="78" t="s">
        <v>7</v>
      </c>
      <c r="E34" s="80" t="s">
        <v>35</v>
      </c>
      <c r="F34" s="125" t="s">
        <v>9</v>
      </c>
      <c r="G34" s="79" t="s">
        <v>10</v>
      </c>
      <c r="H34" s="79" t="s">
        <v>11</v>
      </c>
      <c r="I34" s="79" t="s">
        <v>36</v>
      </c>
      <c r="J34" s="79" t="s">
        <v>13</v>
      </c>
    </row>
    <row r="35" spans="1:11" ht="15" customHeight="1" x14ac:dyDescent="0.3">
      <c r="A35" s="606">
        <v>45047</v>
      </c>
      <c r="B35" s="606" t="s">
        <v>109</v>
      </c>
      <c r="C35" s="606" t="s">
        <v>110</v>
      </c>
      <c r="D35" s="606" t="s">
        <v>111</v>
      </c>
      <c r="E35" s="612">
        <v>160000</v>
      </c>
      <c r="F35" s="615">
        <v>20480</v>
      </c>
      <c r="G35" s="94" t="s">
        <v>112</v>
      </c>
      <c r="H35" s="94" t="s">
        <v>113</v>
      </c>
      <c r="I35" s="606" t="s">
        <v>114</v>
      </c>
      <c r="J35" s="609" t="s">
        <v>51</v>
      </c>
      <c r="K35" s="134">
        <v>1</v>
      </c>
    </row>
    <row r="36" spans="1:11" ht="12.4" customHeight="1" x14ac:dyDescent="0.3">
      <c r="A36" s="607"/>
      <c r="B36" s="607"/>
      <c r="C36" s="607"/>
      <c r="D36" s="607"/>
      <c r="E36" s="613"/>
      <c r="F36" s="616"/>
      <c r="G36" s="94" t="s">
        <v>115</v>
      </c>
      <c r="H36" s="94" t="s">
        <v>116</v>
      </c>
      <c r="I36" s="607"/>
      <c r="J36" s="610"/>
      <c r="K36" s="134">
        <v>2</v>
      </c>
    </row>
    <row r="37" spans="1:11" ht="11.25" customHeight="1" x14ac:dyDescent="0.3">
      <c r="A37" s="607"/>
      <c r="B37" s="607"/>
      <c r="C37" s="607"/>
      <c r="D37" s="607"/>
      <c r="E37" s="613"/>
      <c r="F37" s="616"/>
      <c r="G37" s="94" t="s">
        <v>117</v>
      </c>
      <c r="H37" s="94" t="s">
        <v>118</v>
      </c>
      <c r="I37" s="607"/>
      <c r="J37" s="610"/>
      <c r="K37" s="134">
        <v>3</v>
      </c>
    </row>
    <row r="38" spans="1:11" x14ac:dyDescent="0.3">
      <c r="A38" s="607"/>
      <c r="B38" s="607"/>
      <c r="C38" s="607"/>
      <c r="D38" s="607"/>
      <c r="E38" s="613"/>
      <c r="F38" s="616"/>
      <c r="G38" s="94" t="s">
        <v>119</v>
      </c>
      <c r="H38" s="94" t="s">
        <v>120</v>
      </c>
      <c r="I38" s="607"/>
      <c r="J38" s="610"/>
      <c r="K38" s="134">
        <v>4</v>
      </c>
    </row>
    <row r="39" spans="1:11" ht="14.25" customHeight="1" x14ac:dyDescent="0.3">
      <c r="A39" s="608"/>
      <c r="B39" s="608"/>
      <c r="C39" s="608"/>
      <c r="D39" s="608"/>
      <c r="E39" s="614"/>
      <c r="F39" s="617"/>
      <c r="G39" s="94" t="s">
        <v>121</v>
      </c>
      <c r="H39" s="94" t="s">
        <v>122</v>
      </c>
      <c r="I39" s="608"/>
      <c r="J39" s="611"/>
      <c r="K39" s="134">
        <v>5</v>
      </c>
    </row>
    <row r="40" spans="1:11" ht="15" customHeight="1" x14ac:dyDescent="0.3">
      <c r="A40" s="606">
        <v>45047</v>
      </c>
      <c r="B40" s="606" t="s">
        <v>123</v>
      </c>
      <c r="C40" s="606" t="s">
        <v>124</v>
      </c>
      <c r="D40" s="606" t="s">
        <v>125</v>
      </c>
      <c r="E40" s="612">
        <v>160000</v>
      </c>
      <c r="F40" s="615">
        <v>26750</v>
      </c>
      <c r="G40" s="94" t="s">
        <v>126</v>
      </c>
      <c r="H40" s="94" t="s">
        <v>127</v>
      </c>
      <c r="I40" s="606" t="s">
        <v>114</v>
      </c>
      <c r="J40" s="609" t="s">
        <v>51</v>
      </c>
      <c r="K40" s="134">
        <v>6</v>
      </c>
    </row>
    <row r="41" spans="1:11" ht="15" customHeight="1" x14ac:dyDescent="0.3">
      <c r="A41" s="607"/>
      <c r="B41" s="607"/>
      <c r="C41" s="607"/>
      <c r="D41" s="607"/>
      <c r="E41" s="613"/>
      <c r="F41" s="616"/>
      <c r="G41" s="94" t="s">
        <v>128</v>
      </c>
      <c r="H41" s="94" t="s">
        <v>129</v>
      </c>
      <c r="I41" s="607"/>
      <c r="J41" s="610"/>
      <c r="K41" s="134">
        <v>7</v>
      </c>
    </row>
    <row r="42" spans="1:11" x14ac:dyDescent="0.3">
      <c r="A42" s="607"/>
      <c r="B42" s="607"/>
      <c r="C42" s="607"/>
      <c r="D42" s="607"/>
      <c r="E42" s="613"/>
      <c r="F42" s="616"/>
      <c r="G42" s="94" t="s">
        <v>130</v>
      </c>
      <c r="H42" s="94" t="s">
        <v>131</v>
      </c>
      <c r="I42" s="607"/>
      <c r="J42" s="610"/>
      <c r="K42" s="134">
        <v>8</v>
      </c>
    </row>
    <row r="43" spans="1:11" ht="13.9" customHeight="1" x14ac:dyDescent="0.3">
      <c r="A43" s="607"/>
      <c r="B43" s="607"/>
      <c r="C43" s="607"/>
      <c r="D43" s="607"/>
      <c r="E43" s="613"/>
      <c r="F43" s="616"/>
      <c r="G43" s="94" t="s">
        <v>132</v>
      </c>
      <c r="H43" s="94" t="s">
        <v>133</v>
      </c>
      <c r="I43" s="607"/>
      <c r="J43" s="610"/>
      <c r="K43" s="134">
        <v>9</v>
      </c>
    </row>
    <row r="44" spans="1:11" x14ac:dyDescent="0.3">
      <c r="A44" s="608"/>
      <c r="B44" s="608"/>
      <c r="C44" s="608"/>
      <c r="D44" s="608"/>
      <c r="E44" s="614"/>
      <c r="F44" s="617"/>
      <c r="G44" s="94" t="s">
        <v>134</v>
      </c>
      <c r="H44" s="94" t="s">
        <v>135</v>
      </c>
      <c r="I44" s="608"/>
      <c r="J44" s="611"/>
      <c r="K44" s="134">
        <v>10</v>
      </c>
    </row>
    <row r="45" spans="1:11" x14ac:dyDescent="0.3">
      <c r="A45" s="606">
        <v>45047</v>
      </c>
      <c r="B45" s="606" t="s">
        <v>123</v>
      </c>
      <c r="C45" s="606" t="s">
        <v>124</v>
      </c>
      <c r="D45" s="606" t="s">
        <v>125</v>
      </c>
      <c r="E45" s="612">
        <v>160000</v>
      </c>
      <c r="F45" s="615">
        <v>26750</v>
      </c>
      <c r="G45" s="94" t="s">
        <v>136</v>
      </c>
      <c r="H45" s="94" t="s">
        <v>137</v>
      </c>
      <c r="I45" s="606" t="s">
        <v>114</v>
      </c>
      <c r="J45" s="609" t="s">
        <v>51</v>
      </c>
      <c r="K45" s="134">
        <v>11</v>
      </c>
    </row>
    <row r="46" spans="1:11" x14ac:dyDescent="0.3">
      <c r="A46" s="607"/>
      <c r="B46" s="607"/>
      <c r="C46" s="607"/>
      <c r="D46" s="607"/>
      <c r="E46" s="613"/>
      <c r="F46" s="616"/>
      <c r="G46" s="94" t="s">
        <v>138</v>
      </c>
      <c r="H46" s="94" t="s">
        <v>139</v>
      </c>
      <c r="I46" s="607"/>
      <c r="J46" s="610"/>
      <c r="K46" s="134">
        <v>12</v>
      </c>
    </row>
    <row r="47" spans="1:11" x14ac:dyDescent="0.3">
      <c r="A47" s="607"/>
      <c r="B47" s="607"/>
      <c r="C47" s="607"/>
      <c r="D47" s="607"/>
      <c r="E47" s="613"/>
      <c r="F47" s="616"/>
      <c r="G47" s="94" t="s">
        <v>140</v>
      </c>
      <c r="H47" s="94" t="s">
        <v>141</v>
      </c>
      <c r="I47" s="607"/>
      <c r="J47" s="610"/>
      <c r="K47" s="134">
        <v>13</v>
      </c>
    </row>
    <row r="48" spans="1:11" x14ac:dyDescent="0.3">
      <c r="A48" s="607"/>
      <c r="B48" s="607"/>
      <c r="C48" s="607"/>
      <c r="D48" s="607"/>
      <c r="E48" s="613"/>
      <c r="F48" s="616"/>
      <c r="G48" s="94" t="s">
        <v>142</v>
      </c>
      <c r="H48" s="94" t="s">
        <v>143</v>
      </c>
      <c r="I48" s="607"/>
      <c r="J48" s="610"/>
      <c r="K48" s="134">
        <v>14</v>
      </c>
    </row>
    <row r="49" spans="1:11" x14ac:dyDescent="0.3">
      <c r="A49" s="608"/>
      <c r="B49" s="608"/>
      <c r="C49" s="608"/>
      <c r="D49" s="608"/>
      <c r="E49" s="614"/>
      <c r="F49" s="617"/>
      <c r="G49" s="94" t="s">
        <v>144</v>
      </c>
      <c r="H49" s="94" t="s">
        <v>145</v>
      </c>
      <c r="I49" s="608"/>
      <c r="J49" s="611"/>
      <c r="K49" s="134">
        <v>15</v>
      </c>
    </row>
    <row r="50" spans="1:11" x14ac:dyDescent="0.3">
      <c r="A50" s="618">
        <v>45047</v>
      </c>
      <c r="B50" s="606" t="s">
        <v>123</v>
      </c>
      <c r="C50" s="606" t="s">
        <v>124</v>
      </c>
      <c r="D50" s="606" t="s">
        <v>125</v>
      </c>
      <c r="E50" s="612">
        <v>160000</v>
      </c>
      <c r="F50" s="615">
        <v>26750</v>
      </c>
      <c r="G50" s="95" t="s">
        <v>146</v>
      </c>
      <c r="H50" s="95" t="s">
        <v>147</v>
      </c>
      <c r="I50" s="606" t="s">
        <v>114</v>
      </c>
      <c r="J50" s="609" t="s">
        <v>51</v>
      </c>
      <c r="K50" s="134">
        <v>16</v>
      </c>
    </row>
    <row r="51" spans="1:11" x14ac:dyDescent="0.3">
      <c r="A51" s="619"/>
      <c r="B51" s="607"/>
      <c r="C51" s="607"/>
      <c r="D51" s="607"/>
      <c r="E51" s="613"/>
      <c r="F51" s="616"/>
      <c r="G51" s="95" t="s">
        <v>148</v>
      </c>
      <c r="H51" s="95" t="s">
        <v>149</v>
      </c>
      <c r="I51" s="607"/>
      <c r="J51" s="610"/>
      <c r="K51" s="134">
        <v>17</v>
      </c>
    </row>
    <row r="52" spans="1:11" x14ac:dyDescent="0.3">
      <c r="A52" s="619"/>
      <c r="B52" s="607"/>
      <c r="C52" s="607"/>
      <c r="D52" s="607"/>
      <c r="E52" s="613"/>
      <c r="F52" s="616"/>
      <c r="G52" s="128" t="s">
        <v>150</v>
      </c>
      <c r="H52" s="128" t="s">
        <v>151</v>
      </c>
      <c r="I52" s="607"/>
      <c r="J52" s="610"/>
      <c r="K52" s="134">
        <v>18</v>
      </c>
    </row>
    <row r="53" spans="1:11" x14ac:dyDescent="0.3">
      <c r="A53" s="619"/>
      <c r="B53" s="607"/>
      <c r="C53" s="607"/>
      <c r="D53" s="607"/>
      <c r="E53" s="613"/>
      <c r="F53" s="620"/>
      <c r="G53" s="84" t="s">
        <v>152</v>
      </c>
      <c r="H53" s="84" t="s">
        <v>153</v>
      </c>
      <c r="I53" s="621"/>
      <c r="J53" s="610"/>
      <c r="K53" s="134">
        <v>19</v>
      </c>
    </row>
    <row r="54" spans="1:11" x14ac:dyDescent="0.3">
      <c r="A54" s="619"/>
      <c r="B54" s="607"/>
      <c r="C54" s="607"/>
      <c r="D54" s="607"/>
      <c r="E54" s="613"/>
      <c r="F54" s="620"/>
      <c r="G54" s="133" t="s">
        <v>154</v>
      </c>
      <c r="H54" s="133" t="s">
        <v>155</v>
      </c>
      <c r="I54" s="621"/>
      <c r="J54" s="610"/>
      <c r="K54" s="134">
        <v>20</v>
      </c>
    </row>
    <row r="55" spans="1:11" x14ac:dyDescent="0.3">
      <c r="A55" s="129">
        <v>45047</v>
      </c>
      <c r="B55" s="130" t="s">
        <v>156</v>
      </c>
      <c r="C55" s="84" t="s">
        <v>157</v>
      </c>
      <c r="D55" s="84" t="s">
        <v>158</v>
      </c>
      <c r="E55" s="131">
        <v>29732</v>
      </c>
      <c r="F55" s="132">
        <v>16650</v>
      </c>
      <c r="G55" s="84" t="s">
        <v>159</v>
      </c>
      <c r="H55" s="84" t="s">
        <v>160</v>
      </c>
      <c r="I55" s="84" t="s">
        <v>50</v>
      </c>
      <c r="J55" s="85" t="s">
        <v>43</v>
      </c>
      <c r="K55" s="134">
        <v>21</v>
      </c>
    </row>
    <row r="56" spans="1:11" x14ac:dyDescent="0.3">
      <c r="A56" s="93"/>
    </row>
    <row r="57" spans="1:11" x14ac:dyDescent="0.3">
      <c r="A57" s="93"/>
    </row>
    <row r="58" spans="1:11" x14ac:dyDescent="0.3">
      <c r="A58" s="93"/>
    </row>
    <row r="59" spans="1:11" x14ac:dyDescent="0.3">
      <c r="A59" s="93"/>
    </row>
  </sheetData>
  <mergeCells count="42">
    <mergeCell ref="J50:J54"/>
    <mergeCell ref="E50:E54"/>
    <mergeCell ref="F45:F49"/>
    <mergeCell ref="F50:F54"/>
    <mergeCell ref="I45:I49"/>
    <mergeCell ref="I50:I54"/>
    <mergeCell ref="A50:A54"/>
    <mergeCell ref="B40:B44"/>
    <mergeCell ref="C40:C44"/>
    <mergeCell ref="D40:D44"/>
    <mergeCell ref="B45:B49"/>
    <mergeCell ref="C45:C49"/>
    <mergeCell ref="D45:D49"/>
    <mergeCell ref="B50:B54"/>
    <mergeCell ref="C50:C54"/>
    <mergeCell ref="D50:D54"/>
    <mergeCell ref="J35:J39"/>
    <mergeCell ref="A35:A39"/>
    <mergeCell ref="A40:A44"/>
    <mergeCell ref="A45:A49"/>
    <mergeCell ref="E40:E44"/>
    <mergeCell ref="F40:F44"/>
    <mergeCell ref="I40:I44"/>
    <mergeCell ref="J40:J44"/>
    <mergeCell ref="E45:E49"/>
    <mergeCell ref="J45:J49"/>
    <mergeCell ref="B35:B39"/>
    <mergeCell ref="C35:C39"/>
    <mergeCell ref="D35:D39"/>
    <mergeCell ref="E35:E39"/>
    <mergeCell ref="F35:F39"/>
    <mergeCell ref="D10:D12"/>
    <mergeCell ref="D13:D15"/>
    <mergeCell ref="E10:E12"/>
    <mergeCell ref="E13:E15"/>
    <mergeCell ref="I35:I39"/>
    <mergeCell ref="B10:B12"/>
    <mergeCell ref="C10:C12"/>
    <mergeCell ref="B13:B15"/>
    <mergeCell ref="C13:C15"/>
    <mergeCell ref="A10:A12"/>
    <mergeCell ref="A13:A15"/>
  </mergeCells>
  <pageMargins left="0.7" right="0.7" top="0.75" bottom="0.75" header="0.3" footer="0.3"/>
  <pageSetup orientation="portrait" horizontalDpi="4294967293"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2"/>
  <sheetViews>
    <sheetView topLeftCell="A9" workbookViewId="0">
      <selection activeCell="A18" sqref="A18"/>
    </sheetView>
  </sheetViews>
  <sheetFormatPr baseColWidth="10" defaultColWidth="11.28515625" defaultRowHeight="16.5" x14ac:dyDescent="0.3"/>
  <cols>
    <col min="1" max="1" width="18.7109375" style="46" customWidth="1"/>
    <col min="2" max="2" width="30" style="47" bestFit="1" customWidth="1"/>
    <col min="3" max="3" width="31.140625" style="46" bestFit="1" customWidth="1"/>
    <col min="4" max="4" width="30" style="46" customWidth="1"/>
    <col min="5" max="5" width="13.140625" style="126" customWidth="1"/>
    <col min="6" max="6" width="14.7109375" style="116" customWidth="1"/>
    <col min="7" max="7" width="11.28515625" style="46" customWidth="1"/>
    <col min="8" max="8" width="10.140625" style="46" customWidth="1"/>
    <col min="9" max="9" width="16.28515625" style="46" customWidth="1"/>
    <col min="10" max="10" width="32" style="48" bestFit="1" customWidth="1"/>
    <col min="11" max="16384" width="11.28515625" style="43"/>
  </cols>
  <sheetData>
    <row r="1" spans="1:11" x14ac:dyDescent="0.3">
      <c r="A1" s="49" t="s">
        <v>0</v>
      </c>
    </row>
    <row r="2" spans="1:11" x14ac:dyDescent="0.3">
      <c r="A2" s="49" t="s">
        <v>1</v>
      </c>
    </row>
    <row r="3" spans="1:11" x14ac:dyDescent="0.3">
      <c r="A3" s="50">
        <v>6</v>
      </c>
      <c r="B3" s="50" t="s">
        <v>37</v>
      </c>
    </row>
    <row r="6" spans="1:11" ht="20.25" x14ac:dyDescent="0.3">
      <c r="A6" s="51" t="s">
        <v>3</v>
      </c>
      <c r="B6" s="52"/>
      <c r="C6" s="53"/>
      <c r="D6" s="54"/>
      <c r="E6" s="56"/>
      <c r="F6" s="117"/>
      <c r="G6" s="57"/>
      <c r="H6" s="57"/>
      <c r="I6" s="58"/>
      <c r="J6" s="55"/>
    </row>
    <row r="7" spans="1:11" x14ac:dyDescent="0.3">
      <c r="A7" s="59"/>
      <c r="B7" s="60"/>
      <c r="C7" s="61"/>
      <c r="D7" s="54"/>
      <c r="E7" s="56"/>
      <c r="F7" s="117"/>
      <c r="G7" s="57"/>
      <c r="H7" s="57"/>
      <c r="I7" s="58"/>
      <c r="J7" s="55"/>
    </row>
    <row r="8" spans="1:11" s="44" customFormat="1" ht="33" x14ac:dyDescent="0.25">
      <c r="A8" s="62" t="s">
        <v>4</v>
      </c>
      <c r="B8" s="63" t="s">
        <v>5</v>
      </c>
      <c r="C8" s="64" t="s">
        <v>6</v>
      </c>
      <c r="D8" s="64" t="s">
        <v>7</v>
      </c>
      <c r="E8" s="66" t="s">
        <v>8</v>
      </c>
      <c r="F8" s="118" t="s">
        <v>9</v>
      </c>
      <c r="G8" s="67" t="s">
        <v>10</v>
      </c>
      <c r="H8" s="67" t="s">
        <v>11</v>
      </c>
      <c r="I8" s="65" t="s">
        <v>12</v>
      </c>
      <c r="J8" s="65" t="s">
        <v>13</v>
      </c>
    </row>
    <row r="9" spans="1:11" ht="16.5" customHeight="1" x14ac:dyDescent="0.3">
      <c r="A9" s="624">
        <v>44932</v>
      </c>
      <c r="B9" s="625" t="s">
        <v>161</v>
      </c>
      <c r="C9" s="625" t="s">
        <v>162</v>
      </c>
      <c r="D9" s="626" t="s">
        <v>163</v>
      </c>
      <c r="E9" s="627" t="s">
        <v>164</v>
      </c>
      <c r="F9" s="630">
        <v>214495.92</v>
      </c>
      <c r="G9" s="1" t="s">
        <v>165</v>
      </c>
      <c r="H9" s="1" t="s">
        <v>166</v>
      </c>
      <c r="I9" s="622" t="s">
        <v>50</v>
      </c>
      <c r="J9" s="623" t="s">
        <v>51</v>
      </c>
      <c r="K9" s="43">
        <v>1</v>
      </c>
    </row>
    <row r="10" spans="1:11" x14ac:dyDescent="0.3">
      <c r="A10" s="624"/>
      <c r="B10" s="625"/>
      <c r="C10" s="625"/>
      <c r="D10" s="626"/>
      <c r="E10" s="628"/>
      <c r="F10" s="630"/>
      <c r="G10" s="152" t="s">
        <v>167</v>
      </c>
      <c r="H10" s="1" t="s">
        <v>168</v>
      </c>
      <c r="I10" s="622"/>
      <c r="J10" s="623"/>
      <c r="K10" s="68">
        <v>2</v>
      </c>
    </row>
    <row r="11" spans="1:11" x14ac:dyDescent="0.3">
      <c r="A11" s="624"/>
      <c r="B11" s="625"/>
      <c r="C11" s="625"/>
      <c r="D11" s="626"/>
      <c r="E11" s="629"/>
      <c r="F11" s="630"/>
      <c r="G11" s="152" t="s">
        <v>169</v>
      </c>
      <c r="H11" s="2" t="s">
        <v>170</v>
      </c>
      <c r="I11" s="622"/>
      <c r="J11" s="623"/>
      <c r="K11" s="43">
        <v>3</v>
      </c>
    </row>
    <row r="12" spans="1:11" x14ac:dyDescent="0.3">
      <c r="A12" s="639">
        <v>44932</v>
      </c>
      <c r="B12" s="637" t="s">
        <v>171</v>
      </c>
      <c r="C12" s="637" t="s">
        <v>172</v>
      </c>
      <c r="D12" s="600" t="s">
        <v>173</v>
      </c>
      <c r="E12" s="641">
        <v>2200</v>
      </c>
      <c r="F12" s="641">
        <v>20000</v>
      </c>
      <c r="G12" s="111" t="s">
        <v>174</v>
      </c>
      <c r="H12" s="111" t="s">
        <v>175</v>
      </c>
      <c r="I12" s="643" t="s">
        <v>19</v>
      </c>
      <c r="J12" s="634" t="s">
        <v>176</v>
      </c>
      <c r="K12" s="68">
        <v>4</v>
      </c>
    </row>
    <row r="13" spans="1:11" x14ac:dyDescent="0.3">
      <c r="A13" s="640"/>
      <c r="B13" s="638"/>
      <c r="C13" s="638"/>
      <c r="D13" s="602"/>
      <c r="E13" s="642"/>
      <c r="F13" s="642"/>
      <c r="G13" s="111" t="s">
        <v>177</v>
      </c>
      <c r="H13" s="111" t="s">
        <v>178</v>
      </c>
      <c r="I13" s="644"/>
      <c r="J13" s="635"/>
      <c r="K13" s="43">
        <v>5</v>
      </c>
    </row>
    <row r="14" spans="1:11" x14ac:dyDescent="0.3">
      <c r="A14" s="162">
        <v>44932</v>
      </c>
      <c r="B14" s="155" t="s">
        <v>179</v>
      </c>
      <c r="C14" s="155" t="s">
        <v>180</v>
      </c>
      <c r="D14" s="112" t="s">
        <v>181</v>
      </c>
      <c r="E14" s="110">
        <v>21783</v>
      </c>
      <c r="F14" s="110">
        <v>53935</v>
      </c>
      <c r="G14" s="111" t="s">
        <v>182</v>
      </c>
      <c r="H14" s="111" t="s">
        <v>183</v>
      </c>
      <c r="I14" s="645"/>
      <c r="J14" s="636"/>
      <c r="K14" s="68">
        <v>6</v>
      </c>
    </row>
    <row r="15" spans="1:11" x14ac:dyDescent="0.3">
      <c r="A15" s="162">
        <v>44932</v>
      </c>
      <c r="B15" s="107" t="s">
        <v>184</v>
      </c>
      <c r="C15" s="107" t="s">
        <v>185</v>
      </c>
      <c r="D15" s="154" t="s">
        <v>186</v>
      </c>
      <c r="E15" s="156">
        <v>4320</v>
      </c>
      <c r="F15" s="157">
        <v>7008.53</v>
      </c>
      <c r="G15" s="158" t="s">
        <v>187</v>
      </c>
      <c r="H15" s="159"/>
      <c r="I15" s="631" t="s">
        <v>50</v>
      </c>
      <c r="J15" s="634" t="s">
        <v>176</v>
      </c>
      <c r="K15" s="43">
        <v>7</v>
      </c>
    </row>
    <row r="16" spans="1:11" ht="30.75" x14ac:dyDescent="0.3">
      <c r="A16" s="162">
        <v>44932</v>
      </c>
      <c r="B16" s="154" t="s">
        <v>67</v>
      </c>
      <c r="C16" s="161" t="s">
        <v>188</v>
      </c>
      <c r="D16" s="112" t="s">
        <v>189</v>
      </c>
      <c r="E16" s="156">
        <v>34330</v>
      </c>
      <c r="F16" s="156">
        <v>13175</v>
      </c>
      <c r="G16" s="158" t="s">
        <v>190</v>
      </c>
      <c r="H16" s="158" t="s">
        <v>191</v>
      </c>
      <c r="I16" s="632"/>
      <c r="J16" s="635"/>
      <c r="K16" s="68">
        <v>8</v>
      </c>
    </row>
    <row r="17" spans="1:11" x14ac:dyDescent="0.3">
      <c r="A17" s="162">
        <v>44932</v>
      </c>
      <c r="B17" s="154" t="s">
        <v>192</v>
      </c>
      <c r="C17" s="161" t="s">
        <v>193</v>
      </c>
      <c r="D17" s="112" t="s">
        <v>194</v>
      </c>
      <c r="E17" s="156">
        <v>30920</v>
      </c>
      <c r="F17" s="156">
        <v>2950</v>
      </c>
      <c r="G17" s="160" t="s">
        <v>195</v>
      </c>
      <c r="H17" s="159" t="s">
        <v>196</v>
      </c>
      <c r="I17" s="632"/>
      <c r="J17" s="635"/>
      <c r="K17" s="43">
        <v>9</v>
      </c>
    </row>
    <row r="18" spans="1:11" ht="18.75" customHeight="1" x14ac:dyDescent="0.3">
      <c r="A18" s="162">
        <v>44932</v>
      </c>
      <c r="B18" s="154" t="s">
        <v>90</v>
      </c>
      <c r="C18" s="161" t="s">
        <v>197</v>
      </c>
      <c r="D18" s="112" t="s">
        <v>198</v>
      </c>
      <c r="E18" s="156">
        <v>30300</v>
      </c>
      <c r="F18" s="156">
        <v>30294</v>
      </c>
      <c r="G18" s="160" t="s">
        <v>199</v>
      </c>
      <c r="H18" s="159" t="s">
        <v>200</v>
      </c>
      <c r="I18" s="633"/>
      <c r="J18" s="636"/>
      <c r="K18" s="68">
        <v>10</v>
      </c>
    </row>
    <row r="19" spans="1:11" x14ac:dyDescent="0.3">
      <c r="A19" s="31"/>
      <c r="B19" s="27"/>
      <c r="C19" s="27"/>
      <c r="D19" s="26"/>
      <c r="E19" s="20"/>
      <c r="F19" s="119"/>
      <c r="G19" s="2"/>
      <c r="H19" s="1"/>
      <c r="I19" s="28"/>
      <c r="J19" s="28"/>
      <c r="K19" s="68"/>
    </row>
    <row r="20" spans="1:11" x14ac:dyDescent="0.3">
      <c r="A20" s="31"/>
      <c r="B20" s="27"/>
      <c r="C20" s="27"/>
      <c r="D20" s="26"/>
      <c r="E20" s="20"/>
      <c r="F20" s="119"/>
      <c r="G20" s="2"/>
      <c r="H20" s="1"/>
      <c r="I20" s="28"/>
      <c r="J20" s="28"/>
    </row>
    <row r="21" spans="1:11" x14ac:dyDescent="0.3">
      <c r="A21" s="81"/>
      <c r="B21" s="40"/>
      <c r="C21" s="82"/>
      <c r="D21" s="39"/>
      <c r="E21" s="41"/>
      <c r="F21" s="123"/>
      <c r="G21" s="5"/>
      <c r="H21" s="4"/>
      <c r="I21" s="42"/>
      <c r="J21" s="42"/>
      <c r="K21" s="68"/>
    </row>
    <row r="22" spans="1:11" x14ac:dyDescent="0.3">
      <c r="A22" s="81"/>
      <c r="B22" s="40"/>
      <c r="C22" s="82"/>
      <c r="D22" s="39"/>
      <c r="E22" s="41"/>
      <c r="F22" s="123"/>
      <c r="G22" s="5"/>
      <c r="H22" s="4"/>
      <c r="I22" s="42"/>
      <c r="J22" s="42"/>
      <c r="K22" s="68"/>
    </row>
    <row r="23" spans="1:11" x14ac:dyDescent="0.3">
      <c r="A23" s="69"/>
      <c r="B23" s="40"/>
      <c r="C23" s="40"/>
      <c r="D23" s="39"/>
      <c r="E23" s="41"/>
      <c r="F23" s="123"/>
      <c r="G23" s="5"/>
      <c r="H23" s="4"/>
      <c r="I23" s="42"/>
      <c r="J23" s="42"/>
      <c r="K23" s="68"/>
    </row>
    <row r="24" spans="1:11" x14ac:dyDescent="0.3">
      <c r="J24" s="32"/>
    </row>
    <row r="25" spans="1:11" ht="20.25" x14ac:dyDescent="0.3">
      <c r="A25" s="70" t="s">
        <v>32</v>
      </c>
      <c r="B25" s="71"/>
    </row>
    <row r="26" spans="1:11" s="45" customFormat="1" x14ac:dyDescent="0.3">
      <c r="A26" s="72"/>
      <c r="B26" s="73"/>
      <c r="C26" s="74"/>
      <c r="D26" s="74"/>
      <c r="E26" s="127"/>
      <c r="F26" s="124"/>
      <c r="G26" s="74"/>
      <c r="H26" s="74"/>
      <c r="I26" s="74"/>
      <c r="J26" s="75"/>
    </row>
    <row r="27" spans="1:11" ht="33" x14ac:dyDescent="0.3">
      <c r="A27" s="76" t="s">
        <v>4</v>
      </c>
      <c r="B27" s="77" t="s">
        <v>33</v>
      </c>
      <c r="C27" s="78" t="s">
        <v>34</v>
      </c>
      <c r="D27" s="78" t="s">
        <v>7</v>
      </c>
      <c r="E27" s="80" t="s">
        <v>35</v>
      </c>
      <c r="F27" s="125" t="s">
        <v>9</v>
      </c>
      <c r="G27" s="79" t="s">
        <v>10</v>
      </c>
      <c r="H27" s="79" t="s">
        <v>11</v>
      </c>
      <c r="I27" s="79" t="s">
        <v>36</v>
      </c>
      <c r="J27" s="79" t="s">
        <v>13</v>
      </c>
    </row>
    <row r="28" spans="1:11" ht="15" customHeight="1" x14ac:dyDescent="0.3">
      <c r="A28" s="137"/>
      <c r="B28" s="137"/>
      <c r="C28" s="137"/>
      <c r="D28" s="137"/>
      <c r="E28" s="138"/>
      <c r="F28" s="139"/>
      <c r="G28" s="94"/>
      <c r="H28" s="94"/>
      <c r="I28" s="137"/>
      <c r="J28" s="140"/>
      <c r="K28" s="134"/>
    </row>
    <row r="29" spans="1:11" ht="12.4" customHeight="1" x14ac:dyDescent="0.3">
      <c r="A29" s="141"/>
      <c r="B29" s="141"/>
      <c r="C29" s="141"/>
      <c r="D29" s="141"/>
      <c r="E29" s="142"/>
      <c r="F29" s="143"/>
      <c r="G29" s="94"/>
      <c r="H29" s="94"/>
      <c r="I29" s="141"/>
      <c r="J29" s="144"/>
      <c r="K29" s="134"/>
    </row>
    <row r="30" spans="1:11" ht="11.25" customHeight="1" x14ac:dyDescent="0.3">
      <c r="A30" s="141"/>
      <c r="B30" s="141"/>
      <c r="C30" s="141"/>
      <c r="D30" s="141"/>
      <c r="E30" s="142"/>
      <c r="F30" s="143"/>
      <c r="G30" s="94"/>
      <c r="H30" s="94"/>
      <c r="I30" s="141"/>
      <c r="J30" s="144"/>
      <c r="K30" s="134"/>
    </row>
    <row r="31" spans="1:11" x14ac:dyDescent="0.3">
      <c r="A31" s="141"/>
      <c r="B31" s="141"/>
      <c r="C31" s="141"/>
      <c r="D31" s="141"/>
      <c r="E31" s="142"/>
      <c r="F31" s="143"/>
      <c r="G31" s="94"/>
      <c r="H31" s="94"/>
      <c r="I31" s="141"/>
      <c r="J31" s="144"/>
      <c r="K31" s="134"/>
    </row>
    <row r="32" spans="1:11" ht="14.25" customHeight="1" x14ac:dyDescent="0.3">
      <c r="A32" s="145"/>
      <c r="B32" s="145"/>
      <c r="C32" s="145"/>
      <c r="D32" s="145"/>
      <c r="E32" s="146"/>
      <c r="F32" s="147"/>
      <c r="G32" s="94"/>
      <c r="H32" s="94"/>
      <c r="I32" s="145"/>
      <c r="J32" s="148"/>
      <c r="K32" s="134"/>
    </row>
    <row r="33" spans="1:11" ht="15" customHeight="1" x14ac:dyDescent="0.3">
      <c r="A33" s="137"/>
      <c r="B33" s="137"/>
      <c r="C33" s="137"/>
      <c r="D33" s="137"/>
      <c r="E33" s="138"/>
      <c r="F33" s="139"/>
      <c r="G33" s="94"/>
      <c r="H33" s="94"/>
      <c r="I33" s="137"/>
      <c r="J33" s="140"/>
      <c r="K33" s="134"/>
    </row>
    <row r="34" spans="1:11" ht="15" customHeight="1" x14ac:dyDescent="0.3">
      <c r="A34" s="141"/>
      <c r="B34" s="141"/>
      <c r="C34" s="141"/>
      <c r="D34" s="141"/>
      <c r="E34" s="142"/>
      <c r="F34" s="143"/>
      <c r="G34" s="94"/>
      <c r="H34" s="94"/>
      <c r="I34" s="141"/>
      <c r="J34" s="144"/>
      <c r="K34" s="134"/>
    </row>
    <row r="35" spans="1:11" x14ac:dyDescent="0.3">
      <c r="A35" s="141"/>
      <c r="B35" s="141"/>
      <c r="C35" s="141"/>
      <c r="D35" s="141"/>
      <c r="E35" s="142"/>
      <c r="F35" s="143"/>
      <c r="G35" s="94"/>
      <c r="H35" s="94"/>
      <c r="I35" s="141"/>
      <c r="J35" s="144"/>
      <c r="K35" s="134"/>
    </row>
    <row r="36" spans="1:11" ht="13.9" customHeight="1" x14ac:dyDescent="0.3">
      <c r="A36" s="141"/>
      <c r="B36" s="141"/>
      <c r="C36" s="141"/>
      <c r="D36" s="141"/>
      <c r="E36" s="142"/>
      <c r="F36" s="143"/>
      <c r="G36" s="94"/>
      <c r="H36" s="94"/>
      <c r="I36" s="141"/>
      <c r="J36" s="144"/>
      <c r="K36" s="134"/>
    </row>
    <row r="37" spans="1:11" x14ac:dyDescent="0.3">
      <c r="A37" s="145"/>
      <c r="B37" s="145"/>
      <c r="C37" s="145"/>
      <c r="D37" s="145"/>
      <c r="E37" s="146"/>
      <c r="F37" s="147"/>
      <c r="G37" s="94"/>
      <c r="H37" s="94"/>
      <c r="I37" s="145"/>
      <c r="J37" s="148"/>
      <c r="K37" s="134"/>
    </row>
    <row r="38" spans="1:11" x14ac:dyDescent="0.3">
      <c r="A38" s="137"/>
      <c r="B38" s="137"/>
      <c r="C38" s="137"/>
      <c r="D38" s="137"/>
      <c r="E38" s="138"/>
      <c r="F38" s="139"/>
      <c r="G38" s="94"/>
      <c r="H38" s="94"/>
      <c r="I38" s="137"/>
      <c r="J38" s="140"/>
      <c r="K38" s="134"/>
    </row>
    <row r="39" spans="1:11" x14ac:dyDescent="0.3">
      <c r="A39" s="141"/>
      <c r="B39" s="141"/>
      <c r="C39" s="141"/>
      <c r="D39" s="141"/>
      <c r="E39" s="142"/>
      <c r="F39" s="143"/>
      <c r="G39" s="94"/>
      <c r="H39" s="94"/>
      <c r="I39" s="141"/>
      <c r="J39" s="144"/>
      <c r="K39" s="134"/>
    </row>
    <row r="40" spans="1:11" x14ac:dyDescent="0.3">
      <c r="A40" s="141"/>
      <c r="B40" s="141"/>
      <c r="C40" s="141"/>
      <c r="D40" s="141"/>
      <c r="E40" s="142"/>
      <c r="F40" s="143"/>
      <c r="G40" s="94"/>
      <c r="H40" s="94"/>
      <c r="I40" s="141"/>
      <c r="J40" s="144"/>
      <c r="K40" s="134"/>
    </row>
    <row r="41" spans="1:11" x14ac:dyDescent="0.3">
      <c r="A41" s="141"/>
      <c r="B41" s="141"/>
      <c r="C41" s="141"/>
      <c r="D41" s="141"/>
      <c r="E41" s="142"/>
      <c r="F41" s="143"/>
      <c r="G41" s="94"/>
      <c r="H41" s="94"/>
      <c r="I41" s="141"/>
      <c r="J41" s="144"/>
      <c r="K41" s="134"/>
    </row>
    <row r="42" spans="1:11" x14ac:dyDescent="0.3">
      <c r="A42" s="145"/>
      <c r="B42" s="145"/>
      <c r="C42" s="145"/>
      <c r="D42" s="145"/>
      <c r="E42" s="146"/>
      <c r="F42" s="147"/>
      <c r="G42" s="94"/>
      <c r="H42" s="94"/>
      <c r="I42" s="145"/>
      <c r="J42" s="148"/>
      <c r="K42" s="134"/>
    </row>
    <row r="43" spans="1:11" x14ac:dyDescent="0.3">
      <c r="A43" s="149"/>
      <c r="B43" s="137"/>
      <c r="C43" s="137"/>
      <c r="D43" s="137"/>
      <c r="E43" s="138"/>
      <c r="F43" s="139"/>
      <c r="G43" s="95"/>
      <c r="H43" s="95"/>
      <c r="I43" s="137"/>
      <c r="J43" s="140"/>
      <c r="K43" s="134"/>
    </row>
    <row r="44" spans="1:11" x14ac:dyDescent="0.3">
      <c r="A44" s="93"/>
      <c r="B44" s="141"/>
      <c r="C44" s="141"/>
      <c r="D44" s="141"/>
      <c r="E44" s="142"/>
      <c r="F44" s="143"/>
      <c r="G44" s="95"/>
      <c r="H44" s="95"/>
      <c r="I44" s="141"/>
      <c r="J44" s="144"/>
      <c r="K44" s="134"/>
    </row>
    <row r="45" spans="1:11" x14ac:dyDescent="0.3">
      <c r="A45" s="93"/>
      <c r="B45" s="141"/>
      <c r="C45" s="141"/>
      <c r="D45" s="141"/>
      <c r="E45" s="142"/>
      <c r="F45" s="143"/>
      <c r="G45" s="128"/>
      <c r="H45" s="128"/>
      <c r="I45" s="141"/>
      <c r="J45" s="144"/>
      <c r="K45" s="134"/>
    </row>
    <row r="46" spans="1:11" x14ac:dyDescent="0.3">
      <c r="A46" s="93"/>
      <c r="B46" s="141"/>
      <c r="C46" s="141"/>
      <c r="D46" s="141"/>
      <c r="E46" s="142"/>
      <c r="F46" s="150"/>
      <c r="G46" s="84"/>
      <c r="H46" s="84"/>
      <c r="I46" s="151"/>
      <c r="J46" s="144"/>
      <c r="K46" s="134"/>
    </row>
    <row r="47" spans="1:11" x14ac:dyDescent="0.3">
      <c r="A47" s="93"/>
      <c r="B47" s="141"/>
      <c r="C47" s="141"/>
      <c r="D47" s="141"/>
      <c r="E47" s="142"/>
      <c r="F47" s="150"/>
      <c r="G47" s="133"/>
      <c r="H47" s="133"/>
      <c r="I47" s="151"/>
      <c r="J47" s="144"/>
      <c r="K47" s="134"/>
    </row>
    <row r="48" spans="1:11" x14ac:dyDescent="0.3">
      <c r="A48" s="129"/>
      <c r="B48" s="136"/>
      <c r="C48" s="84"/>
      <c r="D48" s="84"/>
      <c r="E48" s="131"/>
      <c r="F48" s="132"/>
      <c r="G48" s="84"/>
      <c r="H48" s="84"/>
      <c r="I48" s="84"/>
      <c r="J48" s="88"/>
      <c r="K48" s="134"/>
    </row>
    <row r="49" spans="1:10" x14ac:dyDescent="0.3">
      <c r="A49" s="93"/>
      <c r="B49" s="68"/>
      <c r="J49" s="44"/>
    </row>
    <row r="50" spans="1:10" x14ac:dyDescent="0.3">
      <c r="A50" s="93"/>
    </row>
    <row r="51" spans="1:10" x14ac:dyDescent="0.3">
      <c r="A51" s="93"/>
    </row>
    <row r="52" spans="1:10" x14ac:dyDescent="0.3">
      <c r="A52" s="93"/>
    </row>
  </sheetData>
  <mergeCells count="18">
    <mergeCell ref="I15:I18"/>
    <mergeCell ref="J15:J18"/>
    <mergeCell ref="B12:B13"/>
    <mergeCell ref="C12:C13"/>
    <mergeCell ref="A12:A13"/>
    <mergeCell ref="D12:D13"/>
    <mergeCell ref="E12:E13"/>
    <mergeCell ref="F12:F13"/>
    <mergeCell ref="I12:I14"/>
    <mergeCell ref="J12:J14"/>
    <mergeCell ref="I9:I11"/>
    <mergeCell ref="J9:J11"/>
    <mergeCell ref="A9:A11"/>
    <mergeCell ref="B9:B11"/>
    <mergeCell ref="C9:C11"/>
    <mergeCell ref="D9:D11"/>
    <mergeCell ref="E9:E11"/>
    <mergeCell ref="F9:F11"/>
  </mergeCells>
  <pageMargins left="0.7" right="0.7" top="0.75" bottom="0.75" header="0.3" footer="0.3"/>
  <pageSetup orientation="portrait" horizontalDpi="4294967293" verticalDpi="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9"/>
  <sheetViews>
    <sheetView workbookViewId="0">
      <selection activeCell="A28" sqref="A28"/>
    </sheetView>
  </sheetViews>
  <sheetFormatPr baseColWidth="10" defaultColWidth="11.28515625" defaultRowHeight="16.5" x14ac:dyDescent="0.3"/>
  <cols>
    <col min="1" max="1" width="18.7109375" style="46" customWidth="1"/>
    <col min="2" max="2" width="30" style="47" bestFit="1" customWidth="1"/>
    <col min="3" max="3" width="31.140625" style="46" bestFit="1" customWidth="1"/>
    <col min="4" max="4" width="30" style="46" customWidth="1"/>
    <col min="5" max="5" width="13.140625" style="126" customWidth="1"/>
    <col min="6" max="6" width="14.7109375" style="116" customWidth="1"/>
    <col min="7" max="7" width="11.28515625" style="46" customWidth="1"/>
    <col min="8" max="8" width="10.140625" style="46" customWidth="1"/>
    <col min="9" max="9" width="16.28515625" style="46" customWidth="1"/>
    <col min="10" max="10" width="32" style="48" bestFit="1" customWidth="1"/>
    <col min="11" max="16384" width="11.28515625" style="43"/>
  </cols>
  <sheetData>
    <row r="1" spans="1:11" x14ac:dyDescent="0.3">
      <c r="A1" s="49" t="s">
        <v>0</v>
      </c>
    </row>
    <row r="2" spans="1:11" x14ac:dyDescent="0.3">
      <c r="A2" s="49" t="s">
        <v>1</v>
      </c>
    </row>
    <row r="3" spans="1:11" x14ac:dyDescent="0.3">
      <c r="A3" s="50">
        <v>10</v>
      </c>
      <c r="B3" s="50" t="s">
        <v>37</v>
      </c>
    </row>
    <row r="6" spans="1:11" ht="20.25" x14ac:dyDescent="0.3">
      <c r="A6" s="51" t="s">
        <v>3</v>
      </c>
      <c r="B6" s="52"/>
      <c r="C6" s="53"/>
      <c r="D6" s="54"/>
      <c r="E6" s="56"/>
      <c r="F6" s="117"/>
      <c r="G6" s="57"/>
      <c r="H6" s="57"/>
      <c r="I6" s="58"/>
      <c r="J6" s="55"/>
    </row>
    <row r="7" spans="1:11" x14ac:dyDescent="0.3">
      <c r="A7" s="59"/>
      <c r="B7" s="60"/>
      <c r="C7" s="61"/>
      <c r="D7" s="54"/>
      <c r="E7" s="56"/>
      <c r="F7" s="117"/>
      <c r="G7" s="57"/>
      <c r="H7" s="57"/>
      <c r="I7" s="58"/>
      <c r="J7" s="55"/>
    </row>
    <row r="8" spans="1:11" s="44" customFormat="1" ht="33" x14ac:dyDescent="0.25">
      <c r="A8" s="62" t="s">
        <v>4</v>
      </c>
      <c r="B8" s="63" t="s">
        <v>5</v>
      </c>
      <c r="C8" s="64" t="s">
        <v>6</v>
      </c>
      <c r="D8" s="64" t="s">
        <v>7</v>
      </c>
      <c r="E8" s="66" t="s">
        <v>8</v>
      </c>
      <c r="F8" s="118" t="s">
        <v>9</v>
      </c>
      <c r="G8" s="67" t="s">
        <v>10</v>
      </c>
      <c r="H8" s="67" t="s">
        <v>11</v>
      </c>
      <c r="I8" s="65" t="s">
        <v>12</v>
      </c>
      <c r="J8" s="65" t="s">
        <v>13</v>
      </c>
    </row>
    <row r="9" spans="1:11" ht="16.5" customHeight="1" x14ac:dyDescent="0.3">
      <c r="A9" s="667">
        <v>44936</v>
      </c>
      <c r="B9" s="669" t="s">
        <v>23</v>
      </c>
      <c r="C9" s="669" t="s">
        <v>201</v>
      </c>
      <c r="D9" s="658" t="s">
        <v>202</v>
      </c>
      <c r="E9" s="627">
        <v>68440</v>
      </c>
      <c r="F9" s="661">
        <v>51680</v>
      </c>
      <c r="G9" s="195" t="s">
        <v>203</v>
      </c>
      <c r="H9" s="195" t="s">
        <v>204</v>
      </c>
      <c r="I9" s="663" t="s">
        <v>50</v>
      </c>
      <c r="J9" s="665" t="s">
        <v>51</v>
      </c>
      <c r="K9" s="43">
        <v>1</v>
      </c>
    </row>
    <row r="10" spans="1:11" x14ac:dyDescent="0.3">
      <c r="A10" s="668"/>
      <c r="B10" s="670"/>
      <c r="C10" s="670"/>
      <c r="D10" s="659"/>
      <c r="E10" s="660"/>
      <c r="F10" s="662"/>
      <c r="G10" s="152" t="s">
        <v>205</v>
      </c>
      <c r="H10" s="1" t="s">
        <v>206</v>
      </c>
      <c r="I10" s="664"/>
      <c r="J10" s="666"/>
      <c r="K10" s="68">
        <v>2</v>
      </c>
    </row>
    <row r="11" spans="1:11" x14ac:dyDescent="0.3">
      <c r="A11" s="181"/>
      <c r="B11" s="2"/>
      <c r="C11" s="2"/>
      <c r="D11" s="18"/>
      <c r="E11" s="182"/>
      <c r="F11" s="19"/>
      <c r="G11" s="152"/>
      <c r="H11" s="2"/>
      <c r="I11" s="164"/>
      <c r="J11" s="165"/>
      <c r="K11" s="43">
        <v>3</v>
      </c>
    </row>
    <row r="12" spans="1:11" x14ac:dyDescent="0.3">
      <c r="A12" s="166"/>
      <c r="B12" s="27"/>
      <c r="C12" s="27"/>
      <c r="D12" s="18"/>
      <c r="E12" s="19"/>
      <c r="F12" s="19"/>
      <c r="G12" s="194"/>
      <c r="H12" s="194"/>
      <c r="I12" s="135"/>
      <c r="J12" s="85"/>
      <c r="K12" s="68"/>
    </row>
    <row r="13" spans="1:11" x14ac:dyDescent="0.3">
      <c r="A13" s="166"/>
      <c r="B13" s="27"/>
      <c r="C13" s="27"/>
      <c r="D13" s="18"/>
      <c r="E13" s="19"/>
      <c r="F13" s="19"/>
      <c r="G13" s="183"/>
      <c r="H13" s="183"/>
      <c r="I13" s="135"/>
      <c r="J13" s="85"/>
    </row>
    <row r="14" spans="1:11" x14ac:dyDescent="0.3">
      <c r="A14" s="166"/>
      <c r="B14" s="184"/>
      <c r="C14" s="184"/>
      <c r="D14" s="18"/>
      <c r="E14" s="171"/>
      <c r="F14" s="171"/>
      <c r="G14" s="183"/>
      <c r="H14" s="183"/>
      <c r="I14" s="135"/>
      <c r="J14" s="85"/>
      <c r="K14" s="68"/>
    </row>
    <row r="15" spans="1:11" x14ac:dyDescent="0.3">
      <c r="A15" s="166"/>
      <c r="B15" s="185"/>
      <c r="C15" s="185"/>
      <c r="D15" s="186"/>
      <c r="E15" s="187"/>
      <c r="F15" s="188"/>
      <c r="G15" s="189"/>
      <c r="H15" s="190"/>
      <c r="I15" s="88"/>
      <c r="J15" s="88"/>
    </row>
    <row r="16" spans="1:11" x14ac:dyDescent="0.3">
      <c r="A16" s="166"/>
      <c r="B16" s="186"/>
      <c r="C16" s="27"/>
      <c r="D16" s="18"/>
      <c r="E16" s="187"/>
      <c r="F16" s="187"/>
      <c r="G16" s="189"/>
      <c r="H16" s="189"/>
      <c r="I16" s="88"/>
      <c r="J16" s="88"/>
      <c r="K16" s="68"/>
    </row>
    <row r="17" spans="1:11" x14ac:dyDescent="0.3">
      <c r="A17" s="166"/>
      <c r="B17" s="186"/>
      <c r="C17" s="27"/>
      <c r="D17" s="18"/>
      <c r="E17" s="187"/>
      <c r="F17" s="187"/>
      <c r="G17" s="191"/>
      <c r="H17" s="190"/>
      <c r="I17" s="88"/>
      <c r="J17" s="88"/>
    </row>
    <row r="18" spans="1:11" ht="18.75" customHeight="1" x14ac:dyDescent="0.3">
      <c r="A18" s="166"/>
      <c r="B18" s="186"/>
      <c r="C18" s="27"/>
      <c r="D18" s="18"/>
      <c r="E18" s="187"/>
      <c r="F18" s="187"/>
      <c r="G18" s="191"/>
      <c r="H18" s="190"/>
      <c r="I18" s="88"/>
      <c r="J18" s="88"/>
      <c r="K18" s="68"/>
    </row>
    <row r="19" spans="1:11" x14ac:dyDescent="0.3">
      <c r="A19" s="33"/>
      <c r="B19" s="29"/>
      <c r="C19" s="29"/>
      <c r="D19" s="26"/>
      <c r="E19" s="20"/>
      <c r="F19" s="119"/>
      <c r="G19" s="192"/>
      <c r="H19" s="193"/>
      <c r="I19" s="34"/>
      <c r="J19" s="34"/>
      <c r="K19" s="68"/>
    </row>
    <row r="20" spans="1:11" x14ac:dyDescent="0.3">
      <c r="A20" s="31"/>
      <c r="B20" s="27"/>
      <c r="C20" s="27"/>
      <c r="D20" s="26"/>
      <c r="E20" s="20"/>
      <c r="F20" s="119"/>
      <c r="G20" s="2"/>
      <c r="H20" s="1"/>
      <c r="I20" s="28"/>
      <c r="J20" s="28"/>
    </row>
    <row r="21" spans="1:11" x14ac:dyDescent="0.3">
      <c r="A21" s="81"/>
      <c r="B21" s="40"/>
      <c r="C21" s="82"/>
      <c r="D21" s="39"/>
      <c r="E21" s="41"/>
      <c r="F21" s="123"/>
      <c r="G21" s="5"/>
      <c r="H21" s="4"/>
      <c r="I21" s="42"/>
      <c r="J21" s="42"/>
      <c r="K21" s="68"/>
    </row>
    <row r="22" spans="1:11" x14ac:dyDescent="0.3">
      <c r="A22" s="81"/>
      <c r="B22" s="40"/>
      <c r="C22" s="82"/>
      <c r="D22" s="39"/>
      <c r="E22" s="41"/>
      <c r="F22" s="123"/>
      <c r="G22" s="5"/>
      <c r="H22" s="4"/>
      <c r="I22" s="42"/>
      <c r="J22" s="42"/>
      <c r="K22" s="68"/>
    </row>
    <row r="23" spans="1:11" x14ac:dyDescent="0.3">
      <c r="A23" s="69"/>
      <c r="B23" s="40"/>
      <c r="C23" s="40"/>
      <c r="D23" s="39"/>
      <c r="E23" s="41"/>
      <c r="F23" s="123"/>
      <c r="G23" s="5"/>
      <c r="H23" s="4"/>
      <c r="I23" s="42"/>
      <c r="J23" s="42"/>
      <c r="K23" s="68"/>
    </row>
    <row r="24" spans="1:11" x14ac:dyDescent="0.3">
      <c r="J24" s="32"/>
    </row>
    <row r="25" spans="1:11" ht="20.25" x14ac:dyDescent="0.3">
      <c r="A25" s="70" t="s">
        <v>32</v>
      </c>
      <c r="B25" s="71"/>
    </row>
    <row r="26" spans="1:11" s="45" customFormat="1" x14ac:dyDescent="0.3">
      <c r="A26" s="72"/>
      <c r="B26" s="73"/>
      <c r="C26" s="74"/>
      <c r="D26" s="74"/>
      <c r="E26" s="127"/>
      <c r="F26" s="124"/>
      <c r="G26" s="74"/>
      <c r="H26" s="74"/>
      <c r="I26" s="74"/>
      <c r="J26" s="75"/>
    </row>
    <row r="27" spans="1:11" ht="33" x14ac:dyDescent="0.3">
      <c r="A27" s="76" t="s">
        <v>4</v>
      </c>
      <c r="B27" s="77" t="s">
        <v>33</v>
      </c>
      <c r="C27" s="78" t="s">
        <v>34</v>
      </c>
      <c r="D27" s="78" t="s">
        <v>7</v>
      </c>
      <c r="E27" s="80" t="s">
        <v>35</v>
      </c>
      <c r="F27" s="125" t="s">
        <v>9</v>
      </c>
      <c r="G27" s="79" t="s">
        <v>10</v>
      </c>
      <c r="H27" s="79" t="s">
        <v>11</v>
      </c>
      <c r="I27" s="79" t="s">
        <v>36</v>
      </c>
      <c r="J27" s="79" t="s">
        <v>13</v>
      </c>
    </row>
    <row r="28" spans="1:11" ht="15" customHeight="1" x14ac:dyDescent="0.3">
      <c r="A28" s="651">
        <v>44936</v>
      </c>
      <c r="B28" s="653" t="s">
        <v>207</v>
      </c>
      <c r="C28" s="653" t="s">
        <v>208</v>
      </c>
      <c r="D28" s="653" t="s">
        <v>209</v>
      </c>
      <c r="E28" s="655">
        <v>160000</v>
      </c>
      <c r="F28" s="646">
        <v>24000</v>
      </c>
      <c r="G28" s="196" t="s">
        <v>210</v>
      </c>
      <c r="H28" s="196" t="s">
        <v>211</v>
      </c>
      <c r="I28" s="648" t="s">
        <v>114</v>
      </c>
      <c r="J28" s="649" t="s">
        <v>51</v>
      </c>
      <c r="K28" s="134">
        <v>1</v>
      </c>
    </row>
    <row r="29" spans="1:11" ht="12.4" customHeight="1" x14ac:dyDescent="0.3">
      <c r="A29" s="651"/>
      <c r="B29" s="653"/>
      <c r="C29" s="653"/>
      <c r="D29" s="653"/>
      <c r="E29" s="655"/>
      <c r="F29" s="646"/>
      <c r="G29" s="196" t="s">
        <v>212</v>
      </c>
      <c r="H29" s="196" t="s">
        <v>213</v>
      </c>
      <c r="I29" s="648"/>
      <c r="J29" s="650"/>
      <c r="K29" s="134">
        <v>2</v>
      </c>
    </row>
    <row r="30" spans="1:11" ht="11.25" customHeight="1" x14ac:dyDescent="0.3">
      <c r="A30" s="651"/>
      <c r="B30" s="653"/>
      <c r="C30" s="653"/>
      <c r="D30" s="653"/>
      <c r="E30" s="655"/>
      <c r="F30" s="646"/>
      <c r="G30" s="196" t="s">
        <v>214</v>
      </c>
      <c r="H30" s="196" t="s">
        <v>215</v>
      </c>
      <c r="I30" s="648"/>
      <c r="J30" s="650"/>
      <c r="K30" s="134">
        <v>3</v>
      </c>
    </row>
    <row r="31" spans="1:11" x14ac:dyDescent="0.3">
      <c r="A31" s="651"/>
      <c r="B31" s="653"/>
      <c r="C31" s="653"/>
      <c r="D31" s="653"/>
      <c r="E31" s="655"/>
      <c r="F31" s="646"/>
      <c r="G31" s="196" t="s">
        <v>216</v>
      </c>
      <c r="H31" s="196" t="s">
        <v>217</v>
      </c>
      <c r="I31" s="648"/>
      <c r="J31" s="650"/>
      <c r="K31" s="134">
        <v>4</v>
      </c>
    </row>
    <row r="32" spans="1:11" ht="14.25" customHeight="1" x14ac:dyDescent="0.3">
      <c r="A32" s="652"/>
      <c r="B32" s="654"/>
      <c r="C32" s="654"/>
      <c r="D32" s="654"/>
      <c r="E32" s="656"/>
      <c r="F32" s="647"/>
      <c r="G32" s="200" t="s">
        <v>218</v>
      </c>
      <c r="H32" s="200" t="s">
        <v>219</v>
      </c>
      <c r="I32" s="657"/>
      <c r="J32" s="650"/>
      <c r="K32" s="134">
        <v>5</v>
      </c>
    </row>
    <row r="33" spans="1:11" ht="32.25" customHeight="1" x14ac:dyDescent="0.3">
      <c r="A33" s="181">
        <v>44936</v>
      </c>
      <c r="B33" s="129" t="s">
        <v>220</v>
      </c>
      <c r="C33" s="129" t="s">
        <v>221</v>
      </c>
      <c r="D33" s="129" t="s">
        <v>222</v>
      </c>
      <c r="E33" s="199">
        <v>18666.349999999999</v>
      </c>
      <c r="F33" s="197">
        <v>5638.91</v>
      </c>
      <c r="G33" s="196" t="s">
        <v>223</v>
      </c>
      <c r="H33" s="196" t="s">
        <v>224</v>
      </c>
      <c r="I33" s="196" t="s">
        <v>50</v>
      </c>
      <c r="J33" s="201" t="s">
        <v>51</v>
      </c>
      <c r="K33" s="134">
        <v>6</v>
      </c>
    </row>
    <row r="34" spans="1:11" ht="15" customHeight="1" x14ac:dyDescent="0.3">
      <c r="A34" s="651">
        <v>44936</v>
      </c>
      <c r="B34" s="653" t="s">
        <v>207</v>
      </c>
      <c r="C34" s="653" t="s">
        <v>208</v>
      </c>
      <c r="D34" s="653" t="s">
        <v>209</v>
      </c>
      <c r="E34" s="655">
        <v>160000</v>
      </c>
      <c r="F34" s="646">
        <v>24000</v>
      </c>
      <c r="G34" s="196" t="s">
        <v>225</v>
      </c>
      <c r="H34" s="196" t="s">
        <v>226</v>
      </c>
      <c r="I34" s="648" t="s">
        <v>114</v>
      </c>
      <c r="J34" s="649" t="s">
        <v>51</v>
      </c>
      <c r="K34" s="134">
        <v>7</v>
      </c>
    </row>
    <row r="35" spans="1:11" x14ac:dyDescent="0.3">
      <c r="A35" s="651"/>
      <c r="B35" s="653"/>
      <c r="C35" s="653"/>
      <c r="D35" s="653"/>
      <c r="E35" s="655"/>
      <c r="F35" s="646"/>
      <c r="G35" s="196" t="s">
        <v>227</v>
      </c>
      <c r="H35" s="196" t="s">
        <v>228</v>
      </c>
      <c r="I35" s="648"/>
      <c r="J35" s="650"/>
      <c r="K35" s="134">
        <v>8</v>
      </c>
    </row>
    <row r="36" spans="1:11" ht="13.9" customHeight="1" x14ac:dyDescent="0.3">
      <c r="A36" s="651"/>
      <c r="B36" s="653"/>
      <c r="C36" s="653"/>
      <c r="D36" s="653"/>
      <c r="E36" s="655"/>
      <c r="F36" s="646"/>
      <c r="G36" s="196" t="s">
        <v>229</v>
      </c>
      <c r="H36" s="196" t="s">
        <v>230</v>
      </c>
      <c r="I36" s="648"/>
      <c r="J36" s="650"/>
      <c r="K36" s="134">
        <v>9</v>
      </c>
    </row>
    <row r="37" spans="1:11" x14ac:dyDescent="0.3">
      <c r="A37" s="651"/>
      <c r="B37" s="653"/>
      <c r="C37" s="653"/>
      <c r="D37" s="653"/>
      <c r="E37" s="655"/>
      <c r="F37" s="646"/>
      <c r="G37" s="196" t="s">
        <v>231</v>
      </c>
      <c r="H37" s="196" t="s">
        <v>232</v>
      </c>
      <c r="I37" s="648"/>
      <c r="J37" s="650"/>
      <c r="K37" s="134">
        <v>10</v>
      </c>
    </row>
    <row r="38" spans="1:11" x14ac:dyDescent="0.3">
      <c r="A38" s="652"/>
      <c r="B38" s="654"/>
      <c r="C38" s="654"/>
      <c r="D38" s="654"/>
      <c r="E38" s="656"/>
      <c r="F38" s="647"/>
      <c r="G38" s="196" t="s">
        <v>233</v>
      </c>
      <c r="H38" s="196" t="s">
        <v>234</v>
      </c>
      <c r="I38" s="657"/>
      <c r="J38" s="650"/>
      <c r="K38" s="134">
        <v>11</v>
      </c>
    </row>
    <row r="39" spans="1:11" x14ac:dyDescent="0.3">
      <c r="A39" s="651">
        <v>44936</v>
      </c>
      <c r="B39" s="653" t="s">
        <v>207</v>
      </c>
      <c r="C39" s="653" t="s">
        <v>208</v>
      </c>
      <c r="D39" s="653" t="s">
        <v>209</v>
      </c>
      <c r="E39" s="655">
        <v>160000</v>
      </c>
      <c r="F39" s="646">
        <v>24000</v>
      </c>
      <c r="G39" s="196" t="s">
        <v>235</v>
      </c>
      <c r="H39" s="196" t="s">
        <v>236</v>
      </c>
      <c r="I39" s="648" t="s">
        <v>114</v>
      </c>
      <c r="J39" s="649" t="s">
        <v>51</v>
      </c>
      <c r="K39" s="134">
        <v>12</v>
      </c>
    </row>
    <row r="40" spans="1:11" x14ac:dyDescent="0.3">
      <c r="A40" s="651"/>
      <c r="B40" s="653"/>
      <c r="C40" s="653"/>
      <c r="D40" s="653"/>
      <c r="E40" s="655"/>
      <c r="F40" s="646"/>
      <c r="G40" s="196" t="s">
        <v>237</v>
      </c>
      <c r="H40" s="196" t="s">
        <v>238</v>
      </c>
      <c r="I40" s="648"/>
      <c r="J40" s="650"/>
      <c r="K40" s="134">
        <v>13</v>
      </c>
    </row>
    <row r="41" spans="1:11" x14ac:dyDescent="0.3">
      <c r="A41" s="651"/>
      <c r="B41" s="653"/>
      <c r="C41" s="653"/>
      <c r="D41" s="653"/>
      <c r="E41" s="655"/>
      <c r="F41" s="646"/>
      <c r="G41" s="196" t="s">
        <v>239</v>
      </c>
      <c r="H41" s="196" t="s">
        <v>240</v>
      </c>
      <c r="I41" s="648"/>
      <c r="J41" s="650"/>
      <c r="K41" s="134">
        <v>14</v>
      </c>
    </row>
    <row r="42" spans="1:11" x14ac:dyDescent="0.3">
      <c r="A42" s="651"/>
      <c r="B42" s="653"/>
      <c r="C42" s="653"/>
      <c r="D42" s="653"/>
      <c r="E42" s="655"/>
      <c r="F42" s="646"/>
      <c r="G42" s="196" t="s">
        <v>241</v>
      </c>
      <c r="H42" s="196" t="s">
        <v>242</v>
      </c>
      <c r="I42" s="648"/>
      <c r="J42" s="650"/>
      <c r="K42" s="134">
        <v>15</v>
      </c>
    </row>
    <row r="43" spans="1:11" x14ac:dyDescent="0.3">
      <c r="A43" s="652"/>
      <c r="B43" s="654"/>
      <c r="C43" s="654"/>
      <c r="D43" s="654"/>
      <c r="E43" s="656"/>
      <c r="F43" s="647"/>
      <c r="G43" s="196" t="s">
        <v>243</v>
      </c>
      <c r="H43" s="196" t="s">
        <v>244</v>
      </c>
      <c r="I43" s="657"/>
      <c r="J43" s="650"/>
      <c r="K43" s="134">
        <v>16</v>
      </c>
    </row>
    <row r="44" spans="1:11" x14ac:dyDescent="0.3">
      <c r="A44" s="651">
        <v>44936</v>
      </c>
      <c r="B44" s="653" t="s">
        <v>207</v>
      </c>
      <c r="C44" s="653" t="s">
        <v>208</v>
      </c>
      <c r="D44" s="653" t="s">
        <v>209</v>
      </c>
      <c r="E44" s="655">
        <v>160000</v>
      </c>
      <c r="F44" s="646">
        <v>24000</v>
      </c>
      <c r="G44" s="196" t="s">
        <v>245</v>
      </c>
      <c r="H44" s="196" t="s">
        <v>246</v>
      </c>
      <c r="I44" s="648" t="s">
        <v>114</v>
      </c>
      <c r="J44" s="649" t="s">
        <v>51</v>
      </c>
      <c r="K44" s="134">
        <v>17</v>
      </c>
    </row>
    <row r="45" spans="1:11" x14ac:dyDescent="0.3">
      <c r="A45" s="651"/>
      <c r="B45" s="653"/>
      <c r="C45" s="653"/>
      <c r="D45" s="653"/>
      <c r="E45" s="655"/>
      <c r="F45" s="646"/>
      <c r="G45" s="196" t="s">
        <v>247</v>
      </c>
      <c r="H45" s="196" t="s">
        <v>248</v>
      </c>
      <c r="I45" s="648"/>
      <c r="J45" s="650"/>
      <c r="K45" s="134">
        <v>18</v>
      </c>
    </row>
    <row r="46" spans="1:11" x14ac:dyDescent="0.3">
      <c r="A46" s="651"/>
      <c r="B46" s="653"/>
      <c r="C46" s="653"/>
      <c r="D46" s="653"/>
      <c r="E46" s="655"/>
      <c r="F46" s="646"/>
      <c r="G46" s="196" t="s">
        <v>249</v>
      </c>
      <c r="H46" s="196" t="s">
        <v>250</v>
      </c>
      <c r="I46" s="648"/>
      <c r="J46" s="650"/>
      <c r="K46" s="134">
        <v>19</v>
      </c>
    </row>
    <row r="47" spans="1:11" x14ac:dyDescent="0.3">
      <c r="A47" s="651"/>
      <c r="B47" s="653"/>
      <c r="C47" s="653"/>
      <c r="D47" s="653"/>
      <c r="E47" s="655"/>
      <c r="F47" s="646"/>
      <c r="G47" s="196" t="s">
        <v>251</v>
      </c>
      <c r="H47" s="196" t="s">
        <v>252</v>
      </c>
      <c r="I47" s="648"/>
      <c r="J47" s="650"/>
      <c r="K47" s="134">
        <v>20</v>
      </c>
    </row>
    <row r="48" spans="1:11" x14ac:dyDescent="0.3">
      <c r="A48" s="652"/>
      <c r="B48" s="654"/>
      <c r="C48" s="654"/>
      <c r="D48" s="654"/>
      <c r="E48" s="656"/>
      <c r="F48" s="647"/>
      <c r="G48" s="196" t="s">
        <v>253</v>
      </c>
      <c r="H48" s="196" t="s">
        <v>254</v>
      </c>
      <c r="I48" s="657"/>
      <c r="J48" s="650"/>
      <c r="K48" s="134">
        <v>21</v>
      </c>
    </row>
    <row r="49" spans="1:11" x14ac:dyDescent="0.3">
      <c r="A49" s="651">
        <v>44936</v>
      </c>
      <c r="B49" s="653" t="s">
        <v>207</v>
      </c>
      <c r="C49" s="653" t="s">
        <v>208</v>
      </c>
      <c r="D49" s="653" t="s">
        <v>209</v>
      </c>
      <c r="E49" s="655">
        <v>160000</v>
      </c>
      <c r="F49" s="646">
        <v>24000</v>
      </c>
      <c r="G49" s="196" t="s">
        <v>255</v>
      </c>
      <c r="H49" s="196" t="s">
        <v>256</v>
      </c>
      <c r="I49" s="648" t="s">
        <v>114</v>
      </c>
      <c r="J49" s="649" t="s">
        <v>51</v>
      </c>
      <c r="K49" s="43">
        <v>22</v>
      </c>
    </row>
    <row r="50" spans="1:11" x14ac:dyDescent="0.3">
      <c r="A50" s="651"/>
      <c r="B50" s="653"/>
      <c r="C50" s="653"/>
      <c r="D50" s="653"/>
      <c r="E50" s="655"/>
      <c r="F50" s="646"/>
      <c r="G50" s="196" t="s">
        <v>257</v>
      </c>
      <c r="H50" s="196" t="s">
        <v>258</v>
      </c>
      <c r="I50" s="648"/>
      <c r="J50" s="650"/>
      <c r="K50" s="43">
        <v>23</v>
      </c>
    </row>
    <row r="51" spans="1:11" x14ac:dyDescent="0.3">
      <c r="A51" s="651"/>
      <c r="B51" s="653"/>
      <c r="C51" s="653"/>
      <c r="D51" s="653"/>
      <c r="E51" s="655"/>
      <c r="F51" s="646"/>
      <c r="G51" s="196" t="s">
        <v>259</v>
      </c>
      <c r="H51" s="196" t="s">
        <v>260</v>
      </c>
      <c r="I51" s="648"/>
      <c r="J51" s="650"/>
      <c r="K51" s="43">
        <v>24</v>
      </c>
    </row>
    <row r="52" spans="1:11" x14ac:dyDescent="0.3">
      <c r="A52" s="651"/>
      <c r="B52" s="653"/>
      <c r="C52" s="653"/>
      <c r="D52" s="653"/>
      <c r="E52" s="655"/>
      <c r="F52" s="646"/>
      <c r="G52" s="196" t="s">
        <v>261</v>
      </c>
      <c r="H52" s="196" t="s">
        <v>262</v>
      </c>
      <c r="I52" s="648"/>
      <c r="J52" s="650"/>
      <c r="K52" s="43">
        <v>25</v>
      </c>
    </row>
    <row r="53" spans="1:11" x14ac:dyDescent="0.3">
      <c r="A53" s="652"/>
      <c r="B53" s="654"/>
      <c r="C53" s="654"/>
      <c r="D53" s="654"/>
      <c r="E53" s="656"/>
      <c r="F53" s="647"/>
      <c r="G53" s="196" t="s">
        <v>263</v>
      </c>
      <c r="H53" s="196" t="s">
        <v>264</v>
      </c>
      <c r="I53" s="657"/>
      <c r="J53" s="650"/>
      <c r="K53" s="43">
        <v>26</v>
      </c>
    </row>
    <row r="54" spans="1:11" x14ac:dyDescent="0.3">
      <c r="A54" s="651">
        <v>44936</v>
      </c>
      <c r="B54" s="653" t="s">
        <v>207</v>
      </c>
      <c r="C54" s="653" t="s">
        <v>208</v>
      </c>
      <c r="D54" s="653" t="s">
        <v>209</v>
      </c>
      <c r="E54" s="655">
        <v>160000</v>
      </c>
      <c r="F54" s="646">
        <v>24000</v>
      </c>
      <c r="G54" s="196" t="s">
        <v>265</v>
      </c>
      <c r="H54" s="202" t="s">
        <v>266</v>
      </c>
      <c r="I54" s="648" t="s">
        <v>114</v>
      </c>
      <c r="J54" s="649" t="s">
        <v>51</v>
      </c>
      <c r="K54" s="43">
        <v>27</v>
      </c>
    </row>
    <row r="55" spans="1:11" x14ac:dyDescent="0.3">
      <c r="A55" s="651"/>
      <c r="B55" s="653"/>
      <c r="C55" s="653"/>
      <c r="D55" s="653"/>
      <c r="E55" s="655"/>
      <c r="F55" s="646"/>
      <c r="G55" s="196" t="s">
        <v>267</v>
      </c>
      <c r="H55" s="202" t="s">
        <v>268</v>
      </c>
      <c r="I55" s="648"/>
      <c r="J55" s="650"/>
      <c r="K55" s="43">
        <v>28</v>
      </c>
    </row>
    <row r="56" spans="1:11" x14ac:dyDescent="0.3">
      <c r="A56" s="651"/>
      <c r="B56" s="653"/>
      <c r="C56" s="653"/>
      <c r="D56" s="653"/>
      <c r="E56" s="655"/>
      <c r="F56" s="646"/>
      <c r="G56" s="196" t="s">
        <v>269</v>
      </c>
      <c r="H56" s="202" t="s">
        <v>270</v>
      </c>
      <c r="I56" s="648"/>
      <c r="J56" s="650"/>
      <c r="K56" s="43">
        <v>29</v>
      </c>
    </row>
    <row r="57" spans="1:11" x14ac:dyDescent="0.3">
      <c r="A57" s="651"/>
      <c r="B57" s="653"/>
      <c r="C57" s="653"/>
      <c r="D57" s="653"/>
      <c r="E57" s="655"/>
      <c r="F57" s="646"/>
      <c r="G57" s="196" t="s">
        <v>271</v>
      </c>
      <c r="H57" s="202" t="s">
        <v>272</v>
      </c>
      <c r="I57" s="648"/>
      <c r="J57" s="650"/>
      <c r="K57" s="43">
        <v>30</v>
      </c>
    </row>
    <row r="58" spans="1:11" x14ac:dyDescent="0.3">
      <c r="A58" s="652"/>
      <c r="B58" s="654"/>
      <c r="C58" s="654"/>
      <c r="D58" s="654"/>
      <c r="E58" s="656"/>
      <c r="F58" s="647"/>
      <c r="G58" s="196" t="s">
        <v>273</v>
      </c>
      <c r="H58" s="202" t="s">
        <v>274</v>
      </c>
      <c r="I58" s="648"/>
      <c r="J58" s="650"/>
      <c r="K58" s="43">
        <v>31</v>
      </c>
    </row>
    <row r="59" spans="1:11" x14ac:dyDescent="0.3">
      <c r="A59" s="84"/>
      <c r="B59" s="130"/>
      <c r="C59" s="84"/>
      <c r="D59" s="84"/>
      <c r="E59" s="131"/>
      <c r="F59" s="132"/>
      <c r="G59" s="84"/>
      <c r="H59" s="84"/>
      <c r="I59" s="203"/>
      <c r="J59" s="85"/>
    </row>
  </sheetData>
  <mergeCells count="56">
    <mergeCell ref="J28:J32"/>
    <mergeCell ref="I28:I32"/>
    <mergeCell ref="F28:F32"/>
    <mergeCell ref="E28:E32"/>
    <mergeCell ref="D28:D32"/>
    <mergeCell ref="C28:C32"/>
    <mergeCell ref="B28:B32"/>
    <mergeCell ref="A28:A32"/>
    <mergeCell ref="A9:A10"/>
    <mergeCell ref="B9:B10"/>
    <mergeCell ref="C9:C10"/>
    <mergeCell ref="D9:D10"/>
    <mergeCell ref="E9:E10"/>
    <mergeCell ref="F9:F10"/>
    <mergeCell ref="I9:I10"/>
    <mergeCell ref="J9:J10"/>
    <mergeCell ref="E34:E38"/>
    <mergeCell ref="F34:F38"/>
    <mergeCell ref="I34:I38"/>
    <mergeCell ref="J34:J38"/>
    <mergeCell ref="A39:A43"/>
    <mergeCell ref="B39:B43"/>
    <mergeCell ref="C39:C43"/>
    <mergeCell ref="D39:D43"/>
    <mergeCell ref="E39:E43"/>
    <mergeCell ref="F39:F43"/>
    <mergeCell ref="I39:I43"/>
    <mergeCell ref="J39:J43"/>
    <mergeCell ref="A34:A38"/>
    <mergeCell ref="B34:B38"/>
    <mergeCell ref="C34:C38"/>
    <mergeCell ref="D34:D38"/>
    <mergeCell ref="F44:F48"/>
    <mergeCell ref="I44:I48"/>
    <mergeCell ref="J44:J48"/>
    <mergeCell ref="A49:A53"/>
    <mergeCell ref="B49:B53"/>
    <mergeCell ref="C49:C53"/>
    <mergeCell ref="D49:D53"/>
    <mergeCell ref="E49:E53"/>
    <mergeCell ref="F49:F53"/>
    <mergeCell ref="I49:I53"/>
    <mergeCell ref="J49:J53"/>
    <mergeCell ref="A44:A48"/>
    <mergeCell ref="B44:B48"/>
    <mergeCell ref="C44:C48"/>
    <mergeCell ref="D44:D48"/>
    <mergeCell ref="E44:E48"/>
    <mergeCell ref="F54:F58"/>
    <mergeCell ref="I54:I58"/>
    <mergeCell ref="J54:J58"/>
    <mergeCell ref="A54:A58"/>
    <mergeCell ref="B54:B58"/>
    <mergeCell ref="C54:C58"/>
    <mergeCell ref="D54:D58"/>
    <mergeCell ref="E54:E58"/>
  </mergeCells>
  <pageMargins left="0.7" right="0.7" top="0.75" bottom="0.75" header="0.3" footer="0.3"/>
  <pageSetup orientation="portrait" horizontalDpi="4294967293" verticalDpi="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5"/>
  <sheetViews>
    <sheetView topLeftCell="A9" workbookViewId="0">
      <selection activeCell="B18" sqref="B18:B20"/>
    </sheetView>
  </sheetViews>
  <sheetFormatPr baseColWidth="10" defaultColWidth="11.28515625" defaultRowHeight="16.5" x14ac:dyDescent="0.3"/>
  <cols>
    <col min="1" max="1" width="18.7109375" style="46" customWidth="1"/>
    <col min="2" max="2" width="30" style="47" bestFit="1" customWidth="1"/>
    <col min="3" max="3" width="31.140625" style="46" bestFit="1" customWidth="1"/>
    <col min="4" max="4" width="30" style="46" customWidth="1"/>
    <col min="5" max="5" width="13.140625" style="126" customWidth="1"/>
    <col min="6" max="6" width="14.7109375" style="116" customWidth="1"/>
    <col min="7" max="7" width="11.28515625" style="46" customWidth="1"/>
    <col min="8" max="8" width="10.140625" style="46" customWidth="1"/>
    <col min="9" max="9" width="16.28515625" style="46" customWidth="1"/>
    <col min="10" max="10" width="32" style="48" bestFit="1" customWidth="1"/>
    <col min="11" max="16384" width="11.28515625" style="43"/>
  </cols>
  <sheetData>
    <row r="1" spans="1:11" x14ac:dyDescent="0.3">
      <c r="A1" s="49" t="s">
        <v>0</v>
      </c>
    </row>
    <row r="2" spans="1:11" x14ac:dyDescent="0.3">
      <c r="A2" s="49" t="s">
        <v>1</v>
      </c>
    </row>
    <row r="3" spans="1:11" x14ac:dyDescent="0.3">
      <c r="A3" s="50">
        <v>11</v>
      </c>
      <c r="B3" s="50" t="s">
        <v>37</v>
      </c>
    </row>
    <row r="6" spans="1:11" ht="20.25" x14ac:dyDescent="0.3">
      <c r="A6" s="51" t="s">
        <v>3</v>
      </c>
      <c r="B6" s="52"/>
      <c r="C6" s="53"/>
      <c r="D6" s="54"/>
      <c r="E6" s="56"/>
      <c r="F6" s="117"/>
      <c r="G6" s="57"/>
      <c r="H6" s="57"/>
      <c r="I6" s="58"/>
      <c r="J6" s="55"/>
    </row>
    <row r="7" spans="1:11" x14ac:dyDescent="0.3">
      <c r="A7" s="59"/>
      <c r="B7" s="60"/>
      <c r="C7" s="61"/>
      <c r="D7" s="54"/>
      <c r="E7" s="56"/>
      <c r="F7" s="117"/>
      <c r="G7" s="57"/>
      <c r="H7" s="57"/>
      <c r="I7" s="58"/>
      <c r="J7" s="55"/>
    </row>
    <row r="8" spans="1:11" s="44" customFormat="1" ht="33" x14ac:dyDescent="0.25">
      <c r="A8" s="62" t="s">
        <v>4</v>
      </c>
      <c r="B8" s="63" t="s">
        <v>5</v>
      </c>
      <c r="C8" s="64" t="s">
        <v>6</v>
      </c>
      <c r="D8" s="64" t="s">
        <v>7</v>
      </c>
      <c r="E8" s="66" t="s">
        <v>8</v>
      </c>
      <c r="F8" s="118" t="s">
        <v>9</v>
      </c>
      <c r="G8" s="67" t="s">
        <v>10</v>
      </c>
      <c r="H8" s="67" t="s">
        <v>11</v>
      </c>
      <c r="I8" s="65" t="s">
        <v>12</v>
      </c>
      <c r="J8" s="65" t="s">
        <v>13</v>
      </c>
    </row>
    <row r="9" spans="1:11" s="206" customFormat="1" ht="62.65" customHeight="1" x14ac:dyDescent="0.25">
      <c r="A9" s="181">
        <v>44937</v>
      </c>
      <c r="B9" s="204" t="s">
        <v>275</v>
      </c>
      <c r="C9" s="204" t="s">
        <v>276</v>
      </c>
      <c r="D9" s="218" t="s">
        <v>277</v>
      </c>
      <c r="E9" s="229">
        <v>26610</v>
      </c>
      <c r="F9" s="216">
        <v>15622.62</v>
      </c>
      <c r="G9" s="214" t="s">
        <v>278</v>
      </c>
      <c r="H9" s="214" t="s">
        <v>279</v>
      </c>
      <c r="I9" s="208" t="s">
        <v>50</v>
      </c>
      <c r="J9" s="24" t="s">
        <v>43</v>
      </c>
    </row>
    <row r="10" spans="1:11" s="205" customFormat="1" x14ac:dyDescent="0.3">
      <c r="A10" s="181">
        <v>44937</v>
      </c>
      <c r="B10" s="169" t="s">
        <v>90</v>
      </c>
      <c r="C10" s="168" t="s">
        <v>280</v>
      </c>
      <c r="D10" s="219" t="s">
        <v>281</v>
      </c>
      <c r="E10" s="230">
        <v>18520</v>
      </c>
      <c r="F10" s="174">
        <v>22225</v>
      </c>
      <c r="G10" s="106" t="s">
        <v>282</v>
      </c>
      <c r="H10" s="113" t="s">
        <v>283</v>
      </c>
      <c r="I10" s="208" t="s">
        <v>50</v>
      </c>
      <c r="J10" s="24" t="s">
        <v>43</v>
      </c>
      <c r="K10" s="47"/>
    </row>
    <row r="11" spans="1:11" s="205" customFormat="1" x14ac:dyDescent="0.3">
      <c r="A11" s="181">
        <v>44937</v>
      </c>
      <c r="B11" s="170" t="s">
        <v>284</v>
      </c>
      <c r="C11" s="167" t="s">
        <v>285</v>
      </c>
      <c r="D11" s="220" t="s">
        <v>286</v>
      </c>
      <c r="E11" s="231">
        <v>32450</v>
      </c>
      <c r="F11" s="211">
        <v>20000</v>
      </c>
      <c r="G11" s="180" t="s">
        <v>287</v>
      </c>
      <c r="H11" s="113" t="s">
        <v>288</v>
      </c>
      <c r="I11" s="208" t="s">
        <v>50</v>
      </c>
      <c r="J11" s="24" t="s">
        <v>43</v>
      </c>
    </row>
    <row r="12" spans="1:11" s="205" customFormat="1" x14ac:dyDescent="0.3">
      <c r="A12" s="31">
        <v>44937</v>
      </c>
      <c r="B12" s="223" t="s">
        <v>289</v>
      </c>
      <c r="C12" s="222" t="s">
        <v>290</v>
      </c>
      <c r="D12" s="207" t="s">
        <v>291</v>
      </c>
      <c r="E12" s="232">
        <v>8145</v>
      </c>
      <c r="F12" s="217">
        <v>18806.34</v>
      </c>
      <c r="G12" s="183" t="s">
        <v>41</v>
      </c>
      <c r="H12" s="209" t="s">
        <v>292</v>
      </c>
      <c r="I12" s="24" t="s">
        <v>19</v>
      </c>
      <c r="J12" s="24" t="s">
        <v>43</v>
      </c>
      <c r="K12" s="47"/>
    </row>
    <row r="13" spans="1:11" x14ac:dyDescent="0.3">
      <c r="A13" s="31">
        <v>44937</v>
      </c>
      <c r="B13" s="169" t="s">
        <v>293</v>
      </c>
      <c r="C13" s="168" t="s">
        <v>294</v>
      </c>
      <c r="D13" s="210" t="s">
        <v>295</v>
      </c>
      <c r="E13" s="230">
        <v>5140</v>
      </c>
      <c r="F13" s="174">
        <v>9920.9</v>
      </c>
      <c r="G13" s="2" t="s">
        <v>296</v>
      </c>
      <c r="H13" s="2" t="s">
        <v>292</v>
      </c>
      <c r="I13" s="208" t="s">
        <v>50</v>
      </c>
      <c r="J13" s="24" t="s">
        <v>43</v>
      </c>
      <c r="K13" s="205"/>
    </row>
    <row r="14" spans="1:11" x14ac:dyDescent="0.3">
      <c r="A14" s="597">
        <v>44937</v>
      </c>
      <c r="B14" s="677" t="s">
        <v>297</v>
      </c>
      <c r="C14" s="680" t="s">
        <v>201</v>
      </c>
      <c r="D14" s="683" t="s">
        <v>298</v>
      </c>
      <c r="E14" s="641">
        <v>136580</v>
      </c>
      <c r="F14" s="641">
        <v>84782.399999999994</v>
      </c>
      <c r="G14" s="17" t="s">
        <v>299</v>
      </c>
      <c r="H14" s="17" t="s">
        <v>300</v>
      </c>
      <c r="I14" s="671" t="s">
        <v>19</v>
      </c>
      <c r="J14" s="674" t="s">
        <v>43</v>
      </c>
      <c r="K14" s="205"/>
    </row>
    <row r="15" spans="1:11" x14ac:dyDescent="0.3">
      <c r="A15" s="598"/>
      <c r="B15" s="678"/>
      <c r="C15" s="681"/>
      <c r="D15" s="684"/>
      <c r="E15" s="686"/>
      <c r="F15" s="686"/>
      <c r="G15" s="17" t="s">
        <v>301</v>
      </c>
      <c r="H15" s="17" t="s">
        <v>302</v>
      </c>
      <c r="I15" s="672"/>
      <c r="J15" s="675"/>
      <c r="K15" s="205"/>
    </row>
    <row r="16" spans="1:11" x14ac:dyDescent="0.3">
      <c r="A16" s="598"/>
      <c r="B16" s="678"/>
      <c r="C16" s="681"/>
      <c r="D16" s="684"/>
      <c r="E16" s="686"/>
      <c r="F16" s="686"/>
      <c r="G16" s="17" t="s">
        <v>303</v>
      </c>
      <c r="H16" s="17" t="s">
        <v>304</v>
      </c>
      <c r="I16" s="672"/>
      <c r="J16" s="675"/>
      <c r="K16" s="205"/>
    </row>
    <row r="17" spans="1:11" x14ac:dyDescent="0.3">
      <c r="A17" s="599"/>
      <c r="B17" s="679"/>
      <c r="C17" s="682"/>
      <c r="D17" s="685"/>
      <c r="E17" s="642"/>
      <c r="F17" s="642"/>
      <c r="G17" s="17" t="s">
        <v>305</v>
      </c>
      <c r="H17" s="17" t="s">
        <v>306</v>
      </c>
      <c r="I17" s="673"/>
      <c r="J17" s="676"/>
      <c r="K17" s="205"/>
    </row>
    <row r="18" spans="1:11" ht="30" x14ac:dyDescent="0.3">
      <c r="A18" s="213">
        <v>44937</v>
      </c>
      <c r="B18" s="294" t="s">
        <v>90</v>
      </c>
      <c r="C18" s="294" t="s">
        <v>307</v>
      </c>
      <c r="D18" s="295" t="s">
        <v>308</v>
      </c>
      <c r="E18" s="296">
        <v>2700</v>
      </c>
      <c r="F18" s="297">
        <v>10911.4</v>
      </c>
      <c r="G18" s="298" t="s">
        <v>309</v>
      </c>
      <c r="H18" s="298" t="s">
        <v>310</v>
      </c>
      <c r="I18" s="299" t="s">
        <v>50</v>
      </c>
      <c r="J18" s="300" t="s">
        <v>311</v>
      </c>
      <c r="K18" s="47"/>
    </row>
    <row r="19" spans="1:11" ht="30" x14ac:dyDescent="0.3">
      <c r="A19" s="213">
        <v>44937</v>
      </c>
      <c r="B19" s="301" t="s">
        <v>90</v>
      </c>
      <c r="C19" s="294" t="s">
        <v>307</v>
      </c>
      <c r="D19" s="302" t="s">
        <v>312</v>
      </c>
      <c r="E19" s="303">
        <v>3130</v>
      </c>
      <c r="F19" s="304">
        <v>7110</v>
      </c>
      <c r="G19" s="305" t="s">
        <v>313</v>
      </c>
      <c r="H19" s="306" t="s">
        <v>314</v>
      </c>
      <c r="I19" s="300" t="s">
        <v>50</v>
      </c>
      <c r="J19" s="300" t="s">
        <v>311</v>
      </c>
      <c r="K19" s="205"/>
    </row>
    <row r="20" spans="1:11" ht="30" x14ac:dyDescent="0.3">
      <c r="A20" s="213">
        <v>44937</v>
      </c>
      <c r="B20" s="307" t="s">
        <v>315</v>
      </c>
      <c r="C20" s="308" t="s">
        <v>316</v>
      </c>
      <c r="D20" s="309" t="s">
        <v>317</v>
      </c>
      <c r="E20" s="303">
        <v>27760</v>
      </c>
      <c r="F20" s="310">
        <v>6400</v>
      </c>
      <c r="G20" s="305" t="s">
        <v>318</v>
      </c>
      <c r="H20" s="305" t="s">
        <v>319</v>
      </c>
      <c r="I20" s="300" t="s">
        <v>50</v>
      </c>
      <c r="J20" s="300" t="s">
        <v>311</v>
      </c>
      <c r="K20" s="47"/>
    </row>
    <row r="21" spans="1:11" ht="30" x14ac:dyDescent="0.3">
      <c r="A21" s="181">
        <v>44937</v>
      </c>
      <c r="B21" s="224" t="s">
        <v>320</v>
      </c>
      <c r="C21" s="212" t="s">
        <v>321</v>
      </c>
      <c r="D21" s="3" t="s">
        <v>322</v>
      </c>
      <c r="E21" s="233">
        <v>32900</v>
      </c>
      <c r="F21" s="182">
        <v>30485.4</v>
      </c>
      <c r="G21" s="2" t="s">
        <v>323</v>
      </c>
      <c r="H21" s="1" t="s">
        <v>324</v>
      </c>
      <c r="I21" s="179" t="s">
        <v>50</v>
      </c>
      <c r="J21" s="179" t="s">
        <v>51</v>
      </c>
      <c r="K21" s="205"/>
    </row>
    <row r="22" spans="1:11" ht="18.75" customHeight="1" x14ac:dyDescent="0.3">
      <c r="A22" s="652">
        <v>44937</v>
      </c>
      <c r="B22" s="695" t="s">
        <v>325</v>
      </c>
      <c r="C22" s="688" t="s">
        <v>326</v>
      </c>
      <c r="D22" s="690" t="s">
        <v>327</v>
      </c>
      <c r="E22" s="699">
        <v>54140</v>
      </c>
      <c r="F22" s="627">
        <v>68894.63</v>
      </c>
      <c r="G22" s="2" t="s">
        <v>328</v>
      </c>
      <c r="H22" s="1" t="s">
        <v>329</v>
      </c>
      <c r="I22" s="671" t="s">
        <v>50</v>
      </c>
      <c r="J22" s="671" t="s">
        <v>51</v>
      </c>
      <c r="K22" s="47"/>
    </row>
    <row r="23" spans="1:11" x14ac:dyDescent="0.3">
      <c r="A23" s="694"/>
      <c r="B23" s="696"/>
      <c r="C23" s="697"/>
      <c r="D23" s="698"/>
      <c r="E23" s="700"/>
      <c r="F23" s="628"/>
      <c r="G23" s="227" t="s">
        <v>330</v>
      </c>
      <c r="H23" s="228" t="s">
        <v>331</v>
      </c>
      <c r="I23" s="672"/>
      <c r="J23" s="672"/>
      <c r="K23" s="47"/>
    </row>
    <row r="24" spans="1:11" ht="30" x14ac:dyDescent="0.3">
      <c r="A24" s="181">
        <v>44937</v>
      </c>
      <c r="B24" s="212" t="s">
        <v>332</v>
      </c>
      <c r="C24" s="212" t="s">
        <v>22</v>
      </c>
      <c r="D24" s="3" t="s">
        <v>333</v>
      </c>
      <c r="E24" s="232">
        <v>30520</v>
      </c>
      <c r="F24" s="19">
        <v>6845</v>
      </c>
      <c r="G24" s="2" t="s">
        <v>334</v>
      </c>
      <c r="H24" s="1" t="s">
        <v>335</v>
      </c>
      <c r="I24" s="24" t="s">
        <v>50</v>
      </c>
      <c r="J24" s="24" t="s">
        <v>51</v>
      </c>
      <c r="K24" s="205"/>
    </row>
    <row r="25" spans="1:11" x14ac:dyDescent="0.3">
      <c r="A25" s="652">
        <v>44937</v>
      </c>
      <c r="B25" s="688" t="s">
        <v>336</v>
      </c>
      <c r="C25" s="688" t="s">
        <v>337</v>
      </c>
      <c r="D25" s="690" t="s">
        <v>338</v>
      </c>
      <c r="E25" s="692">
        <v>65240</v>
      </c>
      <c r="F25" s="661">
        <v>18480</v>
      </c>
      <c r="G25" s="2" t="s">
        <v>339</v>
      </c>
      <c r="H25" s="1" t="s">
        <v>340</v>
      </c>
      <c r="I25" s="674" t="s">
        <v>50</v>
      </c>
      <c r="J25" s="674" t="s">
        <v>51</v>
      </c>
      <c r="K25" s="205"/>
    </row>
    <row r="26" spans="1:11" x14ac:dyDescent="0.3">
      <c r="A26" s="687"/>
      <c r="B26" s="689"/>
      <c r="C26" s="689"/>
      <c r="D26" s="691"/>
      <c r="E26" s="693"/>
      <c r="F26" s="662"/>
      <c r="G26" s="2" t="s">
        <v>341</v>
      </c>
      <c r="H26" s="1" t="s">
        <v>342</v>
      </c>
      <c r="I26" s="676"/>
      <c r="J26" s="676"/>
      <c r="K26" s="205"/>
    </row>
    <row r="27" spans="1:11" x14ac:dyDescent="0.3">
      <c r="A27" s="81"/>
      <c r="B27" s="5"/>
      <c r="C27" s="5"/>
      <c r="D27" s="39"/>
      <c r="E27" s="234"/>
      <c r="F27" s="123"/>
      <c r="G27" s="5"/>
      <c r="H27" s="4"/>
      <c r="I27" s="42"/>
      <c r="J27" s="42"/>
    </row>
    <row r="28" spans="1:11" x14ac:dyDescent="0.3">
      <c r="A28" s="81"/>
      <c r="B28" s="5"/>
      <c r="C28" s="5"/>
      <c r="D28" s="39"/>
      <c r="E28" s="234"/>
      <c r="F28" s="123"/>
      <c r="G28" s="5"/>
      <c r="H28" s="4"/>
      <c r="I28" s="42"/>
      <c r="J28" s="42"/>
    </row>
    <row r="29" spans="1:11" x14ac:dyDescent="0.3">
      <c r="B29" s="40"/>
      <c r="C29" s="82"/>
      <c r="D29" s="39"/>
      <c r="E29" s="234"/>
      <c r="F29" s="123"/>
      <c r="G29" s="5"/>
      <c r="H29" s="4"/>
      <c r="I29" s="42"/>
      <c r="J29" s="42"/>
      <c r="K29" s="68"/>
    </row>
    <row r="30" spans="1:11" x14ac:dyDescent="0.3">
      <c r="A30" s="81"/>
      <c r="B30" s="40"/>
      <c r="C30" s="82"/>
      <c r="D30" s="39"/>
      <c r="E30" s="234"/>
      <c r="F30" s="123"/>
      <c r="G30" s="5"/>
      <c r="H30" s="4"/>
      <c r="I30" s="42"/>
      <c r="J30" s="42"/>
      <c r="K30" s="68"/>
    </row>
    <row r="31" spans="1:11" x14ac:dyDescent="0.3">
      <c r="A31" s="81"/>
      <c r="B31" s="40"/>
      <c r="C31" s="40"/>
      <c r="D31" s="39"/>
      <c r="E31" s="41"/>
      <c r="F31" s="123"/>
      <c r="G31" s="5"/>
      <c r="H31" s="4"/>
      <c r="I31" s="42"/>
      <c r="J31" s="42"/>
      <c r="K31" s="68"/>
    </row>
    <row r="32" spans="1:11" x14ac:dyDescent="0.3">
      <c r="J32" s="32"/>
    </row>
    <row r="33" spans="1:10" ht="20.25" x14ac:dyDescent="0.3">
      <c r="A33" s="70" t="s">
        <v>32</v>
      </c>
      <c r="B33" s="71"/>
    </row>
    <row r="34" spans="1:10" s="45" customFormat="1" x14ac:dyDescent="0.3">
      <c r="A34" s="72"/>
      <c r="B34" s="73"/>
      <c r="C34" s="74"/>
      <c r="D34" s="74"/>
      <c r="E34" s="127"/>
      <c r="F34" s="124"/>
      <c r="G34" s="74"/>
      <c r="H34" s="74"/>
      <c r="I34" s="74"/>
      <c r="J34" s="75"/>
    </row>
    <row r="35" spans="1:10" ht="33" x14ac:dyDescent="0.3">
      <c r="A35" s="238" t="s">
        <v>4</v>
      </c>
      <c r="B35" s="239" t="s">
        <v>33</v>
      </c>
      <c r="C35" s="240" t="s">
        <v>34</v>
      </c>
      <c r="D35" s="240" t="s">
        <v>7</v>
      </c>
      <c r="E35" s="241" t="s">
        <v>35</v>
      </c>
      <c r="F35" s="242" t="s">
        <v>9</v>
      </c>
      <c r="G35" s="243" t="s">
        <v>10</v>
      </c>
      <c r="H35" s="243" t="s">
        <v>11</v>
      </c>
      <c r="I35" s="243" t="s">
        <v>36</v>
      </c>
      <c r="J35" s="243" t="s">
        <v>13</v>
      </c>
    </row>
  </sheetData>
  <mergeCells count="24">
    <mergeCell ref="I22:I23"/>
    <mergeCell ref="J22:J23"/>
    <mergeCell ref="A25:A26"/>
    <mergeCell ref="B25:B26"/>
    <mergeCell ref="C25:C26"/>
    <mergeCell ref="D25:D26"/>
    <mergeCell ref="E25:E26"/>
    <mergeCell ref="F25:F26"/>
    <mergeCell ref="I25:I26"/>
    <mergeCell ref="J25:J26"/>
    <mergeCell ref="A22:A23"/>
    <mergeCell ref="B22:B23"/>
    <mergeCell ref="C22:C23"/>
    <mergeCell ref="D22:D23"/>
    <mergeCell ref="E22:E23"/>
    <mergeCell ref="F22:F23"/>
    <mergeCell ref="I14:I17"/>
    <mergeCell ref="J14:J17"/>
    <mergeCell ref="A14:A17"/>
    <mergeCell ref="B14:B17"/>
    <mergeCell ref="C14:C17"/>
    <mergeCell ref="D14:D17"/>
    <mergeCell ref="E14:E17"/>
    <mergeCell ref="F14:F17"/>
  </mergeCells>
  <pageMargins left="0.7" right="0.7" top="0.75" bottom="0.75" header="0.3" footer="0.3"/>
  <pageSetup orientation="portrait" horizontalDpi="4294967293" verticalDpi="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6"/>
  <sheetViews>
    <sheetView topLeftCell="A38" workbookViewId="0">
      <selection activeCell="A32" sqref="A32"/>
    </sheetView>
  </sheetViews>
  <sheetFormatPr baseColWidth="10" defaultColWidth="11.28515625" defaultRowHeight="16.5" x14ac:dyDescent="0.3"/>
  <cols>
    <col min="1" max="1" width="18.7109375" style="46" customWidth="1"/>
    <col min="2" max="2" width="33.7109375" style="47" bestFit="1" customWidth="1"/>
    <col min="3" max="3" width="34.28515625" style="46" bestFit="1" customWidth="1"/>
    <col min="4" max="4" width="30" style="46" customWidth="1"/>
    <col min="5" max="5" width="13.140625" style="126" customWidth="1"/>
    <col min="6" max="6" width="14.7109375" style="116" customWidth="1"/>
    <col min="7" max="7" width="11.28515625" style="46" customWidth="1"/>
    <col min="8" max="8" width="10.140625" style="46" customWidth="1"/>
    <col min="9" max="9" width="16.28515625" style="46" customWidth="1"/>
    <col min="10" max="10" width="32" style="48" bestFit="1" customWidth="1"/>
    <col min="11" max="16384" width="11.28515625" style="43"/>
  </cols>
  <sheetData>
    <row r="1" spans="1:11" x14ac:dyDescent="0.3">
      <c r="A1" s="49" t="s">
        <v>0</v>
      </c>
    </row>
    <row r="2" spans="1:11" x14ac:dyDescent="0.3">
      <c r="A2" s="49" t="s">
        <v>1</v>
      </c>
    </row>
    <row r="3" spans="1:11" x14ac:dyDescent="0.3">
      <c r="A3" s="50">
        <v>12</v>
      </c>
      <c r="B3" s="50" t="s">
        <v>37</v>
      </c>
    </row>
    <row r="6" spans="1:11" ht="20.25" x14ac:dyDescent="0.3">
      <c r="A6" s="51" t="s">
        <v>3</v>
      </c>
      <c r="B6" s="52"/>
      <c r="C6" s="53"/>
      <c r="D6" s="54"/>
      <c r="E6" s="56"/>
      <c r="F6" s="117"/>
      <c r="G6" s="57"/>
      <c r="H6" s="57"/>
      <c r="I6" s="58"/>
      <c r="J6" s="55"/>
    </row>
    <row r="7" spans="1:11" x14ac:dyDescent="0.3">
      <c r="A7" s="59"/>
      <c r="B7" s="60"/>
      <c r="C7" s="61"/>
      <c r="D7" s="54"/>
      <c r="E7" s="56"/>
      <c r="F7" s="117"/>
      <c r="G7" s="57"/>
      <c r="H7" s="57"/>
      <c r="I7" s="58"/>
      <c r="J7" s="55"/>
    </row>
    <row r="8" spans="1:11" s="44" customFormat="1" ht="33" x14ac:dyDescent="0.25">
      <c r="A8" s="62" t="s">
        <v>4</v>
      </c>
      <c r="B8" s="63" t="s">
        <v>5</v>
      </c>
      <c r="C8" s="64" t="s">
        <v>6</v>
      </c>
      <c r="D8" s="64" t="s">
        <v>7</v>
      </c>
      <c r="E8" s="66" t="s">
        <v>8</v>
      </c>
      <c r="F8" s="118" t="s">
        <v>9</v>
      </c>
      <c r="G8" s="67" t="s">
        <v>10</v>
      </c>
      <c r="H8" s="67" t="s">
        <v>11</v>
      </c>
      <c r="I8" s="65" t="s">
        <v>12</v>
      </c>
      <c r="J8" s="65" t="s">
        <v>13</v>
      </c>
    </row>
    <row r="9" spans="1:11" s="206" customFormat="1" ht="30" x14ac:dyDescent="0.25">
      <c r="A9" s="181">
        <v>44938</v>
      </c>
      <c r="B9" s="90" t="s">
        <v>343</v>
      </c>
      <c r="C9" s="90" t="s">
        <v>344</v>
      </c>
      <c r="D9" s="90" t="s">
        <v>345</v>
      </c>
      <c r="E9" s="247">
        <v>5660</v>
      </c>
      <c r="F9" s="198">
        <v>17310</v>
      </c>
      <c r="G9" s="181" t="s">
        <v>346</v>
      </c>
      <c r="H9" s="181"/>
      <c r="I9" s="181" t="s">
        <v>50</v>
      </c>
      <c r="J9" s="90" t="s">
        <v>51</v>
      </c>
      <c r="K9" s="206">
        <v>1</v>
      </c>
    </row>
    <row r="10" spans="1:11" s="205" customFormat="1" x14ac:dyDescent="0.3">
      <c r="A10" s="181">
        <v>44938</v>
      </c>
      <c r="B10" s="167" t="s">
        <v>347</v>
      </c>
      <c r="C10" s="167" t="s">
        <v>185</v>
      </c>
      <c r="D10" s="244" t="s">
        <v>348</v>
      </c>
      <c r="E10" s="211">
        <v>5980</v>
      </c>
      <c r="F10" s="211">
        <v>6411.9</v>
      </c>
      <c r="G10" s="175" t="s">
        <v>349</v>
      </c>
      <c r="H10" s="175" t="s">
        <v>292</v>
      </c>
      <c r="I10" s="181" t="s">
        <v>50</v>
      </c>
      <c r="J10" s="172" t="s">
        <v>43</v>
      </c>
      <c r="K10" s="47">
        <v>2</v>
      </c>
    </row>
    <row r="11" spans="1:11" s="205" customFormat="1" x14ac:dyDescent="0.3">
      <c r="A11" s="707">
        <v>44938</v>
      </c>
      <c r="B11" s="710" t="s">
        <v>350</v>
      </c>
      <c r="C11" s="711" t="s">
        <v>351</v>
      </c>
      <c r="D11" s="710" t="s">
        <v>352</v>
      </c>
      <c r="E11" s="712">
        <v>27740</v>
      </c>
      <c r="F11" s="712">
        <v>29999.88</v>
      </c>
      <c r="G11" s="250" t="s">
        <v>353</v>
      </c>
      <c r="H11" s="251" t="s">
        <v>354</v>
      </c>
      <c r="I11" s="701" t="s">
        <v>50</v>
      </c>
      <c r="J11" s="704" t="s">
        <v>43</v>
      </c>
      <c r="K11" s="205">
        <v>3</v>
      </c>
    </row>
    <row r="12" spans="1:11" s="205" customFormat="1" x14ac:dyDescent="0.3">
      <c r="A12" s="708"/>
      <c r="B12" s="710"/>
      <c r="C12" s="711"/>
      <c r="D12" s="710"/>
      <c r="E12" s="712"/>
      <c r="F12" s="712"/>
      <c r="G12" s="252" t="s">
        <v>355</v>
      </c>
      <c r="H12" s="1" t="s">
        <v>356</v>
      </c>
      <c r="I12" s="702"/>
      <c r="J12" s="705"/>
      <c r="K12" s="47">
        <v>4</v>
      </c>
    </row>
    <row r="13" spans="1:11" x14ac:dyDescent="0.3">
      <c r="A13" s="708"/>
      <c r="B13" s="710"/>
      <c r="C13" s="711"/>
      <c r="D13" s="710"/>
      <c r="E13" s="712"/>
      <c r="F13" s="712"/>
      <c r="G13" s="253" t="s">
        <v>357</v>
      </c>
      <c r="H13" s="1" t="s">
        <v>358</v>
      </c>
      <c r="I13" s="702"/>
      <c r="J13" s="705"/>
      <c r="K13" s="205">
        <v>5</v>
      </c>
    </row>
    <row r="14" spans="1:11" x14ac:dyDescent="0.3">
      <c r="A14" s="708"/>
      <c r="B14" s="710"/>
      <c r="C14" s="711"/>
      <c r="D14" s="710"/>
      <c r="E14" s="712"/>
      <c r="F14" s="712"/>
      <c r="G14" s="254" t="s">
        <v>359</v>
      </c>
      <c r="H14" s="245" t="s">
        <v>360</v>
      </c>
      <c r="I14" s="702"/>
      <c r="J14" s="705"/>
      <c r="K14" s="205">
        <v>6</v>
      </c>
    </row>
    <row r="15" spans="1:11" x14ac:dyDescent="0.3">
      <c r="A15" s="709"/>
      <c r="B15" s="710"/>
      <c r="C15" s="711"/>
      <c r="D15" s="710"/>
      <c r="E15" s="712"/>
      <c r="F15" s="712"/>
      <c r="G15" s="255" t="s">
        <v>361</v>
      </c>
      <c r="H15" s="113" t="s">
        <v>292</v>
      </c>
      <c r="I15" s="703"/>
      <c r="J15" s="706"/>
      <c r="K15" s="205">
        <v>7</v>
      </c>
    </row>
    <row r="16" spans="1:11" ht="30" x14ac:dyDescent="0.3">
      <c r="A16" s="181">
        <v>44938</v>
      </c>
      <c r="B16" s="169" t="s">
        <v>293</v>
      </c>
      <c r="C16" s="168" t="s">
        <v>294</v>
      </c>
      <c r="D16" s="246" t="s">
        <v>362</v>
      </c>
      <c r="E16" s="236">
        <v>35410</v>
      </c>
      <c r="F16" s="236">
        <v>30036.9</v>
      </c>
      <c r="G16" s="106" t="s">
        <v>363</v>
      </c>
      <c r="H16" s="113" t="s">
        <v>364</v>
      </c>
      <c r="I16" s="181" t="s">
        <v>50</v>
      </c>
      <c r="J16" s="172" t="s">
        <v>43</v>
      </c>
      <c r="K16" s="205">
        <v>8</v>
      </c>
    </row>
    <row r="17" spans="1:11" ht="30" x14ac:dyDescent="0.3">
      <c r="A17" s="181">
        <v>44938</v>
      </c>
      <c r="B17" s="169" t="s">
        <v>365</v>
      </c>
      <c r="C17" s="168" t="s">
        <v>366</v>
      </c>
      <c r="D17" s="109" t="s">
        <v>367</v>
      </c>
      <c r="E17" s="174">
        <v>33570</v>
      </c>
      <c r="F17" s="174">
        <v>21984.400000000001</v>
      </c>
      <c r="G17" s="106" t="s">
        <v>368</v>
      </c>
      <c r="H17" s="113" t="s">
        <v>369</v>
      </c>
      <c r="I17" s="181" t="s">
        <v>50</v>
      </c>
      <c r="J17" s="172" t="s">
        <v>43</v>
      </c>
      <c r="K17" s="205">
        <v>9</v>
      </c>
    </row>
    <row r="18" spans="1:11" x14ac:dyDescent="0.3">
      <c r="A18" s="181">
        <v>44938</v>
      </c>
      <c r="B18" s="256" t="s">
        <v>370</v>
      </c>
      <c r="C18" s="107" t="s">
        <v>371</v>
      </c>
      <c r="D18" s="258" t="s">
        <v>372</v>
      </c>
      <c r="E18" s="173">
        <v>5200</v>
      </c>
      <c r="F18" s="173">
        <v>13550</v>
      </c>
      <c r="G18" s="17" t="s">
        <v>373</v>
      </c>
      <c r="H18" s="17" t="s">
        <v>292</v>
      </c>
      <c r="I18" s="28" t="s">
        <v>19</v>
      </c>
      <c r="J18" s="172" t="s">
        <v>43</v>
      </c>
      <c r="K18" s="47">
        <v>10</v>
      </c>
    </row>
    <row r="19" spans="1:11" ht="45" x14ac:dyDescent="0.3">
      <c r="A19" s="181">
        <v>44938</v>
      </c>
      <c r="B19" s="257" t="s">
        <v>374</v>
      </c>
      <c r="C19" s="169" t="s">
        <v>375</v>
      </c>
      <c r="D19" s="258" t="s">
        <v>376</v>
      </c>
      <c r="E19" s="173">
        <v>2826</v>
      </c>
      <c r="F19" s="173">
        <v>10597.5</v>
      </c>
      <c r="G19" s="17" t="s">
        <v>377</v>
      </c>
      <c r="H19" s="17" t="s">
        <v>292</v>
      </c>
      <c r="I19" s="28" t="s">
        <v>19</v>
      </c>
      <c r="J19" s="172" t="s">
        <v>43</v>
      </c>
      <c r="K19" s="205">
        <v>11</v>
      </c>
    </row>
    <row r="20" spans="1:11" x14ac:dyDescent="0.3">
      <c r="A20" s="181">
        <v>44938</v>
      </c>
      <c r="B20" s="224" t="s">
        <v>378</v>
      </c>
      <c r="C20" s="2" t="s">
        <v>379</v>
      </c>
      <c r="D20" s="221" t="s">
        <v>380</v>
      </c>
      <c r="E20" s="182">
        <v>20140</v>
      </c>
      <c r="F20" s="182">
        <v>18000</v>
      </c>
      <c r="G20" s="215" t="s">
        <v>48</v>
      </c>
      <c r="H20" s="215" t="s">
        <v>49</v>
      </c>
      <c r="I20" s="178" t="s">
        <v>19</v>
      </c>
      <c r="J20" s="208" t="s">
        <v>51</v>
      </c>
      <c r="K20" s="47">
        <v>12</v>
      </c>
    </row>
    <row r="21" spans="1:11" x14ac:dyDescent="0.3">
      <c r="A21" s="652">
        <v>44938</v>
      </c>
      <c r="B21" s="695" t="s">
        <v>381</v>
      </c>
      <c r="C21" s="688" t="s">
        <v>382</v>
      </c>
      <c r="D21" s="690" t="s">
        <v>383</v>
      </c>
      <c r="E21" s="627">
        <v>20980.6</v>
      </c>
      <c r="F21" s="627">
        <v>17514</v>
      </c>
      <c r="G21" s="237" t="s">
        <v>384</v>
      </c>
      <c r="H21" s="195" t="s">
        <v>385</v>
      </c>
      <c r="I21" s="713" t="s">
        <v>19</v>
      </c>
      <c r="J21" s="671" t="s">
        <v>51</v>
      </c>
      <c r="K21" s="205">
        <v>13</v>
      </c>
    </row>
    <row r="22" spans="1:11" ht="18.75" customHeight="1" x14ac:dyDescent="0.3">
      <c r="A22" s="687"/>
      <c r="B22" s="716"/>
      <c r="C22" s="689"/>
      <c r="D22" s="691"/>
      <c r="E22" s="660"/>
      <c r="F22" s="660"/>
      <c r="G22" s="181" t="s">
        <v>386</v>
      </c>
      <c r="H22" s="181" t="s">
        <v>387</v>
      </c>
      <c r="I22" s="714"/>
      <c r="J22" s="673"/>
      <c r="K22" s="47">
        <v>14</v>
      </c>
    </row>
    <row r="23" spans="1:11" x14ac:dyDescent="0.3">
      <c r="A23" s="81"/>
      <c r="B23" s="5"/>
      <c r="C23" s="5"/>
      <c r="D23" s="39"/>
      <c r="E23" s="234"/>
      <c r="F23" s="41"/>
      <c r="G23" s="5"/>
      <c r="H23" s="4"/>
      <c r="I23" s="42"/>
      <c r="J23" s="42"/>
    </row>
    <row r="24" spans="1:11" x14ac:dyDescent="0.3">
      <c r="A24" s="81"/>
      <c r="B24" s="5"/>
      <c r="C24" s="5"/>
      <c r="D24" s="39"/>
      <c r="E24" s="234"/>
      <c r="F24" s="41"/>
      <c r="G24" s="5"/>
      <c r="H24" s="4"/>
      <c r="I24" s="42"/>
      <c r="J24" s="42"/>
    </row>
    <row r="25" spans="1:11" x14ac:dyDescent="0.3">
      <c r="B25" s="40"/>
      <c r="C25" s="82"/>
      <c r="D25" s="39"/>
      <c r="E25" s="234"/>
      <c r="F25" s="41"/>
      <c r="G25" s="5"/>
      <c r="H25" s="4"/>
      <c r="I25" s="42"/>
      <c r="J25" s="42"/>
      <c r="K25" s="68"/>
    </row>
    <row r="26" spans="1:11" x14ac:dyDescent="0.3">
      <c r="A26" s="81"/>
      <c r="B26" s="40"/>
      <c r="C26" s="82"/>
      <c r="D26" s="39"/>
      <c r="E26" s="234"/>
      <c r="F26" s="41"/>
      <c r="G26" s="5"/>
      <c r="H26" s="4"/>
      <c r="I26" s="42"/>
      <c r="J26" s="42"/>
      <c r="K26" s="68"/>
    </row>
    <row r="27" spans="1:11" x14ac:dyDescent="0.3">
      <c r="A27" s="81"/>
      <c r="B27" s="40"/>
      <c r="C27" s="40"/>
      <c r="D27" s="39"/>
      <c r="E27" s="41"/>
      <c r="F27" s="41"/>
      <c r="G27" s="5"/>
      <c r="H27" s="4"/>
      <c r="I27" s="42"/>
      <c r="J27" s="42"/>
      <c r="K27" s="68"/>
    </row>
    <row r="28" spans="1:11" x14ac:dyDescent="0.3">
      <c r="E28" s="248"/>
      <c r="F28" s="248"/>
      <c r="G28" s="249"/>
      <c r="H28" s="249"/>
      <c r="I28" s="249"/>
      <c r="J28" s="32"/>
    </row>
    <row r="29" spans="1:11" ht="20.25" x14ac:dyDescent="0.3">
      <c r="A29" s="70" t="s">
        <v>32</v>
      </c>
      <c r="B29" s="71"/>
      <c r="E29" s="248"/>
      <c r="F29" s="248"/>
      <c r="G29" s="249"/>
      <c r="H29" s="249"/>
      <c r="I29" s="249"/>
    </row>
    <row r="30" spans="1:11" s="45" customFormat="1" x14ac:dyDescent="0.3">
      <c r="A30" s="72"/>
      <c r="B30" s="73"/>
      <c r="C30" s="74"/>
      <c r="D30" s="74"/>
      <c r="E30" s="127"/>
      <c r="F30" s="124"/>
      <c r="G30" s="74"/>
      <c r="H30" s="74"/>
      <c r="I30" s="74"/>
      <c r="J30" s="75"/>
    </row>
    <row r="31" spans="1:11" ht="33" x14ac:dyDescent="0.3">
      <c r="A31" s="238" t="s">
        <v>4</v>
      </c>
      <c r="B31" s="239" t="s">
        <v>33</v>
      </c>
      <c r="C31" s="240" t="s">
        <v>34</v>
      </c>
      <c r="D31" s="240" t="s">
        <v>7</v>
      </c>
      <c r="E31" s="241" t="s">
        <v>35</v>
      </c>
      <c r="F31" s="242" t="s">
        <v>9</v>
      </c>
      <c r="G31" s="243" t="s">
        <v>10</v>
      </c>
      <c r="H31" s="243" t="s">
        <v>11</v>
      </c>
      <c r="I31" s="243" t="s">
        <v>36</v>
      </c>
      <c r="J31" s="243" t="s">
        <v>13</v>
      </c>
    </row>
    <row r="32" spans="1:11" ht="15" customHeight="1" x14ac:dyDescent="0.3">
      <c r="A32" s="651">
        <v>44938</v>
      </c>
      <c r="B32" s="653" t="s">
        <v>109</v>
      </c>
      <c r="C32" s="653" t="s">
        <v>388</v>
      </c>
      <c r="D32" s="653" t="s">
        <v>389</v>
      </c>
      <c r="E32" s="655">
        <v>160000</v>
      </c>
      <c r="F32" s="646">
        <v>17930</v>
      </c>
      <c r="G32" s="196" t="s">
        <v>390</v>
      </c>
      <c r="H32" s="196" t="s">
        <v>391</v>
      </c>
      <c r="I32" s="648" t="s">
        <v>114</v>
      </c>
      <c r="J32" s="649" t="s">
        <v>51</v>
      </c>
      <c r="K32" s="134">
        <v>1</v>
      </c>
    </row>
    <row r="33" spans="1:11" ht="12.4" customHeight="1" x14ac:dyDescent="0.3">
      <c r="A33" s="651"/>
      <c r="B33" s="653"/>
      <c r="C33" s="653"/>
      <c r="D33" s="653"/>
      <c r="E33" s="655"/>
      <c r="F33" s="646"/>
      <c r="G33" s="196" t="s">
        <v>392</v>
      </c>
      <c r="H33" s="196" t="s">
        <v>393</v>
      </c>
      <c r="I33" s="648"/>
      <c r="J33" s="650"/>
      <c r="K33" s="134">
        <v>2</v>
      </c>
    </row>
    <row r="34" spans="1:11" ht="11.25" customHeight="1" x14ac:dyDescent="0.3">
      <c r="A34" s="651"/>
      <c r="B34" s="653"/>
      <c r="C34" s="653"/>
      <c r="D34" s="653"/>
      <c r="E34" s="655"/>
      <c r="F34" s="646"/>
      <c r="G34" s="196" t="s">
        <v>394</v>
      </c>
      <c r="H34" s="196" t="s">
        <v>395</v>
      </c>
      <c r="I34" s="648"/>
      <c r="J34" s="650"/>
      <c r="K34" s="134">
        <v>3</v>
      </c>
    </row>
    <row r="35" spans="1:11" x14ac:dyDescent="0.3">
      <c r="A35" s="651"/>
      <c r="B35" s="653"/>
      <c r="C35" s="653"/>
      <c r="D35" s="653"/>
      <c r="E35" s="655"/>
      <c r="F35" s="646"/>
      <c r="G35" s="196" t="s">
        <v>396</v>
      </c>
      <c r="H35" s="196" t="s">
        <v>397</v>
      </c>
      <c r="I35" s="648"/>
      <c r="J35" s="650"/>
      <c r="K35" s="134">
        <v>4</v>
      </c>
    </row>
    <row r="36" spans="1:11" ht="14.25" customHeight="1" x14ac:dyDescent="0.3">
      <c r="A36" s="651"/>
      <c r="B36" s="653"/>
      <c r="C36" s="653"/>
      <c r="D36" s="653"/>
      <c r="E36" s="655"/>
      <c r="F36" s="646"/>
      <c r="G36" s="196" t="s">
        <v>398</v>
      </c>
      <c r="H36" s="196" t="s">
        <v>399</v>
      </c>
      <c r="I36" s="648"/>
      <c r="J36" s="715"/>
      <c r="K36" s="134">
        <v>5</v>
      </c>
    </row>
  </sheetData>
  <mergeCells count="24">
    <mergeCell ref="F21:F22"/>
    <mergeCell ref="I21:I22"/>
    <mergeCell ref="J21:J22"/>
    <mergeCell ref="A32:A36"/>
    <mergeCell ref="B32:B36"/>
    <mergeCell ref="C32:C36"/>
    <mergeCell ref="D32:D36"/>
    <mergeCell ref="E32:E36"/>
    <mergeCell ref="F32:F36"/>
    <mergeCell ref="I32:I36"/>
    <mergeCell ref="J32:J36"/>
    <mergeCell ref="A21:A22"/>
    <mergeCell ref="B21:B22"/>
    <mergeCell ref="C21:C22"/>
    <mergeCell ref="D21:D22"/>
    <mergeCell ref="E21:E22"/>
    <mergeCell ref="I11:I15"/>
    <mergeCell ref="J11:J15"/>
    <mergeCell ref="A11:A15"/>
    <mergeCell ref="B11:B15"/>
    <mergeCell ref="C11:C15"/>
    <mergeCell ref="D11:D15"/>
    <mergeCell ref="E11:E15"/>
    <mergeCell ref="F11:F15"/>
  </mergeCells>
  <pageMargins left="0.7" right="0.7" top="0.75" bottom="0.75" header="0.3" footer="0.3"/>
  <pageSetup orientation="portrait" horizontalDpi="4294967293" verticalDpi="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0"/>
  <sheetViews>
    <sheetView topLeftCell="A39" workbookViewId="0">
      <selection activeCell="B53" sqref="B53"/>
    </sheetView>
  </sheetViews>
  <sheetFormatPr baseColWidth="10" defaultColWidth="11.28515625" defaultRowHeight="16.5" x14ac:dyDescent="0.3"/>
  <cols>
    <col min="1" max="1" width="18.7109375" style="46" customWidth="1"/>
    <col min="2" max="2" width="33.7109375" style="47" bestFit="1" customWidth="1"/>
    <col min="3" max="3" width="34.28515625" style="46" bestFit="1" customWidth="1"/>
    <col min="4" max="4" width="30" style="46" customWidth="1"/>
    <col min="5" max="5" width="13.140625" style="126" customWidth="1"/>
    <col min="6" max="6" width="14.7109375" style="116" customWidth="1"/>
    <col min="7" max="7" width="11.28515625" style="46" customWidth="1"/>
    <col min="8" max="8" width="10.140625" style="46" customWidth="1"/>
    <col min="9" max="9" width="16.28515625" style="46" customWidth="1"/>
    <col min="10" max="10" width="32" style="48" bestFit="1" customWidth="1"/>
    <col min="11" max="11" width="11.28515625" style="205"/>
    <col min="12" max="16384" width="11.28515625" style="43"/>
  </cols>
  <sheetData>
    <row r="1" spans="1:11" x14ac:dyDescent="0.3">
      <c r="A1" s="49" t="s">
        <v>0</v>
      </c>
    </row>
    <row r="2" spans="1:11" x14ac:dyDescent="0.3">
      <c r="A2" s="49" t="s">
        <v>1</v>
      </c>
    </row>
    <row r="3" spans="1:11" x14ac:dyDescent="0.3">
      <c r="A3" s="50">
        <v>13</v>
      </c>
      <c r="B3" s="50" t="s">
        <v>37</v>
      </c>
    </row>
    <row r="6" spans="1:11" ht="20.25" x14ac:dyDescent="0.3">
      <c r="A6" s="51" t="s">
        <v>3</v>
      </c>
      <c r="B6" s="52"/>
      <c r="C6" s="53"/>
      <c r="D6" s="54"/>
      <c r="E6" s="56"/>
      <c r="F6" s="117"/>
      <c r="G6" s="57"/>
      <c r="H6" s="57"/>
      <c r="I6" s="58"/>
      <c r="J6" s="55"/>
    </row>
    <row r="7" spans="1:11" x14ac:dyDescent="0.3">
      <c r="A7" s="59"/>
      <c r="B7" s="60"/>
      <c r="C7" s="61"/>
      <c r="D7" s="54"/>
      <c r="E7" s="56"/>
      <c r="F7" s="117"/>
      <c r="G7" s="57"/>
      <c r="H7" s="57"/>
      <c r="I7" s="58"/>
      <c r="J7" s="55"/>
    </row>
    <row r="8" spans="1:11" s="44" customFormat="1" ht="33" x14ac:dyDescent="0.25">
      <c r="A8" s="62" t="s">
        <v>4</v>
      </c>
      <c r="B8" s="63" t="s">
        <v>5</v>
      </c>
      <c r="C8" s="64" t="s">
        <v>6</v>
      </c>
      <c r="D8" s="64" t="s">
        <v>7</v>
      </c>
      <c r="E8" s="66" t="s">
        <v>8</v>
      </c>
      <c r="F8" s="118" t="s">
        <v>9</v>
      </c>
      <c r="G8" s="67" t="s">
        <v>10</v>
      </c>
      <c r="H8" s="67" t="s">
        <v>11</v>
      </c>
      <c r="I8" s="65" t="s">
        <v>12</v>
      </c>
      <c r="J8" s="65" t="s">
        <v>13</v>
      </c>
      <c r="K8" s="206"/>
    </row>
    <row r="9" spans="1:11" s="206" customFormat="1" ht="30" x14ac:dyDescent="0.25">
      <c r="A9" s="283">
        <v>44939</v>
      </c>
      <c r="B9" s="266" t="s">
        <v>400</v>
      </c>
      <c r="C9" s="266" t="s">
        <v>401</v>
      </c>
      <c r="D9" s="266" t="s">
        <v>402</v>
      </c>
      <c r="E9" s="269">
        <v>22400</v>
      </c>
      <c r="F9" s="270">
        <v>24692</v>
      </c>
      <c r="G9" s="181" t="s">
        <v>403</v>
      </c>
      <c r="H9" s="259" t="s">
        <v>404</v>
      </c>
      <c r="I9" s="181" t="s">
        <v>50</v>
      </c>
      <c r="J9" s="90" t="s">
        <v>51</v>
      </c>
      <c r="K9" s="206">
        <v>1</v>
      </c>
    </row>
    <row r="10" spans="1:11" s="205" customFormat="1" ht="30.75" customHeight="1" x14ac:dyDescent="0.3">
      <c r="A10" s="721">
        <v>44939</v>
      </c>
      <c r="B10" s="711" t="s">
        <v>405</v>
      </c>
      <c r="C10" s="711" t="s">
        <v>406</v>
      </c>
      <c r="D10" s="720" t="s">
        <v>407</v>
      </c>
      <c r="E10" s="712">
        <v>68440</v>
      </c>
      <c r="F10" s="712">
        <v>65670</v>
      </c>
      <c r="G10" s="273" t="s">
        <v>408</v>
      </c>
      <c r="H10" s="235" t="s">
        <v>409</v>
      </c>
      <c r="I10" s="725" t="s">
        <v>50</v>
      </c>
      <c r="J10" s="674" t="s">
        <v>51</v>
      </c>
      <c r="K10" s="47">
        <v>2</v>
      </c>
    </row>
    <row r="11" spans="1:11" x14ac:dyDescent="0.3">
      <c r="A11" s="722"/>
      <c r="B11" s="711"/>
      <c r="C11" s="711"/>
      <c r="D11" s="720"/>
      <c r="E11" s="712"/>
      <c r="F11" s="712"/>
      <c r="G11" s="274" t="s">
        <v>410</v>
      </c>
      <c r="H11" s="235" t="s">
        <v>411</v>
      </c>
      <c r="I11" s="726"/>
      <c r="J11" s="675"/>
      <c r="K11" s="205">
        <v>3</v>
      </c>
    </row>
    <row r="12" spans="1:11" s="205" customFormat="1" x14ac:dyDescent="0.3">
      <c r="A12" s="723"/>
      <c r="B12" s="711"/>
      <c r="C12" s="711"/>
      <c r="D12" s="720"/>
      <c r="E12" s="712"/>
      <c r="F12" s="712"/>
      <c r="G12" s="275" t="s">
        <v>412</v>
      </c>
      <c r="H12" s="1" t="s">
        <v>413</v>
      </c>
      <c r="I12" s="727"/>
      <c r="J12" s="676"/>
      <c r="K12" s="47">
        <v>4</v>
      </c>
    </row>
    <row r="13" spans="1:11" x14ac:dyDescent="0.3">
      <c r="A13" s="181">
        <v>44939</v>
      </c>
      <c r="B13" s="267" t="s">
        <v>378</v>
      </c>
      <c r="C13" s="225" t="s">
        <v>414</v>
      </c>
      <c r="D13" s="261" t="s">
        <v>380</v>
      </c>
      <c r="E13" s="260">
        <v>20090</v>
      </c>
      <c r="F13" s="260">
        <v>18000</v>
      </c>
      <c r="G13" s="253" t="s">
        <v>415</v>
      </c>
      <c r="H13" s="276" t="s">
        <v>416</v>
      </c>
      <c r="I13" s="178" t="s">
        <v>19</v>
      </c>
      <c r="J13" s="172" t="s">
        <v>51</v>
      </c>
      <c r="K13" s="205">
        <v>5</v>
      </c>
    </row>
    <row r="14" spans="1:11" x14ac:dyDescent="0.3">
      <c r="A14" s="181">
        <v>44939</v>
      </c>
      <c r="B14" s="267" t="s">
        <v>378</v>
      </c>
      <c r="C14" s="225" t="s">
        <v>414</v>
      </c>
      <c r="D14" s="261" t="s">
        <v>380</v>
      </c>
      <c r="E14" s="182">
        <v>21560.9</v>
      </c>
      <c r="F14" s="182">
        <v>19327.5</v>
      </c>
      <c r="G14" s="254" t="s">
        <v>417</v>
      </c>
      <c r="H14" s="264" t="s">
        <v>418</v>
      </c>
      <c r="I14" s="178" t="s">
        <v>19</v>
      </c>
      <c r="J14" s="172" t="s">
        <v>51</v>
      </c>
      <c r="K14" s="205">
        <v>6</v>
      </c>
    </row>
    <row r="15" spans="1:11" x14ac:dyDescent="0.3">
      <c r="A15" s="181">
        <v>44939</v>
      </c>
      <c r="B15" s="267" t="s">
        <v>378</v>
      </c>
      <c r="C15" s="225" t="s">
        <v>414</v>
      </c>
      <c r="D15" s="261" t="s">
        <v>380</v>
      </c>
      <c r="E15" s="182">
        <v>19603.099999999999</v>
      </c>
      <c r="F15" s="182">
        <v>17572.5</v>
      </c>
      <c r="G15" s="255" t="s">
        <v>419</v>
      </c>
      <c r="H15" s="265" t="s">
        <v>420</v>
      </c>
      <c r="I15" s="178" t="s">
        <v>19</v>
      </c>
      <c r="J15" s="172" t="s">
        <v>51</v>
      </c>
      <c r="K15" s="205">
        <v>7</v>
      </c>
    </row>
    <row r="16" spans="1:11" x14ac:dyDescent="0.3">
      <c r="A16" s="181">
        <v>44939</v>
      </c>
      <c r="B16" s="267" t="s">
        <v>378</v>
      </c>
      <c r="C16" s="225" t="s">
        <v>414</v>
      </c>
      <c r="D16" s="261" t="s">
        <v>380</v>
      </c>
      <c r="E16" s="236">
        <v>20582</v>
      </c>
      <c r="F16" s="236">
        <v>18450</v>
      </c>
      <c r="G16" s="106" t="s">
        <v>421</v>
      </c>
      <c r="H16" s="113" t="s">
        <v>422</v>
      </c>
      <c r="I16" s="178" t="s">
        <v>19</v>
      </c>
      <c r="J16" s="172" t="s">
        <v>51</v>
      </c>
      <c r="K16" s="205">
        <v>8</v>
      </c>
    </row>
    <row r="17" spans="1:11" ht="30" x14ac:dyDescent="0.3">
      <c r="A17" s="181">
        <v>44939</v>
      </c>
      <c r="B17" s="169" t="s">
        <v>423</v>
      </c>
      <c r="C17" s="168" t="s">
        <v>424</v>
      </c>
      <c r="D17" s="109" t="s">
        <v>425</v>
      </c>
      <c r="E17" s="174">
        <v>31120</v>
      </c>
      <c r="F17" s="174">
        <v>3498</v>
      </c>
      <c r="G17" s="106" t="s">
        <v>426</v>
      </c>
      <c r="H17" s="113" t="s">
        <v>427</v>
      </c>
      <c r="I17" s="181" t="s">
        <v>50</v>
      </c>
      <c r="J17" s="172" t="s">
        <v>51</v>
      </c>
      <c r="K17" s="205">
        <v>9</v>
      </c>
    </row>
    <row r="18" spans="1:11" x14ac:dyDescent="0.3">
      <c r="A18" s="597">
        <v>44939</v>
      </c>
      <c r="B18" s="677" t="s">
        <v>428</v>
      </c>
      <c r="C18" s="680" t="s">
        <v>429</v>
      </c>
      <c r="D18" s="683" t="s">
        <v>298</v>
      </c>
      <c r="E18" s="641">
        <v>96768</v>
      </c>
      <c r="F18" s="641">
        <v>61125.120000000003</v>
      </c>
      <c r="G18" s="17" t="s">
        <v>430</v>
      </c>
      <c r="H18" s="17" t="s">
        <v>431</v>
      </c>
      <c r="I18" s="28" t="s">
        <v>19</v>
      </c>
      <c r="J18" s="172" t="s">
        <v>43</v>
      </c>
      <c r="K18" s="205">
        <v>10</v>
      </c>
    </row>
    <row r="19" spans="1:11" x14ac:dyDescent="0.3">
      <c r="A19" s="598"/>
      <c r="B19" s="678"/>
      <c r="C19" s="681"/>
      <c r="D19" s="684"/>
      <c r="E19" s="686"/>
      <c r="F19" s="686"/>
      <c r="G19" s="17" t="s">
        <v>432</v>
      </c>
      <c r="H19" s="17" t="s">
        <v>433</v>
      </c>
      <c r="I19" s="28" t="s">
        <v>19</v>
      </c>
      <c r="J19" s="172" t="s">
        <v>43</v>
      </c>
      <c r="K19" s="205">
        <v>11</v>
      </c>
    </row>
    <row r="20" spans="1:11" x14ac:dyDescent="0.3">
      <c r="A20" s="599"/>
      <c r="B20" s="679"/>
      <c r="C20" s="682"/>
      <c r="D20" s="685"/>
      <c r="E20" s="642"/>
      <c r="F20" s="642"/>
      <c r="G20" s="17" t="s">
        <v>434</v>
      </c>
      <c r="H20" s="17" t="s">
        <v>435</v>
      </c>
      <c r="I20" s="28" t="s">
        <v>19</v>
      </c>
      <c r="J20" s="172" t="s">
        <v>43</v>
      </c>
      <c r="K20" s="205">
        <v>12</v>
      </c>
    </row>
    <row r="21" spans="1:11" x14ac:dyDescent="0.3">
      <c r="A21" s="181">
        <v>44939</v>
      </c>
      <c r="B21" s="256" t="s">
        <v>436</v>
      </c>
      <c r="C21" s="107" t="s">
        <v>437</v>
      </c>
      <c r="D21" s="258" t="s">
        <v>438</v>
      </c>
      <c r="E21" s="110">
        <v>1935</v>
      </c>
      <c r="F21" s="110">
        <v>2162</v>
      </c>
      <c r="G21" s="17" t="s">
        <v>439</v>
      </c>
      <c r="H21" s="17" t="s">
        <v>292</v>
      </c>
      <c r="I21" s="28" t="s">
        <v>19</v>
      </c>
      <c r="J21" s="172" t="s">
        <v>43</v>
      </c>
      <c r="K21" s="205">
        <v>13</v>
      </c>
    </row>
    <row r="22" spans="1:11" ht="18.75" customHeight="1" x14ac:dyDescent="0.3">
      <c r="A22" s="259">
        <v>44939</v>
      </c>
      <c r="B22" s="279" t="s">
        <v>440</v>
      </c>
      <c r="C22" s="280" t="s">
        <v>441</v>
      </c>
      <c r="D22" s="262" t="s">
        <v>442</v>
      </c>
      <c r="E22" s="281">
        <v>28512</v>
      </c>
      <c r="F22" s="281">
        <v>52210.84</v>
      </c>
      <c r="G22" s="282" t="s">
        <v>443</v>
      </c>
      <c r="H22" s="282" t="s">
        <v>444</v>
      </c>
      <c r="I22" s="177" t="s">
        <v>19</v>
      </c>
      <c r="J22" s="263" t="s">
        <v>43</v>
      </c>
      <c r="K22" s="205">
        <v>14</v>
      </c>
    </row>
    <row r="23" spans="1:11" ht="18.75" customHeight="1" x14ac:dyDescent="0.3">
      <c r="A23" s="181">
        <v>44939</v>
      </c>
      <c r="B23" s="277" t="s">
        <v>275</v>
      </c>
      <c r="C23" s="212" t="s">
        <v>445</v>
      </c>
      <c r="D23" s="3" t="s">
        <v>446</v>
      </c>
      <c r="E23" s="278">
        <v>35180</v>
      </c>
      <c r="F23" s="278">
        <v>18982.939999999999</v>
      </c>
      <c r="G23" s="212" t="s">
        <v>447</v>
      </c>
      <c r="H23" s="224" t="s">
        <v>448</v>
      </c>
      <c r="I23" s="176" t="s">
        <v>50</v>
      </c>
      <c r="J23" s="176" t="s">
        <v>43</v>
      </c>
      <c r="K23" s="205">
        <v>15</v>
      </c>
    </row>
    <row r="24" spans="1:11" ht="18.75" customHeight="1" x14ac:dyDescent="0.3">
      <c r="A24" s="651">
        <v>44939</v>
      </c>
      <c r="B24" s="710" t="s">
        <v>449</v>
      </c>
      <c r="C24" s="711" t="s">
        <v>450</v>
      </c>
      <c r="D24" s="724" t="s">
        <v>367</v>
      </c>
      <c r="E24" s="718">
        <v>225750</v>
      </c>
      <c r="F24" s="718">
        <v>168991.99</v>
      </c>
      <c r="G24" s="212" t="s">
        <v>451</v>
      </c>
      <c r="H24" s="268" t="s">
        <v>452</v>
      </c>
      <c r="I24" s="728" t="s">
        <v>50</v>
      </c>
      <c r="J24" s="728" t="s">
        <v>43</v>
      </c>
      <c r="K24" s="205">
        <v>16</v>
      </c>
    </row>
    <row r="25" spans="1:11" ht="18.75" customHeight="1" x14ac:dyDescent="0.3">
      <c r="A25" s="651"/>
      <c r="B25" s="710"/>
      <c r="C25" s="711"/>
      <c r="D25" s="724"/>
      <c r="E25" s="718"/>
      <c r="F25" s="718"/>
      <c r="G25" s="212" t="s">
        <v>453</v>
      </c>
      <c r="H25" s="268" t="s">
        <v>454</v>
      </c>
      <c r="I25" s="728"/>
      <c r="J25" s="728"/>
      <c r="K25" s="205">
        <v>17</v>
      </c>
    </row>
    <row r="26" spans="1:11" ht="18.75" customHeight="1" x14ac:dyDescent="0.3">
      <c r="A26" s="651"/>
      <c r="B26" s="710"/>
      <c r="C26" s="711"/>
      <c r="D26" s="724"/>
      <c r="E26" s="718"/>
      <c r="F26" s="718"/>
      <c r="G26" s="212" t="s">
        <v>455</v>
      </c>
      <c r="H26" s="268" t="s">
        <v>456</v>
      </c>
      <c r="I26" s="728"/>
      <c r="J26" s="728"/>
      <c r="K26" s="205">
        <v>18</v>
      </c>
    </row>
    <row r="27" spans="1:11" ht="18.75" customHeight="1" x14ac:dyDescent="0.3">
      <c r="A27" s="651"/>
      <c r="B27" s="710"/>
      <c r="C27" s="711"/>
      <c r="D27" s="724"/>
      <c r="E27" s="718"/>
      <c r="F27" s="718"/>
      <c r="G27" s="212" t="s">
        <v>457</v>
      </c>
      <c r="H27" s="268" t="s">
        <v>458</v>
      </c>
      <c r="I27" s="728"/>
      <c r="J27" s="728"/>
      <c r="K27" s="205">
        <v>19</v>
      </c>
    </row>
    <row r="28" spans="1:11" ht="18.75" customHeight="1" x14ac:dyDescent="0.3">
      <c r="A28" s="651"/>
      <c r="B28" s="710"/>
      <c r="C28" s="711"/>
      <c r="D28" s="724"/>
      <c r="E28" s="718"/>
      <c r="F28" s="718"/>
      <c r="G28" s="212" t="s">
        <v>459</v>
      </c>
      <c r="H28" s="268" t="s">
        <v>460</v>
      </c>
      <c r="I28" s="728"/>
      <c r="J28" s="728"/>
      <c r="K28" s="205">
        <v>20</v>
      </c>
    </row>
    <row r="29" spans="1:11" ht="18.75" customHeight="1" x14ac:dyDescent="0.3">
      <c r="A29" s="651"/>
      <c r="B29" s="710"/>
      <c r="C29" s="711"/>
      <c r="D29" s="724"/>
      <c r="E29" s="718"/>
      <c r="F29" s="718"/>
      <c r="G29" s="212" t="s">
        <v>461</v>
      </c>
      <c r="H29" s="268" t="s">
        <v>462</v>
      </c>
      <c r="I29" s="728"/>
      <c r="J29" s="728"/>
      <c r="K29" s="205">
        <v>21</v>
      </c>
    </row>
    <row r="30" spans="1:11" ht="18.75" customHeight="1" x14ac:dyDescent="0.3">
      <c r="A30" s="651"/>
      <c r="B30" s="710"/>
      <c r="C30" s="711"/>
      <c r="D30" s="724"/>
      <c r="E30" s="718"/>
      <c r="F30" s="718"/>
      <c r="G30" s="212" t="s">
        <v>463</v>
      </c>
      <c r="H30" s="268" t="s">
        <v>464</v>
      </c>
      <c r="I30" s="728"/>
      <c r="J30" s="728"/>
      <c r="K30" s="205">
        <v>22</v>
      </c>
    </row>
    <row r="31" spans="1:11" ht="18.75" customHeight="1" x14ac:dyDescent="0.3">
      <c r="A31" s="651">
        <v>44939</v>
      </c>
      <c r="B31" s="717" t="s">
        <v>465</v>
      </c>
      <c r="C31" s="717" t="s">
        <v>466</v>
      </c>
      <c r="D31" s="717" t="s">
        <v>83</v>
      </c>
      <c r="E31" s="719">
        <v>24870</v>
      </c>
      <c r="F31" s="719">
        <v>52799.99</v>
      </c>
      <c r="G31" s="212" t="s">
        <v>467</v>
      </c>
      <c r="H31" s="224" t="s">
        <v>178</v>
      </c>
      <c r="I31" s="714" t="s">
        <v>50</v>
      </c>
      <c r="J31" s="714" t="s">
        <v>43</v>
      </c>
      <c r="K31" s="205">
        <v>23</v>
      </c>
    </row>
    <row r="32" spans="1:11" ht="18.75" customHeight="1" x14ac:dyDescent="0.3">
      <c r="A32" s="651"/>
      <c r="B32" s="717"/>
      <c r="C32" s="717"/>
      <c r="D32" s="717"/>
      <c r="E32" s="719"/>
      <c r="F32" s="719"/>
      <c r="G32" s="212" t="s">
        <v>84</v>
      </c>
      <c r="H32" s="224" t="s">
        <v>468</v>
      </c>
      <c r="I32" s="728"/>
      <c r="J32" s="728"/>
      <c r="K32" s="205">
        <v>24</v>
      </c>
    </row>
    <row r="33" spans="1:11" ht="18.75" customHeight="1" x14ac:dyDescent="0.3">
      <c r="A33" s="651"/>
      <c r="B33" s="717"/>
      <c r="C33" s="717"/>
      <c r="D33" s="717"/>
      <c r="E33" s="719"/>
      <c r="F33" s="719"/>
      <c r="G33" s="212" t="s">
        <v>174</v>
      </c>
      <c r="H33" s="224" t="s">
        <v>175</v>
      </c>
      <c r="I33" s="728"/>
      <c r="J33" s="728"/>
      <c r="K33" s="205">
        <v>25</v>
      </c>
    </row>
    <row r="34" spans="1:11" ht="18.75" customHeight="1" x14ac:dyDescent="0.3">
      <c r="A34" s="181">
        <v>44939</v>
      </c>
      <c r="B34" s="224" t="s">
        <v>350</v>
      </c>
      <c r="C34" s="212" t="s">
        <v>469</v>
      </c>
      <c r="D34" s="3" t="s">
        <v>470</v>
      </c>
      <c r="E34" s="278">
        <v>30470</v>
      </c>
      <c r="F34" s="278">
        <v>19454.900000000001</v>
      </c>
      <c r="G34" s="212" t="s">
        <v>471</v>
      </c>
      <c r="H34" s="224" t="s">
        <v>472</v>
      </c>
      <c r="I34" s="178" t="s">
        <v>50</v>
      </c>
      <c r="J34" s="208" t="s">
        <v>43</v>
      </c>
      <c r="K34" s="205">
        <v>26</v>
      </c>
    </row>
    <row r="35" spans="1:11" ht="18.75" customHeight="1" x14ac:dyDescent="0.3">
      <c r="A35" s="181">
        <v>44939</v>
      </c>
      <c r="B35" s="224" t="s">
        <v>350</v>
      </c>
      <c r="C35" s="212" t="s">
        <v>473</v>
      </c>
      <c r="D35" s="3" t="s">
        <v>474</v>
      </c>
      <c r="E35" s="278">
        <v>32240</v>
      </c>
      <c r="F35" s="278">
        <v>18360</v>
      </c>
      <c r="G35" s="212" t="s">
        <v>475</v>
      </c>
      <c r="H35" s="224" t="s">
        <v>476</v>
      </c>
      <c r="I35" s="178" t="s">
        <v>50</v>
      </c>
      <c r="J35" s="208" t="s">
        <v>43</v>
      </c>
      <c r="K35" s="205">
        <v>27</v>
      </c>
    </row>
    <row r="36" spans="1:11" ht="18.75" customHeight="1" x14ac:dyDescent="0.3">
      <c r="A36" s="181">
        <v>44939</v>
      </c>
      <c r="B36" s="224" t="s">
        <v>423</v>
      </c>
      <c r="C36" s="212" t="s">
        <v>307</v>
      </c>
      <c r="D36" s="3" t="s">
        <v>477</v>
      </c>
      <c r="E36" s="278">
        <v>3280</v>
      </c>
      <c r="F36" s="278">
        <v>7110</v>
      </c>
      <c r="G36" s="212" t="s">
        <v>313</v>
      </c>
      <c r="H36" s="224" t="s">
        <v>314</v>
      </c>
      <c r="I36" s="178" t="s">
        <v>50</v>
      </c>
      <c r="J36" s="208" t="s">
        <v>43</v>
      </c>
      <c r="K36" s="205">
        <v>28</v>
      </c>
    </row>
    <row r="37" spans="1:11" ht="30" x14ac:dyDescent="0.3">
      <c r="A37" s="181">
        <v>44939</v>
      </c>
      <c r="B37" s="224" t="s">
        <v>423</v>
      </c>
      <c r="C37" s="212" t="s">
        <v>307</v>
      </c>
      <c r="D37" s="3" t="s">
        <v>477</v>
      </c>
      <c r="E37" s="278">
        <v>3210</v>
      </c>
      <c r="F37" s="278">
        <v>5474.7</v>
      </c>
      <c r="G37" s="212" t="s">
        <v>478</v>
      </c>
      <c r="H37" s="224" t="s">
        <v>479</v>
      </c>
      <c r="I37" s="178" t="s">
        <v>50</v>
      </c>
      <c r="J37" s="208" t="s">
        <v>43</v>
      </c>
      <c r="K37" s="205">
        <v>29</v>
      </c>
    </row>
    <row r="38" spans="1:11" ht="30" x14ac:dyDescent="0.3">
      <c r="A38" s="181">
        <v>44939</v>
      </c>
      <c r="B38" s="212" t="s">
        <v>480</v>
      </c>
      <c r="C38" s="212" t="s">
        <v>481</v>
      </c>
      <c r="D38" s="3" t="s">
        <v>446</v>
      </c>
      <c r="E38" s="278">
        <v>33010</v>
      </c>
      <c r="F38" s="278">
        <v>18520</v>
      </c>
      <c r="G38" s="212" t="s">
        <v>482</v>
      </c>
      <c r="H38" s="224" t="s">
        <v>483</v>
      </c>
      <c r="I38" s="178" t="s">
        <v>50</v>
      </c>
      <c r="J38" s="208" t="s">
        <v>43</v>
      </c>
      <c r="K38" s="205">
        <v>30</v>
      </c>
    </row>
    <row r="39" spans="1:11" ht="60" x14ac:dyDescent="0.3">
      <c r="A39" s="181">
        <v>44939</v>
      </c>
      <c r="B39" s="212" t="s">
        <v>484</v>
      </c>
      <c r="C39" s="212" t="s">
        <v>485</v>
      </c>
      <c r="D39" s="3" t="s">
        <v>486</v>
      </c>
      <c r="E39" s="278">
        <v>27110</v>
      </c>
      <c r="F39" s="278">
        <v>20950</v>
      </c>
      <c r="G39" s="212" t="s">
        <v>487</v>
      </c>
      <c r="H39" s="224" t="s">
        <v>488</v>
      </c>
      <c r="I39" s="178" t="s">
        <v>50</v>
      </c>
      <c r="J39" s="208" t="s">
        <v>43</v>
      </c>
      <c r="K39" s="205">
        <v>31</v>
      </c>
    </row>
    <row r="40" spans="1:11" x14ac:dyDescent="0.3">
      <c r="A40" s="181">
        <v>44939</v>
      </c>
      <c r="B40" s="212" t="s">
        <v>347</v>
      </c>
      <c r="C40" s="212" t="s">
        <v>489</v>
      </c>
      <c r="D40" s="3" t="s">
        <v>490</v>
      </c>
      <c r="E40" s="278">
        <v>7540</v>
      </c>
      <c r="F40" s="278">
        <v>9959.6</v>
      </c>
      <c r="G40" s="212" t="s">
        <v>491</v>
      </c>
      <c r="H40" s="224" t="s">
        <v>292</v>
      </c>
      <c r="I40" s="178" t="s">
        <v>50</v>
      </c>
      <c r="J40" s="208" t="s">
        <v>43</v>
      </c>
      <c r="K40" s="205">
        <v>32</v>
      </c>
    </row>
    <row r="41" spans="1:11" x14ac:dyDescent="0.3">
      <c r="A41" s="81"/>
      <c r="B41" s="40"/>
      <c r="C41" s="40"/>
      <c r="D41" s="39"/>
      <c r="E41" s="41"/>
      <c r="F41" s="41"/>
      <c r="G41" s="5"/>
      <c r="H41" s="4"/>
      <c r="I41" s="42"/>
      <c r="J41" s="42"/>
      <c r="K41" s="47"/>
    </row>
    <row r="42" spans="1:11" x14ac:dyDescent="0.3">
      <c r="E42" s="248"/>
      <c r="F42" s="248"/>
      <c r="G42" s="249"/>
      <c r="H42" s="249"/>
      <c r="I42" s="249"/>
      <c r="J42" s="32"/>
    </row>
    <row r="43" spans="1:11" ht="20.25" x14ac:dyDescent="0.3">
      <c r="A43" s="70" t="s">
        <v>32</v>
      </c>
      <c r="B43" s="71"/>
      <c r="E43" s="248"/>
      <c r="F43" s="248"/>
      <c r="G43" s="249"/>
      <c r="H43" s="249"/>
      <c r="I43" s="249"/>
    </row>
    <row r="44" spans="1:11" s="45" customFormat="1" x14ac:dyDescent="0.3">
      <c r="A44" s="72"/>
      <c r="B44" s="73"/>
      <c r="C44" s="74"/>
      <c r="D44" s="74"/>
      <c r="E44" s="127"/>
      <c r="F44" s="124"/>
      <c r="G44" s="74"/>
      <c r="H44" s="74"/>
      <c r="I44" s="74"/>
      <c r="J44" s="75"/>
      <c r="K44" s="271"/>
    </row>
    <row r="45" spans="1:11" ht="33" x14ac:dyDescent="0.3">
      <c r="A45" s="238" t="s">
        <v>4</v>
      </c>
      <c r="B45" s="239" t="s">
        <v>33</v>
      </c>
      <c r="C45" s="240" t="s">
        <v>34</v>
      </c>
      <c r="D45" s="240" t="s">
        <v>7</v>
      </c>
      <c r="E45" s="241" t="s">
        <v>35</v>
      </c>
      <c r="F45" s="242" t="s">
        <v>9</v>
      </c>
      <c r="G45" s="243" t="s">
        <v>10</v>
      </c>
      <c r="H45" s="243" t="s">
        <v>11</v>
      </c>
      <c r="I45" s="243" t="s">
        <v>36</v>
      </c>
      <c r="J45" s="243" t="s">
        <v>13</v>
      </c>
    </row>
    <row r="46" spans="1:11" ht="15" customHeight="1" x14ac:dyDescent="0.3">
      <c r="A46" s="651">
        <v>44939</v>
      </c>
      <c r="B46" s="653" t="s">
        <v>109</v>
      </c>
      <c r="C46" s="653" t="s">
        <v>388</v>
      </c>
      <c r="D46" s="653" t="s">
        <v>389</v>
      </c>
      <c r="E46" s="655">
        <v>160000</v>
      </c>
      <c r="F46" s="646">
        <v>19050</v>
      </c>
      <c r="G46" s="196" t="s">
        <v>492</v>
      </c>
      <c r="H46" s="196" t="s">
        <v>493</v>
      </c>
      <c r="I46" s="648" t="s">
        <v>114</v>
      </c>
      <c r="J46" s="649" t="s">
        <v>51</v>
      </c>
      <c r="K46" s="272">
        <v>1</v>
      </c>
    </row>
    <row r="47" spans="1:11" ht="12.4" customHeight="1" x14ac:dyDescent="0.3">
      <c r="A47" s="651"/>
      <c r="B47" s="653"/>
      <c r="C47" s="653"/>
      <c r="D47" s="653"/>
      <c r="E47" s="655"/>
      <c r="F47" s="646"/>
      <c r="G47" s="196" t="s">
        <v>494</v>
      </c>
      <c r="H47" s="196" t="s">
        <v>495</v>
      </c>
      <c r="I47" s="648"/>
      <c r="J47" s="650"/>
      <c r="K47" s="272">
        <v>2</v>
      </c>
    </row>
    <row r="48" spans="1:11" ht="11.25" customHeight="1" x14ac:dyDescent="0.3">
      <c r="A48" s="651"/>
      <c r="B48" s="653"/>
      <c r="C48" s="653"/>
      <c r="D48" s="653"/>
      <c r="E48" s="655"/>
      <c r="F48" s="646"/>
      <c r="G48" s="196" t="s">
        <v>496</v>
      </c>
      <c r="H48" s="196" t="s">
        <v>497</v>
      </c>
      <c r="I48" s="648"/>
      <c r="J48" s="650"/>
      <c r="K48" s="272">
        <v>3</v>
      </c>
    </row>
    <row r="49" spans="1:11" x14ac:dyDescent="0.3">
      <c r="A49" s="651"/>
      <c r="B49" s="653"/>
      <c r="C49" s="653"/>
      <c r="D49" s="653"/>
      <c r="E49" s="655"/>
      <c r="F49" s="646"/>
      <c r="G49" s="196" t="s">
        <v>498</v>
      </c>
      <c r="H49" s="196" t="s">
        <v>499</v>
      </c>
      <c r="I49" s="648"/>
      <c r="J49" s="650"/>
      <c r="K49" s="272">
        <v>4</v>
      </c>
    </row>
    <row r="50" spans="1:11" ht="14.25" customHeight="1" x14ac:dyDescent="0.3">
      <c r="A50" s="651"/>
      <c r="B50" s="653"/>
      <c r="C50" s="653"/>
      <c r="D50" s="653"/>
      <c r="E50" s="655"/>
      <c r="F50" s="646"/>
      <c r="G50" s="196" t="s">
        <v>500</v>
      </c>
      <c r="H50" s="196" t="s">
        <v>501</v>
      </c>
      <c r="I50" s="648"/>
      <c r="J50" s="715"/>
      <c r="K50" s="272">
        <v>5</v>
      </c>
    </row>
  </sheetData>
  <mergeCells count="38">
    <mergeCell ref="I46:I50"/>
    <mergeCell ref="J46:J50"/>
    <mergeCell ref="I10:I12"/>
    <mergeCell ref="J10:J12"/>
    <mergeCell ref="F10:F12"/>
    <mergeCell ref="F46:F50"/>
    <mergeCell ref="F18:F20"/>
    <mergeCell ref="I31:I33"/>
    <mergeCell ref="J31:J33"/>
    <mergeCell ref="I24:I30"/>
    <mergeCell ref="J24:J30"/>
    <mergeCell ref="E10:E12"/>
    <mergeCell ref="A46:A50"/>
    <mergeCell ref="B46:B50"/>
    <mergeCell ref="C46:C50"/>
    <mergeCell ref="D46:D50"/>
    <mergeCell ref="E46:E50"/>
    <mergeCell ref="D10:D12"/>
    <mergeCell ref="C10:C12"/>
    <mergeCell ref="B10:B12"/>
    <mergeCell ref="A10:A12"/>
    <mergeCell ref="D18:D20"/>
    <mergeCell ref="E18:E20"/>
    <mergeCell ref="B18:B20"/>
    <mergeCell ref="C18:C20"/>
    <mergeCell ref="A18:A20"/>
    <mergeCell ref="D24:D30"/>
    <mergeCell ref="D31:D33"/>
    <mergeCell ref="E24:E30"/>
    <mergeCell ref="F24:F30"/>
    <mergeCell ref="E31:E33"/>
    <mergeCell ref="F31:F33"/>
    <mergeCell ref="B24:B30"/>
    <mergeCell ref="C24:C30"/>
    <mergeCell ref="B31:B33"/>
    <mergeCell ref="C31:C33"/>
    <mergeCell ref="A24:A30"/>
    <mergeCell ref="A31:A33"/>
  </mergeCells>
  <pageMargins left="0.7" right="0.7" top="0.75" bottom="0.75" header="0.3" footer="0.3"/>
  <pageSetup orientation="portrait" horizontalDpi="4294967293" verticalDpi="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c32f87b9-3e91-4ce4-bf12-7a996838c763">
      <UserInfo>
        <DisplayName>Gabriel Antonio Liendo Villamizar</DisplayName>
        <AccountId>22</AccountId>
        <AccountType/>
      </UserInfo>
      <UserInfo>
        <DisplayName>Elquin Fredy Valderrama Gallo</DisplayName>
        <AccountId>18</AccountId>
        <AccountType/>
      </UserInfo>
      <UserInfo>
        <DisplayName>Julie Marlem Ramirez Diaz</DisplayName>
        <AccountId>21</AccountId>
        <AccountType/>
      </UserInfo>
      <UserInfo>
        <DisplayName>Claudia Amparo Bohorquez Lopez</DisplayName>
        <AccountId>15</AccountId>
        <AccountType/>
      </UserInfo>
      <UserInfo>
        <DisplayName>Johanna Cristina Pulido Sanchez</DisplayName>
        <AccountId>16</AccountId>
        <AccountType/>
      </UserInfo>
      <UserInfo>
        <DisplayName>Yasmin Andrea Ovallos Gutierrez</DisplayName>
        <AccountId>23</AccountId>
        <AccountType/>
      </UserInfo>
      <UserInfo>
        <DisplayName>Juderkis Eimirida Mendoza Arias</DisplayName>
        <AccountId>29</AccountId>
        <AccountType/>
      </UserInfo>
      <UserInfo>
        <DisplayName>Javier Mauricio Ojeda Rubio</DisplayName>
        <AccountId>47</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33513D110E4FC4CB6BDD50721E6BDFB" ma:contentTypeVersion="4" ma:contentTypeDescription="Create a new document." ma:contentTypeScope="" ma:versionID="5221b2d9104731303d19d7dad9874c6b">
  <xsd:schema xmlns:xsd="http://www.w3.org/2001/XMLSchema" xmlns:xs="http://www.w3.org/2001/XMLSchema" xmlns:p="http://schemas.microsoft.com/office/2006/metadata/properties" xmlns:ns2="3740f31f-fc5e-43b4-892d-539809cb3d56" xmlns:ns3="c32f87b9-3e91-4ce4-bf12-7a996838c763" targetNamespace="http://schemas.microsoft.com/office/2006/metadata/properties" ma:root="true" ma:fieldsID="d2b462ded48301d22ffbb1fceb023dc7" ns2:_="" ns3:_="">
    <xsd:import namespace="3740f31f-fc5e-43b4-892d-539809cb3d56"/>
    <xsd:import namespace="c32f87b9-3e91-4ce4-bf12-7a996838c76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740f31f-fc5e-43b4-892d-539809cb3d5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32f87b9-3e91-4ce4-bf12-7a996838c76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9E54A1F-C7C8-4604-A396-E78B8DF4A3B5}">
  <ds:schemaRefs>
    <ds:schemaRef ds:uri="http://purl.org/dc/terms/"/>
    <ds:schemaRef ds:uri="c32f87b9-3e91-4ce4-bf12-7a996838c763"/>
    <ds:schemaRef ds:uri="http://purl.org/dc/elements/1.1/"/>
    <ds:schemaRef ds:uri="http://purl.org/dc/dcmitype/"/>
    <ds:schemaRef ds:uri="http://schemas.microsoft.com/office/infopath/2007/PartnerControls"/>
    <ds:schemaRef ds:uri="http://schemas.openxmlformats.org/package/2006/metadata/core-properties"/>
    <ds:schemaRef ds:uri="http://schemas.microsoft.com/office/2006/documentManagement/types"/>
    <ds:schemaRef ds:uri="3740f31f-fc5e-43b4-892d-539809cb3d56"/>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CEA308CD-13F8-402A-9802-24BE783D1F8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740f31f-fc5e-43b4-892d-539809cb3d56"/>
    <ds:schemaRef ds:uri="c32f87b9-3e91-4ce4-bf12-7a996838c76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65F1DD0-D335-4334-92FB-2F3CB035D3A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39</vt:i4>
      </vt:variant>
    </vt:vector>
  </HeadingPairs>
  <TitlesOfParts>
    <vt:vector size="39" baseType="lpstr">
      <vt:lpstr>02012023</vt:lpstr>
      <vt:lpstr>03012023</vt:lpstr>
      <vt:lpstr>04012023</vt:lpstr>
      <vt:lpstr>05012023</vt:lpstr>
      <vt:lpstr>06012023</vt:lpstr>
      <vt:lpstr>10012023</vt:lpstr>
      <vt:lpstr>11012023 </vt:lpstr>
      <vt:lpstr>12012023</vt:lpstr>
      <vt:lpstr>13012023</vt:lpstr>
      <vt:lpstr>16012023</vt:lpstr>
      <vt:lpstr>17012023 </vt:lpstr>
      <vt:lpstr>18012023  </vt:lpstr>
      <vt:lpstr>19012023</vt:lpstr>
      <vt:lpstr>20012023</vt:lpstr>
      <vt:lpstr>23012023</vt:lpstr>
      <vt:lpstr>24012023</vt:lpstr>
      <vt:lpstr>25012023 </vt:lpstr>
      <vt:lpstr>26012023</vt:lpstr>
      <vt:lpstr>27012023</vt:lpstr>
      <vt:lpstr>30012023</vt:lpstr>
      <vt:lpstr>31012023 </vt:lpstr>
      <vt:lpstr>01022023</vt:lpstr>
      <vt:lpstr>02022023 </vt:lpstr>
      <vt:lpstr>03022023 </vt:lpstr>
      <vt:lpstr>06022023  </vt:lpstr>
      <vt:lpstr>07022023  </vt:lpstr>
      <vt:lpstr>08022023 </vt:lpstr>
      <vt:lpstr>09022023</vt:lpstr>
      <vt:lpstr>10022023 </vt:lpstr>
      <vt:lpstr>13022023</vt:lpstr>
      <vt:lpstr>14022023 </vt:lpstr>
      <vt:lpstr>15022023 </vt:lpstr>
      <vt:lpstr>16022023 </vt:lpstr>
      <vt:lpstr>17022023 </vt:lpstr>
      <vt:lpstr>18022023</vt:lpstr>
      <vt:lpstr>21022023</vt:lpstr>
      <vt:lpstr>22022023</vt:lpstr>
      <vt:lpstr>INFORME INGRESO Y SALIDA 2024 </vt:lpstr>
      <vt:lpstr>Hoja1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Johanna Cristina Pulido Sanchez</dc:creator>
  <cp:keywords/>
  <dc:description/>
  <cp:lastModifiedBy>Janeth Rocío Castañeda Micán</cp:lastModifiedBy>
  <cp:revision/>
  <cp:lastPrinted>2024-06-11T14:28:51Z</cp:lastPrinted>
  <dcterms:created xsi:type="dcterms:W3CDTF">2022-09-28T15:28:07Z</dcterms:created>
  <dcterms:modified xsi:type="dcterms:W3CDTF">2024-09-11T16:04:59Z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0x010100833513D110E4FC4CB6BDD50721E6BDFB</vt:lpwstr>
  </property>
</Properties>
</file>