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f326cfa58df4a6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sar.Restrepo\Downloads\"/>
    </mc:Choice>
  </mc:AlternateContent>
  <xr:revisionPtr revIDLastSave="0" documentId="13_ncr:1_{A21E22AC-CBA2-4DF8-B247-DC5FD8C4C043}" xr6:coauthVersionLast="47" xr6:coauthVersionMax="47" xr10:uidLastSave="{00000000-0000-0000-0000-000000000000}"/>
  <bookViews>
    <workbookView xWindow="-120" yWindow="-120" windowWidth="29040" windowHeight="15720" xr2:uid="{AC77F1F2-08CF-4E73-9285-E4D55D494261}"/>
  </bookViews>
  <sheets>
    <sheet name="Recursos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H22" i="1"/>
  <c r="I22" i="1"/>
  <c r="E22" i="1"/>
  <c r="M8" i="1"/>
  <c r="L4" i="1"/>
  <c r="L5" i="1"/>
  <c r="L7" i="1"/>
  <c r="L8" i="1"/>
  <c r="K4" i="1"/>
  <c r="K5" i="1"/>
  <c r="K6" i="1"/>
  <c r="K7" i="1"/>
  <c r="K8" i="1"/>
  <c r="J10" i="1"/>
  <c r="J4" i="1"/>
  <c r="J5" i="1"/>
  <c r="J6" i="1"/>
  <c r="J7" i="1"/>
  <c r="J8" i="1"/>
  <c r="G10" i="1"/>
  <c r="G11" i="1"/>
  <c r="G12" i="1"/>
  <c r="G13" i="1"/>
  <c r="G14" i="1"/>
  <c r="G15" i="1"/>
  <c r="G16" i="1"/>
  <c r="G17" i="1"/>
  <c r="G18" i="1"/>
  <c r="G19" i="1"/>
  <c r="G20" i="1"/>
  <c r="G21" i="1"/>
  <c r="G9" i="1"/>
  <c r="G5" i="1"/>
  <c r="G7" i="1"/>
  <c r="G8" i="1"/>
  <c r="G4" i="1"/>
  <c r="L10" i="1"/>
  <c r="L11" i="1"/>
  <c r="L12" i="1"/>
  <c r="L13" i="1"/>
  <c r="L14" i="1"/>
  <c r="L15" i="1"/>
  <c r="L16" i="1"/>
  <c r="L17" i="1"/>
  <c r="L18" i="1"/>
  <c r="L19" i="1"/>
  <c r="L20" i="1"/>
  <c r="L21" i="1"/>
  <c r="K10" i="1"/>
  <c r="K11" i="1"/>
  <c r="K12" i="1"/>
  <c r="K13" i="1"/>
  <c r="K14" i="1"/>
  <c r="K15" i="1"/>
  <c r="K16" i="1"/>
  <c r="K17" i="1"/>
  <c r="K18" i="1"/>
  <c r="K19" i="1"/>
  <c r="K20" i="1"/>
  <c r="K21" i="1"/>
  <c r="L9" i="1"/>
  <c r="K9" i="1"/>
  <c r="J21" i="1"/>
  <c r="J20" i="1"/>
  <c r="J19" i="1"/>
  <c r="J18" i="1"/>
  <c r="J17" i="1"/>
  <c r="J16" i="1"/>
  <c r="J15" i="1"/>
  <c r="J14" i="1"/>
  <c r="J13" i="1"/>
  <c r="J12" i="1"/>
  <c r="J11" i="1"/>
  <c r="J9" i="1"/>
  <c r="G6" i="1" l="1"/>
  <c r="M6" i="1" s="1"/>
  <c r="L6" i="1"/>
  <c r="L22" i="1" s="1"/>
  <c r="J22" i="1"/>
  <c r="K22" i="1"/>
  <c r="M7" i="1"/>
  <c r="M5" i="1"/>
  <c r="M4" i="1"/>
  <c r="M17" i="1"/>
  <c r="M20" i="1"/>
  <c r="M12" i="1"/>
  <c r="M13" i="1"/>
  <c r="M9" i="1"/>
  <c r="M21" i="1"/>
  <c r="M14" i="1"/>
  <c r="M16" i="1"/>
  <c r="M18" i="1"/>
  <c r="M11" i="1"/>
  <c r="M15" i="1"/>
  <c r="M19" i="1"/>
  <c r="M10" i="1"/>
  <c r="G22" i="1" l="1"/>
  <c r="M22" i="1"/>
</calcChain>
</file>

<file path=xl/sharedStrings.xml><?xml version="1.0" encoding="utf-8"?>
<sst xmlns="http://schemas.openxmlformats.org/spreadsheetml/2006/main" count="74" uniqueCount="69">
  <si>
    <t>RECURSOS SOLICITADOS 2025</t>
  </si>
  <si>
    <t>RUBRO</t>
  </si>
  <si>
    <t>BPIN</t>
  </si>
  <si>
    <t xml:space="preserve">NOMBRE PROYECTO DE INVERSION </t>
  </si>
  <si>
    <t>PROGRAMAS</t>
  </si>
  <si>
    <t>TOTAL SOLICITADO 2025</t>
  </si>
  <si>
    <t>SSF 2025</t>
  </si>
  <si>
    <t>CSF 2025</t>
  </si>
  <si>
    <t>ASIGNADO 2025</t>
  </si>
  <si>
    <t>4103-1500-32</t>
  </si>
  <si>
    <t>IMPLEMENTACIÓN DE TRANSFERENCIAS MONETARIAS PARA POBLACIÓN EN SITUACIÓN DE POBREZA O VULNERABILIDAD A NIVEL NACIONAL</t>
  </si>
  <si>
    <t>RENTA CIUDADANA / RENTA JOVEN / IVA / COLOMBIA MAYOR / DESASTRES</t>
  </si>
  <si>
    <t>4103-1500-31</t>
  </si>
  <si>
    <t>IMPLEMENTACIÓN DEL PROGRAMA JÓVENES EN PAZ A NIVEL NACIONAL</t>
  </si>
  <si>
    <t>JOVENES EN PAZ</t>
  </si>
  <si>
    <t>4103-1500-28</t>
  </si>
  <si>
    <t xml:space="preserve">FORTALECIMIENTO DE CAPACIDADES PARA EL DESARROLLO DE INFRAESTRUCTURA SOCIAL Y HÁBITAT PARA LA PAZ TOTAL A NIVEL NACIONAL - FIP NACIONAL </t>
  </si>
  <si>
    <t>INFRAESTRUCTURA SOCIAL</t>
  </si>
  <si>
    <t>4103-1500-34</t>
  </si>
  <si>
    <t>Implementación de un esquema especial de acompañamiento dirigido a los hogares víctimas de desplazamiento forzado retornados o reubicados en condiciones de vulnerabilidad, a nivel nacional - FIP Nacional</t>
  </si>
  <si>
    <t>FAMILIAS EN SU TIERRA</t>
  </si>
  <si>
    <t>4103-1500-36</t>
  </si>
  <si>
    <t>Implementación de estrategia integral de mejoramiento de capacidades y oportunidades de la alimentación, generación de ingresos y promoción de la integridad étnica de comunidades étnicas Nacional</t>
  </si>
  <si>
    <t xml:space="preserve">IRACA </t>
  </si>
  <si>
    <t>4103-1500-26</t>
  </si>
  <si>
    <t>IMPLEMENTACIÓN DE UNIDADES PRODUCTIVAS DE AUTOCONSUMO PARA POBLACIÓN POBRE Y VULNERABLE   NACIONAL - RESA</t>
  </si>
  <si>
    <t>RESA 2024-2027</t>
  </si>
  <si>
    <t>4103-1500-30</t>
  </si>
  <si>
    <t>Implementación del programa de transferencia HAMBRE CERO dirigido a población en situación de vulnerabilidad FIP Nacional</t>
  </si>
  <si>
    <t>HAMBRE CERO</t>
  </si>
  <si>
    <t>4103-1500-37</t>
  </si>
  <si>
    <t>Implementación del programa Generación de Ingresos y Oportunidades Sostenibles para las Personas, Familias y Micronegocios de la Economía Popular, Comunitaria y Solidaria - genios de la Economía Popular - FIP Nacional</t>
  </si>
  <si>
    <t>ECONOMIA POPULAR</t>
  </si>
  <si>
    <t>4103-1500-27</t>
  </si>
  <si>
    <t>FORTALECIMIENTO A ENTIDADES TERRITORIALES EN POLITICA DE SEGURIDAD ALIMENTARIA  NACIONAL</t>
  </si>
  <si>
    <t>FORTALECIMIENTO SAN 2024-2027</t>
  </si>
  <si>
    <t>4103-1500-29</t>
  </si>
  <si>
    <t>FORTALECIMIENTO DE LAS CAPACIDADES DE LA POBLACIÓN EN POBREZA Y VULNERABILIDAD HACIA LA MOVILIDAD SOCIAL NACIONAL</t>
  </si>
  <si>
    <t>UNIDOS+OFERTA+SGSP</t>
  </si>
  <si>
    <t>4103-1500-33</t>
  </si>
  <si>
    <t>IMPLEMENTACIÓN SERVICIO DE ORIENTACIÓN Y COMUNICACIÓN DE LOS PROGRAMAS MISIONALES DE PROSPERIDAD SOCIAL PARA EL FORTALECIMIENTO DE LA RELACIÓN ESTADO-CIUDADANO</t>
  </si>
  <si>
    <t>CAC (Centro de Atención Ciudadana)</t>
  </si>
  <si>
    <t>4199-1500-40</t>
  </si>
  <si>
    <t>Mejoramiento de la gestión en lo referente a la organización, administración, sistematización y la infraestructura de la documentación que produce Prosperidad Social, Nacional</t>
  </si>
  <si>
    <t>GESTION DOCUMENTAL</t>
  </si>
  <si>
    <t>4199-1500-03</t>
  </si>
  <si>
    <t>TECNOLOGÍAS DE INFORMACIÓN</t>
  </si>
  <si>
    <t>RECURSOS ($)
Sin situación de fondos (SSF)</t>
  </si>
  <si>
    <t xml:space="preserve">RECURSOS ($)(CSF)
Con situación de fondos </t>
  </si>
  <si>
    <t>DEFICIT ESTIMADO 2025</t>
  </si>
  <si>
    <t>GASTOS DE PERSONAL</t>
  </si>
  <si>
    <t>A-02</t>
  </si>
  <si>
    <t>ADQUISICIÓN DE BIENES  Y SERVICIOS</t>
  </si>
  <si>
    <t>GASTOS FUNCIONAMIENTO</t>
  </si>
  <si>
    <t>A-01</t>
  </si>
  <si>
    <t>A-03</t>
  </si>
  <si>
    <t>TRANSFERENCIAS CORRIENTES</t>
  </si>
  <si>
    <t>TRIBUTOS, MULTAS, SANCIONES E INTERESES DE MORA</t>
  </si>
  <si>
    <t>A-08</t>
  </si>
  <si>
    <t xml:space="preserve">APORTES AL FONDO DE CONTINGENCIAS </t>
  </si>
  <si>
    <t>B-10-04-01</t>
  </si>
  <si>
    <t>SERVICIO DE LA DEUDA PÚBLICA</t>
  </si>
  <si>
    <t>RECURSOS ASIGNADOS 2025*</t>
  </si>
  <si>
    <t>cifras en pesos</t>
  </si>
  <si>
    <t>ASIGNADO 2025**</t>
  </si>
  <si>
    <t>**Los recursos asignados a gastos de funcionamiento y servicio a la deuda corresponden a lo cargado en SIIF en el mes de marzo de 2024</t>
  </si>
  <si>
    <t xml:space="preserve">FORTALECIMIENTO DE LAS TECNOLOGÍAS DE INFORMACIÓN Y COMUNICACIONES EN PROSPERIDAD SOCIAL DPS A NIVEL NACIONAL </t>
  </si>
  <si>
    <t>*Distribución presupuestal al 14-08-2024 efectuada por DNP. Puede ser susceptible a cambios respecto a su monto y/o distribución</t>
  </si>
  <si>
    <t>PROSPERIDAD SOCIAL RECURSOS ASIGNADOS Y DEFICIT PRESUPUESTAL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</si>
</sst>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0_ ;[Red]\-0.00\ "/>
    <numFmt numFmtId="165" formatCode="_-&quot;$&quot;\ * #,##0_-;\-&quot;$&quot;\ * #,##0_-;_-&quot;$&quot;\ 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8" fontId="4" fillId="0" borderId="1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 wrapText="1"/>
    </xf>
    <xf numFmtId="164" fontId="4" fillId="0" borderId="0" xfId="2" applyNumberFormat="1" applyFont="1" applyFill="1" applyAlignment="1">
      <alignment horizontal="center" vertical="center"/>
    </xf>
    <xf numFmtId="164" fontId="4" fillId="0" borderId="1" xfId="2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4" fillId="0" borderId="3" xfId="2" applyNumberFormat="1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 wrapText="1"/>
    </xf>
    <xf numFmtId="8" fontId="4" fillId="0" borderId="1" xfId="2" applyNumberFormat="1" applyFont="1" applyFill="1" applyBorder="1" applyAlignment="1">
      <alignment horizontal="center" vertical="center" wrapText="1"/>
    </xf>
    <xf numFmtId="8" fontId="3" fillId="0" borderId="0" xfId="2" applyNumberFormat="1" applyFont="1" applyAlignment="1">
      <alignment horizontal="center" vertical="center"/>
    </xf>
    <xf numFmtId="1" fontId="2" fillId="0" borderId="2" xfId="1" applyNumberFormat="1" applyFont="1" applyBorder="1" applyAlignment="1">
      <alignment horizontal="right" vertical="center" indent="1"/>
    </xf>
    <xf numFmtId="0" fontId="2" fillId="0" borderId="2" xfId="0" applyFont="1" applyBorder="1" applyAlignment="1">
      <alignment horizontal="left" vertical="center" wrapText="1"/>
    </xf>
    <xf numFmtId="1" fontId="3" fillId="0" borderId="2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2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A403-194C-47A8-9C35-7E76E26EE65A}">
  <dimension ref="A1:M25"/>
  <sheetViews>
    <sheetView tabSelected="1" zoomScaleNormal="100" workbookViewId="0">
      <selection activeCell="D4" sqref="D4"/>
    </sheetView>
  </sheetViews>
  <sheetFormatPr baseColWidth="10" defaultRowHeight="15" x14ac:dyDescent="0.25"/>
  <cols>
    <col min="1" max="1" width="12.42578125" style="4" bestFit="1" customWidth="1"/>
    <col min="2" max="2" width="21.5703125" style="4" customWidth="1"/>
    <col min="3" max="3" width="47.28515625" style="4" customWidth="1"/>
    <col min="4" max="4" width="26.5703125" style="4" bestFit="1" customWidth="1"/>
    <col min="5" max="5" width="22" style="4" bestFit="1" customWidth="1"/>
    <col min="6" max="6" width="23" style="4" bestFit="1" customWidth="1"/>
    <col min="7" max="7" width="23.140625" style="4" bestFit="1" customWidth="1"/>
    <col min="8" max="10" width="22" style="4" bestFit="1" customWidth="1"/>
    <col min="11" max="11" width="8.5703125" style="7" bestFit="1" customWidth="1"/>
    <col min="12" max="13" width="23" style="7" bestFit="1" customWidth="1"/>
    <col min="14" max="16384" width="11.42578125" style="4"/>
  </cols>
  <sheetData>
    <row r="1" spans="1:13" x14ac:dyDescent="0.25">
      <c r="A1" s="21" t="s">
        <v>68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x14ac:dyDescent="0.25">
      <c r="A2" s="18"/>
      <c r="B2" s="18"/>
      <c r="C2" s="18"/>
      <c r="D2" s="18"/>
      <c r="E2" s="19" t="s">
        <v>0</v>
      </c>
      <c r="F2" s="19"/>
      <c r="G2" s="19"/>
      <c r="H2" s="19" t="s">
        <v>62</v>
      </c>
      <c r="I2" s="19"/>
      <c r="J2" s="19"/>
      <c r="K2" s="20" t="s">
        <v>49</v>
      </c>
      <c r="L2" s="20"/>
      <c r="M2" s="20"/>
    </row>
    <row r="3" spans="1:13" ht="45.75" thickBot="1" x14ac:dyDescent="0.3">
      <c r="A3" s="2" t="s">
        <v>1</v>
      </c>
      <c r="B3" s="6" t="s">
        <v>2</v>
      </c>
      <c r="C3" s="2" t="s">
        <v>3</v>
      </c>
      <c r="D3" s="2" t="s">
        <v>4</v>
      </c>
      <c r="E3" s="2" t="s">
        <v>47</v>
      </c>
      <c r="F3" s="2" t="s">
        <v>48</v>
      </c>
      <c r="G3" s="2" t="s">
        <v>5</v>
      </c>
      <c r="H3" s="2" t="s">
        <v>6</v>
      </c>
      <c r="I3" s="2" t="s">
        <v>7</v>
      </c>
      <c r="J3" s="2" t="s">
        <v>64</v>
      </c>
      <c r="K3" s="8" t="s">
        <v>6</v>
      </c>
      <c r="L3" s="8" t="s">
        <v>7</v>
      </c>
      <c r="M3" s="8" t="s">
        <v>8</v>
      </c>
    </row>
    <row r="4" spans="1:13" ht="30.75" thickBot="1" x14ac:dyDescent="0.3">
      <c r="A4" s="9" t="s">
        <v>54</v>
      </c>
      <c r="B4" s="9" t="s">
        <v>53</v>
      </c>
      <c r="C4" s="10" t="s">
        <v>50</v>
      </c>
      <c r="D4" s="2"/>
      <c r="E4" s="12">
        <v>0</v>
      </c>
      <c r="F4" s="12">
        <v>298946951599</v>
      </c>
      <c r="G4" s="12">
        <f>E4+F4</f>
        <v>298946951599</v>
      </c>
      <c r="H4" s="12">
        <v>0</v>
      </c>
      <c r="I4" s="12">
        <v>172199443685</v>
      </c>
      <c r="J4" s="3">
        <f t="shared" ref="J4:J10" si="0">H4+I4</f>
        <v>172199443685</v>
      </c>
      <c r="K4" s="3">
        <f t="shared" ref="K4:K8" si="1">H4-E4</f>
        <v>0</v>
      </c>
      <c r="L4" s="3">
        <f t="shared" ref="L4:L8" si="2">I4-F4</f>
        <v>-126747507914</v>
      </c>
      <c r="M4" s="3">
        <f t="shared" ref="M4:M8" si="3">J4-G4</f>
        <v>-126747507914</v>
      </c>
    </row>
    <row r="5" spans="1:13" ht="30.75" thickBot="1" x14ac:dyDescent="0.3">
      <c r="A5" s="2" t="s">
        <v>51</v>
      </c>
      <c r="B5" s="9" t="s">
        <v>53</v>
      </c>
      <c r="C5" s="11" t="s">
        <v>52</v>
      </c>
      <c r="D5" s="2"/>
      <c r="E5" s="12">
        <v>0</v>
      </c>
      <c r="F5" s="12">
        <v>93823594069</v>
      </c>
      <c r="G5" s="12">
        <f t="shared" ref="G5:G8" si="4">E5+F5</f>
        <v>93823594069</v>
      </c>
      <c r="H5" s="12">
        <v>0</v>
      </c>
      <c r="I5" s="12">
        <v>65520323052</v>
      </c>
      <c r="J5" s="3">
        <f t="shared" si="0"/>
        <v>65520323052</v>
      </c>
      <c r="K5" s="3">
        <f t="shared" si="1"/>
        <v>0</v>
      </c>
      <c r="L5" s="3">
        <f t="shared" si="2"/>
        <v>-28303271017</v>
      </c>
      <c r="M5" s="3">
        <f t="shared" si="3"/>
        <v>-28303271017</v>
      </c>
    </row>
    <row r="6" spans="1:13" ht="30.75" thickBot="1" x14ac:dyDescent="0.3">
      <c r="A6" s="2" t="s">
        <v>55</v>
      </c>
      <c r="B6" s="9" t="s">
        <v>53</v>
      </c>
      <c r="C6" s="11" t="s">
        <v>56</v>
      </c>
      <c r="D6" s="2"/>
      <c r="E6" s="12">
        <v>0</v>
      </c>
      <c r="F6" s="12">
        <v>45057868017</v>
      </c>
      <c r="G6" s="12">
        <f t="shared" si="4"/>
        <v>45057868017</v>
      </c>
      <c r="H6" s="12">
        <v>0</v>
      </c>
      <c r="I6" s="12">
        <v>3924374908</v>
      </c>
      <c r="J6" s="3">
        <f t="shared" si="0"/>
        <v>3924374908</v>
      </c>
      <c r="K6" s="3">
        <f t="shared" si="1"/>
        <v>0</v>
      </c>
      <c r="L6" s="3">
        <f t="shared" si="2"/>
        <v>-41133493109</v>
      </c>
      <c r="M6" s="3">
        <f t="shared" si="3"/>
        <v>-41133493109</v>
      </c>
    </row>
    <row r="7" spans="1:13" ht="30" x14ac:dyDescent="0.25">
      <c r="A7" s="2" t="s">
        <v>58</v>
      </c>
      <c r="B7" s="9" t="s">
        <v>53</v>
      </c>
      <c r="C7" s="11" t="s">
        <v>57</v>
      </c>
      <c r="D7" s="2"/>
      <c r="E7" s="12">
        <v>0</v>
      </c>
      <c r="F7" s="13">
        <v>34793028133</v>
      </c>
      <c r="G7" s="12">
        <f t="shared" si="4"/>
        <v>34793028133</v>
      </c>
      <c r="H7" s="12">
        <v>0</v>
      </c>
      <c r="I7" s="13">
        <v>34793028133</v>
      </c>
      <c r="J7" s="3">
        <f t="shared" si="0"/>
        <v>34793028133</v>
      </c>
      <c r="K7" s="3">
        <f t="shared" si="1"/>
        <v>0</v>
      </c>
      <c r="L7" s="3">
        <f t="shared" si="2"/>
        <v>0</v>
      </c>
      <c r="M7" s="3">
        <f t="shared" si="3"/>
        <v>0</v>
      </c>
    </row>
    <row r="8" spans="1:13" ht="30" x14ac:dyDescent="0.25">
      <c r="A8" s="2" t="s">
        <v>60</v>
      </c>
      <c r="B8" s="2" t="s">
        <v>61</v>
      </c>
      <c r="C8" s="11" t="s">
        <v>59</v>
      </c>
      <c r="D8" s="2"/>
      <c r="E8" s="12">
        <v>0</v>
      </c>
      <c r="F8" s="12">
        <v>1727461306</v>
      </c>
      <c r="G8" s="12">
        <f t="shared" si="4"/>
        <v>1727461306</v>
      </c>
      <c r="H8" s="12">
        <v>0</v>
      </c>
      <c r="I8" s="12">
        <v>1727461306</v>
      </c>
      <c r="J8" s="3">
        <f t="shared" si="0"/>
        <v>1727461306</v>
      </c>
      <c r="K8" s="3">
        <f t="shared" si="1"/>
        <v>0</v>
      </c>
      <c r="L8" s="3">
        <f t="shared" si="2"/>
        <v>0</v>
      </c>
      <c r="M8" s="3">
        <f t="shared" si="3"/>
        <v>0</v>
      </c>
    </row>
    <row r="9" spans="1:13" ht="45" x14ac:dyDescent="0.25">
      <c r="A9" s="16" t="s">
        <v>9</v>
      </c>
      <c r="B9" s="14">
        <v>202300000000204</v>
      </c>
      <c r="C9" s="15" t="s">
        <v>10</v>
      </c>
      <c r="D9" s="2" t="s">
        <v>11</v>
      </c>
      <c r="E9" s="3">
        <v>2050000000000</v>
      </c>
      <c r="F9" s="3">
        <v>12603284196090</v>
      </c>
      <c r="G9" s="12">
        <f>E9+F9</f>
        <v>14653284196090</v>
      </c>
      <c r="H9" s="3">
        <v>2050000000000</v>
      </c>
      <c r="I9" s="3">
        <v>2113332958439</v>
      </c>
      <c r="J9" s="3">
        <f>H9+I9</f>
        <v>4163332958439</v>
      </c>
      <c r="K9" s="3">
        <f>H9-E9</f>
        <v>0</v>
      </c>
      <c r="L9" s="3">
        <f>I9-F9</f>
        <v>-10489951237651</v>
      </c>
      <c r="M9" s="3">
        <f>J9-G9</f>
        <v>-10489951237651</v>
      </c>
    </row>
    <row r="10" spans="1:13" ht="30" x14ac:dyDescent="0.25">
      <c r="A10" s="5" t="s">
        <v>12</v>
      </c>
      <c r="B10" s="5">
        <v>202300000000206</v>
      </c>
      <c r="C10" s="2" t="s">
        <v>13</v>
      </c>
      <c r="D10" s="2" t="s">
        <v>14</v>
      </c>
      <c r="E10" s="3">
        <v>0</v>
      </c>
      <c r="F10" s="3">
        <v>853966000000</v>
      </c>
      <c r="G10" s="12">
        <f t="shared" ref="G10:G21" si="5">E10+F10</f>
        <v>853966000000</v>
      </c>
      <c r="H10" s="3">
        <v>0</v>
      </c>
      <c r="I10" s="3">
        <v>484300582741</v>
      </c>
      <c r="J10" s="3">
        <f t="shared" si="0"/>
        <v>484300582741</v>
      </c>
      <c r="K10" s="3">
        <f t="shared" ref="K10:K21" si="6">H10-E10</f>
        <v>0</v>
      </c>
      <c r="L10" s="3">
        <f t="shared" ref="L10:L21" si="7">I10-F10</f>
        <v>-369665417259</v>
      </c>
      <c r="M10" s="3">
        <f t="shared" ref="M10:M21" si="8">J10-G10</f>
        <v>-369665417259</v>
      </c>
    </row>
    <row r="11" spans="1:13" ht="60" x14ac:dyDescent="0.25">
      <c r="A11" s="5" t="s">
        <v>15</v>
      </c>
      <c r="B11" s="6">
        <v>202300000000320</v>
      </c>
      <c r="C11" s="2" t="s">
        <v>16</v>
      </c>
      <c r="D11" s="2" t="s">
        <v>17</v>
      </c>
      <c r="E11" s="3">
        <v>0</v>
      </c>
      <c r="F11" s="3">
        <v>633013587761</v>
      </c>
      <c r="G11" s="12">
        <f t="shared" si="5"/>
        <v>633013587761</v>
      </c>
      <c r="H11" s="3">
        <v>0</v>
      </c>
      <c r="I11" s="3">
        <v>0</v>
      </c>
      <c r="J11" s="3">
        <f t="shared" ref="J11:J21" si="9">H11+I11</f>
        <v>0</v>
      </c>
      <c r="K11" s="3">
        <f t="shared" si="6"/>
        <v>0</v>
      </c>
      <c r="L11" s="3">
        <f t="shared" si="7"/>
        <v>-633013587761</v>
      </c>
      <c r="M11" s="3">
        <f t="shared" si="8"/>
        <v>-633013587761</v>
      </c>
    </row>
    <row r="12" spans="1:13" ht="75" x14ac:dyDescent="0.25">
      <c r="A12" s="5" t="s">
        <v>18</v>
      </c>
      <c r="B12" s="6">
        <v>202400000000050</v>
      </c>
      <c r="C12" s="2" t="s">
        <v>19</v>
      </c>
      <c r="D12" s="2" t="s">
        <v>20</v>
      </c>
      <c r="E12" s="3">
        <v>0</v>
      </c>
      <c r="F12" s="3">
        <v>314173260207</v>
      </c>
      <c r="G12" s="12">
        <f t="shared" si="5"/>
        <v>314173260207</v>
      </c>
      <c r="H12" s="3">
        <v>0</v>
      </c>
      <c r="I12" s="3">
        <v>185140370959</v>
      </c>
      <c r="J12" s="3">
        <f t="shared" si="9"/>
        <v>185140370959</v>
      </c>
      <c r="K12" s="3">
        <f t="shared" si="6"/>
        <v>0</v>
      </c>
      <c r="L12" s="3">
        <f t="shared" si="7"/>
        <v>-129032889248</v>
      </c>
      <c r="M12" s="3">
        <f t="shared" si="8"/>
        <v>-129032889248</v>
      </c>
    </row>
    <row r="13" spans="1:13" ht="75" x14ac:dyDescent="0.25">
      <c r="A13" s="5" t="s">
        <v>21</v>
      </c>
      <c r="B13" s="6">
        <v>202400000000192</v>
      </c>
      <c r="C13" s="2" t="s">
        <v>22</v>
      </c>
      <c r="D13" s="2" t="s">
        <v>23</v>
      </c>
      <c r="E13" s="3">
        <v>0</v>
      </c>
      <c r="F13" s="3">
        <v>82567717146</v>
      </c>
      <c r="G13" s="12">
        <f t="shared" si="5"/>
        <v>82567717146</v>
      </c>
      <c r="H13" s="3">
        <v>0</v>
      </c>
      <c r="I13" s="3">
        <v>66832654740</v>
      </c>
      <c r="J13" s="3">
        <f t="shared" si="9"/>
        <v>66832654740</v>
      </c>
      <c r="K13" s="3">
        <f t="shared" si="6"/>
        <v>0</v>
      </c>
      <c r="L13" s="3">
        <f t="shared" si="7"/>
        <v>-15735062406</v>
      </c>
      <c r="M13" s="3">
        <f t="shared" si="8"/>
        <v>-15735062406</v>
      </c>
    </row>
    <row r="14" spans="1:13" ht="45" x14ac:dyDescent="0.25">
      <c r="A14" s="5" t="s">
        <v>24</v>
      </c>
      <c r="B14" s="6">
        <v>202300000000090</v>
      </c>
      <c r="C14" s="2" t="s">
        <v>25</v>
      </c>
      <c r="D14" s="2" t="s">
        <v>26</v>
      </c>
      <c r="E14" s="3">
        <v>0</v>
      </c>
      <c r="F14" s="3">
        <v>74400000000</v>
      </c>
      <c r="G14" s="12">
        <f t="shared" si="5"/>
        <v>74400000000</v>
      </c>
      <c r="H14" s="3">
        <v>0</v>
      </c>
      <c r="I14" s="3">
        <v>0</v>
      </c>
      <c r="J14" s="3">
        <f t="shared" si="9"/>
        <v>0</v>
      </c>
      <c r="K14" s="3">
        <f t="shared" si="6"/>
        <v>0</v>
      </c>
      <c r="L14" s="3">
        <f t="shared" si="7"/>
        <v>-74400000000</v>
      </c>
      <c r="M14" s="3">
        <f t="shared" si="8"/>
        <v>-74400000000</v>
      </c>
    </row>
    <row r="15" spans="1:13" ht="45" x14ac:dyDescent="0.25">
      <c r="A15" s="5" t="s">
        <v>27</v>
      </c>
      <c r="B15" s="6">
        <v>202300000000178</v>
      </c>
      <c r="C15" s="2" t="s">
        <v>28</v>
      </c>
      <c r="D15" s="2" t="s">
        <v>29</v>
      </c>
      <c r="E15" s="3">
        <v>0</v>
      </c>
      <c r="F15" s="3">
        <v>80000000000</v>
      </c>
      <c r="G15" s="12">
        <f t="shared" si="5"/>
        <v>80000000000</v>
      </c>
      <c r="H15" s="3">
        <v>0</v>
      </c>
      <c r="I15" s="3">
        <v>500000000000</v>
      </c>
      <c r="J15" s="3">
        <f t="shared" si="9"/>
        <v>500000000000</v>
      </c>
      <c r="K15" s="3">
        <f t="shared" si="6"/>
        <v>0</v>
      </c>
      <c r="L15" s="3">
        <f t="shared" si="7"/>
        <v>420000000000</v>
      </c>
      <c r="M15" s="3">
        <f t="shared" si="8"/>
        <v>420000000000</v>
      </c>
    </row>
    <row r="16" spans="1:13" ht="75" x14ac:dyDescent="0.25">
      <c r="A16" s="5" t="s">
        <v>30</v>
      </c>
      <c r="B16" s="6">
        <v>202400000000182</v>
      </c>
      <c r="C16" s="2" t="s">
        <v>31</v>
      </c>
      <c r="D16" s="2" t="s">
        <v>32</v>
      </c>
      <c r="E16" s="3">
        <v>0</v>
      </c>
      <c r="F16" s="3">
        <v>70000000000</v>
      </c>
      <c r="G16" s="12">
        <f t="shared" si="5"/>
        <v>70000000000</v>
      </c>
      <c r="H16" s="3">
        <v>0</v>
      </c>
      <c r="I16" s="3">
        <v>0</v>
      </c>
      <c r="J16" s="3">
        <f t="shared" si="9"/>
        <v>0</v>
      </c>
      <c r="K16" s="3">
        <f t="shared" si="6"/>
        <v>0</v>
      </c>
      <c r="L16" s="3">
        <f t="shared" si="7"/>
        <v>-70000000000</v>
      </c>
      <c r="M16" s="3">
        <f t="shared" si="8"/>
        <v>-70000000000</v>
      </c>
    </row>
    <row r="17" spans="1:13" ht="30" x14ac:dyDescent="0.25">
      <c r="A17" s="5" t="s">
        <v>33</v>
      </c>
      <c r="B17" s="6">
        <v>202300000000152</v>
      </c>
      <c r="C17" s="2" t="s">
        <v>34</v>
      </c>
      <c r="D17" s="2" t="s">
        <v>35</v>
      </c>
      <c r="E17" s="3">
        <v>0</v>
      </c>
      <c r="F17" s="3">
        <v>601040000</v>
      </c>
      <c r="G17" s="12">
        <f t="shared" si="5"/>
        <v>601040000</v>
      </c>
      <c r="H17" s="3">
        <v>0</v>
      </c>
      <c r="I17" s="3">
        <v>0</v>
      </c>
      <c r="J17" s="3">
        <f t="shared" si="9"/>
        <v>0</v>
      </c>
      <c r="K17" s="3">
        <f t="shared" si="6"/>
        <v>0</v>
      </c>
      <c r="L17" s="3">
        <f t="shared" si="7"/>
        <v>-601040000</v>
      </c>
      <c r="M17" s="3">
        <f t="shared" si="8"/>
        <v>-601040000</v>
      </c>
    </row>
    <row r="18" spans="1:13" ht="45" x14ac:dyDescent="0.25">
      <c r="A18" s="5" t="s">
        <v>36</v>
      </c>
      <c r="B18" s="5">
        <v>202300000000004</v>
      </c>
      <c r="C18" s="2" t="s">
        <v>37</v>
      </c>
      <c r="D18" s="2" t="s">
        <v>38</v>
      </c>
      <c r="E18" s="3">
        <v>0</v>
      </c>
      <c r="F18" s="3">
        <v>541386175702</v>
      </c>
      <c r="G18" s="12">
        <f t="shared" si="5"/>
        <v>541386175702</v>
      </c>
      <c r="H18" s="3">
        <v>0</v>
      </c>
      <c r="I18" s="3">
        <v>0</v>
      </c>
      <c r="J18" s="3">
        <f t="shared" si="9"/>
        <v>0</v>
      </c>
      <c r="K18" s="3">
        <f t="shared" si="6"/>
        <v>0</v>
      </c>
      <c r="L18" s="3">
        <f t="shared" si="7"/>
        <v>-541386175702</v>
      </c>
      <c r="M18" s="3">
        <f t="shared" si="8"/>
        <v>-541386175702</v>
      </c>
    </row>
    <row r="19" spans="1:13" ht="75" x14ac:dyDescent="0.25">
      <c r="A19" s="5" t="s">
        <v>39</v>
      </c>
      <c r="B19" s="5">
        <v>202300000000428</v>
      </c>
      <c r="C19" s="2" t="s">
        <v>40</v>
      </c>
      <c r="D19" s="2" t="s">
        <v>41</v>
      </c>
      <c r="E19" s="3">
        <v>0</v>
      </c>
      <c r="F19" s="3">
        <v>40684579703</v>
      </c>
      <c r="G19" s="12">
        <f t="shared" si="5"/>
        <v>40684579703</v>
      </c>
      <c r="H19" s="3">
        <v>0</v>
      </c>
      <c r="I19" s="3">
        <v>0</v>
      </c>
      <c r="J19" s="3">
        <f t="shared" si="9"/>
        <v>0</v>
      </c>
      <c r="K19" s="3">
        <f t="shared" si="6"/>
        <v>0</v>
      </c>
      <c r="L19" s="3">
        <f t="shared" si="7"/>
        <v>-40684579703</v>
      </c>
      <c r="M19" s="3">
        <f t="shared" si="8"/>
        <v>-40684579703</v>
      </c>
    </row>
    <row r="20" spans="1:13" ht="60" x14ac:dyDescent="0.25">
      <c r="A20" s="5" t="s">
        <v>42</v>
      </c>
      <c r="B20" s="6">
        <v>202400000000036</v>
      </c>
      <c r="C20" s="2" t="s">
        <v>43</v>
      </c>
      <c r="D20" s="2" t="s">
        <v>44</v>
      </c>
      <c r="E20" s="3">
        <v>0</v>
      </c>
      <c r="F20" s="3">
        <v>40000000000</v>
      </c>
      <c r="G20" s="12">
        <f t="shared" si="5"/>
        <v>40000000000</v>
      </c>
      <c r="H20" s="3">
        <v>0</v>
      </c>
      <c r="I20" s="3">
        <v>0</v>
      </c>
      <c r="J20" s="3">
        <f t="shared" si="9"/>
        <v>0</v>
      </c>
      <c r="K20" s="3">
        <f t="shared" si="6"/>
        <v>0</v>
      </c>
      <c r="L20" s="3">
        <f t="shared" si="7"/>
        <v>-40000000000</v>
      </c>
      <c r="M20" s="3">
        <f t="shared" si="8"/>
        <v>-40000000000</v>
      </c>
    </row>
    <row r="21" spans="1:13" ht="60" x14ac:dyDescent="0.25">
      <c r="A21" s="5" t="s">
        <v>45</v>
      </c>
      <c r="B21" s="5">
        <v>202300000000114</v>
      </c>
      <c r="C21" s="2" t="s">
        <v>66</v>
      </c>
      <c r="D21" s="2" t="s">
        <v>46</v>
      </c>
      <c r="E21" s="3">
        <v>0</v>
      </c>
      <c r="F21" s="3">
        <v>19931352014</v>
      </c>
      <c r="G21" s="12">
        <f t="shared" si="5"/>
        <v>19931352014</v>
      </c>
      <c r="H21" s="3">
        <v>0</v>
      </c>
      <c r="I21" s="3">
        <v>0</v>
      </c>
      <c r="J21" s="3">
        <f t="shared" si="9"/>
        <v>0</v>
      </c>
      <c r="K21" s="3">
        <f t="shared" si="6"/>
        <v>0</v>
      </c>
      <c r="L21" s="3">
        <f t="shared" si="7"/>
        <v>-19931352014</v>
      </c>
      <c r="M21" s="3">
        <f t="shared" si="8"/>
        <v>-19931352014</v>
      </c>
    </row>
    <row r="22" spans="1:13" x14ac:dyDescent="0.25">
      <c r="A22" s="1"/>
      <c r="B22" s="2"/>
      <c r="C22" s="2"/>
      <c r="D22" s="2"/>
      <c r="E22" s="3">
        <f>SUM(E4:E21)</f>
        <v>2050000000000</v>
      </c>
      <c r="F22" s="3">
        <f t="shared" ref="F22:M22" si="10">SUM(F4:F21)</f>
        <v>15828356811747</v>
      </c>
      <c r="G22" s="3">
        <f>SUM(G4:G21)</f>
        <v>17878356811747</v>
      </c>
      <c r="H22" s="3">
        <f t="shared" si="10"/>
        <v>2050000000000</v>
      </c>
      <c r="I22" s="3">
        <f t="shared" si="10"/>
        <v>3627771197963</v>
      </c>
      <c r="J22" s="3">
        <f>SUM(J4:J21)</f>
        <v>5677771197963</v>
      </c>
      <c r="K22" s="3">
        <f t="shared" si="10"/>
        <v>0</v>
      </c>
      <c r="L22" s="3">
        <f t="shared" si="10"/>
        <v>-12200585613784</v>
      </c>
      <c r="M22" s="3">
        <f t="shared" si="10"/>
        <v>-12200585613784</v>
      </c>
    </row>
    <row r="23" spans="1:13" x14ac:dyDescent="0.25">
      <c r="A23" s="17" t="s">
        <v>63</v>
      </c>
    </row>
    <row r="24" spans="1:13" x14ac:dyDescent="0.25">
      <c r="A24" s="17" t="s">
        <v>67</v>
      </c>
    </row>
    <row r="25" spans="1:13" x14ac:dyDescent="0.25">
      <c r="A25" s="17" t="s">
        <v>65</v>
      </c>
    </row>
  </sheetData>
  <mergeCells count="5">
    <mergeCell ref="A2:D2"/>
    <mergeCell ref="E2:G2"/>
    <mergeCell ref="H2:J2"/>
    <mergeCell ref="K2:M2"/>
    <mergeCell ref="A1:M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0396A675635B4FB23392F298A88D65" ma:contentTypeVersion="4" ma:contentTypeDescription="Crear nuevo documento." ma:contentTypeScope="" ma:versionID="f13861487de69649ece5c91fb24e53b2">
  <xsd:schema xmlns:xsd="http://www.w3.org/2001/XMLSchema" xmlns:xs="http://www.w3.org/2001/XMLSchema" xmlns:p="http://schemas.microsoft.com/office/2006/metadata/properties" xmlns:ns2="ec369812-8713-4221-b50c-f8f0346c3688" targetNamespace="http://schemas.microsoft.com/office/2006/metadata/properties" ma:root="true" ma:fieldsID="3eb9d5bd4b4c84fd79e9ad7fa9e463da" ns2:_="">
    <xsd:import namespace="ec369812-8713-4221-b50c-f8f0346c36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69812-8713-4221-b50c-f8f0346c36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3BD996-0D51-47EC-B1B5-0312ADE48118}"/>
</file>

<file path=customXml/itemProps2.xml><?xml version="1.0" encoding="utf-8"?>
<ds:datastoreItem xmlns:ds="http://schemas.openxmlformats.org/officeDocument/2006/customXml" ds:itemID="{7C840EFB-6996-4FE2-A66E-D21AD0D622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Restrepo Villa</dc:creator>
  <cp:lastModifiedBy>Cesar Restrepo Villa</cp:lastModifiedBy>
  <dcterms:created xsi:type="dcterms:W3CDTF">2024-08-13T13:24:24Z</dcterms:created>
  <dcterms:modified xsi:type="dcterms:W3CDTF">2024-08-14T19:26:02Z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IdNivel">
    <vt:lpwstr xmlns:vt="http://schemas.openxmlformats.org/officeDocument/2006/docPropsVTypes">NIVEL-1</vt:lpwstr>
  </op:property>
  <op:property fmtid="{D5CDD505-2E9C-101B-9397-08002B2CF9AE}" pid="3" name="IdTipoDoc">
    <vt:lpwstr>TIPODOC-1</vt:lpwstr>
  </op:property>
  <op:property fmtid="{D5CDD505-2E9C-101B-9397-08002B2CF9AE}" pid="4" name="IdDocTMS">
    <vt:lpwstr>DOCTMS-1</vt:lpwstr>
  </op:property>
  <op:property fmtid="{D5CDD505-2E9C-101B-9397-08002B2CF9AE}" pid="5" name="PublicarPDF">
    <vt:lpwstr>1</vt:lpwstr>
  </op:property>
</op:Properties>
</file>