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0d8d3c47d6c4a0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.Restrepo\Downloads\"/>
    </mc:Choice>
  </mc:AlternateContent>
  <xr:revisionPtr revIDLastSave="0" documentId="13_ncr:1_{D5D340B7-4CA9-47B5-9899-44EB6EA4C7A2}" xr6:coauthVersionLast="47" xr6:coauthVersionMax="47" xr10:uidLastSave="{00000000-0000-0000-0000-000000000000}"/>
  <bookViews>
    <workbookView xWindow="-120" yWindow="-120" windowWidth="29040" windowHeight="15720" xr2:uid="{EB65CEBA-9331-4646-AE0D-1CCD58927578}"/>
  </bookViews>
  <sheets>
    <sheet name="Presupue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H22" i="1"/>
  <c r="F22" i="1"/>
  <c r="G22" i="1"/>
  <c r="I22" i="1"/>
  <c r="E22" i="1"/>
  <c r="D22" i="1"/>
  <c r="J9" i="1"/>
  <c r="H9" i="1"/>
  <c r="F9" i="1"/>
  <c r="J8" i="1"/>
  <c r="H8" i="1"/>
  <c r="F8" i="1"/>
  <c r="J7" i="1"/>
  <c r="H7" i="1"/>
  <c r="F7" i="1"/>
  <c r="J6" i="1"/>
  <c r="H6" i="1"/>
  <c r="F6" i="1"/>
  <c r="J5" i="1"/>
  <c r="H5" i="1"/>
  <c r="F5" i="1"/>
  <c r="J4" i="1"/>
  <c r="H4" i="1"/>
  <c r="F4" i="1"/>
  <c r="J21" i="1"/>
  <c r="H21" i="1"/>
  <c r="F21" i="1"/>
  <c r="J20" i="1"/>
  <c r="H20" i="1"/>
  <c r="F20" i="1"/>
  <c r="J19" i="1"/>
  <c r="H19" i="1"/>
  <c r="F19" i="1"/>
  <c r="J18" i="1"/>
  <c r="J17" i="1"/>
  <c r="J16" i="1"/>
  <c r="J15" i="1"/>
  <c r="H15" i="1"/>
  <c r="F15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</calcChain>
</file>

<file path=xl/sharedStrings.xml><?xml version="1.0" encoding="utf-8"?>
<sst xmlns="http://schemas.openxmlformats.org/spreadsheetml/2006/main" count="64" uniqueCount="60">
  <si>
    <t>RUBRO</t>
  </si>
  <si>
    <t>PROGRAMA</t>
  </si>
  <si>
    <t xml:space="preserve">NOMBRE DEL PROYECTO </t>
  </si>
  <si>
    <t>APROPIACIÓN VIGENTE SIIF</t>
  </si>
  <si>
    <t>COMPROMISO SIIF</t>
  </si>
  <si>
    <t>OBLIGACIONES SIIF</t>
  </si>
  <si>
    <t>PAGOS SIIF</t>
  </si>
  <si>
    <t>Valor</t>
  </si>
  <si>
    <t>%</t>
  </si>
  <si>
    <t>C-4103-1500-32</t>
  </si>
  <si>
    <t>RENTA CIUDADANA/RENTA JOVEN/COLOMBIA MAYOR/IVA/EMERG-DESASTRES</t>
  </si>
  <si>
    <t>IMPLEMENTACIÓN DE TRANSFERENCIAS MONETARIAS PARA POBLACIÓN EN SITUACIÓN DE POBREZA O VULNERABILIDAD A NIVEL   NACIONAL</t>
  </si>
  <si>
    <t>C-4103-1500-31</t>
  </si>
  <si>
    <t>JOVENES EN PAZ</t>
  </si>
  <si>
    <t>IMPLEMENTACIÓN DEL PROGRAMA JÓVENES EN PAZ A NIVEL   NACIONAL</t>
  </si>
  <si>
    <t>C-4103-1500-28</t>
  </si>
  <si>
    <t>MEJORAMIENTO DE VIVIENDA / INFRAESTRUCTURA SOCIAL Y HÁBITAT</t>
  </si>
  <si>
    <t>FORTALECIMIENTO DE CAPACIDADES PARA EL  DESARROLLO DE LA INFRAESTRUCTURA SOCIAL Y HÁBITAT PARA LA PAZ TOTAL A NIVEL NACIONAL - FIP  NACIONAL</t>
  </si>
  <si>
    <t>C-4103-1500-22</t>
  </si>
  <si>
    <t>FAMILIAS EN SU TIERRA</t>
  </si>
  <si>
    <t>IMPLEMENTACIÓN DE UNA INTERVENCIÓN INTEGRAL DIRIGIDA A LOS HOGARES RURALES VICTIMAS DE DESPLAZAMIENTO FORZADO EN CONDICIONES DE VULNERABILIDAD, A NIVEL NACIONAL</t>
  </si>
  <si>
    <t>C-4103-1500-26</t>
  </si>
  <si>
    <t xml:space="preserve"> RESA</t>
  </si>
  <si>
    <t>IMPLEMENTACIÓN DE UNIDADES PRODUCTIVAS DE AUTOCONSUMO PARA POBLACIÓN POBRE Y VULNERABLE  NACIONAL</t>
  </si>
  <si>
    <t>C-4103-1500-21</t>
  </si>
  <si>
    <t xml:space="preserve">IRACA </t>
  </si>
  <si>
    <t>IMPLEMENTACIÓN DE INTERVENCIÓN INTEGRAL A POBLACIÓN CON ENFOQUE DIFERENCIAL ÉTNICO, A NIVEL NACIONAL</t>
  </si>
  <si>
    <t>C-4103-1500-27</t>
  </si>
  <si>
    <t xml:space="preserve"> FORTALECIMIENTO POL SAN</t>
  </si>
  <si>
    <t>FORTALECIMIENTO A ENTIDADES TERRITORIALES EN POLÍTICA DE SEGURIDAD ALIMENTARIA  NACIONAL</t>
  </si>
  <si>
    <t>C-4103-1500-25</t>
  </si>
  <si>
    <t>GENIOS</t>
  </si>
  <si>
    <t>IMPLEMENTACIÓN  DE UNA HERRAMIENTA DE GENERACIÓN DE INGRESOS PARA POBLACIÓN VULNERABLE A NIVEL NACIONAL</t>
  </si>
  <si>
    <t>C-4103-1500-30</t>
  </si>
  <si>
    <t>HAMBRE CERO</t>
  </si>
  <si>
    <t>IMPLEMENTACIÓN DEL PROGRAMA DE TRANSFERENCIAS HAMBRE CERO PARA APOYAR LA INCLUSIÓN PRODUCTIVA DE LA POBLACIÓN EN CONDICIÓN DE POBREZA, VULNERABILIDAD Y VÍCTIMAS DE DESPLAZAMIENTO  NACIONAL</t>
  </si>
  <si>
    <t>C-4103-1500-29</t>
  </si>
  <si>
    <t xml:space="preserve">ACOMPAÑAMIENTO/GESTIÓN DE OFERTA/EMPLÉATE/ BONOS DE IMPACTO SOCIAL/DONACIONES
</t>
  </si>
  <si>
    <t>FORTALECIMIENTO DE LAS CAPACIDADES DE LA POBLACIÓN EN POBREZA Y VULNERABILIDAD HACIA LA MOVILIDAD SOCIAL  NACIONAL</t>
  </si>
  <si>
    <t>C-4199-1500-3</t>
  </si>
  <si>
    <t>TECNOLOGÍAS DE INFORMACIÓN</t>
  </si>
  <si>
    <t xml:space="preserve">FORTALECIMIENTO DE LAS TECNOLOGÍAS DE INFORMACIÓN Y COMUNICACIONES EN PROSPERIDAD SOCIAL DPS A NIVEL NACIONAL </t>
  </si>
  <si>
    <t>C-4103-1500-33</t>
  </si>
  <si>
    <t>CENTRO DE ATENCION CIUDADANA</t>
  </si>
  <si>
    <t>IMPLEMENTACIÓN SERVICIO DE ORIENTACIÓN Y COMUNICACIÓN DE LOS PROGRAMAS MISIONALES DE PROSPERIDAD SOCIAL PARA EL FORTALECIMIENTO DE LA RELACIÓN ESTADO - CIUDADANO  NACIONAL</t>
  </si>
  <si>
    <t>A-01-01</t>
  </si>
  <si>
    <t>GASTOS DE PERSONAL</t>
  </si>
  <si>
    <t>A-02</t>
  </si>
  <si>
    <t>ADQUISICIÓN DE BIENES  Y SERVICIOS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</si>
  <si>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</si>
  <si>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</si>
  <si>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</si>
  <si>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</si>
  <si>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</si>
  <si>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 xml:space="preserve">IMPUESTOS </t>
  </si>
  <si>
    <t>A-08-04-01</t>
  </si>
  <si>
    <t>CUOTA DE FISCALIZACIÓN Y AUDITAJE</t>
  </si>
  <si>
    <t>cifras en pesos</t>
  </si>
  <si>
    <t>PROSPERIDAD SOCIAL EJECUCION PRESPUESTAL CONRTE 31 DE JULIO</t>
  </si>
  <si>
    <t>Fuente cifras: SIIF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</si>
</sst>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40A]\ * #,##0.00_-;\-[$$-240A]\ * #,##0.00_-;_-[$$-240A]\ * &quot;-&quot;??_-;_-@_-"/>
    <numFmt numFmtId="165" formatCode="[$-1240A]&quot;$&quot;\ #,##0.00;\-&quot;$&quot;\ #,##0.00"/>
    <numFmt numFmtId="166" formatCode="_-&quot;$&quot;\ * #,##0.00_-;\-&quot;$&quot;\ * #,##0.00_-;_-&quot;$&quot;\ * &quot;-&quot;_-;_-@_-"/>
    <numFmt numFmtId="167" formatCode="_-&quot;$&quot;\ * #,##0_-;\-&quot;$&quot;\ * #,##0_-;_-&quot;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000000"/>
      <name val="Aptos Narrow"/>
      <family val="2"/>
      <scheme val="minor"/>
    </font>
    <font>
      <sz val="8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167" fontId="3" fillId="0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2" applyNumberFormat="1" applyFont="1" applyFill="1" applyBorder="1" applyAlignment="1">
      <alignment horizontal="right" vertical="center" wrapText="1" readingOrder="1"/>
    </xf>
    <xf numFmtId="9" fontId="2" fillId="0" borderId="1" xfId="3" applyFont="1" applyFill="1" applyBorder="1" applyAlignment="1">
      <alignment horizontal="center" vertical="center" wrapText="1" readingOrder="1"/>
    </xf>
    <xf numFmtId="9" fontId="3" fillId="0" borderId="6" xfId="3" applyFont="1" applyFill="1" applyBorder="1" applyAlignment="1">
      <alignment horizontal="center" vertical="center"/>
    </xf>
    <xf numFmtId="167" fontId="3" fillId="0" borderId="6" xfId="1" applyNumberFormat="1" applyFont="1" applyFill="1" applyBorder="1" applyAlignment="1">
      <alignment horizontal="right" vertical="center"/>
    </xf>
    <xf numFmtId="167" fontId="3" fillId="0" borderId="6" xfId="1" applyNumberFormat="1" applyFont="1" applyFill="1" applyBorder="1" applyAlignment="1">
      <alignment horizontal="center" vertical="center"/>
    </xf>
    <xf numFmtId="9" fontId="3" fillId="0" borderId="7" xfId="3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right" vertical="center"/>
    </xf>
    <xf numFmtId="44" fontId="3" fillId="0" borderId="1" xfId="1" applyFont="1" applyFill="1" applyBorder="1" applyAlignment="1">
      <alignment horizontal="center" vertical="center"/>
    </xf>
    <xf numFmtId="9" fontId="3" fillId="0" borderId="8" xfId="3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right" vertical="center"/>
    </xf>
    <xf numFmtId="9" fontId="3" fillId="0" borderId="2" xfId="3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right" vertical="center"/>
    </xf>
    <xf numFmtId="167" fontId="3" fillId="0" borderId="2" xfId="1" applyNumberFormat="1" applyFont="1" applyFill="1" applyBorder="1" applyAlignment="1">
      <alignment horizontal="center" vertical="center"/>
    </xf>
    <xf numFmtId="9" fontId="3" fillId="0" borderId="9" xfId="3" applyFont="1" applyFill="1" applyBorder="1" applyAlignment="1">
      <alignment horizontal="center" vertical="center"/>
    </xf>
    <xf numFmtId="42" fontId="3" fillId="0" borderId="1" xfId="2" applyFont="1" applyFill="1" applyBorder="1" applyAlignment="1">
      <alignment horizontal="right" vertical="center"/>
    </xf>
    <xf numFmtId="10" fontId="3" fillId="0" borderId="1" xfId="3" applyNumberFormat="1" applyFont="1" applyFill="1" applyBorder="1" applyAlignment="1">
      <alignment horizontal="center" vertical="center"/>
    </xf>
    <xf numFmtId="42" fontId="3" fillId="0" borderId="1" xfId="2" applyFont="1" applyFill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 wrapText="1" readingOrder="1"/>
    </xf>
    <xf numFmtId="164" fontId="3" fillId="0" borderId="0" xfId="2" applyNumberFormat="1" applyFont="1" applyFill="1" applyAlignment="1">
      <alignment horizontal="right" vertical="center"/>
    </xf>
    <xf numFmtId="9" fontId="3" fillId="0" borderId="0" xfId="3" applyFont="1" applyFill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vertical="center" wrapText="1"/>
    </xf>
    <xf numFmtId="167" fontId="3" fillId="0" borderId="6" xfId="1" applyNumberFormat="1" applyFont="1" applyFill="1" applyBorder="1" applyAlignment="1">
      <alignment wrapText="1"/>
    </xf>
    <xf numFmtId="164" fontId="3" fillId="0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167" fontId="3" fillId="0" borderId="2" xfId="1" applyNumberFormat="1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readingOrder="1"/>
    </xf>
    <xf numFmtId="42" fontId="6" fillId="0" borderId="1" xfId="2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43" fontId="3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10" fontId="3" fillId="0" borderId="0" xfId="3" applyNumberFormat="1" applyFont="1" applyFill="1"/>
    <xf numFmtId="10" fontId="3" fillId="0" borderId="0" xfId="0" applyNumberFormat="1" applyFont="1"/>
    <xf numFmtId="166" fontId="2" fillId="0" borderId="5" xfId="2" applyNumberFormat="1" applyFont="1" applyFill="1" applyBorder="1" applyAlignment="1">
      <alignment horizontal="center" vertical="center"/>
    </xf>
    <xf numFmtId="9" fontId="2" fillId="0" borderId="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/>
    </xf>
  </cellXfs>
  <cellStyles count="5">
    <cellStyle name="Moneda" xfId="1" builtinId="4"/>
    <cellStyle name="Moneda [0]" xfId="2" builtinId="7"/>
    <cellStyle name="Normal" xfId="0" builtinId="0"/>
    <cellStyle name="Normal 2" xfId="4" xr:uid="{DAB89FFB-50AA-4F3F-B82C-AF028324EB4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16D2-AF86-42B9-A481-F2790A823BA8}">
  <dimension ref="A1:K27"/>
  <sheetViews>
    <sheetView tabSelected="1" workbookViewId="0">
      <selection activeCell="C34" sqref="C34"/>
    </sheetView>
  </sheetViews>
  <sheetFormatPr baseColWidth="10" defaultColWidth="11.42578125" defaultRowHeight="12.75" x14ac:dyDescent="0.2"/>
  <cols>
    <col min="1" max="1" width="16.7109375" style="25" customWidth="1"/>
    <col min="2" max="2" width="17.7109375" style="25" customWidth="1"/>
    <col min="3" max="3" width="31.85546875" style="25" customWidth="1"/>
    <col min="4" max="4" width="25.85546875" style="25" bestFit="1" customWidth="1"/>
    <col min="5" max="5" width="21.5703125" style="25" bestFit="1" customWidth="1"/>
    <col min="6" max="6" width="11.42578125" style="25"/>
    <col min="7" max="7" width="21.5703125" style="25" bestFit="1" customWidth="1"/>
    <col min="8" max="8" width="11.42578125" style="25"/>
    <col min="9" max="9" width="23" style="23" customWidth="1"/>
    <col min="10" max="10" width="11.42578125" style="24"/>
    <col min="11" max="16384" width="11.42578125" style="25"/>
  </cols>
  <sheetData>
    <row r="1" spans="1:11" x14ac:dyDescent="0.2">
      <c r="A1" s="48" t="s">
        <v>58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x14ac:dyDescent="0.2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/>
      <c r="G2" s="47" t="s">
        <v>5</v>
      </c>
      <c r="H2" s="47"/>
      <c r="I2" s="44" t="s">
        <v>6</v>
      </c>
      <c r="J2" s="44"/>
    </row>
    <row r="3" spans="1:11" ht="13.5" thickBot="1" x14ac:dyDescent="0.25">
      <c r="A3" s="47"/>
      <c r="B3" s="47"/>
      <c r="C3" s="47"/>
      <c r="D3" s="47"/>
      <c r="E3" s="2" t="s">
        <v>7</v>
      </c>
      <c r="F3" s="2" t="s">
        <v>8</v>
      </c>
      <c r="G3" s="2" t="s">
        <v>7</v>
      </c>
      <c r="H3" s="2" t="s">
        <v>8</v>
      </c>
      <c r="I3" s="3" t="s">
        <v>7</v>
      </c>
      <c r="J3" s="4" t="s">
        <v>8</v>
      </c>
    </row>
    <row r="4" spans="1:11" x14ac:dyDescent="0.2">
      <c r="A4" s="26" t="s">
        <v>45</v>
      </c>
      <c r="B4" s="26"/>
      <c r="C4" s="27" t="s">
        <v>46</v>
      </c>
      <c r="D4" s="6">
        <v>160630000000</v>
      </c>
      <c r="E4" s="6">
        <v>70094072270</v>
      </c>
      <c r="F4" s="5">
        <f t="shared" ref="F4:F15" si="0">E4/D4</f>
        <v>0.43636974581335991</v>
      </c>
      <c r="G4" s="7">
        <v>70030445932</v>
      </c>
      <c r="H4" s="8">
        <f t="shared" ref="H4:H15" si="1">G4/D4</f>
        <v>0.43597364086409762</v>
      </c>
      <c r="I4" s="28">
        <v>69251609223</v>
      </c>
      <c r="J4" s="9">
        <f t="shared" ref="J4:J22" si="2">I4/D4</f>
        <v>0.43112500294465544</v>
      </c>
    </row>
    <row r="5" spans="1:11" x14ac:dyDescent="0.2">
      <c r="A5" s="29" t="s">
        <v>47</v>
      </c>
      <c r="B5" s="29"/>
      <c r="C5" s="30" t="s">
        <v>48</v>
      </c>
      <c r="D5" s="10">
        <v>48775000000</v>
      </c>
      <c r="E5" s="10">
        <v>35021440416.93</v>
      </c>
      <c r="F5" s="9">
        <f t="shared" si="0"/>
        <v>0.71802030583147103</v>
      </c>
      <c r="G5" s="11">
        <v>19758474839.860001</v>
      </c>
      <c r="H5" s="12">
        <f t="shared" si="1"/>
        <v>0.40509430732670426</v>
      </c>
      <c r="I5" s="28">
        <v>19579696829.860001</v>
      </c>
      <c r="J5" s="9">
        <f t="shared" si="2"/>
        <v>0.401428945768529</v>
      </c>
    </row>
    <row r="6" spans="1:11" ht="38.25" x14ac:dyDescent="0.2">
      <c r="A6" s="29" t="s">
        <v>49</v>
      </c>
      <c r="B6" s="29"/>
      <c r="C6" s="1" t="s">
        <v>50</v>
      </c>
      <c r="D6" s="10">
        <v>765000000</v>
      </c>
      <c r="E6" s="10">
        <v>527517955</v>
      </c>
      <c r="F6" s="9">
        <f t="shared" si="0"/>
        <v>0.68956595424836598</v>
      </c>
      <c r="G6" s="13">
        <v>256156992</v>
      </c>
      <c r="H6" s="12">
        <f t="shared" si="1"/>
        <v>0.33484574117647059</v>
      </c>
      <c r="I6" s="28">
        <v>256156992</v>
      </c>
      <c r="J6" s="9">
        <f t="shared" si="2"/>
        <v>0.33484574117647059</v>
      </c>
    </row>
    <row r="7" spans="1:11" x14ac:dyDescent="0.2">
      <c r="A7" s="29" t="s">
        <v>51</v>
      </c>
      <c r="B7" s="29"/>
      <c r="C7" s="1" t="s">
        <v>52</v>
      </c>
      <c r="D7" s="10">
        <v>2494170700</v>
      </c>
      <c r="E7" s="10">
        <v>91500516</v>
      </c>
      <c r="F7" s="9">
        <f t="shared" si="0"/>
        <v>3.6685747290672609E-2</v>
      </c>
      <c r="G7" s="13">
        <v>91500516</v>
      </c>
      <c r="H7" s="12">
        <f t="shared" si="1"/>
        <v>3.6685747290672609E-2</v>
      </c>
      <c r="I7" s="28">
        <v>91500516</v>
      </c>
      <c r="J7" s="9">
        <f t="shared" si="2"/>
        <v>3.6685747290672609E-2</v>
      </c>
    </row>
    <row r="8" spans="1:11" x14ac:dyDescent="0.2">
      <c r="A8" s="29" t="s">
        <v>53</v>
      </c>
      <c r="B8" s="29"/>
      <c r="C8" s="1" t="s">
        <v>54</v>
      </c>
      <c r="D8" s="10">
        <v>216000000</v>
      </c>
      <c r="E8" s="14">
        <v>113248335.38</v>
      </c>
      <c r="F8" s="9">
        <f t="shared" si="0"/>
        <v>0.52429784898148146</v>
      </c>
      <c r="G8" s="11">
        <v>113248253.38</v>
      </c>
      <c r="H8" s="12">
        <f t="shared" si="1"/>
        <v>0.52429746935185184</v>
      </c>
      <c r="I8" s="28">
        <v>111486762.38</v>
      </c>
      <c r="J8" s="9">
        <f t="shared" si="2"/>
        <v>0.5161424184259259</v>
      </c>
    </row>
    <row r="9" spans="1:11" x14ac:dyDescent="0.2">
      <c r="A9" s="31" t="s">
        <v>55</v>
      </c>
      <c r="B9" s="31"/>
      <c r="C9" s="32" t="s">
        <v>56</v>
      </c>
      <c r="D9" s="16">
        <v>32609649182</v>
      </c>
      <c r="E9" s="16">
        <v>0</v>
      </c>
      <c r="F9" s="15">
        <f t="shared" si="0"/>
        <v>0</v>
      </c>
      <c r="G9" s="17">
        <v>0</v>
      </c>
      <c r="H9" s="18">
        <f t="shared" si="1"/>
        <v>0</v>
      </c>
      <c r="I9" s="33">
        <v>0</v>
      </c>
      <c r="J9" s="15">
        <f t="shared" si="2"/>
        <v>0</v>
      </c>
    </row>
    <row r="10" spans="1:11" ht="63.75" x14ac:dyDescent="0.2">
      <c r="A10" s="29" t="s">
        <v>9</v>
      </c>
      <c r="B10" s="34" t="s">
        <v>10</v>
      </c>
      <c r="C10" s="35" t="s">
        <v>11</v>
      </c>
      <c r="D10" s="36">
        <v>9006369737650</v>
      </c>
      <c r="E10" s="19">
        <v>2178981040350</v>
      </c>
      <c r="F10" s="20">
        <f t="shared" si="0"/>
        <v>0.24193777335623284</v>
      </c>
      <c r="G10" s="21">
        <v>2024482996241</v>
      </c>
      <c r="H10" s="20">
        <f t="shared" si="1"/>
        <v>0.22478346494902407</v>
      </c>
      <c r="I10" s="28">
        <v>2024259946641</v>
      </c>
      <c r="J10" s="20">
        <f t="shared" si="2"/>
        <v>0.22475869918806854</v>
      </c>
    </row>
    <row r="11" spans="1:11" ht="22.5" x14ac:dyDescent="0.2">
      <c r="A11" s="29" t="s">
        <v>12</v>
      </c>
      <c r="B11" s="34" t="s">
        <v>13</v>
      </c>
      <c r="C11" s="35" t="s">
        <v>14</v>
      </c>
      <c r="D11" s="36">
        <v>566097299200</v>
      </c>
      <c r="E11" s="19">
        <v>3037200000</v>
      </c>
      <c r="F11" s="20">
        <f t="shared" si="0"/>
        <v>5.3651554322766146E-3</v>
      </c>
      <c r="G11" s="21">
        <v>3025800000</v>
      </c>
      <c r="H11" s="20">
        <f t="shared" si="1"/>
        <v>5.3450175513573622E-3</v>
      </c>
      <c r="I11" s="28">
        <v>3025800000</v>
      </c>
      <c r="J11" s="20">
        <f t="shared" si="2"/>
        <v>5.3450175513573622E-3</v>
      </c>
    </row>
    <row r="12" spans="1:11" ht="63.75" x14ac:dyDescent="0.2">
      <c r="A12" s="29" t="s">
        <v>15</v>
      </c>
      <c r="B12" s="34" t="s">
        <v>16</v>
      </c>
      <c r="C12" s="37" t="s">
        <v>17</v>
      </c>
      <c r="D12" s="36">
        <v>518802439419</v>
      </c>
      <c r="E12" s="19">
        <v>21958174011.279999</v>
      </c>
      <c r="F12" s="9">
        <f t="shared" si="0"/>
        <v>4.2324731618206476E-2</v>
      </c>
      <c r="G12" s="21">
        <v>8941065803.1900005</v>
      </c>
      <c r="H12" s="20">
        <f t="shared" si="1"/>
        <v>1.7234047344116158E-2</v>
      </c>
      <c r="I12" s="28">
        <v>8655362083.1900005</v>
      </c>
      <c r="J12" s="20">
        <f t="shared" si="2"/>
        <v>1.6683348854109142E-2</v>
      </c>
      <c r="K12" s="38"/>
    </row>
    <row r="13" spans="1:11" ht="76.5" x14ac:dyDescent="0.2">
      <c r="A13" s="29" t="s">
        <v>18</v>
      </c>
      <c r="B13" s="34" t="s">
        <v>19</v>
      </c>
      <c r="C13" s="37" t="s">
        <v>20</v>
      </c>
      <c r="D13" s="36">
        <v>179747932970</v>
      </c>
      <c r="E13" s="22">
        <v>5912176358.6599998</v>
      </c>
      <c r="F13" s="9">
        <f t="shared" si="0"/>
        <v>3.2891484541559345E-2</v>
      </c>
      <c r="G13" s="22">
        <v>945489708</v>
      </c>
      <c r="H13" s="9">
        <f t="shared" si="1"/>
        <v>5.2600866801500445E-3</v>
      </c>
      <c r="I13" s="28">
        <v>855170708</v>
      </c>
      <c r="J13" s="9">
        <f t="shared" si="2"/>
        <v>4.7576108045855993E-3</v>
      </c>
    </row>
    <row r="14" spans="1:11" ht="51" x14ac:dyDescent="0.2">
      <c r="A14" s="29" t="s">
        <v>21</v>
      </c>
      <c r="B14" s="34" t="s">
        <v>22</v>
      </c>
      <c r="C14" s="37" t="s">
        <v>23</v>
      </c>
      <c r="D14" s="36">
        <v>40000000000</v>
      </c>
      <c r="E14" s="19">
        <v>23146937693.200001</v>
      </c>
      <c r="F14" s="9">
        <f t="shared" si="0"/>
        <v>0.57867344233000007</v>
      </c>
      <c r="G14" s="21">
        <v>525784414</v>
      </c>
      <c r="H14" s="9">
        <f t="shared" si="1"/>
        <v>1.314461035E-2</v>
      </c>
      <c r="I14" s="28">
        <v>516884414</v>
      </c>
      <c r="J14" s="9">
        <f t="shared" si="2"/>
        <v>1.292211035E-2</v>
      </c>
    </row>
    <row r="15" spans="1:11" ht="51" x14ac:dyDescent="0.2">
      <c r="A15" s="29" t="s">
        <v>24</v>
      </c>
      <c r="B15" s="34" t="s">
        <v>25</v>
      </c>
      <c r="C15" s="37" t="s">
        <v>26</v>
      </c>
      <c r="D15" s="36">
        <v>64886072564</v>
      </c>
      <c r="E15" s="22">
        <v>51771594005.900002</v>
      </c>
      <c r="F15" s="9">
        <f t="shared" si="0"/>
        <v>0.79788453762300671</v>
      </c>
      <c r="G15" s="22">
        <v>603548617</v>
      </c>
      <c r="H15" s="9">
        <f t="shared" si="1"/>
        <v>9.3016666466396673E-3</v>
      </c>
      <c r="I15" s="28">
        <v>576910617</v>
      </c>
      <c r="J15" s="9">
        <f t="shared" si="2"/>
        <v>8.8911317052048043E-3</v>
      </c>
    </row>
    <row r="16" spans="1:11" ht="38.25" x14ac:dyDescent="0.2">
      <c r="A16" s="29" t="s">
        <v>27</v>
      </c>
      <c r="B16" s="34" t="s">
        <v>28</v>
      </c>
      <c r="C16" s="29" t="s">
        <v>29</v>
      </c>
      <c r="D16" s="36">
        <v>500000000</v>
      </c>
      <c r="E16" s="19">
        <v>0</v>
      </c>
      <c r="F16" s="9">
        <v>0</v>
      </c>
      <c r="G16" s="21">
        <v>0</v>
      </c>
      <c r="H16" s="9">
        <v>0</v>
      </c>
      <c r="I16" s="28">
        <v>0</v>
      </c>
      <c r="J16" s="9">
        <f t="shared" si="2"/>
        <v>0</v>
      </c>
    </row>
    <row r="17" spans="1:10" ht="51" x14ac:dyDescent="0.2">
      <c r="A17" s="29" t="s">
        <v>30</v>
      </c>
      <c r="B17" s="34" t="s">
        <v>31</v>
      </c>
      <c r="C17" s="39" t="s">
        <v>32</v>
      </c>
      <c r="D17" s="36">
        <v>16000000000</v>
      </c>
      <c r="E17" s="19">
        <v>1821983532.3199999</v>
      </c>
      <c r="F17" s="9">
        <v>0</v>
      </c>
      <c r="G17" s="21">
        <v>679498705</v>
      </c>
      <c r="H17" s="9">
        <v>0</v>
      </c>
      <c r="I17" s="28">
        <v>612732038</v>
      </c>
      <c r="J17" s="9">
        <f t="shared" si="2"/>
        <v>3.8295752374999999E-2</v>
      </c>
    </row>
    <row r="18" spans="1:10" ht="76.5" x14ac:dyDescent="0.2">
      <c r="A18" s="29" t="s">
        <v>33</v>
      </c>
      <c r="B18" s="34" t="s">
        <v>34</v>
      </c>
      <c r="C18" s="39" t="s">
        <v>35</v>
      </c>
      <c r="D18" s="36">
        <v>40000000000</v>
      </c>
      <c r="E18" s="19">
        <v>0</v>
      </c>
      <c r="F18" s="9">
        <v>0</v>
      </c>
      <c r="G18" s="21">
        <v>0</v>
      </c>
      <c r="H18" s="9">
        <v>0</v>
      </c>
      <c r="I18" s="28">
        <v>0</v>
      </c>
      <c r="J18" s="9">
        <f t="shared" si="2"/>
        <v>0</v>
      </c>
    </row>
    <row r="19" spans="1:10" ht="76.5" x14ac:dyDescent="0.2">
      <c r="A19" s="29" t="s">
        <v>36</v>
      </c>
      <c r="B19" s="34" t="s">
        <v>37</v>
      </c>
      <c r="C19" s="29" t="s">
        <v>38</v>
      </c>
      <c r="D19" s="36">
        <v>40000000000</v>
      </c>
      <c r="E19" s="22">
        <v>7785730718.1199999</v>
      </c>
      <c r="F19" s="9">
        <f>E19/D19</f>
        <v>0.19464326795299999</v>
      </c>
      <c r="G19" s="22">
        <v>2940525098.1999998</v>
      </c>
      <c r="H19" s="9">
        <f>G19/D19</f>
        <v>7.3513127454999994E-2</v>
      </c>
      <c r="I19" s="28">
        <v>2794085098.1999998</v>
      </c>
      <c r="J19" s="9">
        <f t="shared" si="2"/>
        <v>6.9852127454999996E-2</v>
      </c>
    </row>
    <row r="20" spans="1:10" ht="51" x14ac:dyDescent="0.2">
      <c r="A20" s="29" t="s">
        <v>39</v>
      </c>
      <c r="B20" s="34" t="s">
        <v>40</v>
      </c>
      <c r="C20" s="37" t="s">
        <v>41</v>
      </c>
      <c r="D20" s="36">
        <v>12000000000</v>
      </c>
      <c r="E20" s="19">
        <v>7337073231.6199999</v>
      </c>
      <c r="F20" s="9">
        <f>E20/D20</f>
        <v>0.61142276930166661</v>
      </c>
      <c r="G20" s="21">
        <v>4305039784.6199999</v>
      </c>
      <c r="H20" s="9">
        <f>G20/D20</f>
        <v>0.35875331538499999</v>
      </c>
      <c r="I20" s="28">
        <v>4295539784.6199999</v>
      </c>
      <c r="J20" s="9">
        <f t="shared" si="2"/>
        <v>0.3579616487183333</v>
      </c>
    </row>
    <row r="21" spans="1:10" ht="76.5" x14ac:dyDescent="0.2">
      <c r="A21" s="29" t="s">
        <v>42</v>
      </c>
      <c r="B21" s="34" t="s">
        <v>43</v>
      </c>
      <c r="C21" s="37" t="s">
        <v>44</v>
      </c>
      <c r="D21" s="36">
        <v>35337347464</v>
      </c>
      <c r="E21" s="19">
        <v>28234151495.459999</v>
      </c>
      <c r="F21" s="9">
        <f>E21/D21</f>
        <v>0.79898898818660913</v>
      </c>
      <c r="G21" s="21">
        <v>10893744140.48</v>
      </c>
      <c r="H21" s="9">
        <f>G21/D21</f>
        <v>0.30827849066990737</v>
      </c>
      <c r="I21" s="28">
        <v>10893744140.48</v>
      </c>
      <c r="J21" s="9">
        <f t="shared" si="2"/>
        <v>0.30827849066990737</v>
      </c>
    </row>
    <row r="22" spans="1:10" x14ac:dyDescent="0.2">
      <c r="A22" s="45"/>
      <c r="B22" s="45"/>
      <c r="C22" s="46"/>
      <c r="D22" s="42">
        <f>SUM(D4:D21)</f>
        <v>10765230649149</v>
      </c>
      <c r="E22" s="42">
        <f>SUM(E4:E21)</f>
        <v>2435833840889.8701</v>
      </c>
      <c r="F22" s="43">
        <f>E22/D22</f>
        <v>0.22626861609160456</v>
      </c>
      <c r="G22" s="42">
        <f t="shared" ref="G22:I22" si="3">SUM(G4:G21)</f>
        <v>2147593319044.73</v>
      </c>
      <c r="H22" s="43">
        <f>G22/D22</f>
        <v>0.19949347942809742</v>
      </c>
      <c r="I22" s="42">
        <f t="shared" si="3"/>
        <v>2145776625847.73</v>
      </c>
      <c r="J22" s="43">
        <f t="shared" si="2"/>
        <v>0.1993247238058346</v>
      </c>
    </row>
    <row r="24" spans="1:10" x14ac:dyDescent="0.2">
      <c r="A24" s="25" t="s">
        <v>57</v>
      </c>
      <c r="H24" s="38"/>
    </row>
    <row r="25" spans="1:10" x14ac:dyDescent="0.2">
      <c r="A25" s="25" t="s">
        <v>59</v>
      </c>
      <c r="E25" s="40"/>
      <c r="G25" s="40"/>
    </row>
    <row r="26" spans="1:10" x14ac:dyDescent="0.2">
      <c r="E26" s="40"/>
    </row>
    <row r="27" spans="1:10" x14ac:dyDescent="0.2">
      <c r="E27" s="41"/>
    </row>
  </sheetData>
  <mergeCells count="9">
    <mergeCell ref="I2:J2"/>
    <mergeCell ref="A22:C22"/>
    <mergeCell ref="A2:A3"/>
    <mergeCell ref="B2:B3"/>
    <mergeCell ref="C2:C3"/>
    <mergeCell ref="D2:D3"/>
    <mergeCell ref="E2:F2"/>
    <mergeCell ref="G2:H2"/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0396A675635B4FB23392F298A88D65" ma:contentTypeVersion="4" ma:contentTypeDescription="Crear nuevo documento." ma:contentTypeScope="" ma:versionID="f13861487de69649ece5c91fb24e53b2">
  <xsd:schema xmlns:xsd="http://www.w3.org/2001/XMLSchema" xmlns:xs="http://www.w3.org/2001/XMLSchema" xmlns:p="http://schemas.microsoft.com/office/2006/metadata/properties" xmlns:ns2="ec369812-8713-4221-b50c-f8f0346c3688" targetNamespace="http://schemas.microsoft.com/office/2006/metadata/properties" ma:root="true" ma:fieldsID="3eb9d5bd4b4c84fd79e9ad7fa9e463da" ns2:_="">
    <xsd:import namespace="ec369812-8713-4221-b50c-f8f0346c3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69812-8713-4221-b50c-f8f0346c3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238DA-AAE7-4305-87B2-D7A14BA6D353}"/>
</file>

<file path=customXml/itemProps2.xml><?xml version="1.0" encoding="utf-8"?>
<ds:datastoreItem xmlns:ds="http://schemas.openxmlformats.org/officeDocument/2006/customXml" ds:itemID="{6F865362-3792-496B-804F-F1989AEA7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Restrepo Villa</dc:creator>
  <cp:lastModifiedBy>Cesar Restrepo Villa</cp:lastModifiedBy>
  <dcterms:created xsi:type="dcterms:W3CDTF">2024-08-13T15:11:57Z</dcterms:created>
  <dcterms:modified xsi:type="dcterms:W3CDTF">2024-08-14T19:26:17Z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dNivel">
    <vt:lpwstr xmlns:vt="http://schemas.openxmlformats.org/officeDocument/2006/docPropsVTypes">NIVEL-1</vt:lpwstr>
  </op:property>
  <op:property fmtid="{D5CDD505-2E9C-101B-9397-08002B2CF9AE}" pid="3" name="IdTipoDoc">
    <vt:lpwstr>TIPODOC-1</vt:lpwstr>
  </op:property>
  <op:property fmtid="{D5CDD505-2E9C-101B-9397-08002B2CF9AE}" pid="4" name="IdDocTMS">
    <vt:lpwstr>DOCTMS-1</vt:lpwstr>
  </op:property>
  <op:property fmtid="{D5CDD505-2E9C-101B-9397-08002B2CF9AE}" pid="5" name="PublicarPDF">
    <vt:lpwstr>1</vt:lpwstr>
  </op:property>
</op:Properties>
</file>