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fgarzon\Downloads\"/>
    </mc:Choice>
  </mc:AlternateContent>
  <xr:revisionPtr revIDLastSave="0" documentId="8_{6023622C-2C90-47D0-A413-D1CE221DFB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_EPG034_EjecucionPresupue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7" i="1" l="1"/>
  <c r="R32" i="1" l="1"/>
  <c r="S32" i="1"/>
  <c r="T32" i="1"/>
  <c r="U32" i="1"/>
  <c r="V32" i="1"/>
  <c r="W32" i="1"/>
  <c r="X32" i="1"/>
  <c r="Y32" i="1"/>
  <c r="Z32" i="1"/>
  <c r="AA32" i="1"/>
  <c r="AB32" i="1"/>
  <c r="R5" i="1"/>
  <c r="S5" i="1"/>
  <c r="T5" i="1"/>
  <c r="U5" i="1"/>
  <c r="V5" i="1"/>
  <c r="V24" i="1" s="1"/>
  <c r="W5" i="1"/>
  <c r="X5" i="1"/>
  <c r="Y5" i="1"/>
  <c r="Z5" i="1"/>
  <c r="AA5" i="1"/>
  <c r="Q5" i="1"/>
  <c r="Q24" i="1" s="1"/>
  <c r="Q32" i="1"/>
  <c r="R24" i="1"/>
  <c r="S24" i="1"/>
  <c r="T24" i="1"/>
  <c r="U24" i="1"/>
  <c r="W24" i="1"/>
  <c r="X24" i="1"/>
  <c r="Y24" i="1"/>
  <c r="Z24" i="1"/>
  <c r="AA24" i="1"/>
  <c r="R20" i="1"/>
  <c r="S20" i="1"/>
  <c r="T20" i="1"/>
  <c r="U20" i="1"/>
  <c r="V20" i="1"/>
  <c r="W20" i="1"/>
  <c r="X20" i="1"/>
  <c r="Y20" i="1"/>
  <c r="Z20" i="1"/>
  <c r="AA20" i="1"/>
  <c r="Q20" i="1"/>
  <c r="R12" i="1"/>
  <c r="S12" i="1"/>
  <c r="T12" i="1"/>
  <c r="U12" i="1"/>
  <c r="V12" i="1"/>
  <c r="W12" i="1"/>
  <c r="X12" i="1"/>
  <c r="Y12" i="1"/>
  <c r="Z12" i="1"/>
  <c r="AA12" i="1"/>
  <c r="Q12" i="1"/>
  <c r="R10" i="1"/>
  <c r="S10" i="1"/>
  <c r="T10" i="1"/>
  <c r="U10" i="1"/>
  <c r="V10" i="1"/>
  <c r="W10" i="1"/>
  <c r="X10" i="1"/>
  <c r="Y10" i="1"/>
  <c r="Z10" i="1"/>
  <c r="AA10" i="1"/>
  <c r="Q10" i="1"/>
</calcChain>
</file>

<file path=xl/sharedStrings.xml><?xml version="1.0" encoding="utf-8"?>
<sst xmlns="http://schemas.openxmlformats.org/spreadsheetml/2006/main" count="401" uniqueCount="100">
  <si>
    <t>Año Fiscal:</t>
  </si>
  <si>
    <t/>
  </si>
  <si>
    <t>Vigencia:</t>
  </si>
  <si>
    <t>Actual</t>
  </si>
  <si>
    <t>Periodo:</t>
  </si>
  <si>
    <t>Agosto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</si>
  <si>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</si>
  <si>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</si>
  <si>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</si>
  <si>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</si>
  <si>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</si>
  <si>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</si>
  <si>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</si>
  <si>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</si>
  <si>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</si>
  <si>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</si>
  <si>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</si>
  <si>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</si>
  <si>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</si>
  <si>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</si>
  <si>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</si>
  <si>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</si>
  <si>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</si>
  <si>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</si>
  <si>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</si>
  <si>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</si>
  <si>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</si>
  <si>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</si>
  <si>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</si>
  <si>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</si>
  <si>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</si>
  <si>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</si>
  <si>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</si>
  <si>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13-13-00</t>
  </si>
  <si>
    <t>SUPERINTENDENCIA FINANCIERA DE COLOMBIA</t>
  </si>
  <si>
    <t>A-01-01-01</t>
  </si>
  <si>
    <t>A</t>
  </si>
  <si>
    <t>01</t>
  </si>
  <si>
    <t>Propios</t>
  </si>
  <si>
    <t>20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</si>
  <si>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</si>
  <si>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</si>
  <si>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</si>
  <si>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</si>
  <si>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</si>
  <si>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</si>
  <si>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</si>
  <si>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</si>
  <si>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A-01-01-04</t>
  </si>
  <si>
    <t>04</t>
  </si>
  <si>
    <t>OTROS GASTOS DE PERSONAL - DISTRIBUCIÓN PREVIO CONCEPTO DGPPN</t>
  </si>
  <si>
    <t>A-02</t>
  </si>
  <si>
    <t>ADQUISICIÓN DE BIENES  Y SERVICIOS</t>
  </si>
  <si>
    <t>A-03-02-02</t>
  </si>
  <si>
    <t>A ORGANIZACIONES INTERNACIONALES</t>
  </si>
  <si>
    <t>A-03-03-01-999</t>
  </si>
  <si>
    <t>999</t>
  </si>
  <si>
    <t>OTRAS TRANSFERENCIAS - DISTRIBUCIÓN PREVIO CONCEPTO DGPPN</t>
  </si>
  <si>
    <t>A-03-04-02-001</t>
  </si>
  <si>
    <t>001</t>
  </si>
  <si>
    <t>MESADAS PENSIONALES (DE PENSIONES)</t>
  </si>
  <si>
    <t>A-03-04-02-002</t>
  </si>
  <si>
    <t>002</t>
  </si>
  <si>
    <t>CUOTAS PARTES PENSIONALES (DE PENSIONES)</t>
  </si>
  <si>
    <t>A-03-04-02-012</t>
  </si>
  <si>
    <t>012</t>
  </si>
  <si>
    <t>INCAPACIDADES Y LICENCIAS DE MATERNIDAD Y PATERNIDAD (NO DE PENSIONES)</t>
  </si>
  <si>
    <t>A-03-04-02-014</t>
  </si>
  <si>
    <t>014</t>
  </si>
  <si>
    <t>AUXILIO FUNERARIO (NO DE PENSIONES)</t>
  </si>
  <si>
    <t>A-03-04-02-029</t>
  </si>
  <si>
    <t>029</t>
  </si>
  <si>
    <t>PLANES COMPLEMENTARIOS DE SALUD (NO DE PENSIONES).</t>
  </si>
  <si>
    <t>A-08-01</t>
  </si>
  <si>
    <t>08</t>
  </si>
  <si>
    <t>IMPUESTOS</t>
  </si>
  <si>
    <t>A-08-03</t>
  </si>
  <si>
    <t>TASAS Y DERECHOS ADMINISTRATIVOS</t>
  </si>
  <si>
    <t>A-08-04-01</t>
  </si>
  <si>
    <t>CUOTA DE FISCALIZACIÓN Y AUDITAJE</t>
  </si>
  <si>
    <t>C-1304-1000-1-803001</t>
  </si>
  <si>
    <t>C</t>
  </si>
  <si>
    <t>1304</t>
  </si>
  <si>
    <t>1000</t>
  </si>
  <si>
    <t>1</t>
  </si>
  <si>
    <t>803001</t>
  </si>
  <si>
    <t>8. ESTABILIDAD MACROECONÓMICA / 1. ADMINISTRACIÓN EFICIENTE DE LOS RECURSOS PÚBLICOS</t>
  </si>
  <si>
    <t>C-1304-1000-2-803001</t>
  </si>
  <si>
    <t>2</t>
  </si>
  <si>
    <t>C-1399-1000-4-803001</t>
  </si>
  <si>
    <t>1399</t>
  </si>
  <si>
    <t>4</t>
  </si>
  <si>
    <t>C-1399-1000-5-803001</t>
  </si>
  <si>
    <t>5</t>
  </si>
  <si>
    <t>C-1399-1000-6-803001</t>
  </si>
  <si>
    <t>6</t>
  </si>
  <si>
    <t>C-1399-1000-7-803001</t>
  </si>
  <si>
    <t>7</t>
  </si>
  <si>
    <t>C-1399-1000-8-803001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</si>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</sst>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-&quot;$&quot;\ #,##0.00"/>
    <numFmt numFmtId="165" formatCode="#,##0.00_ ;\-#,##0.00\ 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3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164" fontId="2" fillId="0" borderId="1" xfId="0" applyNumberFormat="1" applyFont="1" applyBorder="1" applyAlignment="1">
      <alignment horizontal="center" vertical="center" wrapText="1" readingOrder="1"/>
    </xf>
    <xf numFmtId="164" fontId="6" fillId="0" borderId="1" xfId="0" applyNumberFormat="1" applyFont="1" applyBorder="1" applyAlignment="1">
      <alignment horizontal="right" vertical="center" wrapText="1" readingOrder="1"/>
    </xf>
    <xf numFmtId="165" fontId="1" fillId="0" borderId="0" xfId="0" applyNumberFormat="1" applyFont="1"/>
    <xf numFmtId="10" fontId="1" fillId="0" borderId="0" xfId="1" applyNumberFormat="1" applyFont="1"/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7"/>
  <sheetViews>
    <sheetView showGridLines="0" tabSelected="1" workbookViewId="0">
      <selection activeCell="B9" sqref="B9"/>
    </sheetView>
  </sheetViews>
  <sheetFormatPr baseColWidth="10" defaultRowHeight="15" x14ac:dyDescent="0.2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7" customWidth="1"/>
    <col min="13" max="13" width="9.5703125" customWidth="1"/>
    <col min="14" max="14" width="8" customWidth="1"/>
    <col min="15" max="15" width="9.5703125" customWidth="1"/>
    <col min="16" max="16" width="27.5703125" customWidth="1"/>
    <col min="17" max="27" width="18.85546875" customWidth="1"/>
    <col min="28" max="28" width="0" hidden="1" customWidth="1"/>
    <col min="29" max="29" width="6.42578125" customWidth="1"/>
  </cols>
  <sheetData>
    <row r="1" spans="1:27" x14ac:dyDescent="0.25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27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</row>
    <row r="3" spans="1:27" x14ac:dyDescent="0.25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</row>
    <row r="4" spans="1:27" ht="24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</row>
    <row r="5" spans="1:27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9">
        <f>SUM(Q6:Q9)</f>
        <v>266083000000</v>
      </c>
      <c r="R5" s="9">
        <f t="shared" ref="R5:AA5" si="0">SUM(R6:R9)</f>
        <v>18412082691</v>
      </c>
      <c r="S5" s="9">
        <f t="shared" si="0"/>
        <v>18412082691</v>
      </c>
      <c r="T5" s="9">
        <f t="shared" si="0"/>
        <v>266083000000</v>
      </c>
      <c r="U5" s="9">
        <f t="shared" si="0"/>
        <v>6883917309</v>
      </c>
      <c r="V5" s="9">
        <f t="shared" si="0"/>
        <v>259167832184</v>
      </c>
      <c r="W5" s="9">
        <f t="shared" si="0"/>
        <v>31250507</v>
      </c>
      <c r="X5" s="9">
        <f t="shared" si="0"/>
        <v>128218759799.98999</v>
      </c>
      <c r="Y5" s="9">
        <f t="shared" si="0"/>
        <v>128202461557.19</v>
      </c>
      <c r="Z5" s="9">
        <f t="shared" si="0"/>
        <v>128181041722.19</v>
      </c>
      <c r="AA5" s="9">
        <f t="shared" si="0"/>
        <v>128181041722.19</v>
      </c>
    </row>
    <row r="6" spans="1:27" ht="22.5" x14ac:dyDescent="0.25">
      <c r="A6" s="3" t="s">
        <v>33</v>
      </c>
      <c r="B6" s="4" t="s">
        <v>34</v>
      </c>
      <c r="C6" s="5" t="s">
        <v>35</v>
      </c>
      <c r="D6" s="3" t="s">
        <v>36</v>
      </c>
      <c r="E6" s="3" t="s">
        <v>37</v>
      </c>
      <c r="F6" s="3" t="s">
        <v>37</v>
      </c>
      <c r="G6" s="3" t="s">
        <v>37</v>
      </c>
      <c r="H6" s="3"/>
      <c r="I6" s="3"/>
      <c r="J6" s="3"/>
      <c r="K6" s="3"/>
      <c r="L6" s="3"/>
      <c r="M6" s="3" t="s">
        <v>38</v>
      </c>
      <c r="N6" s="3" t="s">
        <v>39</v>
      </c>
      <c r="O6" s="3" t="s">
        <v>40</v>
      </c>
      <c r="P6" s="4" t="s">
        <v>41</v>
      </c>
      <c r="Q6" s="6">
        <v>171227387000</v>
      </c>
      <c r="R6" s="6">
        <v>10516714903</v>
      </c>
      <c r="S6" s="6">
        <v>0</v>
      </c>
      <c r="T6" s="6">
        <v>181744101903</v>
      </c>
      <c r="U6" s="6">
        <v>0</v>
      </c>
      <c r="V6" s="6">
        <v>181714864597</v>
      </c>
      <c r="W6" s="6">
        <v>29237306</v>
      </c>
      <c r="X6" s="6">
        <v>89530442653.389999</v>
      </c>
      <c r="Y6" s="6">
        <v>89526751411.589996</v>
      </c>
      <c r="Z6" s="6">
        <v>89515490761.589996</v>
      </c>
      <c r="AA6" s="6">
        <v>89515490761.589996</v>
      </c>
    </row>
    <row r="7" spans="1:27" ht="22.5" x14ac:dyDescent="0.25">
      <c r="A7" s="3" t="s">
        <v>33</v>
      </c>
      <c r="B7" s="4" t="s">
        <v>34</v>
      </c>
      <c r="C7" s="5" t="s">
        <v>42</v>
      </c>
      <c r="D7" s="3" t="s">
        <v>36</v>
      </c>
      <c r="E7" s="3" t="s">
        <v>37</v>
      </c>
      <c r="F7" s="3" t="s">
        <v>37</v>
      </c>
      <c r="G7" s="3" t="s">
        <v>43</v>
      </c>
      <c r="H7" s="3"/>
      <c r="I7" s="3"/>
      <c r="J7" s="3"/>
      <c r="K7" s="3"/>
      <c r="L7" s="3"/>
      <c r="M7" s="3" t="s">
        <v>38</v>
      </c>
      <c r="N7" s="3" t="s">
        <v>39</v>
      </c>
      <c r="O7" s="3" t="s">
        <v>40</v>
      </c>
      <c r="P7" s="4" t="s">
        <v>44</v>
      </c>
      <c r="Q7" s="6">
        <v>54961000000</v>
      </c>
      <c r="R7" s="6">
        <v>4322405170</v>
      </c>
      <c r="S7" s="6">
        <v>0</v>
      </c>
      <c r="T7" s="6">
        <v>59283405170</v>
      </c>
      <c r="U7" s="6">
        <v>0</v>
      </c>
      <c r="V7" s="6">
        <v>59283405170</v>
      </c>
      <c r="W7" s="6">
        <v>0</v>
      </c>
      <c r="X7" s="6">
        <v>29388908706.599998</v>
      </c>
      <c r="Y7" s="6">
        <v>29376301705.599998</v>
      </c>
      <c r="Z7" s="6">
        <v>29376301705.599998</v>
      </c>
      <c r="AA7" s="6">
        <v>29376301705.599998</v>
      </c>
    </row>
    <row r="8" spans="1:27" ht="33.75" x14ac:dyDescent="0.25">
      <c r="A8" s="3" t="s">
        <v>33</v>
      </c>
      <c r="B8" s="4" t="s">
        <v>34</v>
      </c>
      <c r="C8" s="5" t="s">
        <v>45</v>
      </c>
      <c r="D8" s="3" t="s">
        <v>36</v>
      </c>
      <c r="E8" s="3" t="s">
        <v>37</v>
      </c>
      <c r="F8" s="3" t="s">
        <v>37</v>
      </c>
      <c r="G8" s="3" t="s">
        <v>46</v>
      </c>
      <c r="H8" s="3"/>
      <c r="I8" s="3"/>
      <c r="J8" s="3"/>
      <c r="K8" s="3"/>
      <c r="L8" s="3"/>
      <c r="M8" s="3" t="s">
        <v>38</v>
      </c>
      <c r="N8" s="3" t="s">
        <v>39</v>
      </c>
      <c r="O8" s="3" t="s">
        <v>40</v>
      </c>
      <c r="P8" s="4" t="s">
        <v>47</v>
      </c>
      <c r="Q8" s="6">
        <v>14598613000</v>
      </c>
      <c r="R8" s="6">
        <v>3572962618</v>
      </c>
      <c r="S8" s="6">
        <v>0</v>
      </c>
      <c r="T8" s="6">
        <v>18171575618</v>
      </c>
      <c r="U8" s="6">
        <v>0</v>
      </c>
      <c r="V8" s="6">
        <v>18169562417</v>
      </c>
      <c r="W8" s="6">
        <v>2013201</v>
      </c>
      <c r="X8" s="6">
        <v>9299408440</v>
      </c>
      <c r="Y8" s="6">
        <v>9299408440</v>
      </c>
      <c r="Z8" s="6">
        <v>9289249255</v>
      </c>
      <c r="AA8" s="6">
        <v>9289249255</v>
      </c>
    </row>
    <row r="9" spans="1:27" ht="33.75" x14ac:dyDescent="0.25">
      <c r="A9" s="3" t="s">
        <v>33</v>
      </c>
      <c r="B9" s="4" t="s">
        <v>34</v>
      </c>
      <c r="C9" s="5" t="s">
        <v>48</v>
      </c>
      <c r="D9" s="3" t="s">
        <v>36</v>
      </c>
      <c r="E9" s="3" t="s">
        <v>37</v>
      </c>
      <c r="F9" s="3" t="s">
        <v>37</v>
      </c>
      <c r="G9" s="3" t="s">
        <v>49</v>
      </c>
      <c r="H9" s="3"/>
      <c r="I9" s="3"/>
      <c r="J9" s="3"/>
      <c r="K9" s="3"/>
      <c r="L9" s="3"/>
      <c r="M9" s="3" t="s">
        <v>38</v>
      </c>
      <c r="N9" s="3" t="s">
        <v>39</v>
      </c>
      <c r="O9" s="3" t="s">
        <v>40</v>
      </c>
      <c r="P9" s="4" t="s">
        <v>50</v>
      </c>
      <c r="Q9" s="6">
        <v>25296000000</v>
      </c>
      <c r="R9" s="6">
        <v>0</v>
      </c>
      <c r="S9" s="6">
        <v>18412082691</v>
      </c>
      <c r="T9" s="6">
        <v>6883917309</v>
      </c>
      <c r="U9" s="6">
        <v>6883917309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</row>
    <row r="10" spans="1:27" x14ac:dyDescent="0.25">
      <c r="A10" s="3"/>
      <c r="B10" s="4"/>
      <c r="C10" s="5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4"/>
      <c r="Q10" s="10">
        <f>SUM(Q11)</f>
        <v>17698000000</v>
      </c>
      <c r="R10" s="10">
        <f t="shared" ref="R10:AA10" si="1">SUM(R11)</f>
        <v>0</v>
      </c>
      <c r="S10" s="10">
        <f t="shared" si="1"/>
        <v>0</v>
      </c>
      <c r="T10" s="10">
        <f t="shared" si="1"/>
        <v>17698000000</v>
      </c>
      <c r="U10" s="10">
        <f t="shared" si="1"/>
        <v>0</v>
      </c>
      <c r="V10" s="10">
        <f t="shared" si="1"/>
        <v>14417019937.82</v>
      </c>
      <c r="W10" s="10">
        <f t="shared" si="1"/>
        <v>3280980062.1799998</v>
      </c>
      <c r="X10" s="10">
        <f t="shared" si="1"/>
        <v>12009929221.549999</v>
      </c>
      <c r="Y10" s="10">
        <f t="shared" si="1"/>
        <v>7063012755.3599997</v>
      </c>
      <c r="Z10" s="10">
        <f t="shared" si="1"/>
        <v>6769360264.7299995</v>
      </c>
      <c r="AA10" s="10">
        <f t="shared" si="1"/>
        <v>6523518248.7299995</v>
      </c>
    </row>
    <row r="11" spans="1:27" ht="22.5" x14ac:dyDescent="0.25">
      <c r="A11" s="3" t="s">
        <v>33</v>
      </c>
      <c r="B11" s="4" t="s">
        <v>34</v>
      </c>
      <c r="C11" s="5" t="s">
        <v>51</v>
      </c>
      <c r="D11" s="3" t="s">
        <v>36</v>
      </c>
      <c r="E11" s="3" t="s">
        <v>43</v>
      </c>
      <c r="F11" s="3"/>
      <c r="G11" s="3"/>
      <c r="H11" s="3"/>
      <c r="I11" s="3"/>
      <c r="J11" s="3"/>
      <c r="K11" s="3"/>
      <c r="L11" s="3"/>
      <c r="M11" s="3" t="s">
        <v>38</v>
      </c>
      <c r="N11" s="3" t="s">
        <v>39</v>
      </c>
      <c r="O11" s="3" t="s">
        <v>40</v>
      </c>
      <c r="P11" s="4" t="s">
        <v>52</v>
      </c>
      <c r="Q11" s="6">
        <v>17698000000</v>
      </c>
      <c r="R11" s="6">
        <v>0</v>
      </c>
      <c r="S11" s="6">
        <v>0</v>
      </c>
      <c r="T11" s="6">
        <v>17698000000</v>
      </c>
      <c r="U11" s="6">
        <v>0</v>
      </c>
      <c r="V11" s="6">
        <v>14417019937.82</v>
      </c>
      <c r="W11" s="6">
        <v>3280980062.1799998</v>
      </c>
      <c r="X11" s="6">
        <v>12009929221.549999</v>
      </c>
      <c r="Y11" s="6">
        <v>7063012755.3599997</v>
      </c>
      <c r="Z11" s="6">
        <v>6769360264.7299995</v>
      </c>
      <c r="AA11" s="6">
        <v>6523518248.7299995</v>
      </c>
    </row>
    <row r="12" spans="1:27" x14ac:dyDescent="0.25">
      <c r="A12" s="3"/>
      <c r="B12" s="4"/>
      <c r="C12" s="5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4"/>
      <c r="Q12" s="10">
        <f>SUM(Q13:Q19)</f>
        <v>98930000000</v>
      </c>
      <c r="R12" s="10">
        <f t="shared" ref="R12:AA12" si="2">SUM(R13:R19)</f>
        <v>0</v>
      </c>
      <c r="S12" s="10">
        <f t="shared" si="2"/>
        <v>0</v>
      </c>
      <c r="T12" s="10">
        <f t="shared" si="2"/>
        <v>98930000000</v>
      </c>
      <c r="U12" s="10">
        <f t="shared" si="2"/>
        <v>59408000000</v>
      </c>
      <c r="V12" s="10">
        <f t="shared" si="2"/>
        <v>39128437634.370003</v>
      </c>
      <c r="W12" s="10">
        <f t="shared" si="2"/>
        <v>393562365.63</v>
      </c>
      <c r="X12" s="10">
        <f t="shared" si="2"/>
        <v>22193977273.099998</v>
      </c>
      <c r="Y12" s="10">
        <f t="shared" si="2"/>
        <v>22193977273.099998</v>
      </c>
      <c r="Z12" s="10">
        <f t="shared" si="2"/>
        <v>20021982444.41</v>
      </c>
      <c r="AA12" s="10">
        <f t="shared" si="2"/>
        <v>20021982444.41</v>
      </c>
    </row>
    <row r="13" spans="1:27" ht="22.5" x14ac:dyDescent="0.25">
      <c r="A13" s="3" t="s">
        <v>33</v>
      </c>
      <c r="B13" s="4" t="s">
        <v>34</v>
      </c>
      <c r="C13" s="5" t="s">
        <v>53</v>
      </c>
      <c r="D13" s="3" t="s">
        <v>36</v>
      </c>
      <c r="E13" s="3" t="s">
        <v>46</v>
      </c>
      <c r="F13" s="3" t="s">
        <v>43</v>
      </c>
      <c r="G13" s="3" t="s">
        <v>43</v>
      </c>
      <c r="H13" s="3"/>
      <c r="I13" s="3"/>
      <c r="J13" s="3"/>
      <c r="K13" s="3"/>
      <c r="L13" s="3"/>
      <c r="M13" s="3" t="s">
        <v>38</v>
      </c>
      <c r="N13" s="3" t="s">
        <v>39</v>
      </c>
      <c r="O13" s="3" t="s">
        <v>40</v>
      </c>
      <c r="P13" s="4" t="s">
        <v>54</v>
      </c>
      <c r="Q13" s="6">
        <v>834000000</v>
      </c>
      <c r="R13" s="6">
        <v>0</v>
      </c>
      <c r="S13" s="6">
        <v>0</v>
      </c>
      <c r="T13" s="6">
        <v>834000000</v>
      </c>
      <c r="U13" s="6">
        <v>0</v>
      </c>
      <c r="V13" s="6">
        <v>571743943.37</v>
      </c>
      <c r="W13" s="6">
        <v>262256056.63</v>
      </c>
      <c r="X13" s="6">
        <v>571743943.37</v>
      </c>
      <c r="Y13" s="6">
        <v>571743943.37</v>
      </c>
      <c r="Z13" s="6">
        <v>571743943.37</v>
      </c>
      <c r="AA13" s="6">
        <v>571743943.37</v>
      </c>
    </row>
    <row r="14" spans="1:27" ht="33.75" x14ac:dyDescent="0.25">
      <c r="A14" s="3" t="s">
        <v>33</v>
      </c>
      <c r="B14" s="4" t="s">
        <v>34</v>
      </c>
      <c r="C14" s="5" t="s">
        <v>55</v>
      </c>
      <c r="D14" s="3" t="s">
        <v>36</v>
      </c>
      <c r="E14" s="3" t="s">
        <v>46</v>
      </c>
      <c r="F14" s="3" t="s">
        <v>46</v>
      </c>
      <c r="G14" s="3" t="s">
        <v>37</v>
      </c>
      <c r="H14" s="3" t="s">
        <v>56</v>
      </c>
      <c r="I14" s="3"/>
      <c r="J14" s="3"/>
      <c r="K14" s="3"/>
      <c r="L14" s="3"/>
      <c r="M14" s="3" t="s">
        <v>38</v>
      </c>
      <c r="N14" s="3" t="s">
        <v>39</v>
      </c>
      <c r="O14" s="3" t="s">
        <v>40</v>
      </c>
      <c r="P14" s="4" t="s">
        <v>57</v>
      </c>
      <c r="Q14" s="6">
        <v>59408000000</v>
      </c>
      <c r="R14" s="6">
        <v>0</v>
      </c>
      <c r="S14" s="6">
        <v>0</v>
      </c>
      <c r="T14" s="6">
        <v>59408000000</v>
      </c>
      <c r="U14" s="6">
        <v>59408000000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</row>
    <row r="15" spans="1:27" ht="22.5" x14ac:dyDescent="0.25">
      <c r="A15" s="3" t="s">
        <v>33</v>
      </c>
      <c r="B15" s="4" t="s">
        <v>34</v>
      </c>
      <c r="C15" s="5" t="s">
        <v>58</v>
      </c>
      <c r="D15" s="3" t="s">
        <v>36</v>
      </c>
      <c r="E15" s="3" t="s">
        <v>46</v>
      </c>
      <c r="F15" s="3" t="s">
        <v>49</v>
      </c>
      <c r="G15" s="3" t="s">
        <v>43</v>
      </c>
      <c r="H15" s="3" t="s">
        <v>59</v>
      </c>
      <c r="I15" s="3"/>
      <c r="J15" s="3"/>
      <c r="K15" s="3"/>
      <c r="L15" s="3"/>
      <c r="M15" s="3" t="s">
        <v>38</v>
      </c>
      <c r="N15" s="3" t="s">
        <v>39</v>
      </c>
      <c r="O15" s="3" t="s">
        <v>40</v>
      </c>
      <c r="P15" s="4" t="s">
        <v>60</v>
      </c>
      <c r="Q15" s="6">
        <v>37486000000</v>
      </c>
      <c r="R15" s="6">
        <v>0</v>
      </c>
      <c r="S15" s="6">
        <v>0</v>
      </c>
      <c r="T15" s="6">
        <v>37486000000</v>
      </c>
      <c r="U15" s="6">
        <v>0</v>
      </c>
      <c r="V15" s="6">
        <v>37486000000</v>
      </c>
      <c r="W15" s="6">
        <v>0</v>
      </c>
      <c r="X15" s="6">
        <v>21250228645.73</v>
      </c>
      <c r="Y15" s="6">
        <v>21250228645.73</v>
      </c>
      <c r="Z15" s="6">
        <v>19078233817.040001</v>
      </c>
      <c r="AA15" s="6">
        <v>19078233817.040001</v>
      </c>
    </row>
    <row r="16" spans="1:27" ht="22.5" x14ac:dyDescent="0.25">
      <c r="A16" s="3" t="s">
        <v>33</v>
      </c>
      <c r="B16" s="4" t="s">
        <v>34</v>
      </c>
      <c r="C16" s="5" t="s">
        <v>61</v>
      </c>
      <c r="D16" s="3" t="s">
        <v>36</v>
      </c>
      <c r="E16" s="3" t="s">
        <v>46</v>
      </c>
      <c r="F16" s="3" t="s">
        <v>49</v>
      </c>
      <c r="G16" s="3" t="s">
        <v>43</v>
      </c>
      <c r="H16" s="3" t="s">
        <v>62</v>
      </c>
      <c r="I16" s="3"/>
      <c r="J16" s="3"/>
      <c r="K16" s="3"/>
      <c r="L16" s="3"/>
      <c r="M16" s="3" t="s">
        <v>38</v>
      </c>
      <c r="N16" s="3" t="s">
        <v>39</v>
      </c>
      <c r="O16" s="3" t="s">
        <v>40</v>
      </c>
      <c r="P16" s="4" t="s">
        <v>63</v>
      </c>
      <c r="Q16" s="6">
        <v>396000000</v>
      </c>
      <c r="R16" s="6">
        <v>0</v>
      </c>
      <c r="S16" s="6">
        <v>0</v>
      </c>
      <c r="T16" s="6">
        <v>396000000</v>
      </c>
      <c r="U16" s="6">
        <v>0</v>
      </c>
      <c r="V16" s="6">
        <v>396000000</v>
      </c>
      <c r="W16" s="6">
        <v>0</v>
      </c>
      <c r="X16" s="6">
        <v>115497200</v>
      </c>
      <c r="Y16" s="6">
        <v>115497200</v>
      </c>
      <c r="Z16" s="6">
        <v>115497200</v>
      </c>
      <c r="AA16" s="6">
        <v>115497200</v>
      </c>
    </row>
    <row r="17" spans="1:28" ht="33.75" x14ac:dyDescent="0.25">
      <c r="A17" s="3" t="s">
        <v>33</v>
      </c>
      <c r="B17" s="4" t="s">
        <v>34</v>
      </c>
      <c r="C17" s="5" t="s">
        <v>64</v>
      </c>
      <c r="D17" s="3" t="s">
        <v>36</v>
      </c>
      <c r="E17" s="3" t="s">
        <v>46</v>
      </c>
      <c r="F17" s="3" t="s">
        <v>49</v>
      </c>
      <c r="G17" s="3" t="s">
        <v>43</v>
      </c>
      <c r="H17" s="3" t="s">
        <v>65</v>
      </c>
      <c r="I17" s="3"/>
      <c r="J17" s="3"/>
      <c r="K17" s="3"/>
      <c r="L17" s="3"/>
      <c r="M17" s="3" t="s">
        <v>38</v>
      </c>
      <c r="N17" s="3" t="s">
        <v>39</v>
      </c>
      <c r="O17" s="3" t="s">
        <v>40</v>
      </c>
      <c r="P17" s="4" t="s">
        <v>66</v>
      </c>
      <c r="Q17" s="6">
        <v>400000000</v>
      </c>
      <c r="R17" s="6">
        <v>0</v>
      </c>
      <c r="S17" s="6">
        <v>0</v>
      </c>
      <c r="T17" s="6">
        <v>400000000</v>
      </c>
      <c r="U17" s="6">
        <v>0</v>
      </c>
      <c r="V17" s="6">
        <v>321693691</v>
      </c>
      <c r="W17" s="6">
        <v>78306309</v>
      </c>
      <c r="X17" s="6">
        <v>32904209</v>
      </c>
      <c r="Y17" s="6">
        <v>32904209</v>
      </c>
      <c r="Z17" s="6">
        <v>32904209</v>
      </c>
      <c r="AA17" s="6">
        <v>32904209</v>
      </c>
    </row>
    <row r="18" spans="1:28" ht="22.5" x14ac:dyDescent="0.25">
      <c r="A18" s="3" t="s">
        <v>33</v>
      </c>
      <c r="B18" s="4" t="s">
        <v>34</v>
      </c>
      <c r="C18" s="5" t="s">
        <v>67</v>
      </c>
      <c r="D18" s="3" t="s">
        <v>36</v>
      </c>
      <c r="E18" s="3" t="s">
        <v>46</v>
      </c>
      <c r="F18" s="3" t="s">
        <v>49</v>
      </c>
      <c r="G18" s="3" t="s">
        <v>43</v>
      </c>
      <c r="H18" s="3" t="s">
        <v>68</v>
      </c>
      <c r="I18" s="3"/>
      <c r="J18" s="3"/>
      <c r="K18" s="3"/>
      <c r="L18" s="3"/>
      <c r="M18" s="3" t="s">
        <v>38</v>
      </c>
      <c r="N18" s="3" t="s">
        <v>39</v>
      </c>
      <c r="O18" s="3" t="s">
        <v>40</v>
      </c>
      <c r="P18" s="4" t="s">
        <v>69</v>
      </c>
      <c r="Q18" s="6">
        <v>53000000</v>
      </c>
      <c r="R18" s="6">
        <v>0</v>
      </c>
      <c r="S18" s="6">
        <v>0</v>
      </c>
      <c r="T18" s="6">
        <v>53000000</v>
      </c>
      <c r="U18" s="6">
        <v>0</v>
      </c>
      <c r="V18" s="6">
        <v>0</v>
      </c>
      <c r="W18" s="6">
        <v>53000000</v>
      </c>
      <c r="X18" s="6">
        <v>0</v>
      </c>
      <c r="Y18" s="6">
        <v>0</v>
      </c>
      <c r="Z18" s="6">
        <v>0</v>
      </c>
      <c r="AA18" s="6">
        <v>0</v>
      </c>
    </row>
    <row r="19" spans="1:28" ht="22.5" x14ac:dyDescent="0.25">
      <c r="A19" s="3" t="s">
        <v>33</v>
      </c>
      <c r="B19" s="4" t="s">
        <v>34</v>
      </c>
      <c r="C19" s="5" t="s">
        <v>70</v>
      </c>
      <c r="D19" s="3" t="s">
        <v>36</v>
      </c>
      <c r="E19" s="3" t="s">
        <v>46</v>
      </c>
      <c r="F19" s="3" t="s">
        <v>49</v>
      </c>
      <c r="G19" s="3" t="s">
        <v>43</v>
      </c>
      <c r="H19" s="3" t="s">
        <v>71</v>
      </c>
      <c r="I19" s="3"/>
      <c r="J19" s="3"/>
      <c r="K19" s="3"/>
      <c r="L19" s="3"/>
      <c r="M19" s="3" t="s">
        <v>38</v>
      </c>
      <c r="N19" s="3" t="s">
        <v>39</v>
      </c>
      <c r="O19" s="3" t="s">
        <v>40</v>
      </c>
      <c r="P19" s="4" t="s">
        <v>72</v>
      </c>
      <c r="Q19" s="6">
        <v>353000000</v>
      </c>
      <c r="R19" s="6">
        <v>0</v>
      </c>
      <c r="S19" s="6">
        <v>0</v>
      </c>
      <c r="T19" s="6">
        <v>353000000</v>
      </c>
      <c r="U19" s="6">
        <v>0</v>
      </c>
      <c r="V19" s="6">
        <v>353000000</v>
      </c>
      <c r="W19" s="6">
        <v>0</v>
      </c>
      <c r="X19" s="6">
        <v>223603275</v>
      </c>
      <c r="Y19" s="6">
        <v>223603275</v>
      </c>
      <c r="Z19" s="6">
        <v>223603275</v>
      </c>
      <c r="AA19" s="6">
        <v>223603275</v>
      </c>
    </row>
    <row r="20" spans="1:28" x14ac:dyDescent="0.25">
      <c r="A20" s="3"/>
      <c r="B20" s="4"/>
      <c r="C20" s="5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4"/>
      <c r="Q20" s="10">
        <f>SUM(Q21:Q23)</f>
        <v>875000000</v>
      </c>
      <c r="R20" s="10">
        <f t="shared" ref="R20:AA20" si="3">SUM(R21:R23)</f>
        <v>0</v>
      </c>
      <c r="S20" s="10">
        <f t="shared" si="3"/>
        <v>0</v>
      </c>
      <c r="T20" s="10">
        <f t="shared" si="3"/>
        <v>875000000</v>
      </c>
      <c r="U20" s="10">
        <f t="shared" si="3"/>
        <v>0</v>
      </c>
      <c r="V20" s="10">
        <f t="shared" si="3"/>
        <v>829935921.61000001</v>
      </c>
      <c r="W20" s="10">
        <f t="shared" si="3"/>
        <v>45064078.390000001</v>
      </c>
      <c r="X20" s="10">
        <f t="shared" si="3"/>
        <v>129935921.61</v>
      </c>
      <c r="Y20" s="10">
        <f t="shared" si="3"/>
        <v>127935921.61</v>
      </c>
      <c r="Z20" s="10">
        <f t="shared" si="3"/>
        <v>127935921.61</v>
      </c>
      <c r="AA20" s="10">
        <f t="shared" si="3"/>
        <v>127935921.61</v>
      </c>
    </row>
    <row r="21" spans="1:28" ht="22.5" x14ac:dyDescent="0.25">
      <c r="A21" s="3" t="s">
        <v>33</v>
      </c>
      <c r="B21" s="4" t="s">
        <v>34</v>
      </c>
      <c r="C21" s="5" t="s">
        <v>73</v>
      </c>
      <c r="D21" s="3" t="s">
        <v>36</v>
      </c>
      <c r="E21" s="3" t="s">
        <v>74</v>
      </c>
      <c r="F21" s="3" t="s">
        <v>37</v>
      </c>
      <c r="G21" s="3"/>
      <c r="H21" s="3"/>
      <c r="I21" s="3"/>
      <c r="J21" s="3"/>
      <c r="K21" s="3"/>
      <c r="L21" s="3"/>
      <c r="M21" s="3" t="s">
        <v>38</v>
      </c>
      <c r="N21" s="3" t="s">
        <v>39</v>
      </c>
      <c r="O21" s="3" t="s">
        <v>40</v>
      </c>
      <c r="P21" s="4" t="s">
        <v>75</v>
      </c>
      <c r="Q21" s="6">
        <v>135000000</v>
      </c>
      <c r="R21" s="6">
        <v>0</v>
      </c>
      <c r="S21" s="6">
        <v>0</v>
      </c>
      <c r="T21" s="6">
        <v>135000000</v>
      </c>
      <c r="U21" s="6">
        <v>0</v>
      </c>
      <c r="V21" s="6">
        <v>127868658.75</v>
      </c>
      <c r="W21" s="6">
        <v>7131341.25</v>
      </c>
      <c r="X21" s="6">
        <v>127868658.75</v>
      </c>
      <c r="Y21" s="6">
        <v>127868658.75</v>
      </c>
      <c r="Z21" s="6">
        <v>127868658.75</v>
      </c>
      <c r="AA21" s="6">
        <v>127868658.75</v>
      </c>
    </row>
    <row r="22" spans="1:28" ht="22.5" x14ac:dyDescent="0.25">
      <c r="A22" s="3" t="s">
        <v>33</v>
      </c>
      <c r="B22" s="4" t="s">
        <v>34</v>
      </c>
      <c r="C22" s="5" t="s">
        <v>76</v>
      </c>
      <c r="D22" s="3" t="s">
        <v>36</v>
      </c>
      <c r="E22" s="3" t="s">
        <v>74</v>
      </c>
      <c r="F22" s="3" t="s">
        <v>46</v>
      </c>
      <c r="G22" s="3"/>
      <c r="H22" s="3"/>
      <c r="I22" s="3"/>
      <c r="J22" s="3"/>
      <c r="K22" s="3"/>
      <c r="L22" s="3"/>
      <c r="M22" s="3" t="s">
        <v>38</v>
      </c>
      <c r="N22" s="3" t="s">
        <v>39</v>
      </c>
      <c r="O22" s="3" t="s">
        <v>40</v>
      </c>
      <c r="P22" s="4" t="s">
        <v>77</v>
      </c>
      <c r="Q22" s="6">
        <v>40000000</v>
      </c>
      <c r="R22" s="6">
        <v>0</v>
      </c>
      <c r="S22" s="6">
        <v>0</v>
      </c>
      <c r="T22" s="6">
        <v>40000000</v>
      </c>
      <c r="U22" s="6">
        <v>0</v>
      </c>
      <c r="V22" s="6">
        <v>2067262.86</v>
      </c>
      <c r="W22" s="6">
        <v>37932737.140000001</v>
      </c>
      <c r="X22" s="6">
        <v>2067262.86</v>
      </c>
      <c r="Y22" s="6">
        <v>67262.86</v>
      </c>
      <c r="Z22" s="6">
        <v>67262.86</v>
      </c>
      <c r="AA22" s="6">
        <v>67262.86</v>
      </c>
    </row>
    <row r="23" spans="1:28" ht="22.5" x14ac:dyDescent="0.25">
      <c r="A23" s="3" t="s">
        <v>33</v>
      </c>
      <c r="B23" s="4" t="s">
        <v>34</v>
      </c>
      <c r="C23" s="5" t="s">
        <v>78</v>
      </c>
      <c r="D23" s="3" t="s">
        <v>36</v>
      </c>
      <c r="E23" s="3" t="s">
        <v>74</v>
      </c>
      <c r="F23" s="3" t="s">
        <v>49</v>
      </c>
      <c r="G23" s="3" t="s">
        <v>37</v>
      </c>
      <c r="H23" s="3"/>
      <c r="I23" s="3"/>
      <c r="J23" s="3"/>
      <c r="K23" s="3"/>
      <c r="L23" s="3"/>
      <c r="M23" s="3" t="s">
        <v>38</v>
      </c>
      <c r="N23" s="3" t="s">
        <v>39</v>
      </c>
      <c r="O23" s="3" t="s">
        <v>40</v>
      </c>
      <c r="P23" s="4" t="s">
        <v>79</v>
      </c>
      <c r="Q23" s="6">
        <v>700000000</v>
      </c>
      <c r="R23" s="6">
        <v>0</v>
      </c>
      <c r="S23" s="6">
        <v>0</v>
      </c>
      <c r="T23" s="6">
        <v>700000000</v>
      </c>
      <c r="U23" s="6">
        <v>0</v>
      </c>
      <c r="V23" s="6">
        <v>700000000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</row>
    <row r="24" spans="1:28" x14ac:dyDescent="0.25">
      <c r="A24" s="3"/>
      <c r="B24" s="4"/>
      <c r="C24" s="5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4"/>
      <c r="Q24" s="10">
        <f>+Q20+Q12+Q10+Q5</f>
        <v>383586000000</v>
      </c>
      <c r="R24" s="10">
        <f t="shared" ref="R24:AA24" si="4">+R20+R12+R10+R5</f>
        <v>18412082691</v>
      </c>
      <c r="S24" s="10">
        <f t="shared" si="4"/>
        <v>18412082691</v>
      </c>
      <c r="T24" s="10">
        <f t="shared" si="4"/>
        <v>383586000000</v>
      </c>
      <c r="U24" s="10">
        <f t="shared" si="4"/>
        <v>66291917309</v>
      </c>
      <c r="V24" s="10">
        <f t="shared" si="4"/>
        <v>313543225677.79999</v>
      </c>
      <c r="W24" s="10">
        <f t="shared" si="4"/>
        <v>3750857013.1999998</v>
      </c>
      <c r="X24" s="10">
        <f t="shared" si="4"/>
        <v>162552602216.25</v>
      </c>
      <c r="Y24" s="10">
        <f t="shared" si="4"/>
        <v>157587387507.26001</v>
      </c>
      <c r="Z24" s="10">
        <f t="shared" si="4"/>
        <v>155100320352.94</v>
      </c>
      <c r="AA24" s="10">
        <f t="shared" si="4"/>
        <v>154854478336.94</v>
      </c>
    </row>
    <row r="25" spans="1:28" ht="45" x14ac:dyDescent="0.25">
      <c r="A25" s="3" t="s">
        <v>33</v>
      </c>
      <c r="B25" s="4" t="s">
        <v>34</v>
      </c>
      <c r="C25" s="5" t="s">
        <v>80</v>
      </c>
      <c r="D25" s="3" t="s">
        <v>81</v>
      </c>
      <c r="E25" s="3" t="s">
        <v>82</v>
      </c>
      <c r="F25" s="3" t="s">
        <v>83</v>
      </c>
      <c r="G25" s="3" t="s">
        <v>84</v>
      </c>
      <c r="H25" s="3" t="s">
        <v>85</v>
      </c>
      <c r="I25" s="3"/>
      <c r="J25" s="3"/>
      <c r="K25" s="3"/>
      <c r="L25" s="3"/>
      <c r="M25" s="3" t="s">
        <v>38</v>
      </c>
      <c r="N25" s="3" t="s">
        <v>39</v>
      </c>
      <c r="O25" s="3" t="s">
        <v>40</v>
      </c>
      <c r="P25" s="4" t="s">
        <v>86</v>
      </c>
      <c r="Q25" s="6">
        <v>2990345048</v>
      </c>
      <c r="R25" s="6">
        <v>0</v>
      </c>
      <c r="S25" s="6">
        <v>0</v>
      </c>
      <c r="T25" s="6">
        <v>2990345048</v>
      </c>
      <c r="U25" s="6">
        <v>0</v>
      </c>
      <c r="V25" s="6">
        <v>1781030212</v>
      </c>
      <c r="W25" s="6">
        <v>1209314836</v>
      </c>
      <c r="X25" s="6">
        <v>1274922869</v>
      </c>
      <c r="Y25" s="6">
        <v>610331288</v>
      </c>
      <c r="Z25" s="6">
        <v>610331288</v>
      </c>
      <c r="AA25" s="6">
        <v>607053746</v>
      </c>
    </row>
    <row r="26" spans="1:28" ht="45" x14ac:dyDescent="0.25">
      <c r="A26" s="3" t="s">
        <v>33</v>
      </c>
      <c r="B26" s="4" t="s">
        <v>34</v>
      </c>
      <c r="C26" s="5" t="s">
        <v>87</v>
      </c>
      <c r="D26" s="3" t="s">
        <v>81</v>
      </c>
      <c r="E26" s="3" t="s">
        <v>82</v>
      </c>
      <c r="F26" s="3" t="s">
        <v>83</v>
      </c>
      <c r="G26" s="3" t="s">
        <v>88</v>
      </c>
      <c r="H26" s="3" t="s">
        <v>85</v>
      </c>
      <c r="I26" s="3"/>
      <c r="J26" s="3"/>
      <c r="K26" s="3"/>
      <c r="L26" s="3"/>
      <c r="M26" s="3" t="s">
        <v>38</v>
      </c>
      <c r="N26" s="3" t="s">
        <v>39</v>
      </c>
      <c r="O26" s="3" t="s">
        <v>40</v>
      </c>
      <c r="P26" s="4" t="s">
        <v>86</v>
      </c>
      <c r="Q26" s="6">
        <v>1000000000</v>
      </c>
      <c r="R26" s="6">
        <v>0</v>
      </c>
      <c r="S26" s="6">
        <v>0</v>
      </c>
      <c r="T26" s="6">
        <v>1000000000</v>
      </c>
      <c r="U26" s="6">
        <v>0</v>
      </c>
      <c r="V26" s="6">
        <v>620090085</v>
      </c>
      <c r="W26" s="6">
        <v>379909915</v>
      </c>
      <c r="X26" s="6">
        <v>0</v>
      </c>
      <c r="Y26" s="6">
        <v>0</v>
      </c>
      <c r="Z26" s="6">
        <v>0</v>
      </c>
      <c r="AA26" s="6">
        <v>0</v>
      </c>
    </row>
    <row r="27" spans="1:28" ht="45" x14ac:dyDescent="0.25">
      <c r="A27" s="3" t="s">
        <v>33</v>
      </c>
      <c r="B27" s="4" t="s">
        <v>34</v>
      </c>
      <c r="C27" s="5" t="s">
        <v>89</v>
      </c>
      <c r="D27" s="3" t="s">
        <v>81</v>
      </c>
      <c r="E27" s="3" t="s">
        <v>90</v>
      </c>
      <c r="F27" s="3" t="s">
        <v>83</v>
      </c>
      <c r="G27" s="3" t="s">
        <v>91</v>
      </c>
      <c r="H27" s="3" t="s">
        <v>85</v>
      </c>
      <c r="I27" s="3"/>
      <c r="J27" s="3"/>
      <c r="K27" s="3"/>
      <c r="L27" s="3"/>
      <c r="M27" s="3" t="s">
        <v>38</v>
      </c>
      <c r="N27" s="3" t="s">
        <v>39</v>
      </c>
      <c r="O27" s="3" t="s">
        <v>40</v>
      </c>
      <c r="P27" s="4" t="s">
        <v>86</v>
      </c>
      <c r="Q27" s="6">
        <v>36782628805</v>
      </c>
      <c r="R27" s="6">
        <v>0</v>
      </c>
      <c r="S27" s="6">
        <v>0</v>
      </c>
      <c r="T27" s="6">
        <v>36782628805</v>
      </c>
      <c r="U27" s="6">
        <v>0</v>
      </c>
      <c r="V27" s="6">
        <v>27356909116.09</v>
      </c>
      <c r="W27" s="6">
        <v>9425719688.9099998</v>
      </c>
      <c r="X27" s="6">
        <v>22923952503.09</v>
      </c>
      <c r="Y27" s="6">
        <v>13356609404.85</v>
      </c>
      <c r="Z27" s="6">
        <v>12730027376.450001</v>
      </c>
      <c r="AA27" s="6">
        <v>12730027376.450001</v>
      </c>
    </row>
    <row r="28" spans="1:28" ht="45" x14ac:dyDescent="0.25">
      <c r="A28" s="3" t="s">
        <v>33</v>
      </c>
      <c r="B28" s="4" t="s">
        <v>34</v>
      </c>
      <c r="C28" s="5" t="s">
        <v>92</v>
      </c>
      <c r="D28" s="3" t="s">
        <v>81</v>
      </c>
      <c r="E28" s="3" t="s">
        <v>90</v>
      </c>
      <c r="F28" s="3" t="s">
        <v>83</v>
      </c>
      <c r="G28" s="3" t="s">
        <v>93</v>
      </c>
      <c r="H28" s="3" t="s">
        <v>85</v>
      </c>
      <c r="I28" s="3"/>
      <c r="J28" s="3"/>
      <c r="K28" s="3"/>
      <c r="L28" s="3"/>
      <c r="M28" s="3" t="s">
        <v>38</v>
      </c>
      <c r="N28" s="3" t="s">
        <v>39</v>
      </c>
      <c r="O28" s="3" t="s">
        <v>40</v>
      </c>
      <c r="P28" s="4" t="s">
        <v>86</v>
      </c>
      <c r="Q28" s="6">
        <v>2250000000</v>
      </c>
      <c r="R28" s="6">
        <v>0</v>
      </c>
      <c r="S28" s="6">
        <v>1800000000</v>
      </c>
      <c r="T28" s="6">
        <v>450000000</v>
      </c>
      <c r="U28" s="6">
        <v>0</v>
      </c>
      <c r="V28" s="6">
        <v>237600000</v>
      </c>
      <c r="W28" s="6">
        <v>212400000</v>
      </c>
      <c r="X28" s="6">
        <v>194321553.90000001</v>
      </c>
      <c r="Y28" s="6">
        <v>183918001.90000001</v>
      </c>
      <c r="Z28" s="6">
        <v>183918001.90000001</v>
      </c>
      <c r="AA28" s="6">
        <v>183918001.90000001</v>
      </c>
    </row>
    <row r="29" spans="1:28" ht="45" x14ac:dyDescent="0.25">
      <c r="A29" s="3" t="s">
        <v>33</v>
      </c>
      <c r="B29" s="4" t="s">
        <v>34</v>
      </c>
      <c r="C29" s="5" t="s">
        <v>94</v>
      </c>
      <c r="D29" s="3" t="s">
        <v>81</v>
      </c>
      <c r="E29" s="3" t="s">
        <v>90</v>
      </c>
      <c r="F29" s="3" t="s">
        <v>83</v>
      </c>
      <c r="G29" s="3" t="s">
        <v>95</v>
      </c>
      <c r="H29" s="3" t="s">
        <v>85</v>
      </c>
      <c r="I29" s="3"/>
      <c r="J29" s="3"/>
      <c r="K29" s="3"/>
      <c r="L29" s="3"/>
      <c r="M29" s="3" t="s">
        <v>38</v>
      </c>
      <c r="N29" s="3" t="s">
        <v>39</v>
      </c>
      <c r="O29" s="3" t="s">
        <v>40</v>
      </c>
      <c r="P29" s="4" t="s">
        <v>86</v>
      </c>
      <c r="Q29" s="6">
        <v>2530000000</v>
      </c>
      <c r="R29" s="6">
        <v>1800000000</v>
      </c>
      <c r="S29" s="6">
        <v>0</v>
      </c>
      <c r="T29" s="6">
        <v>4330000000</v>
      </c>
      <c r="U29" s="6">
        <v>0</v>
      </c>
      <c r="V29" s="6">
        <v>3421710874.8400002</v>
      </c>
      <c r="W29" s="6">
        <v>908289125.15999997</v>
      </c>
      <c r="X29" s="6">
        <v>1823097338.8399999</v>
      </c>
      <c r="Y29" s="6">
        <v>628656280.78999996</v>
      </c>
      <c r="Z29" s="6">
        <v>608733240.78999996</v>
      </c>
      <c r="AA29" s="6">
        <v>608733240.78999996</v>
      </c>
    </row>
    <row r="30" spans="1:28" ht="45" x14ac:dyDescent="0.25">
      <c r="A30" s="3" t="s">
        <v>33</v>
      </c>
      <c r="B30" s="4" t="s">
        <v>34</v>
      </c>
      <c r="C30" s="5" t="s">
        <v>96</v>
      </c>
      <c r="D30" s="3" t="s">
        <v>81</v>
      </c>
      <c r="E30" s="3" t="s">
        <v>90</v>
      </c>
      <c r="F30" s="3" t="s">
        <v>83</v>
      </c>
      <c r="G30" s="3" t="s">
        <v>97</v>
      </c>
      <c r="H30" s="3" t="s">
        <v>85</v>
      </c>
      <c r="I30" s="3"/>
      <c r="J30" s="3"/>
      <c r="K30" s="3"/>
      <c r="L30" s="3"/>
      <c r="M30" s="3" t="s">
        <v>38</v>
      </c>
      <c r="N30" s="3" t="s">
        <v>39</v>
      </c>
      <c r="O30" s="3" t="s">
        <v>40</v>
      </c>
      <c r="P30" s="4" t="s">
        <v>86</v>
      </c>
      <c r="Q30" s="6">
        <v>629423547</v>
      </c>
      <c r="R30" s="6">
        <v>0</v>
      </c>
      <c r="S30" s="6">
        <v>0</v>
      </c>
      <c r="T30" s="6">
        <v>629423547</v>
      </c>
      <c r="U30" s="6">
        <v>0</v>
      </c>
      <c r="V30" s="6">
        <v>454246800</v>
      </c>
      <c r="W30" s="6">
        <v>175176747</v>
      </c>
      <c r="X30" s="6">
        <v>454246800</v>
      </c>
      <c r="Y30" s="6">
        <v>429804200</v>
      </c>
      <c r="Z30" s="6">
        <v>429804200</v>
      </c>
      <c r="AA30" s="6">
        <v>429804200</v>
      </c>
    </row>
    <row r="31" spans="1:28" ht="45" x14ac:dyDescent="0.25">
      <c r="A31" s="3" t="s">
        <v>33</v>
      </c>
      <c r="B31" s="4" t="s">
        <v>34</v>
      </c>
      <c r="C31" s="5" t="s">
        <v>98</v>
      </c>
      <c r="D31" s="3" t="s">
        <v>81</v>
      </c>
      <c r="E31" s="3" t="s">
        <v>90</v>
      </c>
      <c r="F31" s="3" t="s">
        <v>83</v>
      </c>
      <c r="G31" s="3" t="s">
        <v>99</v>
      </c>
      <c r="H31" s="3" t="s">
        <v>85</v>
      </c>
      <c r="I31" s="3"/>
      <c r="J31" s="3"/>
      <c r="K31" s="3"/>
      <c r="L31" s="3"/>
      <c r="M31" s="3" t="s">
        <v>38</v>
      </c>
      <c r="N31" s="3" t="s">
        <v>39</v>
      </c>
      <c r="O31" s="3" t="s">
        <v>40</v>
      </c>
      <c r="P31" s="4" t="s">
        <v>86</v>
      </c>
      <c r="Q31" s="6">
        <v>3598602600</v>
      </c>
      <c r="R31" s="6">
        <v>0</v>
      </c>
      <c r="S31" s="6">
        <v>0</v>
      </c>
      <c r="T31" s="6">
        <v>3598602600</v>
      </c>
      <c r="U31" s="6">
        <v>0</v>
      </c>
      <c r="V31" s="6">
        <v>3305380129.9299998</v>
      </c>
      <c r="W31" s="6">
        <v>293222470.06999999</v>
      </c>
      <c r="X31" s="6">
        <v>3113208992.9299998</v>
      </c>
      <c r="Y31" s="6">
        <v>1478657924.27</v>
      </c>
      <c r="Z31" s="6">
        <v>1478657924.27</v>
      </c>
      <c r="AA31" s="6">
        <v>1478657924.27</v>
      </c>
    </row>
    <row r="32" spans="1:28" x14ac:dyDescent="0.25">
      <c r="A32" s="3"/>
      <c r="B32" s="4"/>
      <c r="C32" s="5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4"/>
      <c r="Q32" s="10">
        <f>SUM(Q25:Q31)</f>
        <v>49781000000</v>
      </c>
      <c r="R32" s="10">
        <f t="shared" ref="R32:AB32" si="5">SUM(R25:R31)</f>
        <v>1800000000</v>
      </c>
      <c r="S32" s="10">
        <f t="shared" si="5"/>
        <v>1800000000</v>
      </c>
      <c r="T32" s="10">
        <f t="shared" si="5"/>
        <v>49781000000</v>
      </c>
      <c r="U32" s="10">
        <f t="shared" si="5"/>
        <v>0</v>
      </c>
      <c r="V32" s="10">
        <f t="shared" si="5"/>
        <v>37176967217.860001</v>
      </c>
      <c r="W32" s="10">
        <f t="shared" si="5"/>
        <v>12604032782.139999</v>
      </c>
      <c r="X32" s="10">
        <f t="shared" si="5"/>
        <v>29783750057.760002</v>
      </c>
      <c r="Y32" s="10">
        <f t="shared" si="5"/>
        <v>16687977099.810001</v>
      </c>
      <c r="Z32" s="10">
        <f t="shared" si="5"/>
        <v>16041472031.41</v>
      </c>
      <c r="AA32" s="10">
        <f t="shared" si="5"/>
        <v>16038194489.41</v>
      </c>
      <c r="AB32" s="10">
        <f t="shared" si="5"/>
        <v>0</v>
      </c>
    </row>
    <row r="33" spans="1:27" x14ac:dyDescent="0.25">
      <c r="A33" s="3" t="s">
        <v>1</v>
      </c>
      <c r="B33" s="4" t="s">
        <v>1</v>
      </c>
      <c r="C33" s="5" t="s">
        <v>1</v>
      </c>
      <c r="D33" s="3" t="s">
        <v>1</v>
      </c>
      <c r="E33" s="3" t="s">
        <v>1</v>
      </c>
      <c r="F33" s="3" t="s">
        <v>1</v>
      </c>
      <c r="G33" s="3" t="s">
        <v>1</v>
      </c>
      <c r="H33" s="3" t="s">
        <v>1</v>
      </c>
      <c r="I33" s="3" t="s">
        <v>1</v>
      </c>
      <c r="J33" s="3" t="s">
        <v>1</v>
      </c>
      <c r="K33" s="3" t="s">
        <v>1</v>
      </c>
      <c r="L33" s="3" t="s">
        <v>1</v>
      </c>
      <c r="M33" s="3" t="s">
        <v>1</v>
      </c>
      <c r="N33" s="3" t="s">
        <v>1</v>
      </c>
      <c r="O33" s="3" t="s">
        <v>1</v>
      </c>
      <c r="P33" s="4" t="s">
        <v>1</v>
      </c>
      <c r="Q33" s="6">
        <v>433367000000</v>
      </c>
      <c r="R33" s="6">
        <v>20212082691</v>
      </c>
      <c r="S33" s="6">
        <v>20212082691</v>
      </c>
      <c r="T33" s="6">
        <v>433367000000</v>
      </c>
      <c r="U33" s="6">
        <v>66291917309</v>
      </c>
      <c r="V33" s="6">
        <v>350720192895.65997</v>
      </c>
      <c r="W33" s="6">
        <v>16354889795.34</v>
      </c>
      <c r="X33" s="6">
        <v>192336352274.01001</v>
      </c>
      <c r="Y33" s="6">
        <v>174275364607.07001</v>
      </c>
      <c r="Z33" s="6">
        <v>171141792384.35001</v>
      </c>
      <c r="AA33" s="6">
        <v>170892672826.35001</v>
      </c>
    </row>
    <row r="34" spans="1:27" x14ac:dyDescent="0.25">
      <c r="A34" s="3" t="s">
        <v>1</v>
      </c>
      <c r="B34" s="7" t="s">
        <v>1</v>
      </c>
      <c r="C34" s="5" t="s">
        <v>1</v>
      </c>
      <c r="D34" s="3" t="s">
        <v>1</v>
      </c>
      <c r="E34" s="3" t="s">
        <v>1</v>
      </c>
      <c r="F34" s="3" t="s">
        <v>1</v>
      </c>
      <c r="G34" s="3" t="s">
        <v>1</v>
      </c>
      <c r="H34" s="3" t="s">
        <v>1</v>
      </c>
      <c r="I34" s="3" t="s">
        <v>1</v>
      </c>
      <c r="J34" s="3" t="s">
        <v>1</v>
      </c>
      <c r="K34" s="3" t="s">
        <v>1</v>
      </c>
      <c r="L34" s="3" t="s">
        <v>1</v>
      </c>
      <c r="M34" s="3" t="s">
        <v>1</v>
      </c>
      <c r="N34" s="3" t="s">
        <v>1</v>
      </c>
      <c r="O34" s="3" t="s">
        <v>1</v>
      </c>
      <c r="P34" s="4" t="s">
        <v>1</v>
      </c>
      <c r="Q34" s="8" t="s">
        <v>1</v>
      </c>
      <c r="R34" s="8" t="s">
        <v>1</v>
      </c>
      <c r="S34" s="8" t="s">
        <v>1</v>
      </c>
      <c r="T34" s="8" t="s">
        <v>1</v>
      </c>
      <c r="U34" s="8" t="s">
        <v>1</v>
      </c>
      <c r="V34" s="8" t="s">
        <v>1</v>
      </c>
      <c r="W34" s="8" t="s">
        <v>1</v>
      </c>
      <c r="X34" s="8" t="s">
        <v>1</v>
      </c>
      <c r="Y34" s="8" t="s">
        <v>1</v>
      </c>
      <c r="Z34" s="8" t="s">
        <v>1</v>
      </c>
      <c r="AA34" s="8" t="s">
        <v>1</v>
      </c>
    </row>
    <row r="35" spans="1:27" ht="33.950000000000003" customHeight="1" x14ac:dyDescent="0.25"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7" spans="1:27" x14ac:dyDescent="0.25">
      <c r="Y37" s="12">
        <f>+Y33/T33</f>
        <v>0.40214267493157074</v>
      </c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REP_EPG034_EjecucionPresupuesta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Fernando Garzon Rodriguez</dc:creator>
  <cp:lastModifiedBy>Juan Fernando Garzon Rodriguez</cp:lastModifiedBy>
  <dcterms:created xsi:type="dcterms:W3CDTF">2024-08-16T20:52:21Z</dcterms:created>
  <dcterms:modified xsi:type="dcterms:W3CDTF">2024-08-16T20:52:21Z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