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2024\CGR\Proposición Cámara de Representantes Agosto 2024\"/>
    </mc:Choice>
  </mc:AlternateContent>
  <xr:revisionPtr revIDLastSave="0" documentId="8_{647CD4C7-9EBE-43AD-9694-D309A75EB7CD}" xr6:coauthVersionLast="47" xr6:coauthVersionMax="47" xr10:uidLastSave="{00000000-0000-0000-0000-000000000000}"/>
  <bookViews>
    <workbookView xWindow="-120" yWindow="-120" windowWidth="29040" windowHeight="15720" xr2:uid="{DD8A4A23-9160-4E17-B135-D77EE539F72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8" i="1" l="1"/>
  <c r="L28" i="1"/>
  <c r="M28" i="1"/>
  <c r="J28" i="1"/>
  <c r="K21" i="1"/>
  <c r="L21" i="1"/>
  <c r="M21" i="1"/>
  <c r="J21" i="1"/>
  <c r="N27" i="1"/>
  <c r="N28" i="1" s="1"/>
  <c r="E28" i="1" l="1"/>
  <c r="E21" i="1"/>
  <c r="N20" i="1"/>
  <c r="N19" i="1"/>
  <c r="N21" i="1" s="1"/>
  <c r="O10" i="1"/>
  <c r="O11" i="1"/>
  <c r="O9" i="1"/>
  <c r="E12" i="1"/>
  <c r="O5" i="1"/>
  <c r="E6" i="1"/>
</calcChain>
</file>

<file path=xl/sharedStrings.xml><?xml version="1.0" encoding="utf-8"?>
<sst xmlns="http://schemas.openxmlformats.org/spreadsheetml/2006/main" count="128" uniqueCount="66">
  <si>
    <t>VR APROBADO</t>
  </si>
  <si>
    <t>OFICIO</t>
  </si>
  <si>
    <t>FECHA</t>
  </si>
  <si>
    <t>CONCEPTO VF</t>
  </si>
  <si>
    <t>CONTRATO</t>
  </si>
  <si>
    <t>CONTRATISTA</t>
  </si>
  <si>
    <t>VR TOTAL DEL CONTRATO</t>
  </si>
  <si>
    <t>PLAZO DE EJECUCIÓN</t>
  </si>
  <si>
    <t>OBSERVACIONES</t>
  </si>
  <si>
    <t>ARRENDAMIENTO</t>
  </si>
  <si>
    <t>ASEO Y CAFETERÍA</t>
  </si>
  <si>
    <t>SOLICITUD VF</t>
  </si>
  <si>
    <t>TOTAL APROBADO FUNCIONAMIENTO</t>
  </si>
  <si>
    <t>VR 2022</t>
  </si>
  <si>
    <t>TOTAL APROBADO INVERSIÓN</t>
  </si>
  <si>
    <t>INTERNET</t>
  </si>
  <si>
    <t>FECHA DE INICIO</t>
  </si>
  <si>
    <t>COMPROMISO</t>
  </si>
  <si>
    <t>CDP</t>
  </si>
  <si>
    <t>INVERSIÓN</t>
  </si>
  <si>
    <t>2-2022-050745</t>
  </si>
  <si>
    <t>222</t>
  </si>
  <si>
    <t>VR 2023</t>
  </si>
  <si>
    <t>VR 2024</t>
  </si>
  <si>
    <t>VR 2025</t>
  </si>
  <si>
    <t>VR 2026</t>
  </si>
  <si>
    <t>CA-03_2022-02</t>
  </si>
  <si>
    <t>70922</t>
  </si>
  <si>
    <t>37922</t>
  </si>
  <si>
    <t>TELEFONÍA IP-TRONCAL SIP</t>
  </si>
  <si>
    <t xml:space="preserve">Ninguna </t>
  </si>
  <si>
    <t>2-2022-053113</t>
  </si>
  <si>
    <t>PUB. ACTOS ADTIVOS</t>
  </si>
  <si>
    <t>CUSTODIA DE ARCHIVO</t>
  </si>
  <si>
    <t>CA-002/22</t>
  </si>
  <si>
    <t>CI-04/22</t>
  </si>
  <si>
    <t>73822</t>
  </si>
  <si>
    <t>39822</t>
  </si>
  <si>
    <t>74022</t>
  </si>
  <si>
    <t>40022</t>
  </si>
  <si>
    <t>322</t>
  </si>
  <si>
    <t>UNE EPM TELECOMUNICACIONES S.A.
900092385</t>
  </si>
  <si>
    <t>FAMOC DEPANEL
860033419</t>
  </si>
  <si>
    <t>IMPRENTA NACIONAL DE COLOMBIA
830001113</t>
  </si>
  <si>
    <t>CI-05/22</t>
  </si>
  <si>
    <t>SERVICIOS POSTALES NACIONALES SAS
900062917</t>
  </si>
  <si>
    <t>40122</t>
  </si>
  <si>
    <t>75022</t>
  </si>
  <si>
    <t>VIGENCIAS FUTURAS APROBADAS EN EL 2023</t>
  </si>
  <si>
    <t>VIGENCIAS FUTURAS APROBADAS EN EL 2022</t>
  </si>
  <si>
    <t>FUNCIONAMIENTO</t>
  </si>
  <si>
    <t>123</t>
  </si>
  <si>
    <t>223</t>
  </si>
  <si>
    <t>2-2023-027983</t>
  </si>
  <si>
    <t>COMBUSTIBLE</t>
  </si>
  <si>
    <t>CANAL DE CONTINGENCIA</t>
  </si>
  <si>
    <t>2-2023-064284</t>
  </si>
  <si>
    <t>O-006_23 y OCCE 112691</t>
  </si>
  <si>
    <t>O-013_23 y OCCE 120652</t>
  </si>
  <si>
    <t>CI-04_2023</t>
  </si>
  <si>
    <t>UNIÓN TEMPORAL EMINSER-SOLOASEO 2023
 901.676.835</t>
  </si>
  <si>
    <t>GRUPO EDS AUTOGAS SAS
900459737</t>
  </si>
  <si>
    <t>23223</t>
  </si>
  <si>
    <t>45623</t>
  </si>
  <si>
    <t>23323</t>
  </si>
  <si>
    <t>73223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</si>
</sst>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* #,##0.00_-;\-* #,##0.0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6">
    <xf numFmtId="0" fontId="0" fillId="0" borderId="0" xfId="0"/>
    <xf numFmtId="164" fontId="0" fillId="0" borderId="0" xfId="1" applyNumberFormat="1" applyFont="1"/>
    <xf numFmtId="14" fontId="0" fillId="0" borderId="0" xfId="1" applyNumberFormat="1" applyFont="1"/>
    <xf numFmtId="164" fontId="2" fillId="2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Border="1"/>
    <xf numFmtId="14" fontId="0" fillId="0" borderId="1" xfId="1" applyNumberFormat="1" applyFont="1" applyBorder="1"/>
    <xf numFmtId="4" fontId="3" fillId="0" borderId="0" xfId="0" applyNumberFormat="1" applyFont="1"/>
    <xf numFmtId="164" fontId="2" fillId="3" borderId="1" xfId="1" applyNumberFormat="1" applyFont="1" applyFill="1" applyBorder="1" applyAlignment="1">
      <alignment vertical="center"/>
    </xf>
    <xf numFmtId="14" fontId="2" fillId="3" borderId="1" xfId="1" applyNumberFormat="1" applyFont="1" applyFill="1" applyBorder="1" applyAlignment="1">
      <alignment vertical="center"/>
    </xf>
    <xf numFmtId="164" fontId="2" fillId="3" borderId="1" xfId="1" applyNumberFormat="1" applyFont="1" applyFill="1" applyBorder="1"/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Border="1" applyAlignment="1">
      <alignment horizontal="justify" vertical="top"/>
    </xf>
    <xf numFmtId="164" fontId="0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/>
    </xf>
    <xf numFmtId="49" fontId="0" fillId="0" borderId="1" xfId="1" applyNumberFormat="1" applyFont="1" applyBorder="1" applyAlignment="1">
      <alignment horizontal="center" vertical="center"/>
    </xf>
    <xf numFmtId="14" fontId="0" fillId="0" borderId="1" xfId="1" applyNumberFormat="1" applyFont="1" applyBorder="1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164" fontId="0" fillId="0" borderId="1" xfId="1" applyNumberFormat="1" applyFont="1" applyBorder="1" applyAlignment="1">
      <alignment horizontal="left" vertical="center"/>
    </xf>
    <xf numFmtId="164" fontId="2" fillId="5" borderId="1" xfId="1" applyNumberFormat="1" applyFont="1" applyFill="1" applyBorder="1" applyAlignment="1">
      <alignment horizontal="center" vertical="center"/>
    </xf>
    <xf numFmtId="164" fontId="2" fillId="4" borderId="1" xfId="1" applyNumberFormat="1" applyFont="1" applyFill="1" applyBorder="1"/>
    <xf numFmtId="14" fontId="0" fillId="0" borderId="4" xfId="1" applyNumberFormat="1" applyFont="1" applyBorder="1" applyAlignment="1">
      <alignment vertical="center"/>
    </xf>
    <xf numFmtId="164" fontId="0" fillId="0" borderId="4" xfId="1" applyNumberFormat="1" applyFont="1" applyBorder="1" applyAlignment="1">
      <alignment vertical="center"/>
    </xf>
    <xf numFmtId="164" fontId="2" fillId="5" borderId="1" xfId="1" applyNumberFormat="1" applyFont="1" applyFill="1" applyBorder="1" applyAlignment="1">
      <alignment horizontal="justify" vertical="top"/>
    </xf>
    <xf numFmtId="164" fontId="0" fillId="0" borderId="1" xfId="1" applyNumberFormat="1" applyFont="1" applyBorder="1" applyAlignment="1">
      <alignment horizontal="justify" vertical="center"/>
    </xf>
    <xf numFmtId="49" fontId="2" fillId="3" borderId="2" xfId="1" applyNumberFormat="1" applyFont="1" applyFill="1" applyBorder="1" applyAlignment="1">
      <alignment horizontal="center"/>
    </xf>
    <xf numFmtId="49" fontId="2" fillId="3" borderId="3" xfId="1" applyNumberFormat="1" applyFont="1" applyFill="1" applyBorder="1" applyAlignment="1">
      <alignment horizontal="center"/>
    </xf>
    <xf numFmtId="164" fontId="5" fillId="6" borderId="0" xfId="1" applyNumberFormat="1" applyFont="1" applyFill="1" applyAlignment="1">
      <alignment horizontal="center" vertical="center"/>
    </xf>
    <xf numFmtId="49" fontId="0" fillId="0" borderId="4" xfId="1" applyNumberFormat="1" applyFont="1" applyBorder="1" applyAlignment="1">
      <alignment horizontal="center" vertical="center"/>
    </xf>
    <xf numFmtId="49" fontId="0" fillId="0" borderId="6" xfId="1" applyNumberFormat="1" applyFont="1" applyBorder="1" applyAlignment="1">
      <alignment horizontal="center" vertical="center"/>
    </xf>
    <xf numFmtId="164" fontId="0" fillId="0" borderId="4" xfId="1" applyNumberFormat="1" applyFont="1" applyBorder="1" applyAlignment="1">
      <alignment horizontal="center" vertical="center"/>
    </xf>
    <xf numFmtId="164" fontId="0" fillId="0" borderId="6" xfId="1" applyNumberFormat="1" applyFont="1" applyBorder="1" applyAlignment="1">
      <alignment horizontal="center" vertical="center"/>
    </xf>
    <xf numFmtId="14" fontId="0" fillId="0" borderId="4" xfId="1" applyNumberFormat="1" applyFont="1" applyBorder="1" applyAlignment="1">
      <alignment horizontal="center" vertical="center"/>
    </xf>
    <xf numFmtId="14" fontId="0" fillId="0" borderId="6" xfId="1" applyNumberFormat="1" applyFont="1" applyBorder="1" applyAlignment="1">
      <alignment horizontal="center" vertical="center"/>
    </xf>
    <xf numFmtId="49" fontId="0" fillId="0" borderId="5" xfId="1" applyNumberFormat="1" applyFont="1" applyBorder="1" applyAlignment="1">
      <alignment horizontal="center" vertical="center"/>
    </xf>
    <xf numFmtId="164" fontId="0" fillId="0" borderId="5" xfId="1" applyNumberFormat="1" applyFont="1" applyBorder="1" applyAlignment="1">
      <alignment horizontal="center" vertical="center"/>
    </xf>
    <xf numFmtId="14" fontId="0" fillId="0" borderId="5" xfId="1" applyNumberFormat="1" applyFont="1" applyBorder="1" applyAlignment="1">
      <alignment horizontal="center" vertical="center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A9CD1-9728-4773-A32F-0270A7571421}">
  <dimension ref="A1:R28"/>
  <sheetViews>
    <sheetView tabSelected="1" topLeftCell="A13" workbookViewId="0">
      <selection activeCell="E35" sqref="E35"/>
    </sheetView>
  </sheetViews>
  <sheetFormatPr baseColWidth="10" defaultRowHeight="15" x14ac:dyDescent="0.25"/>
  <cols>
    <col min="1" max="1" width="19.5703125" style="1" bestFit="1" customWidth="1"/>
    <col min="2" max="2" width="28" style="1" customWidth="1"/>
    <col min="3" max="4" width="20.28515625" style="1" customWidth="1"/>
    <col min="5" max="5" width="19" style="1" customWidth="1"/>
    <col min="6" max="6" width="15" style="1" bestFit="1" customWidth="1"/>
    <col min="7" max="7" width="37.5703125" style="1" bestFit="1" customWidth="1"/>
    <col min="8" max="9" width="16.85546875" style="1" bestFit="1" customWidth="1"/>
    <col min="10" max="10" width="15.140625" style="1" bestFit="1" customWidth="1"/>
    <col min="11" max="11" width="16.85546875" style="1" bestFit="1" customWidth="1"/>
    <col min="12" max="12" width="16.85546875" style="1" customWidth="1"/>
    <col min="13" max="13" width="14.140625" style="1" bestFit="1" customWidth="1"/>
    <col min="14" max="14" width="25" style="1" bestFit="1" customWidth="1"/>
    <col min="15" max="15" width="25" style="1" customWidth="1"/>
    <col min="16" max="17" width="21.42578125" style="1" bestFit="1" customWidth="1"/>
    <col min="18" max="18" width="41" style="1" customWidth="1"/>
    <col min="19" max="16384" width="11.42578125" style="1"/>
  </cols>
  <sheetData>
    <row r="1" spans="1:18" ht="18.75" x14ac:dyDescent="0.25">
      <c r="A1" s="26" t="s">
        <v>49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</row>
    <row r="3" spans="1:18" x14ac:dyDescent="0.25">
      <c r="A3" s="19" t="s">
        <v>19</v>
      </c>
    </row>
    <row r="4" spans="1:18" x14ac:dyDescent="0.25">
      <c r="A4" s="3" t="s">
        <v>11</v>
      </c>
      <c r="B4" s="3" t="s">
        <v>3</v>
      </c>
      <c r="C4" s="3" t="s">
        <v>1</v>
      </c>
      <c r="D4" s="3" t="s">
        <v>2</v>
      </c>
      <c r="E4" s="3" t="s">
        <v>0</v>
      </c>
      <c r="F4" s="3" t="s">
        <v>4</v>
      </c>
      <c r="G4" s="3" t="s">
        <v>5</v>
      </c>
      <c r="H4" s="3" t="s">
        <v>18</v>
      </c>
      <c r="I4" s="3" t="s">
        <v>17</v>
      </c>
      <c r="J4" s="3" t="s">
        <v>13</v>
      </c>
      <c r="K4" s="3" t="s">
        <v>22</v>
      </c>
      <c r="L4" s="3" t="s">
        <v>23</v>
      </c>
      <c r="M4" s="3" t="s">
        <v>24</v>
      </c>
      <c r="N4" s="3" t="s">
        <v>25</v>
      </c>
      <c r="O4" s="3" t="s">
        <v>6</v>
      </c>
      <c r="P4" s="3" t="s">
        <v>16</v>
      </c>
      <c r="Q4" s="3" t="s">
        <v>7</v>
      </c>
      <c r="R4" s="3" t="s">
        <v>8</v>
      </c>
    </row>
    <row r="5" spans="1:18" s="16" customFormat="1" ht="51" customHeight="1" x14ac:dyDescent="0.25">
      <c r="A5" s="14" t="s">
        <v>21</v>
      </c>
      <c r="B5" s="17" t="s">
        <v>29</v>
      </c>
      <c r="C5" s="21" t="s">
        <v>20</v>
      </c>
      <c r="D5" s="20">
        <v>44866</v>
      </c>
      <c r="E5" s="13">
        <v>90840725</v>
      </c>
      <c r="F5" s="18" t="s">
        <v>26</v>
      </c>
      <c r="G5" s="12" t="s">
        <v>41</v>
      </c>
      <c r="H5" s="14" t="s">
        <v>28</v>
      </c>
      <c r="I5" s="14" t="s">
        <v>27</v>
      </c>
      <c r="J5" s="13">
        <v>2746348</v>
      </c>
      <c r="K5" s="13">
        <v>25350900</v>
      </c>
      <c r="L5" s="13">
        <v>25350900</v>
      </c>
      <c r="M5" s="13">
        <v>25350900</v>
      </c>
      <c r="N5" s="13">
        <v>14788025</v>
      </c>
      <c r="O5" s="18">
        <f>SUM(J5:N5)</f>
        <v>93587073</v>
      </c>
      <c r="P5" s="15">
        <v>44887</v>
      </c>
      <c r="Q5" s="15">
        <v>46234</v>
      </c>
      <c r="R5" s="11" t="s">
        <v>30</v>
      </c>
    </row>
    <row r="6" spans="1:18" x14ac:dyDescent="0.25">
      <c r="A6" s="24" t="s">
        <v>14</v>
      </c>
      <c r="B6" s="25"/>
      <c r="C6" s="7"/>
      <c r="D6" s="8"/>
      <c r="E6" s="9">
        <f>SUM(E5:E5)</f>
        <v>90840725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5"/>
      <c r="R6" s="4"/>
    </row>
    <row r="7" spans="1:18" x14ac:dyDescent="0.25">
      <c r="A7" s="19" t="s">
        <v>50</v>
      </c>
    </row>
    <row r="8" spans="1:18" x14ac:dyDescent="0.25">
      <c r="A8" s="3" t="s">
        <v>11</v>
      </c>
      <c r="B8" s="3" t="s">
        <v>3</v>
      </c>
      <c r="C8" s="3" t="s">
        <v>1</v>
      </c>
      <c r="D8" s="3" t="s">
        <v>2</v>
      </c>
      <c r="E8" s="3" t="s">
        <v>0</v>
      </c>
      <c r="F8" s="3" t="s">
        <v>4</v>
      </c>
      <c r="G8" s="3" t="s">
        <v>5</v>
      </c>
      <c r="H8" s="3"/>
      <c r="I8" s="3"/>
      <c r="J8" s="3" t="s">
        <v>13</v>
      </c>
      <c r="K8" s="3" t="s">
        <v>22</v>
      </c>
      <c r="L8" s="3" t="s">
        <v>23</v>
      </c>
      <c r="M8" s="3" t="s">
        <v>24</v>
      </c>
      <c r="N8" s="3" t="s">
        <v>25</v>
      </c>
      <c r="O8" s="3" t="s">
        <v>6</v>
      </c>
      <c r="P8" s="3" t="s">
        <v>16</v>
      </c>
      <c r="Q8" s="3" t="s">
        <v>7</v>
      </c>
      <c r="R8" s="3" t="s">
        <v>8</v>
      </c>
    </row>
    <row r="9" spans="1:18" ht="30" x14ac:dyDescent="0.25">
      <c r="A9" s="27" t="s">
        <v>40</v>
      </c>
      <c r="B9" s="4" t="s">
        <v>9</v>
      </c>
      <c r="C9" s="29" t="s">
        <v>31</v>
      </c>
      <c r="D9" s="31">
        <v>44881</v>
      </c>
      <c r="E9" s="4">
        <v>3240507743</v>
      </c>
      <c r="F9" s="18" t="s">
        <v>34</v>
      </c>
      <c r="G9" s="12" t="s">
        <v>42</v>
      </c>
      <c r="H9" s="14" t="s">
        <v>37</v>
      </c>
      <c r="I9" s="14" t="s">
        <v>36</v>
      </c>
      <c r="J9" s="4">
        <v>125332000</v>
      </c>
      <c r="K9" s="4">
        <v>1654382400</v>
      </c>
      <c r="L9" s="4">
        <v>1586125343</v>
      </c>
      <c r="M9" s="4">
        <v>0</v>
      </c>
      <c r="N9" s="4">
        <v>0</v>
      </c>
      <c r="O9" s="18">
        <f>SUM(J9:N9)</f>
        <v>3365839743</v>
      </c>
      <c r="P9" s="15">
        <v>44896</v>
      </c>
      <c r="Q9" s="15">
        <v>45626</v>
      </c>
      <c r="R9" s="4" t="s">
        <v>30</v>
      </c>
    </row>
    <row r="10" spans="1:18" ht="30" x14ac:dyDescent="0.25">
      <c r="A10" s="33"/>
      <c r="B10" s="4" t="s">
        <v>32</v>
      </c>
      <c r="C10" s="34"/>
      <c r="D10" s="35"/>
      <c r="E10" s="4">
        <v>100735096</v>
      </c>
      <c r="F10" s="18" t="s">
        <v>35</v>
      </c>
      <c r="G10" s="12" t="s">
        <v>43</v>
      </c>
      <c r="H10" s="14" t="s">
        <v>39</v>
      </c>
      <c r="I10" s="14" t="s">
        <v>38</v>
      </c>
      <c r="J10" s="4">
        <v>2500000</v>
      </c>
      <c r="K10" s="4">
        <v>33000000</v>
      </c>
      <c r="L10" s="4">
        <v>34514700</v>
      </c>
      <c r="M10" s="4">
        <v>33220396</v>
      </c>
      <c r="N10" s="4">
        <v>0</v>
      </c>
      <c r="O10" s="18">
        <f t="shared" ref="O10:O11" si="0">SUM(J10:N10)</f>
        <v>103235096</v>
      </c>
      <c r="P10" s="15">
        <v>44896</v>
      </c>
      <c r="Q10" s="15">
        <v>45991</v>
      </c>
      <c r="R10" s="4" t="s">
        <v>30</v>
      </c>
    </row>
    <row r="11" spans="1:18" ht="30" x14ac:dyDescent="0.25">
      <c r="A11" s="28"/>
      <c r="B11" s="4" t="s">
        <v>33</v>
      </c>
      <c r="C11" s="30"/>
      <c r="D11" s="32"/>
      <c r="E11" s="4">
        <v>338344367</v>
      </c>
      <c r="F11" s="18" t="s">
        <v>44</v>
      </c>
      <c r="G11" s="12" t="s">
        <v>45</v>
      </c>
      <c r="H11" s="14" t="s">
        <v>46</v>
      </c>
      <c r="I11" s="14" t="s">
        <v>47</v>
      </c>
      <c r="J11" s="6">
        <v>2436836.7799999998</v>
      </c>
      <c r="K11" s="4">
        <v>61709991.840000004</v>
      </c>
      <c r="L11" s="4">
        <v>58002693.210000001</v>
      </c>
      <c r="M11" s="4">
        <v>0</v>
      </c>
      <c r="N11" s="4">
        <v>0</v>
      </c>
      <c r="O11" s="18">
        <f t="shared" si="0"/>
        <v>122149521.83000001</v>
      </c>
      <c r="P11" s="15">
        <v>44911</v>
      </c>
      <c r="Q11" s="15">
        <v>45626</v>
      </c>
      <c r="R11" s="4" t="s">
        <v>30</v>
      </c>
    </row>
    <row r="12" spans="1:18" x14ac:dyDescent="0.25">
      <c r="A12" s="24" t="s">
        <v>12</v>
      </c>
      <c r="B12" s="25"/>
      <c r="C12" s="7"/>
      <c r="D12" s="8"/>
      <c r="E12" s="9">
        <f>SUM(E9:E11)</f>
        <v>3679587206</v>
      </c>
      <c r="F12" s="4"/>
      <c r="G12" s="4"/>
      <c r="H12" s="14"/>
      <c r="I12" s="4"/>
      <c r="J12" s="4"/>
      <c r="K12" s="4"/>
      <c r="L12" s="4"/>
      <c r="M12" s="4"/>
      <c r="N12" s="4"/>
      <c r="O12" s="4"/>
      <c r="P12" s="4"/>
      <c r="Q12" s="5"/>
      <c r="R12" s="4"/>
    </row>
    <row r="13" spans="1:18" x14ac:dyDescent="0.25">
      <c r="D13" s="2"/>
    </row>
    <row r="14" spans="1:18" x14ac:dyDescent="0.25">
      <c r="D14" s="2"/>
    </row>
    <row r="15" spans="1:18" ht="18.75" x14ac:dyDescent="0.25">
      <c r="A15" s="26" t="s">
        <v>48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</row>
    <row r="16" spans="1:18" x14ac:dyDescent="0.25">
      <c r="D16" s="2"/>
    </row>
    <row r="17" spans="1:17" x14ac:dyDescent="0.25">
      <c r="A17" s="19" t="s">
        <v>50</v>
      </c>
    </row>
    <row r="18" spans="1:17" x14ac:dyDescent="0.25">
      <c r="A18" s="3" t="s">
        <v>11</v>
      </c>
      <c r="B18" s="3" t="s">
        <v>3</v>
      </c>
      <c r="C18" s="3" t="s">
        <v>1</v>
      </c>
      <c r="D18" s="3" t="s">
        <v>2</v>
      </c>
      <c r="E18" s="3" t="s">
        <v>0</v>
      </c>
      <c r="F18" s="3" t="s">
        <v>4</v>
      </c>
      <c r="G18" s="3" t="s">
        <v>5</v>
      </c>
      <c r="H18" s="3"/>
      <c r="I18" s="3"/>
      <c r="J18" s="3" t="s">
        <v>22</v>
      </c>
      <c r="K18" s="3" t="s">
        <v>23</v>
      </c>
      <c r="L18" s="3" t="s">
        <v>24</v>
      </c>
      <c r="M18" s="3" t="s">
        <v>25</v>
      </c>
      <c r="N18" s="3" t="s">
        <v>6</v>
      </c>
      <c r="O18" s="3" t="s">
        <v>16</v>
      </c>
      <c r="P18" s="3" t="s">
        <v>7</v>
      </c>
      <c r="Q18" s="3" t="s">
        <v>8</v>
      </c>
    </row>
    <row r="19" spans="1:17" ht="45" x14ac:dyDescent="0.25">
      <c r="A19" s="27" t="s">
        <v>51</v>
      </c>
      <c r="B19" s="4" t="s">
        <v>10</v>
      </c>
      <c r="C19" s="29" t="s">
        <v>53</v>
      </c>
      <c r="D19" s="31">
        <v>45082</v>
      </c>
      <c r="E19" s="4">
        <v>98450122</v>
      </c>
      <c r="F19" s="22" t="s">
        <v>57</v>
      </c>
      <c r="G19" s="12" t="s">
        <v>60</v>
      </c>
      <c r="H19" s="14" t="s">
        <v>62</v>
      </c>
      <c r="I19" s="14" t="s">
        <v>63</v>
      </c>
      <c r="J19" s="10">
        <v>73096951.790000007</v>
      </c>
      <c r="K19" s="10">
        <v>25645025.609999999</v>
      </c>
      <c r="L19" s="10">
        <v>0</v>
      </c>
      <c r="M19" s="10">
        <v>0</v>
      </c>
      <c r="N19" s="18">
        <f>SUM(J19:M19)</f>
        <v>98741977.400000006</v>
      </c>
      <c r="O19" s="15">
        <v>45114</v>
      </c>
      <c r="P19" s="15">
        <v>45355</v>
      </c>
      <c r="Q19" s="10" t="s">
        <v>30</v>
      </c>
    </row>
    <row r="20" spans="1:17" ht="30" x14ac:dyDescent="0.25">
      <c r="A20" s="28"/>
      <c r="B20" s="4" t="s">
        <v>54</v>
      </c>
      <c r="C20" s="30"/>
      <c r="D20" s="32"/>
      <c r="E20" s="4">
        <v>92500000</v>
      </c>
      <c r="F20" s="22" t="s">
        <v>58</v>
      </c>
      <c r="G20" s="12" t="s">
        <v>61</v>
      </c>
      <c r="H20" s="14" t="s">
        <v>64</v>
      </c>
      <c r="I20" s="14" t="s">
        <v>65</v>
      </c>
      <c r="J20" s="10">
        <v>2000000</v>
      </c>
      <c r="K20" s="10">
        <v>35000000</v>
      </c>
      <c r="L20" s="10">
        <v>37500000</v>
      </c>
      <c r="M20" s="10">
        <v>20000000</v>
      </c>
      <c r="N20" s="18">
        <f>SUM(J20:M20)</f>
        <v>94500000</v>
      </c>
      <c r="O20" s="15">
        <v>45261</v>
      </c>
      <c r="P20" s="15">
        <v>46234</v>
      </c>
      <c r="Q20" s="10" t="s">
        <v>30</v>
      </c>
    </row>
    <row r="21" spans="1:17" x14ac:dyDescent="0.25">
      <c r="A21" s="24" t="s">
        <v>12</v>
      </c>
      <c r="B21" s="25"/>
      <c r="C21" s="7"/>
      <c r="D21" s="8"/>
      <c r="E21" s="9">
        <f>SUM(E19:E20)</f>
        <v>190950122</v>
      </c>
      <c r="F21" s="4"/>
      <c r="G21" s="4"/>
      <c r="H21" s="14"/>
      <c r="I21" s="4"/>
      <c r="J21" s="4">
        <f>SUM(J19:J20)</f>
        <v>75096951.790000007</v>
      </c>
      <c r="K21" s="4">
        <f t="shared" ref="K21:N21" si="1">SUM(K19:K20)</f>
        <v>60645025.609999999</v>
      </c>
      <c r="L21" s="4">
        <f t="shared" si="1"/>
        <v>37500000</v>
      </c>
      <c r="M21" s="4">
        <f t="shared" si="1"/>
        <v>20000000</v>
      </c>
      <c r="N21" s="4">
        <f t="shared" si="1"/>
        <v>193241977.40000001</v>
      </c>
      <c r="O21" s="4"/>
      <c r="P21" s="5"/>
      <c r="Q21" s="4"/>
    </row>
    <row r="22" spans="1:17" x14ac:dyDescent="0.25">
      <c r="D22" s="2"/>
    </row>
    <row r="23" spans="1:17" x14ac:dyDescent="0.25">
      <c r="D23" s="2"/>
      <c r="K23" s="1">
        <v>60645025.609999999</v>
      </c>
    </row>
    <row r="24" spans="1:17" x14ac:dyDescent="0.25">
      <c r="A24" s="19" t="s">
        <v>19</v>
      </c>
    </row>
    <row r="25" spans="1:17" x14ac:dyDescent="0.25">
      <c r="A25" s="3" t="s">
        <v>11</v>
      </c>
      <c r="B25" s="3" t="s">
        <v>3</v>
      </c>
      <c r="C25" s="3" t="s">
        <v>1</v>
      </c>
      <c r="D25" s="3" t="s">
        <v>2</v>
      </c>
      <c r="E25" s="3" t="s">
        <v>0</v>
      </c>
      <c r="F25" s="3" t="s">
        <v>4</v>
      </c>
      <c r="G25" s="3" t="s">
        <v>5</v>
      </c>
      <c r="H25" s="3" t="s">
        <v>18</v>
      </c>
      <c r="I25" s="3" t="s">
        <v>17</v>
      </c>
      <c r="J25" s="3" t="s">
        <v>22</v>
      </c>
      <c r="K25" s="3" t="s">
        <v>23</v>
      </c>
      <c r="L25" s="3" t="s">
        <v>24</v>
      </c>
      <c r="M25" s="3" t="s">
        <v>25</v>
      </c>
      <c r="N25" s="3" t="s">
        <v>6</v>
      </c>
      <c r="O25" s="3" t="s">
        <v>16</v>
      </c>
      <c r="P25" s="3" t="s">
        <v>7</v>
      </c>
      <c r="Q25" s="3" t="s">
        <v>8</v>
      </c>
    </row>
    <row r="26" spans="1:17" s="16" customFormat="1" ht="51" customHeight="1" x14ac:dyDescent="0.25">
      <c r="A26" s="14" t="s">
        <v>21</v>
      </c>
      <c r="B26" s="17" t="s">
        <v>55</v>
      </c>
      <c r="C26" s="29" t="s">
        <v>56</v>
      </c>
      <c r="D26" s="31">
        <v>45260</v>
      </c>
      <c r="E26" s="13">
        <v>26755014</v>
      </c>
      <c r="F26" s="18"/>
      <c r="G26" s="12"/>
      <c r="H26" s="14"/>
      <c r="I26" s="14"/>
      <c r="J26" s="13"/>
      <c r="K26" s="13"/>
      <c r="L26" s="13"/>
      <c r="M26" s="13"/>
      <c r="N26" s="18"/>
      <c r="O26" s="15"/>
      <c r="P26" s="15"/>
      <c r="Q26" s="23"/>
    </row>
    <row r="27" spans="1:17" s="16" customFormat="1" ht="51" customHeight="1" x14ac:dyDescent="0.25">
      <c r="A27" s="14" t="s">
        <v>52</v>
      </c>
      <c r="B27" s="17" t="s">
        <v>15</v>
      </c>
      <c r="C27" s="30"/>
      <c r="D27" s="32"/>
      <c r="E27" s="13">
        <v>74141034</v>
      </c>
      <c r="F27" s="18" t="s">
        <v>59</v>
      </c>
      <c r="G27" s="12" t="s">
        <v>41</v>
      </c>
      <c r="H27" s="14" t="s">
        <v>28</v>
      </c>
      <c r="I27" s="14" t="s">
        <v>27</v>
      </c>
      <c r="J27" s="13">
        <v>178843</v>
      </c>
      <c r="K27" s="13">
        <v>14576035</v>
      </c>
      <c r="L27" s="13"/>
      <c r="M27" s="13"/>
      <c r="N27" s="18">
        <f>SUM(J27:M27)</f>
        <v>14754878</v>
      </c>
      <c r="O27" s="15">
        <v>45287</v>
      </c>
      <c r="P27" s="15">
        <v>45622</v>
      </c>
      <c r="Q27" s="23" t="s">
        <v>30</v>
      </c>
    </row>
    <row r="28" spans="1:17" x14ac:dyDescent="0.25">
      <c r="A28" s="24" t="s">
        <v>14</v>
      </c>
      <c r="B28" s="25"/>
      <c r="C28" s="7"/>
      <c r="D28" s="8"/>
      <c r="E28" s="9">
        <f>SUM(E26:E27)</f>
        <v>100896048</v>
      </c>
      <c r="F28" s="4"/>
      <c r="G28" s="4"/>
      <c r="H28" s="4"/>
      <c r="I28" s="4"/>
      <c r="J28" s="4">
        <f>SUM(J26:J27)</f>
        <v>178843</v>
      </c>
      <c r="K28" s="4">
        <f t="shared" ref="K28:N28" si="2">SUM(K26:K27)</f>
        <v>14576035</v>
      </c>
      <c r="L28" s="4">
        <f t="shared" si="2"/>
        <v>0</v>
      </c>
      <c r="M28" s="4">
        <f t="shared" si="2"/>
        <v>0</v>
      </c>
      <c r="N28" s="4">
        <f t="shared" si="2"/>
        <v>14754878</v>
      </c>
      <c r="O28" s="4"/>
      <c r="P28" s="5"/>
      <c r="Q28" s="4"/>
    </row>
  </sheetData>
  <mergeCells count="14">
    <mergeCell ref="A1:R1"/>
    <mergeCell ref="A15:R15"/>
    <mergeCell ref="A28:B28"/>
    <mergeCell ref="A19:A20"/>
    <mergeCell ref="C19:C20"/>
    <mergeCell ref="D19:D20"/>
    <mergeCell ref="C26:C27"/>
    <mergeCell ref="D26:D27"/>
    <mergeCell ref="A9:A11"/>
    <mergeCell ref="C9:C11"/>
    <mergeCell ref="D9:D11"/>
    <mergeCell ref="A6:B6"/>
    <mergeCell ref="A12:B12"/>
    <mergeCell ref="A21:B21"/>
  </mergeCells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mcastro</dc:creator>
  <cp:lastModifiedBy>Juan Gabriel Tibaduiza Sanabria</cp:lastModifiedBy>
  <dcterms:created xsi:type="dcterms:W3CDTF">2020-12-01T00:59:33Z</dcterms:created>
  <dcterms:modified xsi:type="dcterms:W3CDTF">2024-08-16T20:04:40Z</dcterms:modified>
</cp:coreProperties>
</file>