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garzon\Downloads\"/>
    </mc:Choice>
  </mc:AlternateContent>
  <xr:revisionPtr revIDLastSave="0" documentId="8_{4FCD26E6-65AB-4F63-942A-7D0D7337C3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" l="1"/>
  <c r="N34" i="1"/>
  <c r="O34" i="1"/>
  <c r="P34" i="1"/>
  <c r="Q34" i="1"/>
  <c r="R34" i="1"/>
  <c r="S34" i="1"/>
  <c r="T34" i="1"/>
  <c r="U34" i="1"/>
  <c r="V34" i="1"/>
  <c r="W34" i="1"/>
  <c r="M34" i="1"/>
  <c r="T27" i="1"/>
  <c r="U27" i="1"/>
  <c r="V27" i="1"/>
  <c r="W27" i="1"/>
  <c r="N25" i="1"/>
  <c r="N27" i="1" s="1"/>
  <c r="O25" i="1"/>
  <c r="P25" i="1"/>
  <c r="P27" i="1" s="1"/>
  <c r="Q25" i="1"/>
  <c r="R25" i="1"/>
  <c r="R27" i="1" s="1"/>
  <c r="S25" i="1"/>
  <c r="T25" i="1"/>
  <c r="U25" i="1"/>
  <c r="V25" i="1"/>
  <c r="W25" i="1"/>
  <c r="M25" i="1"/>
  <c r="N21" i="1"/>
  <c r="O21" i="1"/>
  <c r="O27" i="1" s="1"/>
  <c r="P21" i="1"/>
  <c r="Q21" i="1"/>
  <c r="Q27" i="1" s="1"/>
  <c r="R21" i="1"/>
  <c r="S21" i="1"/>
  <c r="T21" i="1"/>
  <c r="U21" i="1"/>
  <c r="V21" i="1"/>
  <c r="W21" i="1"/>
  <c r="X21" i="1"/>
  <c r="M21" i="1"/>
  <c r="N12" i="1"/>
  <c r="O12" i="1"/>
  <c r="P12" i="1"/>
  <c r="Q12" i="1"/>
  <c r="R12" i="1"/>
  <c r="S12" i="1"/>
  <c r="T12" i="1"/>
  <c r="U12" i="1"/>
  <c r="V12" i="1"/>
  <c r="W12" i="1"/>
  <c r="M12" i="1"/>
  <c r="M27" i="1" s="1"/>
  <c r="N10" i="1"/>
  <c r="O10" i="1"/>
  <c r="Q10" i="1"/>
  <c r="R10" i="1"/>
  <c r="S10" i="1"/>
  <c r="T10" i="1"/>
  <c r="U10" i="1"/>
  <c r="V10" i="1"/>
  <c r="W10" i="1"/>
  <c r="M10" i="1"/>
  <c r="N5" i="1"/>
  <c r="O5" i="1"/>
  <c r="P5" i="1"/>
  <c r="Q5" i="1"/>
  <c r="R5" i="1"/>
  <c r="S5" i="1"/>
  <c r="S27" i="1" s="1"/>
  <c r="T5" i="1"/>
  <c r="U5" i="1"/>
  <c r="V5" i="1"/>
  <c r="W5" i="1"/>
  <c r="M5" i="1"/>
</calcChain>
</file>

<file path=xl/sharedStrings.xml><?xml version="1.0" encoding="utf-8"?>
<sst xmlns="http://schemas.openxmlformats.org/spreadsheetml/2006/main" count="359" uniqueCount="104">
  <si>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</si>
  <si>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</si>
  <si>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</si>
  <si>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</si>
  <si>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</si>
  <si>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</si>
  <si>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</si>
  <si>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</si>
  <si>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</si>
  <si>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</si>
  <si>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</si>
  <si>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</si>
  <si>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</si>
  <si>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</si>
  <si>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</si>
  <si>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</si>
  <si>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</si>
  <si>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</si>
  <si>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</si>
  <si>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</si>
  <si>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</si>
  <si>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</si>
  <si>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</si>
  <si>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</si>
  <si>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</si>
  <si>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</si>
  <si>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</si>
  <si>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</si>
  <si>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</si>
  <si>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13-13-00</t>
  </si>
  <si>
    <t>SUPERINTENDENCIA FINANCIERA DE COLOMBIA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</si>
  <si>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</si>
  <si>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</si>
  <si>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</si>
  <si>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</si>
  <si>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</si>
  <si>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</si>
  <si>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</si>
  <si>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</si>
  <si>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</si>
  <si>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</si>
  <si>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</si>
  <si>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</si>
  <si>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</si>
  <si>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</si>
  <si>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</si>
  <si>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</si>
  <si>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</si>
  <si>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</si>
  <si>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</si>
  <si>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</si>
  <si>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</si>
  <si>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</si>
  <si>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</si>
  <si>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A-03-04-02-001</t>
  </si>
  <si>
    <t>001</t>
  </si>
  <si>
    <t>MESADAS PENSIONALES (DE PENSIONES)</t>
  </si>
  <si>
    <t>A-03-04-02-002</t>
  </si>
  <si>
    <t>002</t>
  </si>
  <si>
    <t>CUOTAS PARTES PENSIONALES (DE PENSIONES)</t>
  </si>
  <si>
    <t>A-03-04-02-012</t>
  </si>
  <si>
    <t>012</t>
  </si>
  <si>
    <t>INCAPACIDADES Y LICENCIAS DE MATERNIDAD Y PATERNIDAD (NO DE PENSIONES)</t>
  </si>
  <si>
    <t>A-03-04-02-014</t>
  </si>
  <si>
    <t>014</t>
  </si>
  <si>
    <t>AUXILIO FUNERARIO (NO DE PENSIONES)</t>
  </si>
  <si>
    <t>A-03-04-02-029</t>
  </si>
  <si>
    <t>029</t>
  </si>
  <si>
    <t>PLANES COMPLEMENTARIOS DE SALUD (NO DE PENSIONES).</t>
  </si>
  <si>
    <t>A-03-10</t>
  </si>
  <si>
    <t>10</t>
  </si>
  <si>
    <t>SENTENCIAS Y CONCILIACIONES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</si>
  <si>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</si>
  <si>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</si>
  <si>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</si>
  <si>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</si>
  <si>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</si>
  <si>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</si>
  <si>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</si>
  <si>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B-10-04-01</t>
  </si>
  <si>
    <t>B</t>
  </si>
  <si>
    <t>APORTES AL FONDO DE CONTINGENCIAS</t>
  </si>
  <si>
    <t>C-1304-1000-1</t>
  </si>
  <si>
    <t>C</t>
  </si>
  <si>
    <t>1304</t>
  </si>
  <si>
    <t>1000</t>
  </si>
  <si>
    <t>1</t>
  </si>
  <si>
    <t>FORTALECIMIENTO DE LA CAPACIDAD DE LA SUPERINTENDENCIA FINANCIERA DE COLOMBIA PARA LA PROTECCION AL CONSUMIDOR FINANCIERO  NACIONAL</t>
  </si>
  <si>
    <t>C-1399-1000-4</t>
  </si>
  <si>
    <t>1399</t>
  </si>
  <si>
    <t>4</t>
  </si>
  <si>
    <t>FORTALECIMIENTO DE LA PLATAFORMA TECNOLÓGICA DE LA SUPERINTENDENCIA FINANCIERA DE COLOMBIA  BOGOTÁ</t>
  </si>
  <si>
    <t>C-1399-1000-5</t>
  </si>
  <si>
    <t>5</t>
  </si>
  <si>
    <t>CAPACITACIÓN Y ENTRENAMIENTO PARA EL FORTALECIMIENTO DE COMPETENCIAS EN SUPERVISIÓN FINANCIERA  BOGOTÁ</t>
  </si>
  <si>
    <t>C-1399-1000-6</t>
  </si>
  <si>
    <t>6</t>
  </si>
  <si>
    <t>MEJORAMIENTO DEL EDIFICIO SEDE DE LA SUPERINTENDENCIA FINANCIERA DE COLOMBIA  BOGOTÁ</t>
  </si>
  <si>
    <t>C-1399-1000-7</t>
  </si>
  <si>
    <t>7</t>
  </si>
  <si>
    <t>FORTALECIMIENTO E INTEGRACIÓN DE LOS SISTEMAS DE GESTIÓN DE LA SUPERINTENDENCIA FINANCIERA DE COLOMBIA. BOGOTÁ</t>
  </si>
  <si>
    <t>C-1399-1000-8</t>
  </si>
  <si>
    <t>8</t>
  </si>
  <si>
    <t>FORTALECIMIENTO DE LA CAPACIDAD DE LA SUPERINTENDENCIA FINANCIERA DE COLOMBIA PARA PRESTAR SERVICIO AL CIUDADANO A NIVEL NACIONAL.  BOGOTA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</si>
</sst>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#,##0.00_ ;\-#,##0.00\ "/>
  </numFmts>
  <fonts count="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0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164" fontId="2" fillId="0" borderId="1" xfId="0" applyNumberFormat="1" applyFont="1" applyBorder="1" applyAlignment="1">
      <alignment horizontal="center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showGridLines="0" tabSelected="1" workbookViewId="0">
      <selection activeCell="O4" sqref="O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8" width="5.42578125" customWidth="1"/>
    <col min="9" max="9" width="9.5703125" customWidth="1"/>
    <col min="10" max="10" width="8" customWidth="1"/>
    <col min="11" max="11" width="9.5703125" customWidth="1"/>
    <col min="12" max="12" width="27.5703125" customWidth="1"/>
    <col min="13" max="13" width="17.28515625" customWidth="1"/>
    <col min="14" max="14" width="15.140625" customWidth="1"/>
    <col min="15" max="15" width="26.85546875" customWidth="1"/>
    <col min="16" max="23" width="18.85546875" customWidth="1"/>
    <col min="24" max="24" width="0" hidden="1" customWidth="1"/>
    <col min="25" max="25" width="6.42578125" customWidth="1"/>
  </cols>
  <sheetData>
    <row r="1" spans="1:23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</row>
    <row r="2" spans="1:23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</row>
    <row r="3" spans="1:23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</row>
    <row r="4" spans="1:23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</row>
    <row r="5" spans="1:2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7">
        <f>SUM(M6:M9)</f>
        <v>227928000000</v>
      </c>
      <c r="N5" s="7">
        <f t="shared" ref="N5:W5" si="0">SUM(N6:N9)</f>
        <v>29547000000</v>
      </c>
      <c r="O5" s="7">
        <f t="shared" si="0"/>
        <v>17735000000</v>
      </c>
      <c r="P5" s="7">
        <f t="shared" si="0"/>
        <v>239740000000</v>
      </c>
      <c r="Q5" s="7">
        <f t="shared" si="0"/>
        <v>11943000000</v>
      </c>
      <c r="R5" s="7">
        <f t="shared" si="0"/>
        <v>207971214304.91998</v>
      </c>
      <c r="S5" s="7">
        <f t="shared" si="0"/>
        <v>19825785695.079998</v>
      </c>
      <c r="T5" s="7">
        <f t="shared" si="0"/>
        <v>207971214304.91998</v>
      </c>
      <c r="U5" s="7">
        <f t="shared" si="0"/>
        <v>207971214304.91998</v>
      </c>
      <c r="V5" s="7">
        <f t="shared" si="0"/>
        <v>207923541849.31</v>
      </c>
      <c r="W5" s="7">
        <f t="shared" si="0"/>
        <v>207923541849.31</v>
      </c>
    </row>
    <row r="6" spans="1:23" ht="22.5" x14ac:dyDescent="0.25">
      <c r="A6" s="3" t="s">
        <v>29</v>
      </c>
      <c r="B6" s="4" t="s">
        <v>30</v>
      </c>
      <c r="C6" s="5" t="s">
        <v>31</v>
      </c>
      <c r="D6" s="3" t="s">
        <v>32</v>
      </c>
      <c r="E6" s="3" t="s">
        <v>33</v>
      </c>
      <c r="F6" s="3" t="s">
        <v>33</v>
      </c>
      <c r="G6" s="3" t="s">
        <v>33</v>
      </c>
      <c r="H6" s="3"/>
      <c r="I6" s="3" t="s">
        <v>34</v>
      </c>
      <c r="J6" s="3" t="s">
        <v>35</v>
      </c>
      <c r="K6" s="3" t="s">
        <v>36</v>
      </c>
      <c r="L6" s="4" t="s">
        <v>37</v>
      </c>
      <c r="M6" s="6">
        <v>153152000000</v>
      </c>
      <c r="N6" s="6">
        <v>9333732000</v>
      </c>
      <c r="O6" s="6">
        <v>0</v>
      </c>
      <c r="P6" s="6">
        <v>162485732000</v>
      </c>
      <c r="Q6" s="6">
        <v>0</v>
      </c>
      <c r="R6" s="6">
        <v>147117533394.87</v>
      </c>
      <c r="S6" s="6">
        <v>15368198605.129999</v>
      </c>
      <c r="T6" s="6">
        <v>147117533394.87</v>
      </c>
      <c r="U6" s="6">
        <v>147117533394.87</v>
      </c>
      <c r="V6" s="6">
        <v>147082869431.26001</v>
      </c>
      <c r="W6" s="6">
        <v>147082869431.26001</v>
      </c>
    </row>
    <row r="7" spans="1:23" ht="22.5" x14ac:dyDescent="0.25">
      <c r="A7" s="3" t="s">
        <v>29</v>
      </c>
      <c r="B7" s="4" t="s">
        <v>30</v>
      </c>
      <c r="C7" s="5" t="s">
        <v>38</v>
      </c>
      <c r="D7" s="3" t="s">
        <v>32</v>
      </c>
      <c r="E7" s="3" t="s">
        <v>33</v>
      </c>
      <c r="F7" s="3" t="s">
        <v>33</v>
      </c>
      <c r="G7" s="3" t="s">
        <v>39</v>
      </c>
      <c r="H7" s="3"/>
      <c r="I7" s="3" t="s">
        <v>34</v>
      </c>
      <c r="J7" s="3" t="s">
        <v>35</v>
      </c>
      <c r="K7" s="3" t="s">
        <v>36</v>
      </c>
      <c r="L7" s="4" t="s">
        <v>40</v>
      </c>
      <c r="M7" s="6">
        <v>47958000000</v>
      </c>
      <c r="N7" s="6">
        <v>1354565000</v>
      </c>
      <c r="O7" s="6">
        <v>0</v>
      </c>
      <c r="P7" s="6">
        <v>49312565000</v>
      </c>
      <c r="Q7" s="6">
        <v>0</v>
      </c>
      <c r="R7" s="6">
        <v>45105481777.050003</v>
      </c>
      <c r="S7" s="6">
        <v>4207083222.9499998</v>
      </c>
      <c r="T7" s="6">
        <v>45105481777.050003</v>
      </c>
      <c r="U7" s="6">
        <v>45105481777.050003</v>
      </c>
      <c r="V7" s="6">
        <v>45093884954.050003</v>
      </c>
      <c r="W7" s="6">
        <v>45093884954.050003</v>
      </c>
    </row>
    <row r="8" spans="1:23" ht="33.75" x14ac:dyDescent="0.25">
      <c r="A8" s="3" t="s">
        <v>29</v>
      </c>
      <c r="B8" s="4" t="s">
        <v>30</v>
      </c>
      <c r="C8" s="5" t="s">
        <v>41</v>
      </c>
      <c r="D8" s="3" t="s">
        <v>32</v>
      </c>
      <c r="E8" s="3" t="s">
        <v>33</v>
      </c>
      <c r="F8" s="3" t="s">
        <v>33</v>
      </c>
      <c r="G8" s="3" t="s">
        <v>42</v>
      </c>
      <c r="H8" s="3"/>
      <c r="I8" s="3" t="s">
        <v>34</v>
      </c>
      <c r="J8" s="3" t="s">
        <v>35</v>
      </c>
      <c r="K8" s="3" t="s">
        <v>36</v>
      </c>
      <c r="L8" s="4" t="s">
        <v>43</v>
      </c>
      <c r="M8" s="6">
        <v>8952000000</v>
      </c>
      <c r="N8" s="6">
        <v>7046703000</v>
      </c>
      <c r="O8" s="6">
        <v>0</v>
      </c>
      <c r="P8" s="6">
        <v>15998703000</v>
      </c>
      <c r="Q8" s="6">
        <v>0</v>
      </c>
      <c r="R8" s="6">
        <v>15748199133</v>
      </c>
      <c r="S8" s="6">
        <v>250503867</v>
      </c>
      <c r="T8" s="6">
        <v>15748199133</v>
      </c>
      <c r="U8" s="6">
        <v>15748199133</v>
      </c>
      <c r="V8" s="6">
        <v>15746787464</v>
      </c>
      <c r="W8" s="6">
        <v>15746787464</v>
      </c>
    </row>
    <row r="9" spans="1:23" ht="33.75" x14ac:dyDescent="0.25">
      <c r="A9" s="3" t="s">
        <v>29</v>
      </c>
      <c r="B9" s="4" t="s">
        <v>30</v>
      </c>
      <c r="C9" s="5" t="s">
        <v>44</v>
      </c>
      <c r="D9" s="3" t="s">
        <v>32</v>
      </c>
      <c r="E9" s="3" t="s">
        <v>33</v>
      </c>
      <c r="F9" s="3" t="s">
        <v>33</v>
      </c>
      <c r="G9" s="3" t="s">
        <v>45</v>
      </c>
      <c r="H9" s="3"/>
      <c r="I9" s="3" t="s">
        <v>34</v>
      </c>
      <c r="J9" s="3" t="s">
        <v>35</v>
      </c>
      <c r="K9" s="3" t="s">
        <v>36</v>
      </c>
      <c r="L9" s="4" t="s">
        <v>46</v>
      </c>
      <c r="M9" s="6">
        <v>17866000000</v>
      </c>
      <c r="N9" s="6">
        <v>11812000000</v>
      </c>
      <c r="O9" s="6">
        <v>17735000000</v>
      </c>
      <c r="P9" s="6">
        <v>11943000000</v>
      </c>
      <c r="Q9" s="6">
        <v>11943000000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/>
      <c r="B10" s="4"/>
      <c r="C10" s="5"/>
      <c r="D10" s="3"/>
      <c r="E10" s="3"/>
      <c r="F10" s="3"/>
      <c r="G10" s="3"/>
      <c r="H10" s="3"/>
      <c r="I10" s="3"/>
      <c r="J10" s="3"/>
      <c r="K10" s="3"/>
      <c r="L10" s="4"/>
      <c r="M10" s="8">
        <f>SUM(M11)</f>
        <v>15661000000</v>
      </c>
      <c r="N10" s="8">
        <f t="shared" ref="N10:W10" si="1">SUM(N11)</f>
        <v>0</v>
      </c>
      <c r="O10" s="8">
        <f t="shared" si="1"/>
        <v>0</v>
      </c>
      <c r="P10" s="8">
        <f t="shared" si="1"/>
        <v>15661000000</v>
      </c>
      <c r="Q10" s="8">
        <f t="shared" si="1"/>
        <v>0</v>
      </c>
      <c r="R10" s="8">
        <f t="shared" si="1"/>
        <v>15141778387.01</v>
      </c>
      <c r="S10" s="8">
        <f t="shared" si="1"/>
        <v>519221612.99000001</v>
      </c>
      <c r="T10" s="8">
        <f t="shared" si="1"/>
        <v>15141778387.01</v>
      </c>
      <c r="U10" s="8">
        <f t="shared" si="1"/>
        <v>15141778387.01</v>
      </c>
      <c r="V10" s="8">
        <f t="shared" si="1"/>
        <v>12074971397.49</v>
      </c>
      <c r="W10" s="8">
        <f t="shared" si="1"/>
        <v>12074971397.49</v>
      </c>
    </row>
    <row r="11" spans="1:23" ht="22.5" x14ac:dyDescent="0.25">
      <c r="A11" s="3" t="s">
        <v>29</v>
      </c>
      <c r="B11" s="4" t="s">
        <v>30</v>
      </c>
      <c r="C11" s="5" t="s">
        <v>47</v>
      </c>
      <c r="D11" s="3" t="s">
        <v>32</v>
      </c>
      <c r="E11" s="3" t="s">
        <v>39</v>
      </c>
      <c r="F11" s="3"/>
      <c r="G11" s="3"/>
      <c r="H11" s="3"/>
      <c r="I11" s="3" t="s">
        <v>34</v>
      </c>
      <c r="J11" s="3" t="s">
        <v>35</v>
      </c>
      <c r="K11" s="3" t="s">
        <v>36</v>
      </c>
      <c r="L11" s="4" t="s">
        <v>48</v>
      </c>
      <c r="M11" s="6">
        <v>15661000000</v>
      </c>
      <c r="N11" s="6">
        <v>0</v>
      </c>
      <c r="O11" s="6">
        <v>0</v>
      </c>
      <c r="P11" s="6">
        <v>15661000000</v>
      </c>
      <c r="Q11" s="6">
        <v>0</v>
      </c>
      <c r="R11" s="6">
        <v>15141778387.01</v>
      </c>
      <c r="S11" s="6">
        <v>519221612.99000001</v>
      </c>
      <c r="T11" s="6">
        <v>15141778387.01</v>
      </c>
      <c r="U11" s="6">
        <v>15141778387.01</v>
      </c>
      <c r="V11" s="6">
        <v>12074971397.49</v>
      </c>
      <c r="W11" s="6">
        <v>12074971397.49</v>
      </c>
    </row>
    <row r="12" spans="1:23" x14ac:dyDescent="0.25">
      <c r="A12" s="3"/>
      <c r="B12" s="4"/>
      <c r="C12" s="5"/>
      <c r="D12" s="3"/>
      <c r="E12" s="3"/>
      <c r="F12" s="3"/>
      <c r="G12" s="3"/>
      <c r="H12" s="3"/>
      <c r="I12" s="3"/>
      <c r="J12" s="3"/>
      <c r="K12" s="3"/>
      <c r="L12" s="4"/>
      <c r="M12" s="8">
        <f>SUM(M13:M20)</f>
        <v>41041000000</v>
      </c>
      <c r="N12" s="8">
        <f t="shared" ref="N12:W12" si="2">SUM(N13:N20)</f>
        <v>441384390</v>
      </c>
      <c r="O12" s="8">
        <f t="shared" si="2"/>
        <v>441384390</v>
      </c>
      <c r="P12" s="8">
        <f t="shared" si="2"/>
        <v>41041000000</v>
      </c>
      <c r="Q12" s="8">
        <f t="shared" si="2"/>
        <v>6220615610</v>
      </c>
      <c r="R12" s="8">
        <f t="shared" si="2"/>
        <v>33181466579.27</v>
      </c>
      <c r="S12" s="8">
        <f t="shared" si="2"/>
        <v>1638917810.73</v>
      </c>
      <c r="T12" s="8">
        <f t="shared" si="2"/>
        <v>33181466579.27</v>
      </c>
      <c r="U12" s="8">
        <f t="shared" si="2"/>
        <v>33181466579.27</v>
      </c>
      <c r="V12" s="8">
        <f t="shared" si="2"/>
        <v>33181466579.27</v>
      </c>
      <c r="W12" s="8">
        <f t="shared" si="2"/>
        <v>33181466579.27</v>
      </c>
    </row>
    <row r="13" spans="1:23" ht="22.5" x14ac:dyDescent="0.25">
      <c r="A13" s="3" t="s">
        <v>29</v>
      </c>
      <c r="B13" s="4" t="s">
        <v>30</v>
      </c>
      <c r="C13" s="5" t="s">
        <v>49</v>
      </c>
      <c r="D13" s="3" t="s">
        <v>32</v>
      </c>
      <c r="E13" s="3" t="s">
        <v>42</v>
      </c>
      <c r="F13" s="3" t="s">
        <v>39</v>
      </c>
      <c r="G13" s="3" t="s">
        <v>39</v>
      </c>
      <c r="H13" s="3"/>
      <c r="I13" s="3" t="s">
        <v>34</v>
      </c>
      <c r="J13" s="3" t="s">
        <v>35</v>
      </c>
      <c r="K13" s="3" t="s">
        <v>36</v>
      </c>
      <c r="L13" s="4" t="s">
        <v>50</v>
      </c>
      <c r="M13" s="6">
        <v>760000000</v>
      </c>
      <c r="N13" s="6">
        <v>0</v>
      </c>
      <c r="O13" s="6">
        <v>0</v>
      </c>
      <c r="P13" s="6">
        <v>760000000</v>
      </c>
      <c r="Q13" s="6">
        <v>0</v>
      </c>
      <c r="R13" s="6">
        <v>659161808</v>
      </c>
      <c r="S13" s="6">
        <v>100838192</v>
      </c>
      <c r="T13" s="6">
        <v>659161808</v>
      </c>
      <c r="U13" s="6">
        <v>659161808</v>
      </c>
      <c r="V13" s="6">
        <v>659161808</v>
      </c>
      <c r="W13" s="6">
        <v>659161808</v>
      </c>
    </row>
    <row r="14" spans="1:23" ht="33.75" x14ac:dyDescent="0.25">
      <c r="A14" s="3" t="s">
        <v>29</v>
      </c>
      <c r="B14" s="4" t="s">
        <v>30</v>
      </c>
      <c r="C14" s="5" t="s">
        <v>51</v>
      </c>
      <c r="D14" s="3" t="s">
        <v>32</v>
      </c>
      <c r="E14" s="3" t="s">
        <v>42</v>
      </c>
      <c r="F14" s="3" t="s">
        <v>42</v>
      </c>
      <c r="G14" s="3" t="s">
        <v>33</v>
      </c>
      <c r="H14" s="3" t="s">
        <v>52</v>
      </c>
      <c r="I14" s="3" t="s">
        <v>34</v>
      </c>
      <c r="J14" s="3" t="s">
        <v>35</v>
      </c>
      <c r="K14" s="3" t="s">
        <v>36</v>
      </c>
      <c r="L14" s="4" t="s">
        <v>53</v>
      </c>
      <c r="M14" s="6">
        <v>6662000000</v>
      </c>
      <c r="N14" s="6">
        <v>0</v>
      </c>
      <c r="O14" s="6">
        <v>441384390</v>
      </c>
      <c r="P14" s="6">
        <v>6220615610</v>
      </c>
      <c r="Q14" s="6">
        <v>6220615610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</row>
    <row r="15" spans="1:23" ht="22.5" x14ac:dyDescent="0.25">
      <c r="A15" s="3" t="s">
        <v>29</v>
      </c>
      <c r="B15" s="4" t="s">
        <v>30</v>
      </c>
      <c r="C15" s="5" t="s">
        <v>54</v>
      </c>
      <c r="D15" s="3" t="s">
        <v>32</v>
      </c>
      <c r="E15" s="3" t="s">
        <v>42</v>
      </c>
      <c r="F15" s="3" t="s">
        <v>45</v>
      </c>
      <c r="G15" s="3" t="s">
        <v>39</v>
      </c>
      <c r="H15" s="3" t="s">
        <v>55</v>
      </c>
      <c r="I15" s="3" t="s">
        <v>34</v>
      </c>
      <c r="J15" s="3" t="s">
        <v>35</v>
      </c>
      <c r="K15" s="3" t="s">
        <v>36</v>
      </c>
      <c r="L15" s="4" t="s">
        <v>56</v>
      </c>
      <c r="M15" s="6">
        <v>32387000000</v>
      </c>
      <c r="N15" s="6">
        <v>0</v>
      </c>
      <c r="O15" s="6">
        <v>0</v>
      </c>
      <c r="P15" s="6">
        <v>32387000000</v>
      </c>
      <c r="Q15" s="6">
        <v>0</v>
      </c>
      <c r="R15" s="6">
        <v>31280014080.27</v>
      </c>
      <c r="S15" s="6">
        <v>1106985919.73</v>
      </c>
      <c r="T15" s="6">
        <v>31280014080.27</v>
      </c>
      <c r="U15" s="6">
        <v>31280014080.27</v>
      </c>
      <c r="V15" s="6">
        <v>31280014080.27</v>
      </c>
      <c r="W15" s="6">
        <v>31280014080.27</v>
      </c>
    </row>
    <row r="16" spans="1:23" ht="22.5" x14ac:dyDescent="0.25">
      <c r="A16" s="3" t="s">
        <v>29</v>
      </c>
      <c r="B16" s="4" t="s">
        <v>30</v>
      </c>
      <c r="C16" s="5" t="s">
        <v>57</v>
      </c>
      <c r="D16" s="3" t="s">
        <v>32</v>
      </c>
      <c r="E16" s="3" t="s">
        <v>42</v>
      </c>
      <c r="F16" s="3" t="s">
        <v>45</v>
      </c>
      <c r="G16" s="3" t="s">
        <v>39</v>
      </c>
      <c r="H16" s="3" t="s">
        <v>58</v>
      </c>
      <c r="I16" s="3" t="s">
        <v>34</v>
      </c>
      <c r="J16" s="3" t="s">
        <v>35</v>
      </c>
      <c r="K16" s="3" t="s">
        <v>36</v>
      </c>
      <c r="L16" s="4" t="s">
        <v>59</v>
      </c>
      <c r="M16" s="6">
        <v>445000000</v>
      </c>
      <c r="N16" s="6">
        <v>0</v>
      </c>
      <c r="O16" s="6">
        <v>0</v>
      </c>
      <c r="P16" s="6">
        <v>445000000</v>
      </c>
      <c r="Q16" s="6">
        <v>0</v>
      </c>
      <c r="R16" s="6">
        <v>272528669</v>
      </c>
      <c r="S16" s="6">
        <v>172471331</v>
      </c>
      <c r="T16" s="6">
        <v>272528669</v>
      </c>
      <c r="U16" s="6">
        <v>272528669</v>
      </c>
      <c r="V16" s="6">
        <v>272528669</v>
      </c>
      <c r="W16" s="6">
        <v>272528669</v>
      </c>
    </row>
    <row r="17" spans="1:24" ht="33.75" x14ac:dyDescent="0.25">
      <c r="A17" s="3" t="s">
        <v>29</v>
      </c>
      <c r="B17" s="4" t="s">
        <v>30</v>
      </c>
      <c r="C17" s="5" t="s">
        <v>60</v>
      </c>
      <c r="D17" s="3" t="s">
        <v>32</v>
      </c>
      <c r="E17" s="3" t="s">
        <v>42</v>
      </c>
      <c r="F17" s="3" t="s">
        <v>45</v>
      </c>
      <c r="G17" s="3" t="s">
        <v>39</v>
      </c>
      <c r="H17" s="3" t="s">
        <v>61</v>
      </c>
      <c r="I17" s="3" t="s">
        <v>34</v>
      </c>
      <c r="J17" s="3" t="s">
        <v>35</v>
      </c>
      <c r="K17" s="3" t="s">
        <v>36</v>
      </c>
      <c r="L17" s="4" t="s">
        <v>62</v>
      </c>
      <c r="M17" s="6">
        <v>400000000</v>
      </c>
      <c r="N17" s="6">
        <v>0</v>
      </c>
      <c r="O17" s="6">
        <v>0</v>
      </c>
      <c r="P17" s="6">
        <v>400000000</v>
      </c>
      <c r="Q17" s="6">
        <v>0</v>
      </c>
      <c r="R17" s="6">
        <v>226482377</v>
      </c>
      <c r="S17" s="6">
        <v>173517623</v>
      </c>
      <c r="T17" s="6">
        <v>226482377</v>
      </c>
      <c r="U17" s="6">
        <v>226482377</v>
      </c>
      <c r="V17" s="6">
        <v>226482377</v>
      </c>
      <c r="W17" s="6">
        <v>226482377</v>
      </c>
    </row>
    <row r="18" spans="1:24" ht="22.5" x14ac:dyDescent="0.25">
      <c r="A18" s="3" t="s">
        <v>29</v>
      </c>
      <c r="B18" s="4" t="s">
        <v>30</v>
      </c>
      <c r="C18" s="5" t="s">
        <v>63</v>
      </c>
      <c r="D18" s="3" t="s">
        <v>32</v>
      </c>
      <c r="E18" s="3" t="s">
        <v>42</v>
      </c>
      <c r="F18" s="3" t="s">
        <v>45</v>
      </c>
      <c r="G18" s="3" t="s">
        <v>39</v>
      </c>
      <c r="H18" s="3" t="s">
        <v>64</v>
      </c>
      <c r="I18" s="3" t="s">
        <v>34</v>
      </c>
      <c r="J18" s="3" t="s">
        <v>35</v>
      </c>
      <c r="K18" s="3" t="s">
        <v>36</v>
      </c>
      <c r="L18" s="4" t="s">
        <v>65</v>
      </c>
      <c r="M18" s="6">
        <v>53000000</v>
      </c>
      <c r="N18" s="6">
        <v>0</v>
      </c>
      <c r="O18" s="6">
        <v>0</v>
      </c>
      <c r="P18" s="6">
        <v>53000000</v>
      </c>
      <c r="Q18" s="6">
        <v>0</v>
      </c>
      <c r="R18" s="6">
        <v>0</v>
      </c>
      <c r="S18" s="6">
        <v>53000000</v>
      </c>
      <c r="T18" s="6">
        <v>0</v>
      </c>
      <c r="U18" s="6">
        <v>0</v>
      </c>
      <c r="V18" s="6">
        <v>0</v>
      </c>
      <c r="W18" s="6">
        <v>0</v>
      </c>
    </row>
    <row r="19" spans="1:24" ht="22.5" x14ac:dyDescent="0.25">
      <c r="A19" s="3" t="s">
        <v>29</v>
      </c>
      <c r="B19" s="4" t="s">
        <v>30</v>
      </c>
      <c r="C19" s="5" t="s">
        <v>66</v>
      </c>
      <c r="D19" s="3" t="s">
        <v>32</v>
      </c>
      <c r="E19" s="3" t="s">
        <v>42</v>
      </c>
      <c r="F19" s="3" t="s">
        <v>45</v>
      </c>
      <c r="G19" s="3" t="s">
        <v>39</v>
      </c>
      <c r="H19" s="3" t="s">
        <v>67</v>
      </c>
      <c r="I19" s="3" t="s">
        <v>34</v>
      </c>
      <c r="J19" s="3" t="s">
        <v>35</v>
      </c>
      <c r="K19" s="3" t="s">
        <v>36</v>
      </c>
      <c r="L19" s="4" t="s">
        <v>68</v>
      </c>
      <c r="M19" s="6">
        <v>334000000</v>
      </c>
      <c r="N19" s="6">
        <v>0</v>
      </c>
      <c r="O19" s="6">
        <v>0</v>
      </c>
      <c r="P19" s="6">
        <v>334000000</v>
      </c>
      <c r="Q19" s="6">
        <v>0</v>
      </c>
      <c r="R19" s="6">
        <v>308615475</v>
      </c>
      <c r="S19" s="6">
        <v>25384525</v>
      </c>
      <c r="T19" s="6">
        <v>308615475</v>
      </c>
      <c r="U19" s="6">
        <v>308615475</v>
      </c>
      <c r="V19" s="6">
        <v>308615475</v>
      </c>
      <c r="W19" s="6">
        <v>308615475</v>
      </c>
    </row>
    <row r="20" spans="1:24" ht="22.5" x14ac:dyDescent="0.25">
      <c r="A20" s="3" t="s">
        <v>29</v>
      </c>
      <c r="B20" s="4" t="s">
        <v>30</v>
      </c>
      <c r="C20" s="5" t="s">
        <v>69</v>
      </c>
      <c r="D20" s="3" t="s">
        <v>32</v>
      </c>
      <c r="E20" s="3" t="s">
        <v>42</v>
      </c>
      <c r="F20" s="3" t="s">
        <v>70</v>
      </c>
      <c r="G20" s="3"/>
      <c r="H20" s="3"/>
      <c r="I20" s="3" t="s">
        <v>34</v>
      </c>
      <c r="J20" s="3" t="s">
        <v>35</v>
      </c>
      <c r="K20" s="3" t="s">
        <v>36</v>
      </c>
      <c r="L20" s="4" t="s">
        <v>71</v>
      </c>
      <c r="M20" s="6">
        <v>0</v>
      </c>
      <c r="N20" s="6">
        <v>441384390</v>
      </c>
      <c r="O20" s="6">
        <v>0</v>
      </c>
      <c r="P20" s="6">
        <v>441384390</v>
      </c>
      <c r="Q20" s="6">
        <v>0</v>
      </c>
      <c r="R20" s="6">
        <v>434664170</v>
      </c>
      <c r="S20" s="6">
        <v>6720220</v>
      </c>
      <c r="T20" s="6">
        <v>434664170</v>
      </c>
      <c r="U20" s="6">
        <v>434664170</v>
      </c>
      <c r="V20" s="6">
        <v>434664170</v>
      </c>
      <c r="W20" s="6">
        <v>434664170</v>
      </c>
    </row>
    <row r="21" spans="1:24" x14ac:dyDescent="0.25">
      <c r="A21" s="3"/>
      <c r="B21" s="4"/>
      <c r="C21" s="5"/>
      <c r="D21" s="3"/>
      <c r="E21" s="3"/>
      <c r="F21" s="3"/>
      <c r="G21" s="3"/>
      <c r="H21" s="3"/>
      <c r="I21" s="3"/>
      <c r="J21" s="3"/>
      <c r="K21" s="3"/>
      <c r="L21" s="4"/>
      <c r="M21" s="8">
        <f>SUM(M22:M24)</f>
        <v>859000000</v>
      </c>
      <c r="N21" s="8">
        <f t="shared" ref="N21:X21" si="3">SUM(N22:N24)</f>
        <v>80000000</v>
      </c>
      <c r="O21" s="8">
        <f t="shared" si="3"/>
        <v>80000000</v>
      </c>
      <c r="P21" s="8">
        <f t="shared" si="3"/>
        <v>859000000</v>
      </c>
      <c r="Q21" s="8">
        <f t="shared" si="3"/>
        <v>0</v>
      </c>
      <c r="R21" s="8">
        <f t="shared" si="3"/>
        <v>693140158.50999999</v>
      </c>
      <c r="S21" s="8">
        <f t="shared" si="3"/>
        <v>165859841.49000001</v>
      </c>
      <c r="T21" s="8">
        <f t="shared" si="3"/>
        <v>693140158.50999999</v>
      </c>
      <c r="U21" s="8">
        <f t="shared" si="3"/>
        <v>693140158.50999999</v>
      </c>
      <c r="V21" s="8">
        <f t="shared" si="3"/>
        <v>693140158.50999999</v>
      </c>
      <c r="W21" s="8">
        <f t="shared" si="3"/>
        <v>693140158.50999999</v>
      </c>
      <c r="X21" s="8">
        <f t="shared" si="3"/>
        <v>0</v>
      </c>
    </row>
    <row r="22" spans="1:24" ht="22.5" x14ac:dyDescent="0.25">
      <c r="A22" s="3" t="s">
        <v>29</v>
      </c>
      <c r="B22" s="4" t="s">
        <v>30</v>
      </c>
      <c r="C22" s="5" t="s">
        <v>72</v>
      </c>
      <c r="D22" s="3" t="s">
        <v>32</v>
      </c>
      <c r="E22" s="3" t="s">
        <v>73</v>
      </c>
      <c r="F22" s="3" t="s">
        <v>33</v>
      </c>
      <c r="G22" s="3"/>
      <c r="H22" s="3"/>
      <c r="I22" s="3" t="s">
        <v>34</v>
      </c>
      <c r="J22" s="3" t="s">
        <v>35</v>
      </c>
      <c r="K22" s="3" t="s">
        <v>36</v>
      </c>
      <c r="L22" s="4" t="s">
        <v>74</v>
      </c>
      <c r="M22" s="6">
        <v>120000000</v>
      </c>
      <c r="N22" s="6">
        <v>80000000</v>
      </c>
      <c r="O22" s="6">
        <v>0</v>
      </c>
      <c r="P22" s="6">
        <v>200000000</v>
      </c>
      <c r="Q22" s="6">
        <v>0</v>
      </c>
      <c r="R22" s="6">
        <v>114695397.51000001</v>
      </c>
      <c r="S22" s="6">
        <v>85304602.489999995</v>
      </c>
      <c r="T22" s="6">
        <v>114695397.51000001</v>
      </c>
      <c r="U22" s="6">
        <v>114695397.51000001</v>
      </c>
      <c r="V22" s="6">
        <v>114695397.51000001</v>
      </c>
      <c r="W22" s="6">
        <v>114695397.51000001</v>
      </c>
    </row>
    <row r="23" spans="1:24" ht="22.5" x14ac:dyDescent="0.25">
      <c r="A23" s="3" t="s">
        <v>29</v>
      </c>
      <c r="B23" s="4" t="s">
        <v>30</v>
      </c>
      <c r="C23" s="5" t="s">
        <v>75</v>
      </c>
      <c r="D23" s="3" t="s">
        <v>32</v>
      </c>
      <c r="E23" s="3" t="s">
        <v>73</v>
      </c>
      <c r="F23" s="3" t="s">
        <v>42</v>
      </c>
      <c r="G23" s="3"/>
      <c r="H23" s="3"/>
      <c r="I23" s="3" t="s">
        <v>34</v>
      </c>
      <c r="J23" s="3" t="s">
        <v>35</v>
      </c>
      <c r="K23" s="3" t="s">
        <v>36</v>
      </c>
      <c r="L23" s="4" t="s">
        <v>76</v>
      </c>
      <c r="M23" s="6">
        <v>80000000</v>
      </c>
      <c r="N23" s="6">
        <v>0</v>
      </c>
      <c r="O23" s="6">
        <v>80000000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4" ht="22.5" x14ac:dyDescent="0.25">
      <c r="A24" s="3" t="s">
        <v>29</v>
      </c>
      <c r="B24" s="4" t="s">
        <v>30</v>
      </c>
      <c r="C24" s="5" t="s">
        <v>77</v>
      </c>
      <c r="D24" s="3" t="s">
        <v>32</v>
      </c>
      <c r="E24" s="3" t="s">
        <v>73</v>
      </c>
      <c r="F24" s="3" t="s">
        <v>45</v>
      </c>
      <c r="G24" s="3" t="s">
        <v>33</v>
      </c>
      <c r="H24" s="3"/>
      <c r="I24" s="3" t="s">
        <v>34</v>
      </c>
      <c r="J24" s="3" t="s">
        <v>35</v>
      </c>
      <c r="K24" s="3" t="s">
        <v>36</v>
      </c>
      <c r="L24" s="4" t="s">
        <v>78</v>
      </c>
      <c r="M24" s="6">
        <v>659000000</v>
      </c>
      <c r="N24" s="6">
        <v>0</v>
      </c>
      <c r="O24" s="6">
        <v>0</v>
      </c>
      <c r="P24" s="6">
        <v>659000000</v>
      </c>
      <c r="Q24" s="6">
        <v>0</v>
      </c>
      <c r="R24" s="6">
        <v>578444761</v>
      </c>
      <c r="S24" s="6">
        <v>80555239</v>
      </c>
      <c r="T24" s="6">
        <v>578444761</v>
      </c>
      <c r="U24" s="6">
        <v>578444761</v>
      </c>
      <c r="V24" s="6">
        <v>578444761</v>
      </c>
      <c r="W24" s="6">
        <v>578444761</v>
      </c>
    </row>
    <row r="25" spans="1:24" x14ac:dyDescent="0.25">
      <c r="A25" s="3"/>
      <c r="B25" s="4"/>
      <c r="C25" s="5"/>
      <c r="D25" s="3"/>
      <c r="E25" s="3"/>
      <c r="F25" s="3"/>
      <c r="G25" s="3"/>
      <c r="H25" s="3"/>
      <c r="I25" s="3"/>
      <c r="J25" s="3"/>
      <c r="K25" s="3"/>
      <c r="L25" s="4"/>
      <c r="M25" s="8">
        <f>SUM(M26)</f>
        <v>46000000</v>
      </c>
      <c r="N25" s="8">
        <f t="shared" ref="N25:W25" si="4">SUM(N26)</f>
        <v>0</v>
      </c>
      <c r="O25" s="8">
        <f t="shared" si="4"/>
        <v>0</v>
      </c>
      <c r="P25" s="8">
        <f t="shared" si="4"/>
        <v>46000000</v>
      </c>
      <c r="Q25" s="8">
        <f t="shared" si="4"/>
        <v>0</v>
      </c>
      <c r="R25" s="8">
        <f t="shared" si="4"/>
        <v>46000000</v>
      </c>
      <c r="S25" s="8">
        <f t="shared" si="4"/>
        <v>0</v>
      </c>
      <c r="T25" s="8">
        <f t="shared" si="4"/>
        <v>46000000</v>
      </c>
      <c r="U25" s="8">
        <f t="shared" si="4"/>
        <v>46000000</v>
      </c>
      <c r="V25" s="8">
        <f t="shared" si="4"/>
        <v>46000000</v>
      </c>
      <c r="W25" s="8">
        <f t="shared" si="4"/>
        <v>46000000</v>
      </c>
    </row>
    <row r="26" spans="1:24" ht="22.5" x14ac:dyDescent="0.25">
      <c r="A26" s="3" t="s">
        <v>29</v>
      </c>
      <c r="B26" s="4" t="s">
        <v>30</v>
      </c>
      <c r="C26" s="5" t="s">
        <v>79</v>
      </c>
      <c r="D26" s="3" t="s">
        <v>80</v>
      </c>
      <c r="E26" s="3" t="s">
        <v>70</v>
      </c>
      <c r="F26" s="3" t="s">
        <v>45</v>
      </c>
      <c r="G26" s="3" t="s">
        <v>33</v>
      </c>
      <c r="H26" s="3"/>
      <c r="I26" s="3" t="s">
        <v>34</v>
      </c>
      <c r="J26" s="3" t="s">
        <v>35</v>
      </c>
      <c r="K26" s="3" t="s">
        <v>36</v>
      </c>
      <c r="L26" s="4" t="s">
        <v>81</v>
      </c>
      <c r="M26" s="6">
        <v>46000000</v>
      </c>
      <c r="N26" s="6">
        <v>0</v>
      </c>
      <c r="O26" s="6">
        <v>0</v>
      </c>
      <c r="P26" s="6">
        <v>46000000</v>
      </c>
      <c r="Q26" s="6">
        <v>0</v>
      </c>
      <c r="R26" s="6">
        <v>46000000</v>
      </c>
      <c r="S26" s="6">
        <v>0</v>
      </c>
      <c r="T26" s="6">
        <v>46000000</v>
      </c>
      <c r="U26" s="6">
        <v>46000000</v>
      </c>
      <c r="V26" s="6">
        <v>46000000</v>
      </c>
      <c r="W26" s="6">
        <v>46000000</v>
      </c>
    </row>
    <row r="27" spans="1:24" ht="22.5" customHeight="1" x14ac:dyDescent="0.25">
      <c r="A27" s="3"/>
      <c r="B27" s="4"/>
      <c r="C27" s="5"/>
      <c r="D27" s="3"/>
      <c r="E27" s="3"/>
      <c r="F27" s="3"/>
      <c r="G27" s="3"/>
      <c r="H27" s="3"/>
      <c r="I27" s="3"/>
      <c r="J27" s="3"/>
      <c r="K27" s="3"/>
      <c r="L27" s="4"/>
      <c r="M27" s="8">
        <f>+M25+M21+M12+M10+M5</f>
        <v>285535000000</v>
      </c>
      <c r="N27" s="8">
        <f t="shared" ref="N27:W27" si="5">+N25+N21+N12+N10+N5</f>
        <v>30068384390</v>
      </c>
      <c r="O27" s="8">
        <f t="shared" si="5"/>
        <v>18256384390</v>
      </c>
      <c r="P27" s="8">
        <f t="shared" si="5"/>
        <v>297347000000</v>
      </c>
      <c r="Q27" s="8">
        <f t="shared" si="5"/>
        <v>18163615610</v>
      </c>
      <c r="R27" s="8">
        <f t="shared" si="5"/>
        <v>257033599429.70999</v>
      </c>
      <c r="S27" s="8">
        <f t="shared" si="5"/>
        <v>22149784960.289997</v>
      </c>
      <c r="T27" s="8">
        <f t="shared" si="5"/>
        <v>257033599429.70999</v>
      </c>
      <c r="U27" s="8">
        <f t="shared" si="5"/>
        <v>257033599429.70999</v>
      </c>
      <c r="V27" s="8">
        <f t="shared" si="5"/>
        <v>253919119984.57999</v>
      </c>
      <c r="W27" s="8">
        <f t="shared" si="5"/>
        <v>253919119984.57999</v>
      </c>
    </row>
    <row r="28" spans="1:24" ht="78.75" x14ac:dyDescent="0.25">
      <c r="A28" s="3" t="s">
        <v>29</v>
      </c>
      <c r="B28" s="4" t="s">
        <v>30</v>
      </c>
      <c r="C28" s="5" t="s">
        <v>82</v>
      </c>
      <c r="D28" s="3" t="s">
        <v>83</v>
      </c>
      <c r="E28" s="3" t="s">
        <v>84</v>
      </c>
      <c r="F28" s="3" t="s">
        <v>85</v>
      </c>
      <c r="G28" s="3" t="s">
        <v>86</v>
      </c>
      <c r="H28" s="3"/>
      <c r="I28" s="3" t="s">
        <v>34</v>
      </c>
      <c r="J28" s="3" t="s">
        <v>35</v>
      </c>
      <c r="K28" s="3" t="s">
        <v>36</v>
      </c>
      <c r="L28" s="4" t="s">
        <v>87</v>
      </c>
      <c r="M28" s="6">
        <v>2724600000</v>
      </c>
      <c r="N28" s="6">
        <v>0</v>
      </c>
      <c r="O28" s="6">
        <v>0</v>
      </c>
      <c r="P28" s="6">
        <v>2724600000</v>
      </c>
      <c r="Q28" s="6">
        <v>0</v>
      </c>
      <c r="R28" s="6">
        <v>2308952073.54</v>
      </c>
      <c r="S28" s="6">
        <v>415647926.45999998</v>
      </c>
      <c r="T28" s="6">
        <v>2308952073.54</v>
      </c>
      <c r="U28" s="6">
        <v>2308952073.54</v>
      </c>
      <c r="V28" s="6">
        <v>1777620217.9200001</v>
      </c>
      <c r="W28" s="6">
        <v>1777620217.9200001</v>
      </c>
    </row>
    <row r="29" spans="1:24" ht="56.25" x14ac:dyDescent="0.25">
      <c r="A29" s="3" t="s">
        <v>29</v>
      </c>
      <c r="B29" s="4" t="s">
        <v>30</v>
      </c>
      <c r="C29" s="5" t="s">
        <v>88</v>
      </c>
      <c r="D29" s="3" t="s">
        <v>83</v>
      </c>
      <c r="E29" s="3" t="s">
        <v>89</v>
      </c>
      <c r="F29" s="3" t="s">
        <v>85</v>
      </c>
      <c r="G29" s="3" t="s">
        <v>90</v>
      </c>
      <c r="H29" s="3"/>
      <c r="I29" s="3" t="s">
        <v>34</v>
      </c>
      <c r="J29" s="3" t="s">
        <v>35</v>
      </c>
      <c r="K29" s="3" t="s">
        <v>36</v>
      </c>
      <c r="L29" s="4" t="s">
        <v>91</v>
      </c>
      <c r="M29" s="6">
        <v>26261360476</v>
      </c>
      <c r="N29" s="6">
        <v>0</v>
      </c>
      <c r="O29" s="6">
        <v>0</v>
      </c>
      <c r="P29" s="6">
        <v>26261360476</v>
      </c>
      <c r="Q29" s="6">
        <v>0</v>
      </c>
      <c r="R29" s="6">
        <v>25331625348.740002</v>
      </c>
      <c r="S29" s="6">
        <v>929735127.25999999</v>
      </c>
      <c r="T29" s="6">
        <v>25331625348.740002</v>
      </c>
      <c r="U29" s="6">
        <v>24796499338.41</v>
      </c>
      <c r="V29" s="6">
        <v>23260585080.41</v>
      </c>
      <c r="W29" s="6">
        <v>23260585080.41</v>
      </c>
    </row>
    <row r="30" spans="1:24" ht="56.25" x14ac:dyDescent="0.25">
      <c r="A30" s="3" t="s">
        <v>29</v>
      </c>
      <c r="B30" s="4" t="s">
        <v>30</v>
      </c>
      <c r="C30" s="5" t="s">
        <v>92</v>
      </c>
      <c r="D30" s="3" t="s">
        <v>83</v>
      </c>
      <c r="E30" s="3" t="s">
        <v>89</v>
      </c>
      <c r="F30" s="3" t="s">
        <v>85</v>
      </c>
      <c r="G30" s="3" t="s">
        <v>93</v>
      </c>
      <c r="H30" s="3"/>
      <c r="I30" s="3" t="s">
        <v>34</v>
      </c>
      <c r="J30" s="3" t="s">
        <v>35</v>
      </c>
      <c r="K30" s="3" t="s">
        <v>36</v>
      </c>
      <c r="L30" s="4" t="s">
        <v>94</v>
      </c>
      <c r="M30" s="6">
        <v>2096000000</v>
      </c>
      <c r="N30" s="6">
        <v>826742128</v>
      </c>
      <c r="O30" s="6">
        <v>0</v>
      </c>
      <c r="P30" s="6">
        <v>2922742128</v>
      </c>
      <c r="Q30" s="6">
        <v>0</v>
      </c>
      <c r="R30" s="6">
        <v>2849436793.1799998</v>
      </c>
      <c r="S30" s="6">
        <v>73305334.819999993</v>
      </c>
      <c r="T30" s="6">
        <v>2849436793.1799998</v>
      </c>
      <c r="U30" s="6">
        <v>2849436793.1799998</v>
      </c>
      <c r="V30" s="6">
        <v>2845737389.3800001</v>
      </c>
      <c r="W30" s="6">
        <v>2845737389.3800001</v>
      </c>
    </row>
    <row r="31" spans="1:24" ht="45" x14ac:dyDescent="0.25">
      <c r="A31" s="3" t="s">
        <v>29</v>
      </c>
      <c r="B31" s="4" t="s">
        <v>30</v>
      </c>
      <c r="C31" s="5" t="s">
        <v>95</v>
      </c>
      <c r="D31" s="3" t="s">
        <v>83</v>
      </c>
      <c r="E31" s="3" t="s">
        <v>89</v>
      </c>
      <c r="F31" s="3" t="s">
        <v>85</v>
      </c>
      <c r="G31" s="3" t="s">
        <v>96</v>
      </c>
      <c r="H31" s="3"/>
      <c r="I31" s="3" t="s">
        <v>34</v>
      </c>
      <c r="J31" s="3" t="s">
        <v>35</v>
      </c>
      <c r="K31" s="3" t="s">
        <v>36</v>
      </c>
      <c r="L31" s="4" t="s">
        <v>97</v>
      </c>
      <c r="M31" s="6">
        <v>2369000000</v>
      </c>
      <c r="N31" s="6">
        <v>0</v>
      </c>
      <c r="O31" s="6">
        <v>392742128</v>
      </c>
      <c r="P31" s="6">
        <v>1976257872</v>
      </c>
      <c r="Q31" s="6">
        <v>0</v>
      </c>
      <c r="R31" s="6">
        <v>1684509915.9400001</v>
      </c>
      <c r="S31" s="6">
        <v>291747956.06</v>
      </c>
      <c r="T31" s="6">
        <v>1684509915.9400001</v>
      </c>
      <c r="U31" s="6">
        <v>1684509915.9400001</v>
      </c>
      <c r="V31" s="6">
        <v>1200550276.95</v>
      </c>
      <c r="W31" s="6">
        <v>1200550276.95</v>
      </c>
    </row>
    <row r="32" spans="1:24" ht="67.5" x14ac:dyDescent="0.25">
      <c r="A32" s="3" t="s">
        <v>29</v>
      </c>
      <c r="B32" s="4" t="s">
        <v>30</v>
      </c>
      <c r="C32" s="5" t="s">
        <v>98</v>
      </c>
      <c r="D32" s="3" t="s">
        <v>83</v>
      </c>
      <c r="E32" s="3" t="s">
        <v>89</v>
      </c>
      <c r="F32" s="3" t="s">
        <v>85</v>
      </c>
      <c r="G32" s="3" t="s">
        <v>99</v>
      </c>
      <c r="H32" s="3" t="s">
        <v>1</v>
      </c>
      <c r="I32" s="3" t="s">
        <v>34</v>
      </c>
      <c r="J32" s="3" t="s">
        <v>35</v>
      </c>
      <c r="K32" s="3" t="s">
        <v>36</v>
      </c>
      <c r="L32" s="4" t="s">
        <v>100</v>
      </c>
      <c r="M32" s="6">
        <v>616028635</v>
      </c>
      <c r="N32" s="6">
        <v>0</v>
      </c>
      <c r="O32" s="6">
        <v>0</v>
      </c>
      <c r="P32" s="6">
        <v>616028635</v>
      </c>
      <c r="Q32" s="6">
        <v>0</v>
      </c>
      <c r="R32" s="6">
        <v>608666721</v>
      </c>
      <c r="S32" s="6">
        <v>7361914</v>
      </c>
      <c r="T32" s="6">
        <v>608666721</v>
      </c>
      <c r="U32" s="6">
        <v>608666721</v>
      </c>
      <c r="V32" s="6">
        <v>608666721</v>
      </c>
      <c r="W32" s="6">
        <v>608666721</v>
      </c>
    </row>
    <row r="33" spans="1:23" ht="78.75" x14ac:dyDescent="0.25">
      <c r="A33" s="3" t="s">
        <v>29</v>
      </c>
      <c r="B33" s="4" t="s">
        <v>30</v>
      </c>
      <c r="C33" s="5" t="s">
        <v>101</v>
      </c>
      <c r="D33" s="3" t="s">
        <v>83</v>
      </c>
      <c r="E33" s="3" t="s">
        <v>89</v>
      </c>
      <c r="F33" s="3" t="s">
        <v>85</v>
      </c>
      <c r="G33" s="3" t="s">
        <v>102</v>
      </c>
      <c r="H33" s="3" t="s">
        <v>1</v>
      </c>
      <c r="I33" s="3" t="s">
        <v>34</v>
      </c>
      <c r="J33" s="3" t="s">
        <v>35</v>
      </c>
      <c r="K33" s="3" t="s">
        <v>36</v>
      </c>
      <c r="L33" s="4" t="s">
        <v>103</v>
      </c>
      <c r="M33" s="6">
        <v>2059772982</v>
      </c>
      <c r="N33" s="6">
        <v>0</v>
      </c>
      <c r="O33" s="6">
        <v>434000000</v>
      </c>
      <c r="P33" s="6">
        <v>1625772982</v>
      </c>
      <c r="Q33" s="6">
        <v>0</v>
      </c>
      <c r="R33" s="6">
        <v>1503639423.9400001</v>
      </c>
      <c r="S33" s="6">
        <v>122133558.06</v>
      </c>
      <c r="T33" s="6">
        <v>1503639423.9400001</v>
      </c>
      <c r="U33" s="6">
        <v>1503639423.9400001</v>
      </c>
      <c r="V33" s="6">
        <v>1453820561.9400001</v>
      </c>
      <c r="W33" s="6">
        <v>1453820561.9400001</v>
      </c>
    </row>
    <row r="34" spans="1:23" ht="36" customHeight="1" x14ac:dyDescent="0.25">
      <c r="A34" s="3"/>
      <c r="B34" s="4"/>
      <c r="C34" s="5"/>
      <c r="D34" s="3"/>
      <c r="E34" s="3"/>
      <c r="F34" s="3"/>
      <c r="G34" s="3"/>
      <c r="H34" s="3"/>
      <c r="I34" s="3"/>
      <c r="J34" s="3"/>
      <c r="K34" s="3"/>
      <c r="L34" s="4"/>
      <c r="M34" s="8">
        <f>SUM(M28:M33)</f>
        <v>36126762093</v>
      </c>
      <c r="N34" s="8">
        <f t="shared" ref="N34:W34" si="6">SUM(N28:N33)</f>
        <v>826742128</v>
      </c>
      <c r="O34" s="8">
        <f t="shared" si="6"/>
        <v>826742128</v>
      </c>
      <c r="P34" s="8">
        <f t="shared" si="6"/>
        <v>36126762093</v>
      </c>
      <c r="Q34" s="8">
        <f t="shared" si="6"/>
        <v>0</v>
      </c>
      <c r="R34" s="8">
        <f t="shared" si="6"/>
        <v>34286830276.34</v>
      </c>
      <c r="S34" s="8">
        <f t="shared" si="6"/>
        <v>1839931816.6599998</v>
      </c>
      <c r="T34" s="8">
        <f t="shared" si="6"/>
        <v>34286830276.34</v>
      </c>
      <c r="U34" s="8">
        <f t="shared" si="6"/>
        <v>33751704266.009998</v>
      </c>
      <c r="V34" s="8">
        <f t="shared" si="6"/>
        <v>31146980247.600002</v>
      </c>
      <c r="W34" s="8">
        <f t="shared" si="6"/>
        <v>31146980247.600002</v>
      </c>
    </row>
    <row r="35" spans="1:23" x14ac:dyDescent="0.25">
      <c r="A35" s="3" t="s">
        <v>1</v>
      </c>
      <c r="B35" s="4" t="s">
        <v>1</v>
      </c>
      <c r="C35" s="5" t="s">
        <v>1</v>
      </c>
      <c r="D35" s="3" t="s">
        <v>1</v>
      </c>
      <c r="E35" s="3" t="s">
        <v>1</v>
      </c>
      <c r="F35" s="3" t="s">
        <v>1</v>
      </c>
      <c r="G35" s="3" t="s">
        <v>1</v>
      </c>
      <c r="H35" s="3" t="s">
        <v>1</v>
      </c>
      <c r="I35" s="3" t="s">
        <v>1</v>
      </c>
      <c r="J35" s="3" t="s">
        <v>1</v>
      </c>
      <c r="K35" s="3" t="s">
        <v>1</v>
      </c>
      <c r="L35" s="4" t="s">
        <v>1</v>
      </c>
      <c r="M35" s="6">
        <v>321661762093</v>
      </c>
      <c r="N35" s="6">
        <v>30895126518</v>
      </c>
      <c r="O35" s="6">
        <v>19083126518</v>
      </c>
      <c r="P35" s="6">
        <v>333473762093</v>
      </c>
      <c r="Q35" s="6">
        <v>18163615610</v>
      </c>
      <c r="R35" s="6">
        <v>291320429706.04999</v>
      </c>
      <c r="S35" s="6">
        <v>23989716776.950001</v>
      </c>
      <c r="T35" s="6">
        <v>291320429706.04999</v>
      </c>
      <c r="U35" s="6">
        <v>290785303695.71997</v>
      </c>
      <c r="V35" s="6">
        <v>285066100232.17999</v>
      </c>
      <c r="W35" s="6">
        <v>285066100232.17999</v>
      </c>
    </row>
    <row r="36" spans="1:23" ht="0" hidden="1" customHeight="1" x14ac:dyDescent="0.25"/>
    <row r="37" spans="1:23" ht="33.950000000000003" customHeight="1" x14ac:dyDescent="0.25">
      <c r="M37" s="9"/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Garzon Rodriguez</dc:creator>
  <cp:lastModifiedBy>Juan Fernando Garzon Rodriguez</cp:lastModifiedBy>
  <dcterms:created xsi:type="dcterms:W3CDTF">2024-08-16T20:52:02Z</dcterms:created>
  <dcterms:modified xsi:type="dcterms:W3CDTF">2024-08-16T20:52:02Z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