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laneacionnacional-my.sharepoint.com/personal/cricruiz_dnp_gov_co/Documents/DNP/2024/LEY 5ta/7. Jul/"/>
    </mc:Choice>
  </mc:AlternateContent>
  <xr:revisionPtr revIDLastSave="10" documentId="8_{EAE555E7-83CB-4481-BC2A-6545131A49BC}" xr6:coauthVersionLast="47" xr6:coauthVersionMax="47" xr10:uidLastSave="{79A89B18-DFEB-4EB8-B733-8AE60C26C69D}"/>
  <bookViews>
    <workbookView xWindow="-120" yWindow="-120" windowWidth="29040" windowHeight="15840" activeTab="1" xr2:uid="{00000000-000D-0000-FFFF-FFFF00000000}"/>
  </bookViews>
  <sheets>
    <sheet name="Desgregado FUN" sheetId="1" r:id="rId1"/>
    <sheet name="SIN Desgregado FU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  <c r="C19" i="2" s="1"/>
  <c r="F17" i="2"/>
  <c r="F19" i="2" s="1"/>
  <c r="E17" i="2"/>
  <c r="E19" i="2" s="1"/>
  <c r="D17" i="2"/>
  <c r="D19" i="2" s="1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G30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15" i="1"/>
  <c r="G3" i="1"/>
  <c r="G4" i="1"/>
  <c r="G5" i="1"/>
  <c r="G6" i="1"/>
  <c r="G7" i="1"/>
  <c r="G8" i="1"/>
  <c r="G9" i="1"/>
  <c r="G10" i="1"/>
  <c r="G11" i="1"/>
  <c r="G12" i="1"/>
  <c r="G13" i="1"/>
  <c r="G2" i="1"/>
  <c r="D30" i="1"/>
  <c r="F30" i="1"/>
  <c r="C30" i="1"/>
  <c r="E30" i="1"/>
  <c r="F14" i="1"/>
  <c r="G14" i="1" s="1"/>
  <c r="E14" i="1"/>
  <c r="D14" i="1"/>
  <c r="C14" i="1"/>
  <c r="G19" i="2" l="1"/>
  <c r="G17" i="2"/>
  <c r="C31" i="1"/>
  <c r="F31" i="1"/>
  <c r="G31" i="1" s="1"/>
  <c r="E31" i="1"/>
  <c r="D31" i="1"/>
</calcChain>
</file>

<file path=xl/sharedStrings.xml><?xml version="1.0" encoding="utf-8"?>
<sst xmlns="http://schemas.openxmlformats.org/spreadsheetml/2006/main" count="104" uniqueCount="65">
  <si>
    <t>RUBRO</t>
  </si>
  <si>
    <t>APR. VIGENTE</t>
  </si>
  <si>
    <t>APR. DISPONIBLE</t>
  </si>
  <si>
    <t>COMPROMISO</t>
  </si>
  <si>
    <t>A-01-01-01</t>
  </si>
  <si>
    <t>A-01-01-02</t>
  </si>
  <si>
    <t>A-01-01-03</t>
  </si>
  <si>
    <t>A-02</t>
  </si>
  <si>
    <t>A-03-03-01-999</t>
  </si>
  <si>
    <t>A-03-04-02-001</t>
  </si>
  <si>
    <t>A-03-04-02-002</t>
  </si>
  <si>
    <t>A-03-04-02-004</t>
  </si>
  <si>
    <t>A-03-04-02-012</t>
  </si>
  <si>
    <t>A-03-10</t>
  </si>
  <si>
    <t>A-08-01</t>
  </si>
  <si>
    <t>A-08-04-01</t>
  </si>
  <si>
    <t>C-0301-1000-18-51102E</t>
  </si>
  <si>
    <t>C-0301-1000-20-51102E</t>
  </si>
  <si>
    <t>C-0301-1000-22-10305B</t>
  </si>
  <si>
    <t>C-0301-1000-29-52104E</t>
  </si>
  <si>
    <t>C-0301-1000-30-52104E</t>
  </si>
  <si>
    <t>C-0301-1000-31-53105B</t>
  </si>
  <si>
    <t>C-0301-1000-33-53105F</t>
  </si>
  <si>
    <t>C-0301-1000-34-53105B</t>
  </si>
  <si>
    <t>C-0301-1000-35-53105F</t>
  </si>
  <si>
    <t>C-0301-1000-38-53105F</t>
  </si>
  <si>
    <t>C-0301-1000-39-53105F</t>
  </si>
  <si>
    <t>C-0301-1000-40-803001</t>
  </si>
  <si>
    <t>C-0399-1000-7-53105B</t>
  </si>
  <si>
    <t>C-0399-1000-8-53105B</t>
  </si>
  <si>
    <t>C-0399-1000-9-53105B</t>
  </si>
  <si>
    <t>FUNCIONAMIENTO</t>
  </si>
  <si>
    <t>TOTAL FUNCIONAMIENTO</t>
  </si>
  <si>
    <t>TOTAL PRESUPUESTO DNP</t>
  </si>
  <si>
    <t>% OBLIGADO</t>
  </si>
  <si>
    <t>TOTAL INVERSIÓN</t>
  </si>
  <si>
    <t>Aprovechamiento de la información del seguimiento y la evaluación de políticas públicas para la toma de decisiones basadas en evidencia, a nivel  Nacional</t>
  </si>
  <si>
    <t>Diseño e implementación del registro social como instrumento de orientación y/o focalización de gasto social a nivel  Nacional</t>
  </si>
  <si>
    <t>Fortalecimiento de la gestión de la inversión pública a nivel territorial y  Nacional</t>
  </si>
  <si>
    <t>Fortalecimiento de las TIC para el cumplimiento de los objetivos del DNP a nivel   Nacional</t>
  </si>
  <si>
    <t>Fortalecimiento Institucional de la Planeación, Gestión y Evaluación del DNP A Nivel  Nacional</t>
  </si>
  <si>
    <t>Apoyo al desarrollo de proyectos a través del fondo regional para los contratos plan.  nacional</t>
  </si>
  <si>
    <t>Fortalecimiento de las entidades territoriales  nacional</t>
  </si>
  <si>
    <t>Implementación del sistema nacional catastral multipropósito desde el dnp alcance  nacional</t>
  </si>
  <si>
    <t>Salario</t>
  </si>
  <si>
    <t>Contribuciones inherentes a la nómina</t>
  </si>
  <si>
    <t>Remuneraciones no constitutivas de factor salarial</t>
  </si>
  <si>
    <t>Adquisición de bienes  y servicios</t>
  </si>
  <si>
    <t>Otras transferencias - distribución previo concepto dgppn</t>
  </si>
  <si>
    <t>Mesadas pensionales (de pensiones)</t>
  </si>
  <si>
    <t>Cuotas partes pensionales (de pensiones)</t>
  </si>
  <si>
    <t>Bonos pensionales (de pensiones)</t>
  </si>
  <si>
    <t>Incapacidades y licencias de maternidad y paternidad (no de pensiones)</t>
  </si>
  <si>
    <t>Sentencias y conciliaciones</t>
  </si>
  <si>
    <t>Impuestos</t>
  </si>
  <si>
    <t>Cuota de fiscalización y auditaje</t>
  </si>
  <si>
    <t>DESCRIPCIÓN</t>
  </si>
  <si>
    <t>OBLIGACIÓN</t>
  </si>
  <si>
    <t>Fortalecimiento de Políticas y Acciones de logística  Nacional</t>
  </si>
  <si>
    <t>Consolidación Esquemas para promover la participación privada en el desarrollo de infraestructura publica y prestación de sus servicios asociados   Nacional</t>
  </si>
  <si>
    <t>Apoyo presupuestal a entidades pertenecientes al Presupuesto General de la Nación en la implementación de proyectos de inversión a nivel  Nacional</t>
  </si>
  <si>
    <t>Fortalecimiento del ciclo de las políticas publicas sectoriales e intersectoriales para el desarrollo  Nacional</t>
  </si>
  <si>
    <t>Mejoramiento de los resultados de la gestión publica territorial a nivel   Nacional</t>
  </si>
  <si>
    <t>Modernización de la visión de largo plazo en la planeación intersectorial a nivel  Nacional</t>
  </si>
  <si>
    <t>Adquisición y adecuación de espacios físicos del Departamento Nacional de Planeación  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</si>
</sst>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\ #,##0.00;\-&quot;$&quot;\ #,##0.00"/>
    <numFmt numFmtId="164" formatCode="[$-1240A]&quot;$&quot;\ #,##0.00;\-&quot;$&quot;\ #,##0.00"/>
    <numFmt numFmtId="165" formatCode="0.0%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2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164" fontId="5" fillId="0" borderId="1" xfId="0" applyNumberFormat="1" applyFont="1" applyBorder="1" applyAlignment="1">
      <alignment horizontal="right" vertical="center" wrapText="1" readingOrder="1"/>
    </xf>
    <xf numFmtId="0" fontId="5" fillId="0" borderId="2" xfId="0" applyFont="1" applyBorder="1" applyAlignment="1">
      <alignment horizontal="right" vertical="center" wrapText="1" readingOrder="1"/>
    </xf>
    <xf numFmtId="0" fontId="5" fillId="0" borderId="3" xfId="0" applyFont="1" applyBorder="1" applyAlignment="1">
      <alignment horizontal="right" vertical="center" wrapText="1" readingOrder="1"/>
    </xf>
    <xf numFmtId="7" fontId="5" fillId="0" borderId="1" xfId="0" applyNumberFormat="1" applyFont="1" applyBorder="1" applyAlignment="1">
      <alignment horizontal="right" vertical="center" wrapText="1" readingOrder="1"/>
    </xf>
    <xf numFmtId="165" fontId="3" fillId="0" borderId="1" xfId="1" applyNumberFormat="1" applyFont="1" applyBorder="1" applyAlignment="1">
      <alignment horizontal="right" vertical="center" wrapText="1" readingOrder="1"/>
    </xf>
    <xf numFmtId="165" fontId="5" fillId="0" borderId="1" xfId="1" applyNumberFormat="1" applyFont="1" applyBorder="1" applyAlignment="1">
      <alignment horizontal="right" vertical="center" wrapText="1" readingOrder="1"/>
    </xf>
    <xf numFmtId="0" fontId="6" fillId="0" borderId="1" xfId="0" applyFont="1" applyBorder="1" applyAlignment="1">
      <alignment horizontal="left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showGridLines="0" topLeftCell="A5" workbookViewId="0">
      <selection activeCell="B15" sqref="B15:B29"/>
    </sheetView>
  </sheetViews>
  <sheetFormatPr baseColWidth="10" defaultRowHeight="15" x14ac:dyDescent="0.25"/>
  <cols>
    <col min="1" max="1" width="19.5703125" customWidth="1"/>
    <col min="2" max="2" width="49.140625" customWidth="1"/>
    <col min="3" max="3" width="19.7109375" bestFit="1" customWidth="1"/>
    <col min="4" max="6" width="18.85546875" customWidth="1"/>
    <col min="7" max="7" width="12.28515625" bestFit="1" customWidth="1"/>
    <col min="8" max="10" width="20.28515625" customWidth="1"/>
  </cols>
  <sheetData>
    <row r="1" spans="1:7" x14ac:dyDescent="0.25">
      <c r="A1" s="1" t="s">
        <v>0</v>
      </c>
      <c r="B1" s="1" t="s">
        <v>56</v>
      </c>
      <c r="C1" s="1" t="s">
        <v>1</v>
      </c>
      <c r="D1" s="1" t="s">
        <v>2</v>
      </c>
      <c r="E1" s="1" t="s">
        <v>3</v>
      </c>
      <c r="F1" s="1" t="s">
        <v>57</v>
      </c>
      <c r="G1" s="1" t="s">
        <v>34</v>
      </c>
    </row>
    <row r="2" spans="1:7" x14ac:dyDescent="0.25">
      <c r="A2" s="3" t="s">
        <v>4</v>
      </c>
      <c r="B2" s="11" t="s">
        <v>44</v>
      </c>
      <c r="C2" s="4">
        <v>50966500000</v>
      </c>
      <c r="D2" s="4">
        <v>0</v>
      </c>
      <c r="E2" s="4">
        <v>20291366101.32</v>
      </c>
      <c r="F2" s="4">
        <v>20185114146</v>
      </c>
      <c r="G2" s="9">
        <f>+F2/C2</f>
        <v>0.39604670020503663</v>
      </c>
    </row>
    <row r="3" spans="1:7" x14ac:dyDescent="0.25">
      <c r="A3" s="3" t="s">
        <v>5</v>
      </c>
      <c r="B3" s="11" t="s">
        <v>45</v>
      </c>
      <c r="C3" s="4">
        <v>17561300000</v>
      </c>
      <c r="D3" s="4">
        <v>0</v>
      </c>
      <c r="E3" s="4">
        <v>7709909395</v>
      </c>
      <c r="F3" s="4">
        <v>7709909395</v>
      </c>
      <c r="G3" s="9">
        <f t="shared" ref="G3:G13" si="0">+F3/C3</f>
        <v>0.43902839738515942</v>
      </c>
    </row>
    <row r="4" spans="1:7" x14ac:dyDescent="0.25">
      <c r="A4" s="3" t="s">
        <v>6</v>
      </c>
      <c r="B4" s="11" t="s">
        <v>46</v>
      </c>
      <c r="C4" s="4">
        <v>6675600000</v>
      </c>
      <c r="D4" s="4">
        <v>0</v>
      </c>
      <c r="E4" s="4">
        <v>3544172018.7399998</v>
      </c>
      <c r="F4" s="4">
        <v>3511310274.9099998</v>
      </c>
      <c r="G4" s="9">
        <f t="shared" si="0"/>
        <v>0.52599171234196174</v>
      </c>
    </row>
    <row r="5" spans="1:7" x14ac:dyDescent="0.25">
      <c r="A5" s="3" t="s">
        <v>7</v>
      </c>
      <c r="B5" s="11" t="s">
        <v>47</v>
      </c>
      <c r="C5" s="4">
        <v>37872200000</v>
      </c>
      <c r="D5" s="4">
        <v>1899768699.3099999</v>
      </c>
      <c r="E5" s="4">
        <v>28815965789.490002</v>
      </c>
      <c r="F5" s="4">
        <v>11559933104.459999</v>
      </c>
      <c r="G5" s="9">
        <f t="shared" si="0"/>
        <v>0.30523532048468266</v>
      </c>
    </row>
    <row r="6" spans="1:7" x14ac:dyDescent="0.25">
      <c r="A6" s="3" t="s">
        <v>8</v>
      </c>
      <c r="B6" s="11" t="s">
        <v>48</v>
      </c>
      <c r="C6" s="4">
        <v>8484900000</v>
      </c>
      <c r="D6" s="4">
        <v>0</v>
      </c>
      <c r="E6" s="4">
        <v>0</v>
      </c>
      <c r="F6" s="4">
        <v>0</v>
      </c>
      <c r="G6" s="9">
        <f t="shared" si="0"/>
        <v>0</v>
      </c>
    </row>
    <row r="7" spans="1:7" x14ac:dyDescent="0.25">
      <c r="A7" s="3" t="s">
        <v>9</v>
      </c>
      <c r="B7" s="11" t="s">
        <v>49</v>
      </c>
      <c r="C7" s="4">
        <v>1272500000</v>
      </c>
      <c r="D7" s="4">
        <v>0</v>
      </c>
      <c r="E7" s="4">
        <v>671817406</v>
      </c>
      <c r="F7" s="4">
        <v>580045182</v>
      </c>
      <c r="G7" s="9">
        <f t="shared" si="0"/>
        <v>0.45583118428290764</v>
      </c>
    </row>
    <row r="8" spans="1:7" x14ac:dyDescent="0.25">
      <c r="A8" s="3" t="s">
        <v>10</v>
      </c>
      <c r="B8" s="11" t="s">
        <v>50</v>
      </c>
      <c r="C8" s="4">
        <v>60400000</v>
      </c>
      <c r="D8" s="4">
        <v>0</v>
      </c>
      <c r="E8" s="4">
        <v>56486850</v>
      </c>
      <c r="F8" s="4">
        <v>23662472</v>
      </c>
      <c r="G8" s="9">
        <f t="shared" si="0"/>
        <v>0.39176278145695365</v>
      </c>
    </row>
    <row r="9" spans="1:7" x14ac:dyDescent="0.25">
      <c r="A9" s="3" t="s">
        <v>11</v>
      </c>
      <c r="B9" s="11" t="s">
        <v>51</v>
      </c>
      <c r="C9" s="4">
        <v>914000000</v>
      </c>
      <c r="D9" s="4">
        <v>0</v>
      </c>
      <c r="E9" s="4">
        <v>540611000</v>
      </c>
      <c r="F9" s="4">
        <v>325279000</v>
      </c>
      <c r="G9" s="9">
        <f t="shared" si="0"/>
        <v>0.35588512035010939</v>
      </c>
    </row>
    <row r="10" spans="1:7" x14ac:dyDescent="0.25">
      <c r="A10" s="3" t="s">
        <v>12</v>
      </c>
      <c r="B10" s="11" t="s">
        <v>52</v>
      </c>
      <c r="C10" s="4">
        <v>181500000</v>
      </c>
      <c r="D10" s="4">
        <v>0</v>
      </c>
      <c r="E10" s="4">
        <v>109392231</v>
      </c>
      <c r="F10" s="4">
        <v>51083425</v>
      </c>
      <c r="G10" s="9">
        <f t="shared" si="0"/>
        <v>0.28145137741046833</v>
      </c>
    </row>
    <row r="11" spans="1:7" x14ac:dyDescent="0.25">
      <c r="A11" s="3" t="s">
        <v>13</v>
      </c>
      <c r="B11" s="11" t="s">
        <v>53</v>
      </c>
      <c r="C11" s="4">
        <v>301400000</v>
      </c>
      <c r="D11" s="4">
        <v>132413500</v>
      </c>
      <c r="E11" s="4">
        <v>167995563</v>
      </c>
      <c r="F11" s="4">
        <v>167995563</v>
      </c>
      <c r="G11" s="9">
        <f t="shared" si="0"/>
        <v>0.55738408427339081</v>
      </c>
    </row>
    <row r="12" spans="1:7" x14ac:dyDescent="0.25">
      <c r="A12" s="3" t="s">
        <v>14</v>
      </c>
      <c r="B12" s="11" t="s">
        <v>54</v>
      </c>
      <c r="C12" s="4">
        <v>159000000</v>
      </c>
      <c r="D12" s="4">
        <v>1765000</v>
      </c>
      <c r="E12" s="4">
        <v>153845600</v>
      </c>
      <c r="F12" s="4">
        <v>153497600</v>
      </c>
      <c r="G12" s="9">
        <f t="shared" si="0"/>
        <v>0.96539371069182389</v>
      </c>
    </row>
    <row r="13" spans="1:7" x14ac:dyDescent="0.25">
      <c r="A13" s="3" t="s">
        <v>15</v>
      </c>
      <c r="B13" s="11" t="s">
        <v>55</v>
      </c>
      <c r="C13" s="4">
        <v>4359000000</v>
      </c>
      <c r="D13" s="4">
        <v>4359000000</v>
      </c>
      <c r="E13" s="4">
        <v>0</v>
      </c>
      <c r="F13" s="4">
        <v>0</v>
      </c>
      <c r="G13" s="9">
        <f t="shared" si="0"/>
        <v>0</v>
      </c>
    </row>
    <row r="14" spans="1:7" x14ac:dyDescent="0.25">
      <c r="A14" s="6" t="s">
        <v>32</v>
      </c>
      <c r="B14" s="7"/>
      <c r="C14" s="5">
        <f>SUM(C2:C13)</f>
        <v>128808300000</v>
      </c>
      <c r="D14" s="5">
        <f>SUM(D2:D13)</f>
        <v>6392947199.3099995</v>
      </c>
      <c r="E14" s="5">
        <f>SUM(E2:E13)</f>
        <v>62061561954.550003</v>
      </c>
      <c r="F14" s="5">
        <f>SUM(F2:F13)</f>
        <v>44267830162.369995</v>
      </c>
      <c r="G14" s="10">
        <f>+F14/C14</f>
        <v>0.34367218698150659</v>
      </c>
    </row>
    <row r="15" spans="1:7" ht="22.5" x14ac:dyDescent="0.25">
      <c r="A15" s="3" t="s">
        <v>16</v>
      </c>
      <c r="B15" s="11" t="s">
        <v>41</v>
      </c>
      <c r="C15" s="4">
        <v>742390906700</v>
      </c>
      <c r="D15" s="4">
        <v>105086576069</v>
      </c>
      <c r="E15" s="4">
        <v>585440956389</v>
      </c>
      <c r="F15" s="4">
        <v>187147954332.73001</v>
      </c>
      <c r="G15" s="9">
        <f>+F15/C15</f>
        <v>0.25208815550371022</v>
      </c>
    </row>
    <row r="16" spans="1:7" x14ac:dyDescent="0.25">
      <c r="A16" s="3" t="s">
        <v>17</v>
      </c>
      <c r="B16" s="11" t="s">
        <v>42</v>
      </c>
      <c r="C16" s="4">
        <v>14028209000</v>
      </c>
      <c r="D16" s="4">
        <v>2096680792</v>
      </c>
      <c r="E16" s="4">
        <v>3931528208</v>
      </c>
      <c r="F16" s="4">
        <v>1500000000</v>
      </c>
      <c r="G16" s="9">
        <f t="shared" ref="G16:G31" si="1">+F16/C16</f>
        <v>0.1069274060573235</v>
      </c>
    </row>
    <row r="17" spans="1:7" ht="22.5" x14ac:dyDescent="0.25">
      <c r="A17" s="3" t="s">
        <v>18</v>
      </c>
      <c r="B17" s="11" t="s">
        <v>43</v>
      </c>
      <c r="C17" s="4">
        <v>20500000000</v>
      </c>
      <c r="D17" s="4">
        <v>11121411856</v>
      </c>
      <c r="E17" s="4">
        <v>5301885648</v>
      </c>
      <c r="F17" s="4">
        <v>1889165959</v>
      </c>
      <c r="G17" s="9">
        <f t="shared" si="1"/>
        <v>9.2154437024390246E-2</v>
      </c>
    </row>
    <row r="18" spans="1:7" x14ac:dyDescent="0.25">
      <c r="A18" s="3" t="s">
        <v>19</v>
      </c>
      <c r="B18" s="11" t="s">
        <v>58</v>
      </c>
      <c r="C18" s="4">
        <v>15666171505</v>
      </c>
      <c r="D18" s="4">
        <v>0</v>
      </c>
      <c r="E18" s="4">
        <v>9869921893</v>
      </c>
      <c r="F18" s="4">
        <v>2064321814</v>
      </c>
      <c r="G18" s="9">
        <f t="shared" si="1"/>
        <v>0.13176938688186537</v>
      </c>
    </row>
    <row r="19" spans="1:7" ht="33.75" x14ac:dyDescent="0.25">
      <c r="A19" s="3" t="s">
        <v>20</v>
      </c>
      <c r="B19" s="11" t="s">
        <v>59</v>
      </c>
      <c r="C19" s="4">
        <v>15603530000</v>
      </c>
      <c r="D19" s="4">
        <v>282413195</v>
      </c>
      <c r="E19" s="4">
        <v>9386382992</v>
      </c>
      <c r="F19" s="4">
        <v>2140386078</v>
      </c>
      <c r="G19" s="9">
        <f t="shared" si="1"/>
        <v>0.13717319593707322</v>
      </c>
    </row>
    <row r="20" spans="1:7" ht="33.75" x14ac:dyDescent="0.25">
      <c r="A20" s="3" t="s">
        <v>21</v>
      </c>
      <c r="B20" s="11" t="s">
        <v>60</v>
      </c>
      <c r="C20" s="4">
        <v>27750000000</v>
      </c>
      <c r="D20" s="4">
        <v>0</v>
      </c>
      <c r="E20" s="4">
        <v>0</v>
      </c>
      <c r="F20" s="4">
        <v>0</v>
      </c>
      <c r="G20" s="9">
        <f t="shared" si="1"/>
        <v>0</v>
      </c>
    </row>
    <row r="21" spans="1:7" ht="22.5" x14ac:dyDescent="0.25">
      <c r="A21" s="3" t="s">
        <v>22</v>
      </c>
      <c r="B21" s="11" t="s">
        <v>61</v>
      </c>
      <c r="C21" s="4">
        <v>53227500000</v>
      </c>
      <c r="D21" s="4">
        <v>4904289122</v>
      </c>
      <c r="E21" s="4">
        <v>32022681027</v>
      </c>
      <c r="F21" s="4">
        <v>12032366275</v>
      </c>
      <c r="G21" s="9">
        <f t="shared" si="1"/>
        <v>0.22605544643276501</v>
      </c>
    </row>
    <row r="22" spans="1:7" ht="22.5" x14ac:dyDescent="0.25">
      <c r="A22" s="3" t="s">
        <v>23</v>
      </c>
      <c r="B22" s="11" t="s">
        <v>62</v>
      </c>
      <c r="C22" s="4">
        <v>21721000000</v>
      </c>
      <c r="D22" s="4">
        <v>6385436386</v>
      </c>
      <c r="E22" s="4">
        <v>11784834897</v>
      </c>
      <c r="F22" s="4">
        <v>4247095686</v>
      </c>
      <c r="G22" s="9">
        <f t="shared" si="1"/>
        <v>0.19552947313659591</v>
      </c>
    </row>
    <row r="23" spans="1:7" ht="22.5" x14ac:dyDescent="0.25">
      <c r="A23" s="3" t="s">
        <v>24</v>
      </c>
      <c r="B23" s="11" t="s">
        <v>63</v>
      </c>
      <c r="C23" s="4">
        <v>4348000000</v>
      </c>
      <c r="D23" s="4">
        <v>222548509</v>
      </c>
      <c r="E23" s="4">
        <v>2199092591</v>
      </c>
      <c r="F23" s="4">
        <v>700352333</v>
      </c>
      <c r="G23" s="9">
        <f t="shared" si="1"/>
        <v>0.16107459360625576</v>
      </c>
    </row>
    <row r="24" spans="1:7" ht="33.75" x14ac:dyDescent="0.25">
      <c r="A24" s="3" t="s">
        <v>25</v>
      </c>
      <c r="B24" s="2" t="s">
        <v>36</v>
      </c>
      <c r="C24" s="4">
        <v>21000000000</v>
      </c>
      <c r="D24" s="4">
        <v>651692000</v>
      </c>
      <c r="E24" s="4">
        <v>8417107121</v>
      </c>
      <c r="F24" s="4">
        <v>2238546701</v>
      </c>
      <c r="G24" s="9">
        <f t="shared" si="1"/>
        <v>0.10659746195238096</v>
      </c>
    </row>
    <row r="25" spans="1:7" ht="22.5" x14ac:dyDescent="0.25">
      <c r="A25" s="3" t="s">
        <v>26</v>
      </c>
      <c r="B25" s="11" t="s">
        <v>37</v>
      </c>
      <c r="C25" s="4">
        <v>7040000000</v>
      </c>
      <c r="D25" s="4">
        <v>1540074475</v>
      </c>
      <c r="E25" s="4">
        <v>4749323776</v>
      </c>
      <c r="F25" s="4">
        <v>1568332836</v>
      </c>
      <c r="G25" s="9">
        <f t="shared" si="1"/>
        <v>0.22277455056818182</v>
      </c>
    </row>
    <row r="26" spans="1:7" ht="22.5" x14ac:dyDescent="0.25">
      <c r="A26" s="3" t="s">
        <v>27</v>
      </c>
      <c r="B26" s="11" t="s">
        <v>38</v>
      </c>
      <c r="C26" s="4">
        <v>21367000000</v>
      </c>
      <c r="D26" s="4">
        <v>2635951705</v>
      </c>
      <c r="E26" s="4">
        <v>14528826637</v>
      </c>
      <c r="F26" s="4">
        <v>5297957833</v>
      </c>
      <c r="G26" s="9">
        <f t="shared" si="1"/>
        <v>0.24795047657602845</v>
      </c>
    </row>
    <row r="27" spans="1:7" ht="22.5" x14ac:dyDescent="0.25">
      <c r="A27" s="3" t="s">
        <v>28</v>
      </c>
      <c r="B27" s="11" t="s">
        <v>64</v>
      </c>
      <c r="C27" s="4">
        <v>13511000000</v>
      </c>
      <c r="D27" s="4">
        <v>13248303650</v>
      </c>
      <c r="E27" s="4">
        <v>261434600</v>
      </c>
      <c r="F27" s="4">
        <v>102454100</v>
      </c>
      <c r="G27" s="9">
        <f t="shared" si="1"/>
        <v>7.5830138405743467E-3</v>
      </c>
    </row>
    <row r="28" spans="1:7" ht="22.5" x14ac:dyDescent="0.25">
      <c r="A28" s="3" t="s">
        <v>29</v>
      </c>
      <c r="B28" s="11" t="s">
        <v>39</v>
      </c>
      <c r="C28" s="4">
        <v>53000000000</v>
      </c>
      <c r="D28" s="4">
        <v>24403214133.720001</v>
      </c>
      <c r="E28" s="4">
        <v>9893143378.9799995</v>
      </c>
      <c r="F28" s="4">
        <v>3421235947.77</v>
      </c>
      <c r="G28" s="9">
        <f t="shared" si="1"/>
        <v>6.4551621656037741E-2</v>
      </c>
    </row>
    <row r="29" spans="1:7" ht="22.5" x14ac:dyDescent="0.25">
      <c r="A29" s="3" t="s">
        <v>30</v>
      </c>
      <c r="B29" s="11" t="s">
        <v>40</v>
      </c>
      <c r="C29" s="4">
        <v>10700000000</v>
      </c>
      <c r="D29" s="4">
        <v>2872071148</v>
      </c>
      <c r="E29" s="4">
        <v>6207434615</v>
      </c>
      <c r="F29" s="4">
        <v>2022863068</v>
      </c>
      <c r="G29" s="9">
        <f t="shared" si="1"/>
        <v>0.1890526231775701</v>
      </c>
    </row>
    <row r="30" spans="1:7" x14ac:dyDescent="0.25">
      <c r="A30" s="6" t="s">
        <v>35</v>
      </c>
      <c r="B30" s="7"/>
      <c r="C30" s="5">
        <f>SUM(C15:C29)</f>
        <v>1041853317205</v>
      </c>
      <c r="D30" s="5">
        <f>SUM(D15:D29)</f>
        <v>175450663040.72</v>
      </c>
      <c r="E30" s="5">
        <f>SUM(E15:E29)</f>
        <v>703994553772.97998</v>
      </c>
      <c r="F30" s="5">
        <f>SUM(F15:F29)</f>
        <v>226373032963.5</v>
      </c>
      <c r="G30" s="10">
        <f t="shared" si="1"/>
        <v>0.21727917858033538</v>
      </c>
    </row>
    <row r="31" spans="1:7" x14ac:dyDescent="0.25">
      <c r="A31" s="6" t="s">
        <v>33</v>
      </c>
      <c r="B31" s="7"/>
      <c r="C31" s="8">
        <f>+C30+C14</f>
        <v>1170661617205</v>
      </c>
      <c r="D31" s="8">
        <f>+D30+D14</f>
        <v>181843610240.03</v>
      </c>
      <c r="E31" s="8">
        <f>+E30+E14</f>
        <v>766056115727.53003</v>
      </c>
      <c r="F31" s="8">
        <f>+F30+F14</f>
        <v>270640863125.87</v>
      </c>
      <c r="G31" s="10">
        <f t="shared" si="1"/>
        <v>0.23118624472547034</v>
      </c>
    </row>
  </sheetData>
  <mergeCells count="3">
    <mergeCell ref="A14:B14"/>
    <mergeCell ref="A30:B30"/>
    <mergeCell ref="A31:B31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8E5D0-E9D7-46AB-BA00-CD0D0D2D4CA6}">
  <dimension ref="A1:G19"/>
  <sheetViews>
    <sheetView showGridLines="0" tabSelected="1" workbookViewId="0">
      <selection activeCell="B7" sqref="B7"/>
    </sheetView>
  </sheetViews>
  <sheetFormatPr baseColWidth="10" defaultRowHeight="15" x14ac:dyDescent="0.25"/>
  <cols>
    <col min="1" max="1" width="20.140625" customWidth="1"/>
    <col min="2" max="2" width="50.5703125" customWidth="1"/>
    <col min="3" max="3" width="19.7109375" bestFit="1" customWidth="1"/>
    <col min="4" max="6" width="18.85546875" customWidth="1"/>
    <col min="7" max="7" width="12.28515625" bestFit="1" customWidth="1"/>
    <col min="8" max="10" width="20.28515625" customWidth="1"/>
  </cols>
  <sheetData>
    <row r="1" spans="1:7" x14ac:dyDescent="0.25">
      <c r="A1" s="1" t="s">
        <v>0</v>
      </c>
      <c r="B1" s="1" t="s">
        <v>56</v>
      </c>
      <c r="C1" s="1" t="s">
        <v>1</v>
      </c>
      <c r="D1" s="1" t="s">
        <v>2</v>
      </c>
      <c r="E1" s="1" t="s">
        <v>3</v>
      </c>
      <c r="F1" s="1" t="s">
        <v>57</v>
      </c>
      <c r="G1" s="1" t="s">
        <v>34</v>
      </c>
    </row>
    <row r="2" spans="1:7" ht="22.5" x14ac:dyDescent="0.25">
      <c r="A2" s="3" t="s">
        <v>16</v>
      </c>
      <c r="B2" s="2" t="s">
        <v>41</v>
      </c>
      <c r="C2" s="4">
        <v>742390906700</v>
      </c>
      <c r="D2" s="4">
        <v>105086576069</v>
      </c>
      <c r="E2" s="4">
        <v>585440956389</v>
      </c>
      <c r="F2" s="4">
        <v>187147954332.73001</v>
      </c>
      <c r="G2" s="9">
        <f>+F2/C2</f>
        <v>0.25208815550371022</v>
      </c>
    </row>
    <row r="3" spans="1:7" x14ac:dyDescent="0.25">
      <c r="A3" s="3" t="s">
        <v>17</v>
      </c>
      <c r="B3" s="2" t="s">
        <v>42</v>
      </c>
      <c r="C3" s="4">
        <v>14028209000</v>
      </c>
      <c r="D3" s="4">
        <v>2096680792</v>
      </c>
      <c r="E3" s="4">
        <v>3931528208</v>
      </c>
      <c r="F3" s="4">
        <v>1500000000</v>
      </c>
      <c r="G3" s="9">
        <f t="shared" ref="G3:G19" si="0">+F3/C3</f>
        <v>0.1069274060573235</v>
      </c>
    </row>
    <row r="4" spans="1:7" ht="22.5" x14ac:dyDescent="0.25">
      <c r="A4" s="3" t="s">
        <v>18</v>
      </c>
      <c r="B4" s="2" t="s">
        <v>43</v>
      </c>
      <c r="C4" s="4">
        <v>20500000000</v>
      </c>
      <c r="D4" s="4">
        <v>11121411856</v>
      </c>
      <c r="E4" s="4">
        <v>5301885648</v>
      </c>
      <c r="F4" s="4">
        <v>1889165959</v>
      </c>
      <c r="G4" s="9">
        <f t="shared" si="0"/>
        <v>9.2154437024390246E-2</v>
      </c>
    </row>
    <row r="5" spans="1:7" x14ac:dyDescent="0.25">
      <c r="A5" s="3" t="s">
        <v>19</v>
      </c>
      <c r="B5" s="2" t="s">
        <v>58</v>
      </c>
      <c r="C5" s="4">
        <v>15666171505</v>
      </c>
      <c r="D5" s="4">
        <v>0</v>
      </c>
      <c r="E5" s="4">
        <v>9869921893</v>
      </c>
      <c r="F5" s="4">
        <v>2064321814</v>
      </c>
      <c r="G5" s="9">
        <f t="shared" si="0"/>
        <v>0.13176938688186537</v>
      </c>
    </row>
    <row r="6" spans="1:7" ht="33.75" x14ac:dyDescent="0.25">
      <c r="A6" s="3" t="s">
        <v>20</v>
      </c>
      <c r="B6" s="2" t="s">
        <v>59</v>
      </c>
      <c r="C6" s="4">
        <v>15603530000</v>
      </c>
      <c r="D6" s="4">
        <v>282413195</v>
      </c>
      <c r="E6" s="4">
        <v>9386382992</v>
      </c>
      <c r="F6" s="4">
        <v>2140386078</v>
      </c>
      <c r="G6" s="9">
        <f t="shared" si="0"/>
        <v>0.13717319593707322</v>
      </c>
    </row>
    <row r="7" spans="1:7" ht="33.75" x14ac:dyDescent="0.25">
      <c r="A7" s="3" t="s">
        <v>21</v>
      </c>
      <c r="B7" s="2" t="s">
        <v>60</v>
      </c>
      <c r="C7" s="4">
        <v>27750000000</v>
      </c>
      <c r="D7" s="4">
        <v>0</v>
      </c>
      <c r="E7" s="4">
        <v>0</v>
      </c>
      <c r="F7" s="4">
        <v>0</v>
      </c>
      <c r="G7" s="9">
        <f t="shared" si="0"/>
        <v>0</v>
      </c>
    </row>
    <row r="8" spans="1:7" ht="22.5" x14ac:dyDescent="0.25">
      <c r="A8" s="3" t="s">
        <v>22</v>
      </c>
      <c r="B8" s="2" t="s">
        <v>61</v>
      </c>
      <c r="C8" s="4">
        <v>53227500000</v>
      </c>
      <c r="D8" s="4">
        <v>4904289122</v>
      </c>
      <c r="E8" s="4">
        <v>32022681027</v>
      </c>
      <c r="F8" s="4">
        <v>12032366275</v>
      </c>
      <c r="G8" s="9">
        <f t="shared" si="0"/>
        <v>0.22605544643276501</v>
      </c>
    </row>
    <row r="9" spans="1:7" ht="22.5" x14ac:dyDescent="0.25">
      <c r="A9" s="3" t="s">
        <v>23</v>
      </c>
      <c r="B9" s="2" t="s">
        <v>62</v>
      </c>
      <c r="C9" s="4">
        <v>21721000000</v>
      </c>
      <c r="D9" s="4">
        <v>6385436386</v>
      </c>
      <c r="E9" s="4">
        <v>11784834897</v>
      </c>
      <c r="F9" s="4">
        <v>4247095686</v>
      </c>
      <c r="G9" s="9">
        <f t="shared" si="0"/>
        <v>0.19552947313659591</v>
      </c>
    </row>
    <row r="10" spans="1:7" ht="22.5" x14ac:dyDescent="0.25">
      <c r="A10" s="3" t="s">
        <v>24</v>
      </c>
      <c r="B10" s="2" t="s">
        <v>63</v>
      </c>
      <c r="C10" s="4">
        <v>4348000000</v>
      </c>
      <c r="D10" s="4">
        <v>222548509</v>
      </c>
      <c r="E10" s="4">
        <v>2199092591</v>
      </c>
      <c r="F10" s="4">
        <v>700352333</v>
      </c>
      <c r="G10" s="9">
        <f t="shared" si="0"/>
        <v>0.16107459360625576</v>
      </c>
    </row>
    <row r="11" spans="1:7" ht="33.75" x14ac:dyDescent="0.25">
      <c r="A11" s="3" t="s">
        <v>25</v>
      </c>
      <c r="B11" s="2" t="s">
        <v>36</v>
      </c>
      <c r="C11" s="4">
        <v>21000000000</v>
      </c>
      <c r="D11" s="4">
        <v>651692000</v>
      </c>
      <c r="E11" s="4">
        <v>8417107121</v>
      </c>
      <c r="F11" s="4">
        <v>2238546701</v>
      </c>
      <c r="G11" s="9">
        <f t="shared" si="0"/>
        <v>0.10659746195238096</v>
      </c>
    </row>
    <row r="12" spans="1:7" ht="22.5" x14ac:dyDescent="0.25">
      <c r="A12" s="3" t="s">
        <v>26</v>
      </c>
      <c r="B12" s="2" t="s">
        <v>37</v>
      </c>
      <c r="C12" s="4">
        <v>7040000000</v>
      </c>
      <c r="D12" s="4">
        <v>1540074475</v>
      </c>
      <c r="E12" s="4">
        <v>4749323776</v>
      </c>
      <c r="F12" s="4">
        <v>1568332836</v>
      </c>
      <c r="G12" s="9">
        <f t="shared" si="0"/>
        <v>0.22277455056818182</v>
      </c>
    </row>
    <row r="13" spans="1:7" ht="22.5" x14ac:dyDescent="0.25">
      <c r="A13" s="3" t="s">
        <v>27</v>
      </c>
      <c r="B13" s="2" t="s">
        <v>38</v>
      </c>
      <c r="C13" s="4">
        <v>21367000000</v>
      </c>
      <c r="D13" s="4">
        <v>2635951705</v>
      </c>
      <c r="E13" s="4">
        <v>14528826637</v>
      </c>
      <c r="F13" s="4">
        <v>5297957833</v>
      </c>
      <c r="G13" s="9">
        <f t="shared" si="0"/>
        <v>0.24795047657602845</v>
      </c>
    </row>
    <row r="14" spans="1:7" ht="22.5" x14ac:dyDescent="0.25">
      <c r="A14" s="3" t="s">
        <v>28</v>
      </c>
      <c r="B14" s="2" t="s">
        <v>64</v>
      </c>
      <c r="C14" s="4">
        <v>13511000000</v>
      </c>
      <c r="D14" s="4">
        <v>13248303650</v>
      </c>
      <c r="E14" s="4">
        <v>261434600</v>
      </c>
      <c r="F14" s="4">
        <v>102454100</v>
      </c>
      <c r="G14" s="9">
        <f t="shared" si="0"/>
        <v>7.5830138405743467E-3</v>
      </c>
    </row>
    <row r="15" spans="1:7" ht="22.5" x14ac:dyDescent="0.25">
      <c r="A15" s="3" t="s">
        <v>29</v>
      </c>
      <c r="B15" s="2" t="s">
        <v>39</v>
      </c>
      <c r="C15" s="4">
        <v>53000000000</v>
      </c>
      <c r="D15" s="4">
        <v>24403214133.720001</v>
      </c>
      <c r="E15" s="4">
        <v>9893143378.9799995</v>
      </c>
      <c r="F15" s="4">
        <v>3421235947.77</v>
      </c>
      <c r="G15" s="9">
        <f t="shared" si="0"/>
        <v>6.4551621656037741E-2</v>
      </c>
    </row>
    <row r="16" spans="1:7" ht="22.5" x14ac:dyDescent="0.25">
      <c r="A16" s="3" t="s">
        <v>30</v>
      </c>
      <c r="B16" s="2" t="s">
        <v>40</v>
      </c>
      <c r="C16" s="4">
        <v>10700000000</v>
      </c>
      <c r="D16" s="4">
        <v>2872071148</v>
      </c>
      <c r="E16" s="4">
        <v>6207434615</v>
      </c>
      <c r="F16" s="4">
        <v>2022863068</v>
      </c>
      <c r="G16" s="9">
        <f t="shared" si="0"/>
        <v>0.1890526231775701</v>
      </c>
    </row>
    <row r="17" spans="1:7" x14ac:dyDescent="0.25">
      <c r="A17" s="6" t="s">
        <v>35</v>
      </c>
      <c r="B17" s="7"/>
      <c r="C17" s="5">
        <f>SUM(C2:C16)</f>
        <v>1041853317205</v>
      </c>
      <c r="D17" s="5">
        <f>SUM(D2:D16)</f>
        <v>175450663040.72</v>
      </c>
      <c r="E17" s="5">
        <f>SUM(E2:E16)</f>
        <v>703994553772.97998</v>
      </c>
      <c r="F17" s="5">
        <f>SUM(F2:F16)</f>
        <v>226373032963.5</v>
      </c>
      <c r="G17" s="10">
        <f t="shared" si="0"/>
        <v>0.21727917858033538</v>
      </c>
    </row>
    <row r="18" spans="1:7" x14ac:dyDescent="0.25">
      <c r="A18" s="6" t="s">
        <v>31</v>
      </c>
      <c r="B18" s="7"/>
      <c r="C18" s="5">
        <v>128808300000</v>
      </c>
      <c r="D18" s="5">
        <v>6392947199.3099995</v>
      </c>
      <c r="E18" s="5">
        <v>62061561954.550003</v>
      </c>
      <c r="F18" s="5">
        <v>44267830162.369995</v>
      </c>
      <c r="G18" s="10">
        <v>0.34367218698150659</v>
      </c>
    </row>
    <row r="19" spans="1:7" x14ac:dyDescent="0.25">
      <c r="A19" s="6" t="s">
        <v>33</v>
      </c>
      <c r="B19" s="7"/>
      <c r="C19" s="8">
        <f>+C17+C18</f>
        <v>1170661617205</v>
      </c>
      <c r="D19" s="8">
        <f>+D17+D18</f>
        <v>181843610240.03</v>
      </c>
      <c r="E19" s="8">
        <f>+E17+E18</f>
        <v>766056115727.53003</v>
      </c>
      <c r="F19" s="8">
        <f>+F17+F18</f>
        <v>270640863125.87</v>
      </c>
      <c r="G19" s="10">
        <f t="shared" si="0"/>
        <v>0.23118624472547034</v>
      </c>
    </row>
  </sheetData>
  <mergeCells count="3">
    <mergeCell ref="A18:B18"/>
    <mergeCell ref="A17:B17"/>
    <mergeCell ref="A19:B19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Desgregado FUN</vt:lpstr>
      <vt:lpstr>SIN Desgregado FUN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Cristhiam Fernando Ruiz Reyes</dc:creator>
  <cp:lastModifiedBy>Cristhiam Fernando Ruiz Reyes</cp:lastModifiedBy>
  <dcterms:created xsi:type="dcterms:W3CDTF">2024-07-26T02:06:00Z</dcterms:created>
  <dcterms:modified xsi:type="dcterms:W3CDTF">2024-07-26T02:17:29Z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