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compu\Downloads\"/>
    </mc:Choice>
  </mc:AlternateContent>
  <xr:revisionPtr revIDLastSave="0" documentId="13_ncr:1_{43F56CEE-87F9-4581-9262-E292A662BDE1}" xr6:coauthVersionLast="47" xr6:coauthVersionMax="47" xr10:uidLastSave="{00000000-0000-0000-0000-000000000000}"/>
  <bookViews>
    <workbookView xWindow="-120" yWindow="-120" windowWidth="20730" windowHeight="11040" tabRatio="878" activeTab="3" xr2:uid="{80AF087E-88B1-46BD-B72D-AE1D48F5AC9E}"/>
  </bookViews>
  <sheets>
    <sheet name="1,Ingresos2023-2024" sheetId="4" r:id="rId1"/>
    <sheet name="2, PresupuestoDesagregado" sheetId="18" r:id="rId2"/>
    <sheet name="3, %Gastos Recurrentes" sheetId="12" r:id="rId3"/>
    <sheet name="8. Rezago 2023" sheetId="15" r:id="rId4"/>
    <sheet name="8,1 Detalle ejecución reservas" sheetId="16" r:id="rId5"/>
    <sheet name="8,2 Detalle ejecución CxP" sheetId="17" r:id="rId6"/>
    <sheet name="PUNTO 8.1-Reservas" sheetId="5" r:id="rId7"/>
    <sheet name="PUNTO 8.2-CUENXPAGAR" sheetId="10" r:id="rId8"/>
  </sheets>
  <externalReferences>
    <externalReference r:id="rId9"/>
  </externalReferences>
  <definedNames>
    <definedName name="_xlnm._FilterDatabase" localSheetId="1" hidden="1">'2, PresupuestoDesagregado'!$A$1:$X$82</definedName>
    <definedName name="_xlnm._FilterDatabase" localSheetId="4" hidden="1">'8,1 Detalle ejecución reservas'!$A$1:$AN$209</definedName>
    <definedName name="_xlnm._FilterDatabase" localSheetId="5" hidden="1">'8,2 Detalle ejecución CxP'!$A$1:$AX$1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82" i="18" l="1"/>
  <c r="X22" i="15" l="1"/>
  <c r="X23" i="15" s="1"/>
  <c r="V22" i="15"/>
  <c r="V23" i="15" s="1"/>
  <c r="R21" i="15"/>
  <c r="S21" i="15" s="1"/>
  <c r="Y20" i="15"/>
  <c r="X20" i="15"/>
  <c r="V20" i="15"/>
  <c r="W20" i="15" s="1"/>
  <c r="R20" i="15"/>
  <c r="S20" i="15" s="1"/>
  <c r="W18" i="15"/>
  <c r="R18" i="15"/>
  <c r="U18" i="15" s="1"/>
  <c r="R17" i="15"/>
  <c r="W17" i="15" s="1"/>
  <c r="R16" i="15"/>
  <c r="U16" i="15" s="1"/>
  <c r="W15" i="15"/>
  <c r="R15" i="15"/>
  <c r="U15" i="15" s="1"/>
  <c r="R14" i="15"/>
  <c r="U14" i="15" s="1"/>
  <c r="R13" i="15"/>
  <c r="W13" i="15" s="1"/>
  <c r="Y12" i="15"/>
  <c r="Y22" i="15" s="1"/>
  <c r="Y23" i="15" s="1"/>
  <c r="X12" i="15"/>
  <c r="V12" i="15"/>
  <c r="W12" i="15" s="1"/>
  <c r="R12" i="15"/>
  <c r="U12" i="15" s="1"/>
  <c r="R11" i="15"/>
  <c r="S11" i="15" s="1"/>
  <c r="R10" i="15"/>
  <c r="S10" i="15" s="1"/>
  <c r="R9" i="15"/>
  <c r="S9" i="15" s="1"/>
  <c r="S8" i="15"/>
  <c r="R8" i="15"/>
  <c r="R7" i="15"/>
  <c r="S7" i="15" s="1"/>
  <c r="R6" i="15"/>
  <c r="S6" i="15" s="1"/>
  <c r="R5" i="15"/>
  <c r="U5" i="15" s="1"/>
  <c r="R4" i="15"/>
  <c r="S4" i="15" s="1"/>
  <c r="Y3" i="15"/>
  <c r="X3" i="15"/>
  <c r="V3" i="15"/>
  <c r="W3" i="15" s="1"/>
  <c r="R3" i="15"/>
  <c r="U3" i="15" s="1"/>
  <c r="C6" i="12"/>
  <c r="R23" i="15" l="1"/>
  <c r="W23" i="15"/>
  <c r="W22" i="15"/>
  <c r="U20" i="15"/>
  <c r="W5" i="15"/>
  <c r="S17" i="15"/>
  <c r="W14" i="15"/>
  <c r="W16" i="15"/>
  <c r="S3" i="15"/>
  <c r="S14" i="15"/>
  <c r="S15" i="15"/>
  <c r="S18" i="15"/>
  <c r="R22" i="15"/>
  <c r="S13" i="15"/>
  <c r="S16" i="15"/>
  <c r="S5" i="15"/>
  <c r="U13" i="15"/>
  <c r="S12" i="15"/>
  <c r="U17" i="15"/>
  <c r="S22" i="15" l="1"/>
  <c r="U22" i="15"/>
  <c r="U23" i="15"/>
  <c r="S23" i="15"/>
  <c r="D6" i="12" l="1"/>
  <c r="E18" i="12"/>
  <c r="D18" i="12"/>
  <c r="D5" i="12"/>
  <c r="B7" i="12"/>
  <c r="C7" i="12" l="1"/>
  <c r="D7" i="12"/>
  <c r="I240" i="5" l="1"/>
  <c r="H240" i="5"/>
  <c r="G240" i="5"/>
  <c r="I239" i="5"/>
  <c r="H239" i="5"/>
  <c r="G239" i="5"/>
  <c r="I238" i="5"/>
  <c r="H238" i="5"/>
  <c r="G238" i="5"/>
  <c r="I237" i="5"/>
  <c r="H237" i="5"/>
  <c r="G237" i="5"/>
  <c r="I236" i="5"/>
  <c r="H236" i="5"/>
  <c r="G236" i="5"/>
  <c r="I235" i="5"/>
  <c r="H235" i="5"/>
  <c r="G235" i="5"/>
  <c r="I234" i="5"/>
  <c r="H234" i="5"/>
  <c r="G234" i="5"/>
  <c r="I233" i="5"/>
  <c r="H233" i="5"/>
  <c r="G233" i="5"/>
  <c r="I232" i="5"/>
  <c r="H232" i="5"/>
  <c r="G232" i="5"/>
  <c r="I231" i="5"/>
  <c r="H231" i="5"/>
  <c r="G231" i="5"/>
  <c r="I230" i="5"/>
  <c r="H230" i="5"/>
  <c r="G230" i="5"/>
  <c r="I229" i="5"/>
  <c r="H229" i="5"/>
  <c r="G229" i="5"/>
  <c r="I228" i="5"/>
  <c r="H228" i="5"/>
  <c r="G228" i="5"/>
  <c r="I227" i="5"/>
  <c r="H227" i="5"/>
  <c r="G227" i="5"/>
  <c r="I226" i="5"/>
  <c r="H226" i="5"/>
  <c r="G226" i="5"/>
  <c r="I225" i="5"/>
  <c r="H225" i="5"/>
  <c r="G225" i="5"/>
  <c r="I224" i="5"/>
  <c r="H224" i="5"/>
  <c r="G224" i="5"/>
  <c r="I223" i="5"/>
  <c r="H223" i="5"/>
  <c r="G223" i="5"/>
  <c r="I222" i="5"/>
  <c r="H222" i="5"/>
  <c r="G222" i="5"/>
  <c r="I221" i="5"/>
  <c r="H221" i="5"/>
  <c r="G221" i="5"/>
  <c r="I220" i="5"/>
  <c r="H220" i="5"/>
  <c r="G220" i="5"/>
  <c r="I219" i="5"/>
  <c r="H219" i="5"/>
  <c r="G219" i="5"/>
  <c r="I218" i="5"/>
  <c r="H218" i="5"/>
  <c r="G218" i="5"/>
  <c r="I217" i="5"/>
  <c r="H217" i="5"/>
  <c r="G217" i="5"/>
  <c r="I216" i="5"/>
  <c r="H216" i="5"/>
  <c r="G216" i="5"/>
  <c r="I215" i="5"/>
  <c r="H215" i="5"/>
  <c r="G215" i="5"/>
  <c r="I214" i="5"/>
  <c r="H214" i="5"/>
  <c r="G214" i="5"/>
  <c r="I213" i="5"/>
  <c r="H213" i="5"/>
  <c r="G213" i="5"/>
  <c r="I212" i="5"/>
  <c r="H212" i="5"/>
  <c r="G212" i="5"/>
  <c r="I211" i="5"/>
  <c r="H211" i="5"/>
  <c r="G211" i="5"/>
  <c r="I210" i="5"/>
  <c r="H210" i="5"/>
  <c r="G210" i="5"/>
  <c r="I209" i="5"/>
  <c r="H209" i="5"/>
  <c r="G209" i="5"/>
  <c r="I208" i="5"/>
  <c r="H208" i="5"/>
  <c r="G208" i="5"/>
  <c r="I207" i="5"/>
  <c r="H207" i="5"/>
  <c r="G207" i="5"/>
  <c r="I206" i="5"/>
  <c r="H206" i="5"/>
  <c r="G206" i="5"/>
  <c r="I205" i="5"/>
  <c r="H205" i="5"/>
  <c r="G205" i="5"/>
  <c r="I204" i="5"/>
  <c r="H204" i="5"/>
  <c r="G204" i="5"/>
  <c r="I203" i="5"/>
  <c r="H203" i="5"/>
  <c r="G203" i="5"/>
  <c r="I202" i="5"/>
  <c r="H202" i="5"/>
  <c r="G202" i="5"/>
  <c r="I201" i="5"/>
  <c r="H201" i="5"/>
  <c r="G201" i="5"/>
  <c r="I200" i="5"/>
  <c r="H200" i="5"/>
  <c r="G200" i="5"/>
  <c r="I199" i="5"/>
  <c r="H199" i="5"/>
  <c r="G199" i="5"/>
  <c r="I198" i="5"/>
  <c r="H198" i="5"/>
  <c r="G198" i="5"/>
  <c r="I197" i="5"/>
  <c r="H197" i="5"/>
  <c r="G197" i="5"/>
  <c r="I196" i="5"/>
  <c r="H196" i="5"/>
  <c r="G196" i="5"/>
  <c r="I195" i="5"/>
  <c r="H195" i="5"/>
  <c r="G195" i="5"/>
  <c r="I194" i="5"/>
  <c r="H194" i="5"/>
  <c r="G194" i="5"/>
  <c r="I193" i="5"/>
  <c r="H193" i="5"/>
  <c r="G193" i="5"/>
  <c r="I192" i="5"/>
  <c r="H192" i="5"/>
  <c r="G192" i="5"/>
  <c r="I191" i="5"/>
  <c r="H191" i="5"/>
  <c r="G191" i="5"/>
  <c r="I190" i="5"/>
  <c r="H190" i="5"/>
  <c r="G190" i="5"/>
  <c r="I189" i="5"/>
  <c r="H189" i="5"/>
  <c r="G189" i="5"/>
  <c r="I188" i="5"/>
  <c r="H188" i="5"/>
  <c r="G188" i="5"/>
  <c r="I187" i="5"/>
  <c r="H187" i="5"/>
  <c r="G187" i="5"/>
  <c r="I186" i="5"/>
  <c r="H186" i="5"/>
  <c r="G186" i="5"/>
  <c r="I185" i="5"/>
  <c r="H185" i="5"/>
  <c r="G185" i="5"/>
  <c r="I184" i="5"/>
  <c r="H184" i="5"/>
  <c r="G184" i="5"/>
  <c r="I183" i="5"/>
  <c r="H183" i="5"/>
  <c r="G183" i="5"/>
  <c r="I182" i="5"/>
  <c r="H182" i="5"/>
  <c r="G182" i="5"/>
  <c r="I181" i="5"/>
  <c r="H181" i="5"/>
  <c r="G181" i="5"/>
  <c r="I180" i="5"/>
  <c r="H180" i="5"/>
  <c r="G180" i="5"/>
  <c r="I179" i="5"/>
  <c r="H179" i="5"/>
  <c r="G179" i="5"/>
  <c r="I178" i="5"/>
  <c r="H178" i="5"/>
  <c r="G178" i="5"/>
  <c r="I177" i="5"/>
  <c r="H177" i="5"/>
  <c r="G177" i="5"/>
  <c r="I176" i="5"/>
  <c r="H176" i="5"/>
  <c r="G176" i="5"/>
  <c r="I175" i="5"/>
  <c r="H175" i="5"/>
  <c r="G175" i="5"/>
  <c r="I174" i="5"/>
  <c r="H174" i="5"/>
  <c r="G174" i="5"/>
  <c r="I173" i="5"/>
  <c r="H173" i="5"/>
  <c r="G173" i="5"/>
  <c r="I172" i="5"/>
  <c r="H172" i="5"/>
  <c r="G172" i="5"/>
  <c r="I171" i="5"/>
  <c r="H171" i="5"/>
  <c r="G171" i="5"/>
  <c r="I170" i="5"/>
  <c r="H170" i="5"/>
  <c r="G170" i="5"/>
  <c r="I169" i="5"/>
  <c r="H169" i="5"/>
  <c r="G169" i="5"/>
  <c r="I168" i="5"/>
  <c r="H168" i="5"/>
  <c r="G168" i="5"/>
  <c r="I167" i="5"/>
  <c r="H167" i="5"/>
  <c r="G167" i="5"/>
  <c r="I166" i="5"/>
  <c r="H166" i="5"/>
  <c r="G166" i="5"/>
  <c r="I165" i="5"/>
  <c r="H165" i="5"/>
  <c r="G165" i="5"/>
  <c r="I164" i="5"/>
  <c r="H164" i="5"/>
  <c r="G164" i="5"/>
  <c r="I163" i="5"/>
  <c r="H163" i="5"/>
  <c r="G163" i="5"/>
  <c r="I162" i="5"/>
  <c r="H162" i="5"/>
  <c r="G162" i="5"/>
  <c r="I161" i="5"/>
  <c r="H161" i="5"/>
  <c r="G161" i="5"/>
  <c r="I160" i="5"/>
  <c r="H160" i="5"/>
  <c r="G160" i="5"/>
  <c r="I159" i="5"/>
  <c r="H159" i="5"/>
  <c r="G159" i="5"/>
  <c r="I158" i="5"/>
  <c r="H158" i="5"/>
  <c r="G158" i="5"/>
  <c r="I157" i="5"/>
  <c r="H157" i="5"/>
  <c r="G157" i="5"/>
  <c r="I156" i="5"/>
  <c r="H156" i="5"/>
  <c r="G156" i="5"/>
  <c r="I155" i="5"/>
  <c r="H155" i="5"/>
  <c r="G155" i="5"/>
  <c r="I154" i="5"/>
  <c r="H154" i="5"/>
  <c r="G154" i="5"/>
  <c r="I153" i="5"/>
  <c r="H153" i="5"/>
  <c r="G153" i="5"/>
  <c r="I152" i="5"/>
  <c r="H152" i="5"/>
  <c r="G152" i="5"/>
  <c r="I151" i="5"/>
  <c r="H151" i="5"/>
  <c r="G151" i="5"/>
  <c r="I150" i="5"/>
  <c r="H150" i="5"/>
  <c r="G150" i="5"/>
  <c r="I149" i="5"/>
  <c r="H149" i="5"/>
  <c r="G149" i="5"/>
  <c r="I148" i="5"/>
  <c r="H148" i="5"/>
  <c r="G148" i="5"/>
  <c r="I147" i="5"/>
  <c r="H147" i="5"/>
  <c r="G147" i="5"/>
  <c r="I146" i="5"/>
  <c r="H146" i="5"/>
  <c r="G146" i="5"/>
  <c r="I145" i="5"/>
  <c r="H145" i="5"/>
  <c r="G145" i="5"/>
  <c r="I144" i="5"/>
  <c r="H144" i="5"/>
  <c r="G144" i="5"/>
  <c r="I143" i="5"/>
  <c r="H143" i="5"/>
  <c r="G143" i="5"/>
  <c r="I142" i="5"/>
  <c r="H142" i="5"/>
  <c r="G142" i="5"/>
  <c r="I141" i="5"/>
  <c r="H141" i="5"/>
  <c r="G141" i="5"/>
  <c r="I140" i="5"/>
  <c r="H140" i="5"/>
  <c r="G140" i="5"/>
  <c r="I139" i="5"/>
  <c r="H139" i="5"/>
  <c r="G139" i="5"/>
  <c r="I138" i="5"/>
  <c r="H138" i="5"/>
  <c r="G138" i="5"/>
  <c r="I137" i="5"/>
  <c r="H137" i="5"/>
  <c r="G137" i="5"/>
  <c r="I136" i="5"/>
  <c r="H136" i="5"/>
  <c r="G136" i="5"/>
  <c r="I135" i="5"/>
  <c r="H135" i="5"/>
  <c r="G135" i="5"/>
  <c r="I134" i="5"/>
  <c r="H134" i="5"/>
  <c r="G134" i="5"/>
  <c r="I133" i="5"/>
  <c r="H133" i="5"/>
  <c r="G133" i="5"/>
  <c r="I132" i="5"/>
  <c r="H132" i="5"/>
  <c r="G132" i="5"/>
  <c r="I131" i="5"/>
  <c r="H131" i="5"/>
  <c r="G131" i="5"/>
  <c r="I130" i="5"/>
  <c r="H130" i="5"/>
  <c r="G130" i="5"/>
  <c r="I129" i="5"/>
  <c r="H129" i="5"/>
  <c r="G129" i="5"/>
  <c r="I128" i="5"/>
  <c r="H128" i="5"/>
  <c r="G128" i="5"/>
  <c r="I127" i="5"/>
  <c r="H127" i="5"/>
  <c r="G127" i="5"/>
  <c r="I126" i="5"/>
  <c r="H126" i="5"/>
  <c r="G126" i="5"/>
  <c r="I125" i="5"/>
  <c r="H125" i="5"/>
  <c r="G125" i="5"/>
  <c r="I124" i="5"/>
  <c r="H124" i="5"/>
  <c r="G124" i="5"/>
  <c r="I123" i="5"/>
  <c r="H123" i="5"/>
  <c r="G123" i="5"/>
  <c r="I122" i="5"/>
  <c r="H122" i="5"/>
  <c r="G122" i="5"/>
  <c r="I121" i="5"/>
  <c r="H121" i="5"/>
  <c r="G121" i="5"/>
  <c r="I120" i="5"/>
  <c r="H120" i="5"/>
  <c r="G120" i="5"/>
  <c r="I119" i="5"/>
  <c r="H119" i="5"/>
  <c r="G119" i="5"/>
  <c r="I118" i="5"/>
  <c r="H118" i="5"/>
  <c r="G118" i="5"/>
  <c r="I117" i="5"/>
  <c r="H117" i="5"/>
  <c r="G117" i="5"/>
  <c r="I116" i="5"/>
  <c r="H116" i="5"/>
  <c r="G116" i="5"/>
  <c r="I115" i="5"/>
  <c r="H115" i="5"/>
  <c r="G115" i="5"/>
  <c r="I114" i="5"/>
  <c r="H114" i="5"/>
  <c r="G114" i="5"/>
  <c r="I113" i="5"/>
  <c r="H113" i="5"/>
  <c r="G113" i="5"/>
  <c r="I112" i="5"/>
  <c r="H112" i="5"/>
  <c r="G112" i="5"/>
  <c r="I111" i="5"/>
  <c r="H111" i="5"/>
  <c r="G111" i="5"/>
  <c r="I110" i="5"/>
  <c r="H110" i="5"/>
  <c r="G110" i="5"/>
  <c r="I109" i="5"/>
  <c r="H109" i="5"/>
  <c r="G109" i="5"/>
  <c r="I108" i="5"/>
  <c r="H108" i="5"/>
  <c r="G108" i="5"/>
  <c r="I107" i="5"/>
  <c r="H107" i="5"/>
  <c r="G107" i="5"/>
  <c r="I106" i="5"/>
  <c r="H106" i="5"/>
  <c r="G106" i="5"/>
  <c r="I105" i="5"/>
  <c r="H105" i="5"/>
  <c r="G105" i="5"/>
  <c r="I104" i="5"/>
  <c r="H104" i="5"/>
  <c r="G104" i="5"/>
  <c r="I103" i="5"/>
  <c r="H103" i="5"/>
  <c r="G103" i="5"/>
  <c r="I102" i="5"/>
  <c r="H102" i="5"/>
  <c r="G102" i="5"/>
  <c r="I101" i="5"/>
  <c r="H101" i="5"/>
  <c r="G101" i="5"/>
  <c r="I100" i="5"/>
  <c r="H100" i="5"/>
  <c r="G100" i="5"/>
  <c r="I99" i="5"/>
  <c r="H99" i="5"/>
  <c r="G99" i="5"/>
  <c r="I98" i="5"/>
  <c r="H98" i="5"/>
  <c r="G98" i="5"/>
  <c r="I97" i="5"/>
  <c r="H97" i="5"/>
  <c r="G97" i="5"/>
  <c r="I96" i="5"/>
  <c r="H96" i="5"/>
  <c r="G96" i="5"/>
  <c r="I95" i="5"/>
  <c r="H95" i="5"/>
  <c r="G95" i="5"/>
  <c r="I94" i="5"/>
  <c r="H94" i="5"/>
  <c r="G94" i="5"/>
  <c r="I93" i="5"/>
  <c r="H93" i="5"/>
  <c r="G93" i="5"/>
  <c r="I92" i="5"/>
  <c r="H92" i="5"/>
  <c r="G92" i="5"/>
  <c r="I91" i="5"/>
  <c r="H91" i="5"/>
  <c r="G91" i="5"/>
  <c r="I90" i="5"/>
  <c r="H90" i="5"/>
  <c r="G90" i="5"/>
  <c r="I89" i="5"/>
  <c r="H89" i="5"/>
  <c r="G89" i="5"/>
  <c r="I88" i="5"/>
  <c r="H88" i="5"/>
  <c r="G88" i="5"/>
  <c r="I87" i="5"/>
  <c r="H87" i="5"/>
  <c r="G87" i="5"/>
  <c r="I86" i="5"/>
  <c r="H86" i="5"/>
  <c r="G86" i="5"/>
  <c r="I85" i="5"/>
  <c r="H85" i="5"/>
  <c r="G85" i="5"/>
  <c r="I84" i="5"/>
  <c r="H84" i="5"/>
  <c r="G84" i="5"/>
  <c r="I83" i="5"/>
  <c r="H83" i="5"/>
  <c r="G83" i="5"/>
  <c r="I82" i="5"/>
  <c r="H82" i="5"/>
  <c r="G82" i="5"/>
  <c r="I81" i="5"/>
  <c r="H81" i="5"/>
  <c r="G81" i="5"/>
  <c r="I80" i="5"/>
  <c r="H80" i="5"/>
  <c r="G80" i="5"/>
  <c r="I79" i="5"/>
  <c r="H79" i="5"/>
  <c r="G79" i="5"/>
  <c r="I78" i="5"/>
  <c r="H78" i="5"/>
  <c r="G78" i="5"/>
  <c r="I77" i="5"/>
  <c r="H77" i="5"/>
  <c r="G77" i="5"/>
  <c r="I76" i="5"/>
  <c r="H76" i="5"/>
  <c r="G76" i="5"/>
  <c r="I75" i="5"/>
  <c r="H75" i="5"/>
  <c r="G75" i="5"/>
  <c r="I74" i="5"/>
  <c r="H74" i="5"/>
  <c r="G74" i="5"/>
  <c r="I73" i="5"/>
  <c r="H73" i="5"/>
  <c r="G73" i="5"/>
  <c r="I72" i="5"/>
  <c r="H72" i="5"/>
  <c r="G72" i="5"/>
  <c r="I71" i="5"/>
  <c r="H71" i="5"/>
  <c r="G71" i="5"/>
  <c r="I70" i="5"/>
  <c r="H70" i="5"/>
  <c r="G70" i="5"/>
  <c r="I69" i="5"/>
  <c r="H69" i="5"/>
  <c r="G69" i="5"/>
  <c r="I68" i="5"/>
  <c r="H68" i="5"/>
  <c r="G68" i="5"/>
  <c r="I67" i="5"/>
  <c r="H67" i="5"/>
  <c r="G67" i="5"/>
  <c r="I66" i="5"/>
  <c r="H66" i="5"/>
  <c r="G66" i="5"/>
  <c r="I65" i="5"/>
  <c r="H65" i="5"/>
  <c r="G65" i="5"/>
  <c r="I64" i="5"/>
  <c r="H64" i="5"/>
  <c r="G64" i="5"/>
  <c r="I63" i="5"/>
  <c r="H63" i="5"/>
  <c r="G63" i="5"/>
  <c r="I62" i="5"/>
  <c r="H62" i="5"/>
  <c r="G62" i="5"/>
  <c r="I61" i="5"/>
  <c r="H61" i="5"/>
  <c r="G61" i="5"/>
  <c r="I60" i="5"/>
  <c r="H60" i="5"/>
  <c r="G60" i="5"/>
  <c r="I59" i="5"/>
  <c r="H59" i="5"/>
  <c r="G59" i="5"/>
  <c r="I58" i="5"/>
  <c r="H58" i="5"/>
  <c r="G58" i="5"/>
  <c r="I57" i="5"/>
  <c r="H57" i="5"/>
  <c r="G57" i="5"/>
  <c r="I56" i="5"/>
  <c r="H56" i="5"/>
  <c r="G56" i="5"/>
  <c r="I55" i="5"/>
  <c r="H55" i="5"/>
  <c r="G55" i="5"/>
  <c r="I54" i="5"/>
  <c r="H54" i="5"/>
  <c r="G54" i="5"/>
  <c r="I53" i="5"/>
  <c r="H53" i="5"/>
  <c r="G53" i="5"/>
  <c r="I52" i="5"/>
  <c r="H52" i="5"/>
  <c r="G52" i="5"/>
  <c r="I51" i="5"/>
  <c r="H51" i="5"/>
  <c r="G51" i="5"/>
  <c r="I50" i="5"/>
  <c r="H50" i="5"/>
  <c r="G50" i="5"/>
  <c r="I49" i="5"/>
  <c r="H49" i="5"/>
  <c r="G49" i="5"/>
  <c r="I48" i="5"/>
  <c r="H48" i="5"/>
  <c r="G48" i="5"/>
  <c r="I47" i="5"/>
  <c r="H47" i="5"/>
  <c r="G47" i="5"/>
  <c r="I46" i="5"/>
  <c r="H46" i="5"/>
  <c r="G46" i="5"/>
  <c r="I45" i="5"/>
  <c r="H45" i="5"/>
  <c r="G45" i="5"/>
  <c r="I44" i="5"/>
  <c r="H44" i="5"/>
  <c r="G44" i="5"/>
  <c r="I43" i="5"/>
  <c r="H43" i="5"/>
  <c r="G43" i="5"/>
  <c r="I42" i="5"/>
  <c r="H42" i="5"/>
  <c r="G42" i="5"/>
  <c r="I41" i="5"/>
  <c r="H41" i="5"/>
  <c r="G41" i="5"/>
  <c r="I40" i="5"/>
  <c r="H40" i="5"/>
  <c r="G40" i="5"/>
  <c r="I39" i="5"/>
  <c r="H39" i="5"/>
  <c r="G39" i="5"/>
  <c r="I38" i="5"/>
  <c r="H38" i="5"/>
  <c r="G38" i="5"/>
  <c r="I37" i="5"/>
  <c r="H37" i="5"/>
  <c r="G37" i="5"/>
  <c r="I36" i="5"/>
  <c r="H36" i="5"/>
  <c r="G36" i="5"/>
  <c r="I35" i="5"/>
  <c r="H35" i="5"/>
  <c r="G35" i="5"/>
  <c r="I34" i="5"/>
  <c r="H34" i="5"/>
  <c r="G34" i="5"/>
  <c r="I33" i="5"/>
  <c r="H33" i="5"/>
  <c r="G33" i="5"/>
  <c r="I32" i="5"/>
  <c r="H32" i="5"/>
  <c r="G32" i="5"/>
  <c r="I31" i="5"/>
  <c r="H31" i="5"/>
  <c r="G31" i="5"/>
  <c r="I30" i="5"/>
  <c r="H30" i="5"/>
  <c r="G30" i="5"/>
  <c r="I29" i="5"/>
  <c r="H29" i="5"/>
  <c r="G29" i="5"/>
  <c r="I28" i="5"/>
  <c r="H28" i="5"/>
  <c r="G28" i="5"/>
  <c r="I27" i="5"/>
  <c r="H27" i="5"/>
  <c r="G27" i="5"/>
  <c r="I26" i="5"/>
  <c r="H26" i="5"/>
  <c r="G26" i="5"/>
  <c r="I25" i="5"/>
  <c r="H25" i="5"/>
  <c r="G25" i="5"/>
  <c r="I24" i="5"/>
  <c r="H24" i="5"/>
  <c r="G24" i="5"/>
  <c r="I23" i="5"/>
  <c r="H23" i="5"/>
  <c r="G23" i="5"/>
  <c r="I22" i="5"/>
  <c r="H22" i="5"/>
  <c r="G22" i="5"/>
  <c r="I21" i="5"/>
  <c r="H21" i="5"/>
  <c r="G21" i="5"/>
  <c r="I20" i="5"/>
  <c r="H20" i="5"/>
  <c r="G20" i="5"/>
  <c r="I19" i="5"/>
  <c r="H19" i="5"/>
  <c r="G19" i="5"/>
  <c r="I18" i="5"/>
  <c r="H18" i="5"/>
  <c r="G18" i="5"/>
  <c r="I17" i="5"/>
  <c r="H17" i="5"/>
  <c r="G17" i="5"/>
  <c r="I16" i="5"/>
  <c r="H16" i="5"/>
  <c r="G16" i="5"/>
  <c r="I15" i="5"/>
  <c r="H15" i="5"/>
  <c r="G15" i="5"/>
  <c r="I14" i="5"/>
  <c r="H14" i="5"/>
  <c r="G14" i="5"/>
  <c r="I13" i="5"/>
  <c r="H13" i="5"/>
  <c r="G13" i="5"/>
  <c r="I12" i="5"/>
  <c r="H12" i="5"/>
  <c r="G12" i="5"/>
  <c r="I11" i="5"/>
  <c r="H11" i="5"/>
  <c r="G11" i="5"/>
  <c r="I10" i="5"/>
  <c r="H10" i="5"/>
  <c r="G10" i="5"/>
  <c r="I9" i="5"/>
  <c r="H9" i="5"/>
  <c r="G9" i="5"/>
  <c r="I8" i="5"/>
  <c r="H8" i="5"/>
  <c r="G8" i="5"/>
  <c r="I7" i="5"/>
  <c r="H7" i="5"/>
  <c r="G7" i="5"/>
  <c r="I6" i="5"/>
  <c r="H6" i="5"/>
  <c r="G6" i="5"/>
  <c r="I5" i="5"/>
  <c r="H5" i="5"/>
  <c r="G5" i="5"/>
  <c r="I4" i="5"/>
  <c r="H4" i="5"/>
  <c r="G4" i="5"/>
  <c r="I3" i="5"/>
  <c r="H3" i="5"/>
  <c r="G3" i="5"/>
  <c r="I2" i="5"/>
  <c r="H2" i="5"/>
  <c r="G2" i="5"/>
  <c r="C6" i="4"/>
  <c r="B6" i="4"/>
</calcChain>
</file>

<file path=xl/sharedStrings.xml><?xml version="1.0" encoding="utf-8"?>
<sst xmlns="http://schemas.openxmlformats.org/spreadsheetml/2006/main" count="34799" uniqueCount="4960">
  <si>
    <t>UEJ</t>
  </si>
  <si>
    <t>NOMBRE UEJ</t>
  </si>
  <si>
    <t>Dependencia lider</t>
  </si>
  <si>
    <t>PROYECTO</t>
  </si>
  <si>
    <t>RUBRO</t>
  </si>
  <si>
    <t>TIPO</t>
  </si>
  <si>
    <t>CTA</t>
  </si>
  <si>
    <t>SUB
CTA</t>
  </si>
  <si>
    <t>OBJ</t>
  </si>
  <si>
    <t>ORD</t>
  </si>
  <si>
    <t>SOR
ORD</t>
  </si>
  <si>
    <t>ITEM</t>
  </si>
  <si>
    <t>SUB
ITEM</t>
  </si>
  <si>
    <t>SUB
ITEM 2</t>
  </si>
  <si>
    <t>FUENTE</t>
  </si>
  <si>
    <t>REC</t>
  </si>
  <si>
    <t>SIT</t>
  </si>
  <si>
    <t>DESCRIPCION</t>
  </si>
  <si>
    <t>APR. INICIAL</t>
  </si>
  <si>
    <t>APR. ADICIONADA</t>
  </si>
  <si>
    <t>APR. REDUCIDA</t>
  </si>
  <si>
    <t>APR. VIGENTE</t>
  </si>
  <si>
    <t>17-18-00</t>
  </si>
  <si>
    <t>AGENCIA DE DESARROLLO RURAL - ADR</t>
  </si>
  <si>
    <t>Secretaria General</t>
  </si>
  <si>
    <t>1. Gastos de Personal</t>
  </si>
  <si>
    <t>A-01-01-01-001-001</t>
  </si>
  <si>
    <t>A</t>
  </si>
  <si>
    <t>01</t>
  </si>
  <si>
    <t>001</t>
  </si>
  <si>
    <t>Nación</t>
  </si>
  <si>
    <t>10</t>
  </si>
  <si>
    <t>CSF</t>
  </si>
  <si>
    <t>SUELDO BÁSICO</t>
  </si>
  <si>
    <t>A-01-01-01-001-003</t>
  </si>
  <si>
    <t>003</t>
  </si>
  <si>
    <t>PRIMA TÉCNICA SALARIAL</t>
  </si>
  <si>
    <t>A-01-01-01-001-006</t>
  </si>
  <si>
    <t>006</t>
  </si>
  <si>
    <t>PRIMA DE SERVICIO</t>
  </si>
  <si>
    <t>A-01-01-01-001-007</t>
  </si>
  <si>
    <t>007</t>
  </si>
  <si>
    <t>BONIFICACIÓN POR SERVICIOS PRESTADOS</t>
  </si>
  <si>
    <t>A-01-01-01-001-009</t>
  </si>
  <si>
    <t>009</t>
  </si>
  <si>
    <t>PRIMA DE NAVIDAD</t>
  </si>
  <si>
    <t>A-01-01-01-001-010</t>
  </si>
  <si>
    <t>010</t>
  </si>
  <si>
    <t>PRIMA DE VACACIONES</t>
  </si>
  <si>
    <t>A-01-01-02-001</t>
  </si>
  <si>
    <t>02</t>
  </si>
  <si>
    <t>APORTES A LA SEGURIDAD SOCIAL EN PENSIONES</t>
  </si>
  <si>
    <t>A-01-01-02-002</t>
  </si>
  <si>
    <t>002</t>
  </si>
  <si>
    <t>APORTES A LA SEGURIDAD SOCIAL EN SALUD</t>
  </si>
  <si>
    <t>A-01-01-02-003</t>
  </si>
  <si>
    <t xml:space="preserve">AUXILIO DE CESANTÍAS </t>
  </si>
  <si>
    <t>A-01-01-02-004</t>
  </si>
  <si>
    <t>004</t>
  </si>
  <si>
    <t>APORTES A CAJAS DE COMPENSACIÓN FAMILIAR</t>
  </si>
  <si>
    <t>A-01-01-02-005</t>
  </si>
  <si>
    <t>005</t>
  </si>
  <si>
    <t>APORTES GENERALES AL SISTEMA DE RIESGOS LABORALES</t>
  </si>
  <si>
    <t>A-01-01-02-006</t>
  </si>
  <si>
    <t>APORTES AL ICBF</t>
  </si>
  <si>
    <t>A-01-01-02-007</t>
  </si>
  <si>
    <t>APORTES AL SENA</t>
  </si>
  <si>
    <t>A-01-01-03-001-001</t>
  </si>
  <si>
    <t>03</t>
  </si>
  <si>
    <t>VACACIONES</t>
  </si>
  <si>
    <t>A-01-01-03-001-002</t>
  </si>
  <si>
    <t>INDEMNIZACIÓN POR VACACIONES</t>
  </si>
  <si>
    <t>A-01-01-03-001-003</t>
  </si>
  <si>
    <t>BONIFICACIÓN ESPECIAL DE RECREACIÓN</t>
  </si>
  <si>
    <t>A-01-01-03-002</t>
  </si>
  <si>
    <t>PRIMA TÉCNICA NO SALARIAL</t>
  </si>
  <si>
    <t>A-01-01-03-030</t>
  </si>
  <si>
    <t>030</t>
  </si>
  <si>
    <t>BONIFICACIÓN DE DIRECCIÓN</t>
  </si>
  <si>
    <t>2. Gastos Administrativos</t>
  </si>
  <si>
    <t>A-02-01-01-003-008</t>
  </si>
  <si>
    <t>008</t>
  </si>
  <si>
    <t>MUEBLES, INSTRUMENTOS MUSICALES, ARTÍCULOS DE DEPORTE Y ANTIGÜEDADES</t>
  </si>
  <si>
    <t>A-02-01-01-004-003</t>
  </si>
  <si>
    <t>MAQUINARIA PARA USO GENERAL</t>
  </si>
  <si>
    <t>A-02-01-01-004-004</t>
  </si>
  <si>
    <t>MAQUINARIA PARA USOS ESPECIALES</t>
  </si>
  <si>
    <t>A-02-01-01-004-005</t>
  </si>
  <si>
    <t>MAQUINARIA DE OFICINA, CONTABILIDAD E INFORMÁTICA</t>
  </si>
  <si>
    <t>A-02-02-01-003-002</t>
  </si>
  <si>
    <t>PASTA O PULPA, PAPEL Y PRODUCTOS DE PAPEL; IMPRESOS Y ARTÍCULOS SIMILARES</t>
  </si>
  <si>
    <t>A-02-02-01-003-003</t>
  </si>
  <si>
    <t>PRODUCTOS DE HORNOS DE COQUE; PRODUCTOS DE REFINACIÓN DE PETRÓLEO Y COMBUSTIBLE NUCLEAR</t>
  </si>
  <si>
    <t>A-02-02-01-004-002</t>
  </si>
  <si>
    <t>PRODUCTOS METÁLICOS ELABORADOS (EXCEPTO MAQUINARIA Y EQUIPO)</t>
  </si>
  <si>
    <t>A-02-02-02-006-003</t>
  </si>
  <si>
    <t>ALOJAMIENTO; SERVICIOS DE SUMINISTROS DE COMIDAS Y BEBIDAS</t>
  </si>
  <si>
    <t>A-02-02-02-006-004</t>
  </si>
  <si>
    <t>SERVICIOS DE TRANSPORTE DE PASAJEROS</t>
  </si>
  <si>
    <t>A-02-02-02-006-009</t>
  </si>
  <si>
    <t>SERVICIOS DE DISTRIBUCIÓN DE ELECTRICIDAD, GAS Y AGUA (POR CUENTA PROPIA)</t>
  </si>
  <si>
    <t>A-02-02-02-007-001</t>
  </si>
  <si>
    <t>SERVICIOS FINANCIEROS Y SERVICIOS CONEXOS</t>
  </si>
  <si>
    <t>A-02-02-02-007-002</t>
  </si>
  <si>
    <t>SERVICIOS INMOBILIARIOS</t>
  </si>
  <si>
    <t>A-02-02-02-007-003</t>
  </si>
  <si>
    <t>SERVICIOS DE ARRENDAMIENTO O ALQUILER SIN OPERARIO</t>
  </si>
  <si>
    <t>A-02-02-02-008-002</t>
  </si>
  <si>
    <t>SERVICIOS JURÍDICOS Y CONTABLES</t>
  </si>
  <si>
    <t>A-02-02-02-008-003</t>
  </si>
  <si>
    <t>SERVICIOS PROFESIONALES, CIENTÍFICOS Y TÉCNICOS (EXCEPTO LOS SERVICIOS DE INVESTIGACION, URBANISMO, JURÍDICOS Y DE CONTABILIDAD)</t>
  </si>
  <si>
    <t>A-02-02-02-008-004</t>
  </si>
  <si>
    <t>SERVICIOS DE TELECOMUNICACIONES, TRANSMISIÓN Y SUMINISTRO DE INFORMACIÓN</t>
  </si>
  <si>
    <t>A-02-02-02-008-005</t>
  </si>
  <si>
    <t>SERVICIOS DE SOPORTE</t>
  </si>
  <si>
    <t>A-02-02-02-008-007</t>
  </si>
  <si>
    <t>SERVICIOS DE MANTENIMIENTO, REPARACIÓN E INSTALACIÓN (EXCEPTO SERVICIOS DE CONSTRUCCIÓN)</t>
  </si>
  <si>
    <t>A-02-02-02-009-002</t>
  </si>
  <si>
    <t>SERVICIOS DE EDUCACIÓN</t>
  </si>
  <si>
    <t>A-02-02-02-009-003</t>
  </si>
  <si>
    <t>SERVICIOS PARA EL CUIDADO DE LA SALUD HUMANA Y SERVICIOS SOCIALES</t>
  </si>
  <si>
    <t>A-02-02-02-009-004</t>
  </si>
  <si>
    <t>SERVICIOS DE ALCANTARILLADO, RECOLECCIÓN, TRATAMIENTO Y DISPOSICIÓN DE DESECHOS Y OTROS SERVICIOS DE SANEAMIENTO AMBIENTAL</t>
  </si>
  <si>
    <t>A-02-02-02-009-006</t>
  </si>
  <si>
    <t>SERVICIOS RECREATIVOS, CULTURALES Y DEPORTIVOS</t>
  </si>
  <si>
    <t>A-02-02-02-010</t>
  </si>
  <si>
    <t>VIÁTICOS DE LOS FUNCIONARIOS EN COMISIÓN</t>
  </si>
  <si>
    <t>3. Gastos de Personal</t>
  </si>
  <si>
    <t>A-03-04-02-012-001</t>
  </si>
  <si>
    <t>04</t>
  </si>
  <si>
    <t>012</t>
  </si>
  <si>
    <t>INCAPACIDADES (NO DE PENSIONES)</t>
  </si>
  <si>
    <t>A-03-04-02-012-002</t>
  </si>
  <si>
    <t>LICENCIAS DE MATERNIDAD Y PATERNIDAD (NO DE PENSIONES)</t>
  </si>
  <si>
    <t>A-03-10-01-001</t>
  </si>
  <si>
    <t>SENTENCIAS</t>
  </si>
  <si>
    <t>4. Impuestos</t>
  </si>
  <si>
    <t>A-08-01-02-001</t>
  </si>
  <si>
    <t>08</t>
  </si>
  <si>
    <t>IMPUESTO PREDIAL Y SOBRETASA AMBIENTAL</t>
  </si>
  <si>
    <t>A-08-01-02-006</t>
  </si>
  <si>
    <t>IMPUESTO SOBRE VEHÍCULOS AUTOMOTORES</t>
  </si>
  <si>
    <t>1. VIP</t>
  </si>
  <si>
    <t>C-1702-1100-14-30101B-1702025-02</t>
  </si>
  <si>
    <t>C</t>
  </si>
  <si>
    <t>1702</t>
  </si>
  <si>
    <t>1100</t>
  </si>
  <si>
    <t>14</t>
  </si>
  <si>
    <t>30101B</t>
  </si>
  <si>
    <t>1702025</t>
  </si>
  <si>
    <t>ADQUIS. DE BYS - SERVICIO DE APOYO EN LA FORMULACIÓN Y ESTRUCTURACIÓN DE PROYECTOS - APOYO PARA LA ESTRUCTURACIÓN Y COFINANCIACIÓN DE PROYECTOS INTEGRALES DE DESARROLLO AGROPECUARIO Y RURAL A NIVEL  NACIONAL</t>
  </si>
  <si>
    <t>2. VP</t>
  </si>
  <si>
    <t>C-1702-1100-14-30101B-1702007-02</t>
  </si>
  <si>
    <t>1702007</t>
  </si>
  <si>
    <t/>
  </si>
  <si>
    <t>ADQUIS. DE BYS - SERVICIO DE APOYO FINANCIERO PARA PROYECTOS PRODUCTIVOS - APOYO PARA LA ESTRUCTURACIÓN Y COFINANCIACIÓN DE PROYECTOS INTEGRALES DE DESARROLLO AGROPECUARIO Y RURAL A NIVEL  NACIONAL</t>
  </si>
  <si>
    <t>C-1702-1100-14-30101B-1702007-03</t>
  </si>
  <si>
    <t>TRANSF. CTES. - SERVICIO DE APOYO FINANCIERO PARA PROYECTOS PRODUCTIVOS - APOYO PARA LA ESTRUCTURACIÓN Y COFINANCIACIÓN DE PROYECTOS INTEGRALES DE DESARROLLO AGROPECUARIO Y RURAL A NIVEL  NACIONAL</t>
  </si>
  <si>
    <t>C-1702-1100-15-30101B-1702047-02</t>
  </si>
  <si>
    <t>15</t>
  </si>
  <si>
    <t>1702047</t>
  </si>
  <si>
    <t>ADQUIS. DE BYS - SERVICIO DE ASESORÍA PARA LA SOSTENIBILIDAD DE APUESTAS DE DESARROLLO RURAL - IMPLEMENTACIÓN DE ESTRATEGIAS DE INSERCIÓN DE LA POBLACIÓN RURAL A PROCESOS COLECTIVOS ECONÓMICO SOCIALES QUE INCIDEN EN EL DESARROLLO RURAL SOSTENIBLE DE</t>
  </si>
  <si>
    <t>C-1702-1100-15-30101B-1702040-02</t>
  </si>
  <si>
    <t>1702040</t>
  </si>
  <si>
    <t>ADQUIS. DE BYS - SERVICIO DE FOMENTO A LA ASOCIATIVIDAD - IMPLEMENTACIÓN DE ESTRATEGIAS DE INSERCIÓN DE LA POBLACIÓN RURAL A PROCESOS COLECTIVOS ECONÓMICO SOCIALES QUE INCIDEN EN EL DESARROLLO RURAL SOSTENIBLE DE LOS TERRITORIOS, NIVEL   NACIONAL</t>
  </si>
  <si>
    <t>C-1702-1100-15-30101B-1702011-02</t>
  </si>
  <si>
    <t>1702011</t>
  </si>
  <si>
    <t>ADQUIS. DE BYS - SERVICIO DE ASESORÍA PARA EL FORTALECIMIENTO DE LA ASOCIATIVIDAD - IMPLEMENTACIÓN DE ESTRATEGIAS DE INSERCIÓN DE LA POBLACIÓN RURAL A PROCESOS COLECTIVOS ECONÓMICO SOCIALES QUE INCIDEN EN EL DESARROLLO RURAL SOSTENIBLE DE LOS TERRIT</t>
  </si>
  <si>
    <t>C-1702-1100-15-30201A-1702037-02</t>
  </si>
  <si>
    <t>30201A</t>
  </si>
  <si>
    <t>1702037</t>
  </si>
  <si>
    <t xml:space="preserve">ADQUIS. DE BYS - SERVICIO DE FORTALECIMIENTO DE CAPACIDADES LOCALES - IMPLEMENTACIÓN DE ESTRATEGIAS DE INSERCIÓN DE LA POBLACIÓN RURAL A PROCESOS COLECTIVOS ECONÓMICO SOCIALES QUE INCIDEN EN EL DESARROLLO RURAL SOSTENIBLE DE LOS TERRITORIOS, NIVEL  </t>
  </si>
  <si>
    <t>C-1702-1100-15-30201A-1702038-02</t>
  </si>
  <si>
    <t>1702038</t>
  </si>
  <si>
    <t>ADQUIS. DE BYS - SERVICIO DE APOYO A LA COMERCIALIZACIÓN - IMPLEMENTACIÓN DE ESTRATEGIAS DE INSERCIÓN DE LA POBLACIÓN RURAL A PROCESOS COLECTIVOS ECONÓMICO SOCIALES QUE INCIDEN EN EL DESARROLLO RURAL SOSTENIBLE DE LOS TERRITORIOS, NIVEL   NACIONAL</t>
  </si>
  <si>
    <t>C-1702-1100-15-30201A-1702048-02</t>
  </si>
  <si>
    <t>1702048</t>
  </si>
  <si>
    <t>ADQUIS. DE BYS - SERVICIO DE EDUCACIÓN INFORMAL - IMPLEMENTACIÓN DE ESTRATEGIAS DE INSERCIÓN DE LA POBLACIÓN RURAL A PROCESOS COLECTIVOS ECONÓMICO SOCIALES QUE INCIDEN EN EL DESARROLLO RURAL SOSTENIBLE DE LOS TERRITORIOS, NIVEL   NACIONAL</t>
  </si>
  <si>
    <t>C-1708-1100-5-30101C-1708048-02</t>
  </si>
  <si>
    <t>1708</t>
  </si>
  <si>
    <t>5</t>
  </si>
  <si>
    <t>30101C</t>
  </si>
  <si>
    <t>1708048</t>
  </si>
  <si>
    <t xml:space="preserve">ADQUIS. DE BYS - SERVICIO DE HABILITACIÓN A LAS ENTIDADES PRESTADORAS DEL SERVICIO DE EXTENSIÓN AGROPECUARIA -EPSEA´S - FORTALECIMIENTO DE LA GESTIÓN Y APROPIACIÓN DEL CONOCIMIENTO TÉCNICO DE LOS PROCESOS PRODUCTIVOS AGROPECUARIOS Y RURALES, EN LOS </t>
  </si>
  <si>
    <t>C-1708-1100-5-30101C-1708060-02</t>
  </si>
  <si>
    <t>1708060</t>
  </si>
  <si>
    <t>ADQUIS. DE BYS - SERVICIO DE APOYO FINANCIERO A LA PRESTACIÓN DEL SERVICIO PÚBLICO DE EXTENSIÓN AGROPECUARIA - FORTALECIMIENTO DE LA GESTIÓN Y APROPIACIÓN DEL CONOCIMIENTO TÉCNICO DE LOS PROCESOS PRODUCTIVOS AGROPECUARIOS Y RURALES, EN LOS PRODUCTORE</t>
  </si>
  <si>
    <t>C-1708-1100-5-30101C-1708060-03</t>
  </si>
  <si>
    <t>TRANSF. CTES. - SERVICIO DE APOYO FINANCIERO A LA PRESTACIÓN DEL SERVICIO PÚBLICO DE EXTENSIÓN AGROPECUARIA - FORTALECIMIENTO DE LA GESTIÓN Y APROPIACIÓN DEL CONOCIMIENTO TÉCNICO DE LOS PROCESOS PRODUCTIVOS AGROPECUARIOS Y RURALES, EN LOS PRODUCTORE</t>
  </si>
  <si>
    <t>C-1708-1100-5-30101D-1708060-03</t>
  </si>
  <si>
    <t>30101D</t>
  </si>
  <si>
    <t>TRANFS. CTES. - SERVICIO DE APOYO FINANCIERO A LA PRESTACIÓN DEL SERVICIO PÚBLICO DE EXTENSIÓN AGROPECUARIA - FORTALECIMIENTO DE LA GESTIÓN Y APROPIACIÓN DEL CONOCIMIENTO TÉCNICO DE LOS PROCESOS PRODUCTIVOS AGROPECUARIOS Y RURALES, EN LOS PRODUCTORES</t>
  </si>
  <si>
    <t>C-1709-1100-6-30101B-1709102-02</t>
  </si>
  <si>
    <t>1709</t>
  </si>
  <si>
    <t>6</t>
  </si>
  <si>
    <t>1709102</t>
  </si>
  <si>
    <t>ADQUIS. DE BYS - SERVICIO DE ACOMPAÑAMIENTO A LA PRESTACIÓN DEL SERVICIO PÚBLICO DE ADECUACIÓN DE TIERRAS - FORTALECIMIENTO DE LA ADMINISTRACION, OPERACION, CONSERVACION O MANTENIMIENTO Y LA PRESTACION DEL SERVICIO EN LOS DISTRITOS</t>
  </si>
  <si>
    <t>C-1709-1100-6-30101B-1709103-02</t>
  </si>
  <si>
    <t>1709103</t>
  </si>
  <si>
    <t>ADQUIS. DE BYS - SERVICIO DE TRÁMITES LEGALES DE ASOCIACIONES DE USUARIOS DE DISTRITOS DE ADECUACIÓN DE TIERRAS - FORTALECIMIENTO DE LA ADMINISTRACION, OPERACION, CONSERVACION O MANTENIMIENTO Y LA PRESTACION DEL SERVICIO EN LOS DIS</t>
  </si>
  <si>
    <t>C-1709-1100-6-30101B-1709101-02</t>
  </si>
  <si>
    <t>1709101</t>
  </si>
  <si>
    <t>ADQUIS. DE BYS - SERVICIO DE ADMINISTRACIÓN, OPERACIÓN Y CONSERVACIÓN DE DISTRITOS DE ADECUACIÓN DE TIERRAS DE PROPIEDAD DEL ESTADO - FORTALECIMIENTO DE LA ADMINISTRACION, OPERACION, CONSERVACION O MANTENIMIENTO Y LA PRESTACION DEL</t>
  </si>
  <si>
    <t>C-1709-1100-6-30101B-1709084-02</t>
  </si>
  <si>
    <t>1709084</t>
  </si>
  <si>
    <t>ADQUIS. DE BYS - SERVICIO DE EDUCACIÓN INFORMAL PARA LA ADMINISTRACIÓN, OPERACIÓN Y CONSERVACIÓN DE LOS DISTRITOS DE ADECUACIÓN DE TIERRAS - FORTALECIMIENTO DE LA ADMINISTRACION, OPERACION, CONSERVACION O MANTENIMIENTO Y LA PRESTAC</t>
  </si>
  <si>
    <t>Propios</t>
  </si>
  <si>
    <t>20</t>
  </si>
  <si>
    <t>21</t>
  </si>
  <si>
    <t>C-1709-1100-7-30101B-1709116-02</t>
  </si>
  <si>
    <t>7</t>
  </si>
  <si>
    <t>1709116</t>
  </si>
  <si>
    <t>ADQUIS. DE BYS - SERVICIO DE APOYO FINANCIERO PARA PROYECTOS DE ADECUACIÓN DE TIERRAS - IMPLEMENTACION DEL FONDO NACIONAL DE ADECUACION DE TIERRAS - FONAT A NIVEL NACIONAL</t>
  </si>
  <si>
    <t>C-1709-1100-7-30101B-1709116-03</t>
  </si>
  <si>
    <t>TRANSF. CTES. - SERVICIO DE APOYO FINANCIERO PARA PROYECTOS DE ADECUACIÓN DE TIERRAS - IMPLEMENTACION DEL FONDO NACIONAL DE ADECUACION DE TIERRAS - FONAT A NIVEL  NACIONAL</t>
  </si>
  <si>
    <t>C-1799-1100-14-53105B-1799058-02</t>
  </si>
  <si>
    <t>1799</t>
  </si>
  <si>
    <t>53105B</t>
  </si>
  <si>
    <t>1799058</t>
  </si>
  <si>
    <t>ADQUIS. DE BYS - SERVICIO DE EDUCACIÓN INFORMAL PARA LA GESTIÓN ADMINISTRATIVA - FORTALECIMIENTO DE LA GESTIÓN DOCUMENTAL DE LA AGENCIA DE DESARROLLO RURAL EL TERRITORIO   NACIONAL</t>
  </si>
  <si>
    <t>C-1799-1100-14-53105B-1799071-02</t>
  </si>
  <si>
    <t>1799071</t>
  </si>
  <si>
    <t>ADQUIS. DE BYS - SERVICIO DE GESTIÓN DOCUMENTAL ACTUALIZADO - FORTALECIMIENTO DE LA GESTIÓN DOCUMENTAL DE LA AGENCIA DE DESARROLLO RURAL EL TERRITORIO   NACIONAL</t>
  </si>
  <si>
    <t>Presidencia</t>
  </si>
  <si>
    <t>C-1799-1100-15-53105B-1799054-02</t>
  </si>
  <si>
    <t>1799054</t>
  </si>
  <si>
    <t>ADQUIS. DE BYS - DOCUMENTOS DE PLANEACIÓN - FORTALECIMIENTO DEL SISTEMA DE PLANEACIÓN Y GESTIÓN INSTITUCIONAL A NIVEL  NACIONAL</t>
  </si>
  <si>
    <t>C-1799-1100-15-53105B-1799072-02</t>
  </si>
  <si>
    <t>1799072</t>
  </si>
  <si>
    <t>ADQUIS. DE BYS - SERVICIO DE ACTUALIZACIÓN DEL SISTEMA DE GESTIÓN - FORTALECIMIENTO DEL SISTEMA DE PLANEACIÓN Y GESTIÓN INSTITUCIONAL A NIVEL  NACIONAL</t>
  </si>
  <si>
    <t>C-1799-1100-16-53105B-1799063-02</t>
  </si>
  <si>
    <t>16</t>
  </si>
  <si>
    <t>1799063</t>
  </si>
  <si>
    <t>ADQUIS. DE BYS - SERVICIOS DE INFORMACIÓN IMPLEMENTADOS - MEJORAMIENTO DE LA CAPACIDAD TECNOLÓGICA DE LA AGENCIA DE DESARROLLO RURAL A NIVEL  NACIONAL</t>
  </si>
  <si>
    <t>C-1799-1100-16-53105B-1799065-02</t>
  </si>
  <si>
    <t>1799065</t>
  </si>
  <si>
    <t>ADQUIS. DE BYS - SERVICIOS TECNOLÓGICOS - MEJORAMIENTO DE LA CAPACIDAD TECNOLÓGICA DE LA AGENCIA DE DESARROLLO RURAL A NIVEL  NACIONAL</t>
  </si>
  <si>
    <t>C-1799-1100-16-53105B-1799064-02</t>
  </si>
  <si>
    <t>1799064</t>
  </si>
  <si>
    <t>ADQUIS. DE BYS - DOCUMENTO PARA LA PLANEACIÓN ESTRATÉGICA EN TI - MEJORAMIENTO DE LA CAPACIDAD TECNOLÓGICA DE LA AGENCIA DE DESARROLLO RURAL A NIVEL  NACIONAL</t>
  </si>
  <si>
    <t>A-03-03-01-999</t>
  </si>
  <si>
    <t>999</t>
  </si>
  <si>
    <t>OTRAS TRANSFERENCIAS - DISTRIBUCIÓN PREVIO CONCEPTO DGPPN</t>
  </si>
  <si>
    <t>5. Cuota de auditaje</t>
  </si>
  <si>
    <t>A-08-04-01</t>
  </si>
  <si>
    <t>11</t>
  </si>
  <si>
    <t>SSF</t>
  </si>
  <si>
    <t>CUOTA DE FISCALIZACIÓN Y AUDITAJE</t>
  </si>
  <si>
    <t>PROGRAMA</t>
  </si>
  <si>
    <t>INCLUSIÓN PRODUCTIVA DE PEQUEÑOS PRODUCTORES RURALES</t>
  </si>
  <si>
    <t>APOYO PARA LA ESTRUCTURACIÓN Y COFINANCIACIÓN DE PROYECTOS INTEGRALES DE DESARROLLO AGROPECUARIO Y RURAL A NIVEL  NACIONAL</t>
  </si>
  <si>
    <t>IMPLEMENTACIÓN DE ESTRATEGIAS DE INSERCIÓN DE LA POBLACIÓN RURAL A PROCESOS COLECTIVOS ECONÓMICO SOCIALES QUE INCIDEN EN EL DESARROLLO RURAL SOSTENIBLE DE LOS TERRITORIOS, NIVEL   NACIONAL</t>
  </si>
  <si>
    <t>CIENCIA, TECNOLOGÍA E INNOVACIÓN AGROPECUARIA</t>
  </si>
  <si>
    <t>FORTALECIMIENTO DE LA GESTIÓN Y APROPIACIÓN DEL CONOCIMIENTO TÉCNICO DE LOS PROCESOS PRODUCTIVOS AGROPECUARIOS Y RURALES, EN LOS PRODUCTORES Y LAS ASOCIACIONES U ORGANIZACIONES DE PRODUCTORES A NIVEL  NACIONAL</t>
  </si>
  <si>
    <t>INFRAESTRUCTURA PRODUCTIVA Y COMERCIALIZACIÓN</t>
  </si>
  <si>
    <t>FORTALECIMIENTO DE LA ADMINISTRACION, OPERACION, CONSERVACION O MANTENIMIENTO Y LA PRESTACION DEL SERVICIO EN LOS DISTRITOS DE ADECUACION DE TIERRAS DE PROPIEDAD DEL ESTADO A NIVEL  NACIONAL</t>
  </si>
  <si>
    <t>IMPLEMENTACION DEL FONDO NACIONAL DE ADECUACION DE TIERRAS - FONAT A NIVEL  NACIONAL</t>
  </si>
  <si>
    <t>FORTALECIMIENTO DE LA GESTIÓN Y DIRECCIÓN DEL SECTOR AGROPECUARIO</t>
  </si>
  <si>
    <t>FORTALECIMIENTO DE LA GESTIÓN DOCUMENTAL DE LA AGENCIA DE DESARROLLO RURAL EL TERRITORIO   NACIONAL</t>
  </si>
  <si>
    <t>FORTALECIMIENTO DEL SISTEMA DE PLANEACIÓN Y GESTIÓN INSTITUCIONAL A NIVEL  NACIONAL</t>
  </si>
  <si>
    <t>MEJORAMIENTO DE LA CAPACIDAD TECNOLÓGICA DE LA AGENCIA DE DESARROLLO RURAL A NIVEL  NACIONAL</t>
  </si>
  <si>
    <t>GASTOS DE PERSONAL</t>
  </si>
  <si>
    <t>COD PROGRAMA</t>
  </si>
  <si>
    <t>ADQUISICIÓN DE BIENES  Y SERVICIOS</t>
  </si>
  <si>
    <t>TRANSFERENCIAS CORRIENTES</t>
  </si>
  <si>
    <t>GASTOS POR TRIBUTOS, MULTAS, SANCIONES E INTERESES DE MORA</t>
  </si>
  <si>
    <t>CDP</t>
  </si>
  <si>
    <t>COMPROMISO</t>
  </si>
  <si>
    <t>OBLIGACION</t>
  </si>
  <si>
    <t>ORDEN PAGO</t>
  </si>
  <si>
    <t>PAGOS</t>
  </si>
  <si>
    <t>TOTAL</t>
  </si>
  <si>
    <t>CONCEPTO</t>
  </si>
  <si>
    <t>INGRESOS 2023</t>
  </si>
  <si>
    <t>INGRESOS 2024</t>
  </si>
  <si>
    <t>BASE LEGAL</t>
  </si>
  <si>
    <t>Recuperación de Inversión</t>
  </si>
  <si>
    <t>Ley 41 de 1993, Decreto compilatorio 1071 de 2015, Acuerdo 193 de 2009, Resolución 821 de 2018</t>
  </si>
  <si>
    <t>Tasa por la prestación del servicio público de adecuación de tierras</t>
  </si>
  <si>
    <t>Ley 41 de 1993, Ley 1955 de 2019 Art. 257, Decreto compilatorio 1071 de 2015, Acuerdo 193 de 2009, Resolución 821 de 2018</t>
  </si>
  <si>
    <t>Excedentes Financieros</t>
  </si>
  <si>
    <t>Numero Documento</t>
  </si>
  <si>
    <t>Fecha de Registro</t>
  </si>
  <si>
    <t>Fecha de Creacion</t>
  </si>
  <si>
    <t>Estado</t>
  </si>
  <si>
    <t>Dependencia</t>
  </si>
  <si>
    <t>Dependencia Descripcion</t>
  </si>
  <si>
    <t xml:space="preserve">tipo </t>
  </si>
  <si>
    <t>Area</t>
  </si>
  <si>
    <t>Proyecto</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</si>
  <si>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</si>
  <si>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</si>
  <si>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</si>
  <si>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</si>
  <si>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</si>
  <si>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</si>
  <si>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</si>
  <si>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</si>
  <si>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</si>
  <si>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</si>
  <si>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</si>
  <si>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</si>
  <si>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</si>
  <si>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</si>
  <si>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</si>
  <si>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</si>
  <si>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</si>
  <si>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</si>
  <si>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</si>
  <si>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Compromisos</t>
  </si>
  <si>
    <t>Cuentas por Pagar</t>
  </si>
  <si>
    <t>Obligaciones</t>
  </si>
  <si>
    <t>Ordenes de Pago</t>
  </si>
  <si>
    <t>Reintegros</t>
  </si>
  <si>
    <t>Fecha Documento Soporte</t>
  </si>
  <si>
    <t>Tipo Documento Soporte</t>
  </si>
  <si>
    <t>Numero Documento Soporte</t>
  </si>
  <si>
    <t>Observaciones</t>
  </si>
  <si>
    <t>2024-01-22 00:00:00</t>
  </si>
  <si>
    <t>2024-01-22 16:29:30</t>
  </si>
  <si>
    <t>Generado</t>
  </si>
  <si>
    <t>RECURSOS CORRIENTES</t>
  </si>
  <si>
    <t>NIT</t>
  </si>
  <si>
    <t>901698812</t>
  </si>
  <si>
    <t>UNION TEMPORAL SAP 2023</t>
  </si>
  <si>
    <t>Abono en cuenta</t>
  </si>
  <si>
    <t>Corriente</t>
  </si>
  <si>
    <t>487026395</t>
  </si>
  <si>
    <t>Activa</t>
  </si>
  <si>
    <t>860035827</t>
  </si>
  <si>
    <t>BANCO COMERCIAL AV VILLAS S.A.</t>
  </si>
  <si>
    <t>111323</t>
  </si>
  <si>
    <t>111123</t>
  </si>
  <si>
    <t>710123</t>
  </si>
  <si>
    <t>2023-12-01 00:00:00</t>
  </si>
  <si>
    <t>CONTRATO DE PRESTACION DE SERVICIOS</t>
  </si>
  <si>
    <t>ADICIÓN 7202023</t>
  </si>
  <si>
    <t>Adición contrato 7202023 Prestar el servicio de vigilancia y seguridad privada, en las sedes, proyectosestratégicos y distritos de adecuación de tierras de la Agencia de Desarrollo Rural - ADRyla Agencia Nacional De Tierras -ANT</t>
  </si>
  <si>
    <t>2024-01-22 16:40:52</t>
  </si>
  <si>
    <t>Con Obligacion</t>
  </si>
  <si>
    <t>811009788</t>
  </si>
  <si>
    <t>DISTRACOM S.A.</t>
  </si>
  <si>
    <t>559106273</t>
  </si>
  <si>
    <t>860003020</t>
  </si>
  <si>
    <t>BANCO BILBAO VIZCAYA ARGENTARIA COLOMBIA S.A. BBVA</t>
  </si>
  <si>
    <t>2923</t>
  </si>
  <si>
    <t>113723</t>
  </si>
  <si>
    <t>13924</t>
  </si>
  <si>
    <t>10324</t>
  </si>
  <si>
    <t>2023-03-14 00:00:00</t>
  </si>
  <si>
    <t>ACEPTACION DE OFERTAS</t>
  </si>
  <si>
    <t>6102023</t>
  </si>
  <si>
    <t>SUMINISTRO DE COMBUSTIBLE EN LA CIUDAD DE BOGOTÁ PARA LOS VEHÍCULOS DE PROPIEDAD DE LA AGENCIA DE DESARROLLO RURAL – ADR</t>
  </si>
  <si>
    <t>2024-01-22 16:40:53</t>
  </si>
  <si>
    <t>901719290</t>
  </si>
  <si>
    <t>CONSORCIO DESARROLLO RURAL.</t>
  </si>
  <si>
    <t>Ahorro</t>
  </si>
  <si>
    <t>24123151535</t>
  </si>
  <si>
    <t>860007335</t>
  </si>
  <si>
    <t>BANCO CAJA SOCIAL S.A.</t>
  </si>
  <si>
    <t>64123</t>
  </si>
  <si>
    <t>255423</t>
  </si>
  <si>
    <t>40224</t>
  </si>
  <si>
    <t>36824</t>
  </si>
  <si>
    <t>34435824</t>
  </si>
  <si>
    <t>2023-06-06 00:00:00</t>
  </si>
  <si>
    <t>8372023</t>
  </si>
  <si>
    <t>Prestar el servicio de operación logística integral para adelantar las actividades operativas y de organización para la promoción y difusión de oferta misional de la Agencia de Desarrollo Rural en el territorio nacional</t>
  </si>
  <si>
    <t>860066942</t>
  </si>
  <si>
    <t>CAJA DE COMPENSACION FAMILIAR COMPENSAR</t>
  </si>
  <si>
    <t>011400323</t>
  </si>
  <si>
    <t>890903937</t>
  </si>
  <si>
    <t>ITAU CORPBANCA COLOMBIA S A</t>
  </si>
  <si>
    <t>76723</t>
  </si>
  <si>
    <t>209123</t>
  </si>
  <si>
    <t>27124, 27624</t>
  </si>
  <si>
    <t>23524</t>
  </si>
  <si>
    <t>34434924</t>
  </si>
  <si>
    <t>2023-05-12 00:00:00</t>
  </si>
  <si>
    <t>7542023</t>
  </si>
  <si>
    <t>Prestación de servicios para la realización y ejecución de las actividades previstas en el Programa de Bienestar para los Servidores Públicos de la Agencia de Desarrollo Rural – ADR</t>
  </si>
  <si>
    <t>2024-01-22 16:45:57</t>
  </si>
  <si>
    <t>900477525</t>
  </si>
  <si>
    <t>SERVICIOS DE GESTION INTEGRADA S.A.S.</t>
  </si>
  <si>
    <t>53495022491</t>
  </si>
  <si>
    <t>890903938</t>
  </si>
  <si>
    <t>BANCOLOMBIA S.A.</t>
  </si>
  <si>
    <t>97923</t>
  </si>
  <si>
    <t>271223</t>
  </si>
  <si>
    <t>135024</t>
  </si>
  <si>
    <t>126524</t>
  </si>
  <si>
    <t>75005124</t>
  </si>
  <si>
    <t>2023-06-13 00:00:00</t>
  </si>
  <si>
    <t>8492023 - SMC102023</t>
  </si>
  <si>
    <t>Contratar la realización de exámenes médicos ocupacionales de ingreso con énfasis osteomuscular, periódicos, post-incapacidad, por cambio de ocupación y de egreso, programados a los aspirantes y servidores públicos de la Agencia de Desarrollo Rural a</t>
  </si>
  <si>
    <t>830021842</t>
  </si>
  <si>
    <t>PURIFICADORES Y FILTROS INTERNACIONAL S.A.S</t>
  </si>
  <si>
    <t>068042498</t>
  </si>
  <si>
    <t>143223</t>
  </si>
  <si>
    <t>144423</t>
  </si>
  <si>
    <t>620523</t>
  </si>
  <si>
    <t>12324, 26724</t>
  </si>
  <si>
    <t>101324</t>
  </si>
  <si>
    <t>74996424</t>
  </si>
  <si>
    <t>2023-11-09 00:00:00</t>
  </si>
  <si>
    <t>12762023</t>
  </si>
  <si>
    <t>CONTRATAR LA ADQUISICIÓN E INSTALACIÓN DE (TRES) 3 DISPENSADORES DE AGUA PARA LA SEDE DE BOGOTÁ DE LA AGENCIA DE DESARROLLO RURAL –ADR</t>
  </si>
  <si>
    <t>860051227</t>
  </si>
  <si>
    <t>INGENIERIA CONTRA INCENDIO Y SEGURIDAD INDUSTRIAL INCOLDEXT SAS</t>
  </si>
  <si>
    <t>04700855273</t>
  </si>
  <si>
    <t>153723</t>
  </si>
  <si>
    <t>153323</t>
  </si>
  <si>
    <t>704423</t>
  </si>
  <si>
    <t>204524</t>
  </si>
  <si>
    <t>193224</t>
  </si>
  <si>
    <t>2023-11-30 00:00:00</t>
  </si>
  <si>
    <t>13832023</t>
  </si>
  <si>
    <t>Adquirir elementos para la protección personal para la Agencia de Desarrollo Rural – ADR.</t>
  </si>
  <si>
    <t>800037800</t>
  </si>
  <si>
    <t>BANCO AGRARIO DE COLOMBIA S.A.</t>
  </si>
  <si>
    <t>Giro</t>
  </si>
  <si>
    <t>139323</t>
  </si>
  <si>
    <t>660323</t>
  </si>
  <si>
    <t>2023-11-20 00:00:00</t>
  </si>
  <si>
    <t>11452023</t>
  </si>
  <si>
    <t>Prestación de los servicios bancario que requiera la Agencia de Desarrollo Rural ADR para el cumplimiento de su misionalidad.</t>
  </si>
  <si>
    <t>2024-01-22 16:47:47</t>
  </si>
  <si>
    <t>901784916</t>
  </si>
  <si>
    <t>UNIÓN TEMPORAL H&amp;A 2023</t>
  </si>
  <si>
    <t>059039966</t>
  </si>
  <si>
    <t>754423</t>
  </si>
  <si>
    <t>77524, 136924, 137024</t>
  </si>
  <si>
    <t>71924, 127824</t>
  </si>
  <si>
    <t>75007824</t>
  </si>
  <si>
    <t>2023-12-28 00:00:00</t>
  </si>
  <si>
    <t>14562023</t>
  </si>
  <si>
    <t>“PRESTAR EL SERVICIO DE VIGILANCIA Y SEGURIDADPRIVADA, EN LAS SEDES, PROYECTOS ESTRATÉGICOS Y DISTRITOS DE ADECUACIÓNDETIERRAS DE LA AGENCIA DE DESARROLLO RURAL – ADR Y SEDES DE LA AGENCIA NACIONAL DE TIERRAS – ANT.”.</t>
  </si>
  <si>
    <t>149323</t>
  </si>
  <si>
    <t>148923</t>
  </si>
  <si>
    <t>754523</t>
  </si>
  <si>
    <t>76224, 76324, 79024, 89024, 134324, 141124, 142224, 160624, 162024, 165024</t>
  </si>
  <si>
    <t>70424, 73024, 125524, 131424, 132824, 150124, 154524</t>
  </si>
  <si>
    <t>75001524, 75011724, 75016624</t>
  </si>
  <si>
    <t>PRESTAR EL SERVICIO DE VIGILANCIA Y SEGURIDADPRIVADA, EN LAS SEDES, PROYECTOS ESTRATÉGICOS Y DISTRITOS DE ADECUACIÓNDETIERRAS DE LA AGENCIA DE DESARROLLO RURAL – ADR Y SEDES DE LA AGENCIA NACIONALDE TIERRAS – ANT.”.</t>
  </si>
  <si>
    <t>A-02-01-01-006-002</t>
  </si>
  <si>
    <t>PRODUCTOS DE LA PROPIEDAD INTELECTUAL</t>
  </si>
  <si>
    <t>830042244</t>
  </si>
  <si>
    <t>DIGITAL WARE S.A.S.</t>
  </si>
  <si>
    <t>04806210922</t>
  </si>
  <si>
    <t>160323</t>
  </si>
  <si>
    <t>159723</t>
  </si>
  <si>
    <t>729623</t>
  </si>
  <si>
    <t>26924</t>
  </si>
  <si>
    <t>22724</t>
  </si>
  <si>
    <t>39268624</t>
  </si>
  <si>
    <t>2023-12-06 00:00:00</t>
  </si>
  <si>
    <t>ORDEN DE COMPRA</t>
  </si>
  <si>
    <t>121845</t>
  </si>
  <si>
    <t>Adquirir el licenciamiento, configuración, migración, soporte, capacitación y actualización de un software de nómina y un software de inventario, para la Agencia de Desarrollo Rural ADR.</t>
  </si>
  <si>
    <t>2024-01-22 16:52:03</t>
  </si>
  <si>
    <t>C-1702-1100-13-0-1702007-02</t>
  </si>
  <si>
    <t>ADQUISICIÓN DE BIENES Y SERVICIOS - SERVICIO DE APOYO FINANCIERO PARA PROYECTOS PRODUCTIVOS - OPTIMIZACION DE LA GENERACION DE INGRESOS SOSTENIBLES DE PRODUCTORES RURALES A NIVEL NACIONAL</t>
  </si>
  <si>
    <t>Cédula de Ciudadanía</t>
  </si>
  <si>
    <t>79950684</t>
  </si>
  <si>
    <t>GOMEZ HIGUERA WILSON JOSE</t>
  </si>
  <si>
    <t>03114836051</t>
  </si>
  <si>
    <t>24723</t>
  </si>
  <si>
    <t>13023</t>
  </si>
  <si>
    <t>2023-01-14 00:00:00</t>
  </si>
  <si>
    <t>CONTRATO DE PRESTACION DE SERVICIOS - PROFESIONALES</t>
  </si>
  <si>
    <t>1072023</t>
  </si>
  <si>
    <t>Prestar los servicios profesionales como abogada para apoyar las actividades relacionadas con la atención, elaboración, revisión y trámite de la actuación de la Vicepresidencia de Gestión Contractual, en las diferentes etapas de los procesos de contr</t>
  </si>
  <si>
    <t>C-1708-1100-4-0-1708041-02</t>
  </si>
  <si>
    <t>ADQUISICIÓN DE BIENES Y SERVICIOS - SERVICIO DE EXTENSIÓN AGROPECUARIA - FORTALECIMIENTO A LA PRESTACIÓN DEL SERVICIO PÚBLICO DE EXTENSIÓN AGROPECUARIA NACIONAL</t>
  </si>
  <si>
    <t>C-1708-1100-4-0-1708048-02</t>
  </si>
  <si>
    <t>ADQUISICIÓN DE BIENES Y SERVICIOS - SERVICIO DE HABILITACIÓN A LAS ENTIDADES PRESTADORAS DEL SERVICIO DE EXTENSIÓN AGROPECUARIA -EPSEA´S - FORTALECIMIENTO A LA PRESTACIÓN DEL SERVICIO PÚBLICO DE EXTENSIÓN AGROPECUARIA NACIONAL</t>
  </si>
  <si>
    <t>C-1709-1100-6-0-1709101-02</t>
  </si>
  <si>
    <t>ADQUISICIÓN DE BIENES Y SERVICIOS - SERVICIO DE ADMINISTRACIÓN, OPERACIÓN Y CONSERVACIÓN DE DISTRITOS DE ADECUACIÓN DE TIERRAS DE PROPIEDAD DEL ESTADO - FORTALECIMIENTO DE LA ADMINISTRACION, OPERACION, CONSERVACION O MANTENIMIENTO Y LA PRESTACION DEL</t>
  </si>
  <si>
    <t>C-1709-1100-7-0-1709116-02</t>
  </si>
  <si>
    <t>ADQUISICIÓN DE BIENES Y SERVICIOS - SERVICIO DE APOYO FINANCIERO PARA PROYECTOS DE ADECUACIÓN DE TIERRAS - IMPLEMENTACION DEL FONDO NACIONAL DE ADECUACION DE TIERRAS - FONAT A NIVEL NACIONAL</t>
  </si>
  <si>
    <t>1099214208</t>
  </si>
  <si>
    <t>SUAREZ SUAREZ ANDRES FELIPE</t>
  </si>
  <si>
    <t>55541059244</t>
  </si>
  <si>
    <t>11123</t>
  </si>
  <si>
    <t>17923</t>
  </si>
  <si>
    <t>2023-01-17 00:00:00</t>
  </si>
  <si>
    <t>1452023</t>
  </si>
  <si>
    <t>Prestar sus servicios profesionales a la Dirección de Seguimiento y Control de la Vicepresidencia de Proyectos brindando apoyo en las actividades requeridas en el sistema de seguimiento, monitoreo y control a los Proyectos Integrales de Desarrollo Ag</t>
  </si>
  <si>
    <t>2024-01-22 16:52:04</t>
  </si>
  <si>
    <t>C-1702-1100-10-0-1702039-02</t>
  </si>
  <si>
    <t>ADQUISICIÓN DE BIENES Y SERVICIOS - SERVICIOS DE EDUCACIÓN INFORMAL EN COMERCIALIZACIÓN - IMPLEMENTACIÓN DE UN MODELO DE ATENCIÓN Y PRESTACIÓN DE SERVICIOS DE APOYO A LA COMERCIALIZACIÓN, NIVEL NACIONAL</t>
  </si>
  <si>
    <t>80101690</t>
  </si>
  <si>
    <t>FUENTES SANCHEZ JOSE WILDER</t>
  </si>
  <si>
    <t>006000893021</t>
  </si>
  <si>
    <t>860034313</t>
  </si>
  <si>
    <t>BANCO DAVIVIENDA S.A.</t>
  </si>
  <si>
    <t>28923</t>
  </si>
  <si>
    <t>18223</t>
  </si>
  <si>
    <t>7524</t>
  </si>
  <si>
    <t>6724</t>
  </si>
  <si>
    <t>33558424</t>
  </si>
  <si>
    <t>1472023</t>
  </si>
  <si>
    <t>Prestar servicios profesionales brindando acompañamiento jurídico a la Vicepresidencia de Integración Productiva para dar cumplimiento a los compromisos de órdenes judiciales relacionados con la oferta misional</t>
  </si>
  <si>
    <t>C-1702-1100-10-0-1702038-02</t>
  </si>
  <si>
    <t>ADQUISICIÓN DE BIENES Y SERVICIOS - SERVICIO DE APOYO A LA COMERCIALIZACIÓN - IMPLEMENTACIÓN DE UN MODELO DE ATENCIÓN Y PRESTACIÓN DE SERVICIOS DE APOYO A LA COMERCIALIZACIÓN, NIVEL NACIONAL</t>
  </si>
  <si>
    <t>C-1702-1100-13-0-1702024-02</t>
  </si>
  <si>
    <t>ADQUISICIÓN DE BIENES Y SERVICIOS - SERVICIOS DE ACOMPAÑAMIENTO EN LA IMPLEMENTACIÓNDE PLANES DE DESARROLLO AGROPECUARIO Y RURAL - OPTIMIZACION DE LA GENERACION DE INGRESOS SOSTENIBLES DE PRODUCTORES RURALES A NIVEL NACIONAL</t>
  </si>
  <si>
    <t>2024-01-22 16:54:06</t>
  </si>
  <si>
    <t>900821671</t>
  </si>
  <si>
    <t>OR CONSTRUCCIONES E INGENIERÍA S.A.S.</t>
  </si>
  <si>
    <t>19749617139</t>
  </si>
  <si>
    <t>64623</t>
  </si>
  <si>
    <t>58123</t>
  </si>
  <si>
    <t>2023-02-10 00:00:00</t>
  </si>
  <si>
    <t>Otrosi No.3 CTP 7712022</t>
  </si>
  <si>
    <t>Administrar, Operar y Mantener la infraestructura del Proyecto Multipropósito del Rio Ranchería fase I, Departamento de la Guajira y el Proyecto de riego del Triángulo del Tolima fases I y II, Departamento del Tolima</t>
  </si>
  <si>
    <t>2024-01-22 16:54:07</t>
  </si>
  <si>
    <t>71734085</t>
  </si>
  <si>
    <t>MARIN CORTES FABIAN GONZALO</t>
  </si>
  <si>
    <t>10822617186</t>
  </si>
  <si>
    <t>71223</t>
  </si>
  <si>
    <t>74323</t>
  </si>
  <si>
    <t>2023-02-20 00:00:00</t>
  </si>
  <si>
    <t>4832023</t>
  </si>
  <si>
    <t>Prestar los servicios profesionales especializados de acompañamiento jurídico, para el fortalecimiento institucional en materia de contratación estatal, para los procesos y procedimientos precontractuales, contractuales y pos contractuales a cargo de</t>
  </si>
  <si>
    <t>901622609</t>
  </si>
  <si>
    <t>CONSORCIO INTER AOM</t>
  </si>
  <si>
    <t>535011571</t>
  </si>
  <si>
    <t>890300279</t>
  </si>
  <si>
    <t>BANCO DE OCCIDENTE</t>
  </si>
  <si>
    <t>64723</t>
  </si>
  <si>
    <t>58023</t>
  </si>
  <si>
    <t>CONTRATO DE CONSULTORIA</t>
  </si>
  <si>
    <t>Otrosi. No. 2 CTO 7722022</t>
  </si>
  <si>
    <t>“Interventoría Integral a la administración, operación y mantenimiento la infraestructura del Proyecto Multipropósito del Rio Ranchería fase I, Departamento de la Guajira y el Proyecto de riego del Triángulo del Tolima fases I y II, Departamento de</t>
  </si>
  <si>
    <t>C-1702-1100-13-0-1702025-02</t>
  </si>
  <si>
    <t>ADQUISICIÓN DE BIENES Y SERVICIOS - SERVICIO DE APOYO EN LA FORMULACIÓN Y ESTRUCTURACIÓN DE PROYECTOS - OPTIMIZACION DE LA GENERACION DE INGRESOS SOSTENIBLES DE PRODUCTORES RURALES A NIVEL NACIONAL</t>
  </si>
  <si>
    <t>63548879</t>
  </si>
  <si>
    <t>BOLAÑOS CAMACHO YADIRA ALEXANDRA</t>
  </si>
  <si>
    <t>488423811295</t>
  </si>
  <si>
    <t>67223</t>
  </si>
  <si>
    <t>96823</t>
  </si>
  <si>
    <t>81424</t>
  </si>
  <si>
    <t>75824</t>
  </si>
  <si>
    <t>2023-03-02 00:00:00</t>
  </si>
  <si>
    <t>5802023</t>
  </si>
  <si>
    <t>Prestar sus servicios profesionales a la Dirección de Acceso a Activos Productivos de la Agencia de Desarrollo Rural apoyando en el componente financiero y contable en los procesos de formulación, estructuración, ejecución y seguimiento de los plane</t>
  </si>
  <si>
    <t>C-1799-1100-12-0-1799065-02</t>
  </si>
  <si>
    <t>ADQUISICIÓN DE BIENES Y SERVICIOS - SERVICIOS TECNOLÓGICOS - MEJORAMIENTO DE LA GESTION DE CAPACIDADES TECNOLOGICAS QUE PERMITAN LA GENERACION VALOR PUBLICO EN LA ADR NACIONAL</t>
  </si>
  <si>
    <t>84456117</t>
  </si>
  <si>
    <t>BARROS SOMERSON KERWIN DE JESUS</t>
  </si>
  <si>
    <t>04828112525</t>
  </si>
  <si>
    <t>20023</t>
  </si>
  <si>
    <t>31623</t>
  </si>
  <si>
    <t>16124</t>
  </si>
  <si>
    <t>22624</t>
  </si>
  <si>
    <t>33699124</t>
  </si>
  <si>
    <t>2023-01-23 00:00:00</t>
  </si>
  <si>
    <t>2802023</t>
  </si>
  <si>
    <t>Prestar servicios profesionales a la Oficina de Tecnologías de la Información en la realización de las actividades encaminadas a la implementación, soporte técnico, mantenimiento y/o actualizaciones del aplicativo para la formulación y seguimiento a</t>
  </si>
  <si>
    <t>2024-01-22 19:04:42</t>
  </si>
  <si>
    <t>45023</t>
  </si>
  <si>
    <t>139123</t>
  </si>
  <si>
    <t>57424, 57524, 59624, 62324, 152224, 239824, 240124, 240624</t>
  </si>
  <si>
    <t>52524, 52624, 54324, 57124, 142424, 226824, 227324, 227524</t>
  </si>
  <si>
    <t>74904324, 74914324, 81164624</t>
  </si>
  <si>
    <t>2023-03-31 00:00:00</t>
  </si>
  <si>
    <t>7202023</t>
  </si>
  <si>
    <t>PRESTAR EL SERVICIO DE VIGILANCIA Y SEGURIDAD PRIVADA, EN LAS SEDES, PROYECTOS ESTRATÉGICOS Y DISTRITOS DE ADECUACIÓN DE TIERRAS DE LA AGENCIA DE DESARROLLO RURAL – ADR Y SEDES DE LA AGENCIA NACIONAL DE TIERRAS- ANT.</t>
  </si>
  <si>
    <t>OTROS RECURSOS DE TESORERIA</t>
  </si>
  <si>
    <t>40048969</t>
  </si>
  <si>
    <t>RAMIREZ MUÑOZ SARA JULIANA</t>
  </si>
  <si>
    <t>24116981031</t>
  </si>
  <si>
    <t>87323</t>
  </si>
  <si>
    <t>121123</t>
  </si>
  <si>
    <t>2023-03-21 00:00:00</t>
  </si>
  <si>
    <t>6752023</t>
  </si>
  <si>
    <t>1075276540</t>
  </si>
  <si>
    <t>PABON MARIN ALEJANDRO</t>
  </si>
  <si>
    <t>079800004958</t>
  </si>
  <si>
    <t>80323</t>
  </si>
  <si>
    <t>237223</t>
  </si>
  <si>
    <t>7024</t>
  </si>
  <si>
    <t>6424</t>
  </si>
  <si>
    <t>33687024</t>
  </si>
  <si>
    <t>2023-05-26 00:00:00</t>
  </si>
  <si>
    <t>8282023</t>
  </si>
  <si>
    <t>Prestar sus servicios profesionales para realizar el seguimiento de los procesos y procedimientos relacionados con la prestación del servicio público de extensión agropecuaria en los departamentos y municipios que corresponden a la unidad técnica te</t>
  </si>
  <si>
    <t>90823</t>
  </si>
  <si>
    <t>255523</t>
  </si>
  <si>
    <t>39924, 40824, 41124, 128724</t>
  </si>
  <si>
    <t>36524, 37224, 37524, 119924</t>
  </si>
  <si>
    <t>34435624, 34436024, 76606024, 76606624</t>
  </si>
  <si>
    <t>Prestar el servicio de operación logística integral para adelantar las actividades operativas y de organización para la promoción y difusión de oferta misional de la Agencia de Desarrollo Rural en el territorio nacional.</t>
  </si>
  <si>
    <t>2024-01-22 19:04:43</t>
  </si>
  <si>
    <t>C-1702-1100-12-0-1702011-02</t>
  </si>
  <si>
    <t>ADQUISICIÓN DE BIENES Y SERVICIOS - SERVICIO DE ASESORÍA PARA EL FORTALECIMIENTO DE LA ASOCIATIVIDAD - FORTALECIMIENTO DE LAS COMPETENCIAS ORGANIZACIONALES ASOCIATIVAS Y DE PARTICIPACION DE PRODUCTORES AGROPECUARIOS Y SUS ORGANIZACIONES, EN EL TERR</t>
  </si>
  <si>
    <t>92623</t>
  </si>
  <si>
    <t>255623</t>
  </si>
  <si>
    <t>39724, 40724, 41024, 128224</t>
  </si>
  <si>
    <t>36424, 37124, 37424, 119824</t>
  </si>
  <si>
    <t>34435524, 34435924, 76605924, 76606424</t>
  </si>
  <si>
    <t>C-1702-1100-12-0-1702040-02</t>
  </si>
  <si>
    <t>ADQUISICIÓN DE BIENES Y SERVICIOS - SERVICIO DE FOMENTO A LA ASOCIATIVIDAD - FORTALECIMIENTO DE LAS COMPETENCIAS ORGANIZACIONALES ASOCIATIVAS Y DE PARTICIPACION DE PRODUCTORES AGROPECUARIOS Y SUS ORGANIZACIONES, EN EL TERRITORIO NACIONAL</t>
  </si>
  <si>
    <t>2024-01-22 19:07:44</t>
  </si>
  <si>
    <t>C-1702-1100-10-0-1702037-02</t>
  </si>
  <si>
    <t>ADQUISICIÓN DE BIENES Y SERVICIOS - SERVICIO DE FORTALECIMIENTO DE CAPACIDADES LOCALES - IMPLEMENTACIÓN DE UN MODELO DE ATENCIÓN Y PRESTACIÓN DE SERVICIOS DE APOYO A LA COMERCIALIZACIÓN, NIVEL NACIONAL</t>
  </si>
  <si>
    <t>7717446</t>
  </si>
  <si>
    <t>RENGIFO SALAMANCA CARLOS EDUARDO</t>
  </si>
  <si>
    <t>45576789886</t>
  </si>
  <si>
    <t>111023</t>
  </si>
  <si>
    <t>110823</t>
  </si>
  <si>
    <t>271023</t>
  </si>
  <si>
    <t>8562023</t>
  </si>
  <si>
    <t>Prestación de servicios profesionales brindando soporte jurídico, administrativo y contractual en los programas y proyectos relacionado con la gestión de las Direcciones de Asistencia Técnica, de Adecuación de Tierras, Comercialización y Acceso a Act</t>
  </si>
  <si>
    <t>91276088</t>
  </si>
  <si>
    <t>PORTILLA RODRIGUEZ LIBARDO</t>
  </si>
  <si>
    <t>395104839</t>
  </si>
  <si>
    <t>860002964</t>
  </si>
  <si>
    <t>BANCO DE BOGOTA S. A.</t>
  </si>
  <si>
    <t>107623</t>
  </si>
  <si>
    <t>107523</t>
  </si>
  <si>
    <t>270823</t>
  </si>
  <si>
    <t>8552023</t>
  </si>
  <si>
    <t>Prestar sus servicios profesionales para realizar el seguimiento de los procesos y procedimientos relacionados con la implementación del Modelo de Atención y Prestación de Servicios de Apoyo a la Comercialización en la jurisdicción de la Unidad Técni</t>
  </si>
  <si>
    <t>2024-01-22 19:07:45</t>
  </si>
  <si>
    <t>92923</t>
  </si>
  <si>
    <t>255723</t>
  </si>
  <si>
    <t>40124, 55624, 88324, 98224, 128824</t>
  </si>
  <si>
    <t>36724, 82324, 91224, 120124</t>
  </si>
  <si>
    <t>34435724, 76606224, 76606324, 76606824</t>
  </si>
  <si>
    <t>C-1709-1100-6-0-1709084-02</t>
  </si>
  <si>
    <t>ADQUISICIÓN DE BIENES Y SERVICIOS - SERVICIO DE EDUCACIÓN INFORMAL PARA LA ADMINISTRACIÓN, OPERACIÓN Y CONSERVACIÓN DE LOS DISTRITOS DE ADECUACIÓN DE TIERRAS - FORTALECIMIENTO DE LA ADMINISTRACION, OPERACION, CONSERVACION O MANTENIMIENTO Y LA PRESTAC</t>
  </si>
  <si>
    <t>C-1799-1100-11-0-1799060-02</t>
  </si>
  <si>
    <t>ADQUISICIÓN DE BIENES Y SERVICIOS - SERVICIO DE IMPLEMENTACIÓN SISTEMAS DE GESTIÓN - FORTALECIMIENTO DEL DESEMPENO INSTITUCIONAL DE LA AGENCIA DE DESARROLLO RURAL A NIVEL NACIONAL</t>
  </si>
  <si>
    <t>93823</t>
  </si>
  <si>
    <t>255823</t>
  </si>
  <si>
    <t>40924</t>
  </si>
  <si>
    <t>37324</t>
  </si>
  <si>
    <t>34436124</t>
  </si>
  <si>
    <t>93923</t>
  </si>
  <si>
    <t>255923</t>
  </si>
  <si>
    <t>129224</t>
  </si>
  <si>
    <t>120524</t>
  </si>
  <si>
    <t>76607024</t>
  </si>
  <si>
    <t>2024-01-22 19:10:17</t>
  </si>
  <si>
    <t>C-1799-1100-13-0-1799011-02</t>
  </si>
  <si>
    <t>ADQUISICIÓN DE BIENES Y SERVICIOS - SEDES ADECUADAS - ADECUACIÓN Y DOTACIÓN DE SEDES ADMINISTRATIVAS A NIVEL NACIONAL</t>
  </si>
  <si>
    <t>901539248</t>
  </si>
  <si>
    <t>UNION TEMPORAL SOLUCION FERRETERA PARA COLOMBIA</t>
  </si>
  <si>
    <t>046470194229</t>
  </si>
  <si>
    <t>104123</t>
  </si>
  <si>
    <t>338023</t>
  </si>
  <si>
    <t>34724</t>
  </si>
  <si>
    <t>30724</t>
  </si>
  <si>
    <t>35554124</t>
  </si>
  <si>
    <t>2023-07-18 00:00:00</t>
  </si>
  <si>
    <t>9342023 - 113258</t>
  </si>
  <si>
    <t>Suministro de materiales de construcción y ferretería necesarios para mantener las condiciones físicas de los bienes de propiedad de la Agencia de Desarrollo Rural. Región 2</t>
  </si>
  <si>
    <t>108900339632</t>
  </si>
  <si>
    <t>78123</t>
  </si>
  <si>
    <t>340423</t>
  </si>
  <si>
    <t>63124</t>
  </si>
  <si>
    <t>57824</t>
  </si>
  <si>
    <t>74919624</t>
  </si>
  <si>
    <t>2023-07-19 00:00:00</t>
  </si>
  <si>
    <t>9302023</t>
  </si>
  <si>
    <t>“Administrar, Operar y Mantener la Infraestructura del Proyecto Multipropósito del Rio Ranchería Fase I, Departamento de La Guajira y El Proyecto de Riego del Triángulo del Tolima Fases I y II, Departamento del Tolima”, conforme al siguiente lote</t>
  </si>
  <si>
    <t>341623</t>
  </si>
  <si>
    <t>62624</t>
  </si>
  <si>
    <t>57424</t>
  </si>
  <si>
    <t>74918224</t>
  </si>
  <si>
    <t>9312023</t>
  </si>
  <si>
    <t>Administrar, Operar y Mantener la Infraestructura del Proyecto Multipropósito del Rio Ranchería Fase I, Departamento de La Guajira y El Proyecto de Riego del Triángulo del Tolima Fases I y II, Departamento del Tolima”</t>
  </si>
  <si>
    <t>2024-01-22 19:10:18</t>
  </si>
  <si>
    <t>59706955</t>
  </si>
  <si>
    <t>BRAVO JOJOA DEICY</t>
  </si>
  <si>
    <t>0721019834</t>
  </si>
  <si>
    <t>337923</t>
  </si>
  <si>
    <t>113262</t>
  </si>
  <si>
    <t>Suministro de materiales de construcción y ferretería necesarios para mantener las condiciones físicas de los bienes de propiedad de la Agencia de Desarrollo Rural. Región 4</t>
  </si>
  <si>
    <t>C-1799-1100-13-0-1799016-02</t>
  </si>
  <si>
    <t>ADQUISICIÓN DE BIENES Y SERVICIOS - SEDES MANTENIDAS - ADECUACIÓN Y DOTACIÓN DE SEDES ADMINISTRATIVAS A NIVEL NACIONAL</t>
  </si>
  <si>
    <t>860030360</t>
  </si>
  <si>
    <t>FERRETERIA FORERO S A</t>
  </si>
  <si>
    <t>253001101</t>
  </si>
  <si>
    <t>104023</t>
  </si>
  <si>
    <t>338123</t>
  </si>
  <si>
    <t>9332023 - 113264</t>
  </si>
  <si>
    <t>Suministro de materiales de construcción y ferretería necesarios para mantener las condiciones físicas de los bienes de propiedad de la Agencia de Desarrollo Rural. Región 6</t>
  </si>
  <si>
    <t>338223</t>
  </si>
  <si>
    <t>9362023 - 113263</t>
  </si>
  <si>
    <t>Suministro de materiales de construcción y ferretería necesarios para mantener las condiciones físicas de los bienes de propiedad de la Agencia de Desarrollo Rural. Región 5</t>
  </si>
  <si>
    <t>2024-01-22 19:12:21</t>
  </si>
  <si>
    <t>901733165</t>
  </si>
  <si>
    <t>CONSORCIO INTER PCG</t>
  </si>
  <si>
    <t>535012603</t>
  </si>
  <si>
    <t>99523</t>
  </si>
  <si>
    <t>350923</t>
  </si>
  <si>
    <t>58724, 63424</t>
  </si>
  <si>
    <t>53424, 58224</t>
  </si>
  <si>
    <t>74886124, 76606124</t>
  </si>
  <si>
    <t>2023-07-25 00:00:00</t>
  </si>
  <si>
    <t>CONTRATO DE INTERVENTORIA</t>
  </si>
  <si>
    <t>9432023</t>
  </si>
  <si>
    <t>Realizar la interventoría técnica, administrativa, jurídica, ambiental y financiera a la administración, operación y mantenimiento de la infraestructura del proyecto multipropósito del Rio Ranchería Fase I, Departamento de la Guajira y el proyecto d</t>
  </si>
  <si>
    <t>2024-01-22 19:12:22</t>
  </si>
  <si>
    <t>351023</t>
  </si>
  <si>
    <t>56424</t>
  </si>
  <si>
    <t>51824, 52424</t>
  </si>
  <si>
    <t>9422023</t>
  </si>
  <si>
    <t>“Realizar la interventoría técnica, administrativa, jurídica, ambiental y financiera a la administración, operación y mantenimiento de la infraestructura del proyecto multipropósito del Rio Ranchería Fase I, Departamento de la Guajira y el proyecto d</t>
  </si>
  <si>
    <t>890903024</t>
  </si>
  <si>
    <t>COMERCIAL INTERNACIONAL DE EQUIPOS Y MAQUINARIA S. A.S.</t>
  </si>
  <si>
    <t>305114753</t>
  </si>
  <si>
    <t>101023</t>
  </si>
  <si>
    <t>357523</t>
  </si>
  <si>
    <t>2023-07-27 00:00:00</t>
  </si>
  <si>
    <t>9492023 - 113656</t>
  </si>
  <si>
    <t>ADQUISICIÓN DE VEHÍCULOS TIPO VOLQUETA PARA LA CONSERVACIÓN Y/O MANTENIMIENTO DE LOS DISTRITOS DE ADECUACIÓN DE TIERRAS DE MEDIANA Y GRAN ESCALA DE PROPIEDAD DE LA AGENCIA DE DESARROLLO RURAL - ADR.</t>
  </si>
  <si>
    <t>830004993</t>
  </si>
  <si>
    <t>CASATORO S.A. BIC</t>
  </si>
  <si>
    <t>04329124569</t>
  </si>
  <si>
    <t>101123</t>
  </si>
  <si>
    <t>357623</t>
  </si>
  <si>
    <t>9522023 -113612</t>
  </si>
  <si>
    <t>ADQUISICIÓN DE MAQUINARIA AMARILLA PARA LOS DISTRITOS DE ADECUACIÓN DE TIERRAS DE MEDIANA Y GRAN ESCALA DE PROPIEDAD DE LA AGENCIA DE DESARROLLO RURAL</t>
  </si>
  <si>
    <t>357723</t>
  </si>
  <si>
    <t>9532023 - 113697</t>
  </si>
  <si>
    <t>357823</t>
  </si>
  <si>
    <t>9542023 113705</t>
  </si>
  <si>
    <t>2024-01-22 19:12:23</t>
  </si>
  <si>
    <t>361923</t>
  </si>
  <si>
    <t>2023-07-28 00:00:00</t>
  </si>
  <si>
    <t>9572023 - 113756</t>
  </si>
  <si>
    <t>362023</t>
  </si>
  <si>
    <t>9592023 - 113758</t>
  </si>
  <si>
    <t>2024-01-22 19:15:45</t>
  </si>
  <si>
    <t>1052383004</t>
  </si>
  <si>
    <t>SANDOVAL SANCHEZ JORGE LUIS</t>
  </si>
  <si>
    <t>26255991522</t>
  </si>
  <si>
    <t>125923</t>
  </si>
  <si>
    <t>125823</t>
  </si>
  <si>
    <t>460223</t>
  </si>
  <si>
    <t>102724</t>
  </si>
  <si>
    <t>95524</t>
  </si>
  <si>
    <t>75260924</t>
  </si>
  <si>
    <t>2023-09-08 00:00:00</t>
  </si>
  <si>
    <t>10522023</t>
  </si>
  <si>
    <t>Prestar servicios profesionales enfocados al seguimiento de los trámites e información derivada de las actividades realizadas en la vicepresidencia de gestión contractual mediante la implementación, configuración y actualización de las herramientas r</t>
  </si>
  <si>
    <t>900152489</t>
  </si>
  <si>
    <t>DCO INGENIERIA &amp; SERVICIOS S.A.S. BIC</t>
  </si>
  <si>
    <t>67400013211</t>
  </si>
  <si>
    <t>117323</t>
  </si>
  <si>
    <t>117223</t>
  </si>
  <si>
    <t>440523</t>
  </si>
  <si>
    <t>2023-09-01 00:00:00</t>
  </si>
  <si>
    <t>Otrosí No. 12 Cto 6792021</t>
  </si>
  <si>
    <t>Ejecutar la interventoría integral a las obras de rehabilitación y/o complementación y/o conservación y/o mantenimiento de los distritos de adecuación de tierras: Alto Chicamocha en el departamento de Boyacá; Zulia en el departamento de Norte de Sant</t>
  </si>
  <si>
    <t>901621169</t>
  </si>
  <si>
    <t>CONSORCIO GEA SATIVANORTE</t>
  </si>
  <si>
    <t>705177715</t>
  </si>
  <si>
    <t>115223</t>
  </si>
  <si>
    <t>365423</t>
  </si>
  <si>
    <t>2023-07-31 00:00:00</t>
  </si>
  <si>
    <t>CONTRATO DE OBRA</t>
  </si>
  <si>
    <t>Otrosí No.3 7672022</t>
  </si>
  <si>
    <t>Ejecutar las obras de construcción del distrito de adecuación de tierras en pequeña escala de discal en el municipio de Sativanorte, Departamento de Boyacá</t>
  </si>
  <si>
    <t>901507778</t>
  </si>
  <si>
    <t>CONSORCIO CIVAL</t>
  </si>
  <si>
    <t>45500002038</t>
  </si>
  <si>
    <t>117123</t>
  </si>
  <si>
    <t>432223</t>
  </si>
  <si>
    <t>2023-08-28 00:00:00</t>
  </si>
  <si>
    <t>ADICIÓN CONTRATO 6802021</t>
  </si>
  <si>
    <t>“Ejecutar las obras de rehabilitación y/o complementación y/o conservación y/o mantenimiento del Distrito de Adecuación de tierras de Alto Chicamocha en el departamento de Boyacá”</t>
  </si>
  <si>
    <t>2024-01-22 19:15:46</t>
  </si>
  <si>
    <t>451823</t>
  </si>
  <si>
    <t>7324</t>
  </si>
  <si>
    <t>6624</t>
  </si>
  <si>
    <t>34434724</t>
  </si>
  <si>
    <t>2023-09-06 00:00:00</t>
  </si>
  <si>
    <t>10412023 - 115472</t>
  </si>
  <si>
    <t>362123</t>
  </si>
  <si>
    <t>9612023 - 113761</t>
  </si>
  <si>
    <t>362223</t>
  </si>
  <si>
    <t>9622023 113805</t>
  </si>
  <si>
    <t>2024-01-22 19:23:16</t>
  </si>
  <si>
    <t>1111812712</t>
  </si>
  <si>
    <t>VALENCIA BONILLA EDWIN JAM</t>
  </si>
  <si>
    <t>0570216070344918</t>
  </si>
  <si>
    <t>139223</t>
  </si>
  <si>
    <t>532923</t>
  </si>
  <si>
    <t>2023-10-06 00:00:00</t>
  </si>
  <si>
    <t>11392023</t>
  </si>
  <si>
    <t>Prestar los servicios profesionales a la Vicepresidencia de Proyectos de la Agencia de Desarrollo Rural en la implementación y configuración de la plataforma de gestión de aprendizaje definida, con el fin de proporcionar una solución integral para la</t>
  </si>
  <si>
    <t>1026266387</t>
  </si>
  <si>
    <t>TORRES ALVAREZ SINDY JHOANA</t>
  </si>
  <si>
    <t>24020162580</t>
  </si>
  <si>
    <t>128423</t>
  </si>
  <si>
    <t>571323</t>
  </si>
  <si>
    <t>2023-10-19 00:00:00</t>
  </si>
  <si>
    <t>12082023</t>
  </si>
  <si>
    <t>PRESTAR LOS SERVICIOS PROFESIONALES A LA DIRECCIÓN DE ACCESO A ACTIVOS PRODUCTIVOS BRINDANDO APOYO A LAS ACTIVIDADES ADMINISTRATIVAS Y DE PLANEACIÓN QUE SE GENEREN PRODUCTO DEL DESARROLLO INTEGRAL DE LOS PROCESOS DE FORMULACIÓN Y ESTRUCTURACIÓN DE LO</t>
  </si>
  <si>
    <t>52354950</t>
  </si>
  <si>
    <t>SANTACRUZ PEÑA JOHANNA MARIA</t>
  </si>
  <si>
    <t>18021006188</t>
  </si>
  <si>
    <t>146623</t>
  </si>
  <si>
    <t>146223</t>
  </si>
  <si>
    <t>571923</t>
  </si>
  <si>
    <t>8624, 8724, 9024, 9324</t>
  </si>
  <si>
    <t>7124, 7324, 7624</t>
  </si>
  <si>
    <t>33555224, 35477224, 35482224</t>
  </si>
  <si>
    <t>12112023</t>
  </si>
  <si>
    <t>Prestar los servicios profesionales para apoyar y hacer seguimiento a los trámites administrativos tendientes a lograr la correcta y oportuna gestión de los pagos de los contratos y/o convenios relacionadas con las áreas de la Vicepresidencia de Inte</t>
  </si>
  <si>
    <t>C-1709-1100-6-0-1709102-02</t>
  </si>
  <si>
    <t>ADQUISICIÓN DE BIENES Y SERVICIOS - SERVICIO DE ACOMPAÑAMIENTO A LA PRESTACIÓN DEL SERVICIO PÚBLICO DE ADECUACIÓN DE TIERRAS - FORTALECIMIENTO DE LA ADMINISTRACION, OPERACION, CONSERVACION O MANTENIMIENTO Y LA PRESTACION DEL SERVICIO EN LOS DISTRITOS</t>
  </si>
  <si>
    <t>13872541</t>
  </si>
  <si>
    <t>PABON DUARTE JOSE GERARDO</t>
  </si>
  <si>
    <t>046270209466</t>
  </si>
  <si>
    <t>148623</t>
  </si>
  <si>
    <t>148223</t>
  </si>
  <si>
    <t>638423</t>
  </si>
  <si>
    <t>2023-11-15 00:00:00</t>
  </si>
  <si>
    <t>12892023</t>
  </si>
  <si>
    <t>Prestar sus servicios profesionales a la Dirección de Acceso a Activos Productivos de la Agencia de Desarrollo Rural brindando sus conocimientos técnicos a los procesos de formulación y estructuración de los Proyectos Integrales De Desarrollo Agro</t>
  </si>
  <si>
    <t>2024-01-22 19:23:17</t>
  </si>
  <si>
    <t>1003313820</t>
  </si>
  <si>
    <t>MENDOZA JAIMES CARLOS ARMANDO</t>
  </si>
  <si>
    <t>65688211608</t>
  </si>
  <si>
    <t>151123</t>
  </si>
  <si>
    <t>150723</t>
  </si>
  <si>
    <t>645023</t>
  </si>
  <si>
    <t>2023-11-16 00:00:00</t>
  </si>
  <si>
    <t>12972023</t>
  </si>
  <si>
    <t>PRESTAR SUS SERVICIOS PROFESIONALES A LA AGENCIA DE DESARROLLO RURAL, APOYANDO LA IMPLEMENTACIÓN DE LOS SERVICIOS DE FOMENTO Y FORTALECIMIENTO ASOCIATIVO, DIRIGIDAS A LA POBLACIÓN OBJETO DE ATENCIÓN DE LA OFERTA INSTITUCIONAL DESDE EL ORDEN TERRIT</t>
  </si>
  <si>
    <t>80057260</t>
  </si>
  <si>
    <t>GOMEZ PINEROS EDGAR ANDRES</t>
  </si>
  <si>
    <t>009270364194</t>
  </si>
  <si>
    <t>135923</t>
  </si>
  <si>
    <t>135823</t>
  </si>
  <si>
    <t>553023</t>
  </si>
  <si>
    <t>7124</t>
  </si>
  <si>
    <t>6524</t>
  </si>
  <si>
    <t>33556324</t>
  </si>
  <si>
    <t>2023-10-12 00:00:00</t>
  </si>
  <si>
    <t>11692023</t>
  </si>
  <si>
    <t>Prestar servicios profesionales a la Dirección de Adecuación de Tierras, brindando desde su experiencia, formación y capacitación apoyo en las actividades de coordinación técnica de los diferentes procesos misionales relacionados con la administració</t>
  </si>
  <si>
    <t>1023880721</t>
  </si>
  <si>
    <t>ALVAREZ TORRES RODRIGO ALFONSO</t>
  </si>
  <si>
    <t>488409340681</t>
  </si>
  <si>
    <t>146523</t>
  </si>
  <si>
    <t>146123</t>
  </si>
  <si>
    <t>580823</t>
  </si>
  <si>
    <t>9224, 9924</t>
  </si>
  <si>
    <t>7724, 7924</t>
  </si>
  <si>
    <t>33550124, 33553524</t>
  </si>
  <si>
    <t>2023-10-23 00:00:00</t>
  </si>
  <si>
    <t>12242023</t>
  </si>
  <si>
    <t>Prestación de los servicios profesionales a la Vicepresidencia de Integración Productiva para apoyar la etapa precontractual de los procesos a cargo de las Direcciones Técnicas de la VIP, participando, orientado, realizando y revisando los estudios d</t>
  </si>
  <si>
    <t>900443952</t>
  </si>
  <si>
    <t>ASOCIACION DE PROSUMIDORES AGROECOLOGICOS AGROSOLIDARIA SECCIONAL RIOHACHA</t>
  </si>
  <si>
    <t>530448844</t>
  </si>
  <si>
    <t>135723</t>
  </si>
  <si>
    <t>135623</t>
  </si>
  <si>
    <t>631723</t>
  </si>
  <si>
    <t>2023-11-14 00:00:00</t>
  </si>
  <si>
    <t>CONTRATO DE COMPRA VENTA Y SUMINISTROS</t>
  </si>
  <si>
    <t>12912023</t>
  </si>
  <si>
    <t>CONTRATAR EL SERVICIO DE SUMINISTRO DE ALIMENTOS Y SERVICIO DE OPERACIÓN LOGÍSTICA EN EL DEPARTAMENTO DE LA GUAJIRA EN CUMPLIMIENTO DE LAS FACULTADES OTORGADAS A LA AGENCIA DE DESARROLLO RURAL POR EL ARTÍCULO TERCERO DEL DECRETO LEGISLATIVO No.1273 D</t>
  </si>
  <si>
    <t>2024-01-22 19:27:13</t>
  </si>
  <si>
    <t>52996519</t>
  </si>
  <si>
    <t>VANEGAS OTALORA INGRID ALEXANDRA</t>
  </si>
  <si>
    <t>17827835986</t>
  </si>
  <si>
    <t>163123</t>
  </si>
  <si>
    <t>162523</t>
  </si>
  <si>
    <t>704023</t>
  </si>
  <si>
    <t>53024, 75124</t>
  </si>
  <si>
    <t>48024, 69024</t>
  </si>
  <si>
    <t>74552924, 74777624</t>
  </si>
  <si>
    <t>13922023</t>
  </si>
  <si>
    <t>Prestar servicios profesionales a la Dirección de Acceso a Activos Productivos en los Procesos de ejecución, estructuración e implementación de los PIDAR con enfoque Territorial, proyectando el componente ambiental de los mismos brindando acompañamie</t>
  </si>
  <si>
    <t>1082410098</t>
  </si>
  <si>
    <t>VARGAS ACOSTA BRAYAN CARLOS</t>
  </si>
  <si>
    <t>29991598454</t>
  </si>
  <si>
    <t>163223</t>
  </si>
  <si>
    <t>162623</t>
  </si>
  <si>
    <t>709523</t>
  </si>
  <si>
    <t>13702023</t>
  </si>
  <si>
    <t>Prestar servicios profesionales apoyando los procesos de estructuración, ejecución e implementación de los PIDAR desde el componente ambiental, brindando acompañamiento en los asuntos técnicos que se requieran en las fases de construcción del PIDAR y</t>
  </si>
  <si>
    <t>80177751</t>
  </si>
  <si>
    <t>QUIROGA PINILLA OSCAR JAVIER</t>
  </si>
  <si>
    <t>007434391</t>
  </si>
  <si>
    <t>163923</t>
  </si>
  <si>
    <t>163323</t>
  </si>
  <si>
    <t>711523</t>
  </si>
  <si>
    <t>13782023</t>
  </si>
  <si>
    <t>Prestar servicios profesionales a la Dirección de Acceso a Activos Productivos de la ADR ofreciendo apoyo financiero en el marco de los PIDAR, en las etapas de ejecución, estructuración e implementación.</t>
  </si>
  <si>
    <t>2024-01-22 19:27:14</t>
  </si>
  <si>
    <t>1049658594</t>
  </si>
  <si>
    <t>QUINTERO SUAREZ MARIA ALEJANDRA</t>
  </si>
  <si>
    <t>914402748</t>
  </si>
  <si>
    <t>165623</t>
  </si>
  <si>
    <t>165023</t>
  </si>
  <si>
    <t>704823</t>
  </si>
  <si>
    <t>171124</t>
  </si>
  <si>
    <t>159924</t>
  </si>
  <si>
    <t>13872023</t>
  </si>
  <si>
    <t>restar servicios profesionales a la Dirección de Acceso a Activos Productivos de la ADR ofreciendo apoyo social y produciendo estrategias que permitan brindar un dialogo efectivo en los procesos de estructuración, ejecución e implementación de los PI</t>
  </si>
  <si>
    <t>52551664</t>
  </si>
  <si>
    <t>MERCADO LAZA LESLY ASTRID</t>
  </si>
  <si>
    <t>0570004870273242</t>
  </si>
  <si>
    <t>148523</t>
  </si>
  <si>
    <t>148123</t>
  </si>
  <si>
    <t>703323</t>
  </si>
  <si>
    <t>2023-11-29 00:00:00</t>
  </si>
  <si>
    <t>13842023</t>
  </si>
  <si>
    <t>PRESTAR SUS SERVICIOS PROFESIONALES A LA DIRECCIÓN DE ACCESO A ACTIVOS PRODUCTIVOS DE LA AGENCIA DE DESARROLLO RURAL BRINDANDO APOYO SOCIAL Y GENERANDO ESTRATEGIAS QUE PERMITAN BRINDAR UN DIALOGO EFECTIVO EN LOS PROCESOS DE FORMULACIÓN Y ESTRUCTURAC</t>
  </si>
  <si>
    <t>1014183812</t>
  </si>
  <si>
    <t>GARCIA MORENO KARINA</t>
  </si>
  <si>
    <t>059060558</t>
  </si>
  <si>
    <t>25623</t>
  </si>
  <si>
    <t>668723</t>
  </si>
  <si>
    <t>2023-11-21 00:00:00</t>
  </si>
  <si>
    <t>Prestar los servicios profesionales en el soporte, acompañamiento, orientación e instrucción a la Vicepresidencia de Gestión contractual de la Agencia de Desarrollo Rural en las plataformas de la Agencia Nacional de Contratación Pública en las difere</t>
  </si>
  <si>
    <t>830081460</t>
  </si>
  <si>
    <t>FENIX MEDIA GROUP SAS</t>
  </si>
  <si>
    <t>52500015536</t>
  </si>
  <si>
    <t>116923</t>
  </si>
  <si>
    <t>116823</t>
  </si>
  <si>
    <t>682623</t>
  </si>
  <si>
    <t>36524</t>
  </si>
  <si>
    <t>32424</t>
  </si>
  <si>
    <t>35554324</t>
  </si>
  <si>
    <t>2023-11-24 00:00:00</t>
  </si>
  <si>
    <t>13362023</t>
  </si>
  <si>
    <t>PRESTAR A LA AGENCIA DE DESARROLLO RURAL, LOS SERVICIOS DE REVISIÓN EDITORIAL DE CONTENIDOS DIGITALES Y PRODUCCIÓN DIGITAL DE RECURSOS EDUCATIVOS EN FORMATO DIGITAL PARA LA MODALIDAD DE EDUCACIÓN VIRTUAL O EDUCACIÓN EN LÍNEA NO FORMAL PARA JÓVENES</t>
  </si>
  <si>
    <t>2024-01-22 19:27:15</t>
  </si>
  <si>
    <t>1065594895</t>
  </si>
  <si>
    <t>CABAS VANEGAS JUAN CARLOS</t>
  </si>
  <si>
    <t>488422365269</t>
  </si>
  <si>
    <t>166423</t>
  </si>
  <si>
    <t>165823</t>
  </si>
  <si>
    <t>699323</t>
  </si>
  <si>
    <t>13752023</t>
  </si>
  <si>
    <t>Prestar servicios profesionales apoyando a la Dirección de Acceso a Activos Productivos en la estructuración, ejecución e implementación de los PIDAR, aplicando métodos y procedimientos efectivos para la conservación y mantenimiento de áreas y rese</t>
  </si>
  <si>
    <t>2024-01-22 19:30:08</t>
  </si>
  <si>
    <t>1053821048</t>
  </si>
  <si>
    <t>SANIN MORALES LAURA VALENTINA</t>
  </si>
  <si>
    <t>850182684</t>
  </si>
  <si>
    <t>750123</t>
  </si>
  <si>
    <t>2023-12-19 00:00:00</t>
  </si>
  <si>
    <t>CESIÓN 2072023</t>
  </si>
  <si>
    <t>“Prestar los servicios profesionales como abogada para apoyar las actividades relacionadas con la atención, elaboración, revisión y trámite de la actuación de la Vicepresidencia de Gestión Contractual, en las diferentes etapas de los procesos de cont</t>
  </si>
  <si>
    <t>52735553</t>
  </si>
  <si>
    <t>PAULA ANDREA ARBOLEDA GONZALEZ</t>
  </si>
  <si>
    <t>91217577956</t>
  </si>
  <si>
    <t>159523</t>
  </si>
  <si>
    <t>159023</t>
  </si>
  <si>
    <t>729223</t>
  </si>
  <si>
    <t>13524</t>
  </si>
  <si>
    <t>9924</t>
  </si>
  <si>
    <t>34434824</t>
  </si>
  <si>
    <t>14242023</t>
  </si>
  <si>
    <t>PRESTAR LOS SERVICIOS PROFESIONALES PARA ACOMPAÑAR DESDE SU PERFIL, LA SUPERVISIÓN QUE EJERCE EL VICEPRESIDENTE DE INTEGRACIÓN PRODUCTIVA DE CONVENIOS Y CONTRATOS EN MATERIA DE EXTENSIÓN AGROPECUARIA, EN LOS CUALES SE REQUIERE VALIDAR CONTENIDOS Y R</t>
  </si>
  <si>
    <t>2024-01-22 19:30:09</t>
  </si>
  <si>
    <t>1075232744</t>
  </si>
  <si>
    <t>PATIÑO VARGAS LEIDY JOHANNA</t>
  </si>
  <si>
    <t>53440084385</t>
  </si>
  <si>
    <t>169123</t>
  </si>
  <si>
    <t>168523</t>
  </si>
  <si>
    <t>732523</t>
  </si>
  <si>
    <t>14024</t>
  </si>
  <si>
    <t>10424</t>
  </si>
  <si>
    <t>35475524</t>
  </si>
  <si>
    <t>2023-12-10 00:00:00</t>
  </si>
  <si>
    <t>14442023</t>
  </si>
  <si>
    <t>Prestar sus servicios profesionales para brindar acompañamiento en el seguimiento de los procesos relacionados con la implementación del modelo de atención y prestación de servicios de apoyo a la comercialización, en busca del fortalecimiento comerci</t>
  </si>
  <si>
    <t>1113676215</t>
  </si>
  <si>
    <t>PACHO HURTADO DIEGO FERNANDO</t>
  </si>
  <si>
    <t>83814995880</t>
  </si>
  <si>
    <t>167023</t>
  </si>
  <si>
    <t>740823</t>
  </si>
  <si>
    <t>2023-12-11 00:00:00</t>
  </si>
  <si>
    <t>14462023</t>
  </si>
  <si>
    <t>Prestar servicios profesionales a la UTT No. 9 de la ADR, brindando apoyo técnico en los procesos de formulación, estructuración y ejecución de los PIDAR</t>
  </si>
  <si>
    <t>8786784</t>
  </si>
  <si>
    <t>DE LA CRUZ MARTINEZ BORIS ALFONSO</t>
  </si>
  <si>
    <t>83808374628</t>
  </si>
  <si>
    <t>166323</t>
  </si>
  <si>
    <t>165723</t>
  </si>
  <si>
    <t>730023</t>
  </si>
  <si>
    <t>2023-12-07 00:00:00</t>
  </si>
  <si>
    <t>14302023</t>
  </si>
  <si>
    <t>De acuerdo con el objeto del contrato que pretende celebrarse y el alcance de este, se concluye que se trata de un contrato de prestación servicios profesionales</t>
  </si>
  <si>
    <t>31530076</t>
  </si>
  <si>
    <t>CASTAÑEDA DIAZ LUZ DORA</t>
  </si>
  <si>
    <t>30375184871</t>
  </si>
  <si>
    <t>165123</t>
  </si>
  <si>
    <t>711823</t>
  </si>
  <si>
    <t>2023-12-04 00:00:00</t>
  </si>
  <si>
    <t>14032023</t>
  </si>
  <si>
    <t>Prestar servicios profesionales a la UTT No. 9 de la ADR, brindando apoyo financiero en los procesos de formulación, estructuración y ejecución de los PIDAR.</t>
  </si>
  <si>
    <t>1069179174</t>
  </si>
  <si>
    <t>BELTRÁN APONTE LUZ ANGÉLICA</t>
  </si>
  <si>
    <t>488424031968</t>
  </si>
  <si>
    <t>159223</t>
  </si>
  <si>
    <t>158623</t>
  </si>
  <si>
    <t>748023</t>
  </si>
  <si>
    <t>16024</t>
  </si>
  <si>
    <t>14524</t>
  </si>
  <si>
    <t>33696124</t>
  </si>
  <si>
    <t>2023-12-18 00:00:00</t>
  </si>
  <si>
    <t>14502023</t>
  </si>
  <si>
    <t>Prestar servicios profesionales en la Dirección de Adecuación de Tierras de la ADR, brindando apoyo técnico en el seguimiento a las actividades relacionadas con la etapa de inversión de los proyectos del FONAT.</t>
  </si>
  <si>
    <t>2024-01-22 19:30:10</t>
  </si>
  <si>
    <t>80105110</t>
  </si>
  <si>
    <t>ALBAN TORRES RAUL ERNESTO</t>
  </si>
  <si>
    <t>26588953504</t>
  </si>
  <si>
    <t>164023</t>
  </si>
  <si>
    <t>163423</t>
  </si>
  <si>
    <t>736923</t>
  </si>
  <si>
    <t>14262023</t>
  </si>
  <si>
    <t>Prestar servicios profesionales a la Dirección de Acceso a Activos Productivos de la ADR, brindando apoyo técnico en la formulación, estructuración y ejecución de los PIDAR con enfoque territorial.</t>
  </si>
  <si>
    <t>2024-01-22 19:32:03</t>
  </si>
  <si>
    <t>C-1702-1100-13-0-1702007-03</t>
  </si>
  <si>
    <t>TRANSFERENCIAS CORRIENTES - SERVICIO DE APOYO FINANCIERO PARA PROYECTOS PRODUCTIVOS - OPTIMIZACIÓN DE LA GENERACIÓN DE INGRESOS SOSTENIBLES DE PRODUCTORES RURALES A NIVEL NACIONAL</t>
  </si>
  <si>
    <t>900684319</t>
  </si>
  <si>
    <t>FONDO ABIERTO "FIC600"</t>
  </si>
  <si>
    <t>256134727</t>
  </si>
  <si>
    <t>122323</t>
  </si>
  <si>
    <t>752123</t>
  </si>
  <si>
    <t>30924</t>
  </si>
  <si>
    <t>27224</t>
  </si>
  <si>
    <t>34435024</t>
  </si>
  <si>
    <t>2023-12-26 00:00:00</t>
  </si>
  <si>
    <t>RESOLUCION</t>
  </si>
  <si>
    <t>846</t>
  </si>
  <si>
    <t>Aprobar la cofinanciación del proyecto denominado "Mejoramiento del sistema agro logistico de las cadenas productivas de platano, banano, cafe, hortalizas y leche de seis asociaciones del municipio de Genova Quindio"</t>
  </si>
  <si>
    <t>752523</t>
  </si>
  <si>
    <t>31024</t>
  </si>
  <si>
    <t>27424</t>
  </si>
  <si>
    <t>34435124</t>
  </si>
  <si>
    <t>2023-12-27 00:00:00</t>
  </si>
  <si>
    <t>856</t>
  </si>
  <si>
    <t>Cofinanciación del Proyecto Integral de Desarrollo Agropecuario y Rural con Enfoque Territorial identificado con el BP 3425 denominado Fortalecimiento de la cadena productiva de plátano como medida de reactivación económica y mejoramiento de los ingr</t>
  </si>
  <si>
    <t>122423</t>
  </si>
  <si>
    <t>752823</t>
  </si>
  <si>
    <t>31124</t>
  </si>
  <si>
    <t>27524</t>
  </si>
  <si>
    <t>35553224</t>
  </si>
  <si>
    <t>869 ADICIONA 347 DE 2021</t>
  </si>
  <si>
    <t>Adición de recursos al proyecto cofinanciado mediante Resolución 347 de 2021</t>
  </si>
  <si>
    <t>752923</t>
  </si>
  <si>
    <t>31224</t>
  </si>
  <si>
    <t>27624</t>
  </si>
  <si>
    <t>35553324</t>
  </si>
  <si>
    <t>870</t>
  </si>
  <si>
    <t>Adición de recursos al proyecto cofinanciado mediante Resolución 450 de 2021</t>
  </si>
  <si>
    <t>2024-01-22 19:32:04</t>
  </si>
  <si>
    <t>753023</t>
  </si>
  <si>
    <t>31324</t>
  </si>
  <si>
    <t>27724</t>
  </si>
  <si>
    <t>35553424</t>
  </si>
  <si>
    <t>871</t>
  </si>
  <si>
    <t>Adición de recursos al proyecto cofinanciado mediante Resolución 292 de 2021.Aprobar la cofinanciación del proyecto denominado "Fortalecer el renglón lácteo de 60 beneficiarios de la asociación APROCOLEDA en el municipio de</t>
  </si>
  <si>
    <t>753123</t>
  </si>
  <si>
    <t>31424</t>
  </si>
  <si>
    <t>27824</t>
  </si>
  <si>
    <t>35553524</t>
  </si>
  <si>
    <t>872</t>
  </si>
  <si>
    <t>Adición Implementar el proceso de transformación para la obtención de licor de cacao para 29 productores de ASOBUENCACAO en el Municipio de Buenavista - Boyacá</t>
  </si>
  <si>
    <t>753323</t>
  </si>
  <si>
    <t>31524</t>
  </si>
  <si>
    <t>28024</t>
  </si>
  <si>
    <t>35553624</t>
  </si>
  <si>
    <t>874</t>
  </si>
  <si>
    <t>Adición Mejorar las capacidades productivas, socioempresariales y organizacionales a productores agrícolas pertenecientes a la Asociación de Autoridades Ancestrales Territoriales Nasa Çxhâçxha, mediante el mejoramiento de infraestructura productiva p</t>
  </si>
  <si>
    <t>753223</t>
  </si>
  <si>
    <t>31624</t>
  </si>
  <si>
    <t>28124</t>
  </si>
  <si>
    <t>38077624</t>
  </si>
  <si>
    <t>873</t>
  </si>
  <si>
    <t>Adición de recursos al proyecto financiado mediante Resolución 228 de 2020</t>
  </si>
  <si>
    <t>2024-01-22 19:33:41</t>
  </si>
  <si>
    <t>753423</t>
  </si>
  <si>
    <t>31724</t>
  </si>
  <si>
    <t>32524</t>
  </si>
  <si>
    <t>35554424</t>
  </si>
  <si>
    <t>875</t>
  </si>
  <si>
    <t>ADICIÓN SERVICIO DE APOYO FINANCIERO PARA PROYECTOS PRODUCTIVOS - OPTIMIZACIÓN DE LA GENERACIÓN DE INGRESOS</t>
  </si>
  <si>
    <t>753523</t>
  </si>
  <si>
    <t>31824, 36624</t>
  </si>
  <si>
    <t>32624</t>
  </si>
  <si>
    <t>35554524</t>
  </si>
  <si>
    <t>876</t>
  </si>
  <si>
    <t>Adición de recursos al proyecto cofinanciado mediante Resolución 325 de 2020</t>
  </si>
  <si>
    <t>753623</t>
  </si>
  <si>
    <t>31924</t>
  </si>
  <si>
    <t>32724</t>
  </si>
  <si>
    <t>35554624</t>
  </si>
  <si>
    <t>877</t>
  </si>
  <si>
    <t>Adición de recursos al proyecto cofinanciado mediante Resolución 312 de 2020</t>
  </si>
  <si>
    <t>753723</t>
  </si>
  <si>
    <t>32024</t>
  </si>
  <si>
    <t>32824</t>
  </si>
  <si>
    <t>35554724</t>
  </si>
  <si>
    <t>878</t>
  </si>
  <si>
    <t>Adición Fortalecer las capacidades productivas de las familias indígenas Awá para la producción primaria y post cosecha de bananito, en los resguardos de Integrado La Milagrosa, Cuchilla del Palmar y Vegas, del municipio de Ricaurte, Departamento</t>
  </si>
  <si>
    <t>C-1799-1100-12-0-1799063-02</t>
  </si>
  <si>
    <t>ADQUISICIÓN DE BIENES Y SERVICIOS - SERVICIOS DE INFORMACIÓN IMPLEMENTADOS - MEJORAMIENTO DE LA GESTION DE CAPACIDADES TECNOLOGICAS QUE PERMITAN LA GENERACION VALOR PUBLICO EN LA ADR NACIONAL</t>
  </si>
  <si>
    <t>830122983</t>
  </si>
  <si>
    <t>ESRI COLOMBIA SAS</t>
  </si>
  <si>
    <t>000184150</t>
  </si>
  <si>
    <t>154523</t>
  </si>
  <si>
    <t>154123</t>
  </si>
  <si>
    <t>754323</t>
  </si>
  <si>
    <t>36224</t>
  </si>
  <si>
    <t>32324</t>
  </si>
  <si>
    <t>35554224</t>
  </si>
  <si>
    <t>123373 14532023</t>
  </si>
  <si>
    <t>Renovar el licenciamiento y la garantía de la plataforma de ArcGis que cuenta la Agencia de Desarrollo Rural</t>
  </si>
  <si>
    <t>2024-01-22 19:38:17</t>
  </si>
  <si>
    <t>C-1799-1100-7-0-1799052-02</t>
  </si>
  <si>
    <t>ADQUISICIÓN DE BIENES Y SERVICIOS - SERVICIO DE GESTIÓN DOCUMENTAL - ADMINISTRACIÓN INTEGRAL DE LA GESTIÓN DOCUMENTAL DE LA AGENCIA DE DESARROLLO RURAL NACIONAL</t>
  </si>
  <si>
    <t>900062917</t>
  </si>
  <si>
    <t>SERVICIOS POSTALES NACIONALES S.A.S</t>
  </si>
  <si>
    <t>221806300</t>
  </si>
  <si>
    <t>49423</t>
  </si>
  <si>
    <t>61924, 171224, 171324</t>
  </si>
  <si>
    <t>56624, 160324</t>
  </si>
  <si>
    <t>74909124</t>
  </si>
  <si>
    <t>2023-03-13 00:00:00</t>
  </si>
  <si>
    <t>CONTRATO INTERADMINISTRATIVO</t>
  </si>
  <si>
    <t>5552023</t>
  </si>
  <si>
    <t>Prestar a la Agencia de Desarrollo Rural - ADR, los servicios postales, de transporte y entrega de correo a nivel urbano, nacional e internacional, así como la administración de la ventanilla única de correspondencia de la Sede Central, conforme lo e</t>
  </si>
  <si>
    <t>901737351</t>
  </si>
  <si>
    <t>CONSORCIO DISTRITOS DE LOS ANDES</t>
  </si>
  <si>
    <t>764002093</t>
  </si>
  <si>
    <t>100923</t>
  </si>
  <si>
    <t>365623</t>
  </si>
  <si>
    <t>9652023</t>
  </si>
  <si>
    <t>Ejecutar las obras de Modernización y/o Rehabilitación y/o Complementación de los Distritos de Adecuación de Tierras de propiedad de la Agencia de Desarrollo Rural</t>
  </si>
  <si>
    <t>2024-01-22 19:38:18</t>
  </si>
  <si>
    <t>860041968</t>
  </si>
  <si>
    <t>COMPAÑIA DE PROYECTOS TECNICOS CPT S A</t>
  </si>
  <si>
    <t>20121037799</t>
  </si>
  <si>
    <t>100823</t>
  </si>
  <si>
    <t>359523</t>
  </si>
  <si>
    <t>9462023</t>
  </si>
  <si>
    <t>Interventoría integral para ejecutar las obras de modernización y/o rehabilitación y/o complementación de los distritos de adecuación de tierras de propiedad de la Agencia de Desarrollo Rural</t>
  </si>
  <si>
    <t>361623</t>
  </si>
  <si>
    <t>9582023 - 113757</t>
  </si>
  <si>
    <t>361723</t>
  </si>
  <si>
    <t>9472023</t>
  </si>
  <si>
    <t>361823</t>
  </si>
  <si>
    <t>9602023 - 113759</t>
  </si>
  <si>
    <t>901285377</t>
  </si>
  <si>
    <t>ALIANZA SOCIETARIA Y DE DESARROLLO EMPRESARIAL DE BOYACA S.A.S.</t>
  </si>
  <si>
    <t>914000611</t>
  </si>
  <si>
    <t>112723</t>
  </si>
  <si>
    <t>112623</t>
  </si>
  <si>
    <t>293723</t>
  </si>
  <si>
    <t>2023-06-26 00:00:00</t>
  </si>
  <si>
    <t>8742023</t>
  </si>
  <si>
    <t>Prestar servicios de administración y alquiler de maquinaria que permita la prestación del servicio público en los distritos de adecuación de tierras de propiedad de la Agencia de Desarrollo Rural.</t>
  </si>
  <si>
    <t>2024-01-22 19:38:19</t>
  </si>
  <si>
    <t>901244985</t>
  </si>
  <si>
    <t>ARCHIVOS DEL ESTADO Y TECNOLOGIAS DE LA INFORMACIÓN S.A.S.</t>
  </si>
  <si>
    <t>03100043822</t>
  </si>
  <si>
    <t>92523</t>
  </si>
  <si>
    <t>193423</t>
  </si>
  <si>
    <t>63524, 166324</t>
  </si>
  <si>
    <t>58124, 155124</t>
  </si>
  <si>
    <t>74881024</t>
  </si>
  <si>
    <t>2023-05-03 00:00:00</t>
  </si>
  <si>
    <t>7882023</t>
  </si>
  <si>
    <t>Prestar los Servicios de Administración Integral, Conservación y Custodia del Archivo Central de la Agencia de Desarrollo Rural - ADR.</t>
  </si>
  <si>
    <t>2024-01-22 19:40:43</t>
  </si>
  <si>
    <t>891800330</t>
  </si>
  <si>
    <t>UNIVERSIDAD PEDAGOGICA Y TECNOLOGICA DE COLOMBIA</t>
  </si>
  <si>
    <t>616951794</t>
  </si>
  <si>
    <t>115823</t>
  </si>
  <si>
    <t>386923</t>
  </si>
  <si>
    <t>36024</t>
  </si>
  <si>
    <t>37876124</t>
  </si>
  <si>
    <t>2023-08-10 00:00:00</t>
  </si>
  <si>
    <t>CONVENIO</t>
  </si>
  <si>
    <t>9762023</t>
  </si>
  <si>
    <t>“AUNAR ESFUERZOS TÉCNICOS, ADMINISTRATIVOS Y FINANCIEROS PARA LA PRESTACIÓN DEL SERVICIO PÚBLICO DE EXTENSIÓN AGROPECUARIA CONFORME A LO DISPUESTO EN LA LEY 1876 DE 2017, RESPONDIENDO A LAS NECESIDADES DEFINIDAS EN EL PROYECTO DE EXTENSION AGROPECUAR</t>
  </si>
  <si>
    <t>901736007</t>
  </si>
  <si>
    <t>UNIÓN TEMPORAL RIEGO ADR COLOMBIA</t>
  </si>
  <si>
    <t>45500004606</t>
  </si>
  <si>
    <t>365823</t>
  </si>
  <si>
    <t>230024</t>
  </si>
  <si>
    <t>217924</t>
  </si>
  <si>
    <t>9632023</t>
  </si>
  <si>
    <t>Ejecutar las obras de Modernización y/o Rehabilitación y/o Complementación de los Distritos de Adecuación de Tierras de propiedad de LA AGENCIA de Desarrollo Rural</t>
  </si>
  <si>
    <t>891780111</t>
  </si>
  <si>
    <t>UNIVERSIDAD DEL MAGDALENA</t>
  </si>
  <si>
    <t>844000017</t>
  </si>
  <si>
    <t>115723</t>
  </si>
  <si>
    <t>395523</t>
  </si>
  <si>
    <t>2023-08-11 00:00:00</t>
  </si>
  <si>
    <t>9772023</t>
  </si>
  <si>
    <t>860001307</t>
  </si>
  <si>
    <t>DISTRIBUIDORA NISSAN S.A.</t>
  </si>
  <si>
    <t>12609701614</t>
  </si>
  <si>
    <t>450623</t>
  </si>
  <si>
    <t>2023-09-05 00:00:00</t>
  </si>
  <si>
    <t>10302023 - 115427</t>
  </si>
  <si>
    <t>450923</t>
  </si>
  <si>
    <t>10332023 - 115442</t>
  </si>
  <si>
    <t>2024-01-22 19:40:44</t>
  </si>
  <si>
    <t>901735252</t>
  </si>
  <si>
    <t>CONSORCIO SAN JUAN</t>
  </si>
  <si>
    <t>0833000100035694</t>
  </si>
  <si>
    <t>368023</t>
  </si>
  <si>
    <t>67924, 77224, 77424, 229424</t>
  </si>
  <si>
    <t>71224, 71524</t>
  </si>
  <si>
    <t>98102624, 98170724</t>
  </si>
  <si>
    <t>9502023</t>
  </si>
  <si>
    <t>“Ejecutar las obras de Modernización y/o Rehabilitación y/o Complementación de los Distritos de Adecuación de Tierras de propiedad de la Agencia de Desarrollo Rural”, conforme al siguiente grupo:</t>
  </si>
  <si>
    <t>901734002</t>
  </si>
  <si>
    <t>CONSORCIO INTERDISTRITO MYV</t>
  </si>
  <si>
    <t>267876407</t>
  </si>
  <si>
    <t>367823</t>
  </si>
  <si>
    <t>77124, 161024</t>
  </si>
  <si>
    <t>71324, 150524</t>
  </si>
  <si>
    <t>74897824</t>
  </si>
  <si>
    <t>9562023</t>
  </si>
  <si>
    <t>“Interventoría integral para ejecutar las obras de modernización y/o rehabilitación y/o complementación de los distritos de adecuación de tierras de propiedad de la Agencia de Desarrollo Rural”, conforme al siguiente grupo:</t>
  </si>
  <si>
    <t>901733156</t>
  </si>
  <si>
    <t>CONSORCIO DELTA</t>
  </si>
  <si>
    <t>535012595</t>
  </si>
  <si>
    <t>365723</t>
  </si>
  <si>
    <t>178524</t>
  </si>
  <si>
    <t>167124</t>
  </si>
  <si>
    <t>9552023</t>
  </si>
  <si>
    <t>2024-01-22 19:44:20</t>
  </si>
  <si>
    <t>891480035</t>
  </si>
  <si>
    <t>UNIVERSIDAD TECNOLOGICA DE PEREIRA</t>
  </si>
  <si>
    <t>07336505403</t>
  </si>
  <si>
    <t>140023</t>
  </si>
  <si>
    <t>528923</t>
  </si>
  <si>
    <t>2023-10-04 00:00:00</t>
  </si>
  <si>
    <t>11232023</t>
  </si>
  <si>
    <t>AUNAR ESFUERZOS TÉCNICOS, ADMINISTRATIVOS Y FINANCIEROS CON LA UNIVERSIDAD TECNOLÓGICA DE PEREIRA PARA LA PRESTACIÓN DEL SERVICIO PÚBLICO DE EXTENSIÓN AGROPECUARIA CONFORME A LO DISPUESTO EN LA LEY 1876 DE 2017 EN EL TERRITORIO NACIONAL</t>
  </si>
  <si>
    <t>2024-01-22 19:44:21</t>
  </si>
  <si>
    <t>390863561</t>
  </si>
  <si>
    <t>140423</t>
  </si>
  <si>
    <t>529123</t>
  </si>
  <si>
    <t>11362023</t>
  </si>
  <si>
    <t>³AUNAR ESFUERZOS TeCNICOS, ADMINISTRATIVOS Y FINANCIEROS CON LA UNIVERSIDAD PEDAGÓGICA Y TECNOLÓGICA DE COLOMBIA ± UPTC PARA LA PRESTACIÓN DEL SERVICIO PÚBLICO DE EXTENSIÓN AGROPECUARIA CONFORME A LO DISPUESTO EN LA LEY 1876 DE 2017 EN EL TERRITORIO</t>
  </si>
  <si>
    <t>890480123</t>
  </si>
  <si>
    <t>UNIVERSIDAD DE CARTAGENA</t>
  </si>
  <si>
    <t>0560057769987967</t>
  </si>
  <si>
    <t>115423</t>
  </si>
  <si>
    <t>486923</t>
  </si>
  <si>
    <t>35524</t>
  </si>
  <si>
    <t>38051824</t>
  </si>
  <si>
    <t>2023-09-19 00:00:00</t>
  </si>
  <si>
    <t>10592023</t>
  </si>
  <si>
    <t>Aunar esfuerzos técnicos, administrativos y financieros para la prestación del servicio público de extensión agropecuaria conforme a lo dispuesto en la Ley 1876 de 2017, respondiendo a las necesidades definidas en el proyecto de extensión agropecuar</t>
  </si>
  <si>
    <t>115623</t>
  </si>
  <si>
    <t>497223</t>
  </si>
  <si>
    <t>36124</t>
  </si>
  <si>
    <t>32124</t>
  </si>
  <si>
    <t>34435324</t>
  </si>
  <si>
    <t>2023-09-21 00:00:00</t>
  </si>
  <si>
    <t>10622023</t>
  </si>
  <si>
    <t>Aunar esfuerzos técnicos, administrativos y financieros para la prestación del servicio público de extensión agropecuaria conforme a lo dispuesto en la Ley 1876 de 2017, respondiendo a las necesidades definidas en el Plan Departamental De Extensión A</t>
  </si>
  <si>
    <t>115523</t>
  </si>
  <si>
    <t>497323</t>
  </si>
  <si>
    <t>35624</t>
  </si>
  <si>
    <t>34435224</t>
  </si>
  <si>
    <t>2023-09-22 00:00:00</t>
  </si>
  <si>
    <t>10632023</t>
  </si>
  <si>
    <t>Aunar esfuerzos técnicos, administrativos y financieros para la prestación del servicio público de extensión agropecuaria conforme a lo dispuesto en la Ley 1876 de 2017, respondiendo a las necesidades definidas en el componente de extensión agropecua</t>
  </si>
  <si>
    <t>901755200</t>
  </si>
  <si>
    <t>UNIÓN TEMPORAL GEPROYECTOS &amp; OHTRAS</t>
  </si>
  <si>
    <t>576522130</t>
  </si>
  <si>
    <t>106923</t>
  </si>
  <si>
    <t>106823</t>
  </si>
  <si>
    <t>502223</t>
  </si>
  <si>
    <t>4824</t>
  </si>
  <si>
    <t>15742524</t>
  </si>
  <si>
    <t>2023-09-25 00:00:00</t>
  </si>
  <si>
    <t>10722023</t>
  </si>
  <si>
    <t>Contratar la prestación del servicio público de extensión agropecuaria conforme a lo dispuesto en la Ley 1876 de 2017, a través de las EPSEA, respondiendo a las necesidades definidas en los proyectos departamentales de extensión agropecuaria” - Grupo</t>
  </si>
  <si>
    <t>2024-01-22 19:44:22</t>
  </si>
  <si>
    <t>451123</t>
  </si>
  <si>
    <t>10352023 - 115444</t>
  </si>
  <si>
    <t>901756891</t>
  </si>
  <si>
    <t>CONSORCIO AGUA BLANCA</t>
  </si>
  <si>
    <t>564845626</t>
  </si>
  <si>
    <t>515823</t>
  </si>
  <si>
    <t>63224</t>
  </si>
  <si>
    <t>58024</t>
  </si>
  <si>
    <t>74868924</t>
  </si>
  <si>
    <t>2023-09-28 00:00:00</t>
  </si>
  <si>
    <t>10982023</t>
  </si>
  <si>
    <t>“Ejecutar las obras de Modernización y/o Rehabilitación y/o Complementación de los Distritos de Adecuación de Tierras de propiedad de la Agencia de Desarrollo Rural, en los Distritos de Agua Blanca en el departamento del Cauca; Roldanillo, la Unión y</t>
  </si>
  <si>
    <t>2024-01-23 00:00:00</t>
  </si>
  <si>
    <t>2024-01-23 11:34:51</t>
  </si>
  <si>
    <t>23923950</t>
  </si>
  <si>
    <t>LEGUIZAMON DETAMBO ELISA</t>
  </si>
  <si>
    <t>415873003028</t>
  </si>
  <si>
    <t>105823</t>
  </si>
  <si>
    <t>105723</t>
  </si>
  <si>
    <t>469123</t>
  </si>
  <si>
    <t>57124</t>
  </si>
  <si>
    <t>172324</t>
  </si>
  <si>
    <t>2023-09-12 00:00:00</t>
  </si>
  <si>
    <t>10452023</t>
  </si>
  <si>
    <t>Adquisición parcial del predio denominado “SANTA ANA” identificado con matrícula inmobiliaria No 070-30833, ubicado por debajo de la cota 2.673,5 del Embalse La Copa del Distrito de Adecuación de Tierras de Alto Chicamocha y Firavitoba, de conformida</t>
  </si>
  <si>
    <t>802014471</t>
  </si>
  <si>
    <t>INVESAKK S.A.S.</t>
  </si>
  <si>
    <t>467055471</t>
  </si>
  <si>
    <t>111423</t>
  </si>
  <si>
    <t>111223</t>
  </si>
  <si>
    <t>338323</t>
  </si>
  <si>
    <t>71624</t>
  </si>
  <si>
    <t>143224</t>
  </si>
  <si>
    <t>9372023 - 113272</t>
  </si>
  <si>
    <t>900205684</t>
  </si>
  <si>
    <t>GRUPO EMPRESARIAL JHS SAS</t>
  </si>
  <si>
    <t>24018910243</t>
  </si>
  <si>
    <t>22823</t>
  </si>
  <si>
    <t>293023</t>
  </si>
  <si>
    <t>34424</t>
  </si>
  <si>
    <t>30524</t>
  </si>
  <si>
    <t>35553824</t>
  </si>
  <si>
    <t>2023-06-23 00:00:00</t>
  </si>
  <si>
    <t>8732023 - 111853</t>
  </si>
  <si>
    <t>Prestar el servicio de transporte terrestre automotor especial con conductor a todo costo dentro del territorio Nacional a la Agencia de Desarrollo Rural - UTT CARTAGENA - MONTERIA</t>
  </si>
  <si>
    <t>61023</t>
  </si>
  <si>
    <t>293123</t>
  </si>
  <si>
    <t>34624</t>
  </si>
  <si>
    <t>30624</t>
  </si>
  <si>
    <t>35553924</t>
  </si>
  <si>
    <t>2024-01-23 11:34:52</t>
  </si>
  <si>
    <t>901595997</t>
  </si>
  <si>
    <t>CONSORCIO GEA BELLAVISTA</t>
  </si>
  <si>
    <t>705177616</t>
  </si>
  <si>
    <t>102323</t>
  </si>
  <si>
    <t>213623</t>
  </si>
  <si>
    <t>67324, 166824</t>
  </si>
  <si>
    <t>62524, 155724</t>
  </si>
  <si>
    <t>74891524</t>
  </si>
  <si>
    <t>2023-05-16 00:00:00</t>
  </si>
  <si>
    <t>ADICIÓN 7322022</t>
  </si>
  <si>
    <t>Adición Contrato 7322022 Ejecutar las obras de rehabilitación y/o complementación del distrito de adecuación de tierras de pequeña escala de BELLAVISTA – EL PUENTE en el municipio de ALGECIRAS, departamento del HUILA</t>
  </si>
  <si>
    <t>901598017</t>
  </si>
  <si>
    <t>CONSORCIO INTER DISTRITOS 2022</t>
  </si>
  <si>
    <t>05400001404</t>
  </si>
  <si>
    <t>102423</t>
  </si>
  <si>
    <t>213823</t>
  </si>
  <si>
    <t>53824</t>
  </si>
  <si>
    <t>50424</t>
  </si>
  <si>
    <t>81160224</t>
  </si>
  <si>
    <t>ADICIÓN 7332022</t>
  </si>
  <si>
    <t>Adición contrato 7332022 “Ejecutar la interventoría integral a las obras de rehabilitación y/o complementación del distrito de adecuación de tierras de pequeña escala de Bellavista – El Puente en el municipio de Algeciras, departamento del Huila”</t>
  </si>
  <si>
    <t>1057583902</t>
  </si>
  <si>
    <t>AVELLANEDA MESA JHONNATAN JAIRO</t>
  </si>
  <si>
    <t>488415725719</t>
  </si>
  <si>
    <t>119923</t>
  </si>
  <si>
    <t>413823</t>
  </si>
  <si>
    <t>2023-08-18 00:00:00</t>
  </si>
  <si>
    <t>9982023</t>
  </si>
  <si>
    <t>Prestar los servicios profesionales a la Unidad Técnica Territorial No.7 Brindando apoyo a las actividades administrativas, técnicas y de gestión que se generen producto del desarrollo integral de los procesos de formulación, estructuración y ejecuci</t>
  </si>
  <si>
    <t>900948958</t>
  </si>
  <si>
    <t>469223</t>
  </si>
  <si>
    <t>Costos y gastos notariales y registro con cargo a la ADR, de conformidad con el Clausulado de promesa de compraventa 10452023 para la compra del predio Santa Ana en el Distrito de Adecuación de Tierras de Alto Chicamocha y Firavitoba Sentencia 201100</t>
  </si>
  <si>
    <t>2024-01-23 11:37:32</t>
  </si>
  <si>
    <t>08440000000019</t>
  </si>
  <si>
    <t>140123</t>
  </si>
  <si>
    <t>529023</t>
  </si>
  <si>
    <t>11352023</t>
  </si>
  <si>
    <t>AUNAR ESFUERZOS TÉCNICOS, ADMINISTRATIVOS Y FINANCIEROS CON LA UNIVERSIDAD DEL MAGDALENA PARA LA PRESTACIÓN DEL SERVICIO PÚBLICO DE EXTENSIÓN AGROPECUARIA CONFORME A LO DISPUESTO EN LA LEY 1876 DE 2017 EN EL TERRITORIO NACIONAL</t>
  </si>
  <si>
    <t>2024-01-23 11:37:33</t>
  </si>
  <si>
    <t>140523</t>
  </si>
  <si>
    <t>557523</t>
  </si>
  <si>
    <t>53924</t>
  </si>
  <si>
    <t>50524</t>
  </si>
  <si>
    <t>81158124</t>
  </si>
  <si>
    <t>2023-10-13 00:00:00</t>
  </si>
  <si>
    <t>7332022</t>
  </si>
  <si>
    <t>Ejecutar la interventoría integral a las obras de rehabilitación y/o complementación del distrito de adecuación de tierras de pequeña escala de Bellavista – El Puente en el municipio de Algeciras, departamento del Huila</t>
  </si>
  <si>
    <t>4279508</t>
  </si>
  <si>
    <t>ACEVEDO AZULA RAFAEL HERNANDO</t>
  </si>
  <si>
    <t>85500887129</t>
  </si>
  <si>
    <t>139023</t>
  </si>
  <si>
    <t>543723</t>
  </si>
  <si>
    <t>184024</t>
  </si>
  <si>
    <t>172724</t>
  </si>
  <si>
    <t>2023-10-10 00:00:00</t>
  </si>
  <si>
    <t>11592023</t>
  </si>
  <si>
    <t>Comprar el derecho de dominio pleno y la posesión material que ejerce, junto con toda las mejoras y anexidades sobre el predio denominado “LA MANGA” identificado con matrícula inmobiliaria No 070-111143, ubicado por debajo de la cota 2.673,5 m.s.n.m.</t>
  </si>
  <si>
    <t>4279410</t>
  </si>
  <si>
    <t>ACEVEDO AZULA LUIS ENRIQUE</t>
  </si>
  <si>
    <t>85505141197</t>
  </si>
  <si>
    <t>543623</t>
  </si>
  <si>
    <t>184124</t>
  </si>
  <si>
    <t>172824</t>
  </si>
  <si>
    <t>4280002</t>
  </si>
  <si>
    <t>ACEVEDO AZULA PEDRO JOSE</t>
  </si>
  <si>
    <t>032074700</t>
  </si>
  <si>
    <t>543923</t>
  </si>
  <si>
    <t>184224</t>
  </si>
  <si>
    <t>172924</t>
  </si>
  <si>
    <t>Comprar el derecho de dominio pleno y la posesión material que ejerce, junto con todas las mejoras y anexidades sobre el predio denominado “LA MANGA” identificado con matrícula inmobiliaria No 070-111143, ubicado por debajo de la cota 2.673,5 m.s.n.m</t>
  </si>
  <si>
    <t>2024-01-23 11:37:34</t>
  </si>
  <si>
    <t>4279592</t>
  </si>
  <si>
    <t>ACEVEDO AZULA GERMAN</t>
  </si>
  <si>
    <t>60600031484</t>
  </si>
  <si>
    <t>543823</t>
  </si>
  <si>
    <t>184324</t>
  </si>
  <si>
    <t>173024</t>
  </si>
  <si>
    <t>21069902</t>
  </si>
  <si>
    <t>ACEVEDO AZULA CLEMENCIA</t>
  </si>
  <si>
    <t>85507032812</t>
  </si>
  <si>
    <t>544023</t>
  </si>
  <si>
    <t>184424</t>
  </si>
  <si>
    <t>173124</t>
  </si>
  <si>
    <t>51719062</t>
  </si>
  <si>
    <t>ACEVEDO AZULA ALICIA</t>
  </si>
  <si>
    <t>0570006387924316</t>
  </si>
  <si>
    <t>544123</t>
  </si>
  <si>
    <t>184524</t>
  </si>
  <si>
    <t>173224</t>
  </si>
  <si>
    <t>2024-01-23 11:40:53</t>
  </si>
  <si>
    <t>1056928178</t>
  </si>
  <si>
    <t>CAMARGO PULIDO OSCAR JAVIER</t>
  </si>
  <si>
    <t>24128481750</t>
  </si>
  <si>
    <t>106223</t>
  </si>
  <si>
    <t>106123</t>
  </si>
  <si>
    <t>594023</t>
  </si>
  <si>
    <t>2023-10-27 00:00:00</t>
  </si>
  <si>
    <t>12152023</t>
  </si>
  <si>
    <t>EL (LOS) PROMITENTE (S) VENDEDOR (ES) se obliga (n) a vender a EL PROMITENTE COMPRADOR y éste se obliga a comprar, el derecho de dominio pleno y la posesión material que ejerce, junto con todas las mejoras y anexidades sobre un área del predio denomi</t>
  </si>
  <si>
    <t>594123</t>
  </si>
  <si>
    <t>136324</t>
  </si>
  <si>
    <t>127624</t>
  </si>
  <si>
    <t>81034224</t>
  </si>
  <si>
    <t>EL (LOS) PROMITENTE (S) VENDEDOR (ES) se obliga (n) a vender a EL PROMITENTE COMPRADOR y éste se obliga a comprar, el derecho de dominio pleno y a posesión material que ejerce, junto con todas las mejoras y anexidades sobre un área del predio denomin</t>
  </si>
  <si>
    <t>79207378</t>
  </si>
  <si>
    <t>ZAMORA PEREZ JOSE MARBEL</t>
  </si>
  <si>
    <t>24102143607</t>
  </si>
  <si>
    <t>167223</t>
  </si>
  <si>
    <t>166623</t>
  </si>
  <si>
    <t>705023</t>
  </si>
  <si>
    <t>13532023</t>
  </si>
  <si>
    <t>Prestar los servicios profesionales en la gestión administrativa para la ejecución de la oferta misional en la jurisdicción de la UTT 13, conforme las actividades inherentes a los proyectos de inversión de la VIP, orientando acciones de la implement</t>
  </si>
  <si>
    <t>2024-01-23 11:40:54</t>
  </si>
  <si>
    <t>40024643</t>
  </si>
  <si>
    <t>CUBILLOS MALAVER MARTHA INES</t>
  </si>
  <si>
    <t>0550488434261472</t>
  </si>
  <si>
    <t>135423</t>
  </si>
  <si>
    <t>135323</t>
  </si>
  <si>
    <t>746523</t>
  </si>
  <si>
    <t>181224</t>
  </si>
  <si>
    <t>169924</t>
  </si>
  <si>
    <t>2023-12-15 00:00:00</t>
  </si>
  <si>
    <t>12792023</t>
  </si>
  <si>
    <t>Adquisición parcial del predio denominado SANTA TERESA_2 identificado con matrícula inmobiliaria No 070-219244 ubicado por debajo de la cota 2673,5 del embalse La Copa del Distrito de Adecuación de Tierras de Alto Chicamocha y Firavitoba, de conformi</t>
  </si>
  <si>
    <t>79268695</t>
  </si>
  <si>
    <t>CUBILLOS ALBA RICARDO</t>
  </si>
  <si>
    <t>20220063416</t>
  </si>
  <si>
    <t>746623</t>
  </si>
  <si>
    <t>181824</t>
  </si>
  <si>
    <t>170724</t>
  </si>
  <si>
    <t>19361103</t>
  </si>
  <si>
    <t>CUBILLOS ALBA ALVARO</t>
  </si>
  <si>
    <t>60656732574</t>
  </si>
  <si>
    <t>746423</t>
  </si>
  <si>
    <t>182224</t>
  </si>
  <si>
    <t>51625288</t>
  </si>
  <si>
    <t>CUBILLOS ALBA MARIA TERESA</t>
  </si>
  <si>
    <t>60663243121</t>
  </si>
  <si>
    <t>746323</t>
  </si>
  <si>
    <t>182524</t>
  </si>
  <si>
    <t>171424</t>
  </si>
  <si>
    <t>Adquisición parcial del predio denominado SANTA TERESA_2 identificado con matrículainmobiliaria No 070-219244 ubicado por debajo de la cota 2673,5 del embalse La Copa del Distrito de Adecuación de Tierras de Alto Chicamocha y Firavitoba, de conformi</t>
  </si>
  <si>
    <t>2024-01-23 11:42:18</t>
  </si>
  <si>
    <t>747023</t>
  </si>
  <si>
    <t>182824</t>
  </si>
  <si>
    <t>171724</t>
  </si>
  <si>
    <t>2024-01-23 11:42:19</t>
  </si>
  <si>
    <t>40009779</t>
  </si>
  <si>
    <t>CUBILLO ALBA MARIA MARGARITA</t>
  </si>
  <si>
    <t>85507013354</t>
  </si>
  <si>
    <t>746923</t>
  </si>
  <si>
    <t>183124, 183624, 183724</t>
  </si>
  <si>
    <t>7166832</t>
  </si>
  <si>
    <t>CUBILLOS MALAVER JAIME ALBERTO</t>
  </si>
  <si>
    <t>60688859592</t>
  </si>
  <si>
    <t>746823</t>
  </si>
  <si>
    <t>183324</t>
  </si>
  <si>
    <t>172124</t>
  </si>
  <si>
    <t>79269269</t>
  </si>
  <si>
    <t>CUBILLOS ALBA ENRIQUE</t>
  </si>
  <si>
    <t>25815866889</t>
  </si>
  <si>
    <t>746723</t>
  </si>
  <si>
    <t>183424</t>
  </si>
  <si>
    <t>172224</t>
  </si>
  <si>
    <t>2024-01-23 11:52:57</t>
  </si>
  <si>
    <t>059030478</t>
  </si>
  <si>
    <t>544223</t>
  </si>
  <si>
    <t>40624</t>
  </si>
  <si>
    <t>37024</t>
  </si>
  <si>
    <t>41733124</t>
  </si>
  <si>
    <t>747123</t>
  </si>
  <si>
    <t>Costos notariales y registrales Adquisición parcial del predio denominado SANTA TERESA_2 identificado con matrícula inmobiliaria No 070-219244 ubicado por debajo de la cota 2673,5 del embalse La Copa del Distrito de Adecuación de Tierras de Alto Chic</t>
  </si>
  <si>
    <t>2024-01-24 00:00:00</t>
  </si>
  <si>
    <t>2024-01-24 09:31:33</t>
  </si>
  <si>
    <t>3072986</t>
  </si>
  <si>
    <t>CRUZ MENDOZA ARNOLD HUMBERTO</t>
  </si>
  <si>
    <t>20245684505</t>
  </si>
  <si>
    <t>85523</t>
  </si>
  <si>
    <t>132723</t>
  </si>
  <si>
    <t>2023-03-28 00:00:00</t>
  </si>
  <si>
    <t>6992023</t>
  </si>
  <si>
    <t>Prestar los servicios profesionales a la Unidad Técnica Territorial No 13, para brindar apoyo y acompañamiento en lo referente al seguimiento de las acciones y el cumplimiento de las funciones y actividades que se encuentran a cargo de la UTT”.</t>
  </si>
  <si>
    <t>80101095</t>
  </si>
  <si>
    <t>CHICA ANGULO CAMILO ERNESTO</t>
  </si>
  <si>
    <t>24062780285</t>
  </si>
  <si>
    <t>130523</t>
  </si>
  <si>
    <t>562823</t>
  </si>
  <si>
    <t>163524</t>
  </si>
  <si>
    <t>152424</t>
  </si>
  <si>
    <t>2023-10-17 00:00:00</t>
  </si>
  <si>
    <t>11842023</t>
  </si>
  <si>
    <t>Prestar sus servicios profesionales a la Dirección de Acceso a Activos Productivos de la Agencia de Desarrollo Rural mediante la aplicación de métodos que apunten a la investigación de los impactos sociales en las organizaciones beneficiarias de los</t>
  </si>
  <si>
    <t>2024-01-24 13:35:13</t>
  </si>
  <si>
    <t>05400001507</t>
  </si>
  <si>
    <t>90623</t>
  </si>
  <si>
    <t>365523</t>
  </si>
  <si>
    <t>ADICIÓN 7662022</t>
  </si>
  <si>
    <t>ADICIONAR al Contrato No. 7662022“Ejecutar la interventoría integral a las obras de construcción del distrito de adecuación de tierras de pequeña escala de discal en el municipio de Sativanorte, departamento de Boyacá”.</t>
  </si>
  <si>
    <t>2024-01-24 13:35:14</t>
  </si>
  <si>
    <t>INGRESOS CORRIENTES</t>
  </si>
  <si>
    <t>901710777</t>
  </si>
  <si>
    <t>CONSORCIO INTERCOL 2023</t>
  </si>
  <si>
    <t>55400007259</t>
  </si>
  <si>
    <t>153123</t>
  </si>
  <si>
    <t>152723</t>
  </si>
  <si>
    <t>605023</t>
  </si>
  <si>
    <t>2023-11-02 00:00:00</t>
  </si>
  <si>
    <t>8022023 ADICIONADO</t>
  </si>
  <si>
    <t>Realizar la interventoría integral de las obras de rehabilitación y/o complementación de los distritos de adecuación de tierras de pequeña y gran escala afectados por la temporada de lluvias en el marco del convenio interadministrativo No. 9677-CV020</t>
  </si>
  <si>
    <t>901710585</t>
  </si>
  <si>
    <t>CONSORCIO PCG</t>
  </si>
  <si>
    <t>531809887</t>
  </si>
  <si>
    <t>153023</t>
  </si>
  <si>
    <t>152623</t>
  </si>
  <si>
    <t>605123</t>
  </si>
  <si>
    <t>8032023 adicionado</t>
  </si>
  <si>
    <t>2024-01-24 15:13:45</t>
  </si>
  <si>
    <t>338423</t>
  </si>
  <si>
    <t>9382023 - 113273</t>
  </si>
  <si>
    <t>Total general</t>
  </si>
  <si>
    <t>JUSTIFICACIÓN</t>
  </si>
  <si>
    <t>Año Fiscal:</t>
  </si>
  <si>
    <t>Vigencia:</t>
  </si>
  <si>
    <t>Cuentas x Pagar</t>
  </si>
  <si>
    <t>Periodo:</t>
  </si>
  <si>
    <t>Enero-Diciembre</t>
  </si>
  <si>
    <t>VALOR MAXIMO A CONSTITUIR</t>
  </si>
  <si>
    <t>VALOR CONSTITUIDO</t>
  </si>
  <si>
    <t>0</t>
  </si>
  <si>
    <t>ADQUISICIÓN DE BIENES Y SERVICIOS - SERVICIO DE FORTALECIMIENTO DE CAPACIDADES LOCALES - IMPLEMENTACIÓN DE UN MODELO DE ATENCIÓN Y PRESTACIÓN DE SERVICIOS DE APOYO A LA COMERCIALIZACIÓN, NIVEL  NACIONAL</t>
  </si>
  <si>
    <t>ADQUISICIÓN DE BIENES Y SERVICIOS - SERVICIO DE APOYO A LA COMERCIALIZACIÓN - IMPLEMENTACIÓN DE UN MODELO DE ATENCIÓN Y PRESTACIÓN DE SERVICIOS DE APOYO A LA COMERCIALIZACIÓN, NIVEL  NACIONAL</t>
  </si>
  <si>
    <t>1702039</t>
  </si>
  <si>
    <t>ADQUISICIÓN DE BIENES Y SERVICIOS - SERVICIOS DE EDUCACIÓN INFORMAL EN COMERCIALIZACIÓN - IMPLEMENTACIÓN DE UN MODELO DE ATENCIÓN Y PRESTACIÓN DE SERVICIOS DE APOYO A LA COMERCIALIZACIÓN, NIVEL  NACIONAL</t>
  </si>
  <si>
    <t>12</t>
  </si>
  <si>
    <t>13</t>
  </si>
  <si>
    <t>ADQUISICIÓN DE BIENES Y SERVICIOS - SERVICIO DE ASESORÍA PARA EL FORTALECIMIENTO DE LA ASOCIATIVIDAD  - FORTALECIMIENTO DE LAS COMPETENCIAS ORGANIZACIONALES ASOCIATIVAS Y DE PARTICIPACION DE PRODUCTORES AGROPECUARIOS Y SUS ORGANIZACIONES, EN EL TERR</t>
  </si>
  <si>
    <t>ADQUISICIÓN DE BIENES Y SERVICIOS - SERVICIO DE FOMENTO A LA ASOCIATIVIDAD - FORTALECIMIENTO DE LAS COMPETENCIAS ORGANIZACIONALES ASOCIATIVAS Y DE PARTICIPACION DE PRODUCTORES AGROPECUARIOS Y SUS ORGANIZACIONES, EN EL TERRITORIO  NACIONAL</t>
  </si>
  <si>
    <t>ADQUISICIÓN DE BIENES Y SERVICIOS - SERVICIO DE APOYO FINANCIERO PARA PROYECTOS PRODUCTIVOS - OPTIMIZACION DE LA GENERACION DE INGRESOS SOSTENIBLES DE PRODUCTORES RURALES A NIVEL  NACIONAL</t>
  </si>
  <si>
    <t>1702024</t>
  </si>
  <si>
    <t>ADQUISICIÓN DE BIENES Y SERVICIOS - SERVICIOS DE ACOMPAÑAMIENTO EN LA IMPLEMENTACIÓNDE PLANES DE DESARROLLO AGROPECUARIO Y RURAL - OPTIMIZACION DE LA GENERACION DE INGRESOS SOSTENIBLES DE PRODUCTORES RURALES A NIVEL  NACIONAL</t>
  </si>
  <si>
    <t>ADQUISICIÓN DE BIENES Y SERVICIOS - SERVICIO DE APOYO EN LA FORMULACIÓN Y ESTRUCTURACIÓN DE PROYECTOS - OPTIMIZACION DE LA GENERACION DE INGRESOS SOSTENIBLES DE PRODUCTORES RURALES A NIVEL  NACIONAL</t>
  </si>
  <si>
    <t>4</t>
  </si>
  <si>
    <t>1708041</t>
  </si>
  <si>
    <t>ADQUISICIÓN DE BIENES Y SERVICIOS - SERVICIO DE EXTENSIÓN AGROPECUARIA - FORTALECIMIENTO A LA PRESTACIÓN DEL SERVICIO PÚBLICO DE EXTENSIÓN AGROPECUARIA  NACIONAL</t>
  </si>
  <si>
    <t>C-1709-1100-5-0-1709097-02</t>
  </si>
  <si>
    <t>1709097</t>
  </si>
  <si>
    <t>ADQUISICIÓN DE BIENES Y SERVICIOS - ESTUDIOS DE PREINVERSIÓN PARA ADECUACIÓN DE TIERRAS - APOYO A LA FORMULACIÓN E IMPLEMENTACIÓN DE DISTRITOS DE ADECUACIÓN DE TIERRAS Y A LA PRESTACIÓN DEL SERVICIO PÚBLICO DE ADECUACIÓN DE TIERRAS A NIVEL  NACIONAL</t>
  </si>
  <si>
    <t>C-1709-1100-5-0-1709098-02</t>
  </si>
  <si>
    <t>1709098</t>
  </si>
  <si>
    <t>ADQUISICIÓN DE BIENES Y SERVICIOS - SERVICIO DE REVISIÓN DE PROYECTOS DE ADECUACIÓN DE TIERRAS - APOYO A LA FORMULACIÓN E IMPLEMENTACIÓN DE DISTRITOS DE ADECUACIÓN DE TIERRAS Y A LA PRESTACIÓN DEL SERVICIO PÚBLICO DE ADECUACIÓN DE TIERRAS A NIVEL  NA</t>
  </si>
  <si>
    <t>C-1709-1100-5-0-1709099-02</t>
  </si>
  <si>
    <t>1709099</t>
  </si>
  <si>
    <t>ADQUISICIÓN DE BIENES Y SERVICIOS - DISTRITOS DE ADECUACIÓN DE TIERRAS CONSTRUIDOS Y AMPLIADOS - APOYO A LA FORMULACIÓN E IMPLEMENTACIÓN DE DISTRITOS DE ADECUACIÓN DE TIERRAS Y A LA PRESTACIÓN DEL SERVICIO PÚBLICO DE ADECUACIÓN DE TIERRAS A NIVEL  NA</t>
  </si>
  <si>
    <t>C-1709-1100-5-0-1709100-02</t>
  </si>
  <si>
    <t>1709100</t>
  </si>
  <si>
    <t>ADQUISICIÓN DE BIENES Y SERVICIOS - DISTRITOS DE ADECUACIÓN DE TIERRAS REHABILITADOS, COMPLEMENTADOS Y MODERNIZADOS - APOYO A LA FORMULACIÓN E IMPLEMENTACIÓN DE DISTRITOS DE ADECUACIÓN DE TIERRAS Y A LA PRESTACIÓN DEL SERVICIO PÚBLICO DE ADECUACIÓN D</t>
  </si>
  <si>
    <t>C-1709-1100-5-0-1709101-02</t>
  </si>
  <si>
    <t>ADQUISICIÓN DE BIENES Y SERVICIOS - SERVICIO DE ADMINISTRACIÓN, OPERACIÓN Y CONSERVACIÓN DE DISTRITOS DE ADECUACIÓN DE TIERRAS DE PROPIEDAD DEL ESTADO - APOYO A LA FORMULACIÓN E IMPLEMENTACIÓN DE DISTRITOS DE ADECUACIÓN DE TIERRAS Y A LA PRESTACIÓN D</t>
  </si>
  <si>
    <t>C-1709-1100-5-0-1709102-02</t>
  </si>
  <si>
    <t>ADQUISICIÓN DE BIENES Y SERVICIOS - SERVICIO DE ACOMPAÑAMIENTO A LA PRESTACIÓN DEL SERVICIO PÚBLICO DE ADECUACIÓN DE TIERRAS - APOYO A LA FORMULACIÓN E IMPLEMENTACIÓN DE DISTRITOS DE ADECUACIÓN DE TIERRAS Y A LA PRESTACIÓN DEL SERVICIO PÚBLICO DE ADE</t>
  </si>
  <si>
    <t>C-1709-1100-5-0-1709103-02</t>
  </si>
  <si>
    <t xml:space="preserve">ADQUISICIÓN DE BIENES Y SERVICIOS - SERVICIO DE TRÁMITES LEGALES DE ASOCIACIONES DE USUARIOS DE DISTRITOS DE ADECUACIÓN DE TIERRAS - APOYO A LA FORMULACIÓN E IMPLEMENTACIÓN DE DISTRITOS DE ADECUACIÓN DE TIERRAS Y A LA PRESTACIÓN DEL SERVICIO PÚBLICO </t>
  </si>
  <si>
    <t>1799052</t>
  </si>
  <si>
    <t>ADQUISICIÓN DE BIENES Y SERVICIOS - SERVICIO DE GESTIÓN DOCUMENTAL - ADMINISTRACIÓN INTEGRAL DE LA GESTIÓN DOCUMENTAL DE LA AGENCIA DE DESARROLLO RURAL  NACIONAL</t>
  </si>
  <si>
    <t>C-1799-1100-11-0-1799054-02</t>
  </si>
  <si>
    <t>ADQUISICIÓN DE BIENES Y SERVICIOS - DOCUMENTOS DE PLANEACIÓN - FORTALECIMIENTO DEL DESEMPENO INSTITUCIONAL DE LA AGENCIA DE DESARROLLO RURAL A NIVEL   NACIONAL</t>
  </si>
  <si>
    <t>1799060</t>
  </si>
  <si>
    <t>ADQUISICIÓN DE BIENES Y SERVICIOS - SERVICIO DE IMPLEMENTACIÓN SISTEMAS DE GESTIÓN - FORTALECIMIENTO DEL DESEMPENO INSTITUCIONAL DE LA AGENCIA DE DESARROLLO RURAL A NIVEL   NACIONAL</t>
  </si>
  <si>
    <t>ADQUISICIÓN DE BIENES Y SERVICIOS - SERVICIOS TECNOLÓGICOS - MEJORAMIENTO DE LA GESTION DE CAPACIDADES TECNOLOGICAS QUE PERMITAN LA GENERACION VALOR PUBLICO EN LA ADR  NACIONAL</t>
  </si>
  <si>
    <t>FUNCIONAMIENTO</t>
  </si>
  <si>
    <t>INVERSIÓN</t>
  </si>
  <si>
    <t>GASTOS RECURRENTES</t>
  </si>
  <si>
    <t>TIPO DE GASTO/AREA LIDER</t>
  </si>
  <si>
    <t>CANTIDAD RP</t>
  </si>
  <si>
    <t>ACTO ADMINISTRATIVO</t>
  </si>
  <si>
    <t>CONTRATO DE ARRENDAMIENTO</t>
  </si>
  <si>
    <t>FACTURA</t>
  </si>
  <si>
    <t>ORDEN ADMINISTRATIVA</t>
  </si>
  <si>
    <t>CONTRATO DE APORTE</t>
  </si>
  <si>
    <t>% GASTOS RECURRENTES</t>
  </si>
  <si>
    <t xml:space="preserve"> </t>
  </si>
  <si>
    <t>El total del presupuesto ascienda a 1 billones de los cuales se identifica que el presupuesto de funcionamiento se considera en su totalidad Gatos Recurrente de otra parte en el presupuesto de inversión se tiene contratos de apoyo a la gestión los cuales son necesarios para garantizar la operaión misional de la ADR estos se consideran recurrentes.</t>
  </si>
  <si>
    <t>de setiembre a dicimebre</t>
  </si>
  <si>
    <t>CONPES de excedentes financieros</t>
  </si>
  <si>
    <t>INVERSION</t>
  </si>
  <si>
    <t>REZAGO PRESUPUESTAL CONSTITUIDO AL 31-12-2023 Y EJECUTADO AL 11-04-2024</t>
  </si>
  <si>
    <t>Total Rezago Constituido 2023</t>
  </si>
  <si>
    <t>%
Total Rezago/Apr Vigente</t>
  </si>
  <si>
    <t>RESERVA CONSTITUIDA 2023</t>
  </si>
  <si>
    <t>%
Reservas/Total Rezago</t>
  </si>
  <si>
    <t>CxP Constituidas</t>
  </si>
  <si>
    <t>%
CxP/Total Rezago</t>
  </si>
  <si>
    <t>Reservas Presupuestales Ejecutadas</t>
  </si>
  <si>
    <t>CxP Ejecutadas</t>
  </si>
  <si>
    <t xml:space="preserve">FUNCIONAMIENTO </t>
  </si>
  <si>
    <t>A-01</t>
  </si>
  <si>
    <t>A-02</t>
  </si>
  <si>
    <t>A-03</t>
  </si>
  <si>
    <t>A-08</t>
  </si>
  <si>
    <t>B</t>
  </si>
  <si>
    <t>SERVICIO DE LA DEUDA PÚBLICA</t>
  </si>
  <si>
    <t>B-10</t>
  </si>
  <si>
    <t>SERVICIO DE LA DEUDA PÚBLICA INTERNA</t>
  </si>
  <si>
    <t>C-1702</t>
  </si>
  <si>
    <t>C-1708</t>
  </si>
  <si>
    <t>C-1709</t>
  </si>
  <si>
    <t>C-1799</t>
  </si>
  <si>
    <t>DEUDA</t>
  </si>
  <si>
    <t>TOTAL PRESUPUESTO</t>
  </si>
  <si>
    <t>Valor Deducciones</t>
  </si>
  <si>
    <t>Valor Oblig no Orden</t>
  </si>
  <si>
    <t>Concepto</t>
  </si>
  <si>
    <t>Fecha Cuentas por Pagar</t>
  </si>
  <si>
    <t>Fecha Doc Soporte Compromiso</t>
  </si>
  <si>
    <t>Tipo Doc Soporte Compromiso</t>
  </si>
  <si>
    <t>Num Doc Soporte Compromiso</t>
  </si>
  <si>
    <t>Objeto del Compromiso</t>
  </si>
  <si>
    <t>2024-01-26 00:00:00</t>
  </si>
  <si>
    <t>2024-01-26 16:16:32</t>
  </si>
  <si>
    <t>ConOrdendePago</t>
  </si>
  <si>
    <t>1,743,426,979.00</t>
  </si>
  <si>
    <t>209,211,239.00</t>
  </si>
  <si>
    <t>0.00</t>
  </si>
  <si>
    <t>PAGO FACT GPY 1  PRIMER PAGO  20% DEL VALOR TOTAL DEL PROYECTO RADICADO 20236100173821</t>
  </si>
  <si>
    <t>2024-02-02 00:00:00</t>
  </si>
  <si>
    <t>2024-02-02 11:26:53</t>
  </si>
  <si>
    <t>4,291,000.00</t>
  </si>
  <si>
    <t>13,275.00</t>
  </si>
  <si>
    <t>PAGO 8/9 y 9/9 DIC, CTO 828 DE 2023</t>
  </si>
  <si>
    <t>Prestar sus servicios profesionales para  realizar el seguimiento de los procesos y procedimientos relacionados con la prestación del servicio público de extensión agropecuaria en los departamentos y municipios que corresponden a la unidad técnica te</t>
  </si>
  <si>
    <t>ADQUISICIÓN DE BIENES Y SERVICIOS - SERVICIO DE HABILITACIÓN A LAS ENTIDADES PRESTADORAS DEL SERVICIO DE EXTENSIÓN AGROPECUARIA -EPSEA´S - FORTALECIMIENTO A LA PRESTACIÓN DEL SERVICIO PÚBLICO DE EXTENSIÓN AGROPECUARIA  NACIONAL</t>
  </si>
  <si>
    <t>2024-02-02 11:45:15</t>
  </si>
  <si>
    <t>12,373,000.00</t>
  </si>
  <si>
    <t>957,198.00</t>
  </si>
  <si>
    <t>PAGO 3/4 y 4/4 DIC CTO 1169 DE 2023</t>
  </si>
  <si>
    <t>2024-02-02 15:34:08</t>
  </si>
  <si>
    <t>449,837,555.00</t>
  </si>
  <si>
    <t>2,585,914.00</t>
  </si>
  <si>
    <t>Pago No. 1 Periodo del 20 al 20, mes de SEPTIEMBRE, ORD COMPRA  (115472) CTO 1041 2023, Ejecutado en la ciudad de BOGOTA D.C y ARACATACA</t>
  </si>
  <si>
    <t>2024-02-02 16:35:58</t>
  </si>
  <si>
    <t>998,307.00</t>
  </si>
  <si>
    <t>PAGO DICIEMBRE CTO 147 DE 2023 EJECUTADO CIUDAD BOGOTA</t>
  </si>
  <si>
    <t>2024-02-05 00:00:00</t>
  </si>
  <si>
    <t>2024-02-05 14:07:54</t>
  </si>
  <si>
    <t>8,471,000.00</t>
  </si>
  <si>
    <t>59,220.00</t>
  </si>
  <si>
    <t>PAGO 2/4 CTO 1211 DE 2023 EJECUTADO EN BOGOTA D.C., ARL RIESGO 02, ADJUNTA PLANILLA SS NOV 2023, APLICO DEPENDIENTE, MEDICINA PREPAGADA CERT 2022 8.055.680. ACTA INICIO 19 OCT 2023.</t>
  </si>
  <si>
    <t>8724</t>
  </si>
  <si>
    <t>35477224</t>
  </si>
  <si>
    <t>2024-02-05 14:34:41</t>
  </si>
  <si>
    <t>PAGO DICIEMBRE CTO 1211 DE 2023 EJECUTADO EN BOGOTA D.C., ARL RIESGO 02, ADJUNTA PLANILLA SS DIC 2023, APLICO DEPENDIENTE, MEDICINA PREPAGADA CERT 2022 8.055.680. ACTA INICIO 19 OCT 2023</t>
  </si>
  <si>
    <t>9024</t>
  </si>
  <si>
    <t>35482224</t>
  </si>
  <si>
    <t>7624</t>
  </si>
  <si>
    <t>2024-02-05 14:52:28</t>
  </si>
  <si>
    <t>3,670,767.00</t>
  </si>
  <si>
    <t>24,795.00</t>
  </si>
  <si>
    <t>PAGO 1/4 CTO 1211 DE 2023 EJECUTADO EN BOGOTA D.C.</t>
  </si>
  <si>
    <t>9324</t>
  </si>
  <si>
    <t>33555224</t>
  </si>
  <si>
    <t>7724</t>
  </si>
  <si>
    <t>2024-02-05 15:03:17</t>
  </si>
  <si>
    <t>1,656,267.00</t>
  </si>
  <si>
    <t>11,188.00</t>
  </si>
  <si>
    <t>PAGO 1/4 CTO 1224 DEL 2023 EJECUTADO EN BOGOTA D.C., ARL RIESGO 02, ADJUNTA PLANILLA SS OCT 2023, ACTA INICIO 24 OCT 2023</t>
  </si>
  <si>
    <t>9224</t>
  </si>
  <si>
    <t>33553524</t>
  </si>
  <si>
    <t>7924</t>
  </si>
  <si>
    <t>2024-02-05 15:41:39</t>
  </si>
  <si>
    <t>6,211,000.00</t>
  </si>
  <si>
    <t>41,954.00</t>
  </si>
  <si>
    <t>PAGO 2/4 CTO 1224 DEL 2023 EJECUTADO EN BOGOTA D.C., ARL RIESGO 02, ADJUNTA PLANILLA SS NOV 2023, ACTA INICIO 24 OCT 2023</t>
  </si>
  <si>
    <t>33550124</t>
  </si>
  <si>
    <t>2024-02-06 00:00:00</t>
  </si>
  <si>
    <t>2024-02-06 16:37:14</t>
  </si>
  <si>
    <t>3,432,800.00</t>
  </si>
  <si>
    <t>23,188.00</t>
  </si>
  <si>
    <t>PAGO DIC 2023 CTO 1424 DE 2023 EJECUTADO EN BOGOTA D.C.</t>
  </si>
  <si>
    <t>PRESTAR LOS SERVICIOS PROFESIONALES PARA ACOMPAÑAR
DESDE SU PERFIL, LA SUPERVISIÓN QUE EJERCE EL VICEPRESIDENTE DE INTEGRACIÓN PRODUCTIVA
DE CONVENIOS Y CONTRATOS EN MATERIA DE EXTENSIÓN AGROPECUARIA, EN LOS CUALES SE
REQUIERE VALIDAR CONTENIDOS Y R</t>
  </si>
  <si>
    <t>2024-02-07 00:00:00</t>
  </si>
  <si>
    <t>2024-02-07 09:29:06</t>
  </si>
  <si>
    <t>Generada</t>
  </si>
  <si>
    <t>1,074,280.38</t>
  </si>
  <si>
    <t>15,899.00</t>
  </si>
  <si>
    <t>Pago No. 10 Periodo del 1 al 31, mes de diciembre, Contrato No. 6102023, Ejecutado en la ciudad de Bogotá D.C  Factura N°. ECCO214213</t>
  </si>
  <si>
    <t>2024-02-07 09:41:50</t>
  </si>
  <si>
    <t>2,717,633.00</t>
  </si>
  <si>
    <t>8,388.00</t>
  </si>
  <si>
    <t>PAGO 1/2 Y 2/2 DIC, CTO 14442023,</t>
  </si>
  <si>
    <t>2024-02-08 00:00:00</t>
  </si>
  <si>
    <t>2024-02-08 11:02:23</t>
  </si>
  <si>
    <t>1,897,600.00</t>
  </si>
  <si>
    <t>12,818.00</t>
  </si>
  <si>
    <t>Pago Diciembre 2023 (1 y 2) Contrato 1450-2023 Riesgo ARL 02, Ejecutado en Bogotá, Acta de Inicio Dic 19-2023, Planilla Seg Social Dic 2023</t>
  </si>
  <si>
    <t>2024-02-12 00:00:00</t>
  </si>
  <si>
    <t>2024-02-12 11:02:32</t>
  </si>
  <si>
    <t>5,000,000.00</t>
  </si>
  <si>
    <t>148,129.00</t>
  </si>
  <si>
    <t>PAGO 12/13 Y 13/13 DIC, CTO 280 DE 2023,</t>
  </si>
  <si>
    <t>2024-02-12 11:39:35</t>
  </si>
  <si>
    <t>554,733,732.00</t>
  </si>
  <si>
    <t>16,502,163.00</t>
  </si>
  <si>
    <t>Pago No. 1 Periodo del 14 al 31, mes de diciembre, ORD COMPRA   121845 CTO (1439) 2023 Ejecutado en la ciudad de Bogotá D.C Factura BOGO12197</t>
  </si>
  <si>
    <t>2024-02-12 14:08:39</t>
  </si>
  <si>
    <t>11,990,128.00</t>
  </si>
  <si>
    <t>106,361.00</t>
  </si>
  <si>
    <t>Pago No. 7 Periodo del 1 al 30, mes de NOVIEMBRE, Contrato No. 7542023, Ejecutado en la ciudad de Bogotá D.C factura  EMPR 25562 y EMPR 26015</t>
  </si>
  <si>
    <t>2024-02-12 18:28:01</t>
  </si>
  <si>
    <t>1,467,374,099.00</t>
  </si>
  <si>
    <t>PAGO 100% RES 8462023 Aprobar la cofinanciación del proyecto denominado  Mejoramiento del sistema agro logistico de las cadenas productivas de platano, banano, cafe, hortalizas y leche de seis asociaciones del municipio de Genova Quindio RAD 20234000067463</t>
  </si>
  <si>
    <t>2024-02-12 18:35:31</t>
  </si>
  <si>
    <t>525,693,925.00</t>
  </si>
  <si>
    <t>PAGO 100% CONFINANCIACION RES 8562023Cofinanciación del Proyecto Integral de Desarrollo Agropecuario y Rural con Enfoque Territorial identificado con el BP 3425 denominado Fortalecimiento de la cadena productiva de plátano como medida de reactivación económica y mejoramiento de los ingresos de las familias del municipio de CERTEGUI RAD  20234000067613</t>
  </si>
  <si>
    <t>2024-02-12 18:41:31</t>
  </si>
  <si>
    <t>161,535,771.00</t>
  </si>
  <si>
    <t>PAGO Adición de recursos al proyecto cofinanciado mediante Resolución 347 de1 11 DE  OCT  2021 RAD 20234000067623</t>
  </si>
  <si>
    <t>2024-02-12 18:46:41</t>
  </si>
  <si>
    <t>116,326,490.00</t>
  </si>
  <si>
    <t>PAGO RES 870 2023 Adición de recursos al proyecto cofinanciado mediante Resolución 450 de 2021 RAD  20234000067623</t>
  </si>
  <si>
    <t>2024-02-12 18:57:12</t>
  </si>
  <si>
    <t>261,153,822.00</t>
  </si>
  <si>
    <t>PAGO 100% RES 871 2023 Adición de recursos al proyecto cofinanciado mediante Resolución 292 de 2021.Aprobar la cofinanciación del proyecto denominado "Fortalecer el renglón lácteo de 60 beneficiarios de la asociación APROCOLEDA  RAD  20234000067623</t>
  </si>
  <si>
    <t>Adición de recursos al proyecto cofinanciado mediante Resolución 292 de 2021.Aprobar la cofinanciación del proyecto denominado "Fortalecer el renglón lácteo de 60 beneficiarios de la asociación APROCOLEDA  en el municipio de</t>
  </si>
  <si>
    <t>2024-02-12 19:02:54</t>
  </si>
  <si>
    <t>27,971,167.00</t>
  </si>
  <si>
    <t>PAGO 100% RES 8722023 Adición  RECURSOS RES 219 2021   Implementar el proceso de transformación para la obtención de licor de cacao para 29 productores de ASOBUENCACAO en el Municipio de Buenavista - Boyacá RAD RAD 20234000067623</t>
  </si>
  <si>
    <t>2024-02-12 19:11:49</t>
  </si>
  <si>
    <t>742,600,139.00</t>
  </si>
  <si>
    <t>PAGO RES 874 2023   Adición De Recursos a Res 478 de 2021  Mejorar las capacidades productivas, socio empresariales y organizacionales a productores agrícolas pertenecientes a la Asociación de Autoridades Ancestrales Territoriales Nasa RAD 20234000067623</t>
  </si>
  <si>
    <t>2024-02-12 19:16:54</t>
  </si>
  <si>
    <t>979,053,042.00</t>
  </si>
  <si>
    <t>PAGO  100% RES 873 2023 ADICION de recursos al proyecto financiado mediante Resolución 228 de 2020 RAD 20234000067623</t>
  </si>
  <si>
    <t>2024-02-13 00:00:00</t>
  </si>
  <si>
    <t>2024-02-13 09:10:19</t>
  </si>
  <si>
    <t>24,790,000.00</t>
  </si>
  <si>
    <t>1,311,689.00</t>
  </si>
  <si>
    <t>Pago No. 6 Periodo del 1 al 31, mes de DICIEMBRE, Contrato No. 8732023, Ejecutado en la ciudad de CARTAGENA-MONTERIA Factura JHS  No. 11181</t>
  </si>
  <si>
    <t>2024-02-13 09:16:17</t>
  </si>
  <si>
    <t>6,958,100.00</t>
  </si>
  <si>
    <t>2024-02-13 09:27:30</t>
  </si>
  <si>
    <t>18,175,053.07</t>
  </si>
  <si>
    <t>924,026.00</t>
  </si>
  <si>
    <t>Pago No. 1 Periodo del 1 al 30, mes de noviembre, Contrato No. 1132582023, Ejecutado en la ciudad de CARTAGENA Factura No,  FEV 722</t>
  </si>
  <si>
    <t>2024-02-13 10:02:06</t>
  </si>
  <si>
    <t>744,876,102.26</t>
  </si>
  <si>
    <t>DESEMBOLSOS CONFORME AL AVANCE DE EJECUCIÓN CONVENION 10592023 FACTURA C-6720</t>
  </si>
  <si>
    <t>Aunar esfuerzos técnicos, administrativos y  financieros para la prestación del servicio público de extensión agropecuaria conforme a lo dispuesto en la Ley 1876 de 2017, respondiendo a las necesidades definidas en el proyecto de extensión agropecuar</t>
  </si>
  <si>
    <t>2024-02-13 10:15:25</t>
  </si>
  <si>
    <t>172,117,795.94</t>
  </si>
  <si>
    <t>DESEMBOLSOS CONFORME AL AVANCE DE EJECUCIÓN CONVENIO  10632023 FACTURA No. C-6722</t>
  </si>
  <si>
    <t>2024-02-13 10:56:38</t>
  </si>
  <si>
    <t>922,220,138.10</t>
  </si>
  <si>
    <t>SEGUNDO DESEMBOLSO CORRESPONDIENTE AL VALOR DEL APORTEDE LA AGENCIA DE  DESARROLLO RURAL DEL CONVENIO 9762023 FACTURA 413518</t>
  </si>
  <si>
    <t>2024-02-13 11:17:34</t>
  </si>
  <si>
    <t>717,708,863.25</t>
  </si>
  <si>
    <t>DESEMBOLSOS CONFORME AL AVANCE DE EJECUCIÓN CONVENIO 10622023 Factura  C -6721</t>
  </si>
  <si>
    <t>2024-02-13 11:33:32</t>
  </si>
  <si>
    <t>342,684,499.00</t>
  </si>
  <si>
    <t>4,237,002.00</t>
  </si>
  <si>
    <t>ESRI COLOMBIA  SAS</t>
  </si>
  <si>
    <t>ADQUISICIÓN DE BIENES Y SERVICIOS - SERVICIOS DE INFORMACIÓN IMPLEMENTADOS - MEJORAMIENTO DE LA GESTION DE CAPACIDADES TECNOLOGICAS QUE PERMITAN LA GENERACION VALOR PUBLICO EN LA ADR  NACIONAL</t>
  </si>
  <si>
    <t>Pago No. 1 Periodo del 28deDiciembre al 31, de Diciembre, OC No. 123373  Contrato 14572023, Ejecutado en la ciudad de BOGOTA Factura FEE - 21210</t>
  </si>
  <si>
    <t>2024-02-13 11:48:20</t>
  </si>
  <si>
    <t>95,935,913.40</t>
  </si>
  <si>
    <t>6,139,899.00</t>
  </si>
  <si>
    <t>Pago No. 2, Contrato No. 13362023, FENIX MEDIA GROUP SAS, Ejecutado en la ciudad de Bogotá D.C FMG 710</t>
  </si>
  <si>
    <t>2024-02-13 12:57:06</t>
  </si>
  <si>
    <t>100,647,358.00</t>
  </si>
  <si>
    <t>PAGO 100% RES 8752023  ADICION DE RECURSOS A LA RESOLUCION 528 DE 2021 ADICIÓN SERVICIO DE APOYO FINANCIERO PARA PROYECTOS PRODUCTIVOS - OPTIMIZACIÓN DE LA GENERACIÓN DE INGRESOS RAD  20234000067623</t>
  </si>
  <si>
    <t>2024-02-13 13:07:01</t>
  </si>
  <si>
    <t>1,097,016,004.24</t>
  </si>
  <si>
    <t>PAGO RES 8762023 ADICION  de recursos al proyecto cofinanciado mediante Resolución 325 2020 RAD 20234000067623</t>
  </si>
  <si>
    <t>36624</t>
  </si>
  <si>
    <t>2024-02-13 13:12:35</t>
  </si>
  <si>
    <t>1,359,462,384.00</t>
  </si>
  <si>
    <t>PAGO RES 8772023 Adición de recursos al proyecto cofinanciado mediante Resolución 312  2020 RAD 20234000067623</t>
  </si>
  <si>
    <t>2024-02-13 13:20:20</t>
  </si>
  <si>
    <t>123,315,371.00</t>
  </si>
  <si>
    <t>PAGO 100% RES 878 2023  ADICION RECURSOS RES 481 2021 Adición Fortalecer las capacidades productivas de las familias indígenas Awá para la producción primaria y post cosecha de bananito, en los resguardos de Integrado La Milagrosa, Cuchilla del Palmar y Vegas, del municipio de Ricaurte RAD 20234000067623</t>
  </si>
  <si>
    <t>36424</t>
  </si>
  <si>
    <t>2024-02-13 18:13:26</t>
  </si>
  <si>
    <t>434,070,610.60</t>
  </si>
  <si>
    <t>69,012,089.00</t>
  </si>
  <si>
    <t>Pago No. 8, factura 13  Contrato No. 8372023, Operador Logistico, Ejecutado en la ciudad de Bogotá D.C rad 20236100179681</t>
  </si>
  <si>
    <t>39724</t>
  </si>
  <si>
    <t>34435524</t>
  </si>
  <si>
    <t>2024-02-13 18:25:07</t>
  </si>
  <si>
    <t>49,254,000.00</t>
  </si>
  <si>
    <t>Pago No. 8, factura 13  Contrato No. 8372023, Operador Logistico, Ejecutado en la ciudad de Bogotá D.C RAD  20236100179681</t>
  </si>
  <si>
    <t>39924</t>
  </si>
  <si>
    <t>34435624</t>
  </si>
  <si>
    <t>36724</t>
  </si>
  <si>
    <t>2024-02-13 18:36:01</t>
  </si>
  <si>
    <t>72,175,343.95</t>
  </si>
  <si>
    <t>40124</t>
  </si>
  <si>
    <t>34435724</t>
  </si>
  <si>
    <t>2024-02-13 18:45:55</t>
  </si>
  <si>
    <t>4,000,000.00</t>
  </si>
  <si>
    <t>2024-02-13 19:23:45</t>
  </si>
  <si>
    <t>413,900.00</t>
  </si>
  <si>
    <t>PAGO DERECHOS DE REGISTRO ESCRITURA PUBLICA 304 del 04-11-2023 NOTARIA UNICA DE TOCA  REFERENCIA DE NOTARIADO Y REGISTRO  REF 02406101962203 NIR 24103151945189  RAD 20243300013933</t>
  </si>
  <si>
    <t>37124</t>
  </si>
  <si>
    <t>2024-02-13 19:39:59</t>
  </si>
  <si>
    <t>860,037,543.05</t>
  </si>
  <si>
    <t>Pago No. 4, Contrato No. 8372023, Operador Logistico, Ejecutado en la ciudad de Bogotá D.C Factura 8</t>
  </si>
  <si>
    <t>40724</t>
  </si>
  <si>
    <t>34435924</t>
  </si>
  <si>
    <t>37224</t>
  </si>
  <si>
    <t>2024-02-13 19:49:19</t>
  </si>
  <si>
    <t>34,745,887.36</t>
  </si>
  <si>
    <t>40824</t>
  </si>
  <si>
    <t>34436024</t>
  </si>
  <si>
    <t>2024-02-13 19:58:42</t>
  </si>
  <si>
    <t>31,666,918.76</t>
  </si>
  <si>
    <t>37424</t>
  </si>
  <si>
    <t>2024-02-13 20:27:37</t>
  </si>
  <si>
    <t>375,505,972.70</t>
  </si>
  <si>
    <t>Pago No. 6, Contrato No. 8372023, Operador Logistico, Ejecutado en la ciudad de Bogotá D.C factura  11</t>
  </si>
  <si>
    <t>41024</t>
  </si>
  <si>
    <t>76605924</t>
  </si>
  <si>
    <t>37524</t>
  </si>
  <si>
    <t>2024-02-13 20:33:42</t>
  </si>
  <si>
    <t>44,213,031.37</t>
  </si>
  <si>
    <t>41124</t>
  </si>
  <si>
    <t>76606024</t>
  </si>
  <si>
    <t>48024</t>
  </si>
  <si>
    <t>2024-02-16 00:00:00</t>
  </si>
  <si>
    <t>2024-02-16 14:29:21</t>
  </si>
  <si>
    <t>252,233.00</t>
  </si>
  <si>
    <t>1,704.00</t>
  </si>
  <si>
    <t>PAGO 1/3 CTO 1392 DE 2023 EJECUTADO EN BOGOTA D.C.</t>
  </si>
  <si>
    <t>53024</t>
  </si>
  <si>
    <t>74552924</t>
  </si>
  <si>
    <t>Prestar servicios profesionales a la Dirección de Acceso a Activos Productivos en los Procesos de ejecución, estructuración e implementación de los PIDAR con enfoque Territorial,
proyectando el componente ambiental de los mismos brindando acompañamie</t>
  </si>
  <si>
    <t>2024-02-19 00:00:00</t>
  </si>
  <si>
    <t>2024-02-19 10:43:34</t>
  </si>
  <si>
    <t>17,408,071.00</t>
  </si>
  <si>
    <t>Pago No. 18 Periodo del 1 al 30, mes de NOVIEMBRE, contrato No. 7332022, Ejecutado en la ciudad de Algeciras, departamento del Huila, No. De factura CID 28</t>
  </si>
  <si>
    <t>2024-02-19 11:07:53</t>
  </si>
  <si>
    <t>32,984,304.00</t>
  </si>
  <si>
    <t>2,561,966.00</t>
  </si>
  <si>
    <t>Ejecutar la interventoría integral a las obras de rehabilitación y/o complementación del 
distrito de adecuación de tierras de pequeña escala de Bellavista – El Puente en el municipio de Algeciras, departamento del Huila</t>
  </si>
  <si>
    <t>51824</t>
  </si>
  <si>
    <t>2024-02-19 14:41:55</t>
  </si>
  <si>
    <t>Anulada</t>
  </si>
  <si>
    <t>27,613,195.54</t>
  </si>
  <si>
    <t>1,473,477.00</t>
  </si>
  <si>
    <t>CONSORCIO  INTER  PCG</t>
  </si>
  <si>
    <t>Pago No. 5 Periodo del 3 mes de diciembre al 15 mes de diciembre, Contrato No. 9422023, Ejecutado en la ciudad de San Juan del Cesar, Distracción, Fonseca y Barrancas, en el Departamento de La Guajira, Factura No. FVNE 12, de acuerdo con la clausula y/o numeral No. QUINTA- FORMA DE PAGO.</t>
  </si>
  <si>
    <t>“Realizar la interventoría técnica, administrativa, jurídica, ambiental y
financiera a la administración, operación y mantenimiento de la infraestructura del proyecto multipropósito del Rio Ranchería Fase I, Departamento de la Guajira y el proyecto d</t>
  </si>
  <si>
    <t>52424</t>
  </si>
  <si>
    <t>2024-02-20 00:00:00</t>
  </si>
  <si>
    <t>2024-02-20 09:01:37</t>
  </si>
  <si>
    <t>52524</t>
  </si>
  <si>
    <t>2024-02-20 09:02:23</t>
  </si>
  <si>
    <t>59,224,177.13</t>
  </si>
  <si>
    <t>322,566.00</t>
  </si>
  <si>
    <t>Pago No. 8 Periodo del 1 al 30, mes de Noviembre, Contrato No. 7202023, Ejecutado en la ciudad de Córdoba Factura SAP 81</t>
  </si>
  <si>
    <t>52624</t>
  </si>
  <si>
    <t>2024-02-20 09:14:45</t>
  </si>
  <si>
    <t>95,524,979.38</t>
  </si>
  <si>
    <t>496,906.00</t>
  </si>
  <si>
    <t>Pago No. 7 Periodo del 1 al 31, mes de octubre, Contrato No. 7202023, Ejecutado en la ciudad de Atlántico Factura No. SAP 79</t>
  </si>
  <si>
    <t>57524</t>
  </si>
  <si>
    <t>81164624</t>
  </si>
  <si>
    <t>53424</t>
  </si>
  <si>
    <t>2024-02-20 11:24:04</t>
  </si>
  <si>
    <t>31,973,932.69</t>
  </si>
  <si>
    <t>1,693,543.00</t>
  </si>
  <si>
    <t>Pago No. 5 Periodo del 3 al 15 mes de diciembre 2023, Contrato No. 9432023, Ejecutado en la ciudad de Municipios de Coyaima, Natagaima y Purificación, en el Departamento del Tolima, Factura No. FVNE 10, de acuerdo con la clausula o numeral No. QUINTA FORMA DE PAGO.FAC . FVNE 10</t>
  </si>
  <si>
    <t>58724</t>
  </si>
  <si>
    <t>76606124</t>
  </si>
  <si>
    <t>Realizar la interventoría técnica, administrativa, jurídica, ambiental y  financiera a la administración, operación y mantenimiento de la infraestructura del proyecto multipropósito del Rio Ranchería Fase I, Departamento de la Guajira y el proyecto d</t>
  </si>
  <si>
    <t>54324</t>
  </si>
  <si>
    <t>2024-02-20 14:54:20</t>
  </si>
  <si>
    <t>33,283,319.17</t>
  </si>
  <si>
    <t>181,278.00</t>
  </si>
  <si>
    <t>Pago No. 9 Periodo del 1 al 28, mes de diciembre, Contrato No. 7202023, Ejecutado en la ciudad de Huila, Factura SAP 97 RAD   20246100026781</t>
  </si>
  <si>
    <t>59624</t>
  </si>
  <si>
    <t>74904324</t>
  </si>
  <si>
    <t>56624</t>
  </si>
  <si>
    <t>2024-02-21 00:00:00</t>
  </si>
  <si>
    <t>2024-02-21 10:13:07</t>
  </si>
  <si>
    <t>19,858,838.00</t>
  </si>
  <si>
    <t>Pago No. 12, Periodo del  1 al 31 del mes de  ENERO del año 2024, Contrato No.555 de 2023, Ejecutado en la ciudad de Bogota. Factura 01-508947</t>
  </si>
  <si>
    <t>61924</t>
  </si>
  <si>
    <t>Prestar a la Agencia de Desarrollo Rural - ADR, los servicios postales, de transporte y entrega de correo a nivel urbano, nacional e internacional, así como la administración
de la ventanilla única de correspondencia de la Sede Central, conforme lo e</t>
  </si>
  <si>
    <t>2024-02-21 14:13:11</t>
  </si>
  <si>
    <t>118,132,008.97</t>
  </si>
  <si>
    <t>678,187.00</t>
  </si>
  <si>
    <t>Pago No. 7 Periodo del 1 al 30, mes de noviembre, Contrato No. 7202023, Ejecutado en la ciudad de Proyecto de distrito La Guajira Factura  No. SAP 89</t>
  </si>
  <si>
    <t>62324</t>
  </si>
  <si>
    <t>74914324</t>
  </si>
  <si>
    <t>2024-02-21 14:34:12</t>
  </si>
  <si>
    <t>96,656,341.19</t>
  </si>
  <si>
    <t>12,853,020.00</t>
  </si>
  <si>
    <t>OR CONSTRUCCIONES  E  INGENIERÍA   S.A.S.</t>
  </si>
  <si>
    <t>Pago No. 5 Periodo del 3 mes de Diciembre al 15 mes de Diciembre, Contrato No. 9312023, Ejecutado en la ciudad de Coyaima, Natagaima, Purificación, Tolima</t>
  </si>
  <si>
    <t>Administrar, Operar y Mantener la Infraestructura del Proyecto  Multipropósito del Rio Ranchería Fase I, Departamento de La Guajira y El Proyecto de Riego del Triángulo del Tolima Fases I y II, Departamento del Tolima”</t>
  </si>
  <si>
    <t>2024-02-21 14:47:00</t>
  </si>
  <si>
    <t>92,817,792.15</t>
  </si>
  <si>
    <t>12,362,705.00</t>
  </si>
  <si>
    <t>Pago No. 5 Periodo del 3 mes de Diciembre al 15 mes de Diciembre, Contrato No. 9302023, Ejecutado en la ciudad de San Juan del Cesar, Fonseca, Distracción - Guajira Factura OR No. 448</t>
  </si>
  <si>
    <t>2024-02-21 15:32:28</t>
  </si>
  <si>
    <t>312,155,250.90</t>
  </si>
  <si>
    <t>27,229,304.00</t>
  </si>
  <si>
    <t>Pago No. 2 Periodo del 7 al 21, mes de Diciembre, Contrato No. 10982023, Ejecutado en la ciudad de CAUCA, VALLE DEL CAUCA Y NARIÑO  Factura FEAB3</t>
  </si>
  <si>
    <t>58124</t>
  </si>
  <si>
    <t>2024-02-21 15:49:09</t>
  </si>
  <si>
    <t>17,463,584.00</t>
  </si>
  <si>
    <t>1,147,019.00</t>
  </si>
  <si>
    <t>Pago No. 9, Periodo del  1  al 31  del mes de  ENERO del año 2024, Contrato No. 7882023, Ejecutado en la ciudad de Bogotá. Factura FEAE N. 613</t>
  </si>
  <si>
    <t>63524</t>
  </si>
  <si>
    <t>58224</t>
  </si>
  <si>
    <t>2024-02-21 15:56:44</t>
  </si>
  <si>
    <t>73,645,649.00</t>
  </si>
  <si>
    <t>3,915,287.00</t>
  </si>
  <si>
    <t>Pago No. 4 Periodo del 3 mes de noviembre al 2 mes de diciembre 2023, Contrato No. 943 de 2023, Ejecutado en la ciudad de Municipios de Coyaima, Natagaima y Purificación, en el Departamento del Tolima, Factura No. FVNE 11.</t>
  </si>
  <si>
    <t>63424</t>
  </si>
  <si>
    <t>74886124</t>
  </si>
  <si>
    <t>62524</t>
  </si>
  <si>
    <t>2024-02-23 00:00:00</t>
  </si>
  <si>
    <t>2024-02-23 10:15:11</t>
  </si>
  <si>
    <t>2,449,814.00</t>
  </si>
  <si>
    <t>237,632.00</t>
  </si>
  <si>
    <t>Pago No. 18 Periodo del 16 mes de DICIEMBRE al 31 mes de DICIEMBRE, Contrato No. 7322022, Ejecutado en la ciudad de DEPARTAMENTO DEL HUILA MUNICIPIO DE ALGECIRAS - DISTRITO DE RIEGO ASOBELLAVISTA FACTURA  No. CGB 18</t>
  </si>
  <si>
    <t>67324</t>
  </si>
  <si>
    <t>69024</t>
  </si>
  <si>
    <t>2024-02-27 00:00:00</t>
  </si>
  <si>
    <t>2024-02-27 21:12:30</t>
  </si>
  <si>
    <t>7,567,000.00</t>
  </si>
  <si>
    <t>51,113.00</t>
  </si>
  <si>
    <t>PAGO DICIEMBRE CTO 1392 DE 2023 EJECUTADO EN BOGOTA D.C.</t>
  </si>
  <si>
    <t>75124</t>
  </si>
  <si>
    <t>74777624</t>
  </si>
  <si>
    <t>70424</t>
  </si>
  <si>
    <t>2024-02-28 00:00:00</t>
  </si>
  <si>
    <t>2024-02-28 16:40:26</t>
  </si>
  <si>
    <t>4,008,684.00</t>
  </si>
  <si>
    <t>21,284.00</t>
  </si>
  <si>
    <t>Pago No. 1 Periodo del 29 al 31, mes de Diciembre, Contrato No. 14562023, Ejecutado en la ciudad de Córdoba FAC-FE 11</t>
  </si>
  <si>
    <t>76324</t>
  </si>
  <si>
    <t>71224</t>
  </si>
  <si>
    <t>2024-02-29 00:00:00</t>
  </si>
  <si>
    <t>2024-02-29 10:42:25</t>
  </si>
  <si>
    <t>367,290,597.00</t>
  </si>
  <si>
    <t>33,487,427.00</t>
  </si>
  <si>
    <t>Pago No. 3 Periodo del 10 al 26, mes de diciembre de 2023, Contrato No. 9502023, Ejecutado en los distritos de riego de El Molino (departamento de La Guajira), María la Baja (departamento de Bolivar), Rio Frio y Tucurinca (departamento del Magdalena) Factura CSJ5</t>
  </si>
  <si>
    <t>77224</t>
  </si>
  <si>
    <t>98170724</t>
  </si>
  <si>
    <t>71324</t>
  </si>
  <si>
    <t>2024-02-29 10:45:12</t>
  </si>
  <si>
    <t>142,026,062.00</t>
  </si>
  <si>
    <t>6,745,642.00</t>
  </si>
  <si>
    <t>Pago No. 3 Periodo del 1 al 31, mes de diciembre, Contrato No. 9562023, Ejecutado en la ciudad de El Molino (departamento de La Guajira), María a Baja (departamento de Bolivar), Rio Frio y Tucurinca (departamento del Magdalena) Factura CID 3</t>
  </si>
  <si>
    <t>77124</t>
  </si>
  <si>
    <t>“Interventoría integral para ejecutar las obras de modernización y/o rehabilitación
y/o complementación de los distritos de adecuación de tierras de propiedad de la Agencia de Desarrollo Rural”, conforme
al siguiente grupo:</t>
  </si>
  <si>
    <t>71524</t>
  </si>
  <si>
    <t>2024-02-29 11:16:02</t>
  </si>
  <si>
    <t>1,001,202,507.00</t>
  </si>
  <si>
    <t>91,283,837.00</t>
  </si>
  <si>
    <t>Pago No. 2 Periodo del 17 al 30, mes de Noviembre, y 1 al 9, mes de Diciembre Contrato No. 9502023, Ejecutado en el Distrito de Riego de El Molino (departamento de La Guajira), María la Baja (departamento de Bolivar), Rio Frio y Tucurinca (departamento del Magdalena) Factura CSJ 4.</t>
  </si>
  <si>
    <t>77424</t>
  </si>
  <si>
    <t>98102624</t>
  </si>
  <si>
    <t>71924</t>
  </si>
  <si>
    <t>2024-02-29 11:54:43</t>
  </si>
  <si>
    <t>3,298,324.00</t>
  </si>
  <si>
    <t>19,100.00</t>
  </si>
  <si>
    <t>Pago No. 1 Periodo del 29 al 30, mes de diciembre 2023, Contrato No. 1456 2023, Ejecutado en la ciudad de Bogotá D.C FACTURA No.FE 8.</t>
  </si>
  <si>
    <t>77524</t>
  </si>
  <si>
    <t>73024</t>
  </si>
  <si>
    <t>2024-03-01 00:00:00</t>
  </si>
  <si>
    <t>2024-03-01 10:38:50</t>
  </si>
  <si>
    <t>1,607,170.00</t>
  </si>
  <si>
    <t>7,649.00</t>
  </si>
  <si>
    <t>Pago No. 1 Periodo del 29 al 31, mes de Diciembre, Contrato No. 14562023, Ejecutado en la ciudad de Distrito de Adecuación de Tierras de Gran Escala Sibundoy ubicado en el departamento de Putumayo Factura FE7</t>
  </si>
  <si>
    <t>79024</t>
  </si>
  <si>
    <t>2024-03-01 16:44:21</t>
  </si>
  <si>
    <t>10,909,000.00</t>
  </si>
  <si>
    <t>320,688.00</t>
  </si>
  <si>
    <t>545,450.00</t>
  </si>
  <si>
    <t>PAGO 11/11 CTO 580-2023  EJECUTADO EN BOGOTA</t>
  </si>
  <si>
    <t>Prestar sus servicios profesionales a la Dirección de Acceso a Activos Productivos de la Agencia de Desarrollo Rural apoyando en el componente financiero y contable 
en los procesos de formulación, estructuración, ejecución y seguimiento de los plane</t>
  </si>
  <si>
    <t>9,818,100.00</t>
  </si>
  <si>
    <t>82324</t>
  </si>
  <si>
    <t>2024-03-04 00:00:00</t>
  </si>
  <si>
    <t>2024-03-04 16:33:57</t>
  </si>
  <si>
    <t>1,107,630,292.30</t>
  </si>
  <si>
    <t>188,016,055.00</t>
  </si>
  <si>
    <t>Pago No. 6, Contrato No. 8372023, Operador Logistico, Ejecutado en la ciudad de Bogotá D.C factura 11 RAD  20236100175181</t>
  </si>
  <si>
    <t>88324</t>
  </si>
  <si>
    <t>76606224</t>
  </si>
  <si>
    <t>91224</t>
  </si>
  <si>
    <t>2024-03-05 00:00:00</t>
  </si>
  <si>
    <t>2024-03-05 17:33:23</t>
  </si>
  <si>
    <t>1,064,880,472.24</t>
  </si>
  <si>
    <t>243,074,848.00</t>
  </si>
  <si>
    <t>Pago No. 4, Contrato No. 8372023, Operador Logistico, Ejecutado en la ciudad de Bogotá D.C Factura 8 y 9 RADICADO   20236100167401</t>
  </si>
  <si>
    <t>98224</t>
  </si>
  <si>
    <t>76606324</t>
  </si>
  <si>
    <t>2024-03-06 00:00:00</t>
  </si>
  <si>
    <t>2024-03-06 14:08:35</t>
  </si>
  <si>
    <t>274,355.00</t>
  </si>
  <si>
    <t>PAGO 4/5 y 5/5 DIC, CTO 1052-2023</t>
  </si>
  <si>
    <t>2024-03-07 00:00:00</t>
  </si>
  <si>
    <t>2024-03-07 08:27:24</t>
  </si>
  <si>
    <t>9,763,950.00</t>
  </si>
  <si>
    <t>529,551.00</t>
  </si>
  <si>
    <t>PAGO FACT BTA 4745 ACEPTACION DE OFERTA 12762023  ADQUISICION DE 3 DISPENSADOR DE AGUA FRIA/AMBIENTE/CALIENTE RADICADO  20236100167301</t>
  </si>
  <si>
    <t>26724</t>
  </si>
  <si>
    <t>119824</t>
  </si>
  <si>
    <t>2024-03-11 00:00:00</t>
  </si>
  <si>
    <t>2024-03-11 11:32:14</t>
  </si>
  <si>
    <t>580,777,379.75</t>
  </si>
  <si>
    <t>115,676,997.00</t>
  </si>
  <si>
    <t>CTO 8372023 FACT 12  PAGO 007  EJECUCION OPERADO LOGISTICO RADICADO 20236100178311</t>
  </si>
  <si>
    <t>128224</t>
  </si>
  <si>
    <t>76606424</t>
  </si>
  <si>
    <t>119924</t>
  </si>
  <si>
    <t>2024-03-11 11:41:39</t>
  </si>
  <si>
    <t>5,330,985.92</t>
  </si>
  <si>
    <t>128724</t>
  </si>
  <si>
    <t>76606624</t>
  </si>
  <si>
    <t>120124</t>
  </si>
  <si>
    <t>2024-03-11 11:50:18</t>
  </si>
  <si>
    <t>351,883,732.48</t>
  </si>
  <si>
    <t>128824</t>
  </si>
  <si>
    <t>76606824</t>
  </si>
  <si>
    <t>2024-03-11 12:04:05</t>
  </si>
  <si>
    <t>9,245,500.00</t>
  </si>
  <si>
    <t>125524</t>
  </si>
  <si>
    <t>2024-03-12 00:00:00</t>
  </si>
  <si>
    <t>2024-03-12 10:23:14</t>
  </si>
  <si>
    <t>134324</t>
  </si>
  <si>
    <t>75001524</t>
  </si>
  <si>
    <t>2024-03-12 14:52:49</t>
  </si>
  <si>
    <t>13,265,000.00</t>
  </si>
  <si>
    <t>376,963.00</t>
  </si>
  <si>
    <t>2 PAGO CTO 849 2023  FACT SGE 26868 EXAMENES MEDICOS OCUPACIONALES REALIZADOS ENTRE LOS MESES DE NOVIEMBREY DICIEMBRE EN BOGOTA RAD  20236100174101</t>
  </si>
  <si>
    <t>2024-03-12 16:27:01</t>
  </si>
  <si>
    <t>326,216.00</t>
  </si>
  <si>
    <t>PAGO BOLETA FISCAL 154353191  ESCRITURA 316 FOLIO MATRICULA 070-222629 LOTE DE TERRENO FALLO JUDICIAL DE ACCION POPULAR DE LA COPA RADICADOS  20233300065203 Y  ALCANCE 20243300020923</t>
  </si>
  <si>
    <t>127824</t>
  </si>
  <si>
    <t>2024-03-12 17:02:40</t>
  </si>
  <si>
    <t>Pago No. 1 Periodo del 29 al 30, mes de diciembre 2023, Contrato No. 1456 2023, Ejecutado en la ciudad de Bogotá D.C FACTURA No.FE 8</t>
  </si>
  <si>
    <t>137024</t>
  </si>
  <si>
    <t>131424</t>
  </si>
  <si>
    <t>2024-03-13 00:00:00</t>
  </si>
  <si>
    <t>2024-03-13 13:34:24</t>
  </si>
  <si>
    <t>6,428,788.00</t>
  </si>
  <si>
    <t>33,571.00</t>
  </si>
  <si>
    <t>Pago No. 1 Periodo del 29 al 31, mes de Diciembre, Contrato No. 14562023, Ejecutado en la ciudad de Atlántico</t>
  </si>
  <si>
    <t>141124</t>
  </si>
  <si>
    <t>75011724</t>
  </si>
  <si>
    <t>132824</t>
  </si>
  <si>
    <t>2024-03-13 14:17:37</t>
  </si>
  <si>
    <t>6,451,353.00</t>
  </si>
  <si>
    <t>34,514.00</t>
  </si>
  <si>
    <t>Pago No. 1 Periodo del 29 al 31, mes de Diciembre, Contrato No. 14562023, Ejecutado en la ciudad de Proyecto de Distrito Triangulo del Tolima FE12</t>
  </si>
  <si>
    <t>142224</t>
  </si>
  <si>
    <t>75016624</t>
  </si>
  <si>
    <t>142424</t>
  </si>
  <si>
    <t>2024-03-15 00:00:00</t>
  </si>
  <si>
    <t>2024-03-15 10:29:34</t>
  </si>
  <si>
    <t>22,286,223.48</t>
  </si>
  <si>
    <t>106,072.00</t>
  </si>
  <si>
    <t>Pago No. 9 Periodo del 1 al 28, mes de diciembre, Contrato No. 7202023, Ejecutado en la ciudad de Distrito de Adecuación de Tierras de Gran Escala Sibundoy ubicado en el departamento de Putumayo Factura SAP 93</t>
  </si>
  <si>
    <t>152224</t>
  </si>
  <si>
    <t>2024-03-15 11:48:44</t>
  </si>
  <si>
    <t>69,535,575.87</t>
  </si>
  <si>
    <t>3,670,009.00</t>
  </si>
  <si>
    <t>Pago No. 1 Periodo del 1 al 30, mes de NOVIEMBRE de 2023, Orden Compra 113273-2023 (Contrato 9372023), Ejecutado en la ciudad de Montería - Córdoba, Facturas  SACO-301981 (Nov 30-2023) y SACO-302050 (Dic 28-2023)</t>
  </si>
  <si>
    <t>2024-02-26 00:00:00</t>
  </si>
  <si>
    <t>150124</t>
  </si>
  <si>
    <t>2024-03-18 00:00:00</t>
  </si>
  <si>
    <t>2024-03-18 11:22:35</t>
  </si>
  <si>
    <t>8,010,151.00</t>
  </si>
  <si>
    <t>45,986.00</t>
  </si>
  <si>
    <t>Pago No. 1 Periodo del 29 al 31, mes de Diciembre, Contrato No. 14562023, Ejecutado en la ciudad de Proyecto de Distrito La Guajira  - San Juan del Cesar Factura FE9</t>
  </si>
  <si>
    <t>160624</t>
  </si>
  <si>
    <t>150524</t>
  </si>
  <si>
    <t>2024-03-18 13:51:10</t>
  </si>
  <si>
    <t>141,339,830.00</t>
  </si>
  <si>
    <t>6,713,049.00</t>
  </si>
  <si>
    <t>Pago No. 4 Periodo del 1 al 31, mes de enero 2024, Contrato No. 956 2023, Ejecutado en la ciudad de El Molino (departamento de La Guajira), María la Baja (departamento de Bolivar), Rio Frio y Tucurinca (departamento del Magdalena) Factura CID 4</t>
  </si>
  <si>
    <t>161024</t>
  </si>
  <si>
    <t>2024-03-18 17:09:00</t>
  </si>
  <si>
    <t>272,220.00</t>
  </si>
  <si>
    <t>Pago 3 y 4 de Diciembre 2023, Cto 1184-2023 Ejecutado en Bogota DC, Acta Inicio Oct 24-2023, ARL Riesgo 02, Seg Social Oct, Nov y Dic 2023</t>
  </si>
  <si>
    <t>154524</t>
  </si>
  <si>
    <t>2024-03-19 00:00:00</t>
  </si>
  <si>
    <t>2024-03-19 09:57:50</t>
  </si>
  <si>
    <t>2,407,940.00</t>
  </si>
  <si>
    <t>12,879.00</t>
  </si>
  <si>
    <t>PAGO 1 PERIODO DEL 29 AL 31 MES DE DICIEMBRE DEL 2023 CONTRATO 14562023 EJECUTADO EN LA CIUDAD DE TESALIA HUILA FACTURA ELECTRONICA FE 10</t>
  </si>
  <si>
    <t>165024</t>
  </si>
  <si>
    <t>155124</t>
  </si>
  <si>
    <t>2024-03-19 10:37:47</t>
  </si>
  <si>
    <t>Pago No. 10, Periodo del 1 al 29 del mes de  FEBRERO  del año 2024, Contrato No. 7882023, Ejecutado en la ciudad de Bogotá. Factura FEAE N. 629</t>
  </si>
  <si>
    <t>166324</t>
  </si>
  <si>
    <t>155724</t>
  </si>
  <si>
    <t>2024-03-19 12:21:59</t>
  </si>
  <si>
    <t>53,756,461.00</t>
  </si>
  <si>
    <t>5,214,376.00</t>
  </si>
  <si>
    <t>Pago No. 15 Periodo del 17 mes de NOVIEMBRE al 24 mes de NOVIEMBRE, Contrato No. 7322022, Ejecutado en la ciudad de DEPARTAMENTO DEL HUILA MUNICIPIO DE ALGECIRAS - DISTRITO DE RIEGO ASOBELLAVISTA FACTURA No. CGB 15</t>
  </si>
  <si>
    <t>166824</t>
  </si>
  <si>
    <t>2024-03-20 00:00:00</t>
  </si>
  <si>
    <t>2024-03-20 11:22:32</t>
  </si>
  <si>
    <t>143,033.00</t>
  </si>
  <si>
    <t>966.00</t>
  </si>
  <si>
    <t>PAGO 1/3 CTO 1387 DE 2023 EJECUTADO EN BOGOTA D.C.</t>
  </si>
  <si>
    <t>160324</t>
  </si>
  <si>
    <t>2024-03-20 11:30:49</t>
  </si>
  <si>
    <t>23,588,550.00</t>
  </si>
  <si>
    <t>Pago No.13, Periodo del  1  al 29 del mes de  FEBRERO del año 2024, Contrato No. 5552023, Ejecutado en la ciudad de Bogota. Factura 01-509356</t>
  </si>
  <si>
    <t>171324</t>
  </si>
  <si>
    <t>2024-03-21 00:00:00</t>
  </si>
  <si>
    <t>2024-03-21 10:52:55</t>
  </si>
  <si>
    <t>118,697,617.43</t>
  </si>
  <si>
    <t>6,010,768.00</t>
  </si>
  <si>
    <t>Pago No. 3 Periodo del 1 al 31 mes de diciembre, Contrato No. 9552023, Ejecutado en la ciudad de Duitama, Paipa, Tibasosa, Nobsa, Santa Rosa de Viterbo, Sogamoso y Firavitoba en el Departamento de Boyacá; Sabana de Torres en el Departamento de Santander; Cúcuta y Zulia en el Departamento de Norte de Santander, Factura No. FVNE 3</t>
  </si>
  <si>
    <t>2024-03-21 16:19:04</t>
  </si>
  <si>
    <t>1,961,039.75</t>
  </si>
  <si>
    <t>Pago No. 1 Periodo del 15 al 15, mes de diciembre, Contrato No. 12792023, Ejecutado en la ciudad de TOCA BOYACA  Sentencia proferida por el Tribunal Administrativo de Boyacá con ocasión de la acción popular con radicado N° 20110003100</t>
  </si>
  <si>
    <t>Adquisición parcial del predio denominado SANTA TERESA_2 identificado con matrícula inmobiliaria No 070-219244
ubicado por debajo de la cota 2673,5 del embalse La Copa del Distrito de Adecuación de Tierras de Alto Chicamocha y Firavitoba, de conformi</t>
  </si>
  <si>
    <t>2024-03-21 16:30:07</t>
  </si>
  <si>
    <t>2024-03-21 16:35:18</t>
  </si>
  <si>
    <t>2024-03-21 16:40:50</t>
  </si>
  <si>
    <t>Adquisición parcial del predio denominado SANTA TERESA_2 identificado con matrículainmobiliaria No 070-219244
ubicado por debajo de la cota 2673,5 del embalse La Copa del Distrito de Adecuación de Tierras de Alto Chicamocha y Firavitoba, de conformi</t>
  </si>
  <si>
    <t>2024-03-21 16:45:27</t>
  </si>
  <si>
    <t>2024-03-21 17:01:03</t>
  </si>
  <si>
    <t>2024-03-21 17:05:14</t>
  </si>
  <si>
    <t>2024-03-21 17:30:36</t>
  </si>
  <si>
    <t>47,713,935.00</t>
  </si>
  <si>
    <t>Pago No. 1 Periodo del 29 al 29, mes de Septiembre, Contrato 10452023, ejecutado en la ciudad de Toca, Boyaca, Compra predio denominado SANTA ANA identificado con matrícula inmobiliaria No 070-30833 Entrada de Almacen 2024610002373 de Mar 21-2023</t>
  </si>
  <si>
    <t>2024-03-22 00:00:00</t>
  </si>
  <si>
    <t>2024-03-22 09:01:25</t>
  </si>
  <si>
    <t>16,394,687.00</t>
  </si>
  <si>
    <t>Pago No. 1 Periodo del 4 al 4, mes de noviembre, Contrato No. 11592023, Ejecutado en la ciudad de TOCA BOYACA ordenado en la Sentencia proferida por el Tribunal Administrativo de Boyacá con ocasión de la acción popular con radicado N° 20110003100.</t>
  </si>
  <si>
    <t>2024-03-22 09:08:22</t>
  </si>
  <si>
    <t>2024-03-22 09:13:21</t>
  </si>
  <si>
    <t>2024-03-22 09:19:00</t>
  </si>
  <si>
    <t>2024-03-22 09:23:13</t>
  </si>
  <si>
    <t>2024-03-22 09:27:36</t>
  </si>
  <si>
    <t>Pago No. 1 Periodo del 4 al 4, mes de noviembre, Contrato No. 11592023, Ejecutado en la ciudad de TOCA BOYACA ordenado en la Sentencia proferida por el Tribunal Administrativo de Boyacá con ocasión de la acción popular con radicado N° 20110003100</t>
  </si>
  <si>
    <t>2024-04-02 00:00:00</t>
  </si>
  <si>
    <t>2024-04-02 15:46:24</t>
  </si>
  <si>
    <t>49,994,900.00</t>
  </si>
  <si>
    <t>2,711,488.00</t>
  </si>
  <si>
    <t>Pago No. 1 Periodo del 1 al 22, mes de Diciembre, Aceptación de Oferta  No. 13832023, Ejecutado en la ciudad de Bogotá D.C Factura No. 80972</t>
  </si>
  <si>
    <t>2024-04-05 00:00:00</t>
  </si>
  <si>
    <t>2024-04-05 15:21:31</t>
  </si>
  <si>
    <t>652,696,740.00</t>
  </si>
  <si>
    <t>75,599,782.00</t>
  </si>
  <si>
    <t>Pago No. 3 Periodo del 16 mes de Diciembre al 24 mes de Enero, Contrato No. 9632023, Ejecutado en la ciudad de PASCA, UBAQUE Y FOMEQUE DEL DEPARTAMENTO DE  CUNDINAMARCA Y ACACIAS DEPARTAMENTO DEL META</t>
  </si>
  <si>
    <t>226824</t>
  </si>
  <si>
    <t>2024-04-08 00:00:00</t>
  </si>
  <si>
    <t>2024-04-08 09:27:45</t>
  </si>
  <si>
    <t>118,761,245.86</t>
  </si>
  <si>
    <t>635,180.00</t>
  </si>
  <si>
    <t>Pago No. 7 Periodo del 1 al 30, mes de noviembre, Contrato No. 7202023, Ejecutado en la ciudad de Proyecto de Distrito de Adecuación de Tierras Triangulo del Tolima Departamento del Tolima Factura SAP 84</t>
  </si>
  <si>
    <t>239824</t>
  </si>
  <si>
    <t>227324</t>
  </si>
  <si>
    <t>2024-04-08 10:02:28</t>
  </si>
  <si>
    <t>110,843,830.53</t>
  </si>
  <si>
    <t>592,835.00</t>
  </si>
  <si>
    <t>Pago No. 8 Periodo del 1 al 28, mes de diciembre, Contrato No. 7202023, Ejecutado en la ciudad de Proyecto de Distrito de Adecuación de Tierras Triangulo del Tolima,  Departamento del Tolima Factura SAP 98</t>
  </si>
  <si>
    <t>240124</t>
  </si>
  <si>
    <t>227524</t>
  </si>
  <si>
    <t>2024-04-08 10:29:16</t>
  </si>
  <si>
    <t>55,275,898.63</t>
  </si>
  <si>
    <t>301,061.00</t>
  </si>
  <si>
    <t>Pago No. 9 Periodo del 1 al 28, mes de diciembre, Contrato No. 7202023, Ejecutado en la ciudad de Córdoba Factura SAP 99</t>
  </si>
  <si>
    <t>240624</t>
  </si>
  <si>
    <t>244924</t>
  </si>
  <si>
    <t>2024-04-10 00:00:00</t>
  </si>
  <si>
    <t>2024-04-10 09:02:44</t>
  </si>
  <si>
    <t>46,424,254.51</t>
  </si>
  <si>
    <t>268,990.00</t>
  </si>
  <si>
    <t>Pago No. 9 Periodo del 1 al 28, mes de diciembre, Contrato No. 7202023, Ejecutado en la ciudad de Bogotá D.C Factura SAP 91</t>
  </si>
  <si>
    <t>258824</t>
  </si>
  <si>
    <t>245324</t>
  </si>
  <si>
    <t>2024-04-10 09:19:35</t>
  </si>
  <si>
    <t>782,825,675.00</t>
  </si>
  <si>
    <t>4,506,858.00</t>
  </si>
  <si>
    <t>Pago No. 1 Periodo del 20 al 20, mes de SEPTIEMBRE, Contrato No. 10352023 (115444) 2023, Ejecutado en la ciudad de BOGOTA D.C Factura Q030-10238</t>
  </si>
  <si>
    <t>259224</t>
  </si>
  <si>
    <t>245524</t>
  </si>
  <si>
    <t>2024-04-10 09:27:48</t>
  </si>
  <si>
    <t>784,002,142.00</t>
  </si>
  <si>
    <t>4,513,680.00</t>
  </si>
  <si>
    <t>Pago No. 1 Periodo del 20 al 20, mes de SEPTIEMBRE, Contrato No. 10332023 (115442) 2023, Ejecutado en la ciudad de BOGOTA D.C Factura Q030-10237</t>
  </si>
  <si>
    <t>259424</t>
  </si>
  <si>
    <t>246524</t>
  </si>
  <si>
    <t>2024-04-10 10:03:42</t>
  </si>
  <si>
    <t>191,843,959.00</t>
  </si>
  <si>
    <t>9,794,488.00</t>
  </si>
  <si>
    <t>COMPAÑIA DE PROYECTOS TECNICOS  CPT  S A</t>
  </si>
  <si>
    <t>Pago No. 1 Periodo del 6 de OCTUBRE al 5 de DICIEMBRE, contrato No. 9472023, AGUA BLANCA EN EL DEPARTAMENTO DEL CAUCA; ROLDANILLO, LA UNIÓN Y TORO - RUT EN EL DEPARTAMENTO DEL VALLE DEL CAUCA Y ALEX-SAN ALEJANDRO Y SAN FRANCISCO EN EL DEPARTAMENTO DE  NARIÑO FACTURA No. CPTS - 374</t>
  </si>
  <si>
    <t>260024</t>
  </si>
  <si>
    <t>246924</t>
  </si>
  <si>
    <t>2024-04-10 10:28:37</t>
  </si>
  <si>
    <t>132,513,053.33</t>
  </si>
  <si>
    <t>6,710,373.00</t>
  </si>
  <si>
    <t>Pago No. 4 Periodo del 1 al 31 mes de enero del 2024, Contrato No. 9552023, Ejecutado en la ciudad de Duitama, Paipa, Tibasosa, Nobsa, Santa Rosa de Viterbo, Sogamoso y Firavitoba en el Departamento de Boyacá; Sabana de Torres en el Departamento de Santander; Cúcuta y Zulia en el Departamento de Norte de Santander, Factura No. FVNE 4</t>
  </si>
  <si>
    <t>260724</t>
  </si>
  <si>
    <t>247224</t>
  </si>
  <si>
    <t>2024-04-10 10:45:30</t>
  </si>
  <si>
    <t>14,299,189.00</t>
  </si>
  <si>
    <t>Pago No. 1 Periodo del 14 al 14, mes de AGOSTO, Contrato No. 9522023 (113612) 2023, Ejecutado en la ciudad de BOGOTA D.C Facturas A044/100236, A044/100219 y A044/100208</t>
  </si>
  <si>
    <t>261024</t>
  </si>
  <si>
    <t>247524</t>
  </si>
  <si>
    <t>2024-04-10 10:57:34</t>
  </si>
  <si>
    <t>65,132.00</t>
  </si>
  <si>
    <t>Pago No. 1 Periodo del 14 al 14, mes de AGOSTO, Contrato No. 9542023 (113705) 2023, Ejecutado en la ciudad de BOGOTA D.C facturas A044/100233, A044/100220 y A044/100209</t>
  </si>
  <si>
    <t>261424</t>
  </si>
  <si>
    <t>247724</t>
  </si>
  <si>
    <t>2024-04-10 11:05:59</t>
  </si>
  <si>
    <t>52,105.00</t>
  </si>
  <si>
    <t>Pago No. 1 Periodo del 14 al 14, mes de AGOSTO, Contrato No. 9572023 (113756) 2023, Ejecutado en la ciudad de BOGOTA D.C FACTURAS  A044/100231, A044/100217 Y A044/100205</t>
  </si>
  <si>
    <t>261824</t>
  </si>
  <si>
    <t>248024</t>
  </si>
  <si>
    <t>2024-04-10 11:21:46</t>
  </si>
  <si>
    <t>Pago No. 1 Periodo del 14 al 14, mes de AGOSTO, Contrato No. 9612023 (113761) 2023, Ejecutado en la ciudad de BOGOTA D.C Facturas A044/100206, A044/100229 y A044/100225</t>
  </si>
  <si>
    <t>262124</t>
  </si>
  <si>
    <t>248224</t>
  </si>
  <si>
    <t>2024-04-10 11:31:56</t>
  </si>
  <si>
    <t>Pago No. 1 Periodo del 14 al 14, mes de AGOSTO, Contrato No. 9532023 (113697) 2023, Ejecutado en la ciudad de BOGOTA D.C Facturas A044/100227, A044/100223 y A044/100201</t>
  </si>
  <si>
    <t>262224</t>
  </si>
  <si>
    <t>248924</t>
  </si>
  <si>
    <t>2024-04-10 13:36:01</t>
  </si>
  <si>
    <t>Pago No. 1 Periodo del 14 al 14, mes de AGOSTO, Contrato No. 9592023 (113758) 2023, Ejecutado en la ciudad de BOGOTA D.C facturas A044/100228, A044/100224 y A044/100202</t>
  </si>
  <si>
    <t>262524</t>
  </si>
  <si>
    <t>249224</t>
  </si>
  <si>
    <t>2024-04-10 13:46:08</t>
  </si>
  <si>
    <t>45,592.00</t>
  </si>
  <si>
    <t>Pago No. 1 Periodo del 14 al 14, mes de AGOSTO, Contrato No. 9622023 (113805) 2023, Ejecutado en la ciudad de BOGOTA D.C Facturas A044/100234, A044/100221 y A044/100210</t>
  </si>
  <si>
    <t>263424</t>
  </si>
  <si>
    <t>ADQUISICIÓN DE MAQUINARIA AMARILLA PARA LOS DISTRITOS DE ADECUACIÓN
DE TIERRAS DE MEDIANA Y GRAN ESCALA DE PROPIEDAD DE LA AGENCIA DE DESARROLLO RURAL</t>
  </si>
  <si>
    <t>249624</t>
  </si>
  <si>
    <t>2024-04-10 14:11:58</t>
  </si>
  <si>
    <t>1,435,047,253.00</t>
  </si>
  <si>
    <t>130,839,285.00</t>
  </si>
  <si>
    <t>Pago No. 4 Periodo del 27 al 31, mes de diciembre de 2023 y 1 al 31 mes de enero de 2024, Contrato No. 9502023, Ejecutado en los distritos de riego de El Molino (departamento de La Guajira), María la Baja (departamento de Bolivar), Rio Frio y Tucurinca (departamento del Magdalena)</t>
  </si>
  <si>
    <t>263624</t>
  </si>
  <si>
    <t>253924</t>
  </si>
  <si>
    <t>2024-04-11 00:00:00</t>
  </si>
  <si>
    <t>2024-04-11 09:13:58</t>
  </si>
  <si>
    <t>540,812,594.00</t>
  </si>
  <si>
    <t>Pago No. 3 Periodo del 22 de diciembre de 2023, al 5 de febrero de 2024, Contrato No. 10982023, Ejecutado en la ciudad de CAUCA, VALLE DEL CAUCA Y NARIÑO FACTURA FEAB4</t>
  </si>
  <si>
    <t>268824</t>
  </si>
  <si>
    <t>255324</t>
  </si>
  <si>
    <t>2024-04-11 10:39:24</t>
  </si>
  <si>
    <t>2,302,403,790.00</t>
  </si>
  <si>
    <t>209,919,824.00</t>
  </si>
  <si>
    <t>Pago No. 5 Periodo del 1 al 29, mes de febrero de 2024, Contrato No. 9502023, Ejecutado en los distritos de riego de El Molino (departamento de La Guajira), María la Baja departamento de Bolivar), Rio Frio y Tucurinca (departamento del Magdalena) Factura  CSJ7</t>
  </si>
  <si>
    <t>269424</t>
  </si>
  <si>
    <t>Fecha de pago</t>
  </si>
  <si>
    <t>Valor Bruto</t>
  </si>
  <si>
    <t>Valor Neto</t>
  </si>
  <si>
    <t>Tipo Beneficiario</t>
  </si>
  <si>
    <t>Vigencia Presupuestal</t>
  </si>
  <si>
    <t>Sit</t>
  </si>
  <si>
    <t>Valor Pesos</t>
  </si>
  <si>
    <t>Valor Moneda</t>
  </si>
  <si>
    <t>Valor Reintegrado Pesos</t>
  </si>
  <si>
    <t>Valor Reintegrado Moneda</t>
  </si>
  <si>
    <t>Tesoreria Pagadora</t>
  </si>
  <si>
    <t>Identificacion Pagaduria</t>
  </si>
  <si>
    <t>Cuenta Pagaduria</t>
  </si>
  <si>
    <t>Endosada</t>
  </si>
  <si>
    <t>Razon social</t>
  </si>
  <si>
    <t>Concepto Pago</t>
  </si>
  <si>
    <t>21917424</t>
  </si>
  <si>
    <t>2024-02-08 03:28:29</t>
  </si>
  <si>
    <t>Pagada</t>
  </si>
  <si>
    <t>1891000.00000000</t>
  </si>
  <si>
    <t>3314.00000000</t>
  </si>
  <si>
    <t>1887686.00000000</t>
  </si>
  <si>
    <t>Beneficiario final</t>
  </si>
  <si>
    <t>Cuentas por pagar</t>
  </si>
  <si>
    <t>2799348</t>
  </si>
  <si>
    <t>MARTINEZ ARTEAGA PEDRO MIGUEL</t>
  </si>
  <si>
    <t>10557904528</t>
  </si>
  <si>
    <t>0.00000000</t>
  </si>
  <si>
    <t>13-01-01-DT</t>
  </si>
  <si>
    <t>No</t>
  </si>
  <si>
    <t>SV- PAGO MES DE DICIEMBRE ,CONTRATO 402-2023,RAD 8753</t>
  </si>
  <si>
    <t>52123</t>
  </si>
  <si>
    <t>56823</t>
  </si>
  <si>
    <t>1488023</t>
  </si>
  <si>
    <t>4022023</t>
  </si>
  <si>
    <t>Prestar servicios de apoyo a la gestión a la Unidad Técnica Territorial No.3 como operador de estación de bombeo en los aspectos relacionados con operación y conservación del distrito de adecuación de tierras La Doctrina, apoyando la prestación del s</t>
  </si>
  <si>
    <t>21917624</t>
  </si>
  <si>
    <t>2024-02-08 03:13:35</t>
  </si>
  <si>
    <t>4744000.00000000</t>
  </si>
  <si>
    <t>32045.00000000</t>
  </si>
  <si>
    <t>4711955.00000000</t>
  </si>
  <si>
    <t>1022323653</t>
  </si>
  <si>
    <t>DIAZ RODRIGUEZ YULI JAZMIN</t>
  </si>
  <si>
    <t>601017569</t>
  </si>
  <si>
    <t>SV- PAGO 3 de 4,6 1150-2023,RAD 8836</t>
  </si>
  <si>
    <t>140223</t>
  </si>
  <si>
    <t>537623</t>
  </si>
  <si>
    <t>1536423</t>
  </si>
  <si>
    <t>2023-10-09 00:00:00</t>
  </si>
  <si>
    <t>11502023</t>
  </si>
  <si>
    <t>Prestar sus servicios profesionales a la Dirección de Seguimiento y Control de la Vicepresidencia de Proyectos, en el apoyo jurídico a las actividades de implementación del sistema de monitoreo, seguimiento y control a los Proyectos Integrales de Des</t>
  </si>
  <si>
    <t>21917924</t>
  </si>
  <si>
    <t>2024-02-08 03:32:42</t>
  </si>
  <si>
    <t>1440050.00000000</t>
  </si>
  <si>
    <t>72052007</t>
  </si>
  <si>
    <t>FUNEZ SALAZAR TELEMACO ENRIQUE</t>
  </si>
  <si>
    <t>735143869</t>
  </si>
  <si>
    <t>SV- PAGO VIATICOS comisiÃ³n 505 RADICADO 9552</t>
  </si>
  <si>
    <t>43823</t>
  </si>
  <si>
    <t>665223</t>
  </si>
  <si>
    <t>1475923</t>
  </si>
  <si>
    <t>12/27/2023 00:00:00</t>
  </si>
  <si>
    <t>1575323</t>
  </si>
  <si>
    <t>505</t>
  </si>
  <si>
    <t>Viáticos: Bolívar-Cartagena/Bolívar-El Carmen De Bolívar/Bolívar-Cartagena/ DEL 21/11/2023 AL 24/11/2023</t>
  </si>
  <si>
    <t>21918424</t>
  </si>
  <si>
    <t>2024-02-08 03:32:43</t>
  </si>
  <si>
    <t>1535013.00000000</t>
  </si>
  <si>
    <t>86030554</t>
  </si>
  <si>
    <t>URUEÑA RODRIGUEZ REINALDO</t>
  </si>
  <si>
    <t>180401440</t>
  </si>
  <si>
    <t>SV- ID 9356 COMISION 724 :Meta-Villavicencio Meta-Puerto Gaitan Vichada-</t>
  </si>
  <si>
    <t>23023</t>
  </si>
  <si>
    <t>692423</t>
  </si>
  <si>
    <t>1469423</t>
  </si>
  <si>
    <t>1592723</t>
  </si>
  <si>
    <t>2023-11-28 00:00:00</t>
  </si>
  <si>
    <t>724</t>
  </si>
  <si>
    <t>Viáticos:Meta-Villavicencio/Meta-Puerto Gaitan/Vichada-La Primavera/Meta-Puerto Gaitan/Meta-Villavicencio/DEL 28/11/2023 AL 1/12 2023</t>
  </si>
  <si>
    <t>21919024</t>
  </si>
  <si>
    <t>2024-02-08 03:19:27</t>
  </si>
  <si>
    <t>6211000.00000000</t>
  </si>
  <si>
    <t>32862.00000000</t>
  </si>
  <si>
    <t>6178138.00000000</t>
  </si>
  <si>
    <t>40436446</t>
  </si>
  <si>
    <t>RODRIGUEZ CUBAQUE NANCY LILIANA</t>
  </si>
  <si>
    <t>096470011493</t>
  </si>
  <si>
    <t>SV- PAGO 2/10 CTO 757-2023 EJECUTADO EN LA CIUDAD DE VILLAVICENCIO</t>
  </si>
  <si>
    <t>94823</t>
  </si>
  <si>
    <t>173723</t>
  </si>
  <si>
    <t>06/01/2023 00:00:00</t>
  </si>
  <si>
    <t>1593223</t>
  </si>
  <si>
    <t>2023-04-22 00:00:00</t>
  </si>
  <si>
    <t>7572023</t>
  </si>
  <si>
    <t>Prestar los servicios profesionales a la Unidad Técnica Territorial No. 12 soportando las actividades que se desarrollen desde el componente financiero y administrativo en los procesos de formulación y estructuración de los Proyectos Integrales de De</t>
  </si>
  <si>
    <t>21919424</t>
  </si>
  <si>
    <t>SV- : PAGO 3/10 CTO 757-2023 EJECUTADO EN LA CIUDAD DE VILLAVICENCIO</t>
  </si>
  <si>
    <t>498323</t>
  </si>
  <si>
    <t>07/01/2023 00:00:00</t>
  </si>
  <si>
    <t>1593623</t>
  </si>
  <si>
    <t>21919924</t>
  </si>
  <si>
    <t>2024-02-08 03:19:28</t>
  </si>
  <si>
    <t>SV- PAGO 4/10 CTO 757-2023 EJECUTADO EN LA CIUDAD DE VILLAVICENCIO,</t>
  </si>
  <si>
    <t>621223</t>
  </si>
  <si>
    <t>08/01/2023 00:00:00</t>
  </si>
  <si>
    <t>1594523</t>
  </si>
  <si>
    <t>21920224</t>
  </si>
  <si>
    <t>SV- : PAGO 5/10 CTO 757-2023 EJECUTADO EN LA CIUDAD DE VILLAVICENCIO</t>
  </si>
  <si>
    <t>745023</t>
  </si>
  <si>
    <t>09/01/2023 00:00:00</t>
  </si>
  <si>
    <t>1595023</t>
  </si>
  <si>
    <t>21920424</t>
  </si>
  <si>
    <t>2024-02-08 03:19:29</t>
  </si>
  <si>
    <t>SV- PAGO 6/10 CTO 757-2023 EJECUTADO EN LA CIUDAD DE VILLAVICENCIO</t>
  </si>
  <si>
    <t>998923</t>
  </si>
  <si>
    <t>10/02/2023 00:00:00</t>
  </si>
  <si>
    <t>1595223</t>
  </si>
  <si>
    <t>21920824</t>
  </si>
  <si>
    <t>SV- PAGO 7/10 CTO 757-2023 EJECUTADO EN LA CIUDAD DE VILLAVICENCIO</t>
  </si>
  <si>
    <t>1086223</t>
  </si>
  <si>
    <t>11/01/2023 00:00:00</t>
  </si>
  <si>
    <t>1595523</t>
  </si>
  <si>
    <t>21921224</t>
  </si>
  <si>
    <t>2024-02-08 03:06:11</t>
  </si>
  <si>
    <t>41954.00000000</t>
  </si>
  <si>
    <t>6169046.00000000</t>
  </si>
  <si>
    <t>80819559</t>
  </si>
  <si>
    <t>ARIZA GARCIA MARLON ALEXANDER</t>
  </si>
  <si>
    <t>02117155211</t>
  </si>
  <si>
    <t>SV- PAGO DICIEMBRE CTO 1240-2023 EJECUTADO EN BOGOTA</t>
  </si>
  <si>
    <t>149223</t>
  </si>
  <si>
    <t>148823</t>
  </si>
  <si>
    <t>594323</t>
  </si>
  <si>
    <t>1415823</t>
  </si>
  <si>
    <t>12/18/2023 00:00:00</t>
  </si>
  <si>
    <t>1595923</t>
  </si>
  <si>
    <t>12402023</t>
  </si>
  <si>
    <t>Prestar sus servicios profesionales en la Dirección de Talento Humano apoyando las actividades del Sistema de Gestión de Seguridad y Salud en el Trabajo.</t>
  </si>
  <si>
    <t>21921624</t>
  </si>
  <si>
    <t>2024-02-08 03:32:34</t>
  </si>
  <si>
    <t>640982.00000000</t>
  </si>
  <si>
    <t>1053872838</t>
  </si>
  <si>
    <t>GIRALDO HENAO PAULA ANDREA</t>
  </si>
  <si>
    <t>91200251038</t>
  </si>
  <si>
    <t>SV- ID 9360 COM 386 Caldas-Manizales/Risaralda-Pereira Risaralda-</t>
  </si>
  <si>
    <t>655823</t>
  </si>
  <si>
    <t>1469523</t>
  </si>
  <si>
    <t>1596123</t>
  </si>
  <si>
    <t>386</t>
  </si>
  <si>
    <t>Viáticos: Caldas-Manizales/Risaralda-Pereira/Risaralda-La Celia/Risaralda-Balboa/Risaralda-Pereira/Caldas-Manizales/ DEL 20 AL 21/11/2023</t>
  </si>
  <si>
    <t>21921924</t>
  </si>
  <si>
    <t>SV- PAGO 8/10 CTO 757-2023 EJECUTADO EN LA CIUDAD DE VILLAVICENCIO</t>
  </si>
  <si>
    <t>1227623</t>
  </si>
  <si>
    <t>12/01/2023 00:00:00</t>
  </si>
  <si>
    <t>1596223</t>
  </si>
  <si>
    <t>21922124</t>
  </si>
  <si>
    <t>2024-02-08 03:15:21</t>
  </si>
  <si>
    <t>9697333.00000000</t>
  </si>
  <si>
    <t>510422.00000000</t>
  </si>
  <si>
    <t>9186911.00000000</t>
  </si>
  <si>
    <t>53096821</t>
  </si>
  <si>
    <t>GOMEZ GOMEZ LINA LUCIA</t>
  </si>
  <si>
    <t>5595388017</t>
  </si>
  <si>
    <t>860034594</t>
  </si>
  <si>
    <t>SCOTIABANK COLPATRIA SA</t>
  </si>
  <si>
    <t>SV- PAGO 2/2 CTO 1154 DE 2023 FACTURA FE 6 EJECUTADO EN BOGOTA D.C.</t>
  </si>
  <si>
    <t>128723</t>
  </si>
  <si>
    <t>553223</t>
  </si>
  <si>
    <t>1500923</t>
  </si>
  <si>
    <t>12/28/2023 00:00:00</t>
  </si>
  <si>
    <t>1596323</t>
  </si>
  <si>
    <t>11542023</t>
  </si>
  <si>
    <t>Prestar los servicios profesionales a la Dirección de Acceso a Activos Productivos para el monitoreo y seguimiento a la planeación estratégica, Modelo Integrado de Planeación y Gestión y suministro de información de la Dirección, así como la articula</t>
  </si>
  <si>
    <t>21922324</t>
  </si>
  <si>
    <t>2024-02-08 03:07:14</t>
  </si>
  <si>
    <t>4053000.00000000</t>
  </si>
  <si>
    <t>27377.00000000</t>
  </si>
  <si>
    <t>4025623.00000000</t>
  </si>
  <si>
    <t>1085337790</t>
  </si>
  <si>
    <t>RIVERA ORDOÑEZ VALENTINA</t>
  </si>
  <si>
    <t>91217948296</t>
  </si>
  <si>
    <t>SV- PAGO DICIEMBRE CTO 1177 DE 2023 EJECUTADO EN LA CIUDAD DE BOGOTA D.C.</t>
  </si>
  <si>
    <t>129823</t>
  </si>
  <si>
    <t>557723</t>
  </si>
  <si>
    <t>1410423</t>
  </si>
  <si>
    <t>1596423</t>
  </si>
  <si>
    <t>11772023</t>
  </si>
  <si>
    <t>Prestar los servicios de apoyo a la Gestión a la Dirección de Acceso a Activos Productivos de la Agencia de Desarrollo Rural apoyando administrativamente las etapas de formulación y 
estructuración de los Proyectos Integrales de Desarrollo Agropecuar</t>
  </si>
  <si>
    <t>21922424</t>
  </si>
  <si>
    <t>2024-02-08 03:02:40</t>
  </si>
  <si>
    <t>4291000.00000000</t>
  </si>
  <si>
    <t>12146.00000000</t>
  </si>
  <si>
    <t>4278854.00000000</t>
  </si>
  <si>
    <t>1047503166</t>
  </si>
  <si>
    <t>JAMES GARCES PAOLA MARGARITA</t>
  </si>
  <si>
    <t>481100032404</t>
  </si>
  <si>
    <t>SV- PAGO DICIEMBRE CTO 1267 DE 2023 EJECUTADO EN CARTAGENA</t>
  </si>
  <si>
    <t>147123</t>
  </si>
  <si>
    <t>146723</t>
  </si>
  <si>
    <t>616123</t>
  </si>
  <si>
    <t>1418323</t>
  </si>
  <si>
    <t>1596523</t>
  </si>
  <si>
    <t>2023-11-08 00:00:00</t>
  </si>
  <si>
    <t>12672023</t>
  </si>
  <si>
    <t>PRESTAR SUS SERVICIOS PROFESIONALES A LA AGENCIA DE DESARROLLO RURAL, EN EL APOYO A LA IMPLEMENTACIÓN DE LOS SERVICIOS DE FOMENTO Y FORTALECIMIENTO ASOCIATIVO, DIRIGIDAS A LA POBLACIÓN OBJETO DE ATENCIÓN DE LA OFERTA INSTITUCIONAL DESDE EL ORDEN T</t>
  </si>
  <si>
    <t>21922824</t>
  </si>
  <si>
    <t>2024-02-08 03:02:53</t>
  </si>
  <si>
    <t>3289767.00000000</t>
  </si>
  <si>
    <t>8703.00000000</t>
  </si>
  <si>
    <t>3281064.00000000</t>
  </si>
  <si>
    <t>SV- PAGO 1/3 NOV</t>
  </si>
  <si>
    <t>1501123</t>
  </si>
  <si>
    <t>1596623</t>
  </si>
  <si>
    <t>21923424</t>
  </si>
  <si>
    <t>2024-02-08 03:39:54</t>
  </si>
  <si>
    <t>924150.00000000</t>
  </si>
  <si>
    <t>20758842</t>
  </si>
  <si>
    <t>GONZALEZ LIZARAZO MARIA LENIS</t>
  </si>
  <si>
    <t>007970312463</t>
  </si>
  <si>
    <t>SV- ID 9360 COM 386 Caldas-Manizales/Risaralda-Pereira Risaralda-La Celia Risaralda-Balboa/Risaralda Pereira/</t>
  </si>
  <si>
    <t>656023</t>
  </si>
  <si>
    <t>1469623</t>
  </si>
  <si>
    <t>1597223</t>
  </si>
  <si>
    <t>411</t>
  </si>
  <si>
    <t>Viáticos: Bogotá D.C.-Bogota/Risaralda-Pereira/Caldas-Riosucio/Risaralda-Pereira/Bogotá D.C.-Bogota/ DEL 20 AL 21/11/2023</t>
  </si>
  <si>
    <t>21923824</t>
  </si>
  <si>
    <t>2024-02-08 03:43:52</t>
  </si>
  <si>
    <t>424863.00000000</t>
  </si>
  <si>
    <t>12991644</t>
  </si>
  <si>
    <t>VELEZ LOZANO JOSE VICENTE</t>
  </si>
  <si>
    <t>97229253232</t>
  </si>
  <si>
    <t>SV- PAGO COM 1080 ID 9935 RUTA: NariÃ±o-Pasto/NariÃ±o-Cumbal/NariÃ±o Pasto/ DEL 11/12/2023 AL12/12/2023</t>
  </si>
  <si>
    <t>740023</t>
  </si>
  <si>
    <t>1494123</t>
  </si>
  <si>
    <t>1597423</t>
  </si>
  <si>
    <t>1080</t>
  </si>
  <si>
    <t>Viáticos: Nariño-Pasto/Nariño-Cumbal/Nariño-Pasto/ DEL 11/12/2023 AL 12/12/2023</t>
  </si>
  <si>
    <t>21924324</t>
  </si>
  <si>
    <t>2024-02-08 03:27:24</t>
  </si>
  <si>
    <t>1155475.00000000</t>
  </si>
  <si>
    <t>1069731812</t>
  </si>
  <si>
    <t>FORERO DIMATE JULIETH ALEXANDRA</t>
  </si>
  <si>
    <t>24179328867</t>
  </si>
  <si>
    <t>SV- COM 1012 ViÃ¡ticos: BogotÃ¡ D.C.-Bogota/Risaralda-Pereira/Caldas-Manizales/</t>
  </si>
  <si>
    <t>43723</t>
  </si>
  <si>
    <t>725623</t>
  </si>
  <si>
    <t>1494223</t>
  </si>
  <si>
    <t>1597523</t>
  </si>
  <si>
    <t>2023-12-05 00:00:00</t>
  </si>
  <si>
    <t>1012</t>
  </si>
  <si>
    <t>Viáticos: Bogotá D.C.-Bogota/Risaralda-Pereira/Caldas-Manizales/Caldas-Marquetalia/Caldas-Pensilvania/Caldas-Pensilvania/Caldas-Manizales/Risaralda-Pereira/Bogotá D.C.-Bogota/ DEL 5/12/2023 AL 7/12/2023</t>
  </si>
  <si>
    <t>21924524</t>
  </si>
  <si>
    <t>2024-02-08 03:32:28</t>
  </si>
  <si>
    <t>681438.00000000</t>
  </si>
  <si>
    <t>98495266</t>
  </si>
  <si>
    <t>ARBOLEDA LASCARRO CARLOS ALBERTO</t>
  </si>
  <si>
    <t>69355410013</t>
  </si>
  <si>
    <t>SV- PAGO VIATICOS comision 820 RADICADO 9340</t>
  </si>
  <si>
    <t>44123</t>
  </si>
  <si>
    <t>707623</t>
  </si>
  <si>
    <t>1468723</t>
  </si>
  <si>
    <t>1597623</t>
  </si>
  <si>
    <t>820</t>
  </si>
  <si>
    <t>Viáticos:Antioquia-Medellin/Antioquia-Santa Rosa De Osos/Antioquia-Medellin/Antioquia-Santafe de Antioquia/Antioquia-Giraldo/Antioquia-Medellin/ DEL 30/11/2023 AL 2/12 2023</t>
  </si>
  <si>
    <t>21924824</t>
  </si>
  <si>
    <t>2024-02-08 03:33:40</t>
  </si>
  <si>
    <t>2420350.00000000</t>
  </si>
  <si>
    <t>5819049</t>
  </si>
  <si>
    <t>GARZON MOSQUERA GUSTAVO ADOLFO</t>
  </si>
  <si>
    <t>663071587</t>
  </si>
  <si>
    <t>SV- ID 9392 COMISION 344 BogotÃ¡ D.C.-Bogota/Valle del Cauca-Cali/Cauca-Guapi/Cauca-Timbiqui/</t>
  </si>
  <si>
    <t>643223</t>
  </si>
  <si>
    <t>1470023</t>
  </si>
  <si>
    <t>1597823</t>
  </si>
  <si>
    <t>344</t>
  </si>
  <si>
    <t>Viáticos: Bogotá D.C.-Bogota/Valle del Cauca-Cali/Cauca-Guapi/Cauca-Timbiqui/Cauca-Guapi/Valle del Cauca-Cali/Bogotá D.C.-Bogota/  DEL  15 AL 18/11/2023</t>
  </si>
  <si>
    <t>21925124</t>
  </si>
  <si>
    <t>2024-02-08 03:25:31</t>
  </si>
  <si>
    <t>871330.00000000</t>
  </si>
  <si>
    <t>1014196250</t>
  </si>
  <si>
    <t>SOTELO SUAREZ NELSON DAVID</t>
  </si>
  <si>
    <t>230363129131</t>
  </si>
  <si>
    <t>860007738</t>
  </si>
  <si>
    <t>BANCO POPULAR S. A.</t>
  </si>
  <si>
    <t>SV- COM 731 ID 9937 BogotÃ¡ D.C.-Bogota/ChocÃ³ Quibdo/ChocÃ³-Medio Baudo/ChocÃ³ Quibdo</t>
  </si>
  <si>
    <t>699023</t>
  </si>
  <si>
    <t>1494323</t>
  </si>
  <si>
    <t>1598023</t>
  </si>
  <si>
    <t>731</t>
  </si>
  <si>
    <t>Viáticos:Bogotá D.C.-Bogota/Chocó Quibdo/Chocó-Medio Baudo/Chocó Quibdo/Bogotá D.C.-Bogota/ DEL 29/11/2023 AL 1/12 2023</t>
  </si>
  <si>
    <t>21925424</t>
  </si>
  <si>
    <t>2024-02-08 03:23:45</t>
  </si>
  <si>
    <t>1250266.00000000</t>
  </si>
  <si>
    <t>SV- COM 874 ID 9941 RUTA San AndrÃ©s-San Andres/Valle del Cauca-Cali/Cauca-Santander</t>
  </si>
  <si>
    <t>714523</t>
  </si>
  <si>
    <t>1494423</t>
  </si>
  <si>
    <t>1598223</t>
  </si>
  <si>
    <t>Viáticos: San Andrés-San Andres/Valle del Cauca-Cali/Cauca-Santander De Quilichao/Valle del Cauca-Cali/San Andrés-San Andres/San Andrés-Providencia Y Santa Catalina/ DEL 3/12/2023 AL 8/12/2023</t>
  </si>
  <si>
    <t>21925824</t>
  </si>
  <si>
    <t>2024-02-08 03:46:17</t>
  </si>
  <si>
    <t>486198.00000000</t>
  </si>
  <si>
    <t>1075232654</t>
  </si>
  <si>
    <t>GARCIA MEJIA CESAR EDUARDO</t>
  </si>
  <si>
    <t>0049212459</t>
  </si>
  <si>
    <t>SV- PAGO COM 1021 ID 9944 RUTA BogotÃ¡ D.C.-BogotÃ¡/NariÃ±o-Pasto/Putumayo-Sibundoy/NariÃ±o-Pasto/</t>
  </si>
  <si>
    <t>43923</t>
  </si>
  <si>
    <t>728723</t>
  </si>
  <si>
    <t>1502423</t>
  </si>
  <si>
    <t>1598623</t>
  </si>
  <si>
    <t>1021</t>
  </si>
  <si>
    <t>Viáticos: Bogotá D.C.-Bogota/Nariño-Pasto/Putumayo-Sibundoy/Nariño-Pasto/Bogotá D.C.-Bogota/ DEL 6/12/2023 AL 7/12/2023</t>
  </si>
  <si>
    <t>21925924</t>
  </si>
  <si>
    <t>681903.00000000</t>
  </si>
  <si>
    <t>17688685</t>
  </si>
  <si>
    <t>PEÑA HERRERA ADRIAN HUMBERTO</t>
  </si>
  <si>
    <t>66821063290</t>
  </si>
  <si>
    <t>SV- PAGO COM 865 ID 8623 ViÃ¡ticos: BogotÃ¡ D.C.-Bogota/BoyacÃ¡-Guacamayas/BoyacÃ¡-Panqueba/BoyacÃ¡-Tunja</t>
  </si>
  <si>
    <t>725023</t>
  </si>
  <si>
    <t>1440023</t>
  </si>
  <si>
    <t>12/20/2023 00:00:00</t>
  </si>
  <si>
    <t>1599023</t>
  </si>
  <si>
    <t>994</t>
  </si>
  <si>
    <t>Viáticos: Bogotá D.C.-Bogota/Boyacá-Guacamayas/Boyacá-Panqueba/Boyacá-Tunja/Bogotá D.C.-Bogota/ DEL 5/12/2023 AL 7/12/2023</t>
  </si>
  <si>
    <t>21926224</t>
  </si>
  <si>
    <t>2024-02-08 03:26:29</t>
  </si>
  <si>
    <t>1308462.00000000</t>
  </si>
  <si>
    <t>52261914</t>
  </si>
  <si>
    <t>BOTERO USQUIANO CEHIDA LILIANA</t>
  </si>
  <si>
    <t>60232232687</t>
  </si>
  <si>
    <t>SV- PAGO VIATICOS comision 625 RADICADO 9349</t>
  </si>
  <si>
    <t>698423</t>
  </si>
  <si>
    <t>1469123</t>
  </si>
  <si>
    <t>1599223</t>
  </si>
  <si>
    <t>625</t>
  </si>
  <si>
    <t>Viáticos:Bogotá D.C.-Bogota/Meta-El Dorado/Meta-San Luis De Cubarral/Meta-Puerto Rico/Bogotá D.C.-Bogota/ DEL 29/11/2023 AL 2/12 2023</t>
  </si>
  <si>
    <t>21926424</t>
  </si>
  <si>
    <t>2024-02-08 03:23:48</t>
  </si>
  <si>
    <t>991013.00000000</t>
  </si>
  <si>
    <t>33376926</t>
  </si>
  <si>
    <t>RIVERA PULIDO ROSA ELVIRA</t>
  </si>
  <si>
    <t>415470011977</t>
  </si>
  <si>
    <t>SV- PAGO COM : 843 ViÃ¡ticos: BoyacÃ¡-Tunja/BoyacÃ¡-Rondon/BoyacÃ¡-PÃ¡ez/BoyacÃ¡-Miraflores/BoyacÃ¡-Tunja/ DEL 4/12/2023 AL 7/12/2023</t>
  </si>
  <si>
    <t>713423</t>
  </si>
  <si>
    <t>1440123</t>
  </si>
  <si>
    <t>1599323</t>
  </si>
  <si>
    <t>843</t>
  </si>
  <si>
    <t>Viáticos: Boyacá-Tunja/Boyacá-Rondon/Boyacá-Páez/Boyacá-Miraflores/Boyacá-Tunja/ DEL 4/12/2023 AL 7/12/2023</t>
  </si>
  <si>
    <t>21926924</t>
  </si>
  <si>
    <t>52346327</t>
  </si>
  <si>
    <t>SOLANO ACOSTA TULIA CRISTINA</t>
  </si>
  <si>
    <t>10092280107</t>
  </si>
  <si>
    <t>SV- PAGO VIATICOS comision 626 RADICADO 9350</t>
  </si>
  <si>
    <t>698523</t>
  </si>
  <si>
    <t>1469223</t>
  </si>
  <si>
    <t>1599423</t>
  </si>
  <si>
    <t>626</t>
  </si>
  <si>
    <t>21927024</t>
  </si>
  <si>
    <t>2024-02-08 03:27:12</t>
  </si>
  <si>
    <t>1100013.00000000</t>
  </si>
  <si>
    <t>32259458</t>
  </si>
  <si>
    <t>GIRALDO LIZCANO JAQUELINE</t>
  </si>
  <si>
    <t>21187950870</t>
  </si>
  <si>
    <t>SV- PAGO COM 865 ID 8653 BogotÃ¡ D.C.-Bogota/BolÃ­var-Cartagena/BolÃ­var-CÃ³rdoba/BolÃ­var-El Guamo/</t>
  </si>
  <si>
    <t>714123</t>
  </si>
  <si>
    <t>1440223</t>
  </si>
  <si>
    <t>1599623</t>
  </si>
  <si>
    <t>865</t>
  </si>
  <si>
    <t>Viáticos: Bogotá D.C.-Bogota/Bolívar-Cartagena/Bolívar-Córdoba/Bolívar-El Guamo/Bolívar-Cartagena/Bogotá D.C.-Bogota/ DEL 4/12/2023 AL 7/12/2023</t>
  </si>
  <si>
    <t>21927324</t>
  </si>
  <si>
    <t>2024-02-08 03:20:07</t>
  </si>
  <si>
    <t>9600000.00000000</t>
  </si>
  <si>
    <t>368846.00000000</t>
  </si>
  <si>
    <t>9231154.00000000</t>
  </si>
  <si>
    <t>1053324175</t>
  </si>
  <si>
    <t>BUITRAGO RODRIGUEZ CLAUDIA MILENA</t>
  </si>
  <si>
    <t>007470433223</t>
  </si>
  <si>
    <t>SV- PAGO DE DICIEMBRE DEL 1328-2023, EJECUTADO EN LA CIUDAD DE BOGOTA</t>
  </si>
  <si>
    <t>159423</t>
  </si>
  <si>
    <t>158923</t>
  </si>
  <si>
    <t>679923</t>
  </si>
  <si>
    <t>1503223</t>
  </si>
  <si>
    <t>1599723</t>
  </si>
  <si>
    <t>13282023</t>
  </si>
  <si>
    <t>Prestar sus servicios profesionales a la Vicepresidencia de Proyectos, desde su núcleo básico de conocimientos, en la orientación y acompañamiento en los asuntos relacionados con la ruta PIDAR de los Proyectos Integrales de Desarrollo Agropecuario</t>
  </si>
  <si>
    <t>21927624</t>
  </si>
  <si>
    <t>2024-02-08 03:48:10</t>
  </si>
  <si>
    <t>344666.00000000</t>
  </si>
  <si>
    <t>8255.00000000</t>
  </si>
  <si>
    <t>336411.00000000</t>
  </si>
  <si>
    <t>13715412</t>
  </si>
  <si>
    <t>DULCEY ZULUAGA CHARLES JOSE</t>
  </si>
  <si>
    <t>458070003512</t>
  </si>
  <si>
    <t>SV- PAGO VIATICOS comision 893 RADICADO 9351</t>
  </si>
  <si>
    <t>722423</t>
  </si>
  <si>
    <t>1469323</t>
  </si>
  <si>
    <t>1599823</t>
  </si>
  <si>
    <t>893</t>
  </si>
  <si>
    <t>Viáticos: Bogotá D.C.-Bogota/Cauca-Popayan/Bogotá D.C.-Bogota/ DEL 5/12/2023 AL 5/12/2023</t>
  </si>
  <si>
    <t>21928024</t>
  </si>
  <si>
    <t>SV- PAGO DICIEMBRE CTO 757-2023 EJECUTADO EN LA CIUDAD DE VILLAVICENCIO NIT 892099324 (ICA 6 POR MIL)</t>
  </si>
  <si>
    <t>1386223</t>
  </si>
  <si>
    <t>1599923</t>
  </si>
  <si>
    <t>21928324</t>
  </si>
  <si>
    <t>2024-02-08 03:04:16</t>
  </si>
  <si>
    <t>3050000.00000000</t>
  </si>
  <si>
    <t>24206.00000000</t>
  </si>
  <si>
    <t>3025794.00000000</t>
  </si>
  <si>
    <t>74360243</t>
  </si>
  <si>
    <t>RODRIGUEZ RODRIGUEZ LEONELL ALFREDO</t>
  </si>
  <si>
    <t>282459007</t>
  </si>
  <si>
    <t>SV- PAGO DICIEMBRE CTO 706 DE 2023 EJECUTADO EN LA CIUDAD DE TUNJA</t>
  </si>
  <si>
    <t>90223</t>
  </si>
  <si>
    <t>136323</t>
  </si>
  <si>
    <t>1382123</t>
  </si>
  <si>
    <t>1600123</t>
  </si>
  <si>
    <t>2023-03-30 00:00:00</t>
  </si>
  <si>
    <t>7062023</t>
  </si>
  <si>
    <t>Prestar servicios de apoyo a la gestión a la Unidad Técnica Territorial No. 7 en los temas operativos, de logística, gestión administrativa y asistencial necesarios para el funcionamiento de los distritos de adecuación de tierras y los proyectos de l</t>
  </si>
  <si>
    <t>21928824</t>
  </si>
  <si>
    <t>2024-02-08 03:19:37</t>
  </si>
  <si>
    <t>5083000.00000000</t>
  </si>
  <si>
    <t>150657.00000000</t>
  </si>
  <si>
    <t>4932343.00000000</t>
  </si>
  <si>
    <t>1010223999</t>
  </si>
  <si>
    <t>TRUJILLO TORRES ANGIE LIZEL</t>
  </si>
  <si>
    <t>0570002870558307</t>
  </si>
  <si>
    <t>SV- PAGO DE DICIEMBRE DEL CONTRATO 033 2023, EJECUTADO EN LA CIUDAD DE BOGOTA</t>
  </si>
  <si>
    <t>6123</t>
  </si>
  <si>
    <t>6423</t>
  </si>
  <si>
    <t>1503423</t>
  </si>
  <si>
    <t>1600323</t>
  </si>
  <si>
    <t>2023-01-11 00:00:00</t>
  </si>
  <si>
    <t>0332023</t>
  </si>
  <si>
    <t>Prestar sus servicios profesionales para apoyar a la Agencia de Desarrollo Rural, en los temas jurídicos relacionados con los procesos a cargo de la Vicepresidencia de Proyectos; especialmente en lo concerniente a los procesos de contratación requeri</t>
  </si>
  <si>
    <t>21929224</t>
  </si>
  <si>
    <t>2024-02-08 03:26:25</t>
  </si>
  <si>
    <t>1275624.00000000</t>
  </si>
  <si>
    <t>2000011445</t>
  </si>
  <si>
    <t>BLANCO RODRIGUEZ LEONARDO</t>
  </si>
  <si>
    <t>17591061194</t>
  </si>
  <si>
    <t>SV- PAGO VIATICOS comision 38 RADICADO 9379</t>
  </si>
  <si>
    <t>528223</t>
  </si>
  <si>
    <t>1469723</t>
  </si>
  <si>
    <t>1600423</t>
  </si>
  <si>
    <t>38</t>
  </si>
  <si>
    <t>Viáticos: MAGDALENA-SANTA MARTA -LA GUAJIRA-SANTA MARTA 3/11/2023 AL 7/11/2023</t>
  </si>
  <si>
    <t>21929324</t>
  </si>
  <si>
    <t>2024-02-08 03:43:55</t>
  </si>
  <si>
    <t>432163.00000000</t>
  </si>
  <si>
    <t>SV- PAGO DE LA COMISION 34 RADICADO 9384 Antioquia-Medellin/Antioquia-San Rafael/Antioquia-Medellin/ DEL 9 AL 10/11/2023</t>
  </si>
  <si>
    <t>609823</t>
  </si>
  <si>
    <t>1469823</t>
  </si>
  <si>
    <t>1601023</t>
  </si>
  <si>
    <t>2023-11-03 00:00:00</t>
  </si>
  <si>
    <t>34</t>
  </si>
  <si>
    <t>Viáticos: Antioquia-Medellin/Antioquia-San Rafael/Antioquia-Medellin/  DEL  9 AL 10/11/2023</t>
  </si>
  <si>
    <t>21929624</t>
  </si>
  <si>
    <t>2024-02-08 03:48:39</t>
  </si>
  <si>
    <t>620982.00000000</t>
  </si>
  <si>
    <t>85461677</t>
  </si>
  <si>
    <t>MAESTRE AVILA GUEDY GERMAN</t>
  </si>
  <si>
    <t>0570117370053540</t>
  </si>
  <si>
    <t>SV- PAGO VIATICOS comision 289 RADICADO 9387</t>
  </si>
  <si>
    <t>635623</t>
  </si>
  <si>
    <t>1469923</t>
  </si>
  <si>
    <t>1601123</t>
  </si>
  <si>
    <t>289</t>
  </si>
  <si>
    <t>Viáticos: Magdalena-Santa Marta/Cesar-Valledupar/La Guajira-Urumita/La Guajira-Riohacha/La Guajira-Uribia/La Guajira-Riohacha/Magdalena-Santa Marta/  DEL  14 AL 15/11/2023</t>
  </si>
  <si>
    <t>21929724</t>
  </si>
  <si>
    <t>2024-02-08 03:26:17</t>
  </si>
  <si>
    <t>1325370.00000000</t>
  </si>
  <si>
    <t>SV- PAGO VIATICOS comision 326 RADICADO 9396</t>
  </si>
  <si>
    <t>642523</t>
  </si>
  <si>
    <t>1470123</t>
  </si>
  <si>
    <t>1601723</t>
  </si>
  <si>
    <t>326</t>
  </si>
  <si>
    <t>Viáticos: Bogotá D.C.-Bogota/Guaviare-San Jose Del Guaviare/Guaviare-El Retorno/Guaviare-San Jose Del Guaviare/Bogotá D.C.-Bogota/  DEL  15 AL 18/11/2023</t>
  </si>
  <si>
    <t>21929824</t>
  </si>
  <si>
    <t>2024-02-08 03:43:20</t>
  </si>
  <si>
    <t>557903.00000000</t>
  </si>
  <si>
    <t>25453512</t>
  </si>
  <si>
    <t>MORALES MARIN ALIX</t>
  </si>
  <si>
    <t>86865383586</t>
  </si>
  <si>
    <t>SV- PAGO VIATICOS comision 320 RADICADO 9398</t>
  </si>
  <si>
    <t>642123</t>
  </si>
  <si>
    <t>1470223</t>
  </si>
  <si>
    <t>1602023</t>
  </si>
  <si>
    <t>320</t>
  </si>
  <si>
    <t>Viáticos: Bogotá D.C.-Bogota/Tolima-Chaparral/Bogotá D.C.-Bogota/  DEL  15 AL 17/11/2023</t>
  </si>
  <si>
    <t>21930024</t>
  </si>
  <si>
    <t>2024-02-08 03:15:56</t>
  </si>
  <si>
    <t>5085194.79000000</t>
  </si>
  <si>
    <t>26585.00000000</t>
  </si>
  <si>
    <t>5058609.79000000</t>
  </si>
  <si>
    <t>860518600</t>
  </si>
  <si>
    <t>ASECOLBAS LIMITADA</t>
  </si>
  <si>
    <t>258024850</t>
  </si>
  <si>
    <t>SV- Pago No. 7 Periodo del 1 al 31, mes de DICIEMBRE, O.C 110669 CTO 8412023,</t>
  </si>
  <si>
    <t>94023</t>
  </si>
  <si>
    <t>251823</t>
  </si>
  <si>
    <t>1504623</t>
  </si>
  <si>
    <t>1603023</t>
  </si>
  <si>
    <t>2023-06-05 00:00:00</t>
  </si>
  <si>
    <t>110669 - 8412023</t>
  </si>
  <si>
    <t>Prestación del servicio integral de aseo y cafetería para las sedes de la Agencia de Desarrollo Rural - ADR R8 TUNJA</t>
  </si>
  <si>
    <t>21930224</t>
  </si>
  <si>
    <t>2024-02-08 03:01:38</t>
  </si>
  <si>
    <t>1044495368.61000000</t>
  </si>
  <si>
    <t>6019041.00000000</t>
  </si>
  <si>
    <t>1038476327.61000000</t>
  </si>
  <si>
    <t>830060331</t>
  </si>
  <si>
    <t>KOMATSU COLOMBIA S.A.S</t>
  </si>
  <si>
    <t>17802906535</t>
  </si>
  <si>
    <t>SV- Pago No. 1 Periodo del 20 al 31, mes de SEPTIEMBRE, Contrato</t>
  </si>
  <si>
    <t>460623</t>
  </si>
  <si>
    <t>1504923</t>
  </si>
  <si>
    <t>1603423</t>
  </si>
  <si>
    <t>10502023 - 115556</t>
  </si>
  <si>
    <t>21930324</t>
  </si>
  <si>
    <t>2024-02-08 03:16:06</t>
  </si>
  <si>
    <t>13851205.80000000</t>
  </si>
  <si>
    <t>69608.00000000</t>
  </si>
  <si>
    <t>13781597.80000000</t>
  </si>
  <si>
    <t>261523</t>
  </si>
  <si>
    <t>1505023</t>
  </si>
  <si>
    <t>1603523</t>
  </si>
  <si>
    <t>2023-06-07 00:00:00</t>
  </si>
  <si>
    <t>8462023-110821</t>
  </si>
  <si>
    <t>Prestación del servicio integral de aseo y cafetería para las sedes de la Agencia de Desarrollo Rural - ADR. Regional 2</t>
  </si>
  <si>
    <t>21930424</t>
  </si>
  <si>
    <t>2024-02-08 03:27:27</t>
  </si>
  <si>
    <t>1169462.00000000</t>
  </si>
  <si>
    <t>1014191681</t>
  </si>
  <si>
    <t>RODRIGUEZ NARANJO FREDY YAMID</t>
  </si>
  <si>
    <t>46797433527</t>
  </si>
  <si>
    <t>43523</t>
  </si>
  <si>
    <t>715923</t>
  </si>
  <si>
    <t>1440323</t>
  </si>
  <si>
    <t>1603723</t>
  </si>
  <si>
    <t>891</t>
  </si>
  <si>
    <t>Viáticos: Bogotá D.C.-Bogota/Tolima-Espinal/Tolima-Coyaima/Tolima-Espinal/Bogotá D.C.-Bogota/ DEL 4/12/2023 AL 7/12/2023</t>
  </si>
  <si>
    <t>21930524</t>
  </si>
  <si>
    <t>2024-02-08 03:03:40</t>
  </si>
  <si>
    <t>15574268.00000000</t>
  </si>
  <si>
    <t>900092385</t>
  </si>
  <si>
    <t>UNE EPM TELECOMUNICACIONES S.A.</t>
  </si>
  <si>
    <t>379038235</t>
  </si>
  <si>
    <t>63023</t>
  </si>
  <si>
    <t>134423</t>
  </si>
  <si>
    <t>1505223</t>
  </si>
  <si>
    <t>1603823</t>
  </si>
  <si>
    <t>2023-03-29 00:00:00</t>
  </si>
  <si>
    <t>7052023-106981</t>
  </si>
  <si>
    <t>Contratar los servicios de conectividad (MPLS, internet, internet móvil, prefijo ipv6) para todas las sedes de la Agencia de Desarrollo Rural.</t>
  </si>
  <si>
    <t>21930724</t>
  </si>
  <si>
    <t>833012422.00000000</t>
  </si>
  <si>
    <t>4830072.00000000</t>
  </si>
  <si>
    <t>828182350.00000000</t>
  </si>
  <si>
    <t>10822565984</t>
  </si>
  <si>
    <t>365923</t>
  </si>
  <si>
    <t>1505323</t>
  </si>
  <si>
    <t>1604023</t>
  </si>
  <si>
    <t>9662023 - 113860</t>
  </si>
  <si>
    <t>21931124</t>
  </si>
  <si>
    <t>2024-02-08 03:28:23</t>
  </si>
  <si>
    <t>1771265.00000000</t>
  </si>
  <si>
    <t>43903411</t>
  </si>
  <si>
    <t>CARDONA ECHAVARRIA DIANA ROSSELLY</t>
  </si>
  <si>
    <t>25322982316</t>
  </si>
  <si>
    <t>721323</t>
  </si>
  <si>
    <t>1440423</t>
  </si>
  <si>
    <t>1604123</t>
  </si>
  <si>
    <t>966</t>
  </si>
  <si>
    <t>Viáticos: Bogotá D.C.-Bogota/Antioquia-Amalfi/Antioquia-Gómez Plata/Antioquia-Medellin/Antioquia-Caracoli/Antioquia-San Roque/Bogotá D.C.-Bogota/ DEL 4/12/2023 AL 7/12/2023</t>
  </si>
  <si>
    <t>21931424</t>
  </si>
  <si>
    <t>5232497.71000000</t>
  </si>
  <si>
    <t>24409.00000000</t>
  </si>
  <si>
    <t>5208088.71000000</t>
  </si>
  <si>
    <t>251523</t>
  </si>
  <si>
    <t>1505423</t>
  </si>
  <si>
    <t>1604323</t>
  </si>
  <si>
    <t>110667 - 8392023</t>
  </si>
  <si>
    <t>Prestación del servicio integral de aseo y cafetería para las sedes de la Agencia de Desarrollo Rural - ADR  R4 Manizales</t>
  </si>
  <si>
    <t>21931524</t>
  </si>
  <si>
    <t>2024-02-08 03:40:02</t>
  </si>
  <si>
    <t>758748.00000000</t>
  </si>
  <si>
    <t>31388319</t>
  </si>
  <si>
    <t>QUIÑONES HURTADO LUCY</t>
  </si>
  <si>
    <t>017000103857</t>
  </si>
  <si>
    <t>673223</t>
  </si>
  <si>
    <t>1505123</t>
  </si>
  <si>
    <t>1604423</t>
  </si>
  <si>
    <t>2023-11-22 00:00:00</t>
  </si>
  <si>
    <t>596</t>
  </si>
  <si>
    <t>Viáticos: Cauca-Popayan/Valle del Cauca-Cali/Valle del Cauca-Bugalagrande/Risaralda-Belen De Umbria/Valle del Cauca-Cali/Cauca-Popayan/ DEL 22/11/2023 AL 24/11/2023</t>
  </si>
  <si>
    <t>21931724</t>
  </si>
  <si>
    <t>2024-02-08 03:31:09</t>
  </si>
  <si>
    <t>2163055.00000000</t>
  </si>
  <si>
    <t>740523</t>
  </si>
  <si>
    <t>1440523</t>
  </si>
  <si>
    <t>1604523</t>
  </si>
  <si>
    <t>1085</t>
  </si>
  <si>
    <t>Viáticos: Bogotá D.C.-Bogota/Antioquia-Caucasia/Antioquia-Cáceres/Antioquia-Taraza/Antioquia-Yarumal/Bogotá D.C.-Bogota/ DEL 11/12/2023 AL 15/12/2023</t>
  </si>
  <si>
    <t>21932324</t>
  </si>
  <si>
    <t>2024-02-08 03:14:38</t>
  </si>
  <si>
    <t>64277581.00000000</t>
  </si>
  <si>
    <t>3832078.00000000</t>
  </si>
  <si>
    <t>60445503.00000000</t>
  </si>
  <si>
    <t>1505523</t>
  </si>
  <si>
    <t>1604623</t>
  </si>
  <si>
    <t>21932424</t>
  </si>
  <si>
    <t>2024-02-08 03:42:47</t>
  </si>
  <si>
    <t>128288.00000000</t>
  </si>
  <si>
    <t>1016062095</t>
  </si>
  <si>
    <t>PARADA MIRANDA JEISSON DARIO</t>
  </si>
  <si>
    <t>23796055065</t>
  </si>
  <si>
    <t>2123</t>
  </si>
  <si>
    <t>743723</t>
  </si>
  <si>
    <t>1440623</t>
  </si>
  <si>
    <t>1604823</t>
  </si>
  <si>
    <t>2023-12-12 00:00:00</t>
  </si>
  <si>
    <t>1104</t>
  </si>
  <si>
    <t>Viáticos: Bogotá D.C.-Bogota/Norte De Santander-Cúcuta/Bogotá D.C.-Bogota/ DEL 12/12/2023 AL 12/12/2023</t>
  </si>
  <si>
    <t>21932524</t>
  </si>
  <si>
    <t>2024-02-08 03:15:57</t>
  </si>
  <si>
    <t>5835872.58000000</t>
  </si>
  <si>
    <t>26338.00000000</t>
  </si>
  <si>
    <t>5809534.58000000</t>
  </si>
  <si>
    <t>263623</t>
  </si>
  <si>
    <t>1505623</t>
  </si>
  <si>
    <t>1604923</t>
  </si>
  <si>
    <t>110826 - 8472023</t>
  </si>
  <si>
    <t>Prestación del servicio integral de aseo y cafetería para las sedes de la Agencia de Desarrollo Rural - ADR. R3 MEDELLÍN</t>
  </si>
  <si>
    <t>21933224</t>
  </si>
  <si>
    <t>2024-02-08 03:08:12</t>
  </si>
  <si>
    <t>7567000.00000000</t>
  </si>
  <si>
    <t>224280.00000000</t>
  </si>
  <si>
    <t>7342720.00000000</t>
  </si>
  <si>
    <t>79445352</t>
  </si>
  <si>
    <t>CASTILLO GRANDE JULIO CESAR</t>
  </si>
  <si>
    <t>44826838776</t>
  </si>
  <si>
    <t>134523</t>
  </si>
  <si>
    <t>575123</t>
  </si>
  <si>
    <t>1413923</t>
  </si>
  <si>
    <t>1605023</t>
  </si>
  <si>
    <t>2023-10-20 00:00:00</t>
  </si>
  <si>
    <t>12162023</t>
  </si>
  <si>
    <t>Prestar los servicios Profesionales a la Secretaria General de la Agencia de Desarrollo Rural en la Actualización las Tablas de Retención Documental de acuerdo a los Requisitos técnicos generales definidos en el Acuerdo 004 de 2019 (AGN).</t>
  </si>
  <si>
    <t>21933524</t>
  </si>
  <si>
    <t>2024-02-08 03:27:10</t>
  </si>
  <si>
    <t>1110330.00000000</t>
  </si>
  <si>
    <t>1073808785</t>
  </si>
  <si>
    <t>LOPEZ GALVIS DOMINGA ISABEL</t>
  </si>
  <si>
    <t>56941565820</t>
  </si>
  <si>
    <t>742723</t>
  </si>
  <si>
    <t>1440723</t>
  </si>
  <si>
    <t>1605123</t>
  </si>
  <si>
    <t>1091</t>
  </si>
  <si>
    <t>Viáticos: Bogotá D.C.-Bogota/Bolívar-Cartagena/Bolívar-Turbaco/Bolívar-Cartagena/Bolívar-Turbana/Bolívar-Cartagena/Bolívar-Santa Catalina/Bolívar-Cartagena/Bogotá D.C.-Bogota/ DEL 12/12/2023 AL 14/12/2023</t>
  </si>
  <si>
    <t>21933624</t>
  </si>
  <si>
    <t>2024-02-08 03:44:11</t>
  </si>
  <si>
    <t>318942.00000000</t>
  </si>
  <si>
    <t>695823</t>
  </si>
  <si>
    <t>1440823</t>
  </si>
  <si>
    <t>1605223</t>
  </si>
  <si>
    <t>804</t>
  </si>
  <si>
    <t>Viáticos:Bogotá D.C.-Bogota/Cundinamarca-Fusagasuga/Bogotá D.C.-Bogota/DEL 28/11/2023 AL 29/11 2023</t>
  </si>
  <si>
    <t>21934024</t>
  </si>
  <si>
    <t>2024-02-08 03:10:49</t>
  </si>
  <si>
    <t>17463584.00000000</t>
  </si>
  <si>
    <t>1147019.00000000</t>
  </si>
  <si>
    <t>16316565.00000000</t>
  </si>
  <si>
    <t>1505723</t>
  </si>
  <si>
    <t>1605323</t>
  </si>
  <si>
    <t>21934524</t>
  </si>
  <si>
    <t>2024-02-08 03:16:05</t>
  </si>
  <si>
    <t>12694648.80000000</t>
  </si>
  <si>
    <t>63392.00000000</t>
  </si>
  <si>
    <t>12631256.80000000</t>
  </si>
  <si>
    <t>251623</t>
  </si>
  <si>
    <t>1506423</t>
  </si>
  <si>
    <t>12/29/2023 00:00:00</t>
  </si>
  <si>
    <t>1606123</t>
  </si>
  <si>
    <t>1106668 - 8402023</t>
  </si>
  <si>
    <t>Prestación del servicio integral de aseo y cafetería para las sedes de la Agencia de Desarrollo Rural - ADR R7 IBAGUE Y NEIVA</t>
  </si>
  <si>
    <t>21934824</t>
  </si>
  <si>
    <t>2024-02-08 03:05:34</t>
  </si>
  <si>
    <t>6000000.00000000</t>
  </si>
  <si>
    <t>736941.00000000</t>
  </si>
  <si>
    <t>5263059.00000000</t>
  </si>
  <si>
    <t>900070180</t>
  </si>
  <si>
    <t>CORAL DELGADO &amp; ASOCIADOS S.A.S.</t>
  </si>
  <si>
    <t>01335385965</t>
  </si>
  <si>
    <t>130723</t>
  </si>
  <si>
    <t>493923</t>
  </si>
  <si>
    <t>1506523</t>
  </si>
  <si>
    <t>1606323</t>
  </si>
  <si>
    <t>10752023</t>
  </si>
  <si>
    <t>Prestar servicios profesionales jurídicos especializados en materia de derecho administrativo y contratación estatal, así como en el desarrollo de las actividades de los procesos de selección de contratistas y los trámites que deban surtirse dentro d</t>
  </si>
  <si>
    <t>21935024</t>
  </si>
  <si>
    <t>2024-02-08 03:16:08</t>
  </si>
  <si>
    <t>22500000.00000000</t>
  </si>
  <si>
    <t>1507223</t>
  </si>
  <si>
    <t>1606923</t>
  </si>
  <si>
    <t>21935324</t>
  </si>
  <si>
    <t>2024-02-08 03:03:04</t>
  </si>
  <si>
    <t>80409992</t>
  </si>
  <si>
    <t>SUAREZ MAHECHA RAUL HERNANDO</t>
  </si>
  <si>
    <t>350142238</t>
  </si>
  <si>
    <t>150223</t>
  </si>
  <si>
    <t>149823</t>
  </si>
  <si>
    <t>659723</t>
  </si>
  <si>
    <t>1422123</t>
  </si>
  <si>
    <t>1607023</t>
  </si>
  <si>
    <t>13122023</t>
  </si>
  <si>
    <t>Prestar sus servicios profesionales a la Agencia de Desarrollo Rural,
apoyando la implementación de los servicios de fomento y fortalecimiento asociativo, dirigidas a la
población objeto de atención de la oferta institucional desde el orden territori</t>
  </si>
  <si>
    <t>21935624</t>
  </si>
  <si>
    <t>2024-02-08 03:19:26</t>
  </si>
  <si>
    <t>52427339</t>
  </si>
  <si>
    <t>OSPINA CANDIL CLARITZA</t>
  </si>
  <si>
    <t>007400660218</t>
  </si>
  <si>
    <t>76623</t>
  </si>
  <si>
    <t>497523</t>
  </si>
  <si>
    <t>1401423</t>
  </si>
  <si>
    <t>1607123</t>
  </si>
  <si>
    <t>Cesión Cto 6652023</t>
  </si>
  <si>
    <t>Prestar servicios profesionales a la Agencia de Desarrollo Rural, en la implementación de los servicios de fomento y fortalecimiento  asociativo, dirigidas a la población objeto de atención de la oferta institucional desde el orden territorial</t>
  </si>
  <si>
    <t>21936024</t>
  </si>
  <si>
    <t>2024-02-08 03:16:35</t>
  </si>
  <si>
    <t>6376764.75000000</t>
  </si>
  <si>
    <t>102029.00000000</t>
  </si>
  <si>
    <t>6274735.75000000</t>
  </si>
  <si>
    <t>901668416</t>
  </si>
  <si>
    <t>CONSORCIO TRANSPORTES CCE 2</t>
  </si>
  <si>
    <t>24120562244</t>
  </si>
  <si>
    <t>287023</t>
  </si>
  <si>
    <t>1507123</t>
  </si>
  <si>
    <t>1607223</t>
  </si>
  <si>
    <t>2023-06-21 00:00:00</t>
  </si>
  <si>
    <t>8642023-111598</t>
  </si>
  <si>
    <t>Prestar el servicio de transporte terrestre automotor especial con conductor a todo costo dentro del territorio Nacional a la Agencia de Desarrollo Rural - UTT MEDELLÍN</t>
  </si>
  <si>
    <t>21936424</t>
  </si>
  <si>
    <t>2024-02-08 03:36:54</t>
  </si>
  <si>
    <t>2709630.00000000</t>
  </si>
  <si>
    <t>177970.00000000</t>
  </si>
  <si>
    <t>2531660.00000000</t>
  </si>
  <si>
    <t>830049916</t>
  </si>
  <si>
    <t>COMPUTEL SYSTEM SAS</t>
  </si>
  <si>
    <t>063052278</t>
  </si>
  <si>
    <t>72623</t>
  </si>
  <si>
    <t>224623</t>
  </si>
  <si>
    <t>1507323</t>
  </si>
  <si>
    <t>1607323</t>
  </si>
  <si>
    <t>2023-05-19 00:00:00</t>
  </si>
  <si>
    <t>8122023-109486</t>
  </si>
  <si>
    <t>CONTRATAR EL ARRENDAMIENTO DE EQUIPOS TECNOLÓGICOS Y PERIFÉRICOS PARA LA AGENCIA DE DESARROLLO RURAL- ESCANER</t>
  </si>
  <si>
    <t>21936724</t>
  </si>
  <si>
    <t>2024-02-08 03:09:34</t>
  </si>
  <si>
    <t>303057826.00000000</t>
  </si>
  <si>
    <t>860515216</t>
  </si>
  <si>
    <t>GARRIDO  Y  MORENO  SAS</t>
  </si>
  <si>
    <t>60600001794</t>
  </si>
  <si>
    <t>136223</t>
  </si>
  <si>
    <t>631123</t>
  </si>
  <si>
    <t>1507523</t>
  </si>
  <si>
    <t>1607423</t>
  </si>
  <si>
    <t>12772023</t>
  </si>
  <si>
    <t>EL (LOS) PROMITENTE (S) VENDEDOR (ES) se obliga (n) a vender a EL PROMITENTE COMPRADOR y éste se 
obliga a comprar, el derecho de dominio pleno y la posesión material que ejerce, junto con todas las mejoras y anexidades sobre dos áreas del predio id</t>
  </si>
  <si>
    <t>21936924</t>
  </si>
  <si>
    <t>2024-02-08 03:35:42</t>
  </si>
  <si>
    <t>1789000.00000000</t>
  </si>
  <si>
    <t>28624.00000000</t>
  </si>
  <si>
    <t>1760376.00000000</t>
  </si>
  <si>
    <t>287123</t>
  </si>
  <si>
    <t>1507823</t>
  </si>
  <si>
    <t>1607523</t>
  </si>
  <si>
    <t>21937524</t>
  </si>
  <si>
    <t>2024-02-08 03:29:27</t>
  </si>
  <si>
    <t>3580863.28000000</t>
  </si>
  <si>
    <t>735249.00000000</t>
  </si>
  <si>
    <t>2845614.28000000</t>
  </si>
  <si>
    <t>901668395</t>
  </si>
  <si>
    <t>UNION TEMPORAL AG COLOMBIA</t>
  </si>
  <si>
    <t>07400005950</t>
  </si>
  <si>
    <t>287323</t>
  </si>
  <si>
    <t>1508023</t>
  </si>
  <si>
    <t>1607623</t>
  </si>
  <si>
    <t>8692023 - 111616</t>
  </si>
  <si>
    <t>Prestar el servicio de transporte terrestre automotor especial con conductor a todo costo dentro del territorio Nacional a la Agencia de Desarrollo Rural - UTT SANTA MARTA</t>
  </si>
  <si>
    <t>21937624</t>
  </si>
  <si>
    <t>2024-02-08 03:11:15</t>
  </si>
  <si>
    <t>12758000.00000000</t>
  </si>
  <si>
    <t>287223</t>
  </si>
  <si>
    <t>1507923</t>
  </si>
  <si>
    <t>1607723</t>
  </si>
  <si>
    <t>21938124</t>
  </si>
  <si>
    <t>2024-02-08 03:11:21</t>
  </si>
  <si>
    <t>12624000.00000000</t>
  </si>
  <si>
    <t>623951.00000000</t>
  </si>
  <si>
    <t>12000049.00000000</t>
  </si>
  <si>
    <t>308623</t>
  </si>
  <si>
    <t>1508623</t>
  </si>
  <si>
    <t>1608023</t>
  </si>
  <si>
    <t>2023-06-30 00:00:00</t>
  </si>
  <si>
    <t>9222023 - 112453</t>
  </si>
  <si>
    <t>Prestar el servicio de transporte terrestre automotor especial con conductor a todo costo dentro del territorio Nacional a la Agencia de Desarrollo Rural - UTT IBAGUÉ Y NEIVA</t>
  </si>
  <si>
    <t>21938224</t>
  </si>
  <si>
    <t>2024-02-08 03:12:45</t>
  </si>
  <si>
    <t>3543138.84000000</t>
  </si>
  <si>
    <t>308723</t>
  </si>
  <si>
    <t>1509523</t>
  </si>
  <si>
    <t>1608223</t>
  </si>
  <si>
    <t>21938524</t>
  </si>
  <si>
    <t>2024-02-08 03:06:41</t>
  </si>
  <si>
    <t>1047467954</t>
  </si>
  <si>
    <t>RODRIGUEZ NUÑEZ CELICA PAOLA</t>
  </si>
  <si>
    <t>67830526576</t>
  </si>
  <si>
    <t>150523</t>
  </si>
  <si>
    <t>150123</t>
  </si>
  <si>
    <t>610323</t>
  </si>
  <si>
    <t>1417823</t>
  </si>
  <si>
    <t>1610423</t>
  </si>
  <si>
    <t>2023-11-07 00:00:00</t>
  </si>
  <si>
    <t>12662023</t>
  </si>
  <si>
    <t>Prestar sus servicios profesionales a la Agencia de Desarrollo Rural, apoyando la implementación de los servicios de fomento y fortalecimiento asociativo, dirigidas a la población objeto de atención de la oferta institucional desde el orden territori</t>
  </si>
  <si>
    <t>21938624</t>
  </si>
  <si>
    <t>2024-02-08 03:08:54</t>
  </si>
  <si>
    <t>8471000.00000000</t>
  </si>
  <si>
    <t>235220.00000000</t>
  </si>
  <si>
    <t>8235780.00000000</t>
  </si>
  <si>
    <t>80000882</t>
  </si>
  <si>
    <t>PORTELA AGUIRRE OSCAR ARCENIO</t>
  </si>
  <si>
    <t>21945192493</t>
  </si>
  <si>
    <t>141023</t>
  </si>
  <si>
    <t>566223</t>
  </si>
  <si>
    <t>1412423</t>
  </si>
  <si>
    <t>1610623</t>
  </si>
  <si>
    <t>2023-10-18 00:00:00</t>
  </si>
  <si>
    <t>11952023</t>
  </si>
  <si>
    <t>Prestar desde su perfil los servicios profesionales para apoyar a la dirección de asistencia técnica en los procesos y procedimientos relacionados con el seguimiento a la prestación del servicio público de extensión 
agropecuaria, así como a los prog</t>
  </si>
  <si>
    <t>21994924</t>
  </si>
  <si>
    <t>2024-02-08 03:19:48</t>
  </si>
  <si>
    <t>9734.00000000</t>
  </si>
  <si>
    <t>5073266.00000000</t>
  </si>
  <si>
    <t>25280877</t>
  </si>
  <si>
    <t>TORO MOSQUERA CAROL YAMILETH</t>
  </si>
  <si>
    <t>196100087234</t>
  </si>
  <si>
    <t>NR- PAGO MES DE DICIEMBRE CTO 592-2023, EJECUTADO EN POPAYAN</t>
  </si>
  <si>
    <t>76123</t>
  </si>
  <si>
    <t>99923</t>
  </si>
  <si>
    <t>1214823</t>
  </si>
  <si>
    <t>1593923</t>
  </si>
  <si>
    <t>2023-03-06 00:00:00</t>
  </si>
  <si>
    <t>5922023</t>
  </si>
  <si>
    <t>Prestar sus servicios profesionales a la Dirección de Seguimiento y Control de la Vicepresidencia de Proyectos en la aplicación del sistema de seguimiento, monitoreo y control a los Proyectos Integrales de Desarrollo Agropecuario y Rural con Enfoque</t>
  </si>
  <si>
    <t>21995624</t>
  </si>
  <si>
    <t>6080000.00000000</t>
  </si>
  <si>
    <t>52428111</t>
  </si>
  <si>
    <t>MARTINEZ SANTOS DIANA CAROLINA</t>
  </si>
  <si>
    <t>006181165835</t>
  </si>
  <si>
    <t>NR- PAGO 1/1 DIC</t>
  </si>
  <si>
    <t>173523</t>
  </si>
  <si>
    <t>172623</t>
  </si>
  <si>
    <t>744723</t>
  </si>
  <si>
    <t>1500323</t>
  </si>
  <si>
    <t>1595723</t>
  </si>
  <si>
    <t>2023-12-13 00:00:00</t>
  </si>
  <si>
    <t>14472023</t>
  </si>
  <si>
    <t>Prestar servicios profesionales para analizar el estado actual del archivo del Vicepresidencia de Gestión Contractual, conforme a la política archivística de la entidad, el Archivo General de la Nación y la normatividad vigente.</t>
  </si>
  <si>
    <t>21996024</t>
  </si>
  <si>
    <t>2024-02-08 03:21:36</t>
  </si>
  <si>
    <t>12373000.00000000</t>
  </si>
  <si>
    <t>1007198.00000000</t>
  </si>
  <si>
    <t>11365802.00000000</t>
  </si>
  <si>
    <t>79637152</t>
  </si>
  <si>
    <t>TIBAVIJA CUBIDES JAVIER ESAU</t>
  </si>
  <si>
    <t>005070326284</t>
  </si>
  <si>
    <t>NR- PAGO 1/2 Y 2/2 DIC</t>
  </si>
  <si>
    <t>167123</t>
  </si>
  <si>
    <t>166523</t>
  </si>
  <si>
    <t>709323</t>
  </si>
  <si>
    <t>1501423</t>
  </si>
  <si>
    <t>1596923</t>
  </si>
  <si>
    <t>13862023</t>
  </si>
  <si>
    <t>Prestar servicios profesionales en la Dirección de Adecuación de Tierras de la ADR, brindando apoyo financiero en el seguimiento y control precontractual, contractual y poscontractual de las actividades relacionadas con la etapa de inversión de los P</t>
  </si>
  <si>
    <t>21996124</t>
  </si>
  <si>
    <t>2024-02-08 03:34:52</t>
  </si>
  <si>
    <t>2702000.00000000</t>
  </si>
  <si>
    <t>4765.00000000</t>
  </si>
  <si>
    <t>2697235.00000000</t>
  </si>
  <si>
    <t>1085926415</t>
  </si>
  <si>
    <t>GUERRERO RODRIGUEZ CRISTHIAM ALBERTO</t>
  </si>
  <si>
    <t>7942005967</t>
  </si>
  <si>
    <t>163523</t>
  </si>
  <si>
    <t>162923</t>
  </si>
  <si>
    <t>730123</t>
  </si>
  <si>
    <t>1501923</t>
  </si>
  <si>
    <t>1597923</t>
  </si>
  <si>
    <t>14332023</t>
  </si>
  <si>
    <t>Prestar servicios de apoyo a la gestión a la UTT No. 9 de la ADR, en actividades administrativas que surjan en el desarrollo de las etapas de formulación, estructuración e implementación de los PIDAR</t>
  </si>
  <si>
    <t>21996724</t>
  </si>
  <si>
    <t>2024-02-08 03:12:04</t>
  </si>
  <si>
    <t>3764665.00000000</t>
  </si>
  <si>
    <t>6640.00000000</t>
  </si>
  <si>
    <t>3758025.00000000</t>
  </si>
  <si>
    <t>76329108</t>
  </si>
  <si>
    <t>TAKEGAMI GARZON JOSE FERNANDO</t>
  </si>
  <si>
    <t>26126894201</t>
  </si>
  <si>
    <t>NR- PAGO DICIEMBRE CTO 1443 DE 2023 EJECUTADO EN POPAYAN</t>
  </si>
  <si>
    <t>170023</t>
  </si>
  <si>
    <t>169323</t>
  </si>
  <si>
    <t>732823</t>
  </si>
  <si>
    <t>1503523</t>
  </si>
  <si>
    <t>1600523</t>
  </si>
  <si>
    <t>14432023</t>
  </si>
  <si>
    <t>Prestar servicios profesionales en la UTT No. 9 de la ADR, brindando apoyo desde el componente técnico, en la ejecución, supervisión y seguimiento a los Distritos de adecuación de tierras en su jurisdicción, en el marco del fortalecimiento de la admi</t>
  </si>
  <si>
    <t>21996924</t>
  </si>
  <si>
    <t>2024-02-08 03:32:14</t>
  </si>
  <si>
    <t>810600.00000000</t>
  </si>
  <si>
    <t>5475.00000000</t>
  </si>
  <si>
    <t>805125.00000000</t>
  </si>
  <si>
    <t>1098666663</t>
  </si>
  <si>
    <t>MENDOZA ESPINOSA ANDRES FELIPE</t>
  </si>
  <si>
    <t>02012977002</t>
  </si>
  <si>
    <t>NR- PAGO DE DICIEMBRE DEL CTO 1179-2023, EJECUTADO EN LA CIUDAD DE BOGOTA</t>
  </si>
  <si>
    <t>144523</t>
  </si>
  <si>
    <t>144323</t>
  </si>
  <si>
    <t>563123</t>
  </si>
  <si>
    <t>1503623</t>
  </si>
  <si>
    <t>1600623</t>
  </si>
  <si>
    <t>11792023</t>
  </si>
  <si>
    <t>Prestar sus servicios de apoyo a la gestión en la Agencia de Desarrollo Rural desde el seguimiento y monitoreo a las actividades relacionadas con el fomento y fortalecimiento
asociativo y de participación de productores agropecuarios y sus organizaci</t>
  </si>
  <si>
    <t>21997124</t>
  </si>
  <si>
    <t>2024-02-08 03:06:43</t>
  </si>
  <si>
    <t>7568.00000000</t>
  </si>
  <si>
    <t>4283432.00000000</t>
  </si>
  <si>
    <t>10300472</t>
  </si>
  <si>
    <t>BERUTH MOSQUERA HAROLD</t>
  </si>
  <si>
    <t>91213896054</t>
  </si>
  <si>
    <t>NR- PAGO DICIEMBRE DEL CTO 1290-2023, EJECUTADO EN LA CIUDAD DE POPAYAN, NIT 891580006 (ICA 2 POR MIL), SEGURIDAD SOCIAL DICIEMBRE, ARL 2, ACTA DE INICIO 16/11/2023</t>
  </si>
  <si>
    <t>148723</t>
  </si>
  <si>
    <t>148323</t>
  </si>
  <si>
    <t>638923</t>
  </si>
  <si>
    <t>1420523</t>
  </si>
  <si>
    <t>1600823</t>
  </si>
  <si>
    <t>12902023</t>
  </si>
  <si>
    <t>Prestar sus servicios profesionales apoyando ambientalmente los procesos de formulación y estructuración de los proyectos integrales de desarrollo agropecuario y rural, aportando
en la generación de recursos ambientales necesarios para las etapas men</t>
  </si>
  <si>
    <t>21997224</t>
  </si>
  <si>
    <t>8965.00000000</t>
  </si>
  <si>
    <t>5074035.00000000</t>
  </si>
  <si>
    <t>1102847079</t>
  </si>
  <si>
    <t>ALVIZ PEREZ ARIEL ENRIQUE</t>
  </si>
  <si>
    <t>0570206270026589</t>
  </si>
  <si>
    <t>NR- PAGO 8/10 DEL CTO 781 DE 2023, EJECUTADO EN MUNICIPIO DE MONTERIA</t>
  </si>
  <si>
    <t>96623</t>
  </si>
  <si>
    <t>187623</t>
  </si>
  <si>
    <t>1388223</t>
  </si>
  <si>
    <t>1601223</t>
  </si>
  <si>
    <t>2023-04-28 00:00:00</t>
  </si>
  <si>
    <t>7812023</t>
  </si>
  <si>
    <t>21997424</t>
  </si>
  <si>
    <t>2024-02-08 03:39:15</t>
  </si>
  <si>
    <t>2750000.00000000</t>
  </si>
  <si>
    <t>18576.00000000</t>
  </si>
  <si>
    <t>2731424.00000000</t>
  </si>
  <si>
    <t>65753531</t>
  </si>
  <si>
    <t>PEÑA VARGAS MARIA MARGARITA</t>
  </si>
  <si>
    <t>488416016431</t>
  </si>
  <si>
    <t>NR- PAGO DE DICIEMBRE DEL CTO 1241-2023, EJECUTADO EN LA CIUDAD DE BOGOTA</t>
  </si>
  <si>
    <t>145723</t>
  </si>
  <si>
    <t>597223</t>
  </si>
  <si>
    <t>1504023</t>
  </si>
  <si>
    <t>1601423</t>
  </si>
  <si>
    <t>2023-10-30 00:00:00</t>
  </si>
  <si>
    <t>12412023</t>
  </si>
  <si>
    <t>Prestar sus servicios profesionales en la Dirección Administrativa y Financiera apoyando los procesos propios de la gestión contable, financiera y central de cuentas, atendiendo el Régimen de Contabilidad Pública (RCP), la normatividad tributaria vig</t>
  </si>
  <si>
    <t>21997924</t>
  </si>
  <si>
    <t>2024-02-08 03:31:16</t>
  </si>
  <si>
    <t>2145500.00000000</t>
  </si>
  <si>
    <t>3784.00000000</t>
  </si>
  <si>
    <t>2141716.00000000</t>
  </si>
  <si>
    <t>NR- PAGO 1/3 DEL CTO 1290-2023, EJECUTADO EN LA CIUDAD DE POPAYAN</t>
  </si>
  <si>
    <t>1504123</t>
  </si>
  <si>
    <t>1601823</t>
  </si>
  <si>
    <t>21998224</t>
  </si>
  <si>
    <t>2024-02-08 03:22:02</t>
  </si>
  <si>
    <t>3718867.00000000</t>
  </si>
  <si>
    <t>25180.00000000</t>
  </si>
  <si>
    <t>3693687.00000000</t>
  </si>
  <si>
    <t>NR- PAGO 1/4 OCTUBRE CTO 1139 DE 2023 EJECUTADO EN BOGOTA D.C.</t>
  </si>
  <si>
    <t>1509223</t>
  </si>
  <si>
    <t>1608123</t>
  </si>
  <si>
    <t>22093424</t>
  </si>
  <si>
    <t>2024-02-08 03:44:02</t>
  </si>
  <si>
    <t>364843.00000000</t>
  </si>
  <si>
    <t>1049627542</t>
  </si>
  <si>
    <t>LLANES MORANTES GERSON ARLEY</t>
  </si>
  <si>
    <t>88285002383</t>
  </si>
  <si>
    <t>NR- COM 983 ID 9691Viáticos: Norte De Santander-Cúcuta/Santander-Bucaramanga/Santander-San Vicente De Chucuri/Santander-Bucaramanga/Norte De Santander-Ábrego/Norte De Santander-Cúcuta/ DEL 5/12/2023 AL 7/12/2023</t>
  </si>
  <si>
    <t>637023</t>
  </si>
  <si>
    <t>1273323</t>
  </si>
  <si>
    <t>12/05/2023 00:00:00</t>
  </si>
  <si>
    <t>1606623</t>
  </si>
  <si>
    <t>217</t>
  </si>
  <si>
    <t>Viáticos: Norte De Santander-Cúcuta/Norte De Santander-Bucarasica/Norte De Santander-Cúcuta/  DEL  14 AL 14/11/2023</t>
  </si>
  <si>
    <t>22095724</t>
  </si>
  <si>
    <t>2024-02-08 03:25:57</t>
  </si>
  <si>
    <t>1459370.00000000</t>
  </si>
  <si>
    <t>NR- COM 983 ID 9691Viáticos: Norte De Santander-Cúcuta/Santander-Bucaramanga/Santander-San Vicente De Chucuri/Santander-Bucaramanga/Norte De Santander-Ábrego/Norte De Santander-Cúcuta/ DEL 5/12/2023 AL 7/12/2023 NOTA : para esta comision se tomo el valor del RP 637023 correspondiente a la comision 217 que fue obligada con el RP 724223</t>
  </si>
  <si>
    <t>724223</t>
  </si>
  <si>
    <t>1505823</t>
  </si>
  <si>
    <t>1606723</t>
  </si>
  <si>
    <t>983</t>
  </si>
  <si>
    <t>Viáticos: Norte De Santander-Cúcuta/Santander-Bucaramanga/Santander-San Vicente De Chucuri/Santander-Bucaramanga/Norte De Santander-Ábrego/Norte De Santander-Cúcuta/ DEL 5/12/2023 AL 7/12/2023</t>
  </si>
  <si>
    <t>22098524</t>
  </si>
  <si>
    <t>2024-02-08 03:37:33</t>
  </si>
  <si>
    <t>1230330.00000000</t>
  </si>
  <si>
    <t>35634.00000000</t>
  </si>
  <si>
    <t>1194696.00000000</t>
  </si>
  <si>
    <t>12647721</t>
  </si>
  <si>
    <t>DAZA PAVAJEAU JAVIER ALEJANDRO</t>
  </si>
  <si>
    <t>0550008900672372</t>
  </si>
  <si>
    <t>NR- COM 249-Bogota/Cundinamarca-Sasaima/-Bogota/ DEL 15 AL 17/11/2023</t>
  </si>
  <si>
    <t>640023</t>
  </si>
  <si>
    <t>1473823</t>
  </si>
  <si>
    <t>1610523</t>
  </si>
  <si>
    <t>249</t>
  </si>
  <si>
    <t>Viáticos: Bogotá D.C.-Bogota/Cundinamarca-Sasaima/Bogotá D.C.-Bogota/  DEL  15 AL 17/11/2023</t>
  </si>
  <si>
    <t>22105724</t>
  </si>
  <si>
    <t>2024-02-08 03:23:47</t>
  </si>
  <si>
    <t>1045624.00000000</t>
  </si>
  <si>
    <t>43838955</t>
  </si>
  <si>
    <t>MONTOYA GARCIA PAULA ANDREA</t>
  </si>
  <si>
    <t>413853002340</t>
  </si>
  <si>
    <t>NR- 919 comision ID 9487 ViÃ¡ticos: -Medellin/-Quibdo/-Atrato/-Certegui/-UniÃ³n Panamericana DEL 4/12/2023 AL 7/12/2023</t>
  </si>
  <si>
    <t>717523</t>
  </si>
  <si>
    <t>1472923</t>
  </si>
  <si>
    <t>1602623</t>
  </si>
  <si>
    <t>919</t>
  </si>
  <si>
    <t>Viáticos: Antioquia-Medellin/Chocó-Quibdo/Chocó-Atrato/Chocó-Certegui/Chocó-Unión Panamericana/Chocó-Tado/Chocó-Quibdo/Antioquia-Medellin/ DEL 4/12/2023 AL 7/12/2023</t>
  </si>
  <si>
    <t>22106124</t>
  </si>
  <si>
    <t>2024-02-08 03:34:15</t>
  </si>
  <si>
    <t>865624.00000000</t>
  </si>
  <si>
    <t>1073600555</t>
  </si>
  <si>
    <t>ORTIZ FORERO WILMAN ANDRES</t>
  </si>
  <si>
    <t>582299491</t>
  </si>
  <si>
    <t>NR- 892 comision ID 9488 ViÃ¡ticos:-Bogota, Espinal, Coyaima, Espinal, BogotÃ¡ DC DEL 4/12/2023 AL 7/12/2023 Vr Gastos Transp 70.000</t>
  </si>
  <si>
    <t>716023</t>
  </si>
  <si>
    <t>1473023</t>
  </si>
  <si>
    <t>1602823</t>
  </si>
  <si>
    <t>892</t>
  </si>
  <si>
    <t>22106624</t>
  </si>
  <si>
    <t>2024-02-08 03:26:34</t>
  </si>
  <si>
    <t>1210330.00000000</t>
  </si>
  <si>
    <t>11257057</t>
  </si>
  <si>
    <t>SABOGAL DIAZ NILSON ANDRES</t>
  </si>
  <si>
    <t>06853190711</t>
  </si>
  <si>
    <t>NR- 593 comision ID 9491 ViÃ¡ticos:-Bogota/Zetaquira/Berbeo/RamiriquÃ­/Cienega/Nuevo ColÃ³n/Bogota/ DEL 22/11/2023 AL 24/11/2023</t>
  </si>
  <si>
    <t>672923</t>
  </si>
  <si>
    <t>1473223</t>
  </si>
  <si>
    <t>1602923</t>
  </si>
  <si>
    <t>593</t>
  </si>
  <si>
    <t>Viáticos: Bogotá D.C.-Bogota/Boyacá-Zetaquira/Boyacá-Berbeo/Boyacá-Ramiriquí/Boyacá-Cienega/Boyacá-Nuevo Colón/Bogotá D.C.-Bogota/ DEL 22/11/2023 AL 24/11/2023</t>
  </si>
  <si>
    <t>22106824</t>
  </si>
  <si>
    <t>2024-02-08 03:46:44</t>
  </si>
  <si>
    <t>138661.00000000</t>
  </si>
  <si>
    <t>40219696</t>
  </si>
  <si>
    <t>ACOSTA BONILLA SOFIA CATHERINE</t>
  </si>
  <si>
    <t>7192010678</t>
  </si>
  <si>
    <t>NR- 1083 comision ID 9722 ViÃ¡ticos: Villavicencio, Granada, Villavicencio DEL 11/12/2023 AL 11/12/2023</t>
  </si>
  <si>
    <t>740323</t>
  </si>
  <si>
    <t>1484023</t>
  </si>
  <si>
    <t>1603123</t>
  </si>
  <si>
    <t>1083</t>
  </si>
  <si>
    <t>Viáticos: Meta-Villavicencio/Meta-Granada/Meta-Villavicencio/ DEL 11/12/2023 AL 11/12/2023</t>
  </si>
  <si>
    <t>22107424</t>
  </si>
  <si>
    <t>2024-02-08 03:24:02</t>
  </si>
  <si>
    <t>703836.00000000</t>
  </si>
  <si>
    <t>52346750</t>
  </si>
  <si>
    <t>RODRIGUEZ ROMERO LINA MARCELA</t>
  </si>
  <si>
    <t>431480002904</t>
  </si>
  <si>
    <t>NR- 869 comision ID 9731 ViÃ¡ticos San Jose Del Guaviare, Bogota DEL 29/11/2023 AL 30/11 2023</t>
  </si>
  <si>
    <t>702523</t>
  </si>
  <si>
    <t>1484423</t>
  </si>
  <si>
    <t>1603223</t>
  </si>
  <si>
    <t>869</t>
  </si>
  <si>
    <t>Viáticos:Bogotá D.C.-Bogota/Guaviare-San Jose Del Guaviare/Bogotá D.C.-Bogota/ DEL 29/11/2023 AL 30/11 2023</t>
  </si>
  <si>
    <t>22107924</t>
  </si>
  <si>
    <t>2024-02-08 03:40:10</t>
  </si>
  <si>
    <t>695303.00000000</t>
  </si>
  <si>
    <t>1084578264</t>
  </si>
  <si>
    <t>ARIAS NASAYO DANIELA</t>
  </si>
  <si>
    <t>0550488408666052</t>
  </si>
  <si>
    <t>NR- 752 comision ID 9734 ViÃ¡ticos:Neiva,  Florencia, -El Doncello, -Florencia,Neiva DEL 29/11/2023 AL 1/12 2023</t>
  </si>
  <si>
    <t>699423</t>
  </si>
  <si>
    <t>1484523</t>
  </si>
  <si>
    <t>1603323</t>
  </si>
  <si>
    <t>752</t>
  </si>
  <si>
    <t>Viáticos:Huila-Neiva/Caqueta Florencia/Caqueta-El Doncello/Caqueta-Florencia/Huila-Neiva/ DEL 29/11/2023 AL 1/12 2023</t>
  </si>
  <si>
    <t>22108124</t>
  </si>
  <si>
    <t>2024-02-08 03:38:33</t>
  </si>
  <si>
    <t>1753328.00000000</t>
  </si>
  <si>
    <t>NR- 748 comision ID 9735 ViÃ¡ticos:BogotÃ¡ DC,Neiva, -Vereda Guayabal,Neiva, BogotÃ¡ DC DEL 28/11/2023 AL 30/11 2023</t>
  </si>
  <si>
    <t>694023</t>
  </si>
  <si>
    <t>1484623</t>
  </si>
  <si>
    <t>1603623</t>
  </si>
  <si>
    <t>748</t>
  </si>
  <si>
    <t>Viáticos:Bogotá D.C.-Bogota/Huila-Neiva/Caqueta-Vereda Guayabal/Huila-Neiva/Bogotá D.C.-Bogota/DEL 28/11/2023 AL 30/11 2023</t>
  </si>
  <si>
    <t>22108824</t>
  </si>
  <si>
    <t>2024-02-08 03:47:07</t>
  </si>
  <si>
    <t>146288.00000000</t>
  </si>
  <si>
    <t>40046341</t>
  </si>
  <si>
    <t>CLAVIJO AVELLA HELLEN CRISTINA</t>
  </si>
  <si>
    <t>24061228753</t>
  </si>
  <si>
    <t>NR- 813 comision ID 9738 ViÃ¡ticos:Tunja, RamiriquÃ­, Tunja DEL 28/11/2023 AL 28/11 2023</t>
  </si>
  <si>
    <t>43623</t>
  </si>
  <si>
    <t>696723</t>
  </si>
  <si>
    <t>1484723</t>
  </si>
  <si>
    <t>1603923</t>
  </si>
  <si>
    <t>813</t>
  </si>
  <si>
    <t>Viáticos:Boyacá-Tunja/Boyacá-Ramiriquí/Boyacá-Tunja/DEL 28/11/2023 AL 28/11 2023</t>
  </si>
  <si>
    <t>22109524</t>
  </si>
  <si>
    <t>2024-02-08 03:48:20</t>
  </si>
  <si>
    <t>240000.00000000</t>
  </si>
  <si>
    <t>30652459</t>
  </si>
  <si>
    <t>PADILLA PITALUA ROSMERY</t>
  </si>
  <si>
    <t>056400076222</t>
  </si>
  <si>
    <t>NR- 806 Comision ID 9739 ViÃ¡ticos:Cartagena, Santa Rosa, Villanueva, San Estanislao, Soplaviento, Cartagena DEL 28/11/2023 AL 1/12 2023</t>
  </si>
  <si>
    <t>696023</t>
  </si>
  <si>
    <t>1484823</t>
  </si>
  <si>
    <t>1604223</t>
  </si>
  <si>
    <t>806</t>
  </si>
  <si>
    <t>Viáticos:Bolívar-Cartagena/Bolívar-Santa Rosa/Bolívar-Villanueva/Bolívar-San Estanislao/Bolívar-Soplaviento/Bolívar-Cartagena/DEL 28/11/2023 AL 1/12 2023</t>
  </si>
  <si>
    <t>22110024</t>
  </si>
  <si>
    <t>2024-02-08 03:26:02</t>
  </si>
  <si>
    <t>1418462.00000000</t>
  </si>
  <si>
    <t>NR- 725 comision ID 9742 ViÃ¡ticos:-Bogota, -Corozal,Galeras, -Since, , -San Juan De Betulia,-Los Palmitos, -Sincelejo, -Corozal,</t>
  </si>
  <si>
    <t>692523</t>
  </si>
  <si>
    <t>1484923</t>
  </si>
  <si>
    <t>1604723</t>
  </si>
  <si>
    <t>725</t>
  </si>
  <si>
    <t>Viáticos:Bogotá D.C.-Bogota/Sucre-Corozal/Sucre-Sincelejo/Sucre-Galeras/Sucre-Sincelejo/Sucre-Since/-Sincelejo/Sucre-San Juan De Betulia/Sucre-Sincelejo/Sucre-Los Palmitos/Sucre-Sincelejo/Sucre-Corozal/Bogotá D.C.-Bogota/DEL 28/11/2023 AL 1/12 2023</t>
  </si>
  <si>
    <t>22140224</t>
  </si>
  <si>
    <t>2024-02-08 03:48:38</t>
  </si>
  <si>
    <t>519713.00000000</t>
  </si>
  <si>
    <t>74371557</t>
  </si>
  <si>
    <t>GONZALEZ VASQUEZ JUAN CARLOS</t>
  </si>
  <si>
    <t>006387877167</t>
  </si>
  <si>
    <t>%PAGO VIÁTICOS comisión 697 RADICADO 9913. Valor 519.713. Valor transporte 0.</t>
  </si>
  <si>
    <t>597723</t>
  </si>
  <si>
    <t>1492423</t>
  </si>
  <si>
    <t>1563923</t>
  </si>
  <si>
    <t>697</t>
  </si>
  <si>
    <t>Viáticos: BOGOTA-BOYACA-TOCA-BOYACA-BOGOTA-  DEL  14 AL 14/11/2023</t>
  </si>
  <si>
    <t>22177724</t>
  </si>
  <si>
    <t>2024-02-08 03:32:33</t>
  </si>
  <si>
    <t>641438.00000000</t>
  </si>
  <si>
    <t>53073683</t>
  </si>
  <si>
    <t>CASTRO PINILLA JENNIFER NOHELIA</t>
  </si>
  <si>
    <t>80715826037</t>
  </si>
  <si>
    <t>NR- PAGO VIATICOS RAD 9800 COMISION 618</t>
  </si>
  <si>
    <t>684523</t>
  </si>
  <si>
    <t>1519623</t>
  </si>
  <si>
    <t>2023-11-27 00:00:00</t>
  </si>
  <si>
    <t>618</t>
  </si>
  <si>
    <t>Viáticos: Tolima-Ibagué/Tolima-Espinal/Tolima-Ibagué/ DEL 27/11/2023 AL 29/11/2023</t>
  </si>
  <si>
    <t>22178224</t>
  </si>
  <si>
    <t>2024-02-08 03:31:28</t>
  </si>
  <si>
    <t>892905.00000000</t>
  </si>
  <si>
    <t>72159906</t>
  </si>
  <si>
    <t>MORALES CAMACHO JULIO CESAR</t>
  </si>
  <si>
    <t>30100000495</t>
  </si>
  <si>
    <t>NR- PAGO COM 1125 ViÃ¡ticos:BogotÃ¡/Huila-NeivaBogotÃ¡/ DEL 18/12/2023 AL 22/12/2023</t>
  </si>
  <si>
    <t>748323</t>
  </si>
  <si>
    <t>1493523</t>
  </si>
  <si>
    <t>1595323</t>
  </si>
  <si>
    <t>1125</t>
  </si>
  <si>
    <t>Viáticos: Bogotá D.C.-Bogota/Huila-Neiva/Bogotá D.C.-Bogota/ DEL 18/12/2023 AL 22/12/2023</t>
  </si>
  <si>
    <t>22178324</t>
  </si>
  <si>
    <t>2024-02-08 03:37:41</t>
  </si>
  <si>
    <t>1520050.00000000</t>
  </si>
  <si>
    <t>12188854</t>
  </si>
  <si>
    <t>CHAUX JARAMILO GUILLERMO</t>
  </si>
  <si>
    <t>000371109901</t>
  </si>
  <si>
    <t>NR- Pago ComisiÃ³n No.723 :-Villavicencio/-Puerto Gaitan/Vichada-La Primavera/-Puerto Gaitan/-Villavicencio/DEL 28/11/2023 AL 1/12 2023</t>
  </si>
  <si>
    <t>692323</t>
  </si>
  <si>
    <t>1500523</t>
  </si>
  <si>
    <t>1595423</t>
  </si>
  <si>
    <t>723</t>
  </si>
  <si>
    <t>22178424</t>
  </si>
  <si>
    <t>2024-02-08 03:40:20</t>
  </si>
  <si>
    <t>1142795.00000000</t>
  </si>
  <si>
    <t>1065576425</t>
  </si>
  <si>
    <t>ACOSTA OSORNO LIBARDO JESUS</t>
  </si>
  <si>
    <t>111020329198</t>
  </si>
  <si>
    <t>900047981</t>
  </si>
  <si>
    <t>BANCO FALABELLA S A</t>
  </si>
  <si>
    <t>NR- PAGO COM 1126 ViÃ¡ticos:Bogota ID 9929 ViÃ¡ticos:Bogota/Huila-Neiva/BogotÃ¡ D.C.-Bogota/ DEL18/12/2023 AL 22/12/2023</t>
  </si>
  <si>
    <t>748423</t>
  </si>
  <si>
    <t>1493623</t>
  </si>
  <si>
    <t>1595823</t>
  </si>
  <si>
    <t>1126</t>
  </si>
  <si>
    <t>22178724</t>
  </si>
  <si>
    <t>2024-02-08 03:24:31</t>
  </si>
  <si>
    <t>1791163.00000000</t>
  </si>
  <si>
    <t>10543423</t>
  </si>
  <si>
    <t>SOLARTE PABON LUIS HERNANDO</t>
  </si>
  <si>
    <t>628527954</t>
  </si>
  <si>
    <t>NR- PAGO COM 338 Santa Marta/Valledupar/Hatonuevo/Barrancas/Distraccion/Fonseca/Santa Marta/ DEL 20/11/2023 AL 25/11/2023</t>
  </si>
  <si>
    <t>653323</t>
  </si>
  <si>
    <t>1493723</t>
  </si>
  <si>
    <t>1596023</t>
  </si>
  <si>
    <t>338</t>
  </si>
  <si>
    <t>Viáticos: Magdalena-Santa Marta/Cesar-Valledupar/La Guajira-Hatonuevo/La Guajira-Barrancas/La Guajira-Distraccion/La Guajira-Fonseca/Magdalena-Santa Marta/ DEL 20/11/2023 AL 25/11/2023</t>
  </si>
  <si>
    <t>22178824</t>
  </si>
  <si>
    <t>2024-02-08 03:27:18</t>
  </si>
  <si>
    <t>1134462.00000000</t>
  </si>
  <si>
    <t>80039861</t>
  </si>
  <si>
    <t>SALGAR LOZANO OSCAR ALEXANDER</t>
  </si>
  <si>
    <t>05250085631</t>
  </si>
  <si>
    <t>NR- PAGO COM 184 ID 9931ViÃ¡ticos Bogota/Cartagena/Manati/Cartagena/Bogota/ DEL 14/11/2023 AL 17/11/2023</t>
  </si>
  <si>
    <t>626523</t>
  </si>
  <si>
    <t>1500823</t>
  </si>
  <si>
    <t>1596823</t>
  </si>
  <si>
    <t>2023-11-10 00:00:00</t>
  </si>
  <si>
    <t>184</t>
  </si>
  <si>
    <t>Viáticos: Bogota/Cartagena/Manati/Cartagena/Bogota/ DEL 14/11/2023 AL 17/11/2023</t>
  </si>
  <si>
    <t>22179024</t>
  </si>
  <si>
    <t>2024-02-08 03:32:58</t>
  </si>
  <si>
    <t>1040218.00000000</t>
  </si>
  <si>
    <t>11807592</t>
  </si>
  <si>
    <t>MARTINEZ LOZANO JACKSON SADITH</t>
  </si>
  <si>
    <t>034365387</t>
  </si>
  <si>
    <t>NR- COM 305  ViÃ¡ticos:Bogota/AtlÃ¡ntico-Barranquilla/BogotÃ¡ D.C.-Bogota/ DEL 20/11/2023 AL 22/11/2023</t>
  </si>
  <si>
    <t>652923</t>
  </si>
  <si>
    <t>1493923</t>
  </si>
  <si>
    <t>1597023</t>
  </si>
  <si>
    <t>305</t>
  </si>
  <si>
    <t>Viáticos: Bogotá D.C.-Bogota/Atlántico-Barranquilla/Bogotá D.C.-Bogota/ DEL 20/11/2023 AL 22/11/2023</t>
  </si>
  <si>
    <t>22179324</t>
  </si>
  <si>
    <t>2024-02-08 03:31:40</t>
  </si>
  <si>
    <t>914393.00000000</t>
  </si>
  <si>
    <t>80415895</t>
  </si>
  <si>
    <t>ZULUAGA CAMPO MARCOS BENITO</t>
  </si>
  <si>
    <t>60404978643</t>
  </si>
  <si>
    <t>NR- PAGO COM ViÃ¡ticosBogota/Monteria/Lorica/Monteria/Bogota/Barrancabermeja/Sabana De Torres/BarrancabermejaBogota/ DEL 13/12/2023 AL 15/12/2023</t>
  </si>
  <si>
    <t>2023</t>
  </si>
  <si>
    <t>744523</t>
  </si>
  <si>
    <t>1494023</t>
  </si>
  <si>
    <t>1597323</t>
  </si>
  <si>
    <t>1115</t>
  </si>
  <si>
    <t>Viáticos: Bogotá D.C.-Bogota/Córdoba-Monteria/Córdoba-Lorica/Córdoba-Monteria/Bogotá D.C.-Bogota/Santander-Barrancabermeja/Santander-Sabana De Torres/Santander-Barrancabermeja/Bogotá D.C.-Bogota/ DEL 13/12/2023 AL 15/12/2023</t>
  </si>
  <si>
    <t>22179424</t>
  </si>
  <si>
    <t>NR- PAGO COMISION 856 ID 9858</t>
  </si>
  <si>
    <t>713823</t>
  </si>
  <si>
    <t>1490423</t>
  </si>
  <si>
    <t>1598323</t>
  </si>
  <si>
    <t>Viáticos: Antioquia-Medellin/Antioquia-Salgar/Antioquia-Medellin/ DEL 4/12/2023 AL 5/12/2023</t>
  </si>
  <si>
    <t>22179524</t>
  </si>
  <si>
    <t>2024-02-08 03:40:14</t>
  </si>
  <si>
    <t>626198.00000000</t>
  </si>
  <si>
    <t>66858709</t>
  </si>
  <si>
    <t>MARIN BELTRAN ORALIA ROCIO</t>
  </si>
  <si>
    <t>466100042699</t>
  </si>
  <si>
    <t>NR- COM 999  ViÃ¡ticos:Bogota/BarbosaSuaita/Bucaramanga/BogotÃ¡ D.C.-Bogota/ DEL 6/12/2023 AL 7/12/2023</t>
  </si>
  <si>
    <t>727523</t>
  </si>
  <si>
    <t>1601623</t>
  </si>
  <si>
    <t>Viáticos: Bogotá D.C.-Bogota/Santander-Barbosa/Santander-Suaita/Santander-Bucaramanga/Bogotá D.C.-Bogota/ DEL 6/12/2023 AL 7/12/2023</t>
  </si>
  <si>
    <t>22179824</t>
  </si>
  <si>
    <t>2024-02-08 03:44:05</t>
  </si>
  <si>
    <t>376942.00000000</t>
  </si>
  <si>
    <t>NR- 607 comision  ViÃ¡ticos:Bogota/Sogamoso/Iza/Sogamoso/MonguÃ­/SogamosoBogota/ DEL 23/11/2023 AL 24/11/2023</t>
  </si>
  <si>
    <t>677223</t>
  </si>
  <si>
    <t>1472123</t>
  </si>
  <si>
    <t>1601923</t>
  </si>
  <si>
    <t>2023-11-23 00:00:00</t>
  </si>
  <si>
    <t>607</t>
  </si>
  <si>
    <t>Viáticos: Bogotá D.C.-Bogota/Boyacá-Sogamoso/Boyacá-Iza/Boyacá-Sogamoso/Boyacá-Monguí/Boyacá-Sogamoso/Bogotá D.C.-Bogota/ DEL 23/11/2023 AL 24/11/2023</t>
  </si>
  <si>
    <t>22180124</t>
  </si>
  <si>
    <t>2024-02-08 03:40:04</t>
  </si>
  <si>
    <t>739303.00000000</t>
  </si>
  <si>
    <t>NR- 567 comision ID 9470 ViÃ¡ticos:Santa Marta/FundaciÃ³n,Aracataca,Cienaga,Puebloviejo,Santa Marta DEL 23/11/2023 AL 25/11/2023</t>
  </si>
  <si>
    <t>676123</t>
  </si>
  <si>
    <t>1472223</t>
  </si>
  <si>
    <t>1602123</t>
  </si>
  <si>
    <t>567</t>
  </si>
  <si>
    <t>Viáticos: Magdalena-Santa Marta/Magdalena-Fundación/Magdalena-Aracataca/Magdalena-Cienaga/Magdalena-Puebloviejo/Magdalena-Santa Marta/ DEL 23/11/2023 AL 25/11/2023</t>
  </si>
  <si>
    <t>22180224</t>
  </si>
  <si>
    <t>2024-02-08 03:26:53</t>
  </si>
  <si>
    <t>1033997.00000000</t>
  </si>
  <si>
    <t>52803385</t>
  </si>
  <si>
    <t>HENAO GOMEZ DALILA LEONOR</t>
  </si>
  <si>
    <t>31750782372</t>
  </si>
  <si>
    <t>NR- 988 comision ID 9477 ViÃ¡ticos:Bogota/AtlÃ¡ntico-Barranquilla/BogotÃ¡ D.C.-Bogota/ DEL 5/12/2023 AL 6/12/2023</t>
  </si>
  <si>
    <t>724523</t>
  </si>
  <si>
    <t>1472623</t>
  </si>
  <si>
    <t>1602223</t>
  </si>
  <si>
    <t>988</t>
  </si>
  <si>
    <t>Viáticos: Bogotá D.C.-Bogota/Atlántico-Barranquilla/Bogotá D.C.-Bogota/ DEL 5/12/2023 AL 6/12/2023</t>
  </si>
  <si>
    <t>24713724</t>
  </si>
  <si>
    <t>2024-02-09 03:49:41</t>
  </si>
  <si>
    <t>6681000.00000000</t>
  </si>
  <si>
    <t>901668960</t>
  </si>
  <si>
    <t>UNION TEMPORAL BET</t>
  </si>
  <si>
    <t>07700004900</t>
  </si>
  <si>
    <t>NR- Pago No. 6 Periodo del 1 al 31, mes de DICIEMBRE, Contrato No. 8772023, Ejecutado en la ciudad de TUNJA FACTURA BET 28</t>
  </si>
  <si>
    <t>299423</t>
  </si>
  <si>
    <t>1508423</t>
  </si>
  <si>
    <t>1608323</t>
  </si>
  <si>
    <t>2023-06-27 00:00:00</t>
  </si>
  <si>
    <t>8772023 - 112076</t>
  </si>
  <si>
    <t>Prestar el servicio de transporte terrestre automotor especial con conductor a todo costo dentro del territorio Nacional a la Agencia de Desarrollo Rural - UTT TUNJA</t>
  </si>
  <si>
    <t>24714124</t>
  </si>
  <si>
    <t>2024-02-09 03:54:39</t>
  </si>
  <si>
    <t>6733000.00000000</t>
  </si>
  <si>
    <t>107728.00000000</t>
  </si>
  <si>
    <t>6625272.00000000</t>
  </si>
  <si>
    <t>NR- Pago No. 6 Periodo del 1 al 31, mes de DICIEMBRE, Orden de Compra 111600 - 866 2023, Ejecutado en la ciudad de VILLAVICENCIO META (NIT 892099324 ICA 2 por mil) DOS RP 286623 Y 286723</t>
  </si>
  <si>
    <t>286623</t>
  </si>
  <si>
    <t>1508223</t>
  </si>
  <si>
    <t>1608523</t>
  </si>
  <si>
    <t>8662023-111600</t>
  </si>
  <si>
    <t>Prestar el servicio de transporte terrestre automotor especial con conductor a todo costo dentro del territorio Nacional a la Agencia de Desarrollo Rural - UTT VILLAVICENCIO</t>
  </si>
  <si>
    <t>24714324</t>
  </si>
  <si>
    <t>2024-02-09 04:19:20</t>
  </si>
  <si>
    <t>1876215.00000000</t>
  </si>
  <si>
    <t>359404.00000000</t>
  </si>
  <si>
    <t>1516811.00000000</t>
  </si>
  <si>
    <t>299723</t>
  </si>
  <si>
    <t>1508523</t>
  </si>
  <si>
    <t>1608723</t>
  </si>
  <si>
    <t>24714424</t>
  </si>
  <si>
    <t>2024-02-09 04:28:45</t>
  </si>
  <si>
    <t>1890661.14000000</t>
  </si>
  <si>
    <t>30250.00000000</t>
  </si>
  <si>
    <t>1860411.14000000</t>
  </si>
  <si>
    <t>286723</t>
  </si>
  <si>
    <t>1510123</t>
  </si>
  <si>
    <t>1608823</t>
  </si>
  <si>
    <t>24714624</t>
  </si>
  <si>
    <t>2024-02-09 03:45:35</t>
  </si>
  <si>
    <t>12525000.00000000</t>
  </si>
  <si>
    <t>660584.00000000</t>
  </si>
  <si>
    <t>11864416.00000000</t>
  </si>
  <si>
    <t>NR- Pago No. 6 Periodo del 1 al 31, mes de DICIEMBRE, Contrato No. 8672023 OC 111601, Ejecutado en la ciudad de POPAYAN Factura FEAG 70</t>
  </si>
  <si>
    <t>286423</t>
  </si>
  <si>
    <t>1509923</t>
  </si>
  <si>
    <t>1608923</t>
  </si>
  <si>
    <t>8672023 - 111601</t>
  </si>
  <si>
    <t>Prestar el servicio de transporte terrestre automotor especial con conductor a todo costo dentro del territorio Nacional a la Agencia de Desarrollo Rural - UTT POPAYÁN</t>
  </si>
  <si>
    <t>24714924</t>
  </si>
  <si>
    <t>2024-02-09 03:50:03</t>
  </si>
  <si>
    <t>5788000.00000000</t>
  </si>
  <si>
    <t>NR- Pago No. 6 Periodo del 1 al 31, mes de DICIEMBRE, Contrato No. 8762023, Ejecutado en la ciudad de PASTO FACTURA . FEAG 71</t>
  </si>
  <si>
    <t>299323</t>
  </si>
  <si>
    <t>1510823</t>
  </si>
  <si>
    <t>1609023</t>
  </si>
  <si>
    <t>8762023 - 112074</t>
  </si>
  <si>
    <t>Prestar el servicio de transporte terrestre automotor especial con conductor a todo costo dentro del territorio Nacional a la Agencia de Desarrollo Rural - UTT PASTO</t>
  </si>
  <si>
    <t>24715024</t>
  </si>
  <si>
    <t>2024-02-09 04:03:13</t>
  </si>
  <si>
    <t>3586791.20000000</t>
  </si>
  <si>
    <t>286523</t>
  </si>
  <si>
    <t>1511223</t>
  </si>
  <si>
    <t>1609223</t>
  </si>
  <si>
    <t>24715224</t>
  </si>
  <si>
    <t>2024-02-09 04:19:52</t>
  </si>
  <si>
    <t>1624943.29000000</t>
  </si>
  <si>
    <t>303931.00000000</t>
  </si>
  <si>
    <t>1321012.29000000</t>
  </si>
  <si>
    <t>NR- Pago No. 6 Periodo del 1 al 31, mes de DICIEMBRE, Contrato No. 8762023, Ejecutado en la ciudad de PASTO FACTURA FEAG 71</t>
  </si>
  <si>
    <t>299523</t>
  </si>
  <si>
    <t>1511123</t>
  </si>
  <si>
    <t>1609323</t>
  </si>
  <si>
    <t>Prestar el servicio de transporte terrestre automotor especial con conductor a todo costo dentro del territorio Nacional a la Agencia deDesarrollo Rural - UTT PASTO</t>
  </si>
  <si>
    <t>24715424</t>
  </si>
  <si>
    <t>2024-02-09 03:54:44</t>
  </si>
  <si>
    <t>6296000.00000000</t>
  </si>
  <si>
    <t>202353.00000000</t>
  </si>
  <si>
    <t>6093647.00000000</t>
  </si>
  <si>
    <t>901669941</t>
  </si>
  <si>
    <t>UNION TEMPORAL VIAJANDO POR COLOMBIA</t>
  </si>
  <si>
    <t>24120269367</t>
  </si>
  <si>
    <t>NR- Pago No. 6 Periodo del 1 al 31, mes de DICIEMBRE, Orden de Compra 112415 - 921 2023, Ejecutado en la ciudad BOGOTA UTT CUNDINAMARCA Factura FVUT-112 (Dos RP 308323 y 308423)</t>
  </si>
  <si>
    <t>308323</t>
  </si>
  <si>
    <t>1511423</t>
  </si>
  <si>
    <t>1609523</t>
  </si>
  <si>
    <t>9212023 - 112415</t>
  </si>
  <si>
    <t>Prestar el servicio de transporte terrestre automotor especial con conductor a todo costo dentro del territorio Nacional a la Agencia de Desarrollo Rural - UTT CUNDINAMARCA</t>
  </si>
  <si>
    <t>24715524</t>
  </si>
  <si>
    <t>2024-02-09 04:28:19</t>
  </si>
  <si>
    <t>1768200.00000000</t>
  </si>
  <si>
    <t>56830.00000000</t>
  </si>
  <si>
    <t>1711370.00000000</t>
  </si>
  <si>
    <t>308423</t>
  </si>
  <si>
    <t>1511723</t>
  </si>
  <si>
    <t>1609723</t>
  </si>
  <si>
    <t>24716024</t>
  </si>
  <si>
    <t>2024-02-09 03:54:43</t>
  </si>
  <si>
    <t>6099000.00000000</t>
  </si>
  <si>
    <t>138261.00000000</t>
  </si>
  <si>
    <t>5960739.00000000</t>
  </si>
  <si>
    <t>NR- Pago No. 6 Periodo del 1 al 31, mes de DICIEMBRE, Contrato No. 8652023, Ejecutado en la ciudad de MANIZALES FE-81</t>
  </si>
  <si>
    <t>286023</t>
  </si>
  <si>
    <t>1510423</t>
  </si>
  <si>
    <t>1609823</t>
  </si>
  <si>
    <t>8652023 - 111599</t>
  </si>
  <si>
    <t>Prestar el servicio de transporte terrestre automotor especial con conductor a todo costo dentro del territorio Nacional a la Agencia de Desarrollo Rural - UTT MANIZALES</t>
  </si>
  <si>
    <t>24716424</t>
  </si>
  <si>
    <t>1712355.75000000</t>
  </si>
  <si>
    <t>286123</t>
  </si>
  <si>
    <t>1510523</t>
  </si>
  <si>
    <t>1610023</t>
  </si>
  <si>
    <t>24716624</t>
  </si>
  <si>
    <t>2024-02-09 03:46:34</t>
  </si>
  <si>
    <t>85452521.98000000</t>
  </si>
  <si>
    <t>10639198.00000000</t>
  </si>
  <si>
    <t>74813323.98000000</t>
  </si>
  <si>
    <t>900011395</t>
  </si>
  <si>
    <t>BPM CONSULTING SAS - BUSINESS PROCESS MANAGEMENT CONSULTING SAS</t>
  </si>
  <si>
    <t>59645410178</t>
  </si>
  <si>
    <t>NR- Pago No. 9 Periodo del 1 al 31, mes de DICIEMBRE, Contrato No. Contrato 7212023 - orden de compra No. 1071062023, Ejecutado en la ciudad de BogotÃ¡ D.C FACTURA SBPM - 2597</t>
  </si>
  <si>
    <t>62923</t>
  </si>
  <si>
    <t>138623</t>
  </si>
  <si>
    <t>1511823</t>
  </si>
  <si>
    <t>1610323</t>
  </si>
  <si>
    <t>7212023 - 107106, OTROSI</t>
  </si>
  <si>
    <t>Contratar la prestación de Servicios BPO, para apoyar la gestión del Servicio al Ciudadano, en la Agencia de Desarrollo Rural.</t>
  </si>
  <si>
    <t>24716924</t>
  </si>
  <si>
    <t>2024-02-09 03:44:41</t>
  </si>
  <si>
    <t>9050158.00000000</t>
  </si>
  <si>
    <t>86198.00000000</t>
  </si>
  <si>
    <t>8963960.00000000</t>
  </si>
  <si>
    <t>NR- Pago No. 8 Periodo del 1 al 31, mes de DICIEMBRE, Contrato No. 7542023, Ejecutado en la ciudad de BogotÃ¡ D.C EMPR 26866</t>
  </si>
  <si>
    <t>1511923</t>
  </si>
  <si>
    <t>1610723</t>
  </si>
  <si>
    <t>24717224</t>
  </si>
  <si>
    <t>2024-02-09 03:53:27</t>
  </si>
  <si>
    <t>10971000.00000000</t>
  </si>
  <si>
    <t>NR- Pago No.10, DICIEMBRE del aÃ±o 2023, Contrato No. 5552023, Ejecutado en la ciudad de Bogota. Factura 01-508219</t>
  </si>
  <si>
    <t>1512223</t>
  </si>
  <si>
    <t>1610823</t>
  </si>
  <si>
    <t>24717424</t>
  </si>
  <si>
    <t>2024-02-09 03:55:03</t>
  </si>
  <si>
    <t>59224177.13000000</t>
  </si>
  <si>
    <t>322566.00000000</t>
  </si>
  <si>
    <t>58901611.13000000</t>
  </si>
  <si>
    <t>NR- Pago No. 6 Periodo del 1 al 30, mes de septiembre, Contrato No. 7202023, Ejecutado en la ciudad de CÃ³rdoba Factura SAP 56</t>
  </si>
  <si>
    <t>1512623</t>
  </si>
  <si>
    <t>1611223</t>
  </si>
  <si>
    <t>7202023, OTROSI No. 4</t>
  </si>
  <si>
    <t>24717924</t>
  </si>
  <si>
    <t>NR- Pago No. 7 Periodo del 1 al 31, mes de octubre, Contrato No. 7202023, Ejecutado en la ciudad de CÃ³rdoba FACTURA No. SAP 75</t>
  </si>
  <si>
    <t>1512823</t>
  </si>
  <si>
    <t>1611323</t>
  </si>
  <si>
    <t>24718324</t>
  </si>
  <si>
    <t>2024-02-09 03:55:04</t>
  </si>
  <si>
    <t>95524979.38000000</t>
  </si>
  <si>
    <t>496906.00000000</t>
  </si>
  <si>
    <t>95028073.38000000</t>
  </si>
  <si>
    <t>NR- Pago No. 6 Periodo del 1 al 30, mes de septiembre, Contrato No. 7202023, Ejecutado en la ciudad de AtlÃ¡ntico Factura SAP 69</t>
  </si>
  <si>
    <t>1513023</t>
  </si>
  <si>
    <t>1611423</t>
  </si>
  <si>
    <t>24718524</t>
  </si>
  <si>
    <t>2024-02-09 03:54:19</t>
  </si>
  <si>
    <t>12780000.00000000</t>
  </si>
  <si>
    <t>620723.00000000</t>
  </si>
  <si>
    <t>12159277.00000000</t>
  </si>
  <si>
    <t>900585357</t>
  </si>
  <si>
    <t>S&amp;S SUMINISTROS EMPRESARIALES  SAS</t>
  </si>
  <si>
    <t>21004230848</t>
  </si>
  <si>
    <t>NR- CTO 1362 2023 FACT A5482 PAGO 1 PERIDO DEL 06 AL 20 DE DICIEMBRE 2023 RAD 20236100175661</t>
  </si>
  <si>
    <t>153823</t>
  </si>
  <si>
    <t>153423</t>
  </si>
  <si>
    <t>704523</t>
  </si>
  <si>
    <t>1512723</t>
  </si>
  <si>
    <t>1611623</t>
  </si>
  <si>
    <t>13622023</t>
  </si>
  <si>
    <t>Adquirir el servicio de recarga de extintores y efectuar la dotación de elementos para la atención de emergencias en la ADR.</t>
  </si>
  <si>
    <t>24718824</t>
  </si>
  <si>
    <t>2024-02-09 03:50:39</t>
  </si>
  <si>
    <t>5424900.00000000</t>
  </si>
  <si>
    <t>155487.00000000</t>
  </si>
  <si>
    <t>5269413.00000000</t>
  </si>
  <si>
    <t>NR- CTO 8492023 FACT SGE 26232 PAGO 1 DE LOS EXAMENES MEDICOS OCUPACIONALES REALIZADOS DE JUNIO A OCTUBRE EN BOGOTA Y A NIVEL NACIONAL. RAD 20236100164191</t>
  </si>
  <si>
    <t>1513223</t>
  </si>
  <si>
    <t>1611823</t>
  </si>
  <si>
    <t>24719124</t>
  </si>
  <si>
    <t>2024-02-09 04:10:45</t>
  </si>
  <si>
    <t>3416291.00000000</t>
  </si>
  <si>
    <t>36000.00000000</t>
  </si>
  <si>
    <t>3380291.00000000</t>
  </si>
  <si>
    <t>860524654</t>
  </si>
  <si>
    <t>ASEGURADORA SOLIDARIA DE COLOMBIA  ENTIDAD COOPERATIVA</t>
  </si>
  <si>
    <t>263855124</t>
  </si>
  <si>
    <t>NR- PAGO CORRESPONDIENTE A LA POLIZA TODO RIESGO DAÃ‘OS MATERIALES ANEXO 2 FACTURAS 376F1791323 RAD 20236100172671</t>
  </si>
  <si>
    <t>133423</t>
  </si>
  <si>
    <t>682823</t>
  </si>
  <si>
    <t>1501023</t>
  </si>
  <si>
    <t>1612023</t>
  </si>
  <si>
    <t>13212023</t>
  </si>
  <si>
    <t>“CONTRATAR EL PROGRAMA DE SEGUROS DE LA AGENCIA DE DESARROLLO RURAL “ADR”, PARA LA ADECUADA PROTECCIÓN DE LOS BIENES E INTERESES PATRIMONIALES DE SU
PROPIEDAD, ASÍ´COMO AQUELLOS POR LOS QUE SEA O FUERE LEGALMENTE RESPONSABLE O LE CORRESPONDA
ASEGURAR</t>
  </si>
  <si>
    <t>24719424</t>
  </si>
  <si>
    <t>2024-02-09 04:27:55</t>
  </si>
  <si>
    <t>1596346.00000000</t>
  </si>
  <si>
    <t>16822.00000000</t>
  </si>
  <si>
    <t>1579524.00000000</t>
  </si>
  <si>
    <t>NR- PAGO CTO 1321 2023 CORRESPONDIENTE A LA POLIZA TODO RIESGO DAÃ‘OS MATERIALES ANEXO 3 FACTURAS 376F1791350 FACT 376F1791350 RAD 20236100172711</t>
  </si>
  <si>
    <t>1501723</t>
  </si>
  <si>
    <t>1612123</t>
  </si>
  <si>
    <t>24719724</t>
  </si>
  <si>
    <t>2024-02-09 04:23:06</t>
  </si>
  <si>
    <t>2489998.00000000</t>
  </si>
  <si>
    <t>12127.00000000</t>
  </si>
  <si>
    <t>2477871.00000000</t>
  </si>
  <si>
    <t>816001215</t>
  </si>
  <si>
    <t>ASSERVI S.A.S.</t>
  </si>
  <si>
    <t>11505588956</t>
  </si>
  <si>
    <t>NR- Pago No. 7 Periodo del 1 al 31, mes de diciembre, ORD COMPRA . 110824 (848)2023 Ejecutado en la ciudad de Popayan RAD 20236100175171</t>
  </si>
  <si>
    <t>264023</t>
  </si>
  <si>
    <t>1506023</t>
  </si>
  <si>
    <t>1612223</t>
  </si>
  <si>
    <t>8482023-110824</t>
  </si>
  <si>
    <t>Prestación del servicio integral de aseo y cafetería para las sedes de la Agencia de Desarrollo Rural - ADR. Regional 5</t>
  </si>
  <si>
    <t>24827024</t>
  </si>
  <si>
    <t>2024-02-09 04:25:00</t>
  </si>
  <si>
    <t>1030330.00000000</t>
  </si>
  <si>
    <t>1017147156</t>
  </si>
  <si>
    <t>HERNANDEZ AYAZO LORENA MARIA</t>
  </si>
  <si>
    <t>31616654201</t>
  </si>
  <si>
    <t>SL.ID 8347. Comisión 777 Viáticos: -Montería/Sucre Sincelejo/Sucre-Ovejas/Sucre Sincelejo/Sucre-Sampués/Sucre Sincelejo/Sucre-Coloso/Sucre Sincelejo/Córdoba-Montería / DEL 29/11/2023 AL 1/12 2023.</t>
  </si>
  <si>
    <t>700223</t>
  </si>
  <si>
    <t>1444723</t>
  </si>
  <si>
    <t>12/21/2023 00:00:00</t>
  </si>
  <si>
    <t>1452423</t>
  </si>
  <si>
    <t>777</t>
  </si>
  <si>
    <t>Viáticos:Córdoba-Monteria/Sucre Sincelejo/Sucre-Ovejas/Sucre Sincelejo/Sucre-Sampues/Sucre Sincelejo/Sucre-Coloso/Sucre Sincelejo/Córdoba-Monteria/ DEL 29/11/2023 AL 1/12 2023</t>
  </si>
  <si>
    <t>24829024</t>
  </si>
  <si>
    <t>2024-02-09 04:17:02</t>
  </si>
  <si>
    <t>986013.00000000</t>
  </si>
  <si>
    <t>SL.PAGO VIATICOS comision 466 RADICADO 9627</t>
  </si>
  <si>
    <t>664723</t>
  </si>
  <si>
    <t>1480123</t>
  </si>
  <si>
    <t>1584423</t>
  </si>
  <si>
    <t>466</t>
  </si>
  <si>
    <t>Viáticos: Boyacá-Tunja/Bogotá D.C.-Bogota/Casanare-Yopal/Casanare-Chameza/Casanare-Yopal/Bogotá D.C.-Bogota/Boyacá-Tunja/ DEL 21/11/2023 AL 23/11/2023 prorroga hasta el 24/11/2023 planilla 207</t>
  </si>
  <si>
    <t>24897824</t>
  </si>
  <si>
    <t>2024-02-09 04:24:52</t>
  </si>
  <si>
    <t>1016439.00000000</t>
  </si>
  <si>
    <t>334469</t>
  </si>
  <si>
    <t>VARGAS  MIGUEL ANGEL</t>
  </si>
  <si>
    <t>08430820851</t>
  </si>
  <si>
    <t>%PAGO DE VIATICOS Y GASTOS DE VIAJE DE BOGOTÃƒÂ D.C.-BOGOTA-ARMENIA-QUIMBAYA-ARMENIA-RISARALDA-PEREIRA-BOGOTA-DEL 14/09/2023 AL 17/09/2023 PLANILLA 371</t>
  </si>
  <si>
    <t>47923</t>
  </si>
  <si>
    <t>467023</t>
  </si>
  <si>
    <t>1128623</t>
  </si>
  <si>
    <t>2023-09-11 00:00:00</t>
  </si>
  <si>
    <t>3230</t>
  </si>
  <si>
    <t>Viáticos:  BOGOTA-ARMENIA-QUIMBAYA-ARMENIA-PEREIRA-BOGOTA- DEL 14 al 17/9/2023</t>
  </si>
  <si>
    <t>24898024</t>
  </si>
  <si>
    <t>2024-02-09 04:38:49</t>
  </si>
  <si>
    <t>673180.00000000</t>
  </si>
  <si>
    <t>1102812837</t>
  </si>
  <si>
    <t>GOMEZ MARTINEZ MARIA BERNARDA</t>
  </si>
  <si>
    <t>50688896174</t>
  </si>
  <si>
    <t>%PAGO DE VIATICOS Y GASTOS DE VIAJES MONTERIA-SAHAGÃšN-LA UNION-CAIMITO-SINCELEJO-SAN BENITO ABAD-SINCELEJO-MONTERIA- DEL 11/10/2023 AL 13/10/2023 PLANILLA 400</t>
  </si>
  <si>
    <t>550023</t>
  </si>
  <si>
    <t>1126023</t>
  </si>
  <si>
    <t>11/14/2023 00:00:00</t>
  </si>
  <si>
    <t>1229423</t>
  </si>
  <si>
    <t>2023-10-11 00:00:00</t>
  </si>
  <si>
    <t>3950</t>
  </si>
  <si>
    <t>Viáticos: MONTERIA-SAHAGÚN-LA UNION-CAIMITO-SINCELEJO-SAN BENITO ABAD-SINCELEJO-MONTERIA- DEL 11/10/2023 AL 13/10/2023</t>
  </si>
  <si>
    <t>24898124</t>
  </si>
  <si>
    <t>2024-02-09 03:42:33</t>
  </si>
  <si>
    <t>10954.00000000</t>
  </si>
  <si>
    <t>6200046.00000000</t>
  </si>
  <si>
    <t>1062076477</t>
  </si>
  <si>
    <t>PERDOMO IPIA ELIUD ANDRES</t>
  </si>
  <si>
    <t>421402026524</t>
  </si>
  <si>
    <t>%PAGO 11 DE 12 Y 12 DE 12 DIC</t>
  </si>
  <si>
    <t>57323</t>
  </si>
  <si>
    <t>57223</t>
  </si>
  <si>
    <t>1360923</t>
  </si>
  <si>
    <t>12/17/2023 00:00:00</t>
  </si>
  <si>
    <t>4082023</t>
  </si>
  <si>
    <t>Prestar los servicios profesionales a la Unidad Técnica Territorial No.9 en el monitoreo y seguimiento a la planeación estratégica para el suministro de información a cargo de la Unidad Técnica Territorial en el marco de los procesos de estructuració</t>
  </si>
  <si>
    <t>24898224</t>
  </si>
  <si>
    <t>2024-02-09 04:38:53</t>
  </si>
  <si>
    <t>810330.00000000</t>
  </si>
  <si>
    <t>1016008945</t>
  </si>
  <si>
    <t>RAMIREZ BUITRAGO WALTER</t>
  </si>
  <si>
    <t>17143971490</t>
  </si>
  <si>
    <t>%PAGO VIATICOS RAD 9689 COMISION 1060</t>
  </si>
  <si>
    <t>738423</t>
  </si>
  <si>
    <t>1516623</t>
  </si>
  <si>
    <t>1060</t>
  </si>
  <si>
    <t>Viáticos: Bogotá D.C.-Bogota/Valle del Cauca-Cali/Cauca-Santander De Quilichao/Cauca-Caloto/Cauca-Corinto/Cauca-Jambalo/Cauca-Santander De Quilichao/Valle del Cauca-Cali/Bogotá D.C.-Bogota/ DEL 11/12/2023 AL 13/12/2023</t>
  </si>
  <si>
    <t>24898424</t>
  </si>
  <si>
    <t>2024-02-09 03:54:52</t>
  </si>
  <si>
    <t>8304972.00000000</t>
  </si>
  <si>
    <t>38964.00000000</t>
  </si>
  <si>
    <t>8266008.00000000</t>
  </si>
  <si>
    <t>901677422</t>
  </si>
  <si>
    <t>UNION TEMPORAL ASEO COLOMBIA AM P4</t>
  </si>
  <si>
    <t>477017453</t>
  </si>
  <si>
    <t>%Pago No. 7 Periodo del 1 al 31, mes de Diciembre, Contrato No. 838/1106662023, Ejecutado en la ciudad de Santa Marta factura FE 336</t>
  </si>
  <si>
    <t>252123</t>
  </si>
  <si>
    <t>1460323</t>
  </si>
  <si>
    <t>12/24/2023 00:00:00</t>
  </si>
  <si>
    <t>1543823</t>
  </si>
  <si>
    <t>8382023-110666</t>
  </si>
  <si>
    <t>Prestación del servicio integral de aseo y cafetería para las sedes de la Agencia de Desarrollo Rural - ADR</t>
  </si>
  <si>
    <t>24898724</t>
  </si>
  <si>
    <t>2024-02-09 03:56:47</t>
  </si>
  <si>
    <t>13983000.00000000</t>
  </si>
  <si>
    <t>1029024.00000000</t>
  </si>
  <si>
    <t>12953976.00000000</t>
  </si>
  <si>
    <t>80016725</t>
  </si>
  <si>
    <t>RINCON ESCOBAR CAMILO ALEXANDER</t>
  </si>
  <si>
    <t>008970304385</t>
  </si>
  <si>
    <t>%PAGO DICIEMBRE CTO 325 DE 2023 EJECUTADO EN BOGOTA DC, ARL RIESGO 2, INICIO 27 ENERO 2023. PAGO SEG SOCIAL DICIEMBRE 2023. APLI DEPENDIENTE</t>
  </si>
  <si>
    <t>39823</t>
  </si>
  <si>
    <t>39723</t>
  </si>
  <si>
    <t>39123</t>
  </si>
  <si>
    <t>1355823</t>
  </si>
  <si>
    <t>1545423</t>
  </si>
  <si>
    <t>2023-01-27 00:00:00</t>
  </si>
  <si>
    <t>3252023</t>
  </si>
  <si>
    <t>Prestar servicios profesionales a la Dirección de Adecuación de Tierras desde su experiencia, formación y capacitación, brindando apoyo en la coordinación y ejecución de la gestión ambiental de los Proyectos del Fondo Nacional de Adecuación de Tierra</t>
  </si>
  <si>
    <t>24898924</t>
  </si>
  <si>
    <t>2024-02-09 04:09:56</t>
  </si>
  <si>
    <t>26795.00000000</t>
  </si>
  <si>
    <t>4264205.00000000</t>
  </si>
  <si>
    <t>%PAGO DICIEMBRE CTO 657 DE 2023, EJECUTADO EN LA CIUDAD DE VILLAVICENCIO NIT 892099324 PLANILLA DICIEMBRE, ARL 2 ACTA DE INICIO 17/03/2023 SE LE APLICÃ“ DEPENDIENTE.DOC 836-1083 681.964</t>
  </si>
  <si>
    <t>81023</t>
  </si>
  <si>
    <t>118123</t>
  </si>
  <si>
    <t>1378323</t>
  </si>
  <si>
    <t>1545523</t>
  </si>
  <si>
    <t>2023-03-17 00:00:00</t>
  </si>
  <si>
    <t>6572023</t>
  </si>
  <si>
    <t>PRESTAR SUS SERVICIOS PROFESIONALES PARA REALIZAR EL SEGUIMIENTO DE LOS PROCESOS Y PROCEDIMIENTOS RELACIONADOS CON LA PRESTACIÓN DEL SERVICIO PÚBLICO DE EXTENSION AGROPECUARIA EN LOS DEPARTAMENTOS Y MUNICIPIOS QUE CORRESPONDEN A LA UNIDAD TECNICA TER</t>
  </si>
  <si>
    <t>24899124</t>
  </si>
  <si>
    <t>2024-02-09 03:55:35</t>
  </si>
  <si>
    <t>934561.00000000</t>
  </si>
  <si>
    <t>11438439.00000000</t>
  </si>
  <si>
    <t>6771996</t>
  </si>
  <si>
    <t>LOPEZ ARENAS CESAR DAVID</t>
  </si>
  <si>
    <t>000371603796</t>
  </si>
  <si>
    <t>%PAGO DICIEMBRE CONTRATO No. 603 DE 2023, FACTURA No. FE-54 EJECUTADO FE-54</t>
  </si>
  <si>
    <t>68523</t>
  </si>
  <si>
    <t>102923</t>
  </si>
  <si>
    <t>1374623</t>
  </si>
  <si>
    <t>1558623</t>
  </si>
  <si>
    <t>2023-03-07 00:00:00</t>
  </si>
  <si>
    <t>6032023</t>
  </si>
  <si>
    <t>Prestar servicios profesionales a la Dirección de Adecuación de Tierras, brindando desde su experiencia, formación y capacitación apoyo en la coordinación y ejecución de las actividades necesarias en la etapa de preinversión de los proyectos del Fond</t>
  </si>
  <si>
    <t>24899224</t>
  </si>
  <si>
    <t>2024-02-09 04:02:10</t>
  </si>
  <si>
    <t>1102808128</t>
  </si>
  <si>
    <t>DEL TORO MERCADO LORENA DEL CARMEN</t>
  </si>
  <si>
    <t>55064173498</t>
  </si>
  <si>
    <t>%PAGO 8/9 Y 9/9 DIC</t>
  </si>
  <si>
    <t>104823</t>
  </si>
  <si>
    <t>237623</t>
  </si>
  <si>
    <t>1391523</t>
  </si>
  <si>
    <t>1558823</t>
  </si>
  <si>
    <t>8302023</t>
  </si>
  <si>
    <t>Prestar sus servicios profesionales para apoyar los tramites y procedimientos administrativos, documentales y financieros enmarcados con la prestación del servicio público de extensión agropecuaria en los departamentos y municipios que corresponden a</t>
  </si>
  <si>
    <t>24899324</t>
  </si>
  <si>
    <t>2024-02-09 03:46:17</t>
  </si>
  <si>
    <t>52986704</t>
  </si>
  <si>
    <t>GOMEZ LINARES JENNY PATRICIA</t>
  </si>
  <si>
    <t>19299838016</t>
  </si>
  <si>
    <t>%PAGO 2 DE 4 CTO 1214-2023 EJECUTADO EN BOGOTA, ARL RIESGO 02, ACTA DE INICO OCT 23-2023, APLICA DEPENDIENTES, Planilla Noviembre 73208451 Pagada Dic 15 y Planilla adicional Noviembre 73557153 Pagada Dic 27</t>
  </si>
  <si>
    <t>143323</t>
  </si>
  <si>
    <t>575223</t>
  </si>
  <si>
    <t>1494623</t>
  </si>
  <si>
    <t>1563523</t>
  </si>
  <si>
    <t>12142023</t>
  </si>
  <si>
    <t>Prestar sus servicios profesionales para brindar acompañamiento técnico a los procesos relacionados con la incorporación del enfoque diferencial y agroecológico en el marco de la prestación del servicio público de extensión agropecuaria SPEA.</t>
  </si>
  <si>
    <t>24899524</t>
  </si>
  <si>
    <t>2024-02-09 04:24:23</t>
  </si>
  <si>
    <t>%PAGO VIÃTICOS comisiÃ³n 1057 RADICADO 9914 Valor 1134462. Valor transporte 0.</t>
  </si>
  <si>
    <t>738123</t>
  </si>
  <si>
    <t>1492523</t>
  </si>
  <si>
    <t>1564223</t>
  </si>
  <si>
    <t>1057</t>
  </si>
  <si>
    <t>Viáticos: Bogotá D.C.-Bogota/Bolívar-Cartagena/Magdalena-San Zenon/Magdalena-Pijiño Del Carmen/Magdalena-Guamal/Cesar-Valledupar/Bogotá D.C.-Bogota/ DEL 11/12/2023 AL 14/12/2023</t>
  </si>
  <si>
    <t>24899624</t>
  </si>
  <si>
    <t>2024-02-09 04:07:22</t>
  </si>
  <si>
    <t>3330215.00000000</t>
  </si>
  <si>
    <t>79803119</t>
  </si>
  <si>
    <t>INSUASTI DUCUARA EDWIN</t>
  </si>
  <si>
    <t>94579706192</t>
  </si>
  <si>
    <t>%PAGO VIÃTICOS comisiÃ³n 1121 RADICADO 9919. Valor 3330.215. Valor transporte 0.</t>
  </si>
  <si>
    <t>746023</t>
  </si>
  <si>
    <t>1493023</t>
  </si>
  <si>
    <t>1565823</t>
  </si>
  <si>
    <t>1121</t>
  </si>
  <si>
    <t>Viáticos: Bogotá D.C.-Bogota/La Guajira-Riohacha/Bogotá D.C.-Bogota/ DEL 14/12/2023 AL 22/12/2023</t>
  </si>
  <si>
    <t>24899824</t>
  </si>
  <si>
    <t>2024-02-09 04:27:51</t>
  </si>
  <si>
    <t>1089475.00000000</t>
  </si>
  <si>
    <t>52077559</t>
  </si>
  <si>
    <t>BERNAL GONZALEZ YAMILE ASTRID</t>
  </si>
  <si>
    <t>7002069171</t>
  </si>
  <si>
    <t>%PAGO VIATICOS comisiÃ³n 166 RADICADO 9519</t>
  </si>
  <si>
    <t>627723</t>
  </si>
  <si>
    <t>1475123</t>
  </si>
  <si>
    <t>1572623</t>
  </si>
  <si>
    <t>166</t>
  </si>
  <si>
    <t>Viáticos: Bogota/Putumayo-Villagarzon/Bogota/ DEL 15/11/2023 AL 17/11/2023</t>
  </si>
  <si>
    <t>24899924</t>
  </si>
  <si>
    <t>2024-02-09 04:35:23</t>
  </si>
  <si>
    <t>676438.00000000</t>
  </si>
  <si>
    <t>53079679</t>
  </si>
  <si>
    <t>LUGO CASTAÑEDA AIDA MILENA</t>
  </si>
  <si>
    <t>123394017</t>
  </si>
  <si>
    <t>%PAGO VIATICOS comision 908 RADICADO 9711</t>
  </si>
  <si>
    <t>714223</t>
  </si>
  <si>
    <t>1483523</t>
  </si>
  <si>
    <t>1575523</t>
  </si>
  <si>
    <t>866</t>
  </si>
  <si>
    <t>Viáticos: Bogotá D.C.-Bogota/Nariño-Pasto/Putumayo-Santiago/Putumayo-San Francisco/Putumayo-Sibundoy/Putumayo-Colon/Nariño-Pasto/Bogotá D.C.-Bogota/ DEL 4/12/2023 AL 6/12/2023</t>
  </si>
  <si>
    <t>24900024</t>
  </si>
  <si>
    <t>2024-02-09 03:48:03</t>
  </si>
  <si>
    <t>13150000.00000000</t>
  </si>
  <si>
    <t>701412.00000000</t>
  </si>
  <si>
    <t>12448588.00000000</t>
  </si>
  <si>
    <t>900173404</t>
  </si>
  <si>
    <t>HEINSOHN HUMAN GLOBAL SOLUTIONS S.A.S.</t>
  </si>
  <si>
    <t>12239768587</t>
  </si>
  <si>
    <t>%Pago No. 8 Periodo del 1 al 31, mes de diciembre, Contrato 8142023, Ejecutado en la ciudad de BOGOTA Factura FE - No. 33996</t>
  </si>
  <si>
    <t>98823</t>
  </si>
  <si>
    <t>222523</t>
  </si>
  <si>
    <t>1496223</t>
  </si>
  <si>
    <t>1579823</t>
  </si>
  <si>
    <t>8142023</t>
  </si>
  <si>
    <t>Prestar los servicios técnicos especializados de soporte, mantenimiento, actualización, asesoría y/o desarrollo para los sistemas de información SIGEP y el módulo de servicios administrativos de la ADR.</t>
  </si>
  <si>
    <t>24900124</t>
  </si>
  <si>
    <t>2024-02-09 03:45:37</t>
  </si>
  <si>
    <t>10428548.00000000</t>
  </si>
  <si>
    <t>%Pago No. 8 Periodo del 1 al 31, mes de diciembre, Contrato 8142023, Ejecutado en la ciudad de BOGOTA Factura FE - No. 33244</t>
  </si>
  <si>
    <t>87023</t>
  </si>
  <si>
    <t>222423</t>
  </si>
  <si>
    <t>1496323</t>
  </si>
  <si>
    <t>1580123</t>
  </si>
  <si>
    <t>24900224</t>
  </si>
  <si>
    <t>2024-02-09 03:46:52</t>
  </si>
  <si>
    <t>151368000.00000000</t>
  </si>
  <si>
    <t>18845952.00000000</t>
  </si>
  <si>
    <t>132522048.00000000</t>
  </si>
  <si>
    <t>830013988</t>
  </si>
  <si>
    <t>ALFAPEOPLE  ANDINO S A S</t>
  </si>
  <si>
    <t>03200032852</t>
  </si>
  <si>
    <t>%Pago No. 1 Periodo del 12 al 22, mes de DICIEMBRE, Contrato No. 1217182023, Ejecutado en la ciudad de BOGOTA Factura No. AP14358</t>
  </si>
  <si>
    <t>164223</t>
  </si>
  <si>
    <t>163623</t>
  </si>
  <si>
    <t>725823</t>
  </si>
  <si>
    <t>1496523</t>
  </si>
  <si>
    <t>1580323</t>
  </si>
  <si>
    <t>121718 14282023</t>
  </si>
  <si>
    <t>SUSCRIBIR EL SERVICIO DE HORAS DE DESARROLLO DESTINADAS AL
MEJORAMIENTO Y ACTUALIZACIÓN DEL SISTEMA ERP DE LA PLATAFORMA MICROSOFT DYNAMICS 365 DE LA AGENCIA DE DESARROLLO RURAL”</t>
  </si>
  <si>
    <t>24900324</t>
  </si>
  <si>
    <t>2024-02-09 03:51:47</t>
  </si>
  <si>
    <t>30000000.00000000</t>
  </si>
  <si>
    <t>1339800.00000000</t>
  </si>
  <si>
    <t>28660200.00000000</t>
  </si>
  <si>
    <t>900096184</t>
  </si>
  <si>
    <t>CCD COMPAÑIA DE CIBERSEGURIDAD Y DEFENSA S.A.S.</t>
  </si>
  <si>
    <t>0693000200605297</t>
  </si>
  <si>
    <t>%Pago No. 1 Periodo del 20deDICIEMBRE al 22, de DICIEMBRE, Contrato No. 14482023, Ejecutado en la ciudad de BOGOTA Factura No. CCDN2921</t>
  </si>
  <si>
    <t>154423</t>
  </si>
  <si>
    <t>154023</t>
  </si>
  <si>
    <t>748723</t>
  </si>
  <si>
    <t>1496723</t>
  </si>
  <si>
    <t>1580823</t>
  </si>
  <si>
    <t>14482023</t>
  </si>
  <si>
    <t>“RENOVACIÓN DE SOLUCIONES TECNOLÓGICAS, PARA FORTALECER LA SEGURIDAD DE LA INFORMACIÓN EN LA AGENCIA DE DESARROLLO RURAL</t>
  </si>
  <si>
    <t>24900424</t>
  </si>
  <si>
    <t>2024-02-09 04:46:05</t>
  </si>
  <si>
    <t>451863.00000000</t>
  </si>
  <si>
    <t>94492427</t>
  </si>
  <si>
    <t>DUQUE QUINTERO FRANCISCO JOSE</t>
  </si>
  <si>
    <t>005100062081</t>
  </si>
  <si>
    <t>%PAGO VIATICOS comision 677 RADICADO 9770</t>
  </si>
  <si>
    <t>691723</t>
  </si>
  <si>
    <t>1486623</t>
  </si>
  <si>
    <t>1584923</t>
  </si>
  <si>
    <t>677</t>
  </si>
  <si>
    <t>Viáticos:Bogotá D.C.-Bogota/Tolima-Espinal/Bogotá D.C.-Bogota/DEL 28/11/2023 AL 29/11 2023</t>
  </si>
  <si>
    <t>24900624</t>
  </si>
  <si>
    <t>2024-02-09 04:47:14</t>
  </si>
  <si>
    <t>678438.00000000</t>
  </si>
  <si>
    <t>52472986</t>
  </si>
  <si>
    <t>RODRIGUEZ IBAGUE ROSALVA</t>
  </si>
  <si>
    <t>478070022197</t>
  </si>
  <si>
    <t>%PAGO VIATICOS comision 585 RADICADO 9769</t>
  </si>
  <si>
    <t>690923</t>
  </si>
  <si>
    <t>1486523</t>
  </si>
  <si>
    <t>1585123</t>
  </si>
  <si>
    <t>585</t>
  </si>
  <si>
    <t>Viáticos:Bogotá D.C.-Bogota/Cundinamarca-Fusagasuga/Bogotá D.C.-Bogota/DEL 28/11/2023 AL 30/11 2023</t>
  </si>
  <si>
    <t>24900824</t>
  </si>
  <si>
    <t>2024-02-09 04:27:33</t>
  </si>
  <si>
    <t>2594550.00000000</t>
  </si>
  <si>
    <t>84455300</t>
  </si>
  <si>
    <t>AMADO CARREÑO ARIEL FERNANDO</t>
  </si>
  <si>
    <t>7172008577</t>
  </si>
  <si>
    <t>%PAGO VIATICOS comision 750 RADICADO 9768</t>
  </si>
  <si>
    <t>694223</t>
  </si>
  <si>
    <t>1486423</t>
  </si>
  <si>
    <t>1585623</t>
  </si>
  <si>
    <t>750</t>
  </si>
  <si>
    <t>Viáticos-Santa Marta/Zona Bananera/El Copey/Bosconia/Mompox/-Pijiño Del Carmen/Bosconia/Valledupar/Manaure/La Paz/Riohacha/Albania/La Guajira/Cesar-La Paz/Valledupar/Santa Marta/DEL 28/11/2023 AL 7/12 2023</t>
  </si>
  <si>
    <t>24900924</t>
  </si>
  <si>
    <t>2024-02-09 04:46:45</t>
  </si>
  <si>
    <t>589198.00000000</t>
  </si>
  <si>
    <t>%PAGO VIATICOS comision 760 RADICADO 9761</t>
  </si>
  <si>
    <t>694623</t>
  </si>
  <si>
    <t>1485923</t>
  </si>
  <si>
    <t>1585923</t>
  </si>
  <si>
    <t>760</t>
  </si>
  <si>
    <t>Viáticos:Bogotá D.C.-Bogota/Boyacá-Socha/Boyacá-Belén/Boyacá-Socha/Bogotá D.C.-Bogota/DEL 28/11/2023 AL 29/11 2023</t>
  </si>
  <si>
    <t>24901024</t>
  </si>
  <si>
    <t>2024-02-09 04:32:33</t>
  </si>
  <si>
    <t>970150.00000000</t>
  </si>
  <si>
    <t>%PAGO VIATICOS comision 982 RADICADO 9758</t>
  </si>
  <si>
    <t>727223</t>
  </si>
  <si>
    <t>1485823</t>
  </si>
  <si>
    <t>1586223</t>
  </si>
  <si>
    <t>982</t>
  </si>
  <si>
    <t>Viáticos: Bogotá D.C.-Bogota/Putumayo-Villagarzon/Putumayo-Mocoa/Putumayo-Puerto Asis/Bogotá D.C.-Bogota/ DEL 6/12/2023 AL 7/12/2023</t>
  </si>
  <si>
    <t>24901124</t>
  </si>
  <si>
    <t>2024-02-09 04:19:47</t>
  </si>
  <si>
    <t>1330266.00000000</t>
  </si>
  <si>
    <t>1140889804</t>
  </si>
  <si>
    <t>VERGARA RODRIGUEZ NICOLLE TATIANA</t>
  </si>
  <si>
    <t>76990382693</t>
  </si>
  <si>
    <t>%PAGO VIATICOS comision 802 RADICADO 9756</t>
  </si>
  <si>
    <t>695623</t>
  </si>
  <si>
    <t>1485623</t>
  </si>
  <si>
    <t>1586523</t>
  </si>
  <si>
    <t>802</t>
  </si>
  <si>
    <t>Viáticos:Magdalena-Santa Marta/La Guajira-Riohacha/La Guajira-Maicao/La Guajira-Manaure/La Guajira-Uribia/La Guajira-Riohacha/Magdalena-Santa Marta/DEL 28/11/2023 AL 3/12 2023</t>
  </si>
  <si>
    <t>24901324</t>
  </si>
  <si>
    <t>2024-02-09 04:19:18</t>
  </si>
  <si>
    <t>1561265.00000000</t>
  </si>
  <si>
    <t>1026255403</t>
  </si>
  <si>
    <t>DIAZ BERNAL FERNEY ANDRES</t>
  </si>
  <si>
    <t>12263347411</t>
  </si>
  <si>
    <t>%PAGO VIATICOS comision 749 RADICADO 9755</t>
  </si>
  <si>
    <t>694123</t>
  </si>
  <si>
    <t>1485523</t>
  </si>
  <si>
    <t>1587023</t>
  </si>
  <si>
    <t>749</t>
  </si>
  <si>
    <t>Viáticos:Bogotá D.C.-Bogota/Bolívar-Cartagena/Bolívar-Santa Catalina/Bolívar-Clemencia/Bolívar-Cartagena/Bolívar-Turbana/Bolívar-Cartagena/Bolívar-Turbaco/Bolívar-Cartagena/Bogotá D.C.-Bogota/DEL 28/11/2023 AL 1/12 2023</t>
  </si>
  <si>
    <t>24901424</t>
  </si>
  <si>
    <t>2024-02-09 04:32:30</t>
  </si>
  <si>
    <t>991438.00000000</t>
  </si>
  <si>
    <t>57436222</t>
  </si>
  <si>
    <t>ARIZA QUIROZ KARINA NAYED</t>
  </si>
  <si>
    <t>116200080236</t>
  </si>
  <si>
    <t>%PAGO VIATICOS comision 729 RADICADO 9754</t>
  </si>
  <si>
    <t>692723</t>
  </si>
  <si>
    <t>1485423</t>
  </si>
  <si>
    <t>1587923</t>
  </si>
  <si>
    <t>729</t>
  </si>
  <si>
    <t>Viáticos:Magdalena-Santa Marta/Cesar-Manaure/Cesar-Pueblo Bello/Magdalena-Santa Marta/DEL 28/11/2023 AL 30/11 2023</t>
  </si>
  <si>
    <t>24901524</t>
  </si>
  <si>
    <t>2024-02-09 04:46:11</t>
  </si>
  <si>
    <t>484863.00000000</t>
  </si>
  <si>
    <t>1026553962</t>
  </si>
  <si>
    <t>ROMERO BEJARANO ELIZABETH</t>
  </si>
  <si>
    <t>458200155778</t>
  </si>
  <si>
    <t>%766 comision ID 9727 ViÃ¡ticos: Bogota, AtlÃ¡ntico-Barranquilla, Sabanagrande, AtlÃ¡ntico-Barranquilla, Bogota, DEL 30/11/2023 AL 1/12 2023 Vr Gastos Transp 100.000</t>
  </si>
  <si>
    <t>706323</t>
  </si>
  <si>
    <t>1484323</t>
  </si>
  <si>
    <t>1589823</t>
  </si>
  <si>
    <t>766</t>
  </si>
  <si>
    <t>Viáticos:Bogotá D.C.-Bogota/Atlántico-Barranquilla/Atlántico-Sabanagrande/Atlántico-Sabanalarga/Atlántico-Barranquilla/Bogotá D.C.-Bogota/ DEL 30/11/2023 AL 1/12 2023</t>
  </si>
  <si>
    <t>24901824</t>
  </si>
  <si>
    <t>2024-02-09 04:37:38</t>
  </si>
  <si>
    <t>421863.00000000</t>
  </si>
  <si>
    <t>1016031870</t>
  </si>
  <si>
    <t>BARRERO GARCIA ANGY TATIANA</t>
  </si>
  <si>
    <t>21178875539</t>
  </si>
  <si>
    <t>%832 comision ID 9744 ViÃ¡ticos:BogotÃ¡ D.C.-Bogota, Cundinamarca-Fusagasuga, BogotÃ¡ D.C.-Bogota, DEL 28/11/2023 AL 30/11 2023 Vr Gastos Transp 37.000</t>
  </si>
  <si>
    <t>697023</t>
  </si>
  <si>
    <t>1485023</t>
  </si>
  <si>
    <t>1590423</t>
  </si>
  <si>
    <t>832</t>
  </si>
  <si>
    <t>24901924</t>
  </si>
  <si>
    <t>2024-02-09 04:39:40</t>
  </si>
  <si>
    <t>579198.00000000</t>
  </si>
  <si>
    <t>71369030</t>
  </si>
  <si>
    <t>MONTOYA CADAVID GIOVANNI ESTEBAN</t>
  </si>
  <si>
    <t>36091248802</t>
  </si>
  <si>
    <t>%741 comision ID 9748 ViÃ¡ticos:Antioquia-Medellin, Antioquia-Caucasia, Antioquia-Taraza, Antioquia-Medellin, DEL 28/11/2023 AL 29/11 2023 Vr Gastos Transp 93.000</t>
  </si>
  <si>
    <t>693323</t>
  </si>
  <si>
    <t>1485123</t>
  </si>
  <si>
    <t>1590923</t>
  </si>
  <si>
    <t>741</t>
  </si>
  <si>
    <t>Viáticos:Antioquia-Medellin/Antioquia-Caucasia/Antioquia-Taraza/Antioquia-Medellin/DEL 28/11/2023 AL 29/11 2023</t>
  </si>
  <si>
    <t>24902024</t>
  </si>
  <si>
    <t>2024-02-09 04:38:07</t>
  </si>
  <si>
    <t>195895.00000000</t>
  </si>
  <si>
    <t>%1049 comision ID 9749 ViÃ¡ticos: BogotÃ¡ D.C,CÃ³rdoba-Monteria, BogotÃ¡ D.C DEL 11/12/2023 AL 11/12/2023, Factura FE-86 (SIN IVA)</t>
  </si>
  <si>
    <t>737323</t>
  </si>
  <si>
    <t>1485223</t>
  </si>
  <si>
    <t>1591323</t>
  </si>
  <si>
    <t>1049</t>
  </si>
  <si>
    <t>Viáticos: Bogotá D.C.-Bogota/Córdoba-Monteria/Bogotá D.C.-Bogota/ DEL 11/12/2023 AL 11/12/2023</t>
  </si>
  <si>
    <t>24902224</t>
  </si>
  <si>
    <t>2024-02-09 04:19:54</t>
  </si>
  <si>
    <t>1324588.00000000</t>
  </si>
  <si>
    <t>85469041</t>
  </si>
  <si>
    <t>GARCIA GOMEZ JORGE LUIS</t>
  </si>
  <si>
    <t>51628617078</t>
  </si>
  <si>
    <t>%728 comision ID 9753 ViÃ¡ticos:Magdalena-Santa Marta, Cesar-Aguachica, Cesar-Chimichagua, Magdalena-Santa Marta DEL 28/11/2023 AL 2/12 2023 Vr Gastos Transp 170.000</t>
  </si>
  <si>
    <t>692623</t>
  </si>
  <si>
    <t>1485323</t>
  </si>
  <si>
    <t>1591923</t>
  </si>
  <si>
    <t>728</t>
  </si>
  <si>
    <t>Viáticos:Magdalena-Santa Marta/Cesar-Aguachica/Cesar-Aguachica/Cesar-Chimichagua/Cesar-Chimichagua/Magdalena-Santa Marta/DEL 28/11/2023 AL 2/12 2023</t>
  </si>
  <si>
    <t>24902324</t>
  </si>
  <si>
    <t>2024-02-09 04:10:58</t>
  </si>
  <si>
    <t>4548730.00000000</t>
  </si>
  <si>
    <t>298763.00000000</t>
  </si>
  <si>
    <t>4249967.00000000</t>
  </si>
  <si>
    <t>901689886</t>
  </si>
  <si>
    <t>UNION TEMPORAL CONSEPAR - TECNI JJ 2.</t>
  </si>
  <si>
    <t>24121430427</t>
  </si>
  <si>
    <t>%Pago No. 4 Periodo del 1 al 31, mes de diciembre, Contrato No. 704 de 2023, Ejecutado en la ciudad de BogotÃ¡ D.C FRA No. FELE-448</t>
  </si>
  <si>
    <t>70323</t>
  </si>
  <si>
    <t>1499323</t>
  </si>
  <si>
    <t>1592323</t>
  </si>
  <si>
    <t>7042023</t>
  </si>
  <si>
    <t>Contratar el servicio de mantenimiento preventivo y correctivo a todo costo para los vehículos que forman parte del parque automotor de la Agencia de Desarrollo Rural - ADR</t>
  </si>
  <si>
    <t>24902524</t>
  </si>
  <si>
    <t>2024-02-09 04:24:36</t>
  </si>
  <si>
    <t>1122945.00000000</t>
  </si>
  <si>
    <t>%PAGO COM 1110 RAD 9924 trayecto Magdalena-Santa Marta/La Guajira-Riohacha-Maicao-Manaure-Uribia-Riohacha-Santa Marta/ DEL 18/12/2023 AL 22/12/2023</t>
  </si>
  <si>
    <t>747223</t>
  </si>
  <si>
    <t>1500223</t>
  </si>
  <si>
    <t>1594923</t>
  </si>
  <si>
    <t>1110</t>
  </si>
  <si>
    <t>Viáticos: Magdalena-Santa Marta/La Guajira-Riohacha/La Guajira-Maicao/La Guajira-Manaure/La Guajira-Uribia/La Guajira-Riohacha/Magdalena-Santa Marta/ DEL 18/12/2023 AL 22/12/2023</t>
  </si>
  <si>
    <t>24902824</t>
  </si>
  <si>
    <t>2024-02-09 04:32:56</t>
  </si>
  <si>
    <t>1124475.00000000</t>
  </si>
  <si>
    <t>88262619</t>
  </si>
  <si>
    <t>MOGOLLON RUBIO JOSE REINALDO</t>
  </si>
  <si>
    <t>0570067070043335</t>
  </si>
  <si>
    <t>%COM 1124 BogotÃ¡ D.C.-Bogota/Antioquia-Medellin/BolÃ­var-Cartagena/BogotÃ¡ D.C.-Bogota/ DEL 15/12/2023 AL 17/12/2023</t>
  </si>
  <si>
    <t>747723</t>
  </si>
  <si>
    <t>1500623</t>
  </si>
  <si>
    <t>1595623</t>
  </si>
  <si>
    <t>1124</t>
  </si>
  <si>
    <t>Viáticos: Bogotá D.C.-Bogota/Antioquia-Medellin/Bolívar-Cartagena/Bogotá D.C.-Bogota/ DEL 15/12/2023 AL 17/12/2023</t>
  </si>
  <si>
    <t>24902924</t>
  </si>
  <si>
    <t>2024-02-09 04:36:51</t>
  </si>
  <si>
    <t>119545.00000000</t>
  </si>
  <si>
    <t>34672599</t>
  </si>
  <si>
    <t>MUÑOZ  GLORIA STELLA</t>
  </si>
  <si>
    <t>86822102559</t>
  </si>
  <si>
    <t>%pago viaticos comision 4013 planilla 440</t>
  </si>
  <si>
    <t>562523</t>
  </si>
  <si>
    <t>1501323</t>
  </si>
  <si>
    <t>1596723</t>
  </si>
  <si>
    <t>4013</t>
  </si>
  <si>
    <t>Viáticos: POPAYAN-CALDONO-POPAYAN- DEL 17/10/2023 AL 17/10/2023</t>
  </si>
  <si>
    <t>24903124</t>
  </si>
  <si>
    <t>2024-02-09 04:43:55</t>
  </si>
  <si>
    <t>1018416948</t>
  </si>
  <si>
    <t>GRAJALES URREGO NATALIA</t>
  </si>
  <si>
    <t>1011670152</t>
  </si>
  <si>
    <t>%pago viaticos comision 4339 planilla 440</t>
  </si>
  <si>
    <t>602723</t>
  </si>
  <si>
    <t>1501523</t>
  </si>
  <si>
    <t>1597123</t>
  </si>
  <si>
    <t>2023-11-01 00:00:00</t>
  </si>
  <si>
    <t>4339</t>
  </si>
  <si>
    <t>Viáticos: BOGOTÁ D.C.-BOGOTA-CÓRDOBA-MONTERIA-BOGOTÁ D.C.-BOGOTA-  DEL  1 AL 1/11/2023</t>
  </si>
  <si>
    <t>24903224</t>
  </si>
  <si>
    <t>2024-02-09 04:46:50</t>
  </si>
  <si>
    <t>524863.00000000</t>
  </si>
  <si>
    <t>83252055</t>
  </si>
  <si>
    <t>Rios Naveros Henry</t>
  </si>
  <si>
    <t>0550488436141516</t>
  </si>
  <si>
    <t>%Pago viatico 109 res 883 de 2023</t>
  </si>
  <si>
    <t>753823</t>
  </si>
  <si>
    <t>1501823</t>
  </si>
  <si>
    <t>1597723</t>
  </si>
  <si>
    <t>109 RESOLUC 883</t>
  </si>
  <si>
    <t>Viáticos a Neiva - Huila los días 7 y 8 de noviembre de 2023</t>
  </si>
  <si>
    <t>24903424</t>
  </si>
  <si>
    <t>2024-02-09 04:32:25</t>
  </si>
  <si>
    <t>2230350.00000000</t>
  </si>
  <si>
    <t>80154770</t>
  </si>
  <si>
    <t>GARCIA HERNANDEZ GUILLER</t>
  </si>
  <si>
    <t>000500083894</t>
  </si>
  <si>
    <t>%pago viatico 110 res 883 de 2023</t>
  </si>
  <si>
    <t>753923</t>
  </si>
  <si>
    <t>1502023</t>
  </si>
  <si>
    <t>1598123</t>
  </si>
  <si>
    <t>110 RESOL883</t>
  </si>
  <si>
    <t>Viáticos a Neiva - Huila del 3 al 7 de noviembre de 2023</t>
  </si>
  <si>
    <t>24903524</t>
  </si>
  <si>
    <t>2024-02-09 04:30:44</t>
  </si>
  <si>
    <t>1394588.00000000</t>
  </si>
  <si>
    <t>%pago viaticos comision 325 res 883 de 2023</t>
  </si>
  <si>
    <t>754023</t>
  </si>
  <si>
    <t>1502223</t>
  </si>
  <si>
    <t>1598423</t>
  </si>
  <si>
    <t>325 RESOL 883</t>
  </si>
  <si>
    <t>Viáticos a Neiva - Huila del 15 al 19 de noviembre de 2023</t>
  </si>
  <si>
    <t>24903824</t>
  </si>
  <si>
    <t>2024-02-09 03:56:57</t>
  </si>
  <si>
    <t>15578313.23000000</t>
  </si>
  <si>
    <t>843339.00000000</t>
  </si>
  <si>
    <t>14734974.23000000</t>
  </si>
  <si>
    <t>%Pago No. 1 Periodo del 1 al 30, mes de noviembre, Contrato No. 1132592023, Ejecutado en la ciudad de MANIZALES</t>
  </si>
  <si>
    <t>337823</t>
  </si>
  <si>
    <t>1502323</t>
  </si>
  <si>
    <t>1598523</t>
  </si>
  <si>
    <t>9352023- 113259</t>
  </si>
  <si>
    <t>Suministro de materiales de construcción y ferretería necesarios para mantener las condiciones físicas de los bienes de propiedad de la Agencia de Desarrollo Rural. Región 3</t>
  </si>
  <si>
    <t>24904024</t>
  </si>
  <si>
    <t>%Pago No. 8 Periodo del 1 al 30, mes de noviembre, Contrato No. 7202023, Ejecutado en la ciudad de RepelÃ³n, Santa Lucia y ManatÃ­ - AtlÃ¡ntico factura SAP 87</t>
  </si>
  <si>
    <t>1502123</t>
  </si>
  <si>
    <t>1598723</t>
  </si>
  <si>
    <t>24904324</t>
  </si>
  <si>
    <t>2024-02-09 03:55:28</t>
  </si>
  <si>
    <t>10901946.14000000</t>
  </si>
  <si>
    <t>589714.00000000</t>
  </si>
  <si>
    <t>10312232.14000000</t>
  </si>
  <si>
    <t>%Pago No. 1 Periodo del 1 al 30, mes de noviembre, Contrato No. 1132592023, Ejecutado en la ciudad de MEDELLIN</t>
  </si>
  <si>
    <t>1502623</t>
  </si>
  <si>
    <t>1598823</t>
  </si>
  <si>
    <t>24904424</t>
  </si>
  <si>
    <t>2024-02-09 04:17:59</t>
  </si>
  <si>
    <t>1022700.00000000</t>
  </si>
  <si>
    <t>860002400</t>
  </si>
  <si>
    <t>LA PREVISORA S A COMPAÑIA DE SEGUROS</t>
  </si>
  <si>
    <t>040212854</t>
  </si>
  <si>
    <t>%PAGO CORRESPONDIENTENTE A LA PÃ“LIZA DE SOAT VEHÃCULO OKZ732 FACTURA 70SO 176641</t>
  </si>
  <si>
    <t>147723</t>
  </si>
  <si>
    <t>147323</t>
  </si>
  <si>
    <t>721723</t>
  </si>
  <si>
    <t>1502823</t>
  </si>
  <si>
    <t>1598923</t>
  </si>
  <si>
    <t>LOA - CARTA ACEPTACION</t>
  </si>
  <si>
    <t>14082023</t>
  </si>
  <si>
    <t>“CONTRATAR LOS SEGUROS OBLIGATORIOS "SOAT" PARA EL PARQUE AUTOMOTOR DE PROPIEDAD DE LA AGENCIA DE DESARROLLO RURAL - ADR Y DE AQUELLOS POR LOS CUALES FUERE LEGALMENTE RESPONSABLE”</t>
  </si>
  <si>
    <t>24904724</t>
  </si>
  <si>
    <t>2024-02-09 03:53:54</t>
  </si>
  <si>
    <t>200000000.00000000</t>
  </si>
  <si>
    <t>12527731.00000000</t>
  </si>
  <si>
    <t>187472269.00000000</t>
  </si>
  <si>
    <t>830505521</t>
  </si>
  <si>
    <t>SOLUCIONES, TECNOLOGIA Y SERVICIOS SAS "STS SAS"</t>
  </si>
  <si>
    <t>291014785</t>
  </si>
  <si>
    <t>%Pago No. 1 Periodo del 22dediciembre al , de , Contrato No. 14492023, Ejecutado en la ciudad de BOGOTA</t>
  </si>
  <si>
    <t>748923</t>
  </si>
  <si>
    <t>1503023</t>
  </si>
  <si>
    <t>1599123</t>
  </si>
  <si>
    <t>14492023</t>
  </si>
  <si>
    <t>“RENOVACIÓN DE SOLUCIONES TECNOLÓGICAS, PARA FORTALECER LA SEGURIDAD DE LA INFORMACIÓN EN LA AGENCIA DE DESARROLLO RURAL”</t>
  </si>
  <si>
    <t>24905224</t>
  </si>
  <si>
    <t>1366800.00000000</t>
  </si>
  <si>
    <t>830001113</t>
  </si>
  <si>
    <t>IMPRENTA NACIONAL DE COLOMBIA</t>
  </si>
  <si>
    <t>001969999539</t>
  </si>
  <si>
    <t>%PAGO CORRESPONDIENTENTE A LA FACTURA No.INC8770 DE FECHA 19/12/2023</t>
  </si>
  <si>
    <t>97623</t>
  </si>
  <si>
    <t>252023</t>
  </si>
  <si>
    <t>1503123</t>
  </si>
  <si>
    <t>1599523</t>
  </si>
  <si>
    <t>8322023</t>
  </si>
  <si>
    <t>Prestación del servicio de publicación en el Diario Oficial de la Imprenta Nacional de Colombia de los actos administrativos expedidos por la ADR y que legalmente lo requieran.</t>
  </si>
  <si>
    <t>24905524</t>
  </si>
  <si>
    <t>2024-02-09 04:05:04</t>
  </si>
  <si>
    <t>4613268.00000000</t>
  </si>
  <si>
    <t>%pago viaticos comision 608 res 883 de 2023</t>
  </si>
  <si>
    <t>754123</t>
  </si>
  <si>
    <t>1502523</t>
  </si>
  <si>
    <t>1600023</t>
  </si>
  <si>
    <t>608 RESOL 883</t>
  </si>
  <si>
    <t>Viáticos a Cúcuta . Norte de Santander del 21 al 26 de noviembre de 2023</t>
  </si>
  <si>
    <t>24905824</t>
  </si>
  <si>
    <t>2024-02-09 03:47:16</t>
  </si>
  <si>
    <t>63957275.60000000</t>
  </si>
  <si>
    <t>7962950.00000000</t>
  </si>
  <si>
    <t>55994325.60000000</t>
  </si>
  <si>
    <t>%Pago No. 1, Contrato No. 13362023, FENIX MEDIA GROUP SAS, Ejecutado en la ciudad de BogotÃ¡ D.C</t>
  </si>
  <si>
    <t>1503323</t>
  </si>
  <si>
    <t>1600223</t>
  </si>
  <si>
    <t>24906024</t>
  </si>
  <si>
    <t>2024-02-09 03:44:50</t>
  </si>
  <si>
    <t>75999978.00000000</t>
  </si>
  <si>
    <t>637940.00000000</t>
  </si>
  <si>
    <t>75362038.00000000</t>
  </si>
  <si>
    <t>%Pago No. 1 Periodo del 15 al 22, mes de DICIEMBRE, Contrato No. 14072023, Ejecutado en la ciudad de BogotÃ¡ factura EMPR 26944</t>
  </si>
  <si>
    <t>173323</t>
  </si>
  <si>
    <t>172523</t>
  </si>
  <si>
    <t>744823</t>
  </si>
  <si>
    <t>1502923</t>
  </si>
  <si>
    <t>1600723</t>
  </si>
  <si>
    <t>14072023</t>
  </si>
  <si>
    <t>Prestación de servicios para la ejecución de la actividad de cierre de gestión, enmarcada dentro del subprograma de calidad de vida, del programa de Bienestar social e incentivos de la Agencia de Desarrollo Rural – ADR.</t>
  </si>
  <si>
    <t>24906224</t>
  </si>
  <si>
    <t>2024-02-09 03:45:38</t>
  </si>
  <si>
    <t>12000000.00000000</t>
  </si>
  <si>
    <t>1473883.00000000</t>
  </si>
  <si>
    <t>10526117.00000000</t>
  </si>
  <si>
    <t>%Pago No. 4 Periodo del 1 al 20, mes de DICIEMBRE, Contrato No. 107520232023, Ejecutado en la ciudad de BogotÃ¡ D.C</t>
  </si>
  <si>
    <t>1503723</t>
  </si>
  <si>
    <t>1600923</t>
  </si>
  <si>
    <t>24906424</t>
  </si>
  <si>
    <t>2024-02-09 04:15:31</t>
  </si>
  <si>
    <t>3120038.15000000</t>
  </si>
  <si>
    <t>204926.00000000</t>
  </si>
  <si>
    <t>2915112.15000000</t>
  </si>
  <si>
    <t>900239396</t>
  </si>
  <si>
    <t>ISOLUCION  SISTEMAS  INTEGRADOS  DE  GESTION  S.A.</t>
  </si>
  <si>
    <t>457400130722</t>
  </si>
  <si>
    <t>%Correspondiente al dÃ©cimo pago y Ãºltimo pago mes de diciembre, factura de venta : ISO-7532</t>
  </si>
  <si>
    <t>61423</t>
  </si>
  <si>
    <t>119223</t>
  </si>
  <si>
    <t>1503823</t>
  </si>
  <si>
    <t>1601323</t>
  </si>
  <si>
    <t>5912023</t>
  </si>
  <si>
    <t>Contratar la prestación del servicio de soporte técnico, instalar las actualizaciones del software y prestar el mantenimiento de ISOLUCIÓN</t>
  </si>
  <si>
    <t>24906724</t>
  </si>
  <si>
    <t>2024-02-09 03:56:54</t>
  </si>
  <si>
    <t>15673400.00000000</t>
  </si>
  <si>
    <t>520778.00000000</t>
  </si>
  <si>
    <t>15152622.00000000</t>
  </si>
  <si>
    <t>830104914</t>
  </si>
  <si>
    <t>COLOMBIA CIPE S. A. S</t>
  </si>
  <si>
    <t>475569999349</t>
  </si>
  <si>
    <t>%PAGO No.1 POR EL CONCEPTO DE SUMINISTRO DE ELEMENTOS DE PAPLERIA Y UTILES DE ESCRITORIO, EJECUTADO EN LA CIUDAD DE BOGOTA D.C. FRA No. CIPE 43941.</t>
  </si>
  <si>
    <t>132823</t>
  </si>
  <si>
    <t>597123</t>
  </si>
  <si>
    <t>1503923</t>
  </si>
  <si>
    <t>1601523</t>
  </si>
  <si>
    <t>12352023</t>
  </si>
  <si>
    <t>CONTRATAR LA ADQUISICIÓN DE ELEMENTOS DE PAPELERÍA Y ÚTILES DE ESCRITORIO Y OFICINA PARA LA AGENCIA DE DESARROLLO RURAL – ADR</t>
  </si>
  <si>
    <t>24906924</t>
  </si>
  <si>
    <t>2024-02-09 04:23:12</t>
  </si>
  <si>
    <t>2500000.00000000</t>
  </si>
  <si>
    <t>74370.00000000</t>
  </si>
  <si>
    <t>2425630.00000000</t>
  </si>
  <si>
    <t>%Pago No. 9 Periodo del 1 al 31, mes de OCTUBRE, Contrato No. 8142023, Ejecutado en la ciudad de BOGOTA</t>
  </si>
  <si>
    <t>1504223</t>
  </si>
  <si>
    <t>1602323</t>
  </si>
  <si>
    <t>24907124</t>
  </si>
  <si>
    <t>2024-02-09 03:43:20</t>
  </si>
  <si>
    <t>30721604.00000000</t>
  </si>
  <si>
    <t>3773336.00000000</t>
  </si>
  <si>
    <t>26948268.00000000</t>
  </si>
  <si>
    <t>901362501</t>
  </si>
  <si>
    <t>ABRIL GÓMEZ MEJÍA ABOGADOS ASOCIADOS S.A.S.</t>
  </si>
  <si>
    <t>802253617</t>
  </si>
  <si>
    <t>%CTO 328 2023 FACT FE 1509 SERV DEL Periodo del 1 al 31, mes de DICIEMBRE EJECUTADO BOGOTA D.C.</t>
  </si>
  <si>
    <t>44723</t>
  </si>
  <si>
    <t>38923</t>
  </si>
  <si>
    <t>1504323</t>
  </si>
  <si>
    <t>1602423</t>
  </si>
  <si>
    <t>3282023, OTROS No. 2</t>
  </si>
  <si>
    <t>Prestar servicios profesionales especializados a la Oficina Jurídica de la Agencia de Desarrollo Rural, para ejercer a nivel nacional, la representación y vigilancia judicial en los procesos judiciales y administrativos, así como en las conciliacione</t>
  </si>
  <si>
    <t>24907324</t>
  </si>
  <si>
    <t>2024-02-09 03:54:54</t>
  </si>
  <si>
    <t>236113.00000000</t>
  </si>
  <si>
    <t>7330887.00000000</t>
  </si>
  <si>
    <t>11185080</t>
  </si>
  <si>
    <t>RIOS TORRES ALEXANDER</t>
  </si>
  <si>
    <t>639709661</t>
  </si>
  <si>
    <t>%PAGO DICIEMBRE CTO 1301 DE 2023 EJECUTADO EN BOGOTA D.C.</t>
  </si>
  <si>
    <t>148423</t>
  </si>
  <si>
    <t>651023</t>
  </si>
  <si>
    <t>1421523</t>
  </si>
  <si>
    <t>1605423</t>
  </si>
  <si>
    <t>2023-11-17 00:00:00</t>
  </si>
  <si>
    <t>13012023</t>
  </si>
  <si>
    <t>Prestar sus Servicios Profesionales a la Dirección de Acceso a Activos Productivos de la Agencia de Desarrollo Rural apoyando la formulación y estructuración de los Proyectos Integrales de Desarrollo Agropecuario y Rural con Enfoque Territorial espe</t>
  </si>
  <si>
    <t>24907724</t>
  </si>
  <si>
    <t>2024-02-09 04:39:34</t>
  </si>
  <si>
    <t>564733.00000000</t>
  </si>
  <si>
    <t>3815.00000000</t>
  </si>
  <si>
    <t>560918.00000000</t>
  </si>
  <si>
    <t>26430339</t>
  </si>
  <si>
    <t>NAVARRO BASTIDAS GINA BIBIANA</t>
  </si>
  <si>
    <t>22745923449</t>
  </si>
  <si>
    <t>%PAGO 8/8 CTO 725 DE 2023, EJECUTADO EN LA CIUDAD DE BOGOTA D.C</t>
  </si>
  <si>
    <t>90723</t>
  </si>
  <si>
    <t>138423</t>
  </si>
  <si>
    <t>1505923</t>
  </si>
  <si>
    <t>1605523</t>
  </si>
  <si>
    <t>7252023</t>
  </si>
  <si>
    <t>Prestar sus servicios profesionales a la Vicepresidencia de Proyectos en actividades jurídicas relacionadas con la aplicación del esquema de monitoreo y control e implementación de los Proyectos Integrales de Desarrollo Agropecuario y Rural y evaluac</t>
  </si>
  <si>
    <t>24907924</t>
  </si>
  <si>
    <t>2024-02-09 03:42:55</t>
  </si>
  <si>
    <t>9000000.00000000</t>
  </si>
  <si>
    <t>428937.00000000</t>
  </si>
  <si>
    <t>8571063.00000000</t>
  </si>
  <si>
    <t>1020754029</t>
  </si>
  <si>
    <t>LOPEZ ARANGO JUAN MANUEL</t>
  </si>
  <si>
    <t>049297013</t>
  </si>
  <si>
    <t>%PAGO DICIEMBRE CTO 242 DE 2023 EJECUTADO EN BOGOTA D.C.</t>
  </si>
  <si>
    <t>21423</t>
  </si>
  <si>
    <t>27423</t>
  </si>
  <si>
    <t>1350623</t>
  </si>
  <si>
    <t>1605623</t>
  </si>
  <si>
    <t>2023-01-20 00:00:00</t>
  </si>
  <si>
    <t>2422023</t>
  </si>
  <si>
    <t>Prestar servicios profesionales a la Oficina de Planeación de la Agencia de Desarrollo Rural con plena autonomía técnica y administrativa para la elaboración de metodologías, estudios económicos institucionales y sectoriales, indicadores y demás inst</t>
  </si>
  <si>
    <t>24908224</t>
  </si>
  <si>
    <t>2024-02-09 04:38:56</t>
  </si>
  <si>
    <t>801438.00000000</t>
  </si>
  <si>
    <t>10723197</t>
  </si>
  <si>
    <t>ANDRADE CORDOBA SEGUNDO EFREN</t>
  </si>
  <si>
    <t>06589482229</t>
  </si>
  <si>
    <t>%COM 829 Cauca-Popayan/Valle del Cauca-Buenaventura/Cauca-Popayan/ DEL 4/12/2023 AL 6/12/2023</t>
  </si>
  <si>
    <t>712923</t>
  </si>
  <si>
    <t>1506123</t>
  </si>
  <si>
    <t>1605723</t>
  </si>
  <si>
    <t>829</t>
  </si>
  <si>
    <t>Viáticos: Cauca-Popayan/Valle del Cauca-Buenaventura/Cauca-Popayan/ DEL 4/12/2023 AL 6/12/2023</t>
  </si>
  <si>
    <t>24908424</t>
  </si>
  <si>
    <t>2024-02-09 04:14:28</t>
  </si>
  <si>
    <t>%PAGO 9/10 Y 10/10 DIC</t>
  </si>
  <si>
    <t>1506623</t>
  </si>
  <si>
    <t>1606223</t>
  </si>
  <si>
    <t>24908824</t>
  </si>
  <si>
    <t>2024-02-09 04:06:56</t>
  </si>
  <si>
    <t>3166800.00000000</t>
  </si>
  <si>
    <t>21391.00000000</t>
  </si>
  <si>
    <t>3145409.00000000</t>
  </si>
  <si>
    <t>%PAGO 1/3 NOV</t>
  </si>
  <si>
    <t>149623</t>
  </si>
  <si>
    <t>602323</t>
  </si>
  <si>
    <t>1506723</t>
  </si>
  <si>
    <t>1606423</t>
  </si>
  <si>
    <t>12512023</t>
  </si>
  <si>
    <t>Prestar servicios de apoyo a la gestión brindando acompañamiento a la Presidencia de la Agencia de Desarrollo, en las gestiones administrativas que se requieren organizar para atender diligencias relativas al tema de diálogos sociales en coordinación</t>
  </si>
  <si>
    <t>24909024</t>
  </si>
  <si>
    <t>2024-02-09 04:11:54</t>
  </si>
  <si>
    <t>3531267.00000000</t>
  </si>
  <si>
    <t>23853.00000000</t>
  </si>
  <si>
    <t>3507414.00000000</t>
  </si>
  <si>
    <t>1506923</t>
  </si>
  <si>
    <t>1606523</t>
  </si>
  <si>
    <t>24909224</t>
  </si>
  <si>
    <t>2024-02-09 04:07:08</t>
  </si>
  <si>
    <t>3276000.00000000</t>
  </si>
  <si>
    <t>28194.00000000</t>
  </si>
  <si>
    <t>3247806.00000000</t>
  </si>
  <si>
    <t>%PAGO DICIEMBRE CTO 1251 DE 2023, EJECUTADO EN BOGOTA D.C.</t>
  </si>
  <si>
    <t>1416923</t>
  </si>
  <si>
    <t>1608623</t>
  </si>
  <si>
    <t>24909424</t>
  </si>
  <si>
    <t>2024-02-09 04:46:06</t>
  </si>
  <si>
    <t>455249.00000000</t>
  </si>
  <si>
    <t>%RADICADO 9967 COM 1082</t>
  </si>
  <si>
    <t>740223</t>
  </si>
  <si>
    <t>1511323</t>
  </si>
  <si>
    <t>1609123</t>
  </si>
  <si>
    <t>1082</t>
  </si>
  <si>
    <t>Viáticos: Cauca-Popayan/Valle del Cauca-Cali/Cauca-Santander De Quilichao/Cauca-Popayan/ DEL 11/12/2023 AL 12/12/2023</t>
  </si>
  <si>
    <t>24909524</t>
  </si>
  <si>
    <t>2024-02-09 04:38:34</t>
  </si>
  <si>
    <t>761438.00000000</t>
  </si>
  <si>
    <t>98389640</t>
  </si>
  <si>
    <t>PINTA RODRIGUEZ ANDRES FABIAN</t>
  </si>
  <si>
    <t>07410402909</t>
  </si>
  <si>
    <t>%RADICADO 9970 COM 547</t>
  </si>
  <si>
    <t>667723</t>
  </si>
  <si>
    <t>1511523</t>
  </si>
  <si>
    <t>1609423</t>
  </si>
  <si>
    <t>547</t>
  </si>
  <si>
    <t>Viáticos: Nariño-Pasto/Cauca-Popayan/Cauca-Santander De Quilichao/Cauca-Popayan/Nariño-Pasto/ DEL 21/11/2023 AL 23/11/2023</t>
  </si>
  <si>
    <t>24909824</t>
  </si>
  <si>
    <t>2024-02-09 03:56:07</t>
  </si>
  <si>
    <t>269814.00000000</t>
  </si>
  <si>
    <t>7297186.00000000</t>
  </si>
  <si>
    <t>%PAGO 4 DE 5 Y 5 DE 5 DIC</t>
  </si>
  <si>
    <t>131323</t>
  </si>
  <si>
    <t>501323</t>
  </si>
  <si>
    <t>1402223</t>
  </si>
  <si>
    <t>1609623</t>
  </si>
  <si>
    <t>10902023</t>
  </si>
  <si>
    <t>PRESTAR SUS SERVICIOS PROFESIONALES PARA EL
ACOMPAÑAMIENTO A LA DIRECCION DE ASISTENCIA TECNICA EN LO QUE CORRESPONDE AL COMPONENTE AGRÍCOLA PARA INTEGRAR MEDIDAS PRÁCTICAS ORIENTADAS A LA PRODUCCIÓN Y
APROVECHAMIENTO AGRÍCOLA EN LA PRESTACIÓN DEL SE</t>
  </si>
  <si>
    <t>24910024</t>
  </si>
  <si>
    <t>2024-02-09 03:56:22</t>
  </si>
  <si>
    <t>327377.00000000</t>
  </si>
  <si>
    <t>8143623.00000000</t>
  </si>
  <si>
    <t>52843727</t>
  </si>
  <si>
    <t>ROMERO RODRIGUEZ LUZ CATALINA</t>
  </si>
  <si>
    <t>005300555579</t>
  </si>
  <si>
    <t>%PAGO 5 DE 6 Y 6 DE 6 DIC</t>
  </si>
  <si>
    <t>123523</t>
  </si>
  <si>
    <t>432323</t>
  </si>
  <si>
    <t>1397623</t>
  </si>
  <si>
    <t>1609923</t>
  </si>
  <si>
    <t>2023-08-29 00:00:00</t>
  </si>
  <si>
    <t>10132023</t>
  </si>
  <si>
    <t>Prestar los servicios desde su perfil profesional apoyando a la Dirección de Acceso a Activos Productivos desde el componente ambiental y técnico en las actividades que se desarrollen en las fases de formulación y estructuración de los Proyectos Inte</t>
  </si>
  <si>
    <t>24910224</t>
  </si>
  <si>
    <t>2024-02-09 03:56:14</t>
  </si>
  <si>
    <t>131234.00000000</t>
  </si>
  <si>
    <t>7435766.00000000</t>
  </si>
  <si>
    <t>79291467</t>
  </si>
  <si>
    <t>DIAZ TELLEZ CESAR AUGUSTO</t>
  </si>
  <si>
    <t>001770086286</t>
  </si>
  <si>
    <t>%PAGO DICIEMBRE CTO 1070 DE 2023 EJECUTADO EN LA CIUDAD DE BOGOTA</t>
  </si>
  <si>
    <t>125723</t>
  </si>
  <si>
    <t>125623</t>
  </si>
  <si>
    <t>486523</t>
  </si>
  <si>
    <t>1400523</t>
  </si>
  <si>
    <t>1611923</t>
  </si>
  <si>
    <t>10702023</t>
  </si>
  <si>
    <t>Prestar sus servicios profesionales a la Agencia de Desarrollo Rural para apoyar la implementación y elaboración de metodologías e instrumentos de planeación, seguimiento y mejora para la planeación estratégica de la entidad dando cumplimiento a los</t>
  </si>
  <si>
    <t>24910524</t>
  </si>
  <si>
    <t>2024-02-09 04:17:00</t>
  </si>
  <si>
    <t>1094528.00000000</t>
  </si>
  <si>
    <t>1130621146</t>
  </si>
  <si>
    <t>MONTOYA VELASCO JEAN PIERRE</t>
  </si>
  <si>
    <t>421113003648</t>
  </si>
  <si>
    <t>%PAGO COMISION 1117 RADICADO 9973</t>
  </si>
  <si>
    <t>745623</t>
  </si>
  <si>
    <t>1513423</t>
  </si>
  <si>
    <t>12/30/2023 00:00:00</t>
  </si>
  <si>
    <t>1612323</t>
  </si>
  <si>
    <t>1117</t>
  </si>
  <si>
    <t>Viáticos: Cauca-Popayan/Cauca-Buenos Aires/Valle del Cauca-Yumbo/Cauca-Popayan/ DEL 13/12/2023 AL 14/12/2023</t>
  </si>
  <si>
    <t>24910624</t>
  </si>
  <si>
    <t>2024-02-09 04:37:27</t>
  </si>
  <si>
    <t>384863.00000000</t>
  </si>
  <si>
    <t>%PAGO COM 139 (2023-11-09) ID 9982 ViÃ¡ticos: Pasto/Guachucal/Pasto/ DEL 9/11/2023 AL 10/11/2023</t>
  </si>
  <si>
    <t>622523</t>
  </si>
  <si>
    <t>1513523</t>
  </si>
  <si>
    <t>1612423</t>
  </si>
  <si>
    <t>139</t>
  </si>
  <si>
    <t>Viáticos: Pasto/Guachucal/Pasto/ DEL 9/11/2023 AL 10/11/2023</t>
  </si>
  <si>
    <t>24910824</t>
  </si>
  <si>
    <t>2024-02-09 04:21:50</t>
  </si>
  <si>
    <t>1763055.00000000</t>
  </si>
  <si>
    <t>%PAGO COM 230 2023-11-14 ID 9983 FV FE-82 ViÃ¡ticos: BogotÃ¡ D.C.-Bogota/Caldas-Manizales/QuindÃ­o-Armenia/Risaralda-Pereira/BogotÃ¡ D.C.-Bogota/ DEL 14 AL 18/11/2023</t>
  </si>
  <si>
    <t>634023</t>
  </si>
  <si>
    <t>1513623</t>
  </si>
  <si>
    <t>1612523</t>
  </si>
  <si>
    <t>230</t>
  </si>
  <si>
    <t>Viáticos: Bogotá D.C.-Bogota/Caldas-Manizales/Quindío-Armenia/Risaralda-Pereira/Bogotá D.C.-Bogota/  DEL  14 AL 18/11/2023</t>
  </si>
  <si>
    <t>24911224</t>
  </si>
  <si>
    <t>%PAGO COMISION 765 RADICADO 9978</t>
  </si>
  <si>
    <t>706223</t>
  </si>
  <si>
    <t>1513823</t>
  </si>
  <si>
    <t>1612623</t>
  </si>
  <si>
    <t>765</t>
  </si>
  <si>
    <t>Viáticos:Nariño-Pasto/Nariño-Ipiales/Nariño-Cumbal/Nariño-Ipiales/Nariño-Pasto/ DEL 30/11/2023 AL 1/12 2023</t>
  </si>
  <si>
    <t>24911524</t>
  </si>
  <si>
    <t>2024-02-09 04:27:09</t>
  </si>
  <si>
    <t>979475.00000000</t>
  </si>
  <si>
    <t>23458.00000000</t>
  </si>
  <si>
    <t>956017.00000000</t>
  </si>
  <si>
    <t>30568183</t>
  </si>
  <si>
    <t>HOYOS AGAMEZ NASLY TERESA</t>
  </si>
  <si>
    <t>627083520</t>
  </si>
  <si>
    <t>%PAGO COMISION 304 RADICADO 9975</t>
  </si>
  <si>
    <t>652823</t>
  </si>
  <si>
    <t>1513723</t>
  </si>
  <si>
    <t>1612723</t>
  </si>
  <si>
    <t>304</t>
  </si>
  <si>
    <t>Viáticos: Bogotá D.C.-Bogota/Bolívar-Cartagena/Atlántico-Campo De La Cruz/Atlántico-Manati/Bogotá D.C.-Bogota/ DEL 21/11/2023 AL 23/11/2023</t>
  </si>
  <si>
    <t>25038624</t>
  </si>
  <si>
    <t>2024-02-09 03:42:29</t>
  </si>
  <si>
    <t>23633852.00000000</t>
  </si>
  <si>
    <t>166368.00000000</t>
  </si>
  <si>
    <t>23467484.00000000</t>
  </si>
  <si>
    <t>19139678</t>
  </si>
  <si>
    <t>CAMARGO DIAZ FRANCISCO</t>
  </si>
  <si>
    <t>415070084339</t>
  </si>
  <si>
    <t>%Pago No. 1 Periodo del 29 mes de Septiembre al 29 mes de Septiembre, Contrato No. 9802023, Ejecutado en la ciudad de TOCA BOYACA</t>
  </si>
  <si>
    <t>111523</t>
  </si>
  <si>
    <t>392123</t>
  </si>
  <si>
    <t>1313823</t>
  </si>
  <si>
    <t>12/13/2023 00:00:00</t>
  </si>
  <si>
    <t>1377623</t>
  </si>
  <si>
    <t>9802023</t>
  </si>
  <si>
    <t>33326924</t>
  </si>
  <si>
    <t>2024-02-15 00:00:00</t>
  </si>
  <si>
    <t>2024-02-19 04:07:11</t>
  </si>
  <si>
    <t>3512600.00000000</t>
  </si>
  <si>
    <t>13013.00000000</t>
  </si>
  <si>
    <t>3499587.00000000</t>
  </si>
  <si>
    <t>SV- PAGO DICIEMBRE CTO 1401-2023, EJECUTADO EN LA CIUDAD DE IBAGUE</t>
  </si>
  <si>
    <t>171423</t>
  </si>
  <si>
    <t>170623</t>
  </si>
  <si>
    <t>711923</t>
  </si>
  <si>
    <t>1506323</t>
  </si>
  <si>
    <t>1606023</t>
  </si>
  <si>
    <t>14012023</t>
  </si>
  <si>
    <t>Prestar los servicios de apoyo a la gestión a la Secretaría General en las actividades que se requieran para adecuar y mantener las sedes administrativas de la ADR.</t>
  </si>
  <si>
    <t>33342724</t>
  </si>
  <si>
    <t>2024-02-19 03:33:41</t>
  </si>
  <si>
    <t>6776800.00000000</t>
  </si>
  <si>
    <t>86000.00000000</t>
  </si>
  <si>
    <t>6690800.00000000</t>
  </si>
  <si>
    <t>1126446303</t>
  </si>
  <si>
    <t>RUANO MUÑOZ FRANCO</t>
  </si>
  <si>
    <t>479100136681</t>
  </si>
  <si>
    <t>SV- PAGO DICIEMBRE, CTO 1416-2023, EJECUTADO EN PASTO, ARL RIESGO 02, ACTA DE INICIO 7 DIC 2023 SEGURIDAD SOCIAL DICIEMBRE</t>
  </si>
  <si>
    <t>169823</t>
  </si>
  <si>
    <t>732223</t>
  </si>
  <si>
    <t>1511023</t>
  </si>
  <si>
    <t>1610223</t>
  </si>
  <si>
    <t>14162023</t>
  </si>
  <si>
    <t>Prestar servicios profesionales a la UTT 15 de la ADR, apoyando técnicamente las diferentes líneas de proceso requeridas para la formulación, estructuración y/o implementación de los Proyectos Integrales de Desarrollo Agropecuario y Rural.</t>
  </si>
  <si>
    <t>33536324</t>
  </si>
  <si>
    <t>2024-02-19 03:34:42</t>
  </si>
  <si>
    <t>54217021.26000000</t>
  </si>
  <si>
    <t>281793.00000000</t>
  </si>
  <si>
    <t>53935228.26000000</t>
  </si>
  <si>
    <t>800242738</t>
  </si>
  <si>
    <t>LADOINSA LABORES DOTACIONES INDUSTRIALES S.A.S</t>
  </si>
  <si>
    <t>000359810</t>
  </si>
  <si>
    <t>NR- Pago No. 7 Periodo del 1 al 31, mes de diciembre, Contrato No. 845/1107812023, Ejecutado en la ciudad de Bogotá D.C factura FE 27755</t>
  </si>
  <si>
    <t>256523</t>
  </si>
  <si>
    <t>1511623</t>
  </si>
  <si>
    <t>1610123</t>
  </si>
  <si>
    <t>110781 - 8452023</t>
  </si>
  <si>
    <t>Prestación del servicio integral de aseo y cafetería para las sedes de la Agencia de Desarrollo Rural - ADR  R11 BOGOTA</t>
  </si>
  <si>
    <t>33560024</t>
  </si>
  <si>
    <t>2024-02-19 03:49:06</t>
  </si>
  <si>
    <t>25120.00000000</t>
  </si>
  <si>
    <t>3693747.00000000</t>
  </si>
  <si>
    <t>NR- PAGO 2/4 NOV</t>
  </si>
  <si>
    <t>1508323</t>
  </si>
  <si>
    <t>1607823</t>
  </si>
  <si>
    <t>33686324</t>
  </si>
  <si>
    <t>2024-02-19 03:34:36</t>
  </si>
  <si>
    <t>3764667.00000000</t>
  </si>
  <si>
    <t>33276.00000000</t>
  </si>
  <si>
    <t>3731391.00000000</t>
  </si>
  <si>
    <t>12999048</t>
  </si>
  <si>
    <t>GAMEZ GUERRERO MARIO</t>
  </si>
  <si>
    <t>121161657</t>
  </si>
  <si>
    <t>NR- PAGO DICIEMBRE, CTO 14212023, ACTA INICIO DIC 11, ARL 2, SEGURIDAD SOCIAL DIC, EJECUTADO SIBUNDOY NIT. 891201645</t>
  </si>
  <si>
    <t>168223</t>
  </si>
  <si>
    <t>167623</t>
  </si>
  <si>
    <t>732623</t>
  </si>
  <si>
    <t>1513323</t>
  </si>
  <si>
    <t>1611523</t>
  </si>
  <si>
    <t>14212023</t>
  </si>
  <si>
    <t>Prestar servicios profesionales a la Unidad Técnica Territorial No. 10 como ingeniero de conservación para el distrito de Valle de Sibundoy y los Distritos de Pequeña Escala en jurisdicción de la UTT en los aspectos relacionados con la administración</t>
  </si>
  <si>
    <t>34276224</t>
  </si>
  <si>
    <t>2024-02-19 04:19:27</t>
  </si>
  <si>
    <t>1016066919</t>
  </si>
  <si>
    <t>CHACON GUERRERO GINETH DANIELA</t>
  </si>
  <si>
    <t>20300020772</t>
  </si>
  <si>
    <t>YC. PAGO VIATICOS RAD 9562 COMISION 373</t>
  </si>
  <si>
    <t>648923</t>
  </si>
  <si>
    <t>373</t>
  </si>
  <si>
    <t>Viáticos: Bogotá D.C.-Bogota/Cundinamarca-Fusagasuga/Bogotá D.C.-Bogota/  DEL  16 AL 16/11/2023</t>
  </si>
  <si>
    <t>34279724</t>
  </si>
  <si>
    <t>2024-02-19 04:19:26</t>
  </si>
  <si>
    <t>85464243</t>
  </si>
  <si>
    <t>MEJIA CUERVO WILMER ARLEY</t>
  </si>
  <si>
    <t>45593503139</t>
  </si>
  <si>
    <t>YC. Pago viaticos comision 465 ID 9554</t>
  </si>
  <si>
    <t>664623</t>
  </si>
  <si>
    <t>1465023</t>
  </si>
  <si>
    <t>12/26/2023 00:00:00</t>
  </si>
  <si>
    <t>1555023</t>
  </si>
  <si>
    <t>465</t>
  </si>
  <si>
    <t>Viáticos: Magdalena-Santa Marta/Magdalena-Zona Bananera/Magdalena-Santa Marta/ DEL 21/11/2023 AL 22/11/2023</t>
  </si>
  <si>
    <t>34283024</t>
  </si>
  <si>
    <t>2024-02-19 04:08:40</t>
  </si>
  <si>
    <t>79382648</t>
  </si>
  <si>
    <t>LOZANO BERNAL JULIO ERNESTO</t>
  </si>
  <si>
    <t>0047000202577</t>
  </si>
  <si>
    <t>890203088</t>
  </si>
  <si>
    <t>BANCO COOPERATIVO COOPCENTRAL</t>
  </si>
  <si>
    <t>YC. PAGO VIÁTICOS comisión 1026 RADICADO 9915. Valor 810.330. Valor transporte 0.</t>
  </si>
  <si>
    <t>735023</t>
  </si>
  <si>
    <t>1492623</t>
  </si>
  <si>
    <t>1564523</t>
  </si>
  <si>
    <t>1026</t>
  </si>
  <si>
    <t>Viáticos: Bogotá D.C.-Bogota/Córdoba-Monteria/Córdoba-Lorica/Córdoba-Monteria/Bogotá D.C.-Bogota/ DEL 11/12/2023 AL 12/12/2023 Ampliada AL 13/12/2023</t>
  </si>
  <si>
    <t>34432924</t>
  </si>
  <si>
    <t>2024-02-19 03:50:19</t>
  </si>
  <si>
    <t>31040666.00000000</t>
  </si>
  <si>
    <t>161909.00000000</t>
  </si>
  <si>
    <t>30878757.00000000</t>
  </si>
  <si>
    <t>800003442</t>
  </si>
  <si>
    <t>NOVATOURS   LTDA</t>
  </si>
  <si>
    <t>482369998166</t>
  </si>
  <si>
    <t>%Pago No. Periodo del 1 al 14, mes de diciembre, Contrato No. 7332023, Ejecutado en la ciudad de BogotÃ¡ D.C</t>
  </si>
  <si>
    <t>41223</t>
  </si>
  <si>
    <t>143923</t>
  </si>
  <si>
    <t>1497023</t>
  </si>
  <si>
    <t>1582123</t>
  </si>
  <si>
    <t>2023-04-10 00:00:00</t>
  </si>
  <si>
    <t>7332023</t>
  </si>
  <si>
    <t>SUMINISTRO DE TIQUETES AÉREOS PARA LOS DESPLAZAMIENTOS DE SERVIDORES PÚBLICOS Y CONTRATISTAS DE LA AGENCIA DE DESARROLLO RURAL.</t>
  </si>
  <si>
    <t>34433024</t>
  </si>
  <si>
    <t>7531230.00000000</t>
  </si>
  <si>
    <t>41323</t>
  </si>
  <si>
    <t>144023</t>
  </si>
  <si>
    <t>1497223</t>
  </si>
  <si>
    <t>1582823</t>
  </si>
  <si>
    <t>34433124</t>
  </si>
  <si>
    <t>11382575.00000000</t>
  </si>
  <si>
    <t>41423</t>
  </si>
  <si>
    <t>144123</t>
  </si>
  <si>
    <t>1497323</t>
  </si>
  <si>
    <t>1583623</t>
  </si>
  <si>
    <t>34433224</t>
  </si>
  <si>
    <t>2024-02-19 04:08:25</t>
  </si>
  <si>
    <t>1588470.00000000</t>
  </si>
  <si>
    <t>41523</t>
  </si>
  <si>
    <t>144223</t>
  </si>
  <si>
    <t>1497423</t>
  </si>
  <si>
    <t>1584023</t>
  </si>
  <si>
    <t>34433324</t>
  </si>
  <si>
    <t>26327015.00000000</t>
  </si>
  <si>
    <t>1497523</t>
  </si>
  <si>
    <t>1585323</t>
  </si>
  <si>
    <t>34433424</t>
  </si>
  <si>
    <t>2588005.00000000</t>
  </si>
  <si>
    <t>41623</t>
  </si>
  <si>
    <t>1498423</t>
  </si>
  <si>
    <t>1587323</t>
  </si>
  <si>
    <t>34433524</t>
  </si>
  <si>
    <t>2024-02-19 04:08:26</t>
  </si>
  <si>
    <t>733200.00000000</t>
  </si>
  <si>
    <t>58823</t>
  </si>
  <si>
    <t>1498723</t>
  </si>
  <si>
    <t>1588023</t>
  </si>
  <si>
    <t>Otrosí No2 Cto.7332023</t>
  </si>
  <si>
    <t>34433624</t>
  </si>
  <si>
    <t>3497505.00000000</t>
  </si>
  <si>
    <t>58923</t>
  </si>
  <si>
    <t>144623</t>
  </si>
  <si>
    <t>1498823</t>
  </si>
  <si>
    <t>1588323</t>
  </si>
  <si>
    <t>34433724</t>
  </si>
  <si>
    <t>2024-02-19 03:50:20</t>
  </si>
  <si>
    <t>3621905.00000000</t>
  </si>
  <si>
    <t>59023</t>
  </si>
  <si>
    <t>144723</t>
  </si>
  <si>
    <t>1499023</t>
  </si>
  <si>
    <t>1588823</t>
  </si>
  <si>
    <t>Otrosí. No2 Cto. 7332023</t>
  </si>
  <si>
    <t>34433824</t>
  </si>
  <si>
    <t>2024-02-19 04:23:58</t>
  </si>
  <si>
    <t>309964.00000000</t>
  </si>
  <si>
    <t>59123</t>
  </si>
  <si>
    <t>144823</t>
  </si>
  <si>
    <t>1499223</t>
  </si>
  <si>
    <t>1589223</t>
  </si>
  <si>
    <t>34433924</t>
  </si>
  <si>
    <t>2024-02-19 04:05:02</t>
  </si>
  <si>
    <t>2823667.00000000</t>
  </si>
  <si>
    <t>19073.00000000</t>
  </si>
  <si>
    <t>2804594.00000000</t>
  </si>
  <si>
    <t>79645707</t>
  </si>
  <si>
    <t>GIL LONDOÑO BELISARIO</t>
  </si>
  <si>
    <t>24048462668</t>
  </si>
  <si>
    <t>152223</t>
  </si>
  <si>
    <t>151823</t>
  </si>
  <si>
    <t>663223</t>
  </si>
  <si>
    <t>1508823</t>
  </si>
  <si>
    <t>1607923</t>
  </si>
  <si>
    <t>13112023</t>
  </si>
  <si>
    <t>Prestar sus servicios profesionales a la Dirección de Acceso a Activos Productivos de la Agencia de Desarrollo Rural en la aplicación de estrategias que surjan en el desarrollo de las etapas de formulación y estructuración de los Proyectos Integrales</t>
  </si>
  <si>
    <t>34434024</t>
  </si>
  <si>
    <t>2024-02-19 03:46:46</t>
  </si>
  <si>
    <t>356220.00000000</t>
  </si>
  <si>
    <t>8114780.00000000</t>
  </si>
  <si>
    <t>%PAGO 2/3 Y 3/3 DIC</t>
  </si>
  <si>
    <t>1422623</t>
  </si>
  <si>
    <t>1608423</t>
  </si>
  <si>
    <t>35543124</t>
  </si>
  <si>
    <t>2024-02-20 03:31:38</t>
  </si>
  <si>
    <t>1512250.00000000</t>
  </si>
  <si>
    <t>34733.00000000</t>
  </si>
  <si>
    <t>1477517.00000000</t>
  </si>
  <si>
    <t>17688661</t>
  </si>
  <si>
    <t>GALLEGO HEREDIA SERGIO ANDRES</t>
  </si>
  <si>
    <t>46617703301</t>
  </si>
  <si>
    <t>: PAGO VIATICOS comision 579 RADICADO 9439</t>
  </si>
  <si>
    <t>23123</t>
  </si>
  <si>
    <t>679323</t>
  </si>
  <si>
    <t>1471523</t>
  </si>
  <si>
    <t>1594823</t>
  </si>
  <si>
    <t>579</t>
  </si>
  <si>
    <t>Viáticos: Bogotá D.C.-Bogota/Santander-Bucaramanga/Norte De Santander-Ocaña/Santander-Bucaramanga/Bogotá D.C.-Bogota/ DEL 24/11/2023 AL 26/11/2023</t>
  </si>
  <si>
    <t>35554924</t>
  </si>
  <si>
    <t>2024-02-20 03:24:06</t>
  </si>
  <si>
    <t>%PAGO 3/8 CTO 855-2023 EJECUTADO EN VILLAVICENCIO</t>
  </si>
  <si>
    <t>1392423</t>
  </si>
  <si>
    <t>37529624</t>
  </si>
  <si>
    <t>2024-02-22 03:30:05</t>
  </si>
  <si>
    <t>9312.00000000</t>
  </si>
  <si>
    <t>3280455.00000000</t>
  </si>
  <si>
    <t>NR- PAGO 1/3 CTO 12662023, ARL 2, EJECUTADO CARTAGENA</t>
  </si>
  <si>
    <t>1512423</t>
  </si>
  <si>
    <t>1611023</t>
  </si>
  <si>
    <t>43946124</t>
  </si>
  <si>
    <t>2024-02-28 04:08:55</t>
  </si>
  <si>
    <t>7171824.00000000</t>
  </si>
  <si>
    <t>901669120</t>
  </si>
  <si>
    <t>UNION TEMPORAL ALIANZA TRANSNACIONAL</t>
  </si>
  <si>
    <t>59600002495</t>
  </si>
  <si>
    <t>Pago No. 7 Periodo del 1 al 31, mes de DICIEMBRE, Contrato No. 8602023, Ejecutado en la ciudad de BOGOTA SEDE CENTRAL</t>
  </si>
  <si>
    <t>61323</t>
  </si>
  <si>
    <t>278823</t>
  </si>
  <si>
    <t>1504423</t>
  </si>
  <si>
    <t>1602523</t>
  </si>
  <si>
    <t>2023-06-14 00:00:00</t>
  </si>
  <si>
    <t>8602023 - 111242</t>
  </si>
  <si>
    <t>Prestar el servicio de transporte terrestre automotor especial con conductor a todo costo dentro del territorio Nacional a la Agencia de Desarrollo Rural - SEDE CENTRAL</t>
  </si>
  <si>
    <t>43950424</t>
  </si>
  <si>
    <t>2024-02-28 04:12:18</t>
  </si>
  <si>
    <t>5586064.00000000</t>
  </si>
  <si>
    <t>SV-Pago No. 7 Periodo del 1 al 31, mes de DICIEMBRE, Contrato No. 8602023, Ejecutado en la ciudad de BOGOTA SEDE CENTRAL</t>
  </si>
  <si>
    <t>278523</t>
  </si>
  <si>
    <t>1504523</t>
  </si>
  <si>
    <t>1602723</t>
  </si>
  <si>
    <t>43960324</t>
  </si>
  <si>
    <t>2024-02-28 04:10:21</t>
  </si>
  <si>
    <t>20044112.00000000</t>
  </si>
  <si>
    <t>1283870.00000000</t>
  </si>
  <si>
    <t>18760242.00000000</t>
  </si>
  <si>
    <t>278423</t>
  </si>
  <si>
    <t>1504723</t>
  </si>
  <si>
    <t>1605823</t>
  </si>
  <si>
    <t>63011324</t>
  </si>
  <si>
    <t>2024-03-11 03:23:35</t>
  </si>
  <si>
    <t>320923.00000000</t>
  </si>
  <si>
    <t>5975077.00000000</t>
  </si>
  <si>
    <t>901678988</t>
  </si>
  <si>
    <t>UT Q &amp; S</t>
  </si>
  <si>
    <t>066800177983</t>
  </si>
  <si>
    <t>NR- Pago No. 6 Periodo del 1 al 31, mes de DICIEMBRE, Contrato No. 8682023, Ejecutado en la ciudad de CUCUTA FACTURA FEQS - 8</t>
  </si>
  <si>
    <t>286823</t>
  </si>
  <si>
    <t>1512023</t>
  </si>
  <si>
    <t>1610923</t>
  </si>
  <si>
    <t>8682023-111602</t>
  </si>
  <si>
    <t>Prestar el servicio de transporte terrestre automotor especial con conductor a todo costo dentro del territorio Nacional a la Agencia de Desarrollo Rural - UTT CÚCUTA</t>
  </si>
  <si>
    <t>63013924</t>
  </si>
  <si>
    <t>2024-03-11 03:57:48</t>
  </si>
  <si>
    <t>1767400.00000000</t>
  </si>
  <si>
    <t>NR- Pago No. 6 Periodo del 1 al 31, mes de DICIEMBRE, Contrato No. 8682023, Ejecutado en la ciudad de CUCUTA FEQS - 8</t>
  </si>
  <si>
    <t>286923</t>
  </si>
  <si>
    <t>1512123</t>
  </si>
  <si>
    <t>1611123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</si>
</sst>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1240A]&quot;$&quot;\ #,##0.00;\-&quot;$&quot;\ #,##0.00"/>
    <numFmt numFmtId="165" formatCode="0.0%"/>
    <numFmt numFmtId="166" formatCode="_-* #,##0_-;\-* #,##0_-;_-* &quot;-&quot;??_-;_-@_-"/>
    <numFmt numFmtId="167" formatCode="_-&quot;$&quot;\ * #,##0_-;\-&quot;$&quot;\ * #,##0_-;_-&quot;$&quot;\ * &quot;-&quot;??_-;_-@_-"/>
    <numFmt numFmtId="168" formatCode="[$-1240A]&quot;$&quot;#,##0.00;\(&quot;$&quot;#,##0.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9"/>
      <color rgb="FF000000"/>
      <name val="Times New Roman"/>
      <family val="1"/>
    </font>
    <font>
      <sz val="8"/>
      <color rgb="FF000000"/>
      <name val="Times New Roman"/>
      <family val="1"/>
    </font>
    <font>
      <sz val="8"/>
      <name val="Times New Roman"/>
      <family val="1"/>
    </font>
    <font>
      <sz val="10"/>
      <color theme="1"/>
      <name val="Calibri"/>
      <family val="2"/>
      <scheme val="minor"/>
    </font>
    <font>
      <sz val="11"/>
      <name val="Calibri"/>
      <family val="2"/>
      <scheme val="minor"/>
    </font>
    <font>
      <b/>
      <sz val="12"/>
      <color theme="1"/>
      <name val="Calibri"/>
      <family val="2"/>
      <scheme val="minor"/>
    </font>
    <font>
      <sz val="11"/>
      <color rgb="FF000000"/>
      <name val="Calibri"/>
      <family val="2"/>
      <scheme val="minor"/>
    </font>
    <font>
      <sz val="11"/>
      <name val="Calibri"/>
      <family val="2"/>
    </font>
    <font>
      <b/>
      <sz val="8"/>
      <color rgb="FF000000"/>
      <name val="Times New Roman"/>
      <family val="1"/>
    </font>
    <font>
      <b/>
      <sz val="11"/>
      <name val="Calibri"/>
      <family val="2"/>
    </font>
    <font>
      <b/>
      <sz val="11"/>
      <color theme="1"/>
      <name val="Calibri"/>
      <family val="2"/>
    </font>
    <font>
      <b/>
      <sz val="12"/>
      <color rgb="FF000000"/>
      <name val="Arial Narrow"/>
      <family val="2"/>
    </font>
    <font>
      <sz val="9"/>
      <name val="Arial Narrow"/>
      <family val="2"/>
    </font>
    <font>
      <b/>
      <sz val="9"/>
      <color rgb="FF000000"/>
      <name val="Arial Narrow"/>
      <family val="2"/>
    </font>
    <font>
      <b/>
      <sz val="8"/>
      <color rgb="FF000000"/>
      <name val="Arial Narrow"/>
      <family val="2"/>
    </font>
    <font>
      <b/>
      <sz val="9"/>
      <name val="Arial Narrow"/>
      <family val="2"/>
    </font>
    <font>
      <sz val="9"/>
      <color rgb="FF000000"/>
      <name val="Arial Narrow"/>
      <family val="2"/>
    </font>
    <font>
      <sz val="8"/>
      <color rgb="FF000000"/>
      <name val="Arial Narrow"/>
      <family val="2"/>
    </font>
    <font>
      <sz val="8"/>
      <name val="Arial Narrow"/>
      <family val="2"/>
    </font>
  </fonts>
  <fills count="7">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rgb="FFFFC000"/>
        <bgColor indexed="64"/>
      </patternFill>
    </fill>
    <fill>
      <patternFill patternType="solid">
        <fgColor theme="4" tint="0.79998168889431442"/>
        <bgColor theme="4" tint="0.79998168889431442"/>
      </patternFill>
    </fill>
    <fill>
      <patternFill patternType="solid">
        <fgColor rgb="FFFFFF00"/>
        <bgColor indexed="64"/>
      </patternFill>
    </fill>
  </fills>
  <borders count="17">
    <border>
      <left/>
      <right/>
      <top/>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theme="4" tint="0.39997558519241921"/>
      </bottom>
      <diagonal/>
    </border>
    <border>
      <left/>
      <right/>
      <top style="thin">
        <color theme="4" tint="0.39997558519241921"/>
      </top>
      <bottom/>
      <diagonal/>
    </border>
    <border>
      <left style="thin">
        <color rgb="FF000000"/>
      </left>
      <right/>
      <top style="thin">
        <color rgb="FF000000"/>
      </top>
      <bottom style="thin">
        <color rgb="FF000000"/>
      </bottom>
      <diagonal/>
    </border>
    <border>
      <left style="thin">
        <color rgb="FFD3D3D3"/>
      </left>
      <right/>
      <top/>
      <bottom style="thin">
        <color indexed="64"/>
      </bottom>
      <diagonal/>
    </border>
    <border>
      <left/>
      <right/>
      <top/>
      <bottom style="thin">
        <color indexed="64"/>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7" fillId="0" borderId="0"/>
    <xf numFmtId="0" fontId="9" fillId="0" borderId="0"/>
    <xf numFmtId="9" fontId="9"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cellStyleXfs>
  <cellXfs count="99">
    <xf numFmtId="0" fontId="0" fillId="0" borderId="0" xfId="0"/>
    <xf numFmtId="0" fontId="3" fillId="0" borderId="1" xfId="3" applyFont="1" applyBorder="1" applyAlignment="1">
      <alignment horizontal="center" vertical="center" wrapText="1" readingOrder="1"/>
    </xf>
    <xf numFmtId="0" fontId="2" fillId="2" borderId="0" xfId="0" applyFont="1" applyFill="1" applyAlignment="1">
      <alignment horizontal="center" vertical="center"/>
    </xf>
    <xf numFmtId="0" fontId="4" fillId="0" borderId="1" xfId="0" applyFont="1" applyBorder="1" applyAlignment="1">
      <alignment horizontal="center" vertical="center" wrapText="1" readingOrder="1"/>
    </xf>
    <xf numFmtId="0" fontId="4" fillId="0" borderId="1" xfId="0" applyFont="1" applyBorder="1" applyAlignment="1">
      <alignment horizontal="left" vertical="center" wrapText="1" readingOrder="1"/>
    </xf>
    <xf numFmtId="0" fontId="4" fillId="0" borderId="1" xfId="3" applyFont="1" applyBorder="1" applyAlignment="1">
      <alignment horizontal="left" vertical="center" wrapText="1" readingOrder="1"/>
    </xf>
    <xf numFmtId="0" fontId="4" fillId="0" borderId="1" xfId="0" applyFont="1" applyBorder="1" applyAlignment="1">
      <alignment vertical="center" wrapText="1" readingOrder="1"/>
    </xf>
    <xf numFmtId="164" fontId="4" fillId="0" borderId="1" xfId="0" applyNumberFormat="1" applyFont="1" applyBorder="1" applyAlignment="1">
      <alignment horizontal="right" vertical="center" wrapText="1" readingOrder="1"/>
    </xf>
    <xf numFmtId="164" fontId="5" fillId="0" borderId="1" xfId="0" applyNumberFormat="1" applyFont="1" applyBorder="1" applyAlignment="1">
      <alignment horizontal="right" vertical="center" wrapText="1" readingOrder="1"/>
    </xf>
    <xf numFmtId="0" fontId="5" fillId="0" borderId="1" xfId="0" applyFont="1" applyBorder="1" applyAlignment="1">
      <alignment horizontal="center" vertical="center" wrapText="1" readingOrder="1"/>
    </xf>
    <xf numFmtId="0" fontId="5" fillId="0" borderId="1" xfId="0" applyFont="1" applyBorder="1" applyAlignment="1">
      <alignment horizontal="left" vertical="center" wrapText="1" readingOrder="1"/>
    </xf>
    <xf numFmtId="0" fontId="5" fillId="0" borderId="1" xfId="0" applyFont="1" applyBorder="1" applyAlignment="1">
      <alignment vertical="center" wrapText="1" readingOrder="1"/>
    </xf>
    <xf numFmtId="164" fontId="0" fillId="0" borderId="0" xfId="0" applyNumberFormat="1"/>
    <xf numFmtId="0" fontId="0" fillId="0" borderId="0" xfId="0"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0" fillId="0" borderId="6" xfId="0" applyBorder="1" applyAlignment="1">
      <alignment vertical="center" wrapText="1"/>
    </xf>
    <xf numFmtId="43" fontId="0" fillId="0" borderId="2" xfId="1" applyFont="1" applyBorder="1" applyAlignment="1">
      <alignment vertical="center" wrapText="1"/>
    </xf>
    <xf numFmtId="0" fontId="0" fillId="0" borderId="7" xfId="0" applyBorder="1" applyAlignment="1">
      <alignment vertical="center" wrapText="1"/>
    </xf>
    <xf numFmtId="43" fontId="2" fillId="0" borderId="9" xfId="1" applyFont="1" applyBorder="1" applyAlignment="1">
      <alignment vertical="center" wrapText="1"/>
    </xf>
    <xf numFmtId="0" fontId="0" fillId="0" borderId="10" xfId="0" applyBorder="1" applyAlignment="1">
      <alignment vertical="center" wrapText="1"/>
    </xf>
    <xf numFmtId="43" fontId="0" fillId="0" borderId="0" xfId="1" applyFont="1" applyBorder="1" applyAlignment="1">
      <alignment vertical="center" wrapText="1"/>
    </xf>
    <xf numFmtId="43" fontId="0" fillId="0" borderId="0" xfId="1" applyFont="1" applyAlignment="1">
      <alignment vertical="center" wrapText="1"/>
    </xf>
    <xf numFmtId="0" fontId="6" fillId="0" borderId="11" xfId="0" applyFont="1" applyBorder="1" applyAlignment="1">
      <alignment wrapText="1"/>
    </xf>
    <xf numFmtId="0" fontId="7" fillId="4" borderId="0" xfId="4" applyFill="1"/>
    <xf numFmtId="1" fontId="6" fillId="0" borderId="11" xfId="0" applyNumberFormat="1" applyFont="1" applyBorder="1" applyAlignment="1">
      <alignment wrapText="1"/>
    </xf>
    <xf numFmtId="49" fontId="6" fillId="0" borderId="11" xfId="0" applyNumberFormat="1" applyFont="1" applyBorder="1" applyAlignment="1">
      <alignment wrapText="1"/>
    </xf>
    <xf numFmtId="49" fontId="6" fillId="0" borderId="11" xfId="0" applyNumberFormat="1" applyFont="1" applyBorder="1" applyAlignment="1">
      <alignment horizontal="center" wrapText="1"/>
    </xf>
    <xf numFmtId="43" fontId="6" fillId="0" borderId="11" xfId="1" applyFont="1" applyBorder="1" applyAlignment="1">
      <alignment horizontal="left" wrapText="1"/>
    </xf>
    <xf numFmtId="49" fontId="0" fillId="0" borderId="11" xfId="0" applyNumberFormat="1" applyBorder="1" applyAlignment="1">
      <alignment wrapText="1"/>
    </xf>
    <xf numFmtId="43" fontId="0" fillId="0" borderId="0" xfId="0" applyNumberFormat="1"/>
    <xf numFmtId="0" fontId="6" fillId="0" borderId="14" xfId="0" applyFont="1" applyBorder="1" applyAlignment="1">
      <alignment wrapText="1"/>
    </xf>
    <xf numFmtId="49" fontId="6" fillId="0" borderId="14" xfId="0" applyNumberFormat="1" applyFont="1" applyBorder="1" applyAlignment="1">
      <alignment wrapText="1"/>
    </xf>
    <xf numFmtId="0" fontId="6" fillId="0" borderId="2" xfId="0" applyFont="1" applyBorder="1" applyAlignment="1">
      <alignment wrapText="1"/>
    </xf>
    <xf numFmtId="0" fontId="8" fillId="0" borderId="2" xfId="0" applyFont="1" applyBorder="1" applyAlignment="1">
      <alignment horizontal="center" vertical="center" wrapText="1"/>
    </xf>
    <xf numFmtId="49" fontId="6" fillId="0" borderId="2" xfId="0" applyNumberFormat="1" applyFont="1" applyBorder="1" applyAlignment="1">
      <alignment wrapText="1"/>
    </xf>
    <xf numFmtId="0" fontId="0" fillId="3" borderId="2" xfId="0" applyFill="1" applyBorder="1"/>
    <xf numFmtId="49" fontId="6" fillId="0" borderId="2" xfId="0" applyNumberFormat="1" applyFont="1" applyBorder="1" applyAlignment="1">
      <alignment vertical="center" wrapText="1"/>
    </xf>
    <xf numFmtId="0" fontId="0" fillId="0" borderId="0" xfId="0" applyAlignment="1">
      <alignment horizontal="center"/>
    </xf>
    <xf numFmtId="0" fontId="2" fillId="0" borderId="8" xfId="0" applyFont="1" applyBorder="1" applyAlignment="1">
      <alignment horizontal="center" vertical="center" wrapText="1"/>
    </xf>
    <xf numFmtId="0" fontId="3" fillId="0" borderId="1" xfId="5" applyFont="1" applyBorder="1" applyAlignment="1">
      <alignment horizontal="center" vertical="center" wrapText="1" readingOrder="1"/>
    </xf>
    <xf numFmtId="0" fontId="3" fillId="0" borderId="0" xfId="5" applyFont="1" applyAlignment="1">
      <alignment horizontal="center" vertical="center" wrapText="1" readingOrder="1"/>
    </xf>
    <xf numFmtId="0" fontId="10" fillId="0" borderId="0" xfId="5" applyFont="1"/>
    <xf numFmtId="0" fontId="4" fillId="0" borderId="1" xfId="5" applyFont="1" applyBorder="1" applyAlignment="1">
      <alignment horizontal="center" vertical="center" wrapText="1" readingOrder="1"/>
    </xf>
    <xf numFmtId="0" fontId="4" fillId="0" borderId="1" xfId="5" applyFont="1" applyBorder="1" applyAlignment="1">
      <alignment horizontal="left" vertical="center" wrapText="1" readingOrder="1"/>
    </xf>
    <xf numFmtId="0" fontId="4" fillId="0" borderId="1" xfId="5" applyFont="1" applyBorder="1" applyAlignment="1">
      <alignment vertical="center" wrapText="1" readingOrder="1"/>
    </xf>
    <xf numFmtId="0" fontId="4" fillId="0" borderId="1" xfId="5" applyFont="1" applyBorder="1" applyAlignment="1">
      <alignment horizontal="right" vertical="center" wrapText="1" readingOrder="1"/>
    </xf>
    <xf numFmtId="164" fontId="4" fillId="0" borderId="1" xfId="5" applyNumberFormat="1" applyFont="1" applyBorder="1" applyAlignment="1">
      <alignment horizontal="right" vertical="center" wrapText="1" readingOrder="1"/>
    </xf>
    <xf numFmtId="0" fontId="3" fillId="0" borderId="1" xfId="5" applyFont="1" applyBorder="1" applyAlignment="1">
      <alignment horizontal="left" vertical="center" wrapText="1" readingOrder="1"/>
    </xf>
    <xf numFmtId="0" fontId="11" fillId="0" borderId="1" xfId="5" applyFont="1" applyBorder="1" applyAlignment="1">
      <alignment horizontal="right" vertical="center" wrapText="1" readingOrder="1"/>
    </xf>
    <xf numFmtId="43" fontId="0" fillId="0" borderId="0" xfId="1" applyFont="1"/>
    <xf numFmtId="166" fontId="0" fillId="0" borderId="0" xfId="1" applyNumberFormat="1" applyFont="1"/>
    <xf numFmtId="0" fontId="0" fillId="0" borderId="2" xfId="0" applyBorder="1"/>
    <xf numFmtId="166" fontId="0" fillId="0" borderId="2" xfId="1" applyNumberFormat="1" applyFont="1" applyBorder="1"/>
    <xf numFmtId="0" fontId="2" fillId="0" borderId="2" xfId="0" applyFont="1" applyBorder="1" applyAlignment="1">
      <alignment horizontal="center" vertical="center" wrapText="1"/>
    </xf>
    <xf numFmtId="0" fontId="12" fillId="5" borderId="12" xfId="0" applyFont="1" applyFill="1" applyBorder="1" applyAlignment="1">
      <alignment vertical="center" wrapText="1"/>
    </xf>
    <xf numFmtId="0" fontId="12" fillId="5" borderId="12" xfId="0" applyFont="1" applyFill="1" applyBorder="1" applyAlignment="1">
      <alignment horizontal="center" vertical="center" wrapText="1"/>
    </xf>
    <xf numFmtId="0" fontId="10" fillId="0" borderId="0" xfId="0" applyFont="1"/>
    <xf numFmtId="0" fontId="10" fillId="0" borderId="0" xfId="0" applyFont="1" applyAlignment="1">
      <alignment horizontal="center"/>
    </xf>
    <xf numFmtId="167" fontId="10" fillId="0" borderId="0" xfId="0" applyNumberFormat="1" applyFont="1" applyAlignment="1">
      <alignment horizontal="center"/>
    </xf>
    <xf numFmtId="0" fontId="13" fillId="5" borderId="13" xfId="0" applyFont="1" applyFill="1" applyBorder="1"/>
    <xf numFmtId="0" fontId="12" fillId="5" borderId="13" xfId="0" applyFont="1" applyFill="1" applyBorder="1" applyAlignment="1">
      <alignment horizontal="center"/>
    </xf>
    <xf numFmtId="167" fontId="12" fillId="5" borderId="13" xfId="0" applyNumberFormat="1" applyFont="1" applyFill="1" applyBorder="1" applyAlignment="1">
      <alignment horizontal="center"/>
    </xf>
    <xf numFmtId="43" fontId="0" fillId="0" borderId="2" xfId="0" applyNumberFormat="1" applyBorder="1"/>
    <xf numFmtId="165" fontId="0" fillId="0" borderId="2" xfId="2" applyNumberFormat="1" applyFont="1" applyBorder="1" applyAlignment="1">
      <alignment horizontal="center"/>
    </xf>
    <xf numFmtId="0" fontId="2" fillId="0" borderId="2" xfId="0" applyFont="1" applyBorder="1" applyAlignment="1">
      <alignment vertical="center"/>
    </xf>
    <xf numFmtId="166" fontId="2" fillId="0" borderId="2" xfId="1" applyNumberFormat="1" applyFont="1" applyBorder="1" applyAlignment="1">
      <alignment vertical="center"/>
    </xf>
    <xf numFmtId="0" fontId="0" fillId="6" borderId="0" xfId="0" applyFill="1"/>
    <xf numFmtId="43" fontId="0" fillId="6" borderId="0" xfId="1" applyFont="1" applyFill="1"/>
    <xf numFmtId="165" fontId="2" fillId="0" borderId="2" xfId="2" applyNumberFormat="1" applyFont="1" applyBorder="1" applyAlignment="1">
      <alignment horizontal="center" vertical="center"/>
    </xf>
    <xf numFmtId="0" fontId="14" fillId="0" borderId="15" xfId="5" applyFont="1" applyBorder="1" applyAlignment="1">
      <alignment vertical="center" wrapText="1" readingOrder="1"/>
    </xf>
    <xf numFmtId="0" fontId="14" fillId="0" borderId="16" xfId="5" applyFont="1" applyBorder="1" applyAlignment="1">
      <alignment vertical="center" wrapText="1" readingOrder="1"/>
    </xf>
    <xf numFmtId="0" fontId="15" fillId="0" borderId="0" xfId="5" applyFont="1"/>
    <xf numFmtId="0" fontId="16" fillId="0" borderId="2" xfId="5" applyFont="1" applyBorder="1" applyAlignment="1">
      <alignment horizontal="center" vertical="center" wrapText="1" readingOrder="1"/>
    </xf>
    <xf numFmtId="0" fontId="17" fillId="0" borderId="2" xfId="5" applyFont="1" applyBorder="1" applyAlignment="1">
      <alignment horizontal="center" vertical="center" wrapText="1" readingOrder="1"/>
    </xf>
    <xf numFmtId="0" fontId="18" fillId="0" borderId="2" xfId="5" applyFont="1" applyBorder="1" applyAlignment="1">
      <alignment horizontal="center" vertical="center" wrapText="1"/>
    </xf>
    <xf numFmtId="0" fontId="17" fillId="0" borderId="2" xfId="5" applyFont="1" applyBorder="1" applyAlignment="1">
      <alignment horizontal="left" vertical="center" wrapText="1" readingOrder="1"/>
    </xf>
    <xf numFmtId="0" fontId="16" fillId="0" borderId="2" xfId="5" applyFont="1" applyBorder="1" applyAlignment="1">
      <alignment vertical="center" wrapText="1" readingOrder="1"/>
    </xf>
    <xf numFmtId="0" fontId="16" fillId="0" borderId="2" xfId="5" applyFont="1" applyBorder="1" applyAlignment="1">
      <alignment horizontal="left" vertical="center" wrapText="1" readingOrder="1"/>
    </xf>
    <xf numFmtId="164" fontId="16" fillId="0" borderId="2" xfId="5" applyNumberFormat="1" applyFont="1" applyBorder="1" applyAlignment="1">
      <alignment horizontal="right" vertical="center" wrapText="1" readingOrder="1"/>
    </xf>
    <xf numFmtId="165" fontId="18" fillId="0" borderId="2" xfId="6" applyNumberFormat="1" applyFont="1" applyBorder="1" applyAlignment="1">
      <alignment horizontal="center" vertical="center"/>
    </xf>
    <xf numFmtId="0" fontId="19" fillId="0" borderId="2" xfId="5" applyFont="1" applyBorder="1" applyAlignment="1">
      <alignment horizontal="center" vertical="center" wrapText="1" readingOrder="1"/>
    </xf>
    <xf numFmtId="0" fontId="20" fillId="0" borderId="2" xfId="5" applyFont="1" applyBorder="1" applyAlignment="1">
      <alignment horizontal="left" vertical="center" wrapText="1" readingOrder="1"/>
    </xf>
    <xf numFmtId="0" fontId="19" fillId="0" borderId="2" xfId="5" applyFont="1" applyBorder="1" applyAlignment="1">
      <alignment vertical="center" wrapText="1" readingOrder="1"/>
    </xf>
    <xf numFmtId="0" fontId="19" fillId="0" borderId="2" xfId="5" applyFont="1" applyBorder="1" applyAlignment="1">
      <alignment horizontal="left" vertical="center" wrapText="1" readingOrder="1"/>
    </xf>
    <xf numFmtId="164" fontId="19" fillId="0" borderId="2" xfId="5" applyNumberFormat="1" applyFont="1" applyBorder="1" applyAlignment="1">
      <alignment horizontal="right" vertical="center" wrapText="1" readingOrder="1"/>
    </xf>
    <xf numFmtId="165" fontId="15" fillId="0" borderId="2" xfId="6" applyNumberFormat="1" applyFont="1" applyBorder="1" applyAlignment="1">
      <alignment horizontal="center" vertical="center"/>
    </xf>
    <xf numFmtId="0" fontId="18" fillId="0" borderId="0" xfId="5" applyFont="1"/>
    <xf numFmtId="0" fontId="19" fillId="0" borderId="2" xfId="5" applyFont="1" applyBorder="1" applyAlignment="1">
      <alignment horizontal="right" vertical="center" wrapText="1" readingOrder="1"/>
    </xf>
    <xf numFmtId="168" fontId="16" fillId="0" borderId="2" xfId="5" applyNumberFormat="1" applyFont="1" applyBorder="1" applyAlignment="1">
      <alignment horizontal="right" vertical="center" wrapText="1" readingOrder="1"/>
    </xf>
    <xf numFmtId="0" fontId="21" fillId="0" borderId="0" xfId="5" applyFont="1"/>
    <xf numFmtId="0" fontId="15" fillId="0" borderId="0" xfId="5" applyFont="1" applyAlignment="1">
      <alignment horizontal="center"/>
    </xf>
    <xf numFmtId="0" fontId="15" fillId="0" borderId="0" xfId="5" applyFont="1" applyAlignment="1">
      <alignment horizontal="center" vertical="center"/>
    </xf>
    <xf numFmtId="43" fontId="15" fillId="0" borderId="0" xfId="7" applyFont="1"/>
    <xf numFmtId="0" fontId="7" fillId="0" borderId="0" xfId="4"/>
    <xf numFmtId="43" fontId="0" fillId="0" borderId="0" xfId="8" applyFont="1"/>
    <xf numFmtId="10" fontId="0" fillId="0" borderId="0" xfId="2" applyNumberFormat="1" applyFont="1"/>
    <xf numFmtId="0" fontId="0" fillId="0" borderId="0" xfId="0" applyAlignment="1">
      <alignment horizontal="center" wrapText="1"/>
    </xf>
  </cellXfs>
  <cellStyles count="9">
    <cellStyle name="Millares" xfId="1" builtinId="3"/>
    <cellStyle name="Millares 2" xfId="7" xr:uid="{8629FF34-7ADE-4952-91E3-CDD0F4B7E9DE}"/>
    <cellStyle name="Millares 2 2" xfId="8" xr:uid="{4170CA6A-BC1A-4A5B-A5DC-D7A555A7B9BA}"/>
    <cellStyle name="Normal" xfId="0" builtinId="0"/>
    <cellStyle name="Normal 2" xfId="4" xr:uid="{BD7875A7-5530-408F-BA5E-D163A936BB8F}"/>
    <cellStyle name="Normal 3" xfId="5" xr:uid="{F707A2F2-E379-466D-9823-083B523E9C25}"/>
    <cellStyle name="Normal 5" xfId="3" xr:uid="{43FC93F2-9A87-4044-A2E9-A37E3FD2815D}"/>
    <cellStyle name="Porcentaje" xfId="2" builtinId="5"/>
    <cellStyle name="Porcentaje 2" xfId="6" xr:uid="{CE05A41A-2EF1-411A-B898-0FD819842F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the/OneDrive/Documentos/ADR/2024/INFORMES%20DE%20GESTION/4.%20Abril/TABLA%20DE%20RESERVAS%208%20ABR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t Agro"/>
      <sheetName val="Hoja5"/>
      <sheetName val="RESER (2)"/>
      <sheetName val="Homoogacion"/>
    </sheetNames>
    <sheetDataSet>
      <sheetData sheetId="0"/>
      <sheetData sheetId="1"/>
      <sheetData sheetId="2"/>
      <sheetData sheetId="3">
        <row r="2">
          <cell r="A2" t="str">
            <v>A-02-01-01-004-003</v>
          </cell>
          <cell r="B2" t="str">
            <v>12-Dirección Administrativa y Financiera</v>
          </cell>
          <cell r="C2" t="str">
            <v>2. Gastos Administrativos</v>
          </cell>
        </row>
        <row r="3">
          <cell r="A3" t="str">
            <v>A-02-01-01-006-002</v>
          </cell>
          <cell r="B3" t="str">
            <v>12-Dirección Administrativa y Financiera</v>
          </cell>
          <cell r="C3" t="str">
            <v>2. Gastos Administrativos</v>
          </cell>
        </row>
        <row r="4">
          <cell r="A4" t="str">
            <v>A-02-02-01-003-003</v>
          </cell>
          <cell r="B4" t="str">
            <v>12-Dirección Administrativa y Financiera</v>
          </cell>
          <cell r="C4" t="str">
            <v>2. Gastos Administrativos</v>
          </cell>
        </row>
        <row r="5">
          <cell r="A5" t="str">
            <v>A-02-02-02-007-001</v>
          </cell>
          <cell r="B5" t="str">
            <v>12-Dirección Administrativa y Financiera</v>
          </cell>
          <cell r="C5" t="str">
            <v>2. Gastos Administrativos</v>
          </cell>
        </row>
        <row r="6">
          <cell r="A6" t="str">
            <v>A-02-02-02-008-005</v>
          </cell>
          <cell r="B6" t="str">
            <v>12-Dirección Administrativa y Financiera</v>
          </cell>
          <cell r="C6" t="str">
            <v>2. Gastos Administrativos</v>
          </cell>
        </row>
        <row r="7">
          <cell r="A7" t="str">
            <v>A-02-02-02-009-003</v>
          </cell>
          <cell r="B7" t="str">
            <v>12-Dirección Administrativa y Financiera</v>
          </cell>
          <cell r="C7" t="str">
            <v>2. Gastos Administrativos</v>
          </cell>
        </row>
        <row r="8">
          <cell r="A8" t="str">
            <v>A-02-02-02-009-006</v>
          </cell>
          <cell r="B8" t="str">
            <v>12-Dirección Administrativa y Financiera</v>
          </cell>
          <cell r="C8" t="str">
            <v>2. Gastos Administrativos</v>
          </cell>
        </row>
        <row r="9">
          <cell r="A9" t="str">
            <v>C-1702-1100-10-0-1702037-02</v>
          </cell>
          <cell r="B9" t="str">
            <v>VICEPRESIDENCIA DE INTEGRACIÓN PRODUCTIVA</v>
          </cell>
          <cell r="C9" t="str">
            <v>Comercialización</v>
          </cell>
        </row>
        <row r="10">
          <cell r="A10" t="str">
            <v>C-1702-1100-10-0-1702038-02</v>
          </cell>
          <cell r="B10" t="str">
            <v>VICEPRESIDENCIA DE INTEGRACIÓN PRODUCTIVA</v>
          </cell>
          <cell r="C10" t="str">
            <v>Comercialización</v>
          </cell>
        </row>
        <row r="11">
          <cell r="A11" t="str">
            <v>C-1702-1100-10-0-1702039-02</v>
          </cell>
          <cell r="B11" t="str">
            <v>VICEPRESIDENCIA DE INTEGRACIÓN PRODUCTIVA</v>
          </cell>
          <cell r="C11" t="str">
            <v>Comercialización</v>
          </cell>
        </row>
        <row r="12">
          <cell r="A12" t="str">
            <v>C-1702-1100-12-0-1702011-02</v>
          </cell>
          <cell r="B12" t="str">
            <v>VICEPRESIDENCIA DE PROYECTOS</v>
          </cell>
          <cell r="C12" t="str">
            <v>Asociatividad</v>
          </cell>
        </row>
        <row r="13">
          <cell r="A13" t="str">
            <v>C-1702-1100-12-0-1702040-02</v>
          </cell>
          <cell r="B13" t="str">
            <v>VICEPRESIDENCIA DE PROYECTOS</v>
          </cell>
          <cell r="C13" t="str">
            <v>Asociatividad</v>
          </cell>
        </row>
        <row r="14">
          <cell r="A14" t="str">
            <v>C-1702-1100-13-0-1702007-02</v>
          </cell>
          <cell r="B14" t="str">
            <v>VICEPRESIDENCIA DE INTEGRACIÓN PRODUCTIVA</v>
          </cell>
          <cell r="C14" t="str">
            <v>PIDAR</v>
          </cell>
        </row>
        <row r="15">
          <cell r="A15" t="str">
            <v>C-1702-1100-13-0-1702007-03</v>
          </cell>
          <cell r="B15" t="str">
            <v>VICEPRESIDENCIA DE INTEGRACIÓN PRODUCTIVA</v>
          </cell>
          <cell r="C15" t="str">
            <v>PIDAR</v>
          </cell>
        </row>
        <row r="16">
          <cell r="A16" t="str">
            <v>C-1702-1100-13-0-1702024-02</v>
          </cell>
          <cell r="B16" t="str">
            <v>VIP- Dirección de Adecuación de Tierras</v>
          </cell>
          <cell r="C16" t="str">
            <v>PIDAR</v>
          </cell>
        </row>
        <row r="17">
          <cell r="A17" t="str">
            <v>C-1702-1100-13-0-1702025-02</v>
          </cell>
          <cell r="B17" t="str">
            <v>VICEPRESIDENCIA DE INTEGRACIÓN PRODUCTIVA</v>
          </cell>
          <cell r="C17" t="str">
            <v>PIDAR</v>
          </cell>
        </row>
        <row r="18">
          <cell r="A18" t="str">
            <v>C-1708-1100-4-0-1708041-02</v>
          </cell>
          <cell r="B18" t="str">
            <v>VICEPRESIDENCIA DE INTEGRACIÓN PRODUCTIVA</v>
          </cell>
          <cell r="C18" t="str">
            <v>Extención Agropecuaria</v>
          </cell>
        </row>
        <row r="19">
          <cell r="A19" t="str">
            <v>C-1708-1100-4-0-1708048-02</v>
          </cell>
          <cell r="B19" t="str">
            <v>VICEPRESIDENCIA DE INTEGRACIÓN PRODUCTIVA</v>
          </cell>
          <cell r="C19" t="str">
            <v>Extención Agropecuaria</v>
          </cell>
        </row>
        <row r="20">
          <cell r="A20" t="str">
            <v>C-1709-1100-6-0-1709084-02</v>
          </cell>
          <cell r="B20" t="str">
            <v>VIP- Dirección de Adecuación de Tierras</v>
          </cell>
          <cell r="C20" t="str">
            <v>AOCM</v>
          </cell>
        </row>
        <row r="21">
          <cell r="A21" t="str">
            <v>C-1709-1100-6-0-1709101-02</v>
          </cell>
          <cell r="B21" t="str">
            <v>VICEPRESIDENCIA DE INTEGRACIÓN PRODUCTIVA</v>
          </cell>
          <cell r="C21" t="str">
            <v>AOCM</v>
          </cell>
        </row>
        <row r="22">
          <cell r="A22" t="str">
            <v>C-1709-1100-6-0-1709102-02</v>
          </cell>
          <cell r="B22" t="str">
            <v>VIP- Dirección de Adecuación de Tierras</v>
          </cell>
          <cell r="C22" t="str">
            <v>AOCM</v>
          </cell>
        </row>
        <row r="23">
          <cell r="A23" t="str">
            <v>C-1709-1100-7-0-1709116-02</v>
          </cell>
          <cell r="B23" t="str">
            <v>VIP- Dirección de Adecuación de Tierras</v>
          </cell>
          <cell r="C23" t="str">
            <v>FONAT</v>
          </cell>
        </row>
        <row r="24">
          <cell r="A24" t="str">
            <v>C-1799-1100-11-0-1799060-02</v>
          </cell>
          <cell r="B24" t="str">
            <v>OFICINA DE PLANEACIÓN</v>
          </cell>
          <cell r="C24" t="str">
            <v>Desempeño Institucional</v>
          </cell>
        </row>
        <row r="25">
          <cell r="A25" t="str">
            <v>C-1799-1100-12-0-1799063-02</v>
          </cell>
          <cell r="B25" t="str">
            <v>10-OTI</v>
          </cell>
          <cell r="C25" t="str">
            <v>Capacidades Tecnológicas</v>
          </cell>
        </row>
        <row r="26">
          <cell r="A26" t="str">
            <v>C-1799-1100-12-0-1799065-02</v>
          </cell>
          <cell r="B26" t="str">
            <v>10-OTI</v>
          </cell>
          <cell r="C26" t="str">
            <v>Capacidades Tecnológicas</v>
          </cell>
        </row>
        <row r="27">
          <cell r="A27" t="str">
            <v>C-1799-1100-13-0-1799011-02</v>
          </cell>
          <cell r="B27" t="str">
            <v>SECRETARIA GENERAL</v>
          </cell>
          <cell r="C27" t="str">
            <v>Gestión de Infraestructura</v>
          </cell>
        </row>
        <row r="28">
          <cell r="A28" t="str">
            <v>C-1799-1100-13-0-1799016-02</v>
          </cell>
          <cell r="B28" t="str">
            <v>SECRETARIA GENERAL</v>
          </cell>
          <cell r="C28" t="str">
            <v>Gestión de Infraestructura</v>
          </cell>
        </row>
        <row r="29">
          <cell r="A29" t="str">
            <v>C-1799-1100-7-0-1799052-02</v>
          </cell>
          <cell r="B29" t="str">
            <v>SECRETARIA GENERAL</v>
          </cell>
          <cell r="C29" t="str">
            <v>Gestion Documental</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940DE-3254-4DC2-9D0B-D1D5EB2B7307}">
  <dimension ref="A1:D8"/>
  <sheetViews>
    <sheetView showGridLines="0" workbookViewId="0">
      <selection activeCell="B20" sqref="B20"/>
    </sheetView>
  </sheetViews>
  <sheetFormatPr baseColWidth="10" defaultColWidth="11.85546875" defaultRowHeight="15" x14ac:dyDescent="0.25"/>
  <cols>
    <col min="1" max="1" width="30.7109375" style="13" bestFit="1" customWidth="1"/>
    <col min="2" max="3" width="17.140625" style="13" bestFit="1" customWidth="1"/>
    <col min="4" max="4" width="41.85546875" style="13" customWidth="1"/>
    <col min="5" max="16384" width="11.85546875" style="13"/>
  </cols>
  <sheetData>
    <row r="1" spans="1:4" ht="15.75" thickBot="1" x14ac:dyDescent="0.3"/>
    <row r="2" spans="1:4" x14ac:dyDescent="0.25">
      <c r="A2" s="14" t="s">
        <v>272</v>
      </c>
      <c r="B2" s="15" t="s">
        <v>273</v>
      </c>
      <c r="C2" s="15" t="s">
        <v>274</v>
      </c>
      <c r="D2" s="16" t="s">
        <v>275</v>
      </c>
    </row>
    <row r="3" spans="1:4" ht="45" x14ac:dyDescent="0.25">
      <c r="A3" s="17" t="s">
        <v>276</v>
      </c>
      <c r="B3" s="18">
        <v>187369729</v>
      </c>
      <c r="C3" s="18">
        <v>228032205</v>
      </c>
      <c r="D3" s="19" t="s">
        <v>277</v>
      </c>
    </row>
    <row r="4" spans="1:4" ht="45" x14ac:dyDescent="0.25">
      <c r="A4" s="17" t="s">
        <v>278</v>
      </c>
      <c r="B4" s="18">
        <v>646459000</v>
      </c>
      <c r="C4" s="18">
        <v>792368453</v>
      </c>
      <c r="D4" s="19" t="s">
        <v>279</v>
      </c>
    </row>
    <row r="5" spans="1:4" x14ac:dyDescent="0.25">
      <c r="A5" s="17" t="s">
        <v>280</v>
      </c>
      <c r="B5" s="18">
        <v>3660840120</v>
      </c>
      <c r="C5" s="18">
        <v>7393024210</v>
      </c>
      <c r="D5" s="19" t="s">
        <v>1625</v>
      </c>
    </row>
    <row r="6" spans="1:4" ht="15.75" thickBot="1" x14ac:dyDescent="0.3">
      <c r="A6" s="40" t="s">
        <v>271</v>
      </c>
      <c r="B6" s="20">
        <f>SUM(B3:B5)</f>
        <v>4494668849</v>
      </c>
      <c r="C6" s="20">
        <f>SUM(C3:C5)</f>
        <v>8413424868</v>
      </c>
      <c r="D6" s="21"/>
    </row>
    <row r="7" spans="1:4" x14ac:dyDescent="0.25">
      <c r="C7" s="22"/>
    </row>
    <row r="8" spans="1:4" x14ac:dyDescent="0.25">
      <c r="C8" s="2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199DB0-4558-41D2-81EE-8643CD3A87E3}">
  <dimension ref="A1:X88"/>
  <sheetViews>
    <sheetView showGridLines="0" topLeftCell="H1" zoomScale="70" zoomScaleNormal="70" workbookViewId="0">
      <selection activeCell="V87" sqref="V87"/>
    </sheetView>
  </sheetViews>
  <sheetFormatPr baseColWidth="10" defaultRowHeight="15" x14ac:dyDescent="0.25"/>
  <cols>
    <col min="2" max="2" width="36.42578125" customWidth="1"/>
    <col min="3" max="3" width="27.85546875" customWidth="1"/>
    <col min="4" max="4" width="18.42578125" customWidth="1"/>
    <col min="5" max="5" width="23" customWidth="1"/>
    <col min="6" max="6" width="36.140625" customWidth="1"/>
    <col min="7" max="7" width="31.5703125" customWidth="1"/>
    <col min="20" max="20" width="32.42578125" customWidth="1"/>
    <col min="21" max="21" width="14.5703125" bestFit="1" customWidth="1"/>
    <col min="22" max="22" width="18.140625" customWidth="1"/>
    <col min="23" max="23" width="15.5703125" bestFit="1" customWidth="1"/>
    <col min="24" max="24" width="31.28515625" customWidth="1"/>
  </cols>
  <sheetData>
    <row r="1" spans="1:24" ht="36" x14ac:dyDescent="0.25">
      <c r="A1" s="1" t="s">
        <v>0</v>
      </c>
      <c r="B1" s="1" t="s">
        <v>1</v>
      </c>
      <c r="C1" s="2" t="s">
        <v>2</v>
      </c>
      <c r="D1" s="2" t="s">
        <v>262</v>
      </c>
      <c r="E1" s="2" t="s">
        <v>248</v>
      </c>
      <c r="F1" s="2" t="s">
        <v>3</v>
      </c>
      <c r="G1" s="1" t="s">
        <v>4</v>
      </c>
      <c r="H1" s="1" t="s">
        <v>5</v>
      </c>
      <c r="I1" s="1" t="s">
        <v>6</v>
      </c>
      <c r="J1" s="1" t="s">
        <v>7</v>
      </c>
      <c r="K1" s="1" t="s">
        <v>8</v>
      </c>
      <c r="L1" s="1" t="s">
        <v>9</v>
      </c>
      <c r="M1" s="1" t="s">
        <v>10</v>
      </c>
      <c r="N1" s="1" t="s">
        <v>11</v>
      </c>
      <c r="O1" s="1" t="s">
        <v>12</v>
      </c>
      <c r="P1" s="1" t="s">
        <v>13</v>
      </c>
      <c r="Q1" s="1" t="s">
        <v>14</v>
      </c>
      <c r="R1" s="1" t="s">
        <v>15</v>
      </c>
      <c r="S1" s="1" t="s">
        <v>16</v>
      </c>
      <c r="T1" s="1" t="s">
        <v>17</v>
      </c>
      <c r="U1" s="1" t="s">
        <v>18</v>
      </c>
      <c r="V1" s="1" t="s">
        <v>19</v>
      </c>
      <c r="W1" s="1" t="s">
        <v>20</v>
      </c>
      <c r="X1" s="1" t="s">
        <v>21</v>
      </c>
    </row>
    <row r="2" spans="1:24" x14ac:dyDescent="0.25">
      <c r="A2" s="3" t="s">
        <v>22</v>
      </c>
      <c r="B2" s="4" t="s">
        <v>23</v>
      </c>
      <c r="C2" s="5" t="s">
        <v>24</v>
      </c>
      <c r="D2" s="5">
        <v>1</v>
      </c>
      <c r="E2" s="5" t="s">
        <v>261</v>
      </c>
      <c r="F2" s="5" t="s">
        <v>25</v>
      </c>
      <c r="G2" s="6" t="s">
        <v>26</v>
      </c>
      <c r="H2" s="3" t="s">
        <v>27</v>
      </c>
      <c r="I2" s="3" t="s">
        <v>28</v>
      </c>
      <c r="J2" s="3" t="s">
        <v>28</v>
      </c>
      <c r="K2" s="3" t="s">
        <v>28</v>
      </c>
      <c r="L2" s="3" t="s">
        <v>29</v>
      </c>
      <c r="M2" s="3" t="s">
        <v>29</v>
      </c>
      <c r="N2" s="3"/>
      <c r="O2" s="3"/>
      <c r="P2" s="3"/>
      <c r="Q2" s="3" t="s">
        <v>30</v>
      </c>
      <c r="R2" s="3" t="s">
        <v>31</v>
      </c>
      <c r="S2" s="3" t="s">
        <v>32</v>
      </c>
      <c r="T2" s="4" t="s">
        <v>33</v>
      </c>
      <c r="U2" s="7">
        <v>8845502000</v>
      </c>
      <c r="V2" s="7">
        <v>0</v>
      </c>
      <c r="W2" s="7">
        <v>0</v>
      </c>
      <c r="X2" s="7">
        <v>8845502000</v>
      </c>
    </row>
    <row r="3" spans="1:24" x14ac:dyDescent="0.25">
      <c r="A3" s="3" t="s">
        <v>22</v>
      </c>
      <c r="B3" s="4" t="s">
        <v>23</v>
      </c>
      <c r="C3" s="5" t="s">
        <v>24</v>
      </c>
      <c r="D3" s="5">
        <v>1</v>
      </c>
      <c r="E3" s="5" t="s">
        <v>261</v>
      </c>
      <c r="F3" s="5" t="s">
        <v>25</v>
      </c>
      <c r="G3" s="6" t="s">
        <v>34</v>
      </c>
      <c r="H3" s="3" t="s">
        <v>27</v>
      </c>
      <c r="I3" s="3" t="s">
        <v>28</v>
      </c>
      <c r="J3" s="3" t="s">
        <v>28</v>
      </c>
      <c r="K3" s="3" t="s">
        <v>28</v>
      </c>
      <c r="L3" s="3" t="s">
        <v>29</v>
      </c>
      <c r="M3" s="3" t="s">
        <v>35</v>
      </c>
      <c r="N3" s="3"/>
      <c r="O3" s="3"/>
      <c r="P3" s="3"/>
      <c r="Q3" s="3" t="s">
        <v>30</v>
      </c>
      <c r="R3" s="3" t="s">
        <v>31</v>
      </c>
      <c r="S3" s="3" t="s">
        <v>32</v>
      </c>
      <c r="T3" s="4" t="s">
        <v>36</v>
      </c>
      <c r="U3" s="7">
        <v>798562000</v>
      </c>
      <c r="V3" s="7">
        <v>0</v>
      </c>
      <c r="W3" s="7">
        <v>90000000</v>
      </c>
      <c r="X3" s="7">
        <v>708562000</v>
      </c>
    </row>
    <row r="4" spans="1:24" x14ac:dyDescent="0.25">
      <c r="A4" s="3" t="s">
        <v>22</v>
      </c>
      <c r="B4" s="4" t="s">
        <v>23</v>
      </c>
      <c r="C4" s="5" t="s">
        <v>24</v>
      </c>
      <c r="D4" s="5">
        <v>1</v>
      </c>
      <c r="E4" s="5" t="s">
        <v>261</v>
      </c>
      <c r="F4" s="5" t="s">
        <v>25</v>
      </c>
      <c r="G4" s="6" t="s">
        <v>37</v>
      </c>
      <c r="H4" s="3" t="s">
        <v>27</v>
      </c>
      <c r="I4" s="3" t="s">
        <v>28</v>
      </c>
      <c r="J4" s="3" t="s">
        <v>28</v>
      </c>
      <c r="K4" s="3" t="s">
        <v>28</v>
      </c>
      <c r="L4" s="3" t="s">
        <v>29</v>
      </c>
      <c r="M4" s="3" t="s">
        <v>38</v>
      </c>
      <c r="N4" s="3"/>
      <c r="O4" s="3"/>
      <c r="P4" s="3"/>
      <c r="Q4" s="3" t="s">
        <v>30</v>
      </c>
      <c r="R4" s="3" t="s">
        <v>31</v>
      </c>
      <c r="S4" s="3" t="s">
        <v>32</v>
      </c>
      <c r="T4" s="4" t="s">
        <v>39</v>
      </c>
      <c r="U4" s="7">
        <v>489777000</v>
      </c>
      <c r="V4" s="7">
        <v>0</v>
      </c>
      <c r="W4" s="7">
        <v>0</v>
      </c>
      <c r="X4" s="7">
        <v>489777000</v>
      </c>
    </row>
    <row r="5" spans="1:24" ht="22.5" x14ac:dyDescent="0.25">
      <c r="A5" s="3" t="s">
        <v>22</v>
      </c>
      <c r="B5" s="4" t="s">
        <v>23</v>
      </c>
      <c r="C5" s="5" t="s">
        <v>24</v>
      </c>
      <c r="D5" s="5">
        <v>1</v>
      </c>
      <c r="E5" s="5" t="s">
        <v>261</v>
      </c>
      <c r="F5" s="5" t="s">
        <v>25</v>
      </c>
      <c r="G5" s="6" t="s">
        <v>40</v>
      </c>
      <c r="H5" s="3" t="s">
        <v>27</v>
      </c>
      <c r="I5" s="3" t="s">
        <v>28</v>
      </c>
      <c r="J5" s="3" t="s">
        <v>28</v>
      </c>
      <c r="K5" s="3" t="s">
        <v>28</v>
      </c>
      <c r="L5" s="3" t="s">
        <v>29</v>
      </c>
      <c r="M5" s="3" t="s">
        <v>41</v>
      </c>
      <c r="N5" s="3"/>
      <c r="O5" s="3"/>
      <c r="P5" s="3"/>
      <c r="Q5" s="3" t="s">
        <v>30</v>
      </c>
      <c r="R5" s="3" t="s">
        <v>31</v>
      </c>
      <c r="S5" s="3" t="s">
        <v>32</v>
      </c>
      <c r="T5" s="4" t="s">
        <v>42</v>
      </c>
      <c r="U5" s="7">
        <v>333127000</v>
      </c>
      <c r="V5" s="7">
        <v>0</v>
      </c>
      <c r="W5" s="7">
        <v>0</v>
      </c>
      <c r="X5" s="7">
        <v>333127000</v>
      </c>
    </row>
    <row r="6" spans="1:24" x14ac:dyDescent="0.25">
      <c r="A6" s="3" t="s">
        <v>22</v>
      </c>
      <c r="B6" s="4" t="s">
        <v>23</v>
      </c>
      <c r="C6" s="5" t="s">
        <v>24</v>
      </c>
      <c r="D6" s="5">
        <v>1</v>
      </c>
      <c r="E6" s="5" t="s">
        <v>261</v>
      </c>
      <c r="F6" s="5" t="s">
        <v>25</v>
      </c>
      <c r="G6" s="6" t="s">
        <v>43</v>
      </c>
      <c r="H6" s="3" t="s">
        <v>27</v>
      </c>
      <c r="I6" s="3" t="s">
        <v>28</v>
      </c>
      <c r="J6" s="3" t="s">
        <v>28</v>
      </c>
      <c r="K6" s="3" t="s">
        <v>28</v>
      </c>
      <c r="L6" s="3" t="s">
        <v>29</v>
      </c>
      <c r="M6" s="3" t="s">
        <v>44</v>
      </c>
      <c r="N6" s="3"/>
      <c r="O6" s="3"/>
      <c r="P6" s="3"/>
      <c r="Q6" s="3" t="s">
        <v>30</v>
      </c>
      <c r="R6" s="3" t="s">
        <v>31</v>
      </c>
      <c r="S6" s="3" t="s">
        <v>32</v>
      </c>
      <c r="T6" s="4" t="s">
        <v>45</v>
      </c>
      <c r="U6" s="7">
        <v>1062883000</v>
      </c>
      <c r="V6" s="7">
        <v>0</v>
      </c>
      <c r="W6" s="7">
        <v>0</v>
      </c>
      <c r="X6" s="7">
        <v>1062883000</v>
      </c>
    </row>
    <row r="7" spans="1:24" x14ac:dyDescent="0.25">
      <c r="A7" s="3" t="s">
        <v>22</v>
      </c>
      <c r="B7" s="4" t="s">
        <v>23</v>
      </c>
      <c r="C7" s="5" t="s">
        <v>24</v>
      </c>
      <c r="D7" s="5">
        <v>1</v>
      </c>
      <c r="E7" s="5" t="s">
        <v>261</v>
      </c>
      <c r="F7" s="5" t="s">
        <v>25</v>
      </c>
      <c r="G7" s="6" t="s">
        <v>46</v>
      </c>
      <c r="H7" s="3" t="s">
        <v>27</v>
      </c>
      <c r="I7" s="3" t="s">
        <v>28</v>
      </c>
      <c r="J7" s="3" t="s">
        <v>28</v>
      </c>
      <c r="K7" s="3" t="s">
        <v>28</v>
      </c>
      <c r="L7" s="3" t="s">
        <v>29</v>
      </c>
      <c r="M7" s="3" t="s">
        <v>47</v>
      </c>
      <c r="N7" s="3"/>
      <c r="O7" s="3"/>
      <c r="P7" s="3"/>
      <c r="Q7" s="3" t="s">
        <v>30</v>
      </c>
      <c r="R7" s="3" t="s">
        <v>31</v>
      </c>
      <c r="S7" s="3" t="s">
        <v>32</v>
      </c>
      <c r="T7" s="4" t="s">
        <v>48</v>
      </c>
      <c r="U7" s="7">
        <v>510184000</v>
      </c>
      <c r="V7" s="7">
        <v>0</v>
      </c>
      <c r="W7" s="7">
        <v>0</v>
      </c>
      <c r="X7" s="7">
        <v>510184000</v>
      </c>
    </row>
    <row r="8" spans="1:24" ht="22.5" x14ac:dyDescent="0.25">
      <c r="A8" s="3" t="s">
        <v>22</v>
      </c>
      <c r="B8" s="4" t="s">
        <v>23</v>
      </c>
      <c r="C8" s="5" t="s">
        <v>24</v>
      </c>
      <c r="D8" s="5">
        <v>1</v>
      </c>
      <c r="E8" s="5" t="s">
        <v>261</v>
      </c>
      <c r="F8" s="5" t="s">
        <v>25</v>
      </c>
      <c r="G8" s="6" t="s">
        <v>49</v>
      </c>
      <c r="H8" s="3" t="s">
        <v>27</v>
      </c>
      <c r="I8" s="3" t="s">
        <v>28</v>
      </c>
      <c r="J8" s="3" t="s">
        <v>28</v>
      </c>
      <c r="K8" s="3" t="s">
        <v>50</v>
      </c>
      <c r="L8" s="3" t="s">
        <v>29</v>
      </c>
      <c r="M8" s="3"/>
      <c r="N8" s="3"/>
      <c r="O8" s="3"/>
      <c r="P8" s="3"/>
      <c r="Q8" s="3" t="s">
        <v>30</v>
      </c>
      <c r="R8" s="3" t="s">
        <v>31</v>
      </c>
      <c r="S8" s="3" t="s">
        <v>32</v>
      </c>
      <c r="T8" s="4" t="s">
        <v>51</v>
      </c>
      <c r="U8" s="7">
        <v>1264046000</v>
      </c>
      <c r="V8" s="7">
        <v>0</v>
      </c>
      <c r="W8" s="7">
        <v>0</v>
      </c>
      <c r="X8" s="7">
        <v>1264046000</v>
      </c>
    </row>
    <row r="9" spans="1:24" ht="22.5" x14ac:dyDescent="0.25">
      <c r="A9" s="3" t="s">
        <v>22</v>
      </c>
      <c r="B9" s="4" t="s">
        <v>23</v>
      </c>
      <c r="C9" s="5" t="s">
        <v>24</v>
      </c>
      <c r="D9" s="5">
        <v>1</v>
      </c>
      <c r="E9" s="5" t="s">
        <v>261</v>
      </c>
      <c r="F9" s="5" t="s">
        <v>25</v>
      </c>
      <c r="G9" s="6" t="s">
        <v>52</v>
      </c>
      <c r="H9" s="3" t="s">
        <v>27</v>
      </c>
      <c r="I9" s="3" t="s">
        <v>28</v>
      </c>
      <c r="J9" s="3" t="s">
        <v>28</v>
      </c>
      <c r="K9" s="3" t="s">
        <v>50</v>
      </c>
      <c r="L9" s="3" t="s">
        <v>53</v>
      </c>
      <c r="M9" s="3"/>
      <c r="N9" s="3"/>
      <c r="O9" s="3"/>
      <c r="P9" s="3"/>
      <c r="Q9" s="3" t="s">
        <v>30</v>
      </c>
      <c r="R9" s="3" t="s">
        <v>31</v>
      </c>
      <c r="S9" s="3" t="s">
        <v>32</v>
      </c>
      <c r="T9" s="4" t="s">
        <v>54</v>
      </c>
      <c r="U9" s="7">
        <v>895366000</v>
      </c>
      <c r="V9" s="7">
        <v>0</v>
      </c>
      <c r="W9" s="7">
        <v>0</v>
      </c>
      <c r="X9" s="7">
        <v>895366000</v>
      </c>
    </row>
    <row r="10" spans="1:24" x14ac:dyDescent="0.25">
      <c r="A10" s="3" t="s">
        <v>22</v>
      </c>
      <c r="B10" s="4" t="s">
        <v>23</v>
      </c>
      <c r="C10" s="5" t="s">
        <v>24</v>
      </c>
      <c r="D10" s="5">
        <v>1</v>
      </c>
      <c r="E10" s="5" t="s">
        <v>261</v>
      </c>
      <c r="F10" s="5" t="s">
        <v>25</v>
      </c>
      <c r="G10" s="6" t="s">
        <v>55</v>
      </c>
      <c r="H10" s="3" t="s">
        <v>27</v>
      </c>
      <c r="I10" s="3" t="s">
        <v>28</v>
      </c>
      <c r="J10" s="3" t="s">
        <v>28</v>
      </c>
      <c r="K10" s="3" t="s">
        <v>50</v>
      </c>
      <c r="L10" s="3" t="s">
        <v>35</v>
      </c>
      <c r="M10" s="3"/>
      <c r="N10" s="3"/>
      <c r="O10" s="3"/>
      <c r="P10" s="3"/>
      <c r="Q10" s="3" t="s">
        <v>30</v>
      </c>
      <c r="R10" s="3" t="s">
        <v>31</v>
      </c>
      <c r="S10" s="3" t="s">
        <v>32</v>
      </c>
      <c r="T10" s="4" t="s">
        <v>56</v>
      </c>
      <c r="U10" s="7">
        <v>1031859000</v>
      </c>
      <c r="V10" s="7">
        <v>0</v>
      </c>
      <c r="W10" s="7">
        <v>0</v>
      </c>
      <c r="X10" s="7">
        <v>1031859000</v>
      </c>
    </row>
    <row r="11" spans="1:24" ht="22.5" x14ac:dyDescent="0.25">
      <c r="A11" s="3" t="s">
        <v>22</v>
      </c>
      <c r="B11" s="4" t="s">
        <v>23</v>
      </c>
      <c r="C11" s="5" t="s">
        <v>24</v>
      </c>
      <c r="D11" s="5">
        <v>1</v>
      </c>
      <c r="E11" s="5" t="s">
        <v>261</v>
      </c>
      <c r="F11" s="5" t="s">
        <v>25</v>
      </c>
      <c r="G11" s="6" t="s">
        <v>57</v>
      </c>
      <c r="H11" s="3" t="s">
        <v>27</v>
      </c>
      <c r="I11" s="3" t="s">
        <v>28</v>
      </c>
      <c r="J11" s="3" t="s">
        <v>28</v>
      </c>
      <c r="K11" s="3" t="s">
        <v>50</v>
      </c>
      <c r="L11" s="3" t="s">
        <v>58</v>
      </c>
      <c r="M11" s="3"/>
      <c r="N11" s="3"/>
      <c r="O11" s="3"/>
      <c r="P11" s="3"/>
      <c r="Q11" s="3" t="s">
        <v>30</v>
      </c>
      <c r="R11" s="3" t="s">
        <v>31</v>
      </c>
      <c r="S11" s="3" t="s">
        <v>32</v>
      </c>
      <c r="T11" s="4" t="s">
        <v>59</v>
      </c>
      <c r="U11" s="7">
        <v>485234000</v>
      </c>
      <c r="V11" s="7">
        <v>0</v>
      </c>
      <c r="W11" s="7">
        <v>0</v>
      </c>
      <c r="X11" s="7">
        <v>485234000</v>
      </c>
    </row>
    <row r="12" spans="1:24" ht="22.5" x14ac:dyDescent="0.25">
      <c r="A12" s="3" t="s">
        <v>22</v>
      </c>
      <c r="B12" s="4" t="s">
        <v>23</v>
      </c>
      <c r="C12" s="5" t="s">
        <v>24</v>
      </c>
      <c r="D12" s="5">
        <v>1</v>
      </c>
      <c r="E12" s="5" t="s">
        <v>261</v>
      </c>
      <c r="F12" s="5" t="s">
        <v>25</v>
      </c>
      <c r="G12" s="6" t="s">
        <v>60</v>
      </c>
      <c r="H12" s="3" t="s">
        <v>27</v>
      </c>
      <c r="I12" s="3" t="s">
        <v>28</v>
      </c>
      <c r="J12" s="3" t="s">
        <v>28</v>
      </c>
      <c r="K12" s="3" t="s">
        <v>50</v>
      </c>
      <c r="L12" s="3" t="s">
        <v>61</v>
      </c>
      <c r="M12" s="3"/>
      <c r="N12" s="3"/>
      <c r="O12" s="3"/>
      <c r="P12" s="3"/>
      <c r="Q12" s="3" t="s">
        <v>30</v>
      </c>
      <c r="R12" s="3" t="s">
        <v>31</v>
      </c>
      <c r="S12" s="3" t="s">
        <v>32</v>
      </c>
      <c r="T12" s="4" t="s">
        <v>62</v>
      </c>
      <c r="U12" s="7">
        <v>126646000</v>
      </c>
      <c r="V12" s="7">
        <v>0</v>
      </c>
      <c r="W12" s="7">
        <v>0</v>
      </c>
      <c r="X12" s="7">
        <v>126646000</v>
      </c>
    </row>
    <row r="13" spans="1:24" x14ac:dyDescent="0.25">
      <c r="A13" s="3" t="s">
        <v>22</v>
      </c>
      <c r="B13" s="4" t="s">
        <v>23</v>
      </c>
      <c r="C13" s="5" t="s">
        <v>24</v>
      </c>
      <c r="D13" s="5">
        <v>1</v>
      </c>
      <c r="E13" s="5" t="s">
        <v>261</v>
      </c>
      <c r="F13" s="5" t="s">
        <v>25</v>
      </c>
      <c r="G13" s="6" t="s">
        <v>63</v>
      </c>
      <c r="H13" s="3" t="s">
        <v>27</v>
      </c>
      <c r="I13" s="3" t="s">
        <v>28</v>
      </c>
      <c r="J13" s="3" t="s">
        <v>28</v>
      </c>
      <c r="K13" s="3" t="s">
        <v>50</v>
      </c>
      <c r="L13" s="3" t="s">
        <v>38</v>
      </c>
      <c r="M13" s="3"/>
      <c r="N13" s="3"/>
      <c r="O13" s="3"/>
      <c r="P13" s="3"/>
      <c r="Q13" s="3" t="s">
        <v>30</v>
      </c>
      <c r="R13" s="3" t="s">
        <v>31</v>
      </c>
      <c r="S13" s="3" t="s">
        <v>32</v>
      </c>
      <c r="T13" s="4" t="s">
        <v>64</v>
      </c>
      <c r="U13" s="7">
        <v>363925000</v>
      </c>
      <c r="V13" s="7">
        <v>0</v>
      </c>
      <c r="W13" s="7">
        <v>0</v>
      </c>
      <c r="X13" s="7">
        <v>363925000</v>
      </c>
    </row>
    <row r="14" spans="1:24" x14ac:dyDescent="0.25">
      <c r="A14" s="3" t="s">
        <v>22</v>
      </c>
      <c r="B14" s="4" t="s">
        <v>23</v>
      </c>
      <c r="C14" s="5" t="s">
        <v>24</v>
      </c>
      <c r="D14" s="5">
        <v>1</v>
      </c>
      <c r="E14" s="5" t="s">
        <v>261</v>
      </c>
      <c r="F14" s="5" t="s">
        <v>25</v>
      </c>
      <c r="G14" s="6" t="s">
        <v>65</v>
      </c>
      <c r="H14" s="3" t="s">
        <v>27</v>
      </c>
      <c r="I14" s="3" t="s">
        <v>28</v>
      </c>
      <c r="J14" s="3" t="s">
        <v>28</v>
      </c>
      <c r="K14" s="3" t="s">
        <v>50</v>
      </c>
      <c r="L14" s="3" t="s">
        <v>41</v>
      </c>
      <c r="M14" s="3"/>
      <c r="N14" s="3"/>
      <c r="O14" s="3"/>
      <c r="P14" s="3"/>
      <c r="Q14" s="3" t="s">
        <v>30</v>
      </c>
      <c r="R14" s="3" t="s">
        <v>31</v>
      </c>
      <c r="S14" s="3" t="s">
        <v>32</v>
      </c>
      <c r="T14" s="4" t="s">
        <v>66</v>
      </c>
      <c r="U14" s="7">
        <v>242617000</v>
      </c>
      <c r="V14" s="7">
        <v>0</v>
      </c>
      <c r="W14" s="7">
        <v>0</v>
      </c>
      <c r="X14" s="7">
        <v>242617000</v>
      </c>
    </row>
    <row r="15" spans="1:24" x14ac:dyDescent="0.25">
      <c r="A15" s="3" t="s">
        <v>22</v>
      </c>
      <c r="B15" s="4" t="s">
        <v>23</v>
      </c>
      <c r="C15" s="5" t="s">
        <v>24</v>
      </c>
      <c r="D15" s="5">
        <v>1</v>
      </c>
      <c r="E15" s="5" t="s">
        <v>261</v>
      </c>
      <c r="F15" s="5" t="s">
        <v>25</v>
      </c>
      <c r="G15" s="6" t="s">
        <v>67</v>
      </c>
      <c r="H15" s="3" t="s">
        <v>27</v>
      </c>
      <c r="I15" s="3" t="s">
        <v>28</v>
      </c>
      <c r="J15" s="3" t="s">
        <v>28</v>
      </c>
      <c r="K15" s="3" t="s">
        <v>68</v>
      </c>
      <c r="L15" s="3" t="s">
        <v>29</v>
      </c>
      <c r="M15" s="3" t="s">
        <v>29</v>
      </c>
      <c r="N15" s="3"/>
      <c r="O15" s="3"/>
      <c r="P15" s="3"/>
      <c r="Q15" s="3" t="s">
        <v>30</v>
      </c>
      <c r="R15" s="3" t="s">
        <v>31</v>
      </c>
      <c r="S15" s="3" t="s">
        <v>32</v>
      </c>
      <c r="T15" s="4" t="s">
        <v>69</v>
      </c>
      <c r="U15" s="7">
        <v>500371000</v>
      </c>
      <c r="V15" s="7">
        <v>0</v>
      </c>
      <c r="W15" s="7">
        <v>0</v>
      </c>
      <c r="X15" s="7">
        <v>500371000</v>
      </c>
    </row>
    <row r="16" spans="1:24" x14ac:dyDescent="0.25">
      <c r="A16" s="3" t="s">
        <v>22</v>
      </c>
      <c r="B16" s="4" t="s">
        <v>23</v>
      </c>
      <c r="C16" s="5" t="s">
        <v>24</v>
      </c>
      <c r="D16" s="5">
        <v>1</v>
      </c>
      <c r="E16" s="5" t="s">
        <v>261</v>
      </c>
      <c r="F16" s="5" t="s">
        <v>25</v>
      </c>
      <c r="G16" s="6" t="s">
        <v>70</v>
      </c>
      <c r="H16" s="3" t="s">
        <v>27</v>
      </c>
      <c r="I16" s="3" t="s">
        <v>28</v>
      </c>
      <c r="J16" s="3" t="s">
        <v>28</v>
      </c>
      <c r="K16" s="3" t="s">
        <v>68</v>
      </c>
      <c r="L16" s="3" t="s">
        <v>29</v>
      </c>
      <c r="M16" s="3" t="s">
        <v>53</v>
      </c>
      <c r="N16" s="3"/>
      <c r="O16" s="3"/>
      <c r="P16" s="3"/>
      <c r="Q16" s="3" t="s">
        <v>30</v>
      </c>
      <c r="R16" s="3" t="s">
        <v>31</v>
      </c>
      <c r="S16" s="3" t="s">
        <v>32</v>
      </c>
      <c r="T16" s="4" t="s">
        <v>71</v>
      </c>
      <c r="U16" s="7">
        <v>800000000</v>
      </c>
      <c r="V16" s="7">
        <v>0</v>
      </c>
      <c r="W16" s="7">
        <v>0</v>
      </c>
      <c r="X16" s="7">
        <v>800000000</v>
      </c>
    </row>
    <row r="17" spans="1:24" ht="22.5" x14ac:dyDescent="0.25">
      <c r="A17" s="3" t="s">
        <v>22</v>
      </c>
      <c r="B17" s="4" t="s">
        <v>23</v>
      </c>
      <c r="C17" s="5" t="s">
        <v>24</v>
      </c>
      <c r="D17" s="5">
        <v>1</v>
      </c>
      <c r="E17" s="5" t="s">
        <v>261</v>
      </c>
      <c r="F17" s="5" t="s">
        <v>25</v>
      </c>
      <c r="G17" s="6" t="s">
        <v>72</v>
      </c>
      <c r="H17" s="3" t="s">
        <v>27</v>
      </c>
      <c r="I17" s="3" t="s">
        <v>28</v>
      </c>
      <c r="J17" s="3" t="s">
        <v>28</v>
      </c>
      <c r="K17" s="3" t="s">
        <v>68</v>
      </c>
      <c r="L17" s="3" t="s">
        <v>29</v>
      </c>
      <c r="M17" s="3" t="s">
        <v>35</v>
      </c>
      <c r="N17" s="3"/>
      <c r="O17" s="3"/>
      <c r="P17" s="3"/>
      <c r="Q17" s="3" t="s">
        <v>30</v>
      </c>
      <c r="R17" s="3" t="s">
        <v>31</v>
      </c>
      <c r="S17" s="3" t="s">
        <v>32</v>
      </c>
      <c r="T17" s="4" t="s">
        <v>73</v>
      </c>
      <c r="U17" s="7">
        <v>80000000</v>
      </c>
      <c r="V17" s="7">
        <v>0</v>
      </c>
      <c r="W17" s="7">
        <v>0</v>
      </c>
      <c r="X17" s="7">
        <v>80000000</v>
      </c>
    </row>
    <row r="18" spans="1:24" x14ac:dyDescent="0.25">
      <c r="A18" s="3" t="s">
        <v>22</v>
      </c>
      <c r="B18" s="4" t="s">
        <v>23</v>
      </c>
      <c r="C18" s="5" t="s">
        <v>24</v>
      </c>
      <c r="D18" s="5">
        <v>1</v>
      </c>
      <c r="E18" s="5" t="s">
        <v>261</v>
      </c>
      <c r="F18" s="5" t="s">
        <v>25</v>
      </c>
      <c r="G18" s="6" t="s">
        <v>74</v>
      </c>
      <c r="H18" s="3" t="s">
        <v>27</v>
      </c>
      <c r="I18" s="3" t="s">
        <v>28</v>
      </c>
      <c r="J18" s="3" t="s">
        <v>28</v>
      </c>
      <c r="K18" s="3" t="s">
        <v>68</v>
      </c>
      <c r="L18" s="3" t="s">
        <v>53</v>
      </c>
      <c r="M18" s="3"/>
      <c r="N18" s="3"/>
      <c r="O18" s="3"/>
      <c r="P18" s="3"/>
      <c r="Q18" s="3" t="s">
        <v>30</v>
      </c>
      <c r="R18" s="3" t="s">
        <v>31</v>
      </c>
      <c r="S18" s="3" t="s">
        <v>32</v>
      </c>
      <c r="T18" s="4" t="s">
        <v>75</v>
      </c>
      <c r="U18" s="7">
        <v>600000000</v>
      </c>
      <c r="V18" s="7">
        <v>0</v>
      </c>
      <c r="W18" s="7">
        <v>0</v>
      </c>
      <c r="X18" s="7">
        <v>600000000</v>
      </c>
    </row>
    <row r="19" spans="1:24" x14ac:dyDescent="0.25">
      <c r="A19" s="3" t="s">
        <v>22</v>
      </c>
      <c r="B19" s="4" t="s">
        <v>23</v>
      </c>
      <c r="C19" s="5" t="s">
        <v>24</v>
      </c>
      <c r="D19" s="5">
        <v>1</v>
      </c>
      <c r="E19" s="5" t="s">
        <v>261</v>
      </c>
      <c r="F19" s="5" t="s">
        <v>25</v>
      </c>
      <c r="G19" s="6" t="s">
        <v>76</v>
      </c>
      <c r="H19" s="3" t="s">
        <v>27</v>
      </c>
      <c r="I19" s="3" t="s">
        <v>28</v>
      </c>
      <c r="J19" s="3" t="s">
        <v>28</v>
      </c>
      <c r="K19" s="3" t="s">
        <v>68</v>
      </c>
      <c r="L19" s="3" t="s">
        <v>77</v>
      </c>
      <c r="M19" s="3"/>
      <c r="N19" s="3"/>
      <c r="O19" s="3"/>
      <c r="P19" s="3"/>
      <c r="Q19" s="3" t="s">
        <v>30</v>
      </c>
      <c r="R19" s="3" t="s">
        <v>31</v>
      </c>
      <c r="S19" s="3" t="s">
        <v>32</v>
      </c>
      <c r="T19" s="4" t="s">
        <v>78</v>
      </c>
      <c r="U19" s="7">
        <v>150000000</v>
      </c>
      <c r="V19" s="7">
        <v>0</v>
      </c>
      <c r="W19" s="7">
        <v>0</v>
      </c>
      <c r="X19" s="7">
        <v>150000000</v>
      </c>
    </row>
    <row r="20" spans="1:24" ht="33.75" x14ac:dyDescent="0.25">
      <c r="A20" s="3" t="s">
        <v>22</v>
      </c>
      <c r="B20" s="4" t="s">
        <v>23</v>
      </c>
      <c r="C20" s="5" t="s">
        <v>24</v>
      </c>
      <c r="D20" s="5">
        <v>2</v>
      </c>
      <c r="E20" s="5" t="s">
        <v>263</v>
      </c>
      <c r="F20" s="5" t="s">
        <v>79</v>
      </c>
      <c r="G20" s="6" t="s">
        <v>80</v>
      </c>
      <c r="H20" s="3" t="s">
        <v>27</v>
      </c>
      <c r="I20" s="3" t="s">
        <v>50</v>
      </c>
      <c r="J20" s="3" t="s">
        <v>28</v>
      </c>
      <c r="K20" s="3" t="s">
        <v>28</v>
      </c>
      <c r="L20" s="3" t="s">
        <v>35</v>
      </c>
      <c r="M20" s="3" t="s">
        <v>81</v>
      </c>
      <c r="N20" s="3"/>
      <c r="O20" s="3"/>
      <c r="P20" s="3"/>
      <c r="Q20" s="3" t="s">
        <v>30</v>
      </c>
      <c r="R20" s="3" t="s">
        <v>31</v>
      </c>
      <c r="S20" s="3" t="s">
        <v>32</v>
      </c>
      <c r="T20" s="4" t="s">
        <v>82</v>
      </c>
      <c r="U20" s="7">
        <v>450000000</v>
      </c>
      <c r="V20" s="7">
        <v>0</v>
      </c>
      <c r="W20" s="7">
        <v>250000000</v>
      </c>
      <c r="X20" s="7">
        <v>200000000</v>
      </c>
    </row>
    <row r="21" spans="1:24" ht="22.5" x14ac:dyDescent="0.25">
      <c r="A21" s="3" t="s">
        <v>22</v>
      </c>
      <c r="B21" s="4" t="s">
        <v>23</v>
      </c>
      <c r="C21" s="5" t="s">
        <v>24</v>
      </c>
      <c r="D21" s="5">
        <v>2</v>
      </c>
      <c r="E21" s="5" t="s">
        <v>263</v>
      </c>
      <c r="F21" s="5" t="s">
        <v>79</v>
      </c>
      <c r="G21" s="6" t="s">
        <v>83</v>
      </c>
      <c r="H21" s="3" t="s">
        <v>27</v>
      </c>
      <c r="I21" s="3" t="s">
        <v>50</v>
      </c>
      <c r="J21" s="3" t="s">
        <v>28</v>
      </c>
      <c r="K21" s="3" t="s">
        <v>28</v>
      </c>
      <c r="L21" s="3" t="s">
        <v>58</v>
      </c>
      <c r="M21" s="3" t="s">
        <v>35</v>
      </c>
      <c r="N21" s="3"/>
      <c r="O21" s="3"/>
      <c r="P21" s="3"/>
      <c r="Q21" s="3" t="s">
        <v>30</v>
      </c>
      <c r="R21" s="3" t="s">
        <v>31</v>
      </c>
      <c r="S21" s="3" t="s">
        <v>32</v>
      </c>
      <c r="T21" s="4" t="s">
        <v>84</v>
      </c>
      <c r="U21" s="7">
        <v>0</v>
      </c>
      <c r="V21" s="7">
        <v>130000000</v>
      </c>
      <c r="W21" s="7">
        <v>0</v>
      </c>
      <c r="X21" s="8">
        <v>130000000</v>
      </c>
    </row>
    <row r="22" spans="1:24" ht="22.5" x14ac:dyDescent="0.25">
      <c r="A22" s="3" t="s">
        <v>22</v>
      </c>
      <c r="B22" s="4" t="s">
        <v>23</v>
      </c>
      <c r="C22" s="5" t="s">
        <v>24</v>
      </c>
      <c r="D22" s="5">
        <v>2</v>
      </c>
      <c r="E22" s="5" t="s">
        <v>263</v>
      </c>
      <c r="F22" s="5" t="s">
        <v>79</v>
      </c>
      <c r="G22" s="6" t="s">
        <v>85</v>
      </c>
      <c r="H22" s="3" t="s">
        <v>27</v>
      </c>
      <c r="I22" s="3" t="s">
        <v>50</v>
      </c>
      <c r="J22" s="3" t="s">
        <v>28</v>
      </c>
      <c r="K22" s="3" t="s">
        <v>28</v>
      </c>
      <c r="L22" s="3" t="s">
        <v>58</v>
      </c>
      <c r="M22" s="3" t="s">
        <v>58</v>
      </c>
      <c r="N22" s="3"/>
      <c r="O22" s="3"/>
      <c r="P22" s="3"/>
      <c r="Q22" s="3" t="s">
        <v>30</v>
      </c>
      <c r="R22" s="3" t="s">
        <v>31</v>
      </c>
      <c r="S22" s="3" t="s">
        <v>32</v>
      </c>
      <c r="T22" s="4" t="s">
        <v>86</v>
      </c>
      <c r="U22" s="7">
        <v>0</v>
      </c>
      <c r="V22" s="7">
        <v>45000000</v>
      </c>
      <c r="W22" s="7">
        <v>35000000</v>
      </c>
      <c r="X22" s="7">
        <v>10000000</v>
      </c>
    </row>
    <row r="23" spans="1:24" ht="22.5" x14ac:dyDescent="0.25">
      <c r="A23" s="3" t="s">
        <v>22</v>
      </c>
      <c r="B23" s="4" t="s">
        <v>23</v>
      </c>
      <c r="C23" s="5" t="s">
        <v>24</v>
      </c>
      <c r="D23" s="5">
        <v>2</v>
      </c>
      <c r="E23" s="5" t="s">
        <v>263</v>
      </c>
      <c r="F23" s="5" t="s">
        <v>79</v>
      </c>
      <c r="G23" s="6" t="s">
        <v>87</v>
      </c>
      <c r="H23" s="3" t="s">
        <v>27</v>
      </c>
      <c r="I23" s="3" t="s">
        <v>50</v>
      </c>
      <c r="J23" s="3" t="s">
        <v>28</v>
      </c>
      <c r="K23" s="3" t="s">
        <v>28</v>
      </c>
      <c r="L23" s="3" t="s">
        <v>58</v>
      </c>
      <c r="M23" s="3" t="s">
        <v>61</v>
      </c>
      <c r="N23" s="3"/>
      <c r="O23" s="3"/>
      <c r="P23" s="3"/>
      <c r="Q23" s="3" t="s">
        <v>30</v>
      </c>
      <c r="R23" s="3" t="s">
        <v>31</v>
      </c>
      <c r="S23" s="3" t="s">
        <v>32</v>
      </c>
      <c r="T23" s="4" t="s">
        <v>88</v>
      </c>
      <c r="U23" s="7">
        <v>0</v>
      </c>
      <c r="V23" s="7">
        <v>250000000</v>
      </c>
      <c r="W23" s="7">
        <v>0</v>
      </c>
      <c r="X23" s="7">
        <v>250000000</v>
      </c>
    </row>
    <row r="24" spans="1:24" ht="33.75" x14ac:dyDescent="0.25">
      <c r="A24" s="3" t="s">
        <v>22</v>
      </c>
      <c r="B24" s="4" t="s">
        <v>23</v>
      </c>
      <c r="C24" s="5" t="s">
        <v>24</v>
      </c>
      <c r="D24" s="5">
        <v>2</v>
      </c>
      <c r="E24" s="5" t="s">
        <v>263</v>
      </c>
      <c r="F24" s="5" t="s">
        <v>79</v>
      </c>
      <c r="G24" s="6" t="s">
        <v>89</v>
      </c>
      <c r="H24" s="3" t="s">
        <v>27</v>
      </c>
      <c r="I24" s="3" t="s">
        <v>50</v>
      </c>
      <c r="J24" s="3" t="s">
        <v>50</v>
      </c>
      <c r="K24" s="3" t="s">
        <v>28</v>
      </c>
      <c r="L24" s="3" t="s">
        <v>35</v>
      </c>
      <c r="M24" s="3" t="s">
        <v>53</v>
      </c>
      <c r="N24" s="3"/>
      <c r="O24" s="3"/>
      <c r="P24" s="3"/>
      <c r="Q24" s="3" t="s">
        <v>30</v>
      </c>
      <c r="R24" s="3" t="s">
        <v>31</v>
      </c>
      <c r="S24" s="3" t="s">
        <v>32</v>
      </c>
      <c r="T24" s="4" t="s">
        <v>90</v>
      </c>
      <c r="U24" s="7">
        <v>35000000</v>
      </c>
      <c r="V24" s="7">
        <v>0</v>
      </c>
      <c r="W24" s="7">
        <v>0</v>
      </c>
      <c r="X24" s="7">
        <v>35000000</v>
      </c>
    </row>
    <row r="25" spans="1:24" ht="33.75" x14ac:dyDescent="0.25">
      <c r="A25" s="3" t="s">
        <v>22</v>
      </c>
      <c r="B25" s="4" t="s">
        <v>23</v>
      </c>
      <c r="C25" s="5" t="s">
        <v>24</v>
      </c>
      <c r="D25" s="5">
        <v>2</v>
      </c>
      <c r="E25" s="5" t="s">
        <v>263</v>
      </c>
      <c r="F25" s="5" t="s">
        <v>79</v>
      </c>
      <c r="G25" s="6" t="s">
        <v>91</v>
      </c>
      <c r="H25" s="3" t="s">
        <v>27</v>
      </c>
      <c r="I25" s="3" t="s">
        <v>50</v>
      </c>
      <c r="J25" s="3" t="s">
        <v>50</v>
      </c>
      <c r="K25" s="3" t="s">
        <v>28</v>
      </c>
      <c r="L25" s="3" t="s">
        <v>35</v>
      </c>
      <c r="M25" s="3" t="s">
        <v>35</v>
      </c>
      <c r="N25" s="3"/>
      <c r="O25" s="3"/>
      <c r="P25" s="3"/>
      <c r="Q25" s="3" t="s">
        <v>30</v>
      </c>
      <c r="R25" s="3" t="s">
        <v>31</v>
      </c>
      <c r="S25" s="3" t="s">
        <v>32</v>
      </c>
      <c r="T25" s="4" t="s">
        <v>92</v>
      </c>
      <c r="U25" s="7">
        <v>23000000</v>
      </c>
      <c r="V25" s="7">
        <v>0</v>
      </c>
      <c r="W25" s="7">
        <v>0</v>
      </c>
      <c r="X25" s="7">
        <v>23000000</v>
      </c>
    </row>
    <row r="26" spans="1:24" ht="22.5" x14ac:dyDescent="0.25">
      <c r="A26" s="3" t="s">
        <v>22</v>
      </c>
      <c r="B26" s="4" t="s">
        <v>23</v>
      </c>
      <c r="C26" s="5" t="s">
        <v>24</v>
      </c>
      <c r="D26" s="5">
        <v>2</v>
      </c>
      <c r="E26" s="5" t="s">
        <v>263</v>
      </c>
      <c r="F26" s="5" t="s">
        <v>79</v>
      </c>
      <c r="G26" s="6" t="s">
        <v>93</v>
      </c>
      <c r="H26" s="3" t="s">
        <v>27</v>
      </c>
      <c r="I26" s="3" t="s">
        <v>50</v>
      </c>
      <c r="J26" s="3" t="s">
        <v>50</v>
      </c>
      <c r="K26" s="3" t="s">
        <v>28</v>
      </c>
      <c r="L26" s="3" t="s">
        <v>58</v>
      </c>
      <c r="M26" s="3" t="s">
        <v>53</v>
      </c>
      <c r="N26" s="3"/>
      <c r="O26" s="3"/>
      <c r="P26" s="3"/>
      <c r="Q26" s="3" t="s">
        <v>30</v>
      </c>
      <c r="R26" s="3" t="s">
        <v>31</v>
      </c>
      <c r="S26" s="3" t="s">
        <v>32</v>
      </c>
      <c r="T26" s="4" t="s">
        <v>94</v>
      </c>
      <c r="U26" s="7">
        <v>40000000</v>
      </c>
      <c r="V26" s="7">
        <v>0</v>
      </c>
      <c r="W26" s="7">
        <v>0</v>
      </c>
      <c r="X26" s="7">
        <v>40000000</v>
      </c>
    </row>
    <row r="27" spans="1:24" ht="22.5" x14ac:dyDescent="0.25">
      <c r="A27" s="3" t="s">
        <v>22</v>
      </c>
      <c r="B27" s="4" t="s">
        <v>23</v>
      </c>
      <c r="C27" s="5" t="s">
        <v>24</v>
      </c>
      <c r="D27" s="5">
        <v>2</v>
      </c>
      <c r="E27" s="5" t="s">
        <v>263</v>
      </c>
      <c r="F27" s="5" t="s">
        <v>79</v>
      </c>
      <c r="G27" s="6" t="s">
        <v>95</v>
      </c>
      <c r="H27" s="3" t="s">
        <v>27</v>
      </c>
      <c r="I27" s="3" t="s">
        <v>50</v>
      </c>
      <c r="J27" s="3" t="s">
        <v>50</v>
      </c>
      <c r="K27" s="3" t="s">
        <v>50</v>
      </c>
      <c r="L27" s="3" t="s">
        <v>38</v>
      </c>
      <c r="M27" s="3" t="s">
        <v>35</v>
      </c>
      <c r="N27" s="3"/>
      <c r="O27" s="3"/>
      <c r="P27" s="3"/>
      <c r="Q27" s="3" t="s">
        <v>30</v>
      </c>
      <c r="R27" s="3" t="s">
        <v>31</v>
      </c>
      <c r="S27" s="3" t="s">
        <v>32</v>
      </c>
      <c r="T27" s="4" t="s">
        <v>96</v>
      </c>
      <c r="U27" s="7">
        <v>600000000</v>
      </c>
      <c r="V27" s="7">
        <v>0</v>
      </c>
      <c r="W27" s="7">
        <v>0</v>
      </c>
      <c r="X27" s="7">
        <v>600000000</v>
      </c>
    </row>
    <row r="28" spans="1:24" ht="22.5" x14ac:dyDescent="0.25">
      <c r="A28" s="3" t="s">
        <v>22</v>
      </c>
      <c r="B28" s="4" t="s">
        <v>23</v>
      </c>
      <c r="C28" s="5" t="s">
        <v>24</v>
      </c>
      <c r="D28" s="5">
        <v>2</v>
      </c>
      <c r="E28" s="5" t="s">
        <v>263</v>
      </c>
      <c r="F28" s="5" t="s">
        <v>79</v>
      </c>
      <c r="G28" s="6" t="s">
        <v>97</v>
      </c>
      <c r="H28" s="3" t="s">
        <v>27</v>
      </c>
      <c r="I28" s="3" t="s">
        <v>50</v>
      </c>
      <c r="J28" s="3" t="s">
        <v>50</v>
      </c>
      <c r="K28" s="3" t="s">
        <v>50</v>
      </c>
      <c r="L28" s="3" t="s">
        <v>38</v>
      </c>
      <c r="M28" s="3" t="s">
        <v>58</v>
      </c>
      <c r="N28" s="3"/>
      <c r="O28" s="3"/>
      <c r="P28" s="3"/>
      <c r="Q28" s="3" t="s">
        <v>30</v>
      </c>
      <c r="R28" s="3" t="s">
        <v>31</v>
      </c>
      <c r="S28" s="3" t="s">
        <v>32</v>
      </c>
      <c r="T28" s="4" t="s">
        <v>98</v>
      </c>
      <c r="U28" s="7">
        <v>195161513</v>
      </c>
      <c r="V28" s="7">
        <v>40000000</v>
      </c>
      <c r="W28" s="7">
        <v>0</v>
      </c>
      <c r="X28" s="7">
        <v>235161513</v>
      </c>
    </row>
    <row r="29" spans="1:24" ht="33.75" x14ac:dyDescent="0.25">
      <c r="A29" s="3" t="s">
        <v>22</v>
      </c>
      <c r="B29" s="4" t="s">
        <v>23</v>
      </c>
      <c r="C29" s="5" t="s">
        <v>24</v>
      </c>
      <c r="D29" s="5">
        <v>2</v>
      </c>
      <c r="E29" s="5" t="s">
        <v>263</v>
      </c>
      <c r="F29" s="5" t="s">
        <v>79</v>
      </c>
      <c r="G29" s="6" t="s">
        <v>99</v>
      </c>
      <c r="H29" s="3" t="s">
        <v>27</v>
      </c>
      <c r="I29" s="3" t="s">
        <v>50</v>
      </c>
      <c r="J29" s="3" t="s">
        <v>50</v>
      </c>
      <c r="K29" s="3" t="s">
        <v>50</v>
      </c>
      <c r="L29" s="3" t="s">
        <v>38</v>
      </c>
      <c r="M29" s="3" t="s">
        <v>44</v>
      </c>
      <c r="N29" s="3"/>
      <c r="O29" s="3"/>
      <c r="P29" s="3"/>
      <c r="Q29" s="3" t="s">
        <v>30</v>
      </c>
      <c r="R29" s="3" t="s">
        <v>31</v>
      </c>
      <c r="S29" s="3" t="s">
        <v>32</v>
      </c>
      <c r="T29" s="4" t="s">
        <v>100</v>
      </c>
      <c r="U29" s="7">
        <v>5638243034</v>
      </c>
      <c r="V29" s="7">
        <v>0</v>
      </c>
      <c r="W29" s="7">
        <v>0</v>
      </c>
      <c r="X29" s="7">
        <v>5638243034</v>
      </c>
    </row>
    <row r="30" spans="1:24" ht="22.5" x14ac:dyDescent="0.25">
      <c r="A30" s="3" t="s">
        <v>22</v>
      </c>
      <c r="B30" s="4" t="s">
        <v>23</v>
      </c>
      <c r="C30" s="5" t="s">
        <v>24</v>
      </c>
      <c r="D30" s="5">
        <v>2</v>
      </c>
      <c r="E30" s="5" t="s">
        <v>263</v>
      </c>
      <c r="F30" s="5" t="s">
        <v>79</v>
      </c>
      <c r="G30" s="6" t="s">
        <v>101</v>
      </c>
      <c r="H30" s="3" t="s">
        <v>27</v>
      </c>
      <c r="I30" s="3" t="s">
        <v>50</v>
      </c>
      <c r="J30" s="3" t="s">
        <v>50</v>
      </c>
      <c r="K30" s="3" t="s">
        <v>50</v>
      </c>
      <c r="L30" s="3" t="s">
        <v>41</v>
      </c>
      <c r="M30" s="3" t="s">
        <v>29</v>
      </c>
      <c r="N30" s="3"/>
      <c r="O30" s="3"/>
      <c r="P30" s="3"/>
      <c r="Q30" s="3" t="s">
        <v>30</v>
      </c>
      <c r="R30" s="3" t="s">
        <v>31</v>
      </c>
      <c r="S30" s="3" t="s">
        <v>32</v>
      </c>
      <c r="T30" s="4" t="s">
        <v>102</v>
      </c>
      <c r="U30" s="7">
        <v>4604895660</v>
      </c>
      <c r="V30" s="7">
        <v>0</v>
      </c>
      <c r="W30" s="7">
        <v>1543000000</v>
      </c>
      <c r="X30" s="7">
        <v>3061895660</v>
      </c>
    </row>
    <row r="31" spans="1:24" ht="22.5" x14ac:dyDescent="0.25">
      <c r="A31" s="3" t="s">
        <v>22</v>
      </c>
      <c r="B31" s="4" t="s">
        <v>23</v>
      </c>
      <c r="C31" s="5" t="s">
        <v>24</v>
      </c>
      <c r="D31" s="5">
        <v>2</v>
      </c>
      <c r="E31" s="5" t="s">
        <v>263</v>
      </c>
      <c r="F31" s="5" t="s">
        <v>79</v>
      </c>
      <c r="G31" s="6" t="s">
        <v>103</v>
      </c>
      <c r="H31" s="3" t="s">
        <v>27</v>
      </c>
      <c r="I31" s="3" t="s">
        <v>50</v>
      </c>
      <c r="J31" s="3" t="s">
        <v>50</v>
      </c>
      <c r="K31" s="3" t="s">
        <v>50</v>
      </c>
      <c r="L31" s="3" t="s">
        <v>41</v>
      </c>
      <c r="M31" s="3" t="s">
        <v>53</v>
      </c>
      <c r="N31" s="3"/>
      <c r="O31" s="3"/>
      <c r="P31" s="3"/>
      <c r="Q31" s="3" t="s">
        <v>30</v>
      </c>
      <c r="R31" s="3" t="s">
        <v>31</v>
      </c>
      <c r="S31" s="3" t="s">
        <v>32</v>
      </c>
      <c r="T31" s="4" t="s">
        <v>104</v>
      </c>
      <c r="U31" s="7">
        <v>2000000000</v>
      </c>
      <c r="V31" s="7">
        <v>0</v>
      </c>
      <c r="W31" s="7">
        <v>431464000</v>
      </c>
      <c r="X31" s="7">
        <v>1568536000</v>
      </c>
    </row>
    <row r="32" spans="1:24" ht="22.5" x14ac:dyDescent="0.25">
      <c r="A32" s="3" t="s">
        <v>22</v>
      </c>
      <c r="B32" s="4" t="s">
        <v>23</v>
      </c>
      <c r="C32" s="5" t="s">
        <v>24</v>
      </c>
      <c r="D32" s="5">
        <v>2</v>
      </c>
      <c r="E32" s="5" t="s">
        <v>263</v>
      </c>
      <c r="F32" s="5" t="s">
        <v>79</v>
      </c>
      <c r="G32" s="6" t="s">
        <v>105</v>
      </c>
      <c r="H32" s="3" t="s">
        <v>27</v>
      </c>
      <c r="I32" s="3" t="s">
        <v>50</v>
      </c>
      <c r="J32" s="3" t="s">
        <v>50</v>
      </c>
      <c r="K32" s="3" t="s">
        <v>50</v>
      </c>
      <c r="L32" s="3" t="s">
        <v>41</v>
      </c>
      <c r="M32" s="3" t="s">
        <v>35</v>
      </c>
      <c r="N32" s="3"/>
      <c r="O32" s="3"/>
      <c r="P32" s="3"/>
      <c r="Q32" s="3" t="s">
        <v>30</v>
      </c>
      <c r="R32" s="3" t="s">
        <v>31</v>
      </c>
      <c r="S32" s="3" t="s">
        <v>32</v>
      </c>
      <c r="T32" s="4" t="s">
        <v>106</v>
      </c>
      <c r="U32" s="7">
        <v>300000000</v>
      </c>
      <c r="V32" s="7">
        <v>0</v>
      </c>
      <c r="W32" s="7">
        <v>0</v>
      </c>
      <c r="X32" s="7">
        <v>300000000</v>
      </c>
    </row>
    <row r="33" spans="1:24" ht="22.5" x14ac:dyDescent="0.25">
      <c r="A33" s="3" t="s">
        <v>22</v>
      </c>
      <c r="B33" s="4" t="s">
        <v>23</v>
      </c>
      <c r="C33" s="5" t="s">
        <v>24</v>
      </c>
      <c r="D33" s="5">
        <v>2</v>
      </c>
      <c r="E33" s="5" t="s">
        <v>263</v>
      </c>
      <c r="F33" s="5" t="s">
        <v>79</v>
      </c>
      <c r="G33" s="6" t="s">
        <v>107</v>
      </c>
      <c r="H33" s="3" t="s">
        <v>27</v>
      </c>
      <c r="I33" s="3" t="s">
        <v>50</v>
      </c>
      <c r="J33" s="3" t="s">
        <v>50</v>
      </c>
      <c r="K33" s="3" t="s">
        <v>50</v>
      </c>
      <c r="L33" s="3" t="s">
        <v>81</v>
      </c>
      <c r="M33" s="3" t="s">
        <v>53</v>
      </c>
      <c r="N33" s="3"/>
      <c r="O33" s="3"/>
      <c r="P33" s="3"/>
      <c r="Q33" s="3" t="s">
        <v>30</v>
      </c>
      <c r="R33" s="3" t="s">
        <v>31</v>
      </c>
      <c r="S33" s="3" t="s">
        <v>32</v>
      </c>
      <c r="T33" s="4" t="s">
        <v>108</v>
      </c>
      <c r="U33" s="7">
        <v>191536000</v>
      </c>
      <c r="V33" s="7">
        <v>226464000</v>
      </c>
      <c r="W33" s="7">
        <v>0</v>
      </c>
      <c r="X33" s="7">
        <v>418000000</v>
      </c>
    </row>
    <row r="34" spans="1:24" ht="56.25" x14ac:dyDescent="0.25">
      <c r="A34" s="3" t="s">
        <v>22</v>
      </c>
      <c r="B34" s="4" t="s">
        <v>23</v>
      </c>
      <c r="C34" s="5" t="s">
        <v>24</v>
      </c>
      <c r="D34" s="5">
        <v>2</v>
      </c>
      <c r="E34" s="5" t="s">
        <v>263</v>
      </c>
      <c r="F34" s="5" t="s">
        <v>79</v>
      </c>
      <c r="G34" s="6" t="s">
        <v>109</v>
      </c>
      <c r="H34" s="3" t="s">
        <v>27</v>
      </c>
      <c r="I34" s="3" t="s">
        <v>50</v>
      </c>
      <c r="J34" s="3" t="s">
        <v>50</v>
      </c>
      <c r="K34" s="3" t="s">
        <v>50</v>
      </c>
      <c r="L34" s="3" t="s">
        <v>81</v>
      </c>
      <c r="M34" s="3" t="s">
        <v>35</v>
      </c>
      <c r="N34" s="3"/>
      <c r="O34" s="3"/>
      <c r="P34" s="3"/>
      <c r="Q34" s="3" t="s">
        <v>30</v>
      </c>
      <c r="R34" s="3" t="s">
        <v>31</v>
      </c>
      <c r="S34" s="3" t="s">
        <v>32</v>
      </c>
      <c r="T34" s="4" t="s">
        <v>110</v>
      </c>
      <c r="U34" s="7">
        <v>5298648740</v>
      </c>
      <c r="V34" s="7">
        <v>1453000000</v>
      </c>
      <c r="W34" s="7">
        <v>0</v>
      </c>
      <c r="X34" s="7">
        <v>6751648740</v>
      </c>
    </row>
    <row r="35" spans="1:24" ht="33.75" x14ac:dyDescent="0.25">
      <c r="A35" s="3" t="s">
        <v>22</v>
      </c>
      <c r="B35" s="4" t="s">
        <v>23</v>
      </c>
      <c r="C35" s="5" t="s">
        <v>24</v>
      </c>
      <c r="D35" s="5">
        <v>2</v>
      </c>
      <c r="E35" s="5" t="s">
        <v>263</v>
      </c>
      <c r="F35" s="5" t="s">
        <v>79</v>
      </c>
      <c r="G35" s="6" t="s">
        <v>111</v>
      </c>
      <c r="H35" s="3" t="s">
        <v>27</v>
      </c>
      <c r="I35" s="3" t="s">
        <v>50</v>
      </c>
      <c r="J35" s="3" t="s">
        <v>50</v>
      </c>
      <c r="K35" s="3" t="s">
        <v>50</v>
      </c>
      <c r="L35" s="3" t="s">
        <v>81</v>
      </c>
      <c r="M35" s="3" t="s">
        <v>58</v>
      </c>
      <c r="N35" s="3"/>
      <c r="O35" s="3"/>
      <c r="P35" s="3"/>
      <c r="Q35" s="3" t="s">
        <v>30</v>
      </c>
      <c r="R35" s="3" t="s">
        <v>31</v>
      </c>
      <c r="S35" s="3" t="s">
        <v>32</v>
      </c>
      <c r="T35" s="4" t="s">
        <v>112</v>
      </c>
      <c r="U35" s="7">
        <v>261000000</v>
      </c>
      <c r="V35" s="7">
        <v>70000000</v>
      </c>
      <c r="W35" s="7">
        <v>0</v>
      </c>
      <c r="X35" s="7">
        <v>331000000</v>
      </c>
    </row>
    <row r="36" spans="1:24" ht="22.5" x14ac:dyDescent="0.25">
      <c r="A36" s="3" t="s">
        <v>22</v>
      </c>
      <c r="B36" s="4" t="s">
        <v>23</v>
      </c>
      <c r="C36" s="5" t="s">
        <v>24</v>
      </c>
      <c r="D36" s="5">
        <v>2</v>
      </c>
      <c r="E36" s="5" t="s">
        <v>263</v>
      </c>
      <c r="F36" s="5" t="s">
        <v>79</v>
      </c>
      <c r="G36" s="6" t="s">
        <v>113</v>
      </c>
      <c r="H36" s="3" t="s">
        <v>27</v>
      </c>
      <c r="I36" s="3" t="s">
        <v>50</v>
      </c>
      <c r="J36" s="3" t="s">
        <v>50</v>
      </c>
      <c r="K36" s="3" t="s">
        <v>50</v>
      </c>
      <c r="L36" s="3" t="s">
        <v>81</v>
      </c>
      <c r="M36" s="3" t="s">
        <v>61</v>
      </c>
      <c r="N36" s="3"/>
      <c r="O36" s="3"/>
      <c r="P36" s="3"/>
      <c r="Q36" s="3" t="s">
        <v>30</v>
      </c>
      <c r="R36" s="3" t="s">
        <v>31</v>
      </c>
      <c r="S36" s="3" t="s">
        <v>32</v>
      </c>
      <c r="T36" s="4" t="s">
        <v>114</v>
      </c>
      <c r="U36" s="7">
        <v>7963396243</v>
      </c>
      <c r="V36" s="7">
        <v>0</v>
      </c>
      <c r="W36" s="7">
        <v>0</v>
      </c>
      <c r="X36" s="7">
        <v>7963396243</v>
      </c>
    </row>
    <row r="37" spans="1:24" ht="45" x14ac:dyDescent="0.25">
      <c r="A37" s="3" t="s">
        <v>22</v>
      </c>
      <c r="B37" s="4" t="s">
        <v>23</v>
      </c>
      <c r="C37" s="5" t="s">
        <v>24</v>
      </c>
      <c r="D37" s="5">
        <v>2</v>
      </c>
      <c r="E37" s="5" t="s">
        <v>263</v>
      </c>
      <c r="F37" s="5" t="s">
        <v>79</v>
      </c>
      <c r="G37" s="6" t="s">
        <v>115</v>
      </c>
      <c r="H37" s="3" t="s">
        <v>27</v>
      </c>
      <c r="I37" s="3" t="s">
        <v>50</v>
      </c>
      <c r="J37" s="3" t="s">
        <v>50</v>
      </c>
      <c r="K37" s="3" t="s">
        <v>50</v>
      </c>
      <c r="L37" s="3" t="s">
        <v>81</v>
      </c>
      <c r="M37" s="3" t="s">
        <v>41</v>
      </c>
      <c r="N37" s="3"/>
      <c r="O37" s="3"/>
      <c r="P37" s="3"/>
      <c r="Q37" s="3" t="s">
        <v>30</v>
      </c>
      <c r="R37" s="3" t="s">
        <v>31</v>
      </c>
      <c r="S37" s="3" t="s">
        <v>32</v>
      </c>
      <c r="T37" s="4" t="s">
        <v>116</v>
      </c>
      <c r="U37" s="7">
        <v>80000000</v>
      </c>
      <c r="V37" s="7">
        <v>45000000</v>
      </c>
      <c r="W37" s="7">
        <v>0</v>
      </c>
      <c r="X37" s="7">
        <v>125000000</v>
      </c>
    </row>
    <row r="38" spans="1:24" ht="22.5" x14ac:dyDescent="0.25">
      <c r="A38" s="3" t="s">
        <v>22</v>
      </c>
      <c r="B38" s="4" t="s">
        <v>23</v>
      </c>
      <c r="C38" s="5" t="s">
        <v>24</v>
      </c>
      <c r="D38" s="5">
        <v>2</v>
      </c>
      <c r="E38" s="5" t="s">
        <v>263</v>
      </c>
      <c r="F38" s="5" t="s">
        <v>79</v>
      </c>
      <c r="G38" s="6" t="s">
        <v>117</v>
      </c>
      <c r="H38" s="3" t="s">
        <v>27</v>
      </c>
      <c r="I38" s="3" t="s">
        <v>50</v>
      </c>
      <c r="J38" s="3" t="s">
        <v>50</v>
      </c>
      <c r="K38" s="3" t="s">
        <v>50</v>
      </c>
      <c r="L38" s="3" t="s">
        <v>44</v>
      </c>
      <c r="M38" s="3" t="s">
        <v>53</v>
      </c>
      <c r="N38" s="3"/>
      <c r="O38" s="3"/>
      <c r="P38" s="3"/>
      <c r="Q38" s="3" t="s">
        <v>30</v>
      </c>
      <c r="R38" s="3" t="s">
        <v>31</v>
      </c>
      <c r="S38" s="3" t="s">
        <v>32</v>
      </c>
      <c r="T38" s="4" t="s">
        <v>118</v>
      </c>
      <c r="U38" s="7">
        <v>450000000</v>
      </c>
      <c r="V38" s="7">
        <v>0</v>
      </c>
      <c r="W38" s="7">
        <v>0</v>
      </c>
      <c r="X38" s="7">
        <v>450000000</v>
      </c>
    </row>
    <row r="39" spans="1:24" ht="22.5" x14ac:dyDescent="0.25">
      <c r="A39" s="3" t="s">
        <v>22</v>
      </c>
      <c r="B39" s="4" t="s">
        <v>23</v>
      </c>
      <c r="C39" s="5" t="s">
        <v>24</v>
      </c>
      <c r="D39" s="5">
        <v>2</v>
      </c>
      <c r="E39" s="5" t="s">
        <v>263</v>
      </c>
      <c r="F39" s="5" t="s">
        <v>79</v>
      </c>
      <c r="G39" s="6" t="s">
        <v>119</v>
      </c>
      <c r="H39" s="3" t="s">
        <v>27</v>
      </c>
      <c r="I39" s="3" t="s">
        <v>50</v>
      </c>
      <c r="J39" s="3" t="s">
        <v>50</v>
      </c>
      <c r="K39" s="3" t="s">
        <v>50</v>
      </c>
      <c r="L39" s="3" t="s">
        <v>44</v>
      </c>
      <c r="M39" s="3" t="s">
        <v>35</v>
      </c>
      <c r="N39" s="3"/>
      <c r="O39" s="3"/>
      <c r="P39" s="3"/>
      <c r="Q39" s="3" t="s">
        <v>30</v>
      </c>
      <c r="R39" s="3" t="s">
        <v>31</v>
      </c>
      <c r="S39" s="3" t="s">
        <v>32</v>
      </c>
      <c r="T39" s="4" t="s">
        <v>120</v>
      </c>
      <c r="U39" s="7">
        <v>232714400</v>
      </c>
      <c r="V39" s="7">
        <v>0</v>
      </c>
      <c r="W39" s="7">
        <v>0</v>
      </c>
      <c r="X39" s="7">
        <v>232714400</v>
      </c>
    </row>
    <row r="40" spans="1:24" ht="56.25" x14ac:dyDescent="0.25">
      <c r="A40" s="3" t="s">
        <v>22</v>
      </c>
      <c r="B40" s="4" t="s">
        <v>23</v>
      </c>
      <c r="C40" s="5" t="s">
        <v>24</v>
      </c>
      <c r="D40" s="5">
        <v>2</v>
      </c>
      <c r="E40" s="5" t="s">
        <v>263</v>
      </c>
      <c r="F40" s="5" t="s">
        <v>79</v>
      </c>
      <c r="G40" s="6" t="s">
        <v>121</v>
      </c>
      <c r="H40" s="3" t="s">
        <v>27</v>
      </c>
      <c r="I40" s="3" t="s">
        <v>50</v>
      </c>
      <c r="J40" s="3" t="s">
        <v>50</v>
      </c>
      <c r="K40" s="3" t="s">
        <v>50</v>
      </c>
      <c r="L40" s="3" t="s">
        <v>44</v>
      </c>
      <c r="M40" s="3" t="s">
        <v>58</v>
      </c>
      <c r="N40" s="3"/>
      <c r="O40" s="3"/>
      <c r="P40" s="3"/>
      <c r="Q40" s="3" t="s">
        <v>30</v>
      </c>
      <c r="R40" s="3" t="s">
        <v>31</v>
      </c>
      <c r="S40" s="3" t="s">
        <v>32</v>
      </c>
      <c r="T40" s="4" t="s">
        <v>122</v>
      </c>
      <c r="U40" s="7">
        <v>49000000</v>
      </c>
      <c r="V40" s="7">
        <v>0</v>
      </c>
      <c r="W40" s="7">
        <v>0</v>
      </c>
      <c r="X40" s="7">
        <v>49000000</v>
      </c>
    </row>
    <row r="41" spans="1:24" ht="22.5" x14ac:dyDescent="0.25">
      <c r="A41" s="3" t="s">
        <v>22</v>
      </c>
      <c r="B41" s="4" t="s">
        <v>23</v>
      </c>
      <c r="C41" s="5" t="s">
        <v>24</v>
      </c>
      <c r="D41" s="5">
        <v>2</v>
      </c>
      <c r="E41" s="5" t="s">
        <v>263</v>
      </c>
      <c r="F41" s="5" t="s">
        <v>79</v>
      </c>
      <c r="G41" s="6" t="s">
        <v>123</v>
      </c>
      <c r="H41" s="3" t="s">
        <v>27</v>
      </c>
      <c r="I41" s="3" t="s">
        <v>50</v>
      </c>
      <c r="J41" s="3" t="s">
        <v>50</v>
      </c>
      <c r="K41" s="3" t="s">
        <v>50</v>
      </c>
      <c r="L41" s="3" t="s">
        <v>44</v>
      </c>
      <c r="M41" s="3" t="s">
        <v>38</v>
      </c>
      <c r="N41" s="3"/>
      <c r="O41" s="3"/>
      <c r="P41" s="3"/>
      <c r="Q41" s="3" t="s">
        <v>30</v>
      </c>
      <c r="R41" s="3" t="s">
        <v>31</v>
      </c>
      <c r="S41" s="3" t="s">
        <v>32</v>
      </c>
      <c r="T41" s="4" t="s">
        <v>124</v>
      </c>
      <c r="U41" s="7">
        <v>800000000</v>
      </c>
      <c r="V41" s="7">
        <v>0</v>
      </c>
      <c r="W41" s="7">
        <v>0</v>
      </c>
      <c r="X41" s="7">
        <v>800000000</v>
      </c>
    </row>
    <row r="42" spans="1:24" ht="22.5" x14ac:dyDescent="0.25">
      <c r="A42" s="3" t="s">
        <v>22</v>
      </c>
      <c r="B42" s="4" t="s">
        <v>23</v>
      </c>
      <c r="C42" s="5" t="s">
        <v>24</v>
      </c>
      <c r="D42" s="5">
        <v>2</v>
      </c>
      <c r="E42" s="5" t="s">
        <v>263</v>
      </c>
      <c r="F42" s="5" t="s">
        <v>79</v>
      </c>
      <c r="G42" s="6" t="s">
        <v>125</v>
      </c>
      <c r="H42" s="3" t="s">
        <v>27</v>
      </c>
      <c r="I42" s="3" t="s">
        <v>50</v>
      </c>
      <c r="J42" s="3" t="s">
        <v>50</v>
      </c>
      <c r="K42" s="3" t="s">
        <v>50</v>
      </c>
      <c r="L42" s="3" t="s">
        <v>47</v>
      </c>
      <c r="M42" s="3"/>
      <c r="N42" s="3"/>
      <c r="O42" s="3"/>
      <c r="P42" s="3"/>
      <c r="Q42" s="3" t="s">
        <v>30</v>
      </c>
      <c r="R42" s="3" t="s">
        <v>31</v>
      </c>
      <c r="S42" s="3" t="s">
        <v>32</v>
      </c>
      <c r="T42" s="4" t="s">
        <v>126</v>
      </c>
      <c r="U42" s="7">
        <v>80000000</v>
      </c>
      <c r="V42" s="7">
        <v>0</v>
      </c>
      <c r="W42" s="7">
        <v>0</v>
      </c>
      <c r="X42" s="7">
        <v>80000000</v>
      </c>
    </row>
    <row r="43" spans="1:24" ht="22.5" x14ac:dyDescent="0.25">
      <c r="A43" s="3" t="s">
        <v>22</v>
      </c>
      <c r="B43" s="4" t="s">
        <v>23</v>
      </c>
      <c r="C43" s="5" t="s">
        <v>24</v>
      </c>
      <c r="D43" s="5">
        <v>3</v>
      </c>
      <c r="E43" s="5" t="s">
        <v>264</v>
      </c>
      <c r="F43" s="5" t="s">
        <v>127</v>
      </c>
      <c r="G43" s="6" t="s">
        <v>128</v>
      </c>
      <c r="H43" s="3" t="s">
        <v>27</v>
      </c>
      <c r="I43" s="3" t="s">
        <v>68</v>
      </c>
      <c r="J43" s="3" t="s">
        <v>129</v>
      </c>
      <c r="K43" s="3" t="s">
        <v>50</v>
      </c>
      <c r="L43" s="3" t="s">
        <v>130</v>
      </c>
      <c r="M43" s="3" t="s">
        <v>29</v>
      </c>
      <c r="N43" s="3"/>
      <c r="O43" s="3"/>
      <c r="P43" s="3"/>
      <c r="Q43" s="3" t="s">
        <v>30</v>
      </c>
      <c r="R43" s="3" t="s">
        <v>31</v>
      </c>
      <c r="S43" s="3" t="s">
        <v>32</v>
      </c>
      <c r="T43" s="4" t="s">
        <v>131</v>
      </c>
      <c r="U43" s="7">
        <v>15545000</v>
      </c>
      <c r="V43" s="7">
        <v>0</v>
      </c>
      <c r="W43" s="7">
        <v>3200000</v>
      </c>
      <c r="X43" s="7">
        <v>12345000</v>
      </c>
    </row>
    <row r="44" spans="1:24" ht="22.5" x14ac:dyDescent="0.25">
      <c r="A44" s="3" t="s">
        <v>22</v>
      </c>
      <c r="B44" s="4" t="s">
        <v>23</v>
      </c>
      <c r="C44" s="5" t="s">
        <v>24</v>
      </c>
      <c r="D44" s="5">
        <v>3</v>
      </c>
      <c r="E44" s="5" t="s">
        <v>264</v>
      </c>
      <c r="F44" s="5" t="s">
        <v>127</v>
      </c>
      <c r="G44" s="6" t="s">
        <v>132</v>
      </c>
      <c r="H44" s="3" t="s">
        <v>27</v>
      </c>
      <c r="I44" s="3" t="s">
        <v>68</v>
      </c>
      <c r="J44" s="3" t="s">
        <v>129</v>
      </c>
      <c r="K44" s="3" t="s">
        <v>50</v>
      </c>
      <c r="L44" s="3" t="s">
        <v>130</v>
      </c>
      <c r="M44" s="3" t="s">
        <v>53</v>
      </c>
      <c r="N44" s="3"/>
      <c r="O44" s="3"/>
      <c r="P44" s="3"/>
      <c r="Q44" s="3" t="s">
        <v>30</v>
      </c>
      <c r="R44" s="3" t="s">
        <v>31</v>
      </c>
      <c r="S44" s="3" t="s">
        <v>32</v>
      </c>
      <c r="T44" s="4" t="s">
        <v>133</v>
      </c>
      <c r="U44" s="7">
        <v>40000000</v>
      </c>
      <c r="V44" s="7">
        <v>3200000</v>
      </c>
      <c r="W44" s="7">
        <v>0</v>
      </c>
      <c r="X44" s="7">
        <v>43200000</v>
      </c>
    </row>
    <row r="45" spans="1:24" ht="22.5" x14ac:dyDescent="0.25">
      <c r="A45" s="3" t="s">
        <v>22</v>
      </c>
      <c r="B45" s="4" t="s">
        <v>23</v>
      </c>
      <c r="C45" s="5" t="s">
        <v>24</v>
      </c>
      <c r="D45" s="5">
        <v>3</v>
      </c>
      <c r="E45" s="5" t="s">
        <v>264</v>
      </c>
      <c r="F45" s="5" t="s">
        <v>127</v>
      </c>
      <c r="G45" s="6" t="s">
        <v>134</v>
      </c>
      <c r="H45" s="3" t="s">
        <v>27</v>
      </c>
      <c r="I45" s="3" t="s">
        <v>68</v>
      </c>
      <c r="J45" s="3" t="s">
        <v>31</v>
      </c>
      <c r="K45" s="3" t="s">
        <v>28</v>
      </c>
      <c r="L45" s="3" t="s">
        <v>29</v>
      </c>
      <c r="M45" s="3"/>
      <c r="N45" s="3"/>
      <c r="O45" s="3"/>
      <c r="P45" s="3"/>
      <c r="Q45" s="3" t="s">
        <v>30</v>
      </c>
      <c r="R45" s="3" t="s">
        <v>31</v>
      </c>
      <c r="S45" s="3" t="s">
        <v>32</v>
      </c>
      <c r="T45" s="4" t="s">
        <v>135</v>
      </c>
      <c r="U45" s="7">
        <v>3589216000</v>
      </c>
      <c r="V45" s="7">
        <v>0</v>
      </c>
      <c r="W45" s="7">
        <v>0</v>
      </c>
      <c r="X45" s="7">
        <v>3589216000</v>
      </c>
    </row>
    <row r="46" spans="1:24" ht="51" customHeight="1" x14ac:dyDescent="0.25">
      <c r="A46" s="3" t="s">
        <v>22</v>
      </c>
      <c r="B46" s="4" t="s">
        <v>23</v>
      </c>
      <c r="C46" s="5" t="s">
        <v>24</v>
      </c>
      <c r="D46" s="5">
        <v>3</v>
      </c>
      <c r="E46" s="5" t="s">
        <v>264</v>
      </c>
      <c r="F46" s="5" t="s">
        <v>127</v>
      </c>
      <c r="G46" s="6" t="s">
        <v>240</v>
      </c>
      <c r="H46" s="3" t="s">
        <v>27</v>
      </c>
      <c r="I46" s="3" t="s">
        <v>68</v>
      </c>
      <c r="J46" s="3" t="s">
        <v>68</v>
      </c>
      <c r="K46" s="3" t="s">
        <v>28</v>
      </c>
      <c r="L46" s="3" t="s">
        <v>241</v>
      </c>
      <c r="M46" s="3"/>
      <c r="N46" s="3"/>
      <c r="O46" s="3"/>
      <c r="P46" s="3"/>
      <c r="Q46" s="3" t="s">
        <v>30</v>
      </c>
      <c r="R46" s="3" t="s">
        <v>31</v>
      </c>
      <c r="S46" s="3" t="s">
        <v>32</v>
      </c>
      <c r="T46" s="4" t="s">
        <v>242</v>
      </c>
      <c r="U46" s="7">
        <v>54261797455</v>
      </c>
      <c r="V46" s="7">
        <v>0</v>
      </c>
      <c r="W46" s="7">
        <v>0</v>
      </c>
      <c r="X46" s="7">
        <v>54261797455</v>
      </c>
    </row>
    <row r="47" spans="1:24" ht="33.75" x14ac:dyDescent="0.25">
      <c r="A47" s="3" t="s">
        <v>22</v>
      </c>
      <c r="B47" s="4" t="s">
        <v>23</v>
      </c>
      <c r="C47" s="5" t="s">
        <v>24</v>
      </c>
      <c r="D47" s="5">
        <v>8</v>
      </c>
      <c r="E47" s="5" t="s">
        <v>265</v>
      </c>
      <c r="F47" s="5" t="s">
        <v>136</v>
      </c>
      <c r="G47" s="6" t="s">
        <v>137</v>
      </c>
      <c r="H47" s="3" t="s">
        <v>27</v>
      </c>
      <c r="I47" s="3" t="s">
        <v>138</v>
      </c>
      <c r="J47" s="3" t="s">
        <v>28</v>
      </c>
      <c r="K47" s="3" t="s">
        <v>50</v>
      </c>
      <c r="L47" s="3" t="s">
        <v>29</v>
      </c>
      <c r="M47" s="3"/>
      <c r="N47" s="3"/>
      <c r="O47" s="3"/>
      <c r="P47" s="3"/>
      <c r="Q47" s="3" t="s">
        <v>30</v>
      </c>
      <c r="R47" s="3" t="s">
        <v>31</v>
      </c>
      <c r="S47" s="3" t="s">
        <v>32</v>
      </c>
      <c r="T47" s="4" t="s">
        <v>139</v>
      </c>
      <c r="U47" s="7">
        <v>249000000</v>
      </c>
      <c r="V47" s="7">
        <v>0</v>
      </c>
      <c r="W47" s="7">
        <v>0</v>
      </c>
      <c r="X47" s="7">
        <v>249000000</v>
      </c>
    </row>
    <row r="48" spans="1:24" ht="33.75" x14ac:dyDescent="0.25">
      <c r="A48" s="3" t="s">
        <v>22</v>
      </c>
      <c r="B48" s="4" t="s">
        <v>23</v>
      </c>
      <c r="C48" s="5" t="s">
        <v>24</v>
      </c>
      <c r="D48" s="5">
        <v>8</v>
      </c>
      <c r="E48" s="5" t="s">
        <v>265</v>
      </c>
      <c r="F48" s="5" t="s">
        <v>136</v>
      </c>
      <c r="G48" s="6" t="s">
        <v>140</v>
      </c>
      <c r="H48" s="3" t="s">
        <v>27</v>
      </c>
      <c r="I48" s="3" t="s">
        <v>138</v>
      </c>
      <c r="J48" s="3" t="s">
        <v>28</v>
      </c>
      <c r="K48" s="3" t="s">
        <v>50</v>
      </c>
      <c r="L48" s="3" t="s">
        <v>38</v>
      </c>
      <c r="M48" s="3"/>
      <c r="N48" s="3"/>
      <c r="O48" s="3"/>
      <c r="P48" s="3"/>
      <c r="Q48" s="3" t="s">
        <v>30</v>
      </c>
      <c r="R48" s="3" t="s">
        <v>31</v>
      </c>
      <c r="S48" s="3" t="s">
        <v>32</v>
      </c>
      <c r="T48" s="4" t="s">
        <v>141</v>
      </c>
      <c r="U48" s="7">
        <v>1000000</v>
      </c>
      <c r="V48" s="7">
        <v>0</v>
      </c>
      <c r="W48" s="7">
        <v>0</v>
      </c>
      <c r="X48" s="7">
        <v>1000000</v>
      </c>
    </row>
    <row r="49" spans="1:24" ht="51" customHeight="1" x14ac:dyDescent="0.25">
      <c r="A49" s="3" t="s">
        <v>22</v>
      </c>
      <c r="B49" s="4" t="s">
        <v>23</v>
      </c>
      <c r="C49" s="5" t="s">
        <v>24</v>
      </c>
      <c r="D49" s="5">
        <v>8</v>
      </c>
      <c r="E49" s="5" t="s">
        <v>265</v>
      </c>
      <c r="F49" s="5" t="s">
        <v>243</v>
      </c>
      <c r="G49" s="6" t="s">
        <v>244</v>
      </c>
      <c r="H49" s="3" t="s">
        <v>27</v>
      </c>
      <c r="I49" s="3" t="s">
        <v>138</v>
      </c>
      <c r="J49" s="3" t="s">
        <v>129</v>
      </c>
      <c r="K49" s="3" t="s">
        <v>28</v>
      </c>
      <c r="L49" s="3"/>
      <c r="M49" s="3"/>
      <c r="N49" s="3"/>
      <c r="O49" s="3"/>
      <c r="P49" s="3"/>
      <c r="Q49" s="3" t="s">
        <v>30</v>
      </c>
      <c r="R49" s="3" t="s">
        <v>245</v>
      </c>
      <c r="S49" s="3" t="s">
        <v>246</v>
      </c>
      <c r="T49" s="4" t="s">
        <v>247</v>
      </c>
      <c r="U49" s="7">
        <v>810353000</v>
      </c>
      <c r="V49" s="7">
        <v>0</v>
      </c>
      <c r="W49" s="7">
        <v>0</v>
      </c>
      <c r="X49" s="7">
        <v>810353000</v>
      </c>
    </row>
    <row r="50" spans="1:24" ht="90" x14ac:dyDescent="0.25">
      <c r="A50" s="3" t="s">
        <v>22</v>
      </c>
      <c r="B50" s="4" t="s">
        <v>23</v>
      </c>
      <c r="C50" s="5" t="s">
        <v>142</v>
      </c>
      <c r="D50" s="5">
        <v>1702</v>
      </c>
      <c r="E50" s="5" t="s">
        <v>249</v>
      </c>
      <c r="F50" s="5" t="s">
        <v>250</v>
      </c>
      <c r="G50" s="6" t="s">
        <v>143</v>
      </c>
      <c r="H50" s="3" t="s">
        <v>144</v>
      </c>
      <c r="I50" s="3" t="s">
        <v>145</v>
      </c>
      <c r="J50" s="3" t="s">
        <v>146</v>
      </c>
      <c r="K50" s="3" t="s">
        <v>147</v>
      </c>
      <c r="L50" s="3" t="s">
        <v>148</v>
      </c>
      <c r="M50" s="3" t="s">
        <v>149</v>
      </c>
      <c r="N50" s="3" t="s">
        <v>50</v>
      </c>
      <c r="O50" s="3"/>
      <c r="P50" s="3"/>
      <c r="Q50" s="3" t="s">
        <v>30</v>
      </c>
      <c r="R50" s="3" t="s">
        <v>31</v>
      </c>
      <c r="S50" s="3" t="s">
        <v>32</v>
      </c>
      <c r="T50" s="4" t="s">
        <v>150</v>
      </c>
      <c r="U50" s="7">
        <v>48271429104</v>
      </c>
      <c r="V50" s="7">
        <v>0</v>
      </c>
      <c r="W50" s="7">
        <v>0</v>
      </c>
      <c r="X50" s="7">
        <v>48271429104</v>
      </c>
    </row>
    <row r="51" spans="1:24" ht="78.75" x14ac:dyDescent="0.25">
      <c r="A51" s="3" t="s">
        <v>22</v>
      </c>
      <c r="B51" s="4" t="s">
        <v>23</v>
      </c>
      <c r="C51" s="5" t="s">
        <v>151</v>
      </c>
      <c r="D51" s="5">
        <v>1702</v>
      </c>
      <c r="E51" s="5" t="s">
        <v>249</v>
      </c>
      <c r="F51" s="5" t="s">
        <v>250</v>
      </c>
      <c r="G51" s="6" t="s">
        <v>152</v>
      </c>
      <c r="H51" s="3" t="s">
        <v>144</v>
      </c>
      <c r="I51" s="3" t="s">
        <v>145</v>
      </c>
      <c r="J51" s="3" t="s">
        <v>146</v>
      </c>
      <c r="K51" s="3" t="s">
        <v>147</v>
      </c>
      <c r="L51" s="3" t="s">
        <v>148</v>
      </c>
      <c r="M51" s="3" t="s">
        <v>153</v>
      </c>
      <c r="N51" s="3" t="s">
        <v>50</v>
      </c>
      <c r="O51" s="3" t="s">
        <v>154</v>
      </c>
      <c r="P51" s="3" t="s">
        <v>154</v>
      </c>
      <c r="Q51" s="3" t="s">
        <v>30</v>
      </c>
      <c r="R51" s="3" t="s">
        <v>31</v>
      </c>
      <c r="S51" s="3" t="s">
        <v>32</v>
      </c>
      <c r="T51" s="4" t="s">
        <v>155</v>
      </c>
      <c r="U51" s="7">
        <v>42523844000</v>
      </c>
      <c r="V51" s="7">
        <v>0</v>
      </c>
      <c r="W51" s="7">
        <v>0</v>
      </c>
      <c r="X51" s="7">
        <v>42523844000</v>
      </c>
    </row>
    <row r="52" spans="1:24" ht="78.75" x14ac:dyDescent="0.25">
      <c r="A52" s="3" t="s">
        <v>22</v>
      </c>
      <c r="B52" s="4" t="s">
        <v>23</v>
      </c>
      <c r="C52" s="5" t="s">
        <v>151</v>
      </c>
      <c r="D52" s="5">
        <v>1702</v>
      </c>
      <c r="E52" s="5" t="s">
        <v>249</v>
      </c>
      <c r="F52" s="5" t="s">
        <v>250</v>
      </c>
      <c r="G52" s="6" t="s">
        <v>156</v>
      </c>
      <c r="H52" s="3" t="s">
        <v>144</v>
      </c>
      <c r="I52" s="3" t="s">
        <v>145</v>
      </c>
      <c r="J52" s="3" t="s">
        <v>146</v>
      </c>
      <c r="K52" s="3" t="s">
        <v>147</v>
      </c>
      <c r="L52" s="3" t="s">
        <v>148</v>
      </c>
      <c r="M52" s="3" t="s">
        <v>153</v>
      </c>
      <c r="N52" s="3" t="s">
        <v>68</v>
      </c>
      <c r="O52" s="3"/>
      <c r="P52" s="3"/>
      <c r="Q52" s="3" t="s">
        <v>30</v>
      </c>
      <c r="R52" s="3" t="s">
        <v>31</v>
      </c>
      <c r="S52" s="3" t="s">
        <v>32</v>
      </c>
      <c r="T52" s="4" t="s">
        <v>157</v>
      </c>
      <c r="U52" s="7">
        <v>430706575782</v>
      </c>
      <c r="V52" s="7">
        <v>0</v>
      </c>
      <c r="W52" s="7">
        <v>0</v>
      </c>
      <c r="X52" s="7">
        <v>430706575782</v>
      </c>
    </row>
    <row r="53" spans="1:24" ht="90" x14ac:dyDescent="0.25">
      <c r="A53" s="3" t="s">
        <v>22</v>
      </c>
      <c r="B53" s="4" t="s">
        <v>23</v>
      </c>
      <c r="C53" s="5" t="s">
        <v>151</v>
      </c>
      <c r="D53" s="5">
        <v>1702</v>
      </c>
      <c r="E53" s="5" t="s">
        <v>249</v>
      </c>
      <c r="F53" s="5" t="s">
        <v>251</v>
      </c>
      <c r="G53" s="6" t="s">
        <v>158</v>
      </c>
      <c r="H53" s="3" t="s">
        <v>144</v>
      </c>
      <c r="I53" s="3" t="s">
        <v>145</v>
      </c>
      <c r="J53" s="3" t="s">
        <v>146</v>
      </c>
      <c r="K53" s="3" t="s">
        <v>159</v>
      </c>
      <c r="L53" s="3" t="s">
        <v>148</v>
      </c>
      <c r="M53" s="3" t="s">
        <v>160</v>
      </c>
      <c r="N53" s="3" t="s">
        <v>50</v>
      </c>
      <c r="O53" s="3"/>
      <c r="P53" s="3"/>
      <c r="Q53" s="3" t="s">
        <v>30</v>
      </c>
      <c r="R53" s="3" t="s">
        <v>31</v>
      </c>
      <c r="S53" s="3" t="s">
        <v>32</v>
      </c>
      <c r="T53" s="4" t="s">
        <v>161</v>
      </c>
      <c r="U53" s="7">
        <v>7636212505</v>
      </c>
      <c r="V53" s="7">
        <v>0</v>
      </c>
      <c r="W53" s="7">
        <v>0</v>
      </c>
      <c r="X53" s="7">
        <v>7636212505</v>
      </c>
    </row>
    <row r="54" spans="1:24" ht="90" x14ac:dyDescent="0.25">
      <c r="A54" s="3" t="s">
        <v>22</v>
      </c>
      <c r="B54" s="4" t="s">
        <v>23</v>
      </c>
      <c r="C54" s="5" t="s">
        <v>151</v>
      </c>
      <c r="D54" s="5">
        <v>1702</v>
      </c>
      <c r="E54" s="5" t="s">
        <v>249</v>
      </c>
      <c r="F54" s="5" t="s">
        <v>251</v>
      </c>
      <c r="G54" s="6" t="s">
        <v>162</v>
      </c>
      <c r="H54" s="3" t="s">
        <v>144</v>
      </c>
      <c r="I54" s="3" t="s">
        <v>145</v>
      </c>
      <c r="J54" s="3" t="s">
        <v>146</v>
      </c>
      <c r="K54" s="3" t="s">
        <v>159</v>
      </c>
      <c r="L54" s="3" t="s">
        <v>148</v>
      </c>
      <c r="M54" s="3" t="s">
        <v>163</v>
      </c>
      <c r="N54" s="3" t="s">
        <v>50</v>
      </c>
      <c r="O54" s="3"/>
      <c r="P54" s="3"/>
      <c r="Q54" s="3" t="s">
        <v>30</v>
      </c>
      <c r="R54" s="3" t="s">
        <v>31</v>
      </c>
      <c r="S54" s="3" t="s">
        <v>32</v>
      </c>
      <c r="T54" s="4" t="s">
        <v>164</v>
      </c>
      <c r="U54" s="7">
        <v>5408787746</v>
      </c>
      <c r="V54" s="7">
        <v>0</v>
      </c>
      <c r="W54" s="7">
        <v>0</v>
      </c>
      <c r="X54" s="7">
        <v>5408787746</v>
      </c>
    </row>
    <row r="55" spans="1:24" ht="101.25" x14ac:dyDescent="0.25">
      <c r="A55" s="3" t="s">
        <v>22</v>
      </c>
      <c r="B55" s="4" t="s">
        <v>23</v>
      </c>
      <c r="C55" s="5" t="s">
        <v>151</v>
      </c>
      <c r="D55" s="5">
        <v>1702</v>
      </c>
      <c r="E55" s="5" t="s">
        <v>249</v>
      </c>
      <c r="F55" s="5" t="s">
        <v>251</v>
      </c>
      <c r="G55" s="6" t="s">
        <v>165</v>
      </c>
      <c r="H55" s="3" t="s">
        <v>144</v>
      </c>
      <c r="I55" s="3" t="s">
        <v>145</v>
      </c>
      <c r="J55" s="3" t="s">
        <v>146</v>
      </c>
      <c r="K55" s="3" t="s">
        <v>159</v>
      </c>
      <c r="L55" s="3" t="s">
        <v>148</v>
      </c>
      <c r="M55" s="3" t="s">
        <v>166</v>
      </c>
      <c r="N55" s="3" t="s">
        <v>50</v>
      </c>
      <c r="O55" s="3"/>
      <c r="P55" s="3"/>
      <c r="Q55" s="3" t="s">
        <v>30</v>
      </c>
      <c r="R55" s="3" t="s">
        <v>31</v>
      </c>
      <c r="S55" s="3" t="s">
        <v>32</v>
      </c>
      <c r="T55" s="4" t="s">
        <v>167</v>
      </c>
      <c r="U55" s="7">
        <v>2294184153</v>
      </c>
      <c r="V55" s="7">
        <v>0</v>
      </c>
      <c r="W55" s="7">
        <v>0</v>
      </c>
      <c r="X55" s="7">
        <v>2294184153</v>
      </c>
    </row>
    <row r="56" spans="1:24" ht="101.25" x14ac:dyDescent="0.25">
      <c r="A56" s="3" t="s">
        <v>22</v>
      </c>
      <c r="B56" s="4" t="s">
        <v>23</v>
      </c>
      <c r="C56" s="5" t="s">
        <v>142</v>
      </c>
      <c r="D56" s="5">
        <v>1702</v>
      </c>
      <c r="E56" s="5" t="s">
        <v>249</v>
      </c>
      <c r="F56" s="5" t="s">
        <v>251</v>
      </c>
      <c r="G56" s="6" t="s">
        <v>168</v>
      </c>
      <c r="H56" s="3" t="s">
        <v>144</v>
      </c>
      <c r="I56" s="3" t="s">
        <v>145</v>
      </c>
      <c r="J56" s="3" t="s">
        <v>146</v>
      </c>
      <c r="K56" s="3" t="s">
        <v>159</v>
      </c>
      <c r="L56" s="3" t="s">
        <v>169</v>
      </c>
      <c r="M56" s="3" t="s">
        <v>170</v>
      </c>
      <c r="N56" s="3" t="s">
        <v>50</v>
      </c>
      <c r="O56" s="3"/>
      <c r="P56" s="3"/>
      <c r="Q56" s="3" t="s">
        <v>30</v>
      </c>
      <c r="R56" s="3" t="s">
        <v>31</v>
      </c>
      <c r="S56" s="3" t="s">
        <v>32</v>
      </c>
      <c r="T56" s="4" t="s">
        <v>171</v>
      </c>
      <c r="U56" s="7">
        <v>887521154</v>
      </c>
      <c r="V56" s="7">
        <v>0</v>
      </c>
      <c r="W56" s="7">
        <v>0</v>
      </c>
      <c r="X56" s="7">
        <v>887521154</v>
      </c>
    </row>
    <row r="57" spans="1:24" ht="90" x14ac:dyDescent="0.25">
      <c r="A57" s="3" t="s">
        <v>22</v>
      </c>
      <c r="B57" s="4" t="s">
        <v>23</v>
      </c>
      <c r="C57" s="5" t="s">
        <v>142</v>
      </c>
      <c r="D57" s="5">
        <v>1702</v>
      </c>
      <c r="E57" s="5" t="s">
        <v>249</v>
      </c>
      <c r="F57" s="5" t="s">
        <v>251</v>
      </c>
      <c r="G57" s="6" t="s">
        <v>172</v>
      </c>
      <c r="H57" s="3" t="s">
        <v>144</v>
      </c>
      <c r="I57" s="3" t="s">
        <v>145</v>
      </c>
      <c r="J57" s="3" t="s">
        <v>146</v>
      </c>
      <c r="K57" s="3" t="s">
        <v>159</v>
      </c>
      <c r="L57" s="3" t="s">
        <v>169</v>
      </c>
      <c r="M57" s="3" t="s">
        <v>173</v>
      </c>
      <c r="N57" s="3" t="s">
        <v>50</v>
      </c>
      <c r="O57" s="3"/>
      <c r="P57" s="3"/>
      <c r="Q57" s="3" t="s">
        <v>30</v>
      </c>
      <c r="R57" s="3" t="s">
        <v>31</v>
      </c>
      <c r="S57" s="3" t="s">
        <v>32</v>
      </c>
      <c r="T57" s="4" t="s">
        <v>174</v>
      </c>
      <c r="U57" s="7">
        <v>37688369123</v>
      </c>
      <c r="V57" s="7">
        <v>0</v>
      </c>
      <c r="W57" s="7">
        <v>0</v>
      </c>
      <c r="X57" s="7">
        <v>37688369123</v>
      </c>
    </row>
    <row r="58" spans="1:24" ht="90" x14ac:dyDescent="0.25">
      <c r="A58" s="3" t="s">
        <v>22</v>
      </c>
      <c r="B58" s="4" t="s">
        <v>23</v>
      </c>
      <c r="C58" s="5" t="s">
        <v>142</v>
      </c>
      <c r="D58" s="5">
        <v>1702</v>
      </c>
      <c r="E58" s="5" t="s">
        <v>249</v>
      </c>
      <c r="F58" s="5" t="s">
        <v>251</v>
      </c>
      <c r="G58" s="6" t="s">
        <v>175</v>
      </c>
      <c r="H58" s="3" t="s">
        <v>144</v>
      </c>
      <c r="I58" s="3" t="s">
        <v>145</v>
      </c>
      <c r="J58" s="3" t="s">
        <v>146</v>
      </c>
      <c r="K58" s="3" t="s">
        <v>159</v>
      </c>
      <c r="L58" s="3" t="s">
        <v>169</v>
      </c>
      <c r="M58" s="3" t="s">
        <v>176</v>
      </c>
      <c r="N58" s="3" t="s">
        <v>50</v>
      </c>
      <c r="O58" s="3"/>
      <c r="P58" s="3"/>
      <c r="Q58" s="3" t="s">
        <v>30</v>
      </c>
      <c r="R58" s="3" t="s">
        <v>31</v>
      </c>
      <c r="S58" s="3" t="s">
        <v>32</v>
      </c>
      <c r="T58" s="4" t="s">
        <v>177</v>
      </c>
      <c r="U58" s="7">
        <v>1424109723</v>
      </c>
      <c r="V58" s="7">
        <v>0</v>
      </c>
      <c r="W58" s="7">
        <v>0</v>
      </c>
      <c r="X58" s="7">
        <v>1424109723</v>
      </c>
    </row>
    <row r="59" spans="1:24" ht="101.25" x14ac:dyDescent="0.25">
      <c r="A59" s="3" t="s">
        <v>22</v>
      </c>
      <c r="B59" s="4" t="s">
        <v>23</v>
      </c>
      <c r="C59" s="5" t="s">
        <v>142</v>
      </c>
      <c r="D59" s="5">
        <v>1708</v>
      </c>
      <c r="E59" s="5" t="s">
        <v>252</v>
      </c>
      <c r="F59" s="5" t="s">
        <v>253</v>
      </c>
      <c r="G59" s="6" t="s">
        <v>178</v>
      </c>
      <c r="H59" s="3" t="s">
        <v>144</v>
      </c>
      <c r="I59" s="3" t="s">
        <v>179</v>
      </c>
      <c r="J59" s="3" t="s">
        <v>146</v>
      </c>
      <c r="K59" s="3" t="s">
        <v>180</v>
      </c>
      <c r="L59" s="3" t="s">
        <v>181</v>
      </c>
      <c r="M59" s="3" t="s">
        <v>182</v>
      </c>
      <c r="N59" s="3" t="s">
        <v>50</v>
      </c>
      <c r="O59" s="3"/>
      <c r="P59" s="3"/>
      <c r="Q59" s="3" t="s">
        <v>30</v>
      </c>
      <c r="R59" s="3" t="s">
        <v>31</v>
      </c>
      <c r="S59" s="3" t="s">
        <v>32</v>
      </c>
      <c r="T59" s="4" t="s">
        <v>183</v>
      </c>
      <c r="U59" s="7">
        <v>3403301355</v>
      </c>
      <c r="V59" s="7">
        <v>0</v>
      </c>
      <c r="W59" s="7">
        <v>0</v>
      </c>
      <c r="X59" s="7">
        <v>3403301355</v>
      </c>
    </row>
    <row r="60" spans="1:24" ht="101.25" x14ac:dyDescent="0.25">
      <c r="A60" s="3" t="s">
        <v>22</v>
      </c>
      <c r="B60" s="4" t="s">
        <v>23</v>
      </c>
      <c r="C60" s="5" t="s">
        <v>142</v>
      </c>
      <c r="D60" s="5">
        <v>1708</v>
      </c>
      <c r="E60" s="5" t="s">
        <v>252</v>
      </c>
      <c r="F60" s="5" t="s">
        <v>253</v>
      </c>
      <c r="G60" s="6" t="s">
        <v>184</v>
      </c>
      <c r="H60" s="3" t="s">
        <v>144</v>
      </c>
      <c r="I60" s="3" t="s">
        <v>179</v>
      </c>
      <c r="J60" s="3" t="s">
        <v>146</v>
      </c>
      <c r="K60" s="3" t="s">
        <v>180</v>
      </c>
      <c r="L60" s="3" t="s">
        <v>181</v>
      </c>
      <c r="M60" s="3" t="s">
        <v>185</v>
      </c>
      <c r="N60" s="3" t="s">
        <v>50</v>
      </c>
      <c r="O60" s="3" t="s">
        <v>154</v>
      </c>
      <c r="P60" s="3" t="s">
        <v>154</v>
      </c>
      <c r="Q60" s="3" t="s">
        <v>30</v>
      </c>
      <c r="R60" s="3" t="s">
        <v>31</v>
      </c>
      <c r="S60" s="3" t="s">
        <v>32</v>
      </c>
      <c r="T60" s="4" t="s">
        <v>186</v>
      </c>
      <c r="U60" s="7">
        <v>9563907333</v>
      </c>
      <c r="V60" s="7">
        <v>0</v>
      </c>
      <c r="W60" s="7">
        <v>0</v>
      </c>
      <c r="X60" s="7">
        <v>9563907333</v>
      </c>
    </row>
    <row r="61" spans="1:24" ht="101.25" x14ac:dyDescent="0.25">
      <c r="A61" s="3" t="s">
        <v>22</v>
      </c>
      <c r="B61" s="4" t="s">
        <v>23</v>
      </c>
      <c r="C61" s="5" t="s">
        <v>142</v>
      </c>
      <c r="D61" s="5">
        <v>1708</v>
      </c>
      <c r="E61" s="5" t="s">
        <v>252</v>
      </c>
      <c r="F61" s="5" t="s">
        <v>253</v>
      </c>
      <c r="G61" s="6" t="s">
        <v>187</v>
      </c>
      <c r="H61" s="3" t="s">
        <v>144</v>
      </c>
      <c r="I61" s="3" t="s">
        <v>179</v>
      </c>
      <c r="J61" s="3" t="s">
        <v>146</v>
      </c>
      <c r="K61" s="3" t="s">
        <v>180</v>
      </c>
      <c r="L61" s="3" t="s">
        <v>181</v>
      </c>
      <c r="M61" s="3" t="s">
        <v>185</v>
      </c>
      <c r="N61" s="3" t="s">
        <v>68</v>
      </c>
      <c r="O61" s="3"/>
      <c r="P61" s="3"/>
      <c r="Q61" s="3" t="s">
        <v>30</v>
      </c>
      <c r="R61" s="3" t="s">
        <v>31</v>
      </c>
      <c r="S61" s="3" t="s">
        <v>32</v>
      </c>
      <c r="T61" s="4" t="s">
        <v>188</v>
      </c>
      <c r="U61" s="7">
        <v>67775306742</v>
      </c>
      <c r="V61" s="7">
        <v>0</v>
      </c>
      <c r="W61" s="7">
        <v>40371257715</v>
      </c>
      <c r="X61" s="7">
        <v>27404049027</v>
      </c>
    </row>
    <row r="62" spans="1:24" ht="101.25" x14ac:dyDescent="0.25">
      <c r="A62" s="9" t="s">
        <v>22</v>
      </c>
      <c r="B62" s="10" t="s">
        <v>23</v>
      </c>
      <c r="C62" s="5" t="s">
        <v>142</v>
      </c>
      <c r="D62" s="5">
        <v>1708</v>
      </c>
      <c r="E62" s="5" t="s">
        <v>252</v>
      </c>
      <c r="F62" s="5" t="s">
        <v>253</v>
      </c>
      <c r="G62" s="11" t="s">
        <v>189</v>
      </c>
      <c r="H62" s="9" t="s">
        <v>144</v>
      </c>
      <c r="I62" s="9" t="s">
        <v>179</v>
      </c>
      <c r="J62" s="9" t="s">
        <v>146</v>
      </c>
      <c r="K62" s="9" t="s">
        <v>180</v>
      </c>
      <c r="L62" s="9" t="s">
        <v>190</v>
      </c>
      <c r="M62" s="9" t="s">
        <v>185</v>
      </c>
      <c r="N62" s="9" t="s">
        <v>68</v>
      </c>
      <c r="O62" s="9" t="s">
        <v>154</v>
      </c>
      <c r="P62" s="9" t="s">
        <v>154</v>
      </c>
      <c r="Q62" s="9" t="s">
        <v>30</v>
      </c>
      <c r="R62" s="9" t="s">
        <v>31</v>
      </c>
      <c r="S62" s="9" t="s">
        <v>32</v>
      </c>
      <c r="T62" s="10" t="s">
        <v>191</v>
      </c>
      <c r="U62" s="8">
        <v>40371257715</v>
      </c>
      <c r="V62" s="8">
        <v>0</v>
      </c>
      <c r="W62" s="8">
        <v>0</v>
      </c>
      <c r="X62" s="8">
        <v>40371257715</v>
      </c>
    </row>
    <row r="63" spans="1:24" ht="101.25" x14ac:dyDescent="0.25">
      <c r="A63" s="3" t="s">
        <v>22</v>
      </c>
      <c r="B63" s="4" t="s">
        <v>23</v>
      </c>
      <c r="C63" s="5" t="s">
        <v>142</v>
      </c>
      <c r="D63" s="5">
        <v>1709</v>
      </c>
      <c r="E63" s="5" t="s">
        <v>254</v>
      </c>
      <c r="F63" s="5" t="s">
        <v>255</v>
      </c>
      <c r="G63" s="6" t="s">
        <v>192</v>
      </c>
      <c r="H63" s="3" t="s">
        <v>144</v>
      </c>
      <c r="I63" s="3" t="s">
        <v>193</v>
      </c>
      <c r="J63" s="3" t="s">
        <v>146</v>
      </c>
      <c r="K63" s="3" t="s">
        <v>194</v>
      </c>
      <c r="L63" s="3" t="s">
        <v>148</v>
      </c>
      <c r="M63" s="3" t="s">
        <v>195</v>
      </c>
      <c r="N63" s="3" t="s">
        <v>50</v>
      </c>
      <c r="O63" s="3"/>
      <c r="P63" s="3"/>
      <c r="Q63" s="3" t="s">
        <v>30</v>
      </c>
      <c r="R63" s="3" t="s">
        <v>31</v>
      </c>
      <c r="S63" s="3" t="s">
        <v>32</v>
      </c>
      <c r="T63" s="4" t="s">
        <v>196</v>
      </c>
      <c r="U63" s="7">
        <v>791222160</v>
      </c>
      <c r="V63" s="7">
        <v>0</v>
      </c>
      <c r="W63" s="7">
        <v>0</v>
      </c>
      <c r="X63" s="7">
        <v>791222160</v>
      </c>
    </row>
    <row r="64" spans="1:24" ht="101.25" x14ac:dyDescent="0.25">
      <c r="A64" s="3" t="s">
        <v>22</v>
      </c>
      <c r="B64" s="4" t="s">
        <v>23</v>
      </c>
      <c r="C64" s="5" t="s">
        <v>142</v>
      </c>
      <c r="D64" s="5">
        <v>1709</v>
      </c>
      <c r="E64" s="5" t="s">
        <v>254</v>
      </c>
      <c r="F64" s="5" t="s">
        <v>255</v>
      </c>
      <c r="G64" s="6" t="s">
        <v>197</v>
      </c>
      <c r="H64" s="3" t="s">
        <v>144</v>
      </c>
      <c r="I64" s="3" t="s">
        <v>193</v>
      </c>
      <c r="J64" s="3" t="s">
        <v>146</v>
      </c>
      <c r="K64" s="3" t="s">
        <v>194</v>
      </c>
      <c r="L64" s="3" t="s">
        <v>148</v>
      </c>
      <c r="M64" s="3" t="s">
        <v>198</v>
      </c>
      <c r="N64" s="3" t="s">
        <v>50</v>
      </c>
      <c r="O64" s="3"/>
      <c r="P64" s="3"/>
      <c r="Q64" s="3" t="s">
        <v>30</v>
      </c>
      <c r="R64" s="3" t="s">
        <v>31</v>
      </c>
      <c r="S64" s="3" t="s">
        <v>32</v>
      </c>
      <c r="T64" s="4" t="s">
        <v>199</v>
      </c>
      <c r="U64" s="7">
        <v>561270000</v>
      </c>
      <c r="V64" s="7">
        <v>0</v>
      </c>
      <c r="W64" s="7">
        <v>0</v>
      </c>
      <c r="X64" s="7">
        <v>561270000</v>
      </c>
    </row>
    <row r="65" spans="1:24" ht="101.25" x14ac:dyDescent="0.25">
      <c r="A65" s="3" t="s">
        <v>22</v>
      </c>
      <c r="B65" s="4" t="s">
        <v>23</v>
      </c>
      <c r="C65" s="5" t="s">
        <v>142</v>
      </c>
      <c r="D65" s="5">
        <v>1709</v>
      </c>
      <c r="E65" s="5" t="s">
        <v>254</v>
      </c>
      <c r="F65" s="5" t="s">
        <v>255</v>
      </c>
      <c r="G65" s="6" t="s">
        <v>200</v>
      </c>
      <c r="H65" s="3" t="s">
        <v>144</v>
      </c>
      <c r="I65" s="3" t="s">
        <v>193</v>
      </c>
      <c r="J65" s="3" t="s">
        <v>146</v>
      </c>
      <c r="K65" s="3" t="s">
        <v>194</v>
      </c>
      <c r="L65" s="3" t="s">
        <v>148</v>
      </c>
      <c r="M65" s="3" t="s">
        <v>201</v>
      </c>
      <c r="N65" s="3" t="s">
        <v>50</v>
      </c>
      <c r="O65" s="3"/>
      <c r="P65" s="3"/>
      <c r="Q65" s="3" t="s">
        <v>30</v>
      </c>
      <c r="R65" s="3" t="s">
        <v>31</v>
      </c>
      <c r="S65" s="3" t="s">
        <v>32</v>
      </c>
      <c r="T65" s="4" t="s">
        <v>202</v>
      </c>
      <c r="U65" s="7">
        <v>29798412448</v>
      </c>
      <c r="V65" s="7">
        <v>0</v>
      </c>
      <c r="W65" s="7">
        <v>0</v>
      </c>
      <c r="X65" s="7">
        <v>29798412448</v>
      </c>
    </row>
    <row r="66" spans="1:24" ht="101.25" x14ac:dyDescent="0.25">
      <c r="A66" s="3" t="s">
        <v>22</v>
      </c>
      <c r="B66" s="4" t="s">
        <v>23</v>
      </c>
      <c r="C66" s="5" t="s">
        <v>142</v>
      </c>
      <c r="D66" s="5">
        <v>1709</v>
      </c>
      <c r="E66" s="5" t="s">
        <v>254</v>
      </c>
      <c r="F66" s="5" t="s">
        <v>255</v>
      </c>
      <c r="G66" s="6" t="s">
        <v>203</v>
      </c>
      <c r="H66" s="3" t="s">
        <v>144</v>
      </c>
      <c r="I66" s="3" t="s">
        <v>193</v>
      </c>
      <c r="J66" s="3" t="s">
        <v>146</v>
      </c>
      <c r="K66" s="3" t="s">
        <v>194</v>
      </c>
      <c r="L66" s="3" t="s">
        <v>148</v>
      </c>
      <c r="M66" s="3" t="s">
        <v>204</v>
      </c>
      <c r="N66" s="3" t="s">
        <v>50</v>
      </c>
      <c r="O66" s="3"/>
      <c r="P66" s="3"/>
      <c r="Q66" s="3" t="s">
        <v>30</v>
      </c>
      <c r="R66" s="3" t="s">
        <v>31</v>
      </c>
      <c r="S66" s="3" t="s">
        <v>32</v>
      </c>
      <c r="T66" s="4" t="s">
        <v>205</v>
      </c>
      <c r="U66" s="7">
        <v>193185000</v>
      </c>
      <c r="V66" s="7">
        <v>0</v>
      </c>
      <c r="W66" s="7">
        <v>0</v>
      </c>
      <c r="X66" s="7">
        <v>193185000</v>
      </c>
    </row>
    <row r="67" spans="1:24" ht="101.25" x14ac:dyDescent="0.25">
      <c r="A67" s="3" t="s">
        <v>22</v>
      </c>
      <c r="B67" s="4" t="s">
        <v>23</v>
      </c>
      <c r="C67" s="5" t="s">
        <v>142</v>
      </c>
      <c r="D67" s="5">
        <v>1709</v>
      </c>
      <c r="E67" s="5" t="s">
        <v>254</v>
      </c>
      <c r="F67" s="5" t="s">
        <v>255</v>
      </c>
      <c r="G67" s="6" t="s">
        <v>200</v>
      </c>
      <c r="H67" s="3" t="s">
        <v>144</v>
      </c>
      <c r="I67" s="3" t="s">
        <v>193</v>
      </c>
      <c r="J67" s="3" t="s">
        <v>146</v>
      </c>
      <c r="K67" s="3" t="s">
        <v>194</v>
      </c>
      <c r="L67" s="3" t="s">
        <v>148</v>
      </c>
      <c r="M67" s="3" t="s">
        <v>201</v>
      </c>
      <c r="N67" s="3" t="s">
        <v>50</v>
      </c>
      <c r="O67" s="3"/>
      <c r="P67" s="3"/>
      <c r="Q67" s="3" t="s">
        <v>206</v>
      </c>
      <c r="R67" s="3" t="s">
        <v>207</v>
      </c>
      <c r="S67" s="3" t="s">
        <v>32</v>
      </c>
      <c r="T67" s="4" t="s">
        <v>202</v>
      </c>
      <c r="U67" s="7">
        <v>720400658</v>
      </c>
      <c r="V67" s="7">
        <v>0</v>
      </c>
      <c r="W67" s="7">
        <v>0</v>
      </c>
      <c r="X67" s="7">
        <v>720400658</v>
      </c>
    </row>
    <row r="68" spans="1:24" ht="101.25" x14ac:dyDescent="0.25">
      <c r="A68" s="3" t="s">
        <v>22</v>
      </c>
      <c r="B68" s="4" t="s">
        <v>23</v>
      </c>
      <c r="C68" s="5" t="s">
        <v>142</v>
      </c>
      <c r="D68" s="5">
        <v>1709</v>
      </c>
      <c r="E68" s="5" t="s">
        <v>254</v>
      </c>
      <c r="F68" s="5" t="s">
        <v>255</v>
      </c>
      <c r="G68" s="6" t="s">
        <v>200</v>
      </c>
      <c r="H68" s="3" t="s">
        <v>144</v>
      </c>
      <c r="I68" s="3" t="s">
        <v>193</v>
      </c>
      <c r="J68" s="3" t="s">
        <v>146</v>
      </c>
      <c r="K68" s="3" t="s">
        <v>194</v>
      </c>
      <c r="L68" s="3" t="s">
        <v>148</v>
      </c>
      <c r="M68" s="3" t="s">
        <v>201</v>
      </c>
      <c r="N68" s="3" t="s">
        <v>50</v>
      </c>
      <c r="O68" s="3"/>
      <c r="P68" s="3"/>
      <c r="Q68" s="3" t="s">
        <v>206</v>
      </c>
      <c r="R68" s="3" t="s">
        <v>208</v>
      </c>
      <c r="S68" s="3" t="s">
        <v>32</v>
      </c>
      <c r="T68" s="4" t="s">
        <v>202</v>
      </c>
      <c r="U68" s="7">
        <v>5175116947</v>
      </c>
      <c r="V68" s="7">
        <v>0</v>
      </c>
      <c r="W68" s="7">
        <v>0</v>
      </c>
      <c r="X68" s="7">
        <v>5175116947</v>
      </c>
    </row>
    <row r="69" spans="1:24" ht="67.5" x14ac:dyDescent="0.25">
      <c r="A69" s="3" t="s">
        <v>22</v>
      </c>
      <c r="B69" s="4" t="s">
        <v>23</v>
      </c>
      <c r="C69" s="5" t="s">
        <v>142</v>
      </c>
      <c r="D69" s="5">
        <v>1709</v>
      </c>
      <c r="E69" s="5" t="s">
        <v>254</v>
      </c>
      <c r="F69" s="5" t="s">
        <v>256</v>
      </c>
      <c r="G69" s="6" t="s">
        <v>209</v>
      </c>
      <c r="H69" s="3" t="s">
        <v>144</v>
      </c>
      <c r="I69" s="3" t="s">
        <v>193</v>
      </c>
      <c r="J69" s="3" t="s">
        <v>146</v>
      </c>
      <c r="K69" s="3" t="s">
        <v>210</v>
      </c>
      <c r="L69" s="3" t="s">
        <v>148</v>
      </c>
      <c r="M69" s="3" t="s">
        <v>211</v>
      </c>
      <c r="N69" s="3" t="s">
        <v>50</v>
      </c>
      <c r="O69" s="3"/>
      <c r="P69" s="3"/>
      <c r="Q69" s="3" t="s">
        <v>30</v>
      </c>
      <c r="R69" s="3" t="s">
        <v>31</v>
      </c>
      <c r="S69" s="3" t="s">
        <v>32</v>
      </c>
      <c r="T69" s="4" t="s">
        <v>212</v>
      </c>
      <c r="U69" s="7">
        <v>177305567317</v>
      </c>
      <c r="V69" s="7">
        <v>2517907263</v>
      </c>
      <c r="W69" s="7">
        <v>166237252960</v>
      </c>
      <c r="X69" s="7">
        <v>13586221620</v>
      </c>
    </row>
    <row r="70" spans="1:24" ht="67.5" x14ac:dyDescent="0.25">
      <c r="A70" s="3" t="s">
        <v>22</v>
      </c>
      <c r="B70" s="4" t="s">
        <v>23</v>
      </c>
      <c r="C70" s="5" t="s">
        <v>142</v>
      </c>
      <c r="D70" s="5">
        <v>1709</v>
      </c>
      <c r="E70" s="5" t="s">
        <v>254</v>
      </c>
      <c r="F70" s="5" t="s">
        <v>256</v>
      </c>
      <c r="G70" s="6" t="s">
        <v>209</v>
      </c>
      <c r="H70" s="3" t="s">
        <v>144</v>
      </c>
      <c r="I70" s="3" t="s">
        <v>193</v>
      </c>
      <c r="J70" s="3" t="s">
        <v>146</v>
      </c>
      <c r="K70" s="3" t="s">
        <v>210</v>
      </c>
      <c r="L70" s="3" t="s">
        <v>148</v>
      </c>
      <c r="M70" s="3" t="s">
        <v>211</v>
      </c>
      <c r="N70" s="3" t="s">
        <v>50</v>
      </c>
      <c r="O70" s="3"/>
      <c r="P70" s="3"/>
      <c r="Q70" s="3" t="s">
        <v>206</v>
      </c>
      <c r="R70" s="3" t="s">
        <v>207</v>
      </c>
      <c r="S70" s="3" t="s">
        <v>32</v>
      </c>
      <c r="T70" s="4" t="s">
        <v>212</v>
      </c>
      <c r="U70" s="7">
        <v>300000000</v>
      </c>
      <c r="V70" s="7">
        <v>0</v>
      </c>
      <c r="W70" s="7">
        <v>300000000</v>
      </c>
      <c r="X70" s="7">
        <v>0</v>
      </c>
    </row>
    <row r="71" spans="1:24" ht="67.5" x14ac:dyDescent="0.25">
      <c r="A71" s="3" t="s">
        <v>22</v>
      </c>
      <c r="B71" s="4" t="s">
        <v>23</v>
      </c>
      <c r="C71" s="5" t="s">
        <v>142</v>
      </c>
      <c r="D71" s="5">
        <v>1709</v>
      </c>
      <c r="E71" s="5" t="s">
        <v>254</v>
      </c>
      <c r="F71" s="5" t="s">
        <v>256</v>
      </c>
      <c r="G71" s="6" t="s">
        <v>209</v>
      </c>
      <c r="H71" s="3" t="s">
        <v>144</v>
      </c>
      <c r="I71" s="3" t="s">
        <v>193</v>
      </c>
      <c r="J71" s="3" t="s">
        <v>146</v>
      </c>
      <c r="K71" s="3" t="s">
        <v>210</v>
      </c>
      <c r="L71" s="3" t="s">
        <v>148</v>
      </c>
      <c r="M71" s="3" t="s">
        <v>211</v>
      </c>
      <c r="N71" s="3" t="s">
        <v>50</v>
      </c>
      <c r="O71" s="3"/>
      <c r="P71" s="3"/>
      <c r="Q71" s="3" t="s">
        <v>206</v>
      </c>
      <c r="R71" s="3" t="s">
        <v>208</v>
      </c>
      <c r="S71" s="3" t="s">
        <v>32</v>
      </c>
      <c r="T71" s="4" t="s">
        <v>212</v>
      </c>
      <c r="U71" s="7">
        <v>2217907263</v>
      </c>
      <c r="V71" s="7">
        <v>0</v>
      </c>
      <c r="W71" s="7">
        <v>2217907263</v>
      </c>
      <c r="X71" s="7">
        <v>0</v>
      </c>
    </row>
    <row r="72" spans="1:24" ht="67.5" x14ac:dyDescent="0.25">
      <c r="A72" s="3" t="s">
        <v>22</v>
      </c>
      <c r="B72" s="4" t="s">
        <v>23</v>
      </c>
      <c r="C72" s="5" t="s">
        <v>142</v>
      </c>
      <c r="D72" s="5">
        <v>1709</v>
      </c>
      <c r="E72" s="5" t="s">
        <v>254</v>
      </c>
      <c r="F72" s="5" t="s">
        <v>256</v>
      </c>
      <c r="G72" s="6" t="s">
        <v>213</v>
      </c>
      <c r="H72" s="3" t="s">
        <v>144</v>
      </c>
      <c r="I72" s="3" t="s">
        <v>193</v>
      </c>
      <c r="J72" s="3" t="s">
        <v>146</v>
      </c>
      <c r="K72" s="3" t="s">
        <v>210</v>
      </c>
      <c r="L72" s="3" t="s">
        <v>148</v>
      </c>
      <c r="M72" s="3" t="s">
        <v>211</v>
      </c>
      <c r="N72" s="3" t="s">
        <v>68</v>
      </c>
      <c r="O72" s="3"/>
      <c r="P72" s="3"/>
      <c r="Q72" s="3" t="s">
        <v>30</v>
      </c>
      <c r="R72" s="3" t="s">
        <v>31</v>
      </c>
      <c r="S72" s="3" t="s">
        <v>32</v>
      </c>
      <c r="T72" s="4" t="s">
        <v>214</v>
      </c>
      <c r="U72" s="7">
        <v>0</v>
      </c>
      <c r="V72" s="7">
        <v>166237252960</v>
      </c>
      <c r="W72" s="7">
        <v>2517907263</v>
      </c>
      <c r="X72" s="7">
        <v>163719345697</v>
      </c>
    </row>
    <row r="73" spans="1:24" ht="67.5" x14ac:dyDescent="0.25">
      <c r="A73" s="3" t="s">
        <v>22</v>
      </c>
      <c r="B73" s="4" t="s">
        <v>23</v>
      </c>
      <c r="C73" s="5" t="s">
        <v>142</v>
      </c>
      <c r="D73" s="5">
        <v>1709</v>
      </c>
      <c r="E73" s="5" t="s">
        <v>254</v>
      </c>
      <c r="F73" s="5" t="s">
        <v>256</v>
      </c>
      <c r="G73" s="6" t="s">
        <v>213</v>
      </c>
      <c r="H73" s="3" t="s">
        <v>144</v>
      </c>
      <c r="I73" s="3" t="s">
        <v>193</v>
      </c>
      <c r="J73" s="3" t="s">
        <v>146</v>
      </c>
      <c r="K73" s="3" t="s">
        <v>210</v>
      </c>
      <c r="L73" s="3" t="s">
        <v>148</v>
      </c>
      <c r="M73" s="3" t="s">
        <v>211</v>
      </c>
      <c r="N73" s="3" t="s">
        <v>68</v>
      </c>
      <c r="O73" s="3"/>
      <c r="P73" s="3"/>
      <c r="Q73" s="3" t="s">
        <v>206</v>
      </c>
      <c r="R73" s="3" t="s">
        <v>207</v>
      </c>
      <c r="S73" s="3" t="s">
        <v>32</v>
      </c>
      <c r="T73" s="4" t="s">
        <v>214</v>
      </c>
      <c r="U73" s="7">
        <v>300000000</v>
      </c>
      <c r="V73" s="7">
        <v>0</v>
      </c>
      <c r="W73" s="7">
        <v>0</v>
      </c>
      <c r="X73" s="7">
        <v>300000000</v>
      </c>
    </row>
    <row r="74" spans="1:24" ht="67.5" x14ac:dyDescent="0.25">
      <c r="A74" s="3" t="s">
        <v>22</v>
      </c>
      <c r="B74" s="4" t="s">
        <v>23</v>
      </c>
      <c r="C74" s="5" t="s">
        <v>142</v>
      </c>
      <c r="D74" s="5">
        <v>1709</v>
      </c>
      <c r="E74" s="5" t="s">
        <v>254</v>
      </c>
      <c r="F74" s="5" t="s">
        <v>256</v>
      </c>
      <c r="G74" s="6" t="s">
        <v>213</v>
      </c>
      <c r="H74" s="3" t="s">
        <v>144</v>
      </c>
      <c r="I74" s="3" t="s">
        <v>193</v>
      </c>
      <c r="J74" s="3" t="s">
        <v>146</v>
      </c>
      <c r="K74" s="3" t="s">
        <v>210</v>
      </c>
      <c r="L74" s="3" t="s">
        <v>148</v>
      </c>
      <c r="M74" s="3" t="s">
        <v>211</v>
      </c>
      <c r="N74" s="3" t="s">
        <v>68</v>
      </c>
      <c r="O74" s="3"/>
      <c r="P74" s="3"/>
      <c r="Q74" s="3" t="s">
        <v>206</v>
      </c>
      <c r="R74" s="3" t="s">
        <v>208</v>
      </c>
      <c r="S74" s="3" t="s">
        <v>32</v>
      </c>
      <c r="T74" s="4" t="s">
        <v>214</v>
      </c>
      <c r="U74" s="7">
        <v>2217907263</v>
      </c>
      <c r="V74" s="7">
        <v>0</v>
      </c>
      <c r="W74" s="7">
        <v>0</v>
      </c>
      <c r="X74" s="7">
        <v>2217907263</v>
      </c>
    </row>
    <row r="75" spans="1:24" ht="78.75" x14ac:dyDescent="0.25">
      <c r="A75" s="3" t="s">
        <v>22</v>
      </c>
      <c r="B75" s="4" t="s">
        <v>23</v>
      </c>
      <c r="C75" s="5" t="s">
        <v>24</v>
      </c>
      <c r="D75" s="5">
        <v>1799</v>
      </c>
      <c r="E75" s="5" t="s">
        <v>257</v>
      </c>
      <c r="F75" s="5" t="s">
        <v>258</v>
      </c>
      <c r="G75" s="6" t="s">
        <v>215</v>
      </c>
      <c r="H75" s="3" t="s">
        <v>144</v>
      </c>
      <c r="I75" s="3" t="s">
        <v>216</v>
      </c>
      <c r="J75" s="3" t="s">
        <v>146</v>
      </c>
      <c r="K75" s="3" t="s">
        <v>147</v>
      </c>
      <c r="L75" s="3" t="s">
        <v>217</v>
      </c>
      <c r="M75" s="3" t="s">
        <v>218</v>
      </c>
      <c r="N75" s="3" t="s">
        <v>50</v>
      </c>
      <c r="O75" s="3"/>
      <c r="P75" s="3"/>
      <c r="Q75" s="3" t="s">
        <v>30</v>
      </c>
      <c r="R75" s="3" t="s">
        <v>31</v>
      </c>
      <c r="S75" s="3" t="s">
        <v>32</v>
      </c>
      <c r="T75" s="4" t="s">
        <v>219</v>
      </c>
      <c r="U75" s="7">
        <v>132607886</v>
      </c>
      <c r="V75" s="7">
        <v>0</v>
      </c>
      <c r="W75" s="7">
        <v>0</v>
      </c>
      <c r="X75" s="7">
        <v>132607886</v>
      </c>
    </row>
    <row r="76" spans="1:24" ht="67.5" x14ac:dyDescent="0.25">
      <c r="A76" s="3" t="s">
        <v>22</v>
      </c>
      <c r="B76" s="4" t="s">
        <v>23</v>
      </c>
      <c r="C76" s="5" t="s">
        <v>24</v>
      </c>
      <c r="D76" s="5">
        <v>1799</v>
      </c>
      <c r="E76" s="5" t="s">
        <v>257</v>
      </c>
      <c r="F76" s="5" t="s">
        <v>258</v>
      </c>
      <c r="G76" s="6" t="s">
        <v>220</v>
      </c>
      <c r="H76" s="3" t="s">
        <v>144</v>
      </c>
      <c r="I76" s="3" t="s">
        <v>216</v>
      </c>
      <c r="J76" s="3" t="s">
        <v>146</v>
      </c>
      <c r="K76" s="3" t="s">
        <v>147</v>
      </c>
      <c r="L76" s="3" t="s">
        <v>217</v>
      </c>
      <c r="M76" s="3" t="s">
        <v>221</v>
      </c>
      <c r="N76" s="3" t="s">
        <v>50</v>
      </c>
      <c r="O76" s="3"/>
      <c r="P76" s="3"/>
      <c r="Q76" s="3" t="s">
        <v>30</v>
      </c>
      <c r="R76" s="3" t="s">
        <v>31</v>
      </c>
      <c r="S76" s="3" t="s">
        <v>32</v>
      </c>
      <c r="T76" s="4" t="s">
        <v>222</v>
      </c>
      <c r="U76" s="7">
        <v>3132438490</v>
      </c>
      <c r="V76" s="7">
        <v>0</v>
      </c>
      <c r="W76" s="7">
        <v>0</v>
      </c>
      <c r="X76" s="7">
        <v>3132438490</v>
      </c>
    </row>
    <row r="77" spans="1:24" ht="45" x14ac:dyDescent="0.25">
      <c r="A77" s="3" t="s">
        <v>22</v>
      </c>
      <c r="B77" s="4" t="s">
        <v>23</v>
      </c>
      <c r="C77" s="5" t="s">
        <v>223</v>
      </c>
      <c r="D77" s="5">
        <v>1799</v>
      </c>
      <c r="E77" s="5" t="s">
        <v>257</v>
      </c>
      <c r="F77" s="5" t="s">
        <v>259</v>
      </c>
      <c r="G77" s="6" t="s">
        <v>224</v>
      </c>
      <c r="H77" s="3" t="s">
        <v>144</v>
      </c>
      <c r="I77" s="3" t="s">
        <v>216</v>
      </c>
      <c r="J77" s="3" t="s">
        <v>146</v>
      </c>
      <c r="K77" s="3" t="s">
        <v>159</v>
      </c>
      <c r="L77" s="3" t="s">
        <v>217</v>
      </c>
      <c r="M77" s="3" t="s">
        <v>225</v>
      </c>
      <c r="N77" s="3" t="s">
        <v>50</v>
      </c>
      <c r="O77" s="3"/>
      <c r="P77" s="3"/>
      <c r="Q77" s="3" t="s">
        <v>30</v>
      </c>
      <c r="R77" s="3" t="s">
        <v>31</v>
      </c>
      <c r="S77" s="3" t="s">
        <v>32</v>
      </c>
      <c r="T77" s="4" t="s">
        <v>226</v>
      </c>
      <c r="U77" s="7">
        <v>608335000</v>
      </c>
      <c r="V77" s="7">
        <v>11115000</v>
      </c>
      <c r="W77" s="7">
        <v>0</v>
      </c>
      <c r="X77" s="7">
        <v>619450000</v>
      </c>
    </row>
    <row r="78" spans="1:24" ht="56.25" x14ac:dyDescent="0.25">
      <c r="A78" s="3" t="s">
        <v>22</v>
      </c>
      <c r="B78" s="4" t="s">
        <v>23</v>
      </c>
      <c r="C78" s="5" t="s">
        <v>223</v>
      </c>
      <c r="D78" s="5">
        <v>1799</v>
      </c>
      <c r="E78" s="5" t="s">
        <v>257</v>
      </c>
      <c r="F78" s="5" t="s">
        <v>259</v>
      </c>
      <c r="G78" s="6" t="s">
        <v>227</v>
      </c>
      <c r="H78" s="3" t="s">
        <v>144</v>
      </c>
      <c r="I78" s="3" t="s">
        <v>216</v>
      </c>
      <c r="J78" s="3" t="s">
        <v>146</v>
      </c>
      <c r="K78" s="3" t="s">
        <v>159</v>
      </c>
      <c r="L78" s="3" t="s">
        <v>217</v>
      </c>
      <c r="M78" s="3" t="s">
        <v>228</v>
      </c>
      <c r="N78" s="3" t="s">
        <v>50</v>
      </c>
      <c r="O78" s="3"/>
      <c r="P78" s="3"/>
      <c r="Q78" s="3" t="s">
        <v>30</v>
      </c>
      <c r="R78" s="3" t="s">
        <v>31</v>
      </c>
      <c r="S78" s="3" t="s">
        <v>32</v>
      </c>
      <c r="T78" s="4" t="s">
        <v>229</v>
      </c>
      <c r="U78" s="7">
        <v>3135482131</v>
      </c>
      <c r="V78" s="7">
        <v>0</v>
      </c>
      <c r="W78" s="7">
        <v>11115000</v>
      </c>
      <c r="X78" s="7">
        <v>3124367131</v>
      </c>
    </row>
    <row r="79" spans="1:24" ht="67.5" x14ac:dyDescent="0.25">
      <c r="A79" s="3" t="s">
        <v>22</v>
      </c>
      <c r="B79" s="4" t="s">
        <v>23</v>
      </c>
      <c r="C79" s="5" t="s">
        <v>223</v>
      </c>
      <c r="D79" s="5">
        <v>1799</v>
      </c>
      <c r="E79" s="5" t="s">
        <v>257</v>
      </c>
      <c r="F79" s="5" t="s">
        <v>260</v>
      </c>
      <c r="G79" s="6" t="s">
        <v>230</v>
      </c>
      <c r="H79" s="3" t="s">
        <v>144</v>
      </c>
      <c r="I79" s="3" t="s">
        <v>216</v>
      </c>
      <c r="J79" s="3" t="s">
        <v>146</v>
      </c>
      <c r="K79" s="3" t="s">
        <v>231</v>
      </c>
      <c r="L79" s="3" t="s">
        <v>217</v>
      </c>
      <c r="M79" s="3" t="s">
        <v>232</v>
      </c>
      <c r="N79" s="3" t="s">
        <v>50</v>
      </c>
      <c r="O79" s="3"/>
      <c r="P79" s="3"/>
      <c r="Q79" s="3" t="s">
        <v>30</v>
      </c>
      <c r="R79" s="3" t="s">
        <v>31</v>
      </c>
      <c r="S79" s="3" t="s">
        <v>32</v>
      </c>
      <c r="T79" s="4" t="s">
        <v>233</v>
      </c>
      <c r="U79" s="7">
        <v>1430654400</v>
      </c>
      <c r="V79" s="7">
        <v>0</v>
      </c>
      <c r="W79" s="7">
        <v>0</v>
      </c>
      <c r="X79" s="7">
        <v>1430654400</v>
      </c>
    </row>
    <row r="80" spans="1:24" ht="56.25" x14ac:dyDescent="0.25">
      <c r="A80" s="3" t="s">
        <v>22</v>
      </c>
      <c r="B80" s="4" t="s">
        <v>23</v>
      </c>
      <c r="C80" s="5" t="s">
        <v>223</v>
      </c>
      <c r="D80" s="5">
        <v>1799</v>
      </c>
      <c r="E80" s="5" t="s">
        <v>257</v>
      </c>
      <c r="F80" s="5" t="s">
        <v>260</v>
      </c>
      <c r="G80" s="6" t="s">
        <v>234</v>
      </c>
      <c r="H80" s="3" t="s">
        <v>144</v>
      </c>
      <c r="I80" s="3" t="s">
        <v>216</v>
      </c>
      <c r="J80" s="3" t="s">
        <v>146</v>
      </c>
      <c r="K80" s="3" t="s">
        <v>231</v>
      </c>
      <c r="L80" s="3" t="s">
        <v>217</v>
      </c>
      <c r="M80" s="3" t="s">
        <v>235</v>
      </c>
      <c r="N80" s="3" t="s">
        <v>50</v>
      </c>
      <c r="O80" s="3"/>
      <c r="P80" s="3"/>
      <c r="Q80" s="3" t="s">
        <v>30</v>
      </c>
      <c r="R80" s="3" t="s">
        <v>31</v>
      </c>
      <c r="S80" s="3" t="s">
        <v>32</v>
      </c>
      <c r="T80" s="4" t="s">
        <v>236</v>
      </c>
      <c r="U80" s="7">
        <v>10924057675</v>
      </c>
      <c r="V80" s="7">
        <v>0</v>
      </c>
      <c r="W80" s="7">
        <v>0</v>
      </c>
      <c r="X80" s="7">
        <v>10924057675</v>
      </c>
    </row>
    <row r="81" spans="1:24" ht="51" customHeight="1" x14ac:dyDescent="0.25">
      <c r="A81" s="3" t="s">
        <v>22</v>
      </c>
      <c r="B81" s="4" t="s">
        <v>23</v>
      </c>
      <c r="C81" s="5" t="s">
        <v>223</v>
      </c>
      <c r="D81" s="5">
        <v>1799</v>
      </c>
      <c r="E81" s="5" t="s">
        <v>257</v>
      </c>
      <c r="F81" s="5" t="s">
        <v>260</v>
      </c>
      <c r="G81" s="6" t="s">
        <v>237</v>
      </c>
      <c r="H81" s="3" t="s">
        <v>144</v>
      </c>
      <c r="I81" s="3" t="s">
        <v>216</v>
      </c>
      <c r="J81" s="3" t="s">
        <v>146</v>
      </c>
      <c r="K81" s="3" t="s">
        <v>231</v>
      </c>
      <c r="L81" s="3" t="s">
        <v>217</v>
      </c>
      <c r="M81" s="3" t="s">
        <v>238</v>
      </c>
      <c r="N81" s="3" t="s">
        <v>50</v>
      </c>
      <c r="O81" s="3"/>
      <c r="P81" s="3"/>
      <c r="Q81" s="3" t="s">
        <v>30</v>
      </c>
      <c r="R81" s="3" t="s">
        <v>31</v>
      </c>
      <c r="S81" s="3" t="s">
        <v>32</v>
      </c>
      <c r="T81" s="4" t="s">
        <v>239</v>
      </c>
      <c r="U81" s="7">
        <v>882366875</v>
      </c>
      <c r="V81" s="7">
        <v>0</v>
      </c>
      <c r="W81" s="7">
        <v>0</v>
      </c>
      <c r="X81" s="7">
        <v>882366875</v>
      </c>
    </row>
    <row r="82" spans="1:24" x14ac:dyDescent="0.25">
      <c r="U82" s="12"/>
      <c r="V82" s="12"/>
      <c r="W82" s="12"/>
      <c r="X82" s="12">
        <f>SUM(X2:X81)</f>
        <v>1001642179015</v>
      </c>
    </row>
    <row r="88" spans="1:24" x14ac:dyDescent="0.25">
      <c r="X88" s="9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26FC1-27DF-4F70-A605-CB2247B1294E}">
  <dimension ref="A1:H40"/>
  <sheetViews>
    <sheetView showGridLines="0" workbookViewId="0">
      <selection activeCell="D28" sqref="D28"/>
    </sheetView>
  </sheetViews>
  <sheetFormatPr baseColWidth="10" defaultRowHeight="15" x14ac:dyDescent="0.25"/>
  <cols>
    <col min="1" max="1" width="56.5703125" customWidth="1"/>
    <col min="2" max="2" width="21" customWidth="1"/>
    <col min="3" max="3" width="19.85546875" bestFit="1" customWidth="1"/>
    <col min="4" max="4" width="17.85546875" customWidth="1"/>
    <col min="5" max="5" width="16.28515625" bestFit="1" customWidth="1"/>
    <col min="6" max="6" width="11" bestFit="1" customWidth="1"/>
    <col min="7" max="7" width="17.28515625" bestFit="1" customWidth="1"/>
  </cols>
  <sheetData>
    <row r="1" spans="1:8" x14ac:dyDescent="0.25">
      <c r="A1" s="98" t="s">
        <v>1623</v>
      </c>
      <c r="B1" s="98"/>
      <c r="C1" s="98"/>
      <c r="D1" s="98"/>
      <c r="E1" s="98"/>
      <c r="F1" s="98"/>
      <c r="G1" s="98"/>
    </row>
    <row r="2" spans="1:8" ht="36" customHeight="1" x14ac:dyDescent="0.25">
      <c r="A2" s="98"/>
      <c r="B2" s="98"/>
      <c r="C2" s="98"/>
      <c r="D2" s="98"/>
      <c r="E2" s="98"/>
      <c r="F2" s="98"/>
      <c r="G2" s="98"/>
      <c r="H2" t="s">
        <v>1622</v>
      </c>
    </row>
    <row r="4" spans="1:8" ht="30" x14ac:dyDescent="0.25">
      <c r="A4" s="55" t="s">
        <v>5</v>
      </c>
      <c r="B4" s="55" t="s">
        <v>21</v>
      </c>
      <c r="C4" s="55" t="s">
        <v>1613</v>
      </c>
      <c r="D4" s="55" t="s">
        <v>1621</v>
      </c>
    </row>
    <row r="5" spans="1:8" x14ac:dyDescent="0.25">
      <c r="A5" s="53" t="s">
        <v>1611</v>
      </c>
      <c r="B5" s="54">
        <v>106749606045</v>
      </c>
      <c r="C5" s="54">
        <v>106749606045</v>
      </c>
      <c r="D5" s="65">
        <f>C5/B5</f>
        <v>1</v>
      </c>
    </row>
    <row r="6" spans="1:8" x14ac:dyDescent="0.25">
      <c r="A6" s="53" t="s">
        <v>1612</v>
      </c>
      <c r="B6" s="54">
        <v>894892572970</v>
      </c>
      <c r="C6" s="64">
        <f>C18+C17+C16+E18</f>
        <v>95644724889.5</v>
      </c>
      <c r="D6" s="65">
        <f>C6/B6</f>
        <v>0.10687844304268949</v>
      </c>
    </row>
    <row r="7" spans="1:8" x14ac:dyDescent="0.25">
      <c r="A7" s="66" t="s">
        <v>271</v>
      </c>
      <c r="B7" s="67">
        <f>SUM(B5:B6)</f>
        <v>1001642179015</v>
      </c>
      <c r="C7" s="67">
        <f>SUM(C5:C6)</f>
        <v>202394330934.5</v>
      </c>
      <c r="D7" s="70">
        <f>C7/B7</f>
        <v>0.20206250812394061</v>
      </c>
    </row>
    <row r="10" spans="1:8" x14ac:dyDescent="0.25">
      <c r="B10" s="54">
        <v>1001642179015</v>
      </c>
    </row>
    <row r="14" spans="1:8" x14ac:dyDescent="0.25">
      <c r="A14" s="39" t="s">
        <v>1614</v>
      </c>
      <c r="B14" s="39" t="s">
        <v>1615</v>
      </c>
      <c r="C14" s="39" t="s">
        <v>267</v>
      </c>
    </row>
    <row r="15" spans="1:8" x14ac:dyDescent="0.25">
      <c r="A15" t="s">
        <v>1616</v>
      </c>
      <c r="B15">
        <v>629</v>
      </c>
      <c r="C15" s="51">
        <v>715592429</v>
      </c>
      <c r="E15" s="52"/>
      <c r="F15" s="52"/>
      <c r="G15" s="52"/>
    </row>
    <row r="16" spans="1:8" x14ac:dyDescent="0.25">
      <c r="A16" s="68" t="s">
        <v>1617</v>
      </c>
      <c r="B16">
        <v>1</v>
      </c>
      <c r="C16" s="69">
        <v>99051392</v>
      </c>
      <c r="E16" s="52"/>
      <c r="F16" s="52"/>
      <c r="G16" s="52"/>
    </row>
    <row r="17" spans="1:7" x14ac:dyDescent="0.25">
      <c r="A17" s="68" t="s">
        <v>335</v>
      </c>
      <c r="B17">
        <v>6</v>
      </c>
      <c r="C17" s="69">
        <v>92400000</v>
      </c>
      <c r="E17" s="52" t="s">
        <v>1624</v>
      </c>
      <c r="F17" s="52"/>
      <c r="G17" s="52"/>
    </row>
    <row r="18" spans="1:7" x14ac:dyDescent="0.25">
      <c r="A18" s="68" t="s">
        <v>469</v>
      </c>
      <c r="B18">
        <v>2287</v>
      </c>
      <c r="C18" s="69">
        <v>63635515665</v>
      </c>
      <c r="D18" s="31">
        <f>C18/8</f>
        <v>7954439458.125</v>
      </c>
      <c r="E18" s="52">
        <f>D18*4</f>
        <v>31817757832.5</v>
      </c>
      <c r="F18" s="52"/>
      <c r="G18" s="52"/>
    </row>
    <row r="19" spans="1:7" x14ac:dyDescent="0.25">
      <c r="A19" s="58" t="s">
        <v>703</v>
      </c>
      <c r="B19">
        <v>3</v>
      </c>
      <c r="C19" s="51">
        <v>662733383</v>
      </c>
      <c r="E19" s="52"/>
      <c r="F19" s="52"/>
      <c r="G19" s="52"/>
    </row>
    <row r="20" spans="1:7" x14ac:dyDescent="0.25">
      <c r="A20" s="58" t="s">
        <v>765</v>
      </c>
      <c r="B20">
        <v>1</v>
      </c>
      <c r="C20" s="51">
        <v>1994504839</v>
      </c>
      <c r="E20" s="52"/>
      <c r="F20" s="52"/>
      <c r="G20" s="52"/>
    </row>
    <row r="21" spans="1:7" x14ac:dyDescent="0.25">
      <c r="A21" t="s">
        <v>1618</v>
      </c>
      <c r="B21">
        <v>1</v>
      </c>
      <c r="C21" s="51">
        <v>72196110</v>
      </c>
      <c r="E21" s="52"/>
      <c r="F21" s="52"/>
      <c r="G21" s="52"/>
    </row>
    <row r="22" spans="1:7" x14ac:dyDescent="0.25">
      <c r="A22" t="s">
        <v>1619</v>
      </c>
      <c r="B22">
        <v>200</v>
      </c>
      <c r="C22" s="51">
        <v>275035134</v>
      </c>
      <c r="E22" s="52"/>
      <c r="F22" s="52"/>
      <c r="G22" s="52"/>
    </row>
    <row r="23" spans="1:7" x14ac:dyDescent="0.25">
      <c r="A23" t="s">
        <v>456</v>
      </c>
      <c r="B23">
        <v>9</v>
      </c>
      <c r="C23" s="51">
        <v>423493330.18000001</v>
      </c>
      <c r="E23" s="52"/>
      <c r="F23" s="52"/>
      <c r="G23" s="52"/>
    </row>
    <row r="24" spans="1:7" x14ac:dyDescent="0.25">
      <c r="A24" t="s">
        <v>1036</v>
      </c>
      <c r="B24">
        <v>11</v>
      </c>
      <c r="C24" s="51">
        <v>25478050293</v>
      </c>
      <c r="E24" s="52"/>
      <c r="F24" s="52"/>
      <c r="G24" s="52"/>
    </row>
    <row r="25" spans="1:7" x14ac:dyDescent="0.25">
      <c r="A25" t="s">
        <v>1133</v>
      </c>
      <c r="B25">
        <v>1</v>
      </c>
      <c r="C25" s="51">
        <v>191459232</v>
      </c>
      <c r="E25" s="52"/>
      <c r="F25" s="52"/>
      <c r="G25" s="52"/>
    </row>
    <row r="26" spans="1:7" x14ac:dyDescent="0.25">
      <c r="A26" t="s">
        <v>867</v>
      </c>
      <c r="B26">
        <v>19</v>
      </c>
      <c r="C26" s="51">
        <v>5095016306.5</v>
      </c>
      <c r="E26" s="52"/>
      <c r="F26" s="52"/>
      <c r="G26" s="52"/>
    </row>
    <row r="27" spans="1:7" x14ac:dyDescent="0.25">
      <c r="A27" t="s">
        <v>1620</v>
      </c>
      <c r="B27">
        <v>1</v>
      </c>
      <c r="C27" s="51">
        <v>39128321</v>
      </c>
      <c r="E27" s="52"/>
      <c r="F27" s="52"/>
      <c r="G27" s="52"/>
    </row>
    <row r="28" spans="1:7" x14ac:dyDescent="0.25">
      <c r="A28" t="s">
        <v>1561</v>
      </c>
      <c r="B28">
        <v>3169</v>
      </c>
      <c r="C28" s="51">
        <v>98774176434.679993</v>
      </c>
      <c r="E28" s="52"/>
      <c r="F28" s="52"/>
      <c r="G28" s="52"/>
    </row>
    <row r="32" spans="1:7" x14ac:dyDescent="0.25">
      <c r="A32" s="56" t="s">
        <v>1614</v>
      </c>
      <c r="B32" s="56" t="s">
        <v>1615</v>
      </c>
      <c r="C32" s="57" t="s">
        <v>267</v>
      </c>
    </row>
    <row r="33" spans="1:3" x14ac:dyDescent="0.25">
      <c r="A33" s="58" t="s">
        <v>1616</v>
      </c>
      <c r="B33" s="59">
        <v>8</v>
      </c>
      <c r="C33" s="60">
        <v>10077679</v>
      </c>
    </row>
    <row r="34" spans="1:3" x14ac:dyDescent="0.25">
      <c r="A34" s="58" t="s">
        <v>867</v>
      </c>
      <c r="B34" s="59">
        <v>1</v>
      </c>
      <c r="C34" s="60">
        <v>199971000</v>
      </c>
    </row>
    <row r="35" spans="1:3" x14ac:dyDescent="0.25">
      <c r="A35" s="58" t="s">
        <v>703</v>
      </c>
      <c r="B35" s="59">
        <v>3</v>
      </c>
      <c r="C35" s="60">
        <v>662733383</v>
      </c>
    </row>
    <row r="36" spans="1:3" x14ac:dyDescent="0.25">
      <c r="A36" s="58" t="s">
        <v>765</v>
      </c>
      <c r="B36" s="59">
        <v>1</v>
      </c>
      <c r="C36" s="60">
        <v>1994504839</v>
      </c>
    </row>
    <row r="37" spans="1:3" x14ac:dyDescent="0.25">
      <c r="A37" s="58" t="s">
        <v>469</v>
      </c>
      <c r="B37" s="59">
        <v>214</v>
      </c>
      <c r="C37" s="60">
        <v>6589400730</v>
      </c>
    </row>
    <row r="38" spans="1:3" x14ac:dyDescent="0.25">
      <c r="A38" s="58" t="s">
        <v>1619</v>
      </c>
      <c r="B38" s="59">
        <v>11</v>
      </c>
      <c r="C38" s="60">
        <v>19659006</v>
      </c>
    </row>
    <row r="39" spans="1:3" x14ac:dyDescent="0.25">
      <c r="A39" s="58" t="s">
        <v>335</v>
      </c>
      <c r="B39" s="59">
        <v>1</v>
      </c>
      <c r="C39" s="60">
        <v>35600000</v>
      </c>
    </row>
    <row r="40" spans="1:3" x14ac:dyDescent="0.25">
      <c r="A40" s="61" t="s">
        <v>1561</v>
      </c>
      <c r="B40" s="62">
        <v>239</v>
      </c>
      <c r="C40" s="63">
        <v>9511946637</v>
      </c>
    </row>
  </sheetData>
  <mergeCells count="1">
    <mergeCell ref="A1:G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3C38B-684E-454B-AB7A-16CB87F35F7E}">
  <dimension ref="A1:Y23"/>
  <sheetViews>
    <sheetView showGridLines="0" tabSelected="1" topLeftCell="C1" zoomScale="90" zoomScaleNormal="90" workbookViewId="0">
      <selection activeCell="S23" sqref="S23"/>
    </sheetView>
  </sheetViews>
  <sheetFormatPr baseColWidth="10" defaultColWidth="11.42578125" defaultRowHeight="19.5" customHeight="1" x14ac:dyDescent="0.25"/>
  <cols>
    <col min="1" max="1" width="10" style="73" customWidth="1"/>
    <col min="2" max="2" width="25.42578125" style="91" customWidth="1"/>
    <col min="3" max="3" width="7.28515625" style="73" customWidth="1"/>
    <col min="4" max="11" width="5.42578125" style="73" hidden="1" customWidth="1"/>
    <col min="12" max="12" width="7" style="73" hidden="1" customWidth="1"/>
    <col min="13" max="13" width="9.5703125" style="73" hidden="1" customWidth="1"/>
    <col min="14" max="14" width="4.85546875" style="73" customWidth="1"/>
    <col min="15" max="15" width="5.7109375" style="73" customWidth="1"/>
    <col min="16" max="16" width="35" style="73" customWidth="1"/>
    <col min="17" max="17" width="16.42578125" style="73" customWidth="1"/>
    <col min="18" max="18" width="15.42578125" style="73" bestFit="1" customWidth="1"/>
    <col min="19" max="19" width="11.140625" style="92" customWidth="1"/>
    <col min="20" max="20" width="15.7109375" style="73" customWidth="1"/>
    <col min="21" max="21" width="11.42578125" style="93" customWidth="1"/>
    <col min="22" max="22" width="13.5703125" style="94" customWidth="1"/>
    <col min="23" max="23" width="9.85546875" style="92" customWidth="1"/>
    <col min="24" max="24" width="15.140625" style="73" customWidth="1"/>
    <col min="25" max="25" width="13.5703125" style="94" customWidth="1"/>
    <col min="26" max="16384" width="11.42578125" style="73"/>
  </cols>
  <sheetData>
    <row r="1" spans="1:25" ht="25.5" customHeight="1" x14ac:dyDescent="0.25">
      <c r="A1" s="71" t="s">
        <v>1627</v>
      </c>
      <c r="B1" s="72"/>
      <c r="C1" s="72"/>
      <c r="D1" s="72"/>
      <c r="E1" s="72"/>
      <c r="F1" s="72"/>
      <c r="G1" s="72"/>
      <c r="H1" s="72"/>
      <c r="I1" s="72"/>
      <c r="J1" s="72"/>
      <c r="K1" s="72"/>
      <c r="L1" s="72"/>
      <c r="M1" s="72"/>
      <c r="N1" s="72"/>
      <c r="O1" s="72"/>
      <c r="P1" s="72"/>
      <c r="Q1" s="72"/>
      <c r="R1" s="72"/>
      <c r="S1" s="72"/>
      <c r="T1" s="72"/>
      <c r="U1" s="72"/>
      <c r="V1" s="72"/>
      <c r="W1" s="72"/>
      <c r="X1" s="72"/>
      <c r="Y1" s="72"/>
    </row>
    <row r="2" spans="1:25" ht="54.75" customHeight="1" x14ac:dyDescent="0.25">
      <c r="A2" s="74" t="s">
        <v>0</v>
      </c>
      <c r="B2" s="75" t="s">
        <v>1</v>
      </c>
      <c r="C2" s="74" t="s">
        <v>4</v>
      </c>
      <c r="D2" s="74" t="s">
        <v>5</v>
      </c>
      <c r="E2" s="74" t="s">
        <v>6</v>
      </c>
      <c r="F2" s="74" t="s">
        <v>7</v>
      </c>
      <c r="G2" s="74" t="s">
        <v>8</v>
      </c>
      <c r="H2" s="74" t="s">
        <v>9</v>
      </c>
      <c r="I2" s="74" t="s">
        <v>10</v>
      </c>
      <c r="J2" s="74" t="s">
        <v>11</v>
      </c>
      <c r="K2" s="74" t="s">
        <v>12</v>
      </c>
      <c r="L2" s="74" t="s">
        <v>13</v>
      </c>
      <c r="M2" s="74" t="s">
        <v>14</v>
      </c>
      <c r="N2" s="74" t="s">
        <v>15</v>
      </c>
      <c r="O2" s="74" t="s">
        <v>16</v>
      </c>
      <c r="P2" s="74" t="s">
        <v>17</v>
      </c>
      <c r="Q2" s="74" t="s">
        <v>21</v>
      </c>
      <c r="R2" s="74" t="s">
        <v>1628</v>
      </c>
      <c r="S2" s="76" t="s">
        <v>1629</v>
      </c>
      <c r="T2" s="74" t="s">
        <v>1630</v>
      </c>
      <c r="U2" s="76" t="s">
        <v>1631</v>
      </c>
      <c r="V2" s="74" t="s">
        <v>1632</v>
      </c>
      <c r="W2" s="76" t="s">
        <v>1633</v>
      </c>
      <c r="X2" s="74" t="s">
        <v>1634</v>
      </c>
      <c r="Y2" s="74" t="s">
        <v>1635</v>
      </c>
    </row>
    <row r="3" spans="1:25" ht="27.75" customHeight="1" x14ac:dyDescent="0.25">
      <c r="A3" s="74" t="s">
        <v>22</v>
      </c>
      <c r="B3" s="77" t="s">
        <v>23</v>
      </c>
      <c r="C3" s="78" t="s">
        <v>27</v>
      </c>
      <c r="D3" s="74"/>
      <c r="E3" s="74"/>
      <c r="F3" s="74"/>
      <c r="G3" s="74"/>
      <c r="H3" s="74"/>
      <c r="I3" s="74"/>
      <c r="J3" s="74"/>
      <c r="K3" s="74"/>
      <c r="L3" s="74"/>
      <c r="M3" s="74"/>
      <c r="N3" s="74"/>
      <c r="O3" s="74"/>
      <c r="P3" s="79" t="s">
        <v>1636</v>
      </c>
      <c r="Q3" s="80">
        <v>92025405455</v>
      </c>
      <c r="R3" s="80">
        <f t="shared" ref="R3:R18" si="0">+V3+T3</f>
        <v>1162535595.0899999</v>
      </c>
      <c r="S3" s="81">
        <f t="shared" ref="S3:S18" si="1">+R3/Q3</f>
        <v>1.2632767976865633E-2</v>
      </c>
      <c r="T3" s="80">
        <v>758722629.16999996</v>
      </c>
      <c r="U3" s="81">
        <f>+T3/R3</f>
        <v>0.65264464363455643</v>
      </c>
      <c r="V3" s="80">
        <f>+V5</f>
        <v>403812965.92000002</v>
      </c>
      <c r="W3" s="81">
        <f>+V3/R3</f>
        <v>0.34735535636544362</v>
      </c>
      <c r="X3" s="80">
        <f>+X5</f>
        <v>673025716.38</v>
      </c>
      <c r="Y3" s="80">
        <f>+Y5</f>
        <v>403812965.92000002</v>
      </c>
    </row>
    <row r="4" spans="1:25" ht="27.75" customHeight="1" x14ac:dyDescent="0.25">
      <c r="A4" s="82" t="s">
        <v>22</v>
      </c>
      <c r="B4" s="83" t="s">
        <v>23</v>
      </c>
      <c r="C4" s="84" t="s">
        <v>1637</v>
      </c>
      <c r="D4" s="82" t="s">
        <v>27</v>
      </c>
      <c r="E4" s="82" t="s">
        <v>28</v>
      </c>
      <c r="F4" s="82"/>
      <c r="G4" s="82"/>
      <c r="H4" s="82"/>
      <c r="I4" s="82"/>
      <c r="J4" s="82"/>
      <c r="K4" s="82"/>
      <c r="L4" s="82"/>
      <c r="M4" s="82" t="s">
        <v>30</v>
      </c>
      <c r="N4" s="82">
        <v>10</v>
      </c>
      <c r="O4" s="82" t="s">
        <v>32</v>
      </c>
      <c r="P4" s="85" t="s">
        <v>261</v>
      </c>
      <c r="Q4" s="86">
        <v>16196307000</v>
      </c>
      <c r="R4" s="86">
        <f t="shared" si="0"/>
        <v>0</v>
      </c>
      <c r="S4" s="87">
        <f t="shared" si="1"/>
        <v>0</v>
      </c>
      <c r="T4" s="86">
        <v>0</v>
      </c>
      <c r="U4" s="81"/>
      <c r="V4" s="86">
        <v>0</v>
      </c>
      <c r="W4" s="81"/>
      <c r="X4" s="86">
        <v>0</v>
      </c>
      <c r="Y4" s="86">
        <v>0</v>
      </c>
    </row>
    <row r="5" spans="1:25" s="88" customFormat="1" ht="27.75" customHeight="1" x14ac:dyDescent="0.25">
      <c r="A5" s="74" t="s">
        <v>22</v>
      </c>
      <c r="B5" s="77" t="s">
        <v>23</v>
      </c>
      <c r="C5" s="78" t="s">
        <v>1638</v>
      </c>
      <c r="D5" s="74" t="s">
        <v>27</v>
      </c>
      <c r="E5" s="74" t="s">
        <v>50</v>
      </c>
      <c r="F5" s="74"/>
      <c r="G5" s="74"/>
      <c r="H5" s="74"/>
      <c r="I5" s="74"/>
      <c r="J5" s="74"/>
      <c r="K5" s="74"/>
      <c r="L5" s="74"/>
      <c r="M5" s="74" t="s">
        <v>30</v>
      </c>
      <c r="N5" s="74">
        <v>10</v>
      </c>
      <c r="O5" s="74" t="s">
        <v>32</v>
      </c>
      <c r="P5" s="79" t="s">
        <v>263</v>
      </c>
      <c r="Q5" s="80">
        <v>16215082642</v>
      </c>
      <c r="R5" s="80">
        <f t="shared" si="0"/>
        <v>1162535595.0899999</v>
      </c>
      <c r="S5" s="81">
        <f t="shared" si="1"/>
        <v>7.1694706758929624E-2</v>
      </c>
      <c r="T5" s="80">
        <v>758722629.16999996</v>
      </c>
      <c r="U5" s="81">
        <f t="shared" ref="U5:U23" si="2">+T5/R5</f>
        <v>0.65264464363455643</v>
      </c>
      <c r="V5" s="80">
        <v>403812965.92000002</v>
      </c>
      <c r="W5" s="81">
        <f>+V5/R5</f>
        <v>0.34735535636544362</v>
      </c>
      <c r="X5" s="80">
        <v>673025716.38</v>
      </c>
      <c r="Y5" s="80">
        <v>403812965.92000002</v>
      </c>
    </row>
    <row r="6" spans="1:25" ht="27.75" customHeight="1" x14ac:dyDescent="0.25">
      <c r="A6" s="82" t="s">
        <v>22</v>
      </c>
      <c r="B6" s="83" t="s">
        <v>23</v>
      </c>
      <c r="C6" s="84" t="s">
        <v>1639</v>
      </c>
      <c r="D6" s="82" t="s">
        <v>27</v>
      </c>
      <c r="E6" s="82" t="s">
        <v>68</v>
      </c>
      <c r="F6" s="82"/>
      <c r="G6" s="82"/>
      <c r="H6" s="82"/>
      <c r="I6" s="82"/>
      <c r="J6" s="82"/>
      <c r="K6" s="82"/>
      <c r="L6" s="82"/>
      <c r="M6" s="82" t="s">
        <v>30</v>
      </c>
      <c r="N6" s="82">
        <v>10</v>
      </c>
      <c r="O6" s="82" t="s">
        <v>32</v>
      </c>
      <c r="P6" s="85" t="s">
        <v>264</v>
      </c>
      <c r="Q6" s="86">
        <v>57810032455</v>
      </c>
      <c r="R6" s="86">
        <f t="shared" si="0"/>
        <v>0</v>
      </c>
      <c r="S6" s="87">
        <f t="shared" si="1"/>
        <v>0</v>
      </c>
      <c r="T6" s="86">
        <v>0</v>
      </c>
      <c r="U6" s="81"/>
      <c r="V6" s="86">
        <v>0</v>
      </c>
      <c r="W6" s="87"/>
      <c r="X6" s="86">
        <v>0</v>
      </c>
      <c r="Y6" s="86">
        <v>0</v>
      </c>
    </row>
    <row r="7" spans="1:25" ht="27.75" customHeight="1" x14ac:dyDescent="0.25">
      <c r="A7" s="82" t="s">
        <v>22</v>
      </c>
      <c r="B7" s="83" t="s">
        <v>23</v>
      </c>
      <c r="C7" s="84" t="s">
        <v>1640</v>
      </c>
      <c r="D7" s="82" t="s">
        <v>27</v>
      </c>
      <c r="E7" s="82" t="s">
        <v>138</v>
      </c>
      <c r="F7" s="82"/>
      <c r="G7" s="82"/>
      <c r="H7" s="82"/>
      <c r="I7" s="82"/>
      <c r="J7" s="82"/>
      <c r="K7" s="82"/>
      <c r="L7" s="82"/>
      <c r="M7" s="82" t="s">
        <v>30</v>
      </c>
      <c r="N7" s="82">
        <v>10</v>
      </c>
      <c r="O7" s="82" t="s">
        <v>32</v>
      </c>
      <c r="P7" s="85" t="s">
        <v>265</v>
      </c>
      <c r="Q7" s="86">
        <v>555743015</v>
      </c>
      <c r="R7" s="86">
        <f t="shared" si="0"/>
        <v>0</v>
      </c>
      <c r="S7" s="87">
        <f t="shared" si="1"/>
        <v>0</v>
      </c>
      <c r="T7" s="86">
        <v>0</v>
      </c>
      <c r="U7" s="81"/>
      <c r="V7" s="86">
        <v>0</v>
      </c>
      <c r="W7" s="87"/>
      <c r="X7" s="86">
        <v>0</v>
      </c>
      <c r="Y7" s="86">
        <v>0</v>
      </c>
    </row>
    <row r="8" spans="1:25" ht="27.75" customHeight="1" x14ac:dyDescent="0.25">
      <c r="A8" s="82" t="s">
        <v>22</v>
      </c>
      <c r="B8" s="83" t="s">
        <v>23</v>
      </c>
      <c r="C8" s="84" t="s">
        <v>1640</v>
      </c>
      <c r="D8" s="82" t="s">
        <v>27</v>
      </c>
      <c r="E8" s="82" t="s">
        <v>138</v>
      </c>
      <c r="F8" s="82"/>
      <c r="G8" s="82"/>
      <c r="H8" s="82"/>
      <c r="I8" s="82"/>
      <c r="J8" s="82"/>
      <c r="K8" s="82"/>
      <c r="L8" s="82"/>
      <c r="M8" s="82" t="s">
        <v>30</v>
      </c>
      <c r="N8" s="82">
        <v>10</v>
      </c>
      <c r="O8" s="82" t="s">
        <v>246</v>
      </c>
      <c r="P8" s="85" t="s">
        <v>265</v>
      </c>
      <c r="Q8" s="86">
        <v>481804343</v>
      </c>
      <c r="R8" s="86">
        <f t="shared" si="0"/>
        <v>0</v>
      </c>
      <c r="S8" s="87">
        <f t="shared" si="1"/>
        <v>0</v>
      </c>
      <c r="T8" s="86">
        <v>0</v>
      </c>
      <c r="U8" s="81"/>
      <c r="V8" s="86">
        <v>0</v>
      </c>
      <c r="W8" s="87"/>
      <c r="X8" s="86">
        <v>0</v>
      </c>
      <c r="Y8" s="86">
        <v>0</v>
      </c>
    </row>
    <row r="9" spans="1:25" ht="27.75" customHeight="1" x14ac:dyDescent="0.25">
      <c r="A9" s="82" t="s">
        <v>22</v>
      </c>
      <c r="B9" s="83" t="s">
        <v>23</v>
      </c>
      <c r="C9" s="84" t="s">
        <v>1640</v>
      </c>
      <c r="D9" s="82" t="s">
        <v>27</v>
      </c>
      <c r="E9" s="82" t="s">
        <v>138</v>
      </c>
      <c r="F9" s="82"/>
      <c r="G9" s="82"/>
      <c r="H9" s="82"/>
      <c r="I9" s="82"/>
      <c r="J9" s="82"/>
      <c r="K9" s="82"/>
      <c r="L9" s="82"/>
      <c r="M9" s="82" t="s">
        <v>30</v>
      </c>
      <c r="N9" s="82">
        <v>11</v>
      </c>
      <c r="O9" s="82" t="s">
        <v>246</v>
      </c>
      <c r="P9" s="85" t="s">
        <v>265</v>
      </c>
      <c r="Q9" s="86">
        <v>766436000</v>
      </c>
      <c r="R9" s="86">
        <f t="shared" si="0"/>
        <v>0</v>
      </c>
      <c r="S9" s="87">
        <f t="shared" si="1"/>
        <v>0</v>
      </c>
      <c r="T9" s="86">
        <v>0</v>
      </c>
      <c r="U9" s="81"/>
      <c r="V9" s="86">
        <v>0</v>
      </c>
      <c r="W9" s="87"/>
      <c r="X9" s="86">
        <v>0</v>
      </c>
      <c r="Y9" s="86">
        <v>0</v>
      </c>
    </row>
    <row r="10" spans="1:25" ht="27.75" customHeight="1" x14ac:dyDescent="0.25">
      <c r="A10" s="74" t="s">
        <v>22</v>
      </c>
      <c r="B10" s="77" t="s">
        <v>23</v>
      </c>
      <c r="C10" s="78" t="s">
        <v>1641</v>
      </c>
      <c r="D10" s="74"/>
      <c r="E10" s="74"/>
      <c r="F10" s="74"/>
      <c r="G10" s="74"/>
      <c r="H10" s="74"/>
      <c r="I10" s="74"/>
      <c r="J10" s="74"/>
      <c r="K10" s="74"/>
      <c r="L10" s="74"/>
      <c r="M10" s="74"/>
      <c r="N10" s="74"/>
      <c r="O10" s="74"/>
      <c r="P10" s="79" t="s">
        <v>1642</v>
      </c>
      <c r="Q10" s="80">
        <v>643472807</v>
      </c>
      <c r="R10" s="80">
        <f t="shared" si="0"/>
        <v>0</v>
      </c>
      <c r="S10" s="87">
        <f t="shared" si="1"/>
        <v>0</v>
      </c>
      <c r="T10" s="80">
        <v>0</v>
      </c>
      <c r="U10" s="81"/>
      <c r="V10" s="80">
        <v>0</v>
      </c>
      <c r="W10" s="87"/>
      <c r="X10" s="80">
        <v>0</v>
      </c>
      <c r="Y10" s="80">
        <v>0</v>
      </c>
    </row>
    <row r="11" spans="1:25" ht="27.75" customHeight="1" x14ac:dyDescent="0.25">
      <c r="A11" s="82" t="s">
        <v>22</v>
      </c>
      <c r="B11" s="83" t="s">
        <v>23</v>
      </c>
      <c r="C11" s="84" t="s">
        <v>1643</v>
      </c>
      <c r="D11" s="82" t="s">
        <v>1641</v>
      </c>
      <c r="E11" s="82" t="s">
        <v>31</v>
      </c>
      <c r="F11" s="82"/>
      <c r="G11" s="82"/>
      <c r="H11" s="82"/>
      <c r="I11" s="82"/>
      <c r="J11" s="82"/>
      <c r="K11" s="82"/>
      <c r="L11" s="82"/>
      <c r="M11" s="82" t="s">
        <v>30</v>
      </c>
      <c r="N11" s="82">
        <v>11</v>
      </c>
      <c r="O11" s="82" t="s">
        <v>32</v>
      </c>
      <c r="P11" s="85" t="s">
        <v>1644</v>
      </c>
      <c r="Q11" s="86">
        <v>643472807</v>
      </c>
      <c r="R11" s="86">
        <f t="shared" si="0"/>
        <v>0</v>
      </c>
      <c r="S11" s="87">
        <f t="shared" si="1"/>
        <v>0</v>
      </c>
      <c r="T11" s="86">
        <v>0</v>
      </c>
      <c r="U11" s="81"/>
      <c r="V11" s="86">
        <v>0</v>
      </c>
      <c r="W11" s="87"/>
      <c r="X11" s="86">
        <v>0</v>
      </c>
      <c r="Y11" s="86">
        <v>0</v>
      </c>
    </row>
    <row r="12" spans="1:25" ht="27.75" customHeight="1" x14ac:dyDescent="0.25">
      <c r="A12" s="74" t="s">
        <v>22</v>
      </c>
      <c r="B12" s="77" t="s">
        <v>23</v>
      </c>
      <c r="C12" s="78" t="s">
        <v>144</v>
      </c>
      <c r="D12" s="74"/>
      <c r="E12" s="74"/>
      <c r="F12" s="74"/>
      <c r="G12" s="74"/>
      <c r="H12" s="74"/>
      <c r="I12" s="74"/>
      <c r="J12" s="74"/>
      <c r="K12" s="74"/>
      <c r="L12" s="74"/>
      <c r="M12" s="74"/>
      <c r="N12" s="74"/>
      <c r="O12" s="74"/>
      <c r="P12" s="79" t="s">
        <v>1626</v>
      </c>
      <c r="Q12" s="80">
        <v>601453041852</v>
      </c>
      <c r="R12" s="80">
        <f t="shared" si="0"/>
        <v>132589503451.86</v>
      </c>
      <c r="S12" s="81">
        <f t="shared" si="1"/>
        <v>0.22044863725950928</v>
      </c>
      <c r="T12" s="80">
        <v>128814353128.85999</v>
      </c>
      <c r="U12" s="81">
        <f t="shared" si="2"/>
        <v>0.97152753253676161</v>
      </c>
      <c r="V12" s="80">
        <f>SUM(V13:V18)</f>
        <v>3775150323.000011</v>
      </c>
      <c r="W12" s="81">
        <f t="shared" ref="W12:W18" si="3">+V12/R12</f>
        <v>2.8472467463238338E-2</v>
      </c>
      <c r="X12" s="80">
        <f>SUM(X13:X18)</f>
        <v>27720240049.75</v>
      </c>
      <c r="Y12" s="80">
        <f>SUM(Y13:Y18)</f>
        <v>3767995839</v>
      </c>
    </row>
    <row r="13" spans="1:25" ht="27.75" customHeight="1" x14ac:dyDescent="0.25">
      <c r="A13" s="82" t="s">
        <v>22</v>
      </c>
      <c r="B13" s="83" t="s">
        <v>23</v>
      </c>
      <c r="C13" s="84" t="s">
        <v>1645</v>
      </c>
      <c r="D13" s="82" t="s">
        <v>144</v>
      </c>
      <c r="E13" s="82" t="s">
        <v>145</v>
      </c>
      <c r="F13" s="82"/>
      <c r="G13" s="82"/>
      <c r="H13" s="82"/>
      <c r="I13" s="82"/>
      <c r="J13" s="82"/>
      <c r="K13" s="82"/>
      <c r="L13" s="82"/>
      <c r="M13" s="82" t="s">
        <v>30</v>
      </c>
      <c r="N13" s="82">
        <v>10</v>
      </c>
      <c r="O13" s="82" t="s">
        <v>32</v>
      </c>
      <c r="P13" s="85" t="s">
        <v>249</v>
      </c>
      <c r="Q13" s="86">
        <v>320608518370</v>
      </c>
      <c r="R13" s="86">
        <f t="shared" si="0"/>
        <v>12208110777.290007</v>
      </c>
      <c r="S13" s="87">
        <f t="shared" si="1"/>
        <v>3.8077936417151494E-2</v>
      </c>
      <c r="T13" s="86">
        <v>11731499406.440001</v>
      </c>
      <c r="U13" s="87">
        <f t="shared" si="2"/>
        <v>0.96095944904623432</v>
      </c>
      <c r="V13" s="86">
        <v>476611370.8500061</v>
      </c>
      <c r="W13" s="87">
        <f t="shared" si="3"/>
        <v>3.904055095376565E-2</v>
      </c>
      <c r="X13" s="86">
        <v>10898352126.389999</v>
      </c>
      <c r="Y13" s="86">
        <v>476335337.85000002</v>
      </c>
    </row>
    <row r="14" spans="1:25" ht="27.75" customHeight="1" x14ac:dyDescent="0.25">
      <c r="A14" s="82" t="s">
        <v>22</v>
      </c>
      <c r="B14" s="83" t="s">
        <v>23</v>
      </c>
      <c r="C14" s="84" t="s">
        <v>1646</v>
      </c>
      <c r="D14" s="82" t="s">
        <v>144</v>
      </c>
      <c r="E14" s="82" t="s">
        <v>179</v>
      </c>
      <c r="F14" s="82"/>
      <c r="G14" s="82"/>
      <c r="H14" s="82"/>
      <c r="I14" s="82"/>
      <c r="J14" s="82"/>
      <c r="K14" s="82"/>
      <c r="L14" s="82"/>
      <c r="M14" s="82" t="s">
        <v>30</v>
      </c>
      <c r="N14" s="82">
        <v>10</v>
      </c>
      <c r="O14" s="82" t="s">
        <v>32</v>
      </c>
      <c r="P14" s="85" t="s">
        <v>252</v>
      </c>
      <c r="Q14" s="86">
        <v>122305692809</v>
      </c>
      <c r="R14" s="86">
        <f t="shared" si="0"/>
        <v>60455279002.849998</v>
      </c>
      <c r="S14" s="87">
        <f t="shared" si="1"/>
        <v>0.49429652548766179</v>
      </c>
      <c r="T14" s="86">
        <v>60352973168.849998</v>
      </c>
      <c r="U14" s="87">
        <f t="shared" si="2"/>
        <v>0.99830774358025576</v>
      </c>
      <c r="V14" s="86">
        <v>102305834</v>
      </c>
      <c r="W14" s="87">
        <f t="shared" si="3"/>
        <v>1.6922564197442058E-3</v>
      </c>
      <c r="X14" s="86">
        <v>5404906041.5500002</v>
      </c>
      <c r="Y14" s="86">
        <v>102145834</v>
      </c>
    </row>
    <row r="15" spans="1:25" ht="27.75" customHeight="1" x14ac:dyDescent="0.25">
      <c r="A15" s="82" t="s">
        <v>22</v>
      </c>
      <c r="B15" s="83" t="s">
        <v>23</v>
      </c>
      <c r="C15" s="84" t="s">
        <v>1647</v>
      </c>
      <c r="D15" s="82" t="s">
        <v>144</v>
      </c>
      <c r="E15" s="82" t="s">
        <v>193</v>
      </c>
      <c r="F15" s="82"/>
      <c r="G15" s="82"/>
      <c r="H15" s="82"/>
      <c r="I15" s="82"/>
      <c r="J15" s="82"/>
      <c r="K15" s="82"/>
      <c r="L15" s="82"/>
      <c r="M15" s="82" t="s">
        <v>30</v>
      </c>
      <c r="N15" s="82">
        <v>10</v>
      </c>
      <c r="O15" s="82" t="s">
        <v>32</v>
      </c>
      <c r="P15" s="85" t="s">
        <v>254</v>
      </c>
      <c r="Q15" s="86">
        <v>137708705713</v>
      </c>
      <c r="R15" s="86">
        <f t="shared" si="0"/>
        <v>57782727988.860001</v>
      </c>
      <c r="S15" s="87">
        <f t="shared" si="1"/>
        <v>0.41960112608483535</v>
      </c>
      <c r="T15" s="86">
        <v>55091694352.229996</v>
      </c>
      <c r="U15" s="87">
        <f t="shared" si="2"/>
        <v>0.95342840792928962</v>
      </c>
      <c r="V15" s="86">
        <v>2691033636.6300049</v>
      </c>
      <c r="W15" s="87">
        <f t="shared" si="3"/>
        <v>4.6571592070710342E-2</v>
      </c>
      <c r="X15" s="86">
        <v>10931835354.98</v>
      </c>
      <c r="Y15" s="86">
        <v>2684315185.6300001</v>
      </c>
    </row>
    <row r="16" spans="1:25" ht="27.75" customHeight="1" x14ac:dyDescent="0.25">
      <c r="A16" s="82" t="s">
        <v>22</v>
      </c>
      <c r="B16" s="83" t="s">
        <v>23</v>
      </c>
      <c r="C16" s="84" t="s">
        <v>1647</v>
      </c>
      <c r="D16" s="82" t="s">
        <v>144</v>
      </c>
      <c r="E16" s="82" t="s">
        <v>193</v>
      </c>
      <c r="F16" s="82"/>
      <c r="G16" s="82"/>
      <c r="H16" s="82"/>
      <c r="I16" s="82"/>
      <c r="J16" s="82"/>
      <c r="K16" s="82"/>
      <c r="L16" s="82"/>
      <c r="M16" s="82" t="s">
        <v>206</v>
      </c>
      <c r="N16" s="82">
        <v>20</v>
      </c>
      <c r="O16" s="82" t="s">
        <v>32</v>
      </c>
      <c r="P16" s="85" t="s">
        <v>254</v>
      </c>
      <c r="Q16" s="86">
        <v>833828729</v>
      </c>
      <c r="R16" s="86">
        <f t="shared" si="0"/>
        <v>233677510</v>
      </c>
      <c r="S16" s="87">
        <f t="shared" si="1"/>
        <v>0.28024641256993676</v>
      </c>
      <c r="T16" s="86">
        <v>233677510</v>
      </c>
      <c r="U16" s="87">
        <f t="shared" si="2"/>
        <v>1</v>
      </c>
      <c r="V16" s="86">
        <v>0</v>
      </c>
      <c r="W16" s="87">
        <f t="shared" si="3"/>
        <v>0</v>
      </c>
      <c r="X16" s="86">
        <v>0</v>
      </c>
      <c r="Y16" s="86">
        <v>0</v>
      </c>
    </row>
    <row r="17" spans="1:25" ht="27.75" customHeight="1" x14ac:dyDescent="0.25">
      <c r="A17" s="82" t="s">
        <v>22</v>
      </c>
      <c r="B17" s="83" t="s">
        <v>23</v>
      </c>
      <c r="C17" s="84" t="s">
        <v>1647</v>
      </c>
      <c r="D17" s="82" t="s">
        <v>144</v>
      </c>
      <c r="E17" s="82" t="s">
        <v>193</v>
      </c>
      <c r="F17" s="82"/>
      <c r="G17" s="82"/>
      <c r="H17" s="82"/>
      <c r="I17" s="82"/>
      <c r="J17" s="82"/>
      <c r="K17" s="82"/>
      <c r="L17" s="82"/>
      <c r="M17" s="82" t="s">
        <v>206</v>
      </c>
      <c r="N17" s="82">
        <v>21</v>
      </c>
      <c r="O17" s="82" t="s">
        <v>32</v>
      </c>
      <c r="P17" s="85" t="s">
        <v>254</v>
      </c>
      <c r="Q17" s="86">
        <v>3660840120</v>
      </c>
      <c r="R17" s="86">
        <f t="shared" si="0"/>
        <v>445389827</v>
      </c>
      <c r="S17" s="87">
        <f t="shared" si="1"/>
        <v>0.1216632828532266</v>
      </c>
      <c r="T17" s="86">
        <v>445389827</v>
      </c>
      <c r="U17" s="87">
        <f t="shared" si="2"/>
        <v>1</v>
      </c>
      <c r="V17" s="86">
        <v>0</v>
      </c>
      <c r="W17" s="87">
        <f t="shared" si="3"/>
        <v>0</v>
      </c>
      <c r="X17" s="86">
        <v>0</v>
      </c>
      <c r="Y17" s="86">
        <v>0</v>
      </c>
    </row>
    <row r="18" spans="1:25" ht="27.75" customHeight="1" x14ac:dyDescent="0.25">
      <c r="A18" s="82" t="s">
        <v>22</v>
      </c>
      <c r="B18" s="83" t="s">
        <v>23</v>
      </c>
      <c r="C18" s="84" t="s">
        <v>1648</v>
      </c>
      <c r="D18" s="82" t="s">
        <v>144</v>
      </c>
      <c r="E18" s="82" t="s">
        <v>216</v>
      </c>
      <c r="F18" s="82"/>
      <c r="G18" s="82"/>
      <c r="H18" s="82"/>
      <c r="I18" s="82"/>
      <c r="J18" s="82"/>
      <c r="K18" s="82"/>
      <c r="L18" s="82"/>
      <c r="M18" s="82" t="s">
        <v>30</v>
      </c>
      <c r="N18" s="82">
        <v>10</v>
      </c>
      <c r="O18" s="82" t="s">
        <v>32</v>
      </c>
      <c r="P18" s="85" t="s">
        <v>257</v>
      </c>
      <c r="Q18" s="86">
        <v>16335456111</v>
      </c>
      <c r="R18" s="86">
        <f t="shared" si="0"/>
        <v>1464318345.8600001</v>
      </c>
      <c r="S18" s="87">
        <f t="shared" si="1"/>
        <v>8.964049340954458E-2</v>
      </c>
      <c r="T18" s="86">
        <v>959118864.34000003</v>
      </c>
      <c r="U18" s="87">
        <f t="shared" si="2"/>
        <v>0.65499340840171305</v>
      </c>
      <c r="V18" s="86">
        <v>505199481.51999998</v>
      </c>
      <c r="W18" s="87">
        <f t="shared" si="3"/>
        <v>0.34500659159828684</v>
      </c>
      <c r="X18" s="86">
        <v>485146526.82999998</v>
      </c>
      <c r="Y18" s="86">
        <v>505199481.51999998</v>
      </c>
    </row>
    <row r="19" spans="1:25" ht="27.75" customHeight="1" x14ac:dyDescent="0.25">
      <c r="A19" s="82" t="s">
        <v>154</v>
      </c>
      <c r="B19" s="83" t="s">
        <v>154</v>
      </c>
      <c r="C19" s="84" t="s">
        <v>154</v>
      </c>
      <c r="D19" s="82" t="s">
        <v>154</v>
      </c>
      <c r="E19" s="82" t="s">
        <v>154</v>
      </c>
      <c r="F19" s="82" t="s">
        <v>154</v>
      </c>
      <c r="G19" s="82" t="s">
        <v>154</v>
      </c>
      <c r="H19" s="82" t="s">
        <v>154</v>
      </c>
      <c r="I19" s="82" t="s">
        <v>154</v>
      </c>
      <c r="J19" s="82" t="s">
        <v>154</v>
      </c>
      <c r="K19" s="82" t="s">
        <v>154</v>
      </c>
      <c r="L19" s="82" t="s">
        <v>154</v>
      </c>
      <c r="M19" s="82" t="s">
        <v>154</v>
      </c>
      <c r="N19" s="82" t="s">
        <v>154</v>
      </c>
      <c r="O19" s="82" t="s">
        <v>154</v>
      </c>
      <c r="P19" s="84" t="s">
        <v>154</v>
      </c>
      <c r="Q19" s="89" t="s">
        <v>154</v>
      </c>
      <c r="R19" s="89"/>
      <c r="S19" s="81"/>
      <c r="T19" s="89"/>
      <c r="U19" s="81"/>
      <c r="V19" s="89"/>
      <c r="W19" s="87"/>
      <c r="X19" s="89"/>
      <c r="Y19" s="89"/>
    </row>
    <row r="20" spans="1:25" ht="27.75" customHeight="1" x14ac:dyDescent="0.25">
      <c r="A20" s="82" t="s">
        <v>154</v>
      </c>
      <c r="B20" s="77"/>
      <c r="C20" s="78" t="s">
        <v>27</v>
      </c>
      <c r="D20" s="82" t="s">
        <v>154</v>
      </c>
      <c r="E20" s="82" t="s">
        <v>154</v>
      </c>
      <c r="F20" s="82" t="s">
        <v>154</v>
      </c>
      <c r="G20" s="82" t="s">
        <v>154</v>
      </c>
      <c r="H20" s="82" t="s">
        <v>154</v>
      </c>
      <c r="I20" s="82" t="s">
        <v>154</v>
      </c>
      <c r="J20" s="82" t="s">
        <v>154</v>
      </c>
      <c r="K20" s="82" t="s">
        <v>154</v>
      </c>
      <c r="L20" s="82" t="s">
        <v>154</v>
      </c>
      <c r="M20" s="82" t="s">
        <v>154</v>
      </c>
      <c r="N20" s="82" t="s">
        <v>154</v>
      </c>
      <c r="O20" s="82" t="s">
        <v>154</v>
      </c>
      <c r="P20" s="78" t="s">
        <v>1611</v>
      </c>
      <c r="Q20" s="90">
        <v>92025405455</v>
      </c>
      <c r="R20" s="90">
        <f>+V20+T20</f>
        <v>1162535595.0899999</v>
      </c>
      <c r="S20" s="81">
        <f>+R20/Q20</f>
        <v>1.2632767976865633E-2</v>
      </c>
      <c r="T20" s="90">
        <v>758722629.16999996</v>
      </c>
      <c r="U20" s="81">
        <f t="shared" si="2"/>
        <v>0.65264464363455643</v>
      </c>
      <c r="V20" s="90">
        <f>+V3</f>
        <v>403812965.92000002</v>
      </c>
      <c r="W20" s="81">
        <f>+V20/R20</f>
        <v>0.34735535636544362</v>
      </c>
      <c r="X20" s="90">
        <f>+X3</f>
        <v>673025716.38</v>
      </c>
      <c r="Y20" s="90">
        <f>+Y3</f>
        <v>403812965.92000002</v>
      </c>
    </row>
    <row r="21" spans="1:25" ht="27.75" customHeight="1" x14ac:dyDescent="0.25">
      <c r="A21" s="82" t="s">
        <v>154</v>
      </c>
      <c r="B21" s="77"/>
      <c r="C21" s="78" t="s">
        <v>1641</v>
      </c>
      <c r="D21" s="82" t="s">
        <v>154</v>
      </c>
      <c r="E21" s="82" t="s">
        <v>154</v>
      </c>
      <c r="F21" s="82" t="s">
        <v>154</v>
      </c>
      <c r="G21" s="82" t="s">
        <v>154</v>
      </c>
      <c r="H21" s="82" t="s">
        <v>154</v>
      </c>
      <c r="I21" s="82" t="s">
        <v>154</v>
      </c>
      <c r="J21" s="82" t="s">
        <v>154</v>
      </c>
      <c r="K21" s="82" t="s">
        <v>154</v>
      </c>
      <c r="L21" s="82" t="s">
        <v>154</v>
      </c>
      <c r="M21" s="82" t="s">
        <v>154</v>
      </c>
      <c r="N21" s="82" t="s">
        <v>154</v>
      </c>
      <c r="O21" s="82" t="s">
        <v>154</v>
      </c>
      <c r="P21" s="78" t="s">
        <v>1649</v>
      </c>
      <c r="Q21" s="90">
        <v>643472807</v>
      </c>
      <c r="R21" s="90">
        <f>+V21+T21</f>
        <v>0</v>
      </c>
      <c r="S21" s="81">
        <f>+R21/Q21</f>
        <v>0</v>
      </c>
      <c r="T21" s="90">
        <v>0</v>
      </c>
      <c r="U21" s="81"/>
      <c r="V21" s="90">
        <v>0</v>
      </c>
      <c r="W21" s="87"/>
      <c r="X21" s="90">
        <v>0</v>
      </c>
      <c r="Y21" s="90"/>
    </row>
    <row r="22" spans="1:25" ht="27.75" customHeight="1" x14ac:dyDescent="0.25">
      <c r="A22" s="82" t="s">
        <v>154</v>
      </c>
      <c r="B22" s="77"/>
      <c r="C22" s="78" t="s">
        <v>144</v>
      </c>
      <c r="D22" s="82" t="s">
        <v>154</v>
      </c>
      <c r="E22" s="82" t="s">
        <v>154</v>
      </c>
      <c r="F22" s="82" t="s">
        <v>154</v>
      </c>
      <c r="G22" s="82" t="s">
        <v>154</v>
      </c>
      <c r="H22" s="82" t="s">
        <v>154</v>
      </c>
      <c r="I22" s="82" t="s">
        <v>154</v>
      </c>
      <c r="J22" s="82" t="s">
        <v>154</v>
      </c>
      <c r="K22" s="82" t="s">
        <v>154</v>
      </c>
      <c r="L22" s="82" t="s">
        <v>154</v>
      </c>
      <c r="M22" s="82" t="s">
        <v>154</v>
      </c>
      <c r="N22" s="82" t="s">
        <v>154</v>
      </c>
      <c r="O22" s="82" t="s">
        <v>154</v>
      </c>
      <c r="P22" s="78" t="s">
        <v>1626</v>
      </c>
      <c r="Q22" s="90">
        <v>601453041852</v>
      </c>
      <c r="R22" s="90">
        <f>+V22+T22</f>
        <v>132589503451.86</v>
      </c>
      <c r="S22" s="81">
        <f>+R22/Q22</f>
        <v>0.22044863725950928</v>
      </c>
      <c r="T22" s="90">
        <v>128814353128.85999</v>
      </c>
      <c r="U22" s="81">
        <f t="shared" si="2"/>
        <v>0.97152753253676161</v>
      </c>
      <c r="V22" s="90">
        <f>+V12</f>
        <v>3775150323.000011</v>
      </c>
      <c r="W22" s="81">
        <f>+V22/R22</f>
        <v>2.8472467463238338E-2</v>
      </c>
      <c r="X22" s="90">
        <f>+X12</f>
        <v>27720240049.75</v>
      </c>
      <c r="Y22" s="90">
        <f>+Y12</f>
        <v>3767995839</v>
      </c>
    </row>
    <row r="23" spans="1:25" ht="27.75" customHeight="1" x14ac:dyDescent="0.25">
      <c r="A23" s="82" t="s">
        <v>154</v>
      </c>
      <c r="C23" s="84" t="s">
        <v>154</v>
      </c>
      <c r="D23" s="82" t="s">
        <v>154</v>
      </c>
      <c r="E23" s="82" t="s">
        <v>154</v>
      </c>
      <c r="F23" s="82" t="s">
        <v>154</v>
      </c>
      <c r="G23" s="82" t="s">
        <v>154</v>
      </c>
      <c r="H23" s="82" t="s">
        <v>154</v>
      </c>
      <c r="I23" s="82" t="s">
        <v>154</v>
      </c>
      <c r="J23" s="82" t="s">
        <v>154</v>
      </c>
      <c r="K23" s="82" t="s">
        <v>154</v>
      </c>
      <c r="L23" s="82" t="s">
        <v>154</v>
      </c>
      <c r="M23" s="82" t="s">
        <v>154</v>
      </c>
      <c r="N23" s="82" t="s">
        <v>154</v>
      </c>
      <c r="O23" s="82" t="s">
        <v>154</v>
      </c>
      <c r="P23" s="77" t="s">
        <v>1650</v>
      </c>
      <c r="Q23" s="90">
        <v>694121920114</v>
      </c>
      <c r="R23" s="90">
        <f>+V23+T23</f>
        <v>133752039046.95</v>
      </c>
      <c r="S23" s="81">
        <f>+R23/Q23</f>
        <v>0.19269242934293598</v>
      </c>
      <c r="T23" s="90">
        <v>129573075758.02998</v>
      </c>
      <c r="U23" s="81">
        <f t="shared" si="2"/>
        <v>0.96875589098530979</v>
      </c>
      <c r="V23" s="90">
        <f>+V22+V20</f>
        <v>4178963288.920011</v>
      </c>
      <c r="W23" s="81">
        <f>+V23/R23</f>
        <v>3.1244109014690238E-2</v>
      </c>
      <c r="X23" s="90">
        <f>+X22+X20</f>
        <v>28393265766.130001</v>
      </c>
      <c r="Y23" s="90">
        <f>+Y22+Y20</f>
        <v>4171808804.9200001</v>
      </c>
    </row>
  </sheetData>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D80E6-029D-4E51-AB07-78134BFF7C2C}">
  <dimension ref="A1:AN209"/>
  <sheetViews>
    <sheetView workbookViewId="0">
      <selection activeCell="B23" sqref="B23"/>
    </sheetView>
  </sheetViews>
  <sheetFormatPr baseColWidth="10" defaultColWidth="11.42578125" defaultRowHeight="15" x14ac:dyDescent="0.25"/>
  <cols>
    <col min="1" max="20" width="11.42578125" style="95"/>
    <col min="21" max="21" width="17.140625" style="96" bestFit="1" customWidth="1"/>
    <col min="22" max="22" width="11.85546875" style="96" bestFit="1" customWidth="1"/>
    <col min="23" max="23" width="17.140625" style="96" bestFit="1" customWidth="1"/>
    <col min="24" max="24" width="16.85546875" style="96" bestFit="1" customWidth="1"/>
    <col min="25" max="28" width="11.42578125" style="95"/>
    <col min="29" max="37" width="0" style="95" hidden="1" customWidth="1"/>
    <col min="38" max="16384" width="11.42578125" style="95"/>
  </cols>
  <sheetData>
    <row r="1" spans="1:40" x14ac:dyDescent="0.25">
      <c r="A1" s="95" t="s">
        <v>281</v>
      </c>
      <c r="B1" s="95" t="s">
        <v>282</v>
      </c>
      <c r="C1" s="95" t="s">
        <v>283</v>
      </c>
      <c r="D1" s="95" t="s">
        <v>284</v>
      </c>
      <c r="E1" s="95" t="s">
        <v>297</v>
      </c>
      <c r="F1" s="95" t="s">
        <v>1651</v>
      </c>
      <c r="G1" s="95" t="s">
        <v>1652</v>
      </c>
      <c r="H1" s="95" t="s">
        <v>299</v>
      </c>
      <c r="I1" s="95" t="s">
        <v>300</v>
      </c>
      <c r="J1" s="95" t="s">
        <v>301</v>
      </c>
      <c r="K1" s="95" t="s">
        <v>302</v>
      </c>
      <c r="L1" s="95" t="s">
        <v>303</v>
      </c>
      <c r="M1" s="95" t="s">
        <v>304</v>
      </c>
      <c r="N1" s="95" t="s">
        <v>305</v>
      </c>
      <c r="O1" s="95" t="s">
        <v>306</v>
      </c>
      <c r="P1" s="95" t="s">
        <v>307</v>
      </c>
      <c r="Q1" s="95" t="s">
        <v>285</v>
      </c>
      <c r="R1" s="95" t="s">
        <v>286</v>
      </c>
      <c r="S1" s="95" t="s">
        <v>290</v>
      </c>
      <c r="T1" s="95" t="s">
        <v>291</v>
      </c>
      <c r="U1" s="96" t="s">
        <v>295</v>
      </c>
      <c r="V1" s="96" t="s">
        <v>296</v>
      </c>
      <c r="W1" s="96" t="s">
        <v>297</v>
      </c>
      <c r="X1" s="96" t="s">
        <v>298</v>
      </c>
      <c r="Y1" s="95" t="s">
        <v>292</v>
      </c>
      <c r="Z1" s="95" t="s">
        <v>294</v>
      </c>
      <c r="AA1" s="95" t="s">
        <v>293</v>
      </c>
      <c r="AB1" s="95" t="s">
        <v>1653</v>
      </c>
      <c r="AC1" s="95" t="s">
        <v>308</v>
      </c>
      <c r="AD1" s="95" t="s">
        <v>266</v>
      </c>
      <c r="AE1" s="95" t="s">
        <v>309</v>
      </c>
      <c r="AF1" s="95" t="s">
        <v>310</v>
      </c>
      <c r="AG1" s="95" t="s">
        <v>1654</v>
      </c>
      <c r="AH1" s="95" t="s">
        <v>311</v>
      </c>
      <c r="AI1" s="95" t="s">
        <v>312</v>
      </c>
      <c r="AJ1" s="95" t="s">
        <v>313</v>
      </c>
      <c r="AK1" s="95" t="s">
        <v>1655</v>
      </c>
      <c r="AL1" s="95" t="s">
        <v>1656</v>
      </c>
      <c r="AM1" s="95" t="s">
        <v>1657</v>
      </c>
      <c r="AN1" s="95" t="s">
        <v>1658</v>
      </c>
    </row>
    <row r="2" spans="1:40" x14ac:dyDescent="0.25">
      <c r="A2" s="95" t="s">
        <v>1285</v>
      </c>
      <c r="B2" s="95" t="s">
        <v>1659</v>
      </c>
      <c r="C2" s="95" t="s">
        <v>1660</v>
      </c>
      <c r="D2" s="95" t="s">
        <v>1661</v>
      </c>
      <c r="E2" s="95" t="s">
        <v>1662</v>
      </c>
      <c r="F2" s="95" t="s">
        <v>1663</v>
      </c>
      <c r="G2" s="95" t="s">
        <v>1664</v>
      </c>
      <c r="H2" s="95" t="s">
        <v>322</v>
      </c>
      <c r="I2" s="95" t="s">
        <v>1279</v>
      </c>
      <c r="J2" s="95" t="s">
        <v>1280</v>
      </c>
      <c r="K2" s="95" t="s">
        <v>325</v>
      </c>
      <c r="L2" s="95" t="s">
        <v>356</v>
      </c>
      <c r="M2" s="95" t="s">
        <v>1281</v>
      </c>
      <c r="N2" s="95" t="s">
        <v>328</v>
      </c>
      <c r="O2" s="95" t="s">
        <v>618</v>
      </c>
      <c r="P2" s="95" t="s">
        <v>619</v>
      </c>
      <c r="Q2" s="95" t="s">
        <v>22</v>
      </c>
      <c r="R2" s="95" t="s">
        <v>23</v>
      </c>
      <c r="S2" s="95" t="s">
        <v>472</v>
      </c>
      <c r="T2" s="95" t="s">
        <v>1585</v>
      </c>
      <c r="U2" s="96">
        <v>1743426979</v>
      </c>
      <c r="V2" s="96">
        <v>0</v>
      </c>
      <c r="W2" s="96">
        <v>1743426979</v>
      </c>
      <c r="X2" s="96">
        <v>0</v>
      </c>
      <c r="Y2" s="95" t="s">
        <v>30</v>
      </c>
      <c r="Z2" s="95" t="s">
        <v>32</v>
      </c>
      <c r="AA2" s="95" t="s">
        <v>321</v>
      </c>
      <c r="AB2" s="95" t="s">
        <v>1665</v>
      </c>
      <c r="AC2" s="95" t="s">
        <v>1282</v>
      </c>
      <c r="AD2" s="95" t="s">
        <v>1283</v>
      </c>
      <c r="AE2" s="95" t="s">
        <v>1284</v>
      </c>
      <c r="AF2" s="95" t="s">
        <v>1285</v>
      </c>
      <c r="AG2" s="95" t="s">
        <v>1659</v>
      </c>
      <c r="AH2" s="95" t="s">
        <v>1285</v>
      </c>
      <c r="AI2" s="95" t="s">
        <v>1286</v>
      </c>
      <c r="AJ2" s="95" t="s">
        <v>154</v>
      </c>
      <c r="AK2" s="95" t="s">
        <v>1287</v>
      </c>
      <c r="AL2" s="95" t="s">
        <v>335</v>
      </c>
      <c r="AM2" s="95" t="s">
        <v>1288</v>
      </c>
      <c r="AN2" s="95" t="s">
        <v>1289</v>
      </c>
    </row>
    <row r="3" spans="1:40" x14ac:dyDescent="0.25">
      <c r="A3" s="95" t="s">
        <v>583</v>
      </c>
      <c r="B3" s="95" t="s">
        <v>1666</v>
      </c>
      <c r="C3" s="95" t="s">
        <v>1667</v>
      </c>
      <c r="D3" s="95" t="s">
        <v>1661</v>
      </c>
      <c r="E3" s="95" t="s">
        <v>1668</v>
      </c>
      <c r="F3" s="95" t="s">
        <v>1669</v>
      </c>
      <c r="G3" s="95" t="s">
        <v>1664</v>
      </c>
      <c r="H3" s="95" t="s">
        <v>462</v>
      </c>
      <c r="I3" s="95" t="s">
        <v>577</v>
      </c>
      <c r="J3" s="95" t="s">
        <v>578</v>
      </c>
      <c r="K3" s="95" t="s">
        <v>325</v>
      </c>
      <c r="L3" s="95" t="s">
        <v>356</v>
      </c>
      <c r="M3" s="95" t="s">
        <v>579</v>
      </c>
      <c r="N3" s="95" t="s">
        <v>328</v>
      </c>
      <c r="O3" s="95" t="s">
        <v>494</v>
      </c>
      <c r="P3" s="95" t="s">
        <v>495</v>
      </c>
      <c r="Q3" s="95" t="s">
        <v>22</v>
      </c>
      <c r="R3" s="95" t="s">
        <v>23</v>
      </c>
      <c r="S3" s="95" t="s">
        <v>472</v>
      </c>
      <c r="T3" s="95" t="s">
        <v>1585</v>
      </c>
      <c r="U3" s="96">
        <v>3304070</v>
      </c>
      <c r="V3" s="96">
        <v>0</v>
      </c>
      <c r="W3" s="96">
        <v>3304070</v>
      </c>
      <c r="X3" s="96">
        <v>0</v>
      </c>
      <c r="Y3" s="95" t="s">
        <v>30</v>
      </c>
      <c r="Z3" s="95" t="s">
        <v>32</v>
      </c>
      <c r="AA3" s="95" t="s">
        <v>321</v>
      </c>
      <c r="AB3" s="95" t="s">
        <v>1670</v>
      </c>
      <c r="AC3" s="95" t="s">
        <v>580</v>
      </c>
      <c r="AD3" s="95" t="s">
        <v>580</v>
      </c>
      <c r="AE3" s="95" t="s">
        <v>581</v>
      </c>
      <c r="AF3" s="95" t="s">
        <v>582</v>
      </c>
      <c r="AG3" s="95" t="s">
        <v>1666</v>
      </c>
      <c r="AH3" s="95" t="s">
        <v>583</v>
      </c>
      <c r="AI3" s="95" t="s">
        <v>584</v>
      </c>
      <c r="AJ3" s="95" t="s">
        <v>154</v>
      </c>
      <c r="AK3" s="95" t="s">
        <v>585</v>
      </c>
      <c r="AL3" s="95" t="s">
        <v>469</v>
      </c>
      <c r="AM3" s="95" t="s">
        <v>586</v>
      </c>
      <c r="AN3" s="95" t="s">
        <v>1671</v>
      </c>
    </row>
    <row r="4" spans="1:40" x14ac:dyDescent="0.25">
      <c r="A4" s="95" t="s">
        <v>583</v>
      </c>
      <c r="B4" s="95" t="s">
        <v>1666</v>
      </c>
      <c r="C4" s="95" t="s">
        <v>1667</v>
      </c>
      <c r="D4" s="95" t="s">
        <v>1661</v>
      </c>
      <c r="E4" s="95" t="s">
        <v>1668</v>
      </c>
      <c r="F4" s="95" t="s">
        <v>1669</v>
      </c>
      <c r="G4" s="95" t="s">
        <v>1664</v>
      </c>
      <c r="H4" s="95" t="s">
        <v>462</v>
      </c>
      <c r="I4" s="95" t="s">
        <v>577</v>
      </c>
      <c r="J4" s="95" t="s">
        <v>578</v>
      </c>
      <c r="K4" s="95" t="s">
        <v>325</v>
      </c>
      <c r="L4" s="95" t="s">
        <v>356</v>
      </c>
      <c r="M4" s="95" t="s">
        <v>579</v>
      </c>
      <c r="N4" s="95" t="s">
        <v>328</v>
      </c>
      <c r="O4" s="95" t="s">
        <v>494</v>
      </c>
      <c r="P4" s="95" t="s">
        <v>495</v>
      </c>
      <c r="Q4" s="95" t="s">
        <v>22</v>
      </c>
      <c r="R4" s="95" t="s">
        <v>23</v>
      </c>
      <c r="S4" s="95" t="s">
        <v>474</v>
      </c>
      <c r="T4" s="95" t="s">
        <v>1672</v>
      </c>
      <c r="U4" s="96">
        <v>986930</v>
      </c>
      <c r="V4" s="96">
        <v>0</v>
      </c>
      <c r="W4" s="96">
        <v>986930</v>
      </c>
      <c r="X4" s="96">
        <v>0</v>
      </c>
      <c r="Y4" s="95" t="s">
        <v>30</v>
      </c>
      <c r="Z4" s="95" t="s">
        <v>32</v>
      </c>
      <c r="AA4" s="95" t="s">
        <v>321</v>
      </c>
      <c r="AB4" s="95" t="s">
        <v>1670</v>
      </c>
      <c r="AC4" s="95" t="s">
        <v>580</v>
      </c>
      <c r="AD4" s="95" t="s">
        <v>580</v>
      </c>
      <c r="AE4" s="95" t="s">
        <v>581</v>
      </c>
      <c r="AF4" s="95" t="s">
        <v>582</v>
      </c>
      <c r="AG4" s="95" t="s">
        <v>1666</v>
      </c>
      <c r="AH4" s="95" t="s">
        <v>583</v>
      </c>
      <c r="AI4" s="95" t="s">
        <v>584</v>
      </c>
      <c r="AJ4" s="95" t="s">
        <v>154</v>
      </c>
      <c r="AK4" s="95" t="s">
        <v>585</v>
      </c>
      <c r="AL4" s="95" t="s">
        <v>469</v>
      </c>
      <c r="AM4" s="95" t="s">
        <v>586</v>
      </c>
      <c r="AN4" s="95" t="s">
        <v>1671</v>
      </c>
    </row>
    <row r="5" spans="1:40" x14ac:dyDescent="0.25">
      <c r="A5" s="95" t="s">
        <v>843</v>
      </c>
      <c r="B5" s="95" t="s">
        <v>1666</v>
      </c>
      <c r="C5" s="95" t="s">
        <v>1673</v>
      </c>
      <c r="D5" s="95" t="s">
        <v>1661</v>
      </c>
      <c r="E5" s="95" t="s">
        <v>1674</v>
      </c>
      <c r="F5" s="95" t="s">
        <v>1675</v>
      </c>
      <c r="G5" s="95" t="s">
        <v>1664</v>
      </c>
      <c r="H5" s="95" t="s">
        <v>462</v>
      </c>
      <c r="I5" s="95" t="s">
        <v>836</v>
      </c>
      <c r="J5" s="95" t="s">
        <v>837</v>
      </c>
      <c r="K5" s="95" t="s">
        <v>325</v>
      </c>
      <c r="L5" s="95" t="s">
        <v>356</v>
      </c>
      <c r="M5" s="95" t="s">
        <v>838</v>
      </c>
      <c r="N5" s="95" t="s">
        <v>328</v>
      </c>
      <c r="O5" s="95" t="s">
        <v>494</v>
      </c>
      <c r="P5" s="95" t="s">
        <v>495</v>
      </c>
      <c r="Q5" s="95" t="s">
        <v>22</v>
      </c>
      <c r="R5" s="95" t="s">
        <v>23</v>
      </c>
      <c r="S5" s="95" t="s">
        <v>476</v>
      </c>
      <c r="T5" s="95" t="s">
        <v>477</v>
      </c>
      <c r="U5" s="96">
        <v>9073533</v>
      </c>
      <c r="V5" s="96">
        <v>0</v>
      </c>
      <c r="W5" s="96">
        <v>9073533</v>
      </c>
      <c r="X5" s="96">
        <v>0</v>
      </c>
      <c r="Y5" s="95" t="s">
        <v>30</v>
      </c>
      <c r="Z5" s="95" t="s">
        <v>32</v>
      </c>
      <c r="AA5" s="95" t="s">
        <v>321</v>
      </c>
      <c r="AB5" s="95" t="s">
        <v>1676</v>
      </c>
      <c r="AC5" s="95" t="s">
        <v>839</v>
      </c>
      <c r="AD5" s="95" t="s">
        <v>840</v>
      </c>
      <c r="AE5" s="95" t="s">
        <v>841</v>
      </c>
      <c r="AF5" s="95" t="s">
        <v>842</v>
      </c>
      <c r="AG5" s="95" t="s">
        <v>1666</v>
      </c>
      <c r="AH5" s="95" t="s">
        <v>843</v>
      </c>
      <c r="AI5" s="95" t="s">
        <v>844</v>
      </c>
      <c r="AJ5" s="95" t="s">
        <v>154</v>
      </c>
      <c r="AK5" s="95" t="s">
        <v>845</v>
      </c>
      <c r="AL5" s="95" t="s">
        <v>469</v>
      </c>
      <c r="AM5" s="95" t="s">
        <v>846</v>
      </c>
      <c r="AN5" s="95" t="s">
        <v>847</v>
      </c>
    </row>
    <row r="6" spans="1:40" x14ac:dyDescent="0.25">
      <c r="A6" s="95" t="s">
        <v>843</v>
      </c>
      <c r="B6" s="95" t="s">
        <v>1666</v>
      </c>
      <c r="C6" s="95" t="s">
        <v>1673</v>
      </c>
      <c r="D6" s="95" t="s">
        <v>1661</v>
      </c>
      <c r="E6" s="95" t="s">
        <v>1674</v>
      </c>
      <c r="F6" s="95" t="s">
        <v>1675</v>
      </c>
      <c r="G6" s="95" t="s">
        <v>1664</v>
      </c>
      <c r="H6" s="95" t="s">
        <v>462</v>
      </c>
      <c r="I6" s="95" t="s">
        <v>836</v>
      </c>
      <c r="J6" s="95" t="s">
        <v>837</v>
      </c>
      <c r="K6" s="95" t="s">
        <v>325</v>
      </c>
      <c r="L6" s="95" t="s">
        <v>356</v>
      </c>
      <c r="M6" s="95" t="s">
        <v>838</v>
      </c>
      <c r="N6" s="95" t="s">
        <v>328</v>
      </c>
      <c r="O6" s="95" t="s">
        <v>494</v>
      </c>
      <c r="P6" s="95" t="s">
        <v>495</v>
      </c>
      <c r="Q6" s="95" t="s">
        <v>22</v>
      </c>
      <c r="R6" s="95" t="s">
        <v>23</v>
      </c>
      <c r="S6" s="95" t="s">
        <v>815</v>
      </c>
      <c r="T6" s="95" t="s">
        <v>816</v>
      </c>
      <c r="U6" s="96">
        <v>3299467</v>
      </c>
      <c r="V6" s="96">
        <v>0</v>
      </c>
      <c r="W6" s="96">
        <v>3299467</v>
      </c>
      <c r="X6" s="96">
        <v>0</v>
      </c>
      <c r="Y6" s="95" t="s">
        <v>30</v>
      </c>
      <c r="Z6" s="95" t="s">
        <v>32</v>
      </c>
      <c r="AA6" s="95" t="s">
        <v>321</v>
      </c>
      <c r="AB6" s="95" t="s">
        <v>1676</v>
      </c>
      <c r="AC6" s="95" t="s">
        <v>839</v>
      </c>
      <c r="AD6" s="95" t="s">
        <v>840</v>
      </c>
      <c r="AE6" s="95" t="s">
        <v>841</v>
      </c>
      <c r="AF6" s="95" t="s">
        <v>842</v>
      </c>
      <c r="AG6" s="95" t="s">
        <v>1666</v>
      </c>
      <c r="AH6" s="95" t="s">
        <v>843</v>
      </c>
      <c r="AI6" s="95" t="s">
        <v>844</v>
      </c>
      <c r="AJ6" s="95" t="s">
        <v>154</v>
      </c>
      <c r="AK6" s="95" t="s">
        <v>845</v>
      </c>
      <c r="AL6" s="95" t="s">
        <v>469</v>
      </c>
      <c r="AM6" s="95" t="s">
        <v>846</v>
      </c>
      <c r="AN6" s="95" t="s">
        <v>847</v>
      </c>
    </row>
    <row r="7" spans="1:40" x14ac:dyDescent="0.25">
      <c r="A7" s="95" t="s">
        <v>779</v>
      </c>
      <c r="B7" s="95" t="s">
        <v>1666</v>
      </c>
      <c r="C7" s="95" t="s">
        <v>1677</v>
      </c>
      <c r="D7" s="95" t="s">
        <v>1661</v>
      </c>
      <c r="E7" s="95" t="s">
        <v>1678</v>
      </c>
      <c r="F7" s="95" t="s">
        <v>1679</v>
      </c>
      <c r="G7" s="95" t="s">
        <v>1664</v>
      </c>
      <c r="H7" s="95" t="s">
        <v>322</v>
      </c>
      <c r="I7" s="95" t="s">
        <v>720</v>
      </c>
      <c r="J7" s="95" t="s">
        <v>721</v>
      </c>
      <c r="K7" s="95" t="s">
        <v>325</v>
      </c>
      <c r="L7" s="95" t="s">
        <v>326</v>
      </c>
      <c r="M7" s="95" t="s">
        <v>722</v>
      </c>
      <c r="N7" s="95" t="s">
        <v>328</v>
      </c>
      <c r="O7" s="95" t="s">
        <v>385</v>
      </c>
      <c r="P7" s="95" t="s">
        <v>386</v>
      </c>
      <c r="Q7" s="95" t="s">
        <v>22</v>
      </c>
      <c r="R7" s="95" t="s">
        <v>23</v>
      </c>
      <c r="S7" s="95" t="s">
        <v>478</v>
      </c>
      <c r="T7" s="95" t="s">
        <v>479</v>
      </c>
      <c r="U7" s="96">
        <v>449837555</v>
      </c>
      <c r="V7" s="96">
        <v>0</v>
      </c>
      <c r="W7" s="96">
        <v>449837555</v>
      </c>
      <c r="X7" s="96">
        <v>0</v>
      </c>
      <c r="Y7" s="95" t="s">
        <v>30</v>
      </c>
      <c r="Z7" s="95" t="s">
        <v>32</v>
      </c>
      <c r="AA7" s="95" t="s">
        <v>321</v>
      </c>
      <c r="AB7" s="95" t="s">
        <v>1680</v>
      </c>
      <c r="AC7" s="95" t="s">
        <v>723</v>
      </c>
      <c r="AD7" s="95" t="s">
        <v>723</v>
      </c>
      <c r="AE7" s="95" t="s">
        <v>777</v>
      </c>
      <c r="AF7" s="95" t="s">
        <v>778</v>
      </c>
      <c r="AG7" s="95" t="s">
        <v>1666</v>
      </c>
      <c r="AH7" s="95" t="s">
        <v>779</v>
      </c>
      <c r="AI7" s="95" t="s">
        <v>780</v>
      </c>
      <c r="AJ7" s="95" t="s">
        <v>154</v>
      </c>
      <c r="AK7" s="95" t="s">
        <v>781</v>
      </c>
      <c r="AL7" s="95" t="s">
        <v>456</v>
      </c>
      <c r="AM7" s="95" t="s">
        <v>782</v>
      </c>
      <c r="AN7" s="95" t="s">
        <v>726</v>
      </c>
    </row>
    <row r="8" spans="1:40" x14ac:dyDescent="0.25">
      <c r="A8" s="95" t="s">
        <v>499</v>
      </c>
      <c r="B8" s="95" t="s">
        <v>1666</v>
      </c>
      <c r="C8" s="95" t="s">
        <v>1681</v>
      </c>
      <c r="D8" s="95" t="s">
        <v>1661</v>
      </c>
      <c r="E8" s="95" t="s">
        <v>1674</v>
      </c>
      <c r="F8" s="95" t="s">
        <v>1682</v>
      </c>
      <c r="G8" s="95" t="s">
        <v>1664</v>
      </c>
      <c r="H8" s="95" t="s">
        <v>462</v>
      </c>
      <c r="I8" s="95" t="s">
        <v>491</v>
      </c>
      <c r="J8" s="95" t="s">
        <v>492</v>
      </c>
      <c r="K8" s="95" t="s">
        <v>325</v>
      </c>
      <c r="L8" s="95" t="s">
        <v>356</v>
      </c>
      <c r="M8" s="95" t="s">
        <v>493</v>
      </c>
      <c r="N8" s="95" t="s">
        <v>328</v>
      </c>
      <c r="O8" s="95" t="s">
        <v>494</v>
      </c>
      <c r="P8" s="95" t="s">
        <v>495</v>
      </c>
      <c r="Q8" s="95" t="s">
        <v>22</v>
      </c>
      <c r="R8" s="95" t="s">
        <v>23</v>
      </c>
      <c r="S8" s="95" t="s">
        <v>478</v>
      </c>
      <c r="T8" s="95" t="s">
        <v>479</v>
      </c>
      <c r="U8" s="96">
        <v>3093250</v>
      </c>
      <c r="V8" s="96">
        <v>0</v>
      </c>
      <c r="W8" s="96">
        <v>3093250</v>
      </c>
      <c r="X8" s="96">
        <v>0</v>
      </c>
      <c r="Y8" s="95" t="s">
        <v>30</v>
      </c>
      <c r="Z8" s="95" t="s">
        <v>32</v>
      </c>
      <c r="AA8" s="95" t="s">
        <v>321</v>
      </c>
      <c r="AB8" s="95" t="s">
        <v>1683</v>
      </c>
      <c r="AC8" s="95" t="s">
        <v>496</v>
      </c>
      <c r="AD8" s="95" t="s">
        <v>496</v>
      </c>
      <c r="AE8" s="95" t="s">
        <v>497</v>
      </c>
      <c r="AF8" s="95" t="s">
        <v>498</v>
      </c>
      <c r="AG8" s="95" t="s">
        <v>1666</v>
      </c>
      <c r="AH8" s="95" t="s">
        <v>499</v>
      </c>
      <c r="AI8" s="95" t="s">
        <v>500</v>
      </c>
      <c r="AJ8" s="95" t="s">
        <v>154</v>
      </c>
      <c r="AK8" s="95" t="s">
        <v>485</v>
      </c>
      <c r="AL8" s="95" t="s">
        <v>469</v>
      </c>
      <c r="AM8" s="95" t="s">
        <v>501</v>
      </c>
      <c r="AN8" s="95" t="s">
        <v>502</v>
      </c>
    </row>
    <row r="9" spans="1:40" x14ac:dyDescent="0.25">
      <c r="A9" s="95" t="s">
        <v>499</v>
      </c>
      <c r="B9" s="95" t="s">
        <v>1666</v>
      </c>
      <c r="C9" s="95" t="s">
        <v>1681</v>
      </c>
      <c r="D9" s="95" t="s">
        <v>1661</v>
      </c>
      <c r="E9" s="95" t="s">
        <v>1674</v>
      </c>
      <c r="F9" s="95" t="s">
        <v>1682</v>
      </c>
      <c r="G9" s="95" t="s">
        <v>1664</v>
      </c>
      <c r="H9" s="95" t="s">
        <v>462</v>
      </c>
      <c r="I9" s="95" t="s">
        <v>491</v>
      </c>
      <c r="J9" s="95" t="s">
        <v>492</v>
      </c>
      <c r="K9" s="95" t="s">
        <v>325</v>
      </c>
      <c r="L9" s="95" t="s">
        <v>356</v>
      </c>
      <c r="M9" s="95" t="s">
        <v>493</v>
      </c>
      <c r="N9" s="95" t="s">
        <v>328</v>
      </c>
      <c r="O9" s="95" t="s">
        <v>494</v>
      </c>
      <c r="P9" s="95" t="s">
        <v>495</v>
      </c>
      <c r="Q9" s="95" t="s">
        <v>22</v>
      </c>
      <c r="R9" s="95" t="s">
        <v>23</v>
      </c>
      <c r="S9" s="95" t="s">
        <v>503</v>
      </c>
      <c r="T9" s="95" t="s">
        <v>1572</v>
      </c>
      <c r="U9" s="96">
        <v>618650</v>
      </c>
      <c r="V9" s="96">
        <v>0</v>
      </c>
      <c r="W9" s="96">
        <v>618650</v>
      </c>
      <c r="X9" s="96">
        <v>0</v>
      </c>
      <c r="Y9" s="95" t="s">
        <v>30</v>
      </c>
      <c r="Z9" s="95" t="s">
        <v>32</v>
      </c>
      <c r="AA9" s="95" t="s">
        <v>321</v>
      </c>
      <c r="AB9" s="95" t="s">
        <v>1683</v>
      </c>
      <c r="AC9" s="95" t="s">
        <v>496</v>
      </c>
      <c r="AD9" s="95" t="s">
        <v>496</v>
      </c>
      <c r="AE9" s="95" t="s">
        <v>497</v>
      </c>
      <c r="AF9" s="95" t="s">
        <v>498</v>
      </c>
      <c r="AG9" s="95" t="s">
        <v>1666</v>
      </c>
      <c r="AH9" s="95" t="s">
        <v>499</v>
      </c>
      <c r="AI9" s="95" t="s">
        <v>500</v>
      </c>
      <c r="AJ9" s="95" t="s">
        <v>154</v>
      </c>
      <c r="AK9" s="95" t="s">
        <v>485</v>
      </c>
      <c r="AL9" s="95" t="s">
        <v>469</v>
      </c>
      <c r="AM9" s="95" t="s">
        <v>501</v>
      </c>
      <c r="AN9" s="95" t="s">
        <v>502</v>
      </c>
    </row>
    <row r="10" spans="1:40" x14ac:dyDescent="0.25">
      <c r="A10" s="95" t="s">
        <v>499</v>
      </c>
      <c r="B10" s="95" t="s">
        <v>1666</v>
      </c>
      <c r="C10" s="95" t="s">
        <v>1681</v>
      </c>
      <c r="D10" s="95" t="s">
        <v>1661</v>
      </c>
      <c r="E10" s="95" t="s">
        <v>1674</v>
      </c>
      <c r="F10" s="95" t="s">
        <v>1682</v>
      </c>
      <c r="G10" s="95" t="s">
        <v>1664</v>
      </c>
      <c r="H10" s="95" t="s">
        <v>462</v>
      </c>
      <c r="I10" s="95" t="s">
        <v>491</v>
      </c>
      <c r="J10" s="95" t="s">
        <v>492</v>
      </c>
      <c r="K10" s="95" t="s">
        <v>325</v>
      </c>
      <c r="L10" s="95" t="s">
        <v>356</v>
      </c>
      <c r="M10" s="95" t="s">
        <v>493</v>
      </c>
      <c r="N10" s="95" t="s">
        <v>328</v>
      </c>
      <c r="O10" s="95" t="s">
        <v>494</v>
      </c>
      <c r="P10" s="95" t="s">
        <v>495</v>
      </c>
      <c r="Q10" s="95" t="s">
        <v>22</v>
      </c>
      <c r="R10" s="95" t="s">
        <v>23</v>
      </c>
      <c r="S10" s="95" t="s">
        <v>489</v>
      </c>
      <c r="T10" s="95" t="s">
        <v>1574</v>
      </c>
      <c r="U10" s="96">
        <v>618650</v>
      </c>
      <c r="V10" s="96">
        <v>0</v>
      </c>
      <c r="W10" s="96">
        <v>618650</v>
      </c>
      <c r="X10" s="96">
        <v>0</v>
      </c>
      <c r="Y10" s="95" t="s">
        <v>30</v>
      </c>
      <c r="Z10" s="95" t="s">
        <v>32</v>
      </c>
      <c r="AA10" s="95" t="s">
        <v>321</v>
      </c>
      <c r="AB10" s="95" t="s">
        <v>1683</v>
      </c>
      <c r="AC10" s="95" t="s">
        <v>496</v>
      </c>
      <c r="AD10" s="95" t="s">
        <v>496</v>
      </c>
      <c r="AE10" s="95" t="s">
        <v>497</v>
      </c>
      <c r="AF10" s="95" t="s">
        <v>498</v>
      </c>
      <c r="AG10" s="95" t="s">
        <v>1666</v>
      </c>
      <c r="AH10" s="95" t="s">
        <v>499</v>
      </c>
      <c r="AI10" s="95" t="s">
        <v>500</v>
      </c>
      <c r="AJ10" s="95" t="s">
        <v>154</v>
      </c>
      <c r="AK10" s="95" t="s">
        <v>485</v>
      </c>
      <c r="AL10" s="95" t="s">
        <v>469</v>
      </c>
      <c r="AM10" s="95" t="s">
        <v>501</v>
      </c>
      <c r="AN10" s="95" t="s">
        <v>502</v>
      </c>
    </row>
    <row r="11" spans="1:40" x14ac:dyDescent="0.25">
      <c r="A11" s="95" t="s">
        <v>499</v>
      </c>
      <c r="B11" s="95" t="s">
        <v>1666</v>
      </c>
      <c r="C11" s="95" t="s">
        <v>1681</v>
      </c>
      <c r="D11" s="95" t="s">
        <v>1661</v>
      </c>
      <c r="E11" s="95" t="s">
        <v>1674</v>
      </c>
      <c r="F11" s="95" t="s">
        <v>1682</v>
      </c>
      <c r="G11" s="95" t="s">
        <v>1664</v>
      </c>
      <c r="H11" s="95" t="s">
        <v>462</v>
      </c>
      <c r="I11" s="95" t="s">
        <v>491</v>
      </c>
      <c r="J11" s="95" t="s">
        <v>492</v>
      </c>
      <c r="K11" s="95" t="s">
        <v>325</v>
      </c>
      <c r="L11" s="95" t="s">
        <v>356</v>
      </c>
      <c r="M11" s="95" t="s">
        <v>493</v>
      </c>
      <c r="N11" s="95" t="s">
        <v>328</v>
      </c>
      <c r="O11" s="95" t="s">
        <v>494</v>
      </c>
      <c r="P11" s="95" t="s">
        <v>495</v>
      </c>
      <c r="Q11" s="95" t="s">
        <v>22</v>
      </c>
      <c r="R11" s="95" t="s">
        <v>23</v>
      </c>
      <c r="S11" s="95" t="s">
        <v>476</v>
      </c>
      <c r="T11" s="95" t="s">
        <v>477</v>
      </c>
      <c r="U11" s="96">
        <v>2474600</v>
      </c>
      <c r="V11" s="96">
        <v>0</v>
      </c>
      <c r="W11" s="96">
        <v>2474600</v>
      </c>
      <c r="X11" s="96">
        <v>0</v>
      </c>
      <c r="Y11" s="95" t="s">
        <v>30</v>
      </c>
      <c r="Z11" s="95" t="s">
        <v>32</v>
      </c>
      <c r="AA11" s="95" t="s">
        <v>321</v>
      </c>
      <c r="AB11" s="95" t="s">
        <v>1683</v>
      </c>
      <c r="AC11" s="95" t="s">
        <v>496</v>
      </c>
      <c r="AD11" s="95" t="s">
        <v>496</v>
      </c>
      <c r="AE11" s="95" t="s">
        <v>497</v>
      </c>
      <c r="AF11" s="95" t="s">
        <v>498</v>
      </c>
      <c r="AG11" s="95" t="s">
        <v>1666</v>
      </c>
      <c r="AH11" s="95" t="s">
        <v>499</v>
      </c>
      <c r="AI11" s="95" t="s">
        <v>500</v>
      </c>
      <c r="AJ11" s="95" t="s">
        <v>154</v>
      </c>
      <c r="AK11" s="95" t="s">
        <v>485</v>
      </c>
      <c r="AL11" s="95" t="s">
        <v>469</v>
      </c>
      <c r="AM11" s="95" t="s">
        <v>501</v>
      </c>
      <c r="AN11" s="95" t="s">
        <v>502</v>
      </c>
    </row>
    <row r="12" spans="1:40" x14ac:dyDescent="0.25">
      <c r="A12" s="95" t="s">
        <v>499</v>
      </c>
      <c r="B12" s="95" t="s">
        <v>1666</v>
      </c>
      <c r="C12" s="95" t="s">
        <v>1681</v>
      </c>
      <c r="D12" s="95" t="s">
        <v>1661</v>
      </c>
      <c r="E12" s="95" t="s">
        <v>1674</v>
      </c>
      <c r="F12" s="95" t="s">
        <v>1682</v>
      </c>
      <c r="G12" s="95" t="s">
        <v>1664</v>
      </c>
      <c r="H12" s="95" t="s">
        <v>462</v>
      </c>
      <c r="I12" s="95" t="s">
        <v>491</v>
      </c>
      <c r="J12" s="95" t="s">
        <v>492</v>
      </c>
      <c r="K12" s="95" t="s">
        <v>325</v>
      </c>
      <c r="L12" s="95" t="s">
        <v>356</v>
      </c>
      <c r="M12" s="95" t="s">
        <v>493</v>
      </c>
      <c r="N12" s="95" t="s">
        <v>328</v>
      </c>
      <c r="O12" s="95" t="s">
        <v>494</v>
      </c>
      <c r="P12" s="95" t="s">
        <v>495</v>
      </c>
      <c r="Q12" s="95" t="s">
        <v>22</v>
      </c>
      <c r="R12" s="95" t="s">
        <v>23</v>
      </c>
      <c r="S12" s="95" t="s">
        <v>460</v>
      </c>
      <c r="T12" s="95" t="s">
        <v>1579</v>
      </c>
      <c r="U12" s="96">
        <v>1855950</v>
      </c>
      <c r="V12" s="96">
        <v>0</v>
      </c>
      <c r="W12" s="96">
        <v>1855950</v>
      </c>
      <c r="X12" s="96">
        <v>0</v>
      </c>
      <c r="Y12" s="95" t="s">
        <v>30</v>
      </c>
      <c r="Z12" s="95" t="s">
        <v>32</v>
      </c>
      <c r="AA12" s="95" t="s">
        <v>321</v>
      </c>
      <c r="AB12" s="95" t="s">
        <v>1683</v>
      </c>
      <c r="AC12" s="95" t="s">
        <v>496</v>
      </c>
      <c r="AD12" s="95" t="s">
        <v>496</v>
      </c>
      <c r="AE12" s="95" t="s">
        <v>497</v>
      </c>
      <c r="AF12" s="95" t="s">
        <v>498</v>
      </c>
      <c r="AG12" s="95" t="s">
        <v>1666</v>
      </c>
      <c r="AH12" s="95" t="s">
        <v>499</v>
      </c>
      <c r="AI12" s="95" t="s">
        <v>500</v>
      </c>
      <c r="AJ12" s="95" t="s">
        <v>154</v>
      </c>
      <c r="AK12" s="95" t="s">
        <v>485</v>
      </c>
      <c r="AL12" s="95" t="s">
        <v>469</v>
      </c>
      <c r="AM12" s="95" t="s">
        <v>501</v>
      </c>
      <c r="AN12" s="95" t="s">
        <v>502</v>
      </c>
    </row>
    <row r="13" spans="1:40" x14ac:dyDescent="0.25">
      <c r="A13" s="95" t="s">
        <v>499</v>
      </c>
      <c r="B13" s="95" t="s">
        <v>1666</v>
      </c>
      <c r="C13" s="95" t="s">
        <v>1681</v>
      </c>
      <c r="D13" s="95" t="s">
        <v>1661</v>
      </c>
      <c r="E13" s="95" t="s">
        <v>1674</v>
      </c>
      <c r="F13" s="95" t="s">
        <v>1682</v>
      </c>
      <c r="G13" s="95" t="s">
        <v>1664</v>
      </c>
      <c r="H13" s="95" t="s">
        <v>462</v>
      </c>
      <c r="I13" s="95" t="s">
        <v>491</v>
      </c>
      <c r="J13" s="95" t="s">
        <v>492</v>
      </c>
      <c r="K13" s="95" t="s">
        <v>325</v>
      </c>
      <c r="L13" s="95" t="s">
        <v>356</v>
      </c>
      <c r="M13" s="95" t="s">
        <v>493</v>
      </c>
      <c r="N13" s="95" t="s">
        <v>328</v>
      </c>
      <c r="O13" s="95" t="s">
        <v>494</v>
      </c>
      <c r="P13" s="95" t="s">
        <v>495</v>
      </c>
      <c r="Q13" s="95" t="s">
        <v>22</v>
      </c>
      <c r="R13" s="95" t="s">
        <v>23</v>
      </c>
      <c r="S13" s="95" t="s">
        <v>472</v>
      </c>
      <c r="T13" s="95" t="s">
        <v>1585</v>
      </c>
      <c r="U13" s="96">
        <v>1237300</v>
      </c>
      <c r="V13" s="96">
        <v>0</v>
      </c>
      <c r="W13" s="96">
        <v>1237300</v>
      </c>
      <c r="X13" s="96">
        <v>0</v>
      </c>
      <c r="Y13" s="95" t="s">
        <v>30</v>
      </c>
      <c r="Z13" s="95" t="s">
        <v>32</v>
      </c>
      <c r="AA13" s="95" t="s">
        <v>321</v>
      </c>
      <c r="AB13" s="95" t="s">
        <v>1683</v>
      </c>
      <c r="AC13" s="95" t="s">
        <v>496</v>
      </c>
      <c r="AD13" s="95" t="s">
        <v>496</v>
      </c>
      <c r="AE13" s="95" t="s">
        <v>497</v>
      </c>
      <c r="AF13" s="95" t="s">
        <v>498</v>
      </c>
      <c r="AG13" s="95" t="s">
        <v>1666</v>
      </c>
      <c r="AH13" s="95" t="s">
        <v>499</v>
      </c>
      <c r="AI13" s="95" t="s">
        <v>500</v>
      </c>
      <c r="AJ13" s="95" t="s">
        <v>154</v>
      </c>
      <c r="AK13" s="95" t="s">
        <v>485</v>
      </c>
      <c r="AL13" s="95" t="s">
        <v>469</v>
      </c>
      <c r="AM13" s="95" t="s">
        <v>501</v>
      </c>
      <c r="AN13" s="95" t="s">
        <v>502</v>
      </c>
    </row>
    <row r="14" spans="1:40" x14ac:dyDescent="0.25">
      <c r="A14" s="95" t="s">
        <v>499</v>
      </c>
      <c r="B14" s="95" t="s">
        <v>1666</v>
      </c>
      <c r="C14" s="95" t="s">
        <v>1681</v>
      </c>
      <c r="D14" s="95" t="s">
        <v>1661</v>
      </c>
      <c r="E14" s="95" t="s">
        <v>1674</v>
      </c>
      <c r="F14" s="95" t="s">
        <v>1682</v>
      </c>
      <c r="G14" s="95" t="s">
        <v>1664</v>
      </c>
      <c r="H14" s="95" t="s">
        <v>462</v>
      </c>
      <c r="I14" s="95" t="s">
        <v>491</v>
      </c>
      <c r="J14" s="95" t="s">
        <v>492</v>
      </c>
      <c r="K14" s="95" t="s">
        <v>325</v>
      </c>
      <c r="L14" s="95" t="s">
        <v>356</v>
      </c>
      <c r="M14" s="95" t="s">
        <v>493</v>
      </c>
      <c r="N14" s="95" t="s">
        <v>328</v>
      </c>
      <c r="O14" s="95" t="s">
        <v>494</v>
      </c>
      <c r="P14" s="95" t="s">
        <v>495</v>
      </c>
      <c r="Q14" s="95" t="s">
        <v>22</v>
      </c>
      <c r="R14" s="95" t="s">
        <v>23</v>
      </c>
      <c r="S14" s="95" t="s">
        <v>505</v>
      </c>
      <c r="T14" s="95" t="s">
        <v>1581</v>
      </c>
      <c r="U14" s="96">
        <v>1855950</v>
      </c>
      <c r="V14" s="96">
        <v>0</v>
      </c>
      <c r="W14" s="96">
        <v>1855950</v>
      </c>
      <c r="X14" s="96">
        <v>0</v>
      </c>
      <c r="Y14" s="95" t="s">
        <v>30</v>
      </c>
      <c r="Z14" s="95" t="s">
        <v>32</v>
      </c>
      <c r="AA14" s="95" t="s">
        <v>321</v>
      </c>
      <c r="AB14" s="95" t="s">
        <v>1683</v>
      </c>
      <c r="AC14" s="95" t="s">
        <v>496</v>
      </c>
      <c r="AD14" s="95" t="s">
        <v>496</v>
      </c>
      <c r="AE14" s="95" t="s">
        <v>497</v>
      </c>
      <c r="AF14" s="95" t="s">
        <v>498</v>
      </c>
      <c r="AG14" s="95" t="s">
        <v>1666</v>
      </c>
      <c r="AH14" s="95" t="s">
        <v>499</v>
      </c>
      <c r="AI14" s="95" t="s">
        <v>500</v>
      </c>
      <c r="AJ14" s="95" t="s">
        <v>154</v>
      </c>
      <c r="AK14" s="95" t="s">
        <v>485</v>
      </c>
      <c r="AL14" s="95" t="s">
        <v>469</v>
      </c>
      <c r="AM14" s="95" t="s">
        <v>501</v>
      </c>
      <c r="AN14" s="95" t="s">
        <v>502</v>
      </c>
    </row>
    <row r="15" spans="1:40" x14ac:dyDescent="0.25">
      <c r="A15" s="95" t="s">
        <v>499</v>
      </c>
      <c r="B15" s="95" t="s">
        <v>1666</v>
      </c>
      <c r="C15" s="95" t="s">
        <v>1681</v>
      </c>
      <c r="D15" s="95" t="s">
        <v>1661</v>
      </c>
      <c r="E15" s="95" t="s">
        <v>1674</v>
      </c>
      <c r="F15" s="95" t="s">
        <v>1682</v>
      </c>
      <c r="G15" s="95" t="s">
        <v>1664</v>
      </c>
      <c r="H15" s="95" t="s">
        <v>462</v>
      </c>
      <c r="I15" s="95" t="s">
        <v>491</v>
      </c>
      <c r="J15" s="95" t="s">
        <v>492</v>
      </c>
      <c r="K15" s="95" t="s">
        <v>325</v>
      </c>
      <c r="L15" s="95" t="s">
        <v>356</v>
      </c>
      <c r="M15" s="95" t="s">
        <v>493</v>
      </c>
      <c r="N15" s="95" t="s">
        <v>328</v>
      </c>
      <c r="O15" s="95" t="s">
        <v>494</v>
      </c>
      <c r="P15" s="95" t="s">
        <v>495</v>
      </c>
      <c r="Q15" s="95" t="s">
        <v>22</v>
      </c>
      <c r="R15" s="95" t="s">
        <v>23</v>
      </c>
      <c r="S15" s="95" t="s">
        <v>474</v>
      </c>
      <c r="T15" s="95" t="s">
        <v>1672</v>
      </c>
      <c r="U15" s="96">
        <v>618650</v>
      </c>
      <c r="V15" s="96">
        <v>0</v>
      </c>
      <c r="W15" s="96">
        <v>618650</v>
      </c>
      <c r="X15" s="96">
        <v>0</v>
      </c>
      <c r="Y15" s="95" t="s">
        <v>30</v>
      </c>
      <c r="Z15" s="95" t="s">
        <v>32</v>
      </c>
      <c r="AA15" s="95" t="s">
        <v>321</v>
      </c>
      <c r="AB15" s="95" t="s">
        <v>1683</v>
      </c>
      <c r="AC15" s="95" t="s">
        <v>496</v>
      </c>
      <c r="AD15" s="95" t="s">
        <v>496</v>
      </c>
      <c r="AE15" s="95" t="s">
        <v>497</v>
      </c>
      <c r="AF15" s="95" t="s">
        <v>498</v>
      </c>
      <c r="AG15" s="95" t="s">
        <v>1666</v>
      </c>
      <c r="AH15" s="95" t="s">
        <v>499</v>
      </c>
      <c r="AI15" s="95" t="s">
        <v>500</v>
      </c>
      <c r="AJ15" s="95" t="s">
        <v>154</v>
      </c>
      <c r="AK15" s="95" t="s">
        <v>485</v>
      </c>
      <c r="AL15" s="95" t="s">
        <v>469</v>
      </c>
      <c r="AM15" s="95" t="s">
        <v>501</v>
      </c>
      <c r="AN15" s="95" t="s">
        <v>502</v>
      </c>
    </row>
    <row r="16" spans="1:40" x14ac:dyDescent="0.25">
      <c r="A16" s="95" t="s">
        <v>842</v>
      </c>
      <c r="B16" s="95" t="s">
        <v>1684</v>
      </c>
      <c r="C16" s="95" t="s">
        <v>1685</v>
      </c>
      <c r="D16" s="95" t="s">
        <v>1661</v>
      </c>
      <c r="E16" s="95" t="s">
        <v>1686</v>
      </c>
      <c r="F16" s="95" t="s">
        <v>1687</v>
      </c>
      <c r="G16" s="95" t="s">
        <v>1664</v>
      </c>
      <c r="H16" s="95" t="s">
        <v>462</v>
      </c>
      <c r="I16" s="95" t="s">
        <v>804</v>
      </c>
      <c r="J16" s="95" t="s">
        <v>805</v>
      </c>
      <c r="K16" s="95" t="s">
        <v>325</v>
      </c>
      <c r="L16" s="95" t="s">
        <v>356</v>
      </c>
      <c r="M16" s="95" t="s">
        <v>806</v>
      </c>
      <c r="N16" s="95" t="s">
        <v>328</v>
      </c>
      <c r="O16" s="95" t="s">
        <v>385</v>
      </c>
      <c r="P16" s="95" t="s">
        <v>386</v>
      </c>
      <c r="Q16" s="95" t="s">
        <v>22</v>
      </c>
      <c r="R16" s="95" t="s">
        <v>23</v>
      </c>
      <c r="S16" s="95" t="s">
        <v>503</v>
      </c>
      <c r="T16" s="95" t="s">
        <v>1572</v>
      </c>
      <c r="U16" s="96">
        <v>2117750</v>
      </c>
      <c r="V16" s="96">
        <v>0</v>
      </c>
      <c r="W16" s="96">
        <v>2117750</v>
      </c>
      <c r="X16" s="96">
        <v>0</v>
      </c>
      <c r="Y16" s="95" t="s">
        <v>30</v>
      </c>
      <c r="Z16" s="95" t="s">
        <v>32</v>
      </c>
      <c r="AA16" s="95" t="s">
        <v>321</v>
      </c>
      <c r="AB16" s="95" t="s">
        <v>1688</v>
      </c>
      <c r="AC16" s="95" t="s">
        <v>807</v>
      </c>
      <c r="AD16" s="95" t="s">
        <v>808</v>
      </c>
      <c r="AE16" s="95" t="s">
        <v>809</v>
      </c>
      <c r="AF16" s="95" t="s">
        <v>1689</v>
      </c>
      <c r="AG16" s="95" t="s">
        <v>1684</v>
      </c>
      <c r="AH16" s="95" t="s">
        <v>842</v>
      </c>
      <c r="AI16" s="95" t="s">
        <v>1690</v>
      </c>
      <c r="AJ16" s="95" t="s">
        <v>154</v>
      </c>
      <c r="AK16" s="95" t="s">
        <v>801</v>
      </c>
      <c r="AL16" s="95" t="s">
        <v>469</v>
      </c>
      <c r="AM16" s="95" t="s">
        <v>813</v>
      </c>
      <c r="AN16" s="95" t="s">
        <v>814</v>
      </c>
    </row>
    <row r="17" spans="1:40" x14ac:dyDescent="0.25">
      <c r="A17" s="95" t="s">
        <v>842</v>
      </c>
      <c r="B17" s="95" t="s">
        <v>1684</v>
      </c>
      <c r="C17" s="95" t="s">
        <v>1685</v>
      </c>
      <c r="D17" s="95" t="s">
        <v>1661</v>
      </c>
      <c r="E17" s="95" t="s">
        <v>1686</v>
      </c>
      <c r="F17" s="95" t="s">
        <v>1687</v>
      </c>
      <c r="G17" s="95" t="s">
        <v>1664</v>
      </c>
      <c r="H17" s="95" t="s">
        <v>462</v>
      </c>
      <c r="I17" s="95" t="s">
        <v>804</v>
      </c>
      <c r="J17" s="95" t="s">
        <v>805</v>
      </c>
      <c r="K17" s="95" t="s">
        <v>325</v>
      </c>
      <c r="L17" s="95" t="s">
        <v>356</v>
      </c>
      <c r="M17" s="95" t="s">
        <v>806</v>
      </c>
      <c r="N17" s="95" t="s">
        <v>328</v>
      </c>
      <c r="O17" s="95" t="s">
        <v>385</v>
      </c>
      <c r="P17" s="95" t="s">
        <v>386</v>
      </c>
      <c r="Q17" s="95" t="s">
        <v>22</v>
      </c>
      <c r="R17" s="95" t="s">
        <v>23</v>
      </c>
      <c r="S17" s="95" t="s">
        <v>460</v>
      </c>
      <c r="T17" s="95" t="s">
        <v>1579</v>
      </c>
      <c r="U17" s="96">
        <v>847100</v>
      </c>
      <c r="V17" s="96">
        <v>0</v>
      </c>
      <c r="W17" s="96">
        <v>847100</v>
      </c>
      <c r="X17" s="96">
        <v>0</v>
      </c>
      <c r="Y17" s="95" t="s">
        <v>30</v>
      </c>
      <c r="Z17" s="95" t="s">
        <v>32</v>
      </c>
      <c r="AA17" s="95" t="s">
        <v>321</v>
      </c>
      <c r="AB17" s="95" t="s">
        <v>1688</v>
      </c>
      <c r="AC17" s="95" t="s">
        <v>807</v>
      </c>
      <c r="AD17" s="95" t="s">
        <v>808</v>
      </c>
      <c r="AE17" s="95" t="s">
        <v>809</v>
      </c>
      <c r="AF17" s="95" t="s">
        <v>1689</v>
      </c>
      <c r="AG17" s="95" t="s">
        <v>1684</v>
      </c>
      <c r="AH17" s="95" t="s">
        <v>842</v>
      </c>
      <c r="AI17" s="95" t="s">
        <v>1690</v>
      </c>
      <c r="AJ17" s="95" t="s">
        <v>154</v>
      </c>
      <c r="AK17" s="95" t="s">
        <v>801</v>
      </c>
      <c r="AL17" s="95" t="s">
        <v>469</v>
      </c>
      <c r="AM17" s="95" t="s">
        <v>813</v>
      </c>
      <c r="AN17" s="95" t="s">
        <v>814</v>
      </c>
    </row>
    <row r="18" spans="1:40" x14ac:dyDescent="0.25">
      <c r="A18" s="95" t="s">
        <v>842</v>
      </c>
      <c r="B18" s="95" t="s">
        <v>1684</v>
      </c>
      <c r="C18" s="95" t="s">
        <v>1685</v>
      </c>
      <c r="D18" s="95" t="s">
        <v>1661</v>
      </c>
      <c r="E18" s="95" t="s">
        <v>1686</v>
      </c>
      <c r="F18" s="95" t="s">
        <v>1687</v>
      </c>
      <c r="G18" s="95" t="s">
        <v>1664</v>
      </c>
      <c r="H18" s="95" t="s">
        <v>462</v>
      </c>
      <c r="I18" s="95" t="s">
        <v>804</v>
      </c>
      <c r="J18" s="95" t="s">
        <v>805</v>
      </c>
      <c r="K18" s="95" t="s">
        <v>325</v>
      </c>
      <c r="L18" s="95" t="s">
        <v>356</v>
      </c>
      <c r="M18" s="95" t="s">
        <v>806</v>
      </c>
      <c r="N18" s="95" t="s">
        <v>328</v>
      </c>
      <c r="O18" s="95" t="s">
        <v>385</v>
      </c>
      <c r="P18" s="95" t="s">
        <v>386</v>
      </c>
      <c r="Q18" s="95" t="s">
        <v>22</v>
      </c>
      <c r="R18" s="95" t="s">
        <v>23</v>
      </c>
      <c r="S18" s="95" t="s">
        <v>535</v>
      </c>
      <c r="T18" s="95" t="s">
        <v>1582</v>
      </c>
      <c r="U18" s="96">
        <v>2117750</v>
      </c>
      <c r="V18" s="96">
        <v>0</v>
      </c>
      <c r="W18" s="96">
        <v>2117750</v>
      </c>
      <c r="X18" s="96">
        <v>0</v>
      </c>
      <c r="Y18" s="95" t="s">
        <v>30</v>
      </c>
      <c r="Z18" s="95" t="s">
        <v>32</v>
      </c>
      <c r="AA18" s="95" t="s">
        <v>321</v>
      </c>
      <c r="AB18" s="95" t="s">
        <v>1688</v>
      </c>
      <c r="AC18" s="95" t="s">
        <v>807</v>
      </c>
      <c r="AD18" s="95" t="s">
        <v>808</v>
      </c>
      <c r="AE18" s="95" t="s">
        <v>809</v>
      </c>
      <c r="AF18" s="95" t="s">
        <v>1689</v>
      </c>
      <c r="AG18" s="95" t="s">
        <v>1684</v>
      </c>
      <c r="AH18" s="95" t="s">
        <v>842</v>
      </c>
      <c r="AI18" s="95" t="s">
        <v>1690</v>
      </c>
      <c r="AJ18" s="95" t="s">
        <v>154</v>
      </c>
      <c r="AK18" s="95" t="s">
        <v>801</v>
      </c>
      <c r="AL18" s="95" t="s">
        <v>469</v>
      </c>
      <c r="AM18" s="95" t="s">
        <v>813</v>
      </c>
      <c r="AN18" s="95" t="s">
        <v>814</v>
      </c>
    </row>
    <row r="19" spans="1:40" x14ac:dyDescent="0.25">
      <c r="A19" s="95" t="s">
        <v>842</v>
      </c>
      <c r="B19" s="95" t="s">
        <v>1684</v>
      </c>
      <c r="C19" s="95" t="s">
        <v>1685</v>
      </c>
      <c r="D19" s="95" t="s">
        <v>1661</v>
      </c>
      <c r="E19" s="95" t="s">
        <v>1686</v>
      </c>
      <c r="F19" s="95" t="s">
        <v>1687</v>
      </c>
      <c r="G19" s="95" t="s">
        <v>1664</v>
      </c>
      <c r="H19" s="95" t="s">
        <v>462</v>
      </c>
      <c r="I19" s="95" t="s">
        <v>804</v>
      </c>
      <c r="J19" s="95" t="s">
        <v>805</v>
      </c>
      <c r="K19" s="95" t="s">
        <v>325</v>
      </c>
      <c r="L19" s="95" t="s">
        <v>356</v>
      </c>
      <c r="M19" s="95" t="s">
        <v>806</v>
      </c>
      <c r="N19" s="95" t="s">
        <v>328</v>
      </c>
      <c r="O19" s="95" t="s">
        <v>385</v>
      </c>
      <c r="P19" s="95" t="s">
        <v>386</v>
      </c>
      <c r="Q19" s="95" t="s">
        <v>22</v>
      </c>
      <c r="R19" s="95" t="s">
        <v>23</v>
      </c>
      <c r="S19" s="95" t="s">
        <v>478</v>
      </c>
      <c r="T19" s="95" t="s">
        <v>479</v>
      </c>
      <c r="U19" s="96">
        <v>847100</v>
      </c>
      <c r="V19" s="96">
        <v>0</v>
      </c>
      <c r="W19" s="96">
        <v>847100</v>
      </c>
      <c r="X19" s="96">
        <v>0</v>
      </c>
      <c r="Y19" s="95" t="s">
        <v>30</v>
      </c>
      <c r="Z19" s="95" t="s">
        <v>32</v>
      </c>
      <c r="AA19" s="95" t="s">
        <v>321</v>
      </c>
      <c r="AB19" s="95" t="s">
        <v>1688</v>
      </c>
      <c r="AC19" s="95" t="s">
        <v>807</v>
      </c>
      <c r="AD19" s="95" t="s">
        <v>808</v>
      </c>
      <c r="AE19" s="95" t="s">
        <v>809</v>
      </c>
      <c r="AF19" s="95" t="s">
        <v>1689</v>
      </c>
      <c r="AG19" s="95" t="s">
        <v>1684</v>
      </c>
      <c r="AH19" s="95" t="s">
        <v>842</v>
      </c>
      <c r="AI19" s="95" t="s">
        <v>1690</v>
      </c>
      <c r="AJ19" s="95" t="s">
        <v>154</v>
      </c>
      <c r="AK19" s="95" t="s">
        <v>801</v>
      </c>
      <c r="AL19" s="95" t="s">
        <v>469</v>
      </c>
      <c r="AM19" s="95" t="s">
        <v>813</v>
      </c>
      <c r="AN19" s="95" t="s">
        <v>814</v>
      </c>
    </row>
    <row r="20" spans="1:40" x14ac:dyDescent="0.25">
      <c r="A20" s="95" t="s">
        <v>842</v>
      </c>
      <c r="B20" s="95" t="s">
        <v>1684</v>
      </c>
      <c r="C20" s="95" t="s">
        <v>1685</v>
      </c>
      <c r="D20" s="95" t="s">
        <v>1661</v>
      </c>
      <c r="E20" s="95" t="s">
        <v>1686</v>
      </c>
      <c r="F20" s="95" t="s">
        <v>1687</v>
      </c>
      <c r="G20" s="95" t="s">
        <v>1664</v>
      </c>
      <c r="H20" s="95" t="s">
        <v>462</v>
      </c>
      <c r="I20" s="95" t="s">
        <v>804</v>
      </c>
      <c r="J20" s="95" t="s">
        <v>805</v>
      </c>
      <c r="K20" s="95" t="s">
        <v>325</v>
      </c>
      <c r="L20" s="95" t="s">
        <v>356</v>
      </c>
      <c r="M20" s="95" t="s">
        <v>806</v>
      </c>
      <c r="N20" s="95" t="s">
        <v>328</v>
      </c>
      <c r="O20" s="95" t="s">
        <v>385</v>
      </c>
      <c r="P20" s="95" t="s">
        <v>386</v>
      </c>
      <c r="Q20" s="95" t="s">
        <v>22</v>
      </c>
      <c r="R20" s="95" t="s">
        <v>23</v>
      </c>
      <c r="S20" s="95" t="s">
        <v>472</v>
      </c>
      <c r="T20" s="95" t="s">
        <v>1585</v>
      </c>
      <c r="U20" s="96">
        <v>847100</v>
      </c>
      <c r="V20" s="96">
        <v>0</v>
      </c>
      <c r="W20" s="96">
        <v>847100</v>
      </c>
      <c r="X20" s="96">
        <v>0</v>
      </c>
      <c r="Y20" s="95" t="s">
        <v>30</v>
      </c>
      <c r="Z20" s="95" t="s">
        <v>32</v>
      </c>
      <c r="AA20" s="95" t="s">
        <v>321</v>
      </c>
      <c r="AB20" s="95" t="s">
        <v>1688</v>
      </c>
      <c r="AC20" s="95" t="s">
        <v>807</v>
      </c>
      <c r="AD20" s="95" t="s">
        <v>808</v>
      </c>
      <c r="AE20" s="95" t="s">
        <v>809</v>
      </c>
      <c r="AF20" s="95" t="s">
        <v>1689</v>
      </c>
      <c r="AG20" s="95" t="s">
        <v>1684</v>
      </c>
      <c r="AH20" s="95" t="s">
        <v>842</v>
      </c>
      <c r="AI20" s="95" t="s">
        <v>1690</v>
      </c>
      <c r="AJ20" s="95" t="s">
        <v>154</v>
      </c>
      <c r="AK20" s="95" t="s">
        <v>801</v>
      </c>
      <c r="AL20" s="95" t="s">
        <v>469</v>
      </c>
      <c r="AM20" s="95" t="s">
        <v>813</v>
      </c>
      <c r="AN20" s="95" t="s">
        <v>814</v>
      </c>
    </row>
    <row r="21" spans="1:40" x14ac:dyDescent="0.25">
      <c r="A21" s="95" t="s">
        <v>842</v>
      </c>
      <c r="B21" s="95" t="s">
        <v>1684</v>
      </c>
      <c r="C21" s="95" t="s">
        <v>1685</v>
      </c>
      <c r="D21" s="95" t="s">
        <v>1661</v>
      </c>
      <c r="E21" s="95" t="s">
        <v>1686</v>
      </c>
      <c r="F21" s="95" t="s">
        <v>1687</v>
      </c>
      <c r="G21" s="95" t="s">
        <v>1664</v>
      </c>
      <c r="H21" s="95" t="s">
        <v>462</v>
      </c>
      <c r="I21" s="95" t="s">
        <v>804</v>
      </c>
      <c r="J21" s="95" t="s">
        <v>805</v>
      </c>
      <c r="K21" s="95" t="s">
        <v>325</v>
      </c>
      <c r="L21" s="95" t="s">
        <v>356</v>
      </c>
      <c r="M21" s="95" t="s">
        <v>806</v>
      </c>
      <c r="N21" s="95" t="s">
        <v>328</v>
      </c>
      <c r="O21" s="95" t="s">
        <v>385</v>
      </c>
      <c r="P21" s="95" t="s">
        <v>386</v>
      </c>
      <c r="Q21" s="95" t="s">
        <v>22</v>
      </c>
      <c r="R21" s="95" t="s">
        <v>23</v>
      </c>
      <c r="S21" s="95" t="s">
        <v>476</v>
      </c>
      <c r="T21" s="95" t="s">
        <v>477</v>
      </c>
      <c r="U21" s="96">
        <v>847100</v>
      </c>
      <c r="V21" s="96">
        <v>0</v>
      </c>
      <c r="W21" s="96">
        <v>847100</v>
      </c>
      <c r="X21" s="96">
        <v>0</v>
      </c>
      <c r="Y21" s="95" t="s">
        <v>30</v>
      </c>
      <c r="Z21" s="95" t="s">
        <v>32</v>
      </c>
      <c r="AA21" s="95" t="s">
        <v>321</v>
      </c>
      <c r="AB21" s="95" t="s">
        <v>1688</v>
      </c>
      <c r="AC21" s="95" t="s">
        <v>807</v>
      </c>
      <c r="AD21" s="95" t="s">
        <v>808</v>
      </c>
      <c r="AE21" s="95" t="s">
        <v>809</v>
      </c>
      <c r="AF21" s="95" t="s">
        <v>1689</v>
      </c>
      <c r="AG21" s="95" t="s">
        <v>1684</v>
      </c>
      <c r="AH21" s="95" t="s">
        <v>842</v>
      </c>
      <c r="AI21" s="95" t="s">
        <v>1690</v>
      </c>
      <c r="AJ21" s="95" t="s">
        <v>154</v>
      </c>
      <c r="AK21" s="95" t="s">
        <v>801</v>
      </c>
      <c r="AL21" s="95" t="s">
        <v>469</v>
      </c>
      <c r="AM21" s="95" t="s">
        <v>813</v>
      </c>
      <c r="AN21" s="95" t="s">
        <v>814</v>
      </c>
    </row>
    <row r="22" spans="1:40" x14ac:dyDescent="0.25">
      <c r="A22" s="95" t="s">
        <v>842</v>
      </c>
      <c r="B22" s="95" t="s">
        <v>1684</v>
      </c>
      <c r="C22" s="95" t="s">
        <v>1685</v>
      </c>
      <c r="D22" s="95" t="s">
        <v>1661</v>
      </c>
      <c r="E22" s="95" t="s">
        <v>1686</v>
      </c>
      <c r="F22" s="95" t="s">
        <v>1687</v>
      </c>
      <c r="G22" s="95" t="s">
        <v>1664</v>
      </c>
      <c r="H22" s="95" t="s">
        <v>462</v>
      </c>
      <c r="I22" s="95" t="s">
        <v>804</v>
      </c>
      <c r="J22" s="95" t="s">
        <v>805</v>
      </c>
      <c r="K22" s="95" t="s">
        <v>325</v>
      </c>
      <c r="L22" s="95" t="s">
        <v>356</v>
      </c>
      <c r="M22" s="95" t="s">
        <v>806</v>
      </c>
      <c r="N22" s="95" t="s">
        <v>328</v>
      </c>
      <c r="O22" s="95" t="s">
        <v>385</v>
      </c>
      <c r="P22" s="95" t="s">
        <v>386</v>
      </c>
      <c r="Q22" s="95" t="s">
        <v>22</v>
      </c>
      <c r="R22" s="95" t="s">
        <v>23</v>
      </c>
      <c r="S22" s="95" t="s">
        <v>815</v>
      </c>
      <c r="T22" s="95" t="s">
        <v>816</v>
      </c>
      <c r="U22" s="96">
        <v>847100</v>
      </c>
      <c r="V22" s="96">
        <v>0</v>
      </c>
      <c r="W22" s="96">
        <v>847100</v>
      </c>
      <c r="X22" s="96">
        <v>0</v>
      </c>
      <c r="Y22" s="95" t="s">
        <v>30</v>
      </c>
      <c r="Z22" s="95" t="s">
        <v>32</v>
      </c>
      <c r="AA22" s="95" t="s">
        <v>321</v>
      </c>
      <c r="AB22" s="95" t="s">
        <v>1688</v>
      </c>
      <c r="AC22" s="95" t="s">
        <v>807</v>
      </c>
      <c r="AD22" s="95" t="s">
        <v>808</v>
      </c>
      <c r="AE22" s="95" t="s">
        <v>809</v>
      </c>
      <c r="AF22" s="95" t="s">
        <v>1689</v>
      </c>
      <c r="AG22" s="95" t="s">
        <v>1684</v>
      </c>
      <c r="AH22" s="95" t="s">
        <v>842</v>
      </c>
      <c r="AI22" s="95" t="s">
        <v>1690</v>
      </c>
      <c r="AJ22" s="95" t="s">
        <v>154</v>
      </c>
      <c r="AK22" s="95" t="s">
        <v>801</v>
      </c>
      <c r="AL22" s="95" t="s">
        <v>469</v>
      </c>
      <c r="AM22" s="95" t="s">
        <v>813</v>
      </c>
      <c r="AN22" s="95" t="s">
        <v>814</v>
      </c>
    </row>
    <row r="23" spans="1:40" x14ac:dyDescent="0.25">
      <c r="A23" s="95" t="s">
        <v>778</v>
      </c>
      <c r="B23" s="95" t="s">
        <v>1684</v>
      </c>
      <c r="C23" s="95" t="s">
        <v>1691</v>
      </c>
      <c r="D23" s="95" t="s">
        <v>1661</v>
      </c>
      <c r="E23" s="95" t="s">
        <v>1686</v>
      </c>
      <c r="F23" s="95" t="s">
        <v>1687</v>
      </c>
      <c r="G23" s="95" t="s">
        <v>1664</v>
      </c>
      <c r="H23" s="95" t="s">
        <v>462</v>
      </c>
      <c r="I23" s="95" t="s">
        <v>804</v>
      </c>
      <c r="J23" s="95" t="s">
        <v>805</v>
      </c>
      <c r="K23" s="95" t="s">
        <v>325</v>
      </c>
      <c r="L23" s="95" t="s">
        <v>356</v>
      </c>
      <c r="M23" s="95" t="s">
        <v>806</v>
      </c>
      <c r="N23" s="95" t="s">
        <v>328</v>
      </c>
      <c r="O23" s="95" t="s">
        <v>385</v>
      </c>
      <c r="P23" s="95" t="s">
        <v>386</v>
      </c>
      <c r="Q23" s="95" t="s">
        <v>22</v>
      </c>
      <c r="R23" s="95" t="s">
        <v>23</v>
      </c>
      <c r="S23" s="95" t="s">
        <v>815</v>
      </c>
      <c r="T23" s="95" t="s">
        <v>816</v>
      </c>
      <c r="U23" s="96">
        <v>847100</v>
      </c>
      <c r="V23" s="96">
        <v>0</v>
      </c>
      <c r="W23" s="96">
        <v>847100</v>
      </c>
      <c r="X23" s="96">
        <v>0</v>
      </c>
      <c r="Y23" s="95" t="s">
        <v>30</v>
      </c>
      <c r="Z23" s="95" t="s">
        <v>32</v>
      </c>
      <c r="AA23" s="95" t="s">
        <v>321</v>
      </c>
      <c r="AB23" s="95" t="s">
        <v>1692</v>
      </c>
      <c r="AC23" s="95" t="s">
        <v>807</v>
      </c>
      <c r="AD23" s="95" t="s">
        <v>808</v>
      </c>
      <c r="AE23" s="95" t="s">
        <v>809</v>
      </c>
      <c r="AF23" s="95" t="s">
        <v>1693</v>
      </c>
      <c r="AG23" s="95" t="s">
        <v>1684</v>
      </c>
      <c r="AH23" s="95" t="s">
        <v>778</v>
      </c>
      <c r="AI23" s="95" t="s">
        <v>1694</v>
      </c>
      <c r="AJ23" s="95" t="s">
        <v>154</v>
      </c>
      <c r="AK23" s="95" t="s">
        <v>801</v>
      </c>
      <c r="AL23" s="95" t="s">
        <v>469</v>
      </c>
      <c r="AM23" s="95" t="s">
        <v>813</v>
      </c>
      <c r="AN23" s="95" t="s">
        <v>814</v>
      </c>
    </row>
    <row r="24" spans="1:40" x14ac:dyDescent="0.25">
      <c r="A24" s="95" t="s">
        <v>778</v>
      </c>
      <c r="B24" s="95" t="s">
        <v>1684</v>
      </c>
      <c r="C24" s="95" t="s">
        <v>1691</v>
      </c>
      <c r="D24" s="95" t="s">
        <v>1661</v>
      </c>
      <c r="E24" s="95" t="s">
        <v>1686</v>
      </c>
      <c r="F24" s="95" t="s">
        <v>1687</v>
      </c>
      <c r="G24" s="95" t="s">
        <v>1664</v>
      </c>
      <c r="H24" s="95" t="s">
        <v>462</v>
      </c>
      <c r="I24" s="95" t="s">
        <v>804</v>
      </c>
      <c r="J24" s="95" t="s">
        <v>805</v>
      </c>
      <c r="K24" s="95" t="s">
        <v>325</v>
      </c>
      <c r="L24" s="95" t="s">
        <v>356</v>
      </c>
      <c r="M24" s="95" t="s">
        <v>806</v>
      </c>
      <c r="N24" s="95" t="s">
        <v>328</v>
      </c>
      <c r="O24" s="95" t="s">
        <v>385</v>
      </c>
      <c r="P24" s="95" t="s">
        <v>386</v>
      </c>
      <c r="Q24" s="95" t="s">
        <v>22</v>
      </c>
      <c r="R24" s="95" t="s">
        <v>23</v>
      </c>
      <c r="S24" s="95" t="s">
        <v>503</v>
      </c>
      <c r="T24" s="95" t="s">
        <v>1572</v>
      </c>
      <c r="U24" s="96">
        <v>2117750</v>
      </c>
      <c r="V24" s="96">
        <v>0</v>
      </c>
      <c r="W24" s="96">
        <v>2117750</v>
      </c>
      <c r="X24" s="96">
        <v>0</v>
      </c>
      <c r="Y24" s="95" t="s">
        <v>30</v>
      </c>
      <c r="Z24" s="95" t="s">
        <v>32</v>
      </c>
      <c r="AA24" s="95" t="s">
        <v>321</v>
      </c>
      <c r="AB24" s="95" t="s">
        <v>1692</v>
      </c>
      <c r="AC24" s="95" t="s">
        <v>807</v>
      </c>
      <c r="AD24" s="95" t="s">
        <v>808</v>
      </c>
      <c r="AE24" s="95" t="s">
        <v>809</v>
      </c>
      <c r="AF24" s="95" t="s">
        <v>1693</v>
      </c>
      <c r="AG24" s="95" t="s">
        <v>1684</v>
      </c>
      <c r="AH24" s="95" t="s">
        <v>778</v>
      </c>
      <c r="AI24" s="95" t="s">
        <v>1694</v>
      </c>
      <c r="AJ24" s="95" t="s">
        <v>154</v>
      </c>
      <c r="AK24" s="95" t="s">
        <v>801</v>
      </c>
      <c r="AL24" s="95" t="s">
        <v>469</v>
      </c>
      <c r="AM24" s="95" t="s">
        <v>813</v>
      </c>
      <c r="AN24" s="95" t="s">
        <v>814</v>
      </c>
    </row>
    <row r="25" spans="1:40" x14ac:dyDescent="0.25">
      <c r="A25" s="95" t="s">
        <v>778</v>
      </c>
      <c r="B25" s="95" t="s">
        <v>1684</v>
      </c>
      <c r="C25" s="95" t="s">
        <v>1691</v>
      </c>
      <c r="D25" s="95" t="s">
        <v>1661</v>
      </c>
      <c r="E25" s="95" t="s">
        <v>1686</v>
      </c>
      <c r="F25" s="95" t="s">
        <v>1687</v>
      </c>
      <c r="G25" s="95" t="s">
        <v>1664</v>
      </c>
      <c r="H25" s="95" t="s">
        <v>462</v>
      </c>
      <c r="I25" s="95" t="s">
        <v>804</v>
      </c>
      <c r="J25" s="95" t="s">
        <v>805</v>
      </c>
      <c r="K25" s="95" t="s">
        <v>325</v>
      </c>
      <c r="L25" s="95" t="s">
        <v>356</v>
      </c>
      <c r="M25" s="95" t="s">
        <v>806</v>
      </c>
      <c r="N25" s="95" t="s">
        <v>328</v>
      </c>
      <c r="O25" s="95" t="s">
        <v>385</v>
      </c>
      <c r="P25" s="95" t="s">
        <v>386</v>
      </c>
      <c r="Q25" s="95" t="s">
        <v>22</v>
      </c>
      <c r="R25" s="95" t="s">
        <v>23</v>
      </c>
      <c r="S25" s="95" t="s">
        <v>472</v>
      </c>
      <c r="T25" s="95" t="s">
        <v>1585</v>
      </c>
      <c r="U25" s="96">
        <v>847100</v>
      </c>
      <c r="V25" s="96">
        <v>0</v>
      </c>
      <c r="W25" s="96">
        <v>847100</v>
      </c>
      <c r="X25" s="96">
        <v>0</v>
      </c>
      <c r="Y25" s="95" t="s">
        <v>30</v>
      </c>
      <c r="Z25" s="95" t="s">
        <v>32</v>
      </c>
      <c r="AA25" s="95" t="s">
        <v>321</v>
      </c>
      <c r="AB25" s="95" t="s">
        <v>1692</v>
      </c>
      <c r="AC25" s="95" t="s">
        <v>807</v>
      </c>
      <c r="AD25" s="95" t="s">
        <v>808</v>
      </c>
      <c r="AE25" s="95" t="s">
        <v>809</v>
      </c>
      <c r="AF25" s="95" t="s">
        <v>1693</v>
      </c>
      <c r="AG25" s="95" t="s">
        <v>1684</v>
      </c>
      <c r="AH25" s="95" t="s">
        <v>778</v>
      </c>
      <c r="AI25" s="95" t="s">
        <v>1694</v>
      </c>
      <c r="AJ25" s="95" t="s">
        <v>154</v>
      </c>
      <c r="AK25" s="95" t="s">
        <v>801</v>
      </c>
      <c r="AL25" s="95" t="s">
        <v>469</v>
      </c>
      <c r="AM25" s="95" t="s">
        <v>813</v>
      </c>
      <c r="AN25" s="95" t="s">
        <v>814</v>
      </c>
    </row>
    <row r="26" spans="1:40" x14ac:dyDescent="0.25">
      <c r="A26" s="95" t="s">
        <v>778</v>
      </c>
      <c r="B26" s="95" t="s">
        <v>1684</v>
      </c>
      <c r="C26" s="95" t="s">
        <v>1691</v>
      </c>
      <c r="D26" s="95" t="s">
        <v>1661</v>
      </c>
      <c r="E26" s="95" t="s">
        <v>1686</v>
      </c>
      <c r="F26" s="95" t="s">
        <v>1687</v>
      </c>
      <c r="G26" s="95" t="s">
        <v>1664</v>
      </c>
      <c r="H26" s="95" t="s">
        <v>462</v>
      </c>
      <c r="I26" s="95" t="s">
        <v>804</v>
      </c>
      <c r="J26" s="95" t="s">
        <v>805</v>
      </c>
      <c r="K26" s="95" t="s">
        <v>325</v>
      </c>
      <c r="L26" s="95" t="s">
        <v>356</v>
      </c>
      <c r="M26" s="95" t="s">
        <v>806</v>
      </c>
      <c r="N26" s="95" t="s">
        <v>328</v>
      </c>
      <c r="O26" s="95" t="s">
        <v>385</v>
      </c>
      <c r="P26" s="95" t="s">
        <v>386</v>
      </c>
      <c r="Q26" s="95" t="s">
        <v>22</v>
      </c>
      <c r="R26" s="95" t="s">
        <v>23</v>
      </c>
      <c r="S26" s="95" t="s">
        <v>476</v>
      </c>
      <c r="T26" s="95" t="s">
        <v>477</v>
      </c>
      <c r="U26" s="96">
        <v>847100</v>
      </c>
      <c r="V26" s="96">
        <v>0</v>
      </c>
      <c r="W26" s="96">
        <v>847100</v>
      </c>
      <c r="X26" s="96">
        <v>0</v>
      </c>
      <c r="Y26" s="95" t="s">
        <v>30</v>
      </c>
      <c r="Z26" s="95" t="s">
        <v>32</v>
      </c>
      <c r="AA26" s="95" t="s">
        <v>321</v>
      </c>
      <c r="AB26" s="95" t="s">
        <v>1692</v>
      </c>
      <c r="AC26" s="95" t="s">
        <v>807</v>
      </c>
      <c r="AD26" s="95" t="s">
        <v>808</v>
      </c>
      <c r="AE26" s="95" t="s">
        <v>809</v>
      </c>
      <c r="AF26" s="95" t="s">
        <v>1693</v>
      </c>
      <c r="AG26" s="95" t="s">
        <v>1684</v>
      </c>
      <c r="AH26" s="95" t="s">
        <v>778</v>
      </c>
      <c r="AI26" s="95" t="s">
        <v>1694</v>
      </c>
      <c r="AJ26" s="95" t="s">
        <v>154</v>
      </c>
      <c r="AK26" s="95" t="s">
        <v>801</v>
      </c>
      <c r="AL26" s="95" t="s">
        <v>469</v>
      </c>
      <c r="AM26" s="95" t="s">
        <v>813</v>
      </c>
      <c r="AN26" s="95" t="s">
        <v>814</v>
      </c>
    </row>
    <row r="27" spans="1:40" x14ac:dyDescent="0.25">
      <c r="A27" s="95" t="s">
        <v>778</v>
      </c>
      <c r="B27" s="95" t="s">
        <v>1684</v>
      </c>
      <c r="C27" s="95" t="s">
        <v>1691</v>
      </c>
      <c r="D27" s="95" t="s">
        <v>1661</v>
      </c>
      <c r="E27" s="95" t="s">
        <v>1686</v>
      </c>
      <c r="F27" s="95" t="s">
        <v>1687</v>
      </c>
      <c r="G27" s="95" t="s">
        <v>1664</v>
      </c>
      <c r="H27" s="95" t="s">
        <v>462</v>
      </c>
      <c r="I27" s="95" t="s">
        <v>804</v>
      </c>
      <c r="J27" s="95" t="s">
        <v>805</v>
      </c>
      <c r="K27" s="95" t="s">
        <v>325</v>
      </c>
      <c r="L27" s="95" t="s">
        <v>356</v>
      </c>
      <c r="M27" s="95" t="s">
        <v>806</v>
      </c>
      <c r="N27" s="95" t="s">
        <v>328</v>
      </c>
      <c r="O27" s="95" t="s">
        <v>385</v>
      </c>
      <c r="P27" s="95" t="s">
        <v>386</v>
      </c>
      <c r="Q27" s="95" t="s">
        <v>22</v>
      </c>
      <c r="R27" s="95" t="s">
        <v>23</v>
      </c>
      <c r="S27" s="95" t="s">
        <v>460</v>
      </c>
      <c r="T27" s="95" t="s">
        <v>1579</v>
      </c>
      <c r="U27" s="96">
        <v>847100</v>
      </c>
      <c r="V27" s="96">
        <v>0</v>
      </c>
      <c r="W27" s="96">
        <v>847100</v>
      </c>
      <c r="X27" s="96">
        <v>0</v>
      </c>
      <c r="Y27" s="95" t="s">
        <v>30</v>
      </c>
      <c r="Z27" s="95" t="s">
        <v>32</v>
      </c>
      <c r="AA27" s="95" t="s">
        <v>321</v>
      </c>
      <c r="AB27" s="95" t="s">
        <v>1692</v>
      </c>
      <c r="AC27" s="95" t="s">
        <v>807</v>
      </c>
      <c r="AD27" s="95" t="s">
        <v>808</v>
      </c>
      <c r="AE27" s="95" t="s">
        <v>809</v>
      </c>
      <c r="AF27" s="95" t="s">
        <v>1693</v>
      </c>
      <c r="AG27" s="95" t="s">
        <v>1684</v>
      </c>
      <c r="AH27" s="95" t="s">
        <v>778</v>
      </c>
      <c r="AI27" s="95" t="s">
        <v>1694</v>
      </c>
      <c r="AJ27" s="95" t="s">
        <v>154</v>
      </c>
      <c r="AK27" s="95" t="s">
        <v>801</v>
      </c>
      <c r="AL27" s="95" t="s">
        <v>469</v>
      </c>
      <c r="AM27" s="95" t="s">
        <v>813</v>
      </c>
      <c r="AN27" s="95" t="s">
        <v>814</v>
      </c>
    </row>
    <row r="28" spans="1:40" x14ac:dyDescent="0.25">
      <c r="A28" s="95" t="s">
        <v>778</v>
      </c>
      <c r="B28" s="95" t="s">
        <v>1684</v>
      </c>
      <c r="C28" s="95" t="s">
        <v>1691</v>
      </c>
      <c r="D28" s="95" t="s">
        <v>1661</v>
      </c>
      <c r="E28" s="95" t="s">
        <v>1686</v>
      </c>
      <c r="F28" s="95" t="s">
        <v>1687</v>
      </c>
      <c r="G28" s="95" t="s">
        <v>1664</v>
      </c>
      <c r="H28" s="95" t="s">
        <v>462</v>
      </c>
      <c r="I28" s="95" t="s">
        <v>804</v>
      </c>
      <c r="J28" s="95" t="s">
        <v>805</v>
      </c>
      <c r="K28" s="95" t="s">
        <v>325</v>
      </c>
      <c r="L28" s="95" t="s">
        <v>356</v>
      </c>
      <c r="M28" s="95" t="s">
        <v>806</v>
      </c>
      <c r="N28" s="95" t="s">
        <v>328</v>
      </c>
      <c r="O28" s="95" t="s">
        <v>385</v>
      </c>
      <c r="P28" s="95" t="s">
        <v>386</v>
      </c>
      <c r="Q28" s="95" t="s">
        <v>22</v>
      </c>
      <c r="R28" s="95" t="s">
        <v>23</v>
      </c>
      <c r="S28" s="95" t="s">
        <v>535</v>
      </c>
      <c r="T28" s="95" t="s">
        <v>1582</v>
      </c>
      <c r="U28" s="96">
        <v>2117750</v>
      </c>
      <c r="V28" s="96">
        <v>0</v>
      </c>
      <c r="W28" s="96">
        <v>2117750</v>
      </c>
      <c r="X28" s="96">
        <v>0</v>
      </c>
      <c r="Y28" s="95" t="s">
        <v>30</v>
      </c>
      <c r="Z28" s="95" t="s">
        <v>32</v>
      </c>
      <c r="AA28" s="95" t="s">
        <v>321</v>
      </c>
      <c r="AB28" s="95" t="s">
        <v>1692</v>
      </c>
      <c r="AC28" s="95" t="s">
        <v>807</v>
      </c>
      <c r="AD28" s="95" t="s">
        <v>808</v>
      </c>
      <c r="AE28" s="95" t="s">
        <v>809</v>
      </c>
      <c r="AF28" s="95" t="s">
        <v>1693</v>
      </c>
      <c r="AG28" s="95" t="s">
        <v>1684</v>
      </c>
      <c r="AH28" s="95" t="s">
        <v>778</v>
      </c>
      <c r="AI28" s="95" t="s">
        <v>1694</v>
      </c>
      <c r="AJ28" s="95" t="s">
        <v>154</v>
      </c>
      <c r="AK28" s="95" t="s">
        <v>801</v>
      </c>
      <c r="AL28" s="95" t="s">
        <v>469</v>
      </c>
      <c r="AM28" s="95" t="s">
        <v>813</v>
      </c>
      <c r="AN28" s="95" t="s">
        <v>814</v>
      </c>
    </row>
    <row r="29" spans="1:40" x14ac:dyDescent="0.25">
      <c r="A29" s="95" t="s">
        <v>778</v>
      </c>
      <c r="B29" s="95" t="s">
        <v>1684</v>
      </c>
      <c r="C29" s="95" t="s">
        <v>1691</v>
      </c>
      <c r="D29" s="95" t="s">
        <v>1661</v>
      </c>
      <c r="E29" s="95" t="s">
        <v>1686</v>
      </c>
      <c r="F29" s="95" t="s">
        <v>1687</v>
      </c>
      <c r="G29" s="95" t="s">
        <v>1664</v>
      </c>
      <c r="H29" s="95" t="s">
        <v>462</v>
      </c>
      <c r="I29" s="95" t="s">
        <v>804</v>
      </c>
      <c r="J29" s="95" t="s">
        <v>805</v>
      </c>
      <c r="K29" s="95" t="s">
        <v>325</v>
      </c>
      <c r="L29" s="95" t="s">
        <v>356</v>
      </c>
      <c r="M29" s="95" t="s">
        <v>806</v>
      </c>
      <c r="N29" s="95" t="s">
        <v>328</v>
      </c>
      <c r="O29" s="95" t="s">
        <v>385</v>
      </c>
      <c r="P29" s="95" t="s">
        <v>386</v>
      </c>
      <c r="Q29" s="95" t="s">
        <v>22</v>
      </c>
      <c r="R29" s="95" t="s">
        <v>23</v>
      </c>
      <c r="S29" s="95" t="s">
        <v>478</v>
      </c>
      <c r="T29" s="95" t="s">
        <v>479</v>
      </c>
      <c r="U29" s="96">
        <v>847100</v>
      </c>
      <c r="V29" s="96">
        <v>0</v>
      </c>
      <c r="W29" s="96">
        <v>847100</v>
      </c>
      <c r="X29" s="96">
        <v>0</v>
      </c>
      <c r="Y29" s="95" t="s">
        <v>30</v>
      </c>
      <c r="Z29" s="95" t="s">
        <v>32</v>
      </c>
      <c r="AA29" s="95" t="s">
        <v>321</v>
      </c>
      <c r="AB29" s="95" t="s">
        <v>1692</v>
      </c>
      <c r="AC29" s="95" t="s">
        <v>807</v>
      </c>
      <c r="AD29" s="95" t="s">
        <v>808</v>
      </c>
      <c r="AE29" s="95" t="s">
        <v>809</v>
      </c>
      <c r="AF29" s="95" t="s">
        <v>1693</v>
      </c>
      <c r="AG29" s="95" t="s">
        <v>1684</v>
      </c>
      <c r="AH29" s="95" t="s">
        <v>778</v>
      </c>
      <c r="AI29" s="95" t="s">
        <v>1694</v>
      </c>
      <c r="AJ29" s="95" t="s">
        <v>154</v>
      </c>
      <c r="AK29" s="95" t="s">
        <v>801</v>
      </c>
      <c r="AL29" s="95" t="s">
        <v>469</v>
      </c>
      <c r="AM29" s="95" t="s">
        <v>813</v>
      </c>
      <c r="AN29" s="95" t="s">
        <v>814</v>
      </c>
    </row>
    <row r="30" spans="1:40" x14ac:dyDescent="0.25">
      <c r="A30" s="95" t="s">
        <v>1695</v>
      </c>
      <c r="B30" s="95" t="s">
        <v>1684</v>
      </c>
      <c r="C30" s="95" t="s">
        <v>1696</v>
      </c>
      <c r="D30" s="95" t="s">
        <v>1661</v>
      </c>
      <c r="E30" s="95" t="s">
        <v>1697</v>
      </c>
      <c r="F30" s="95" t="s">
        <v>1698</v>
      </c>
      <c r="G30" s="95" t="s">
        <v>1664</v>
      </c>
      <c r="H30" s="95" t="s">
        <v>462</v>
      </c>
      <c r="I30" s="95" t="s">
        <v>804</v>
      </c>
      <c r="J30" s="95" t="s">
        <v>805</v>
      </c>
      <c r="K30" s="95" t="s">
        <v>325</v>
      </c>
      <c r="L30" s="95" t="s">
        <v>356</v>
      </c>
      <c r="M30" s="95" t="s">
        <v>806</v>
      </c>
      <c r="N30" s="95" t="s">
        <v>328</v>
      </c>
      <c r="O30" s="95" t="s">
        <v>385</v>
      </c>
      <c r="P30" s="95" t="s">
        <v>386</v>
      </c>
      <c r="Q30" s="95" t="s">
        <v>22</v>
      </c>
      <c r="R30" s="95" t="s">
        <v>23</v>
      </c>
      <c r="S30" s="95" t="s">
        <v>460</v>
      </c>
      <c r="T30" s="95" t="s">
        <v>1579</v>
      </c>
      <c r="U30" s="96">
        <v>367077</v>
      </c>
      <c r="V30" s="96">
        <v>0</v>
      </c>
      <c r="W30" s="96">
        <v>367077</v>
      </c>
      <c r="X30" s="96">
        <v>0</v>
      </c>
      <c r="Y30" s="95" t="s">
        <v>30</v>
      </c>
      <c r="Z30" s="95" t="s">
        <v>32</v>
      </c>
      <c r="AA30" s="95" t="s">
        <v>321</v>
      </c>
      <c r="AB30" s="95" t="s">
        <v>1699</v>
      </c>
      <c r="AC30" s="95" t="s">
        <v>807</v>
      </c>
      <c r="AD30" s="95" t="s">
        <v>808</v>
      </c>
      <c r="AE30" s="95" t="s">
        <v>809</v>
      </c>
      <c r="AF30" s="95" t="s">
        <v>1700</v>
      </c>
      <c r="AG30" s="95" t="s">
        <v>1684</v>
      </c>
      <c r="AH30" s="95" t="s">
        <v>1695</v>
      </c>
      <c r="AI30" s="95" t="s">
        <v>1701</v>
      </c>
      <c r="AJ30" s="95" t="s">
        <v>154</v>
      </c>
      <c r="AK30" s="95" t="s">
        <v>801</v>
      </c>
      <c r="AL30" s="95" t="s">
        <v>469</v>
      </c>
      <c r="AM30" s="95" t="s">
        <v>813</v>
      </c>
      <c r="AN30" s="95" t="s">
        <v>814</v>
      </c>
    </row>
    <row r="31" spans="1:40" x14ac:dyDescent="0.25">
      <c r="A31" s="95" t="s">
        <v>1695</v>
      </c>
      <c r="B31" s="95" t="s">
        <v>1684</v>
      </c>
      <c r="C31" s="95" t="s">
        <v>1696</v>
      </c>
      <c r="D31" s="95" t="s">
        <v>1661</v>
      </c>
      <c r="E31" s="95" t="s">
        <v>1697</v>
      </c>
      <c r="F31" s="95" t="s">
        <v>1698</v>
      </c>
      <c r="G31" s="95" t="s">
        <v>1664</v>
      </c>
      <c r="H31" s="95" t="s">
        <v>462</v>
      </c>
      <c r="I31" s="95" t="s">
        <v>804</v>
      </c>
      <c r="J31" s="95" t="s">
        <v>805</v>
      </c>
      <c r="K31" s="95" t="s">
        <v>325</v>
      </c>
      <c r="L31" s="95" t="s">
        <v>356</v>
      </c>
      <c r="M31" s="95" t="s">
        <v>806</v>
      </c>
      <c r="N31" s="95" t="s">
        <v>328</v>
      </c>
      <c r="O31" s="95" t="s">
        <v>385</v>
      </c>
      <c r="P31" s="95" t="s">
        <v>386</v>
      </c>
      <c r="Q31" s="95" t="s">
        <v>22</v>
      </c>
      <c r="R31" s="95" t="s">
        <v>23</v>
      </c>
      <c r="S31" s="95" t="s">
        <v>535</v>
      </c>
      <c r="T31" s="95" t="s">
        <v>1582</v>
      </c>
      <c r="U31" s="96">
        <v>917692</v>
      </c>
      <c r="V31" s="96">
        <v>0</v>
      </c>
      <c r="W31" s="96">
        <v>917692</v>
      </c>
      <c r="X31" s="96">
        <v>0</v>
      </c>
      <c r="Y31" s="95" t="s">
        <v>30</v>
      </c>
      <c r="Z31" s="95" t="s">
        <v>32</v>
      </c>
      <c r="AA31" s="95" t="s">
        <v>321</v>
      </c>
      <c r="AB31" s="95" t="s">
        <v>1699</v>
      </c>
      <c r="AC31" s="95" t="s">
        <v>807</v>
      </c>
      <c r="AD31" s="95" t="s">
        <v>808</v>
      </c>
      <c r="AE31" s="95" t="s">
        <v>809</v>
      </c>
      <c r="AF31" s="95" t="s">
        <v>1700</v>
      </c>
      <c r="AG31" s="95" t="s">
        <v>1684</v>
      </c>
      <c r="AH31" s="95" t="s">
        <v>1695</v>
      </c>
      <c r="AI31" s="95" t="s">
        <v>1701</v>
      </c>
      <c r="AJ31" s="95" t="s">
        <v>154</v>
      </c>
      <c r="AK31" s="95" t="s">
        <v>801</v>
      </c>
      <c r="AL31" s="95" t="s">
        <v>469</v>
      </c>
      <c r="AM31" s="95" t="s">
        <v>813</v>
      </c>
      <c r="AN31" s="95" t="s">
        <v>814</v>
      </c>
    </row>
    <row r="32" spans="1:40" x14ac:dyDescent="0.25">
      <c r="A32" s="95" t="s">
        <v>1695</v>
      </c>
      <c r="B32" s="95" t="s">
        <v>1684</v>
      </c>
      <c r="C32" s="95" t="s">
        <v>1696</v>
      </c>
      <c r="D32" s="95" t="s">
        <v>1661</v>
      </c>
      <c r="E32" s="95" t="s">
        <v>1697</v>
      </c>
      <c r="F32" s="95" t="s">
        <v>1698</v>
      </c>
      <c r="G32" s="95" t="s">
        <v>1664</v>
      </c>
      <c r="H32" s="95" t="s">
        <v>462</v>
      </c>
      <c r="I32" s="95" t="s">
        <v>804</v>
      </c>
      <c r="J32" s="95" t="s">
        <v>805</v>
      </c>
      <c r="K32" s="95" t="s">
        <v>325</v>
      </c>
      <c r="L32" s="95" t="s">
        <v>356</v>
      </c>
      <c r="M32" s="95" t="s">
        <v>806</v>
      </c>
      <c r="N32" s="95" t="s">
        <v>328</v>
      </c>
      <c r="O32" s="95" t="s">
        <v>385</v>
      </c>
      <c r="P32" s="95" t="s">
        <v>386</v>
      </c>
      <c r="Q32" s="95" t="s">
        <v>22</v>
      </c>
      <c r="R32" s="95" t="s">
        <v>23</v>
      </c>
      <c r="S32" s="95" t="s">
        <v>478</v>
      </c>
      <c r="T32" s="95" t="s">
        <v>479</v>
      </c>
      <c r="U32" s="96">
        <v>367077</v>
      </c>
      <c r="V32" s="96">
        <v>0</v>
      </c>
      <c r="W32" s="96">
        <v>367077</v>
      </c>
      <c r="X32" s="96">
        <v>0</v>
      </c>
      <c r="Y32" s="95" t="s">
        <v>30</v>
      </c>
      <c r="Z32" s="95" t="s">
        <v>32</v>
      </c>
      <c r="AA32" s="95" t="s">
        <v>321</v>
      </c>
      <c r="AB32" s="95" t="s">
        <v>1699</v>
      </c>
      <c r="AC32" s="95" t="s">
        <v>807</v>
      </c>
      <c r="AD32" s="95" t="s">
        <v>808</v>
      </c>
      <c r="AE32" s="95" t="s">
        <v>809</v>
      </c>
      <c r="AF32" s="95" t="s">
        <v>1700</v>
      </c>
      <c r="AG32" s="95" t="s">
        <v>1684</v>
      </c>
      <c r="AH32" s="95" t="s">
        <v>1695</v>
      </c>
      <c r="AI32" s="95" t="s">
        <v>1701</v>
      </c>
      <c r="AJ32" s="95" t="s">
        <v>154</v>
      </c>
      <c r="AK32" s="95" t="s">
        <v>801</v>
      </c>
      <c r="AL32" s="95" t="s">
        <v>469</v>
      </c>
      <c r="AM32" s="95" t="s">
        <v>813</v>
      </c>
      <c r="AN32" s="95" t="s">
        <v>814</v>
      </c>
    </row>
    <row r="33" spans="1:40" x14ac:dyDescent="0.25">
      <c r="A33" s="95" t="s">
        <v>1695</v>
      </c>
      <c r="B33" s="95" t="s">
        <v>1684</v>
      </c>
      <c r="C33" s="95" t="s">
        <v>1696</v>
      </c>
      <c r="D33" s="95" t="s">
        <v>1661</v>
      </c>
      <c r="E33" s="95" t="s">
        <v>1697</v>
      </c>
      <c r="F33" s="95" t="s">
        <v>1698</v>
      </c>
      <c r="G33" s="95" t="s">
        <v>1664</v>
      </c>
      <c r="H33" s="95" t="s">
        <v>462</v>
      </c>
      <c r="I33" s="95" t="s">
        <v>804</v>
      </c>
      <c r="J33" s="95" t="s">
        <v>805</v>
      </c>
      <c r="K33" s="95" t="s">
        <v>325</v>
      </c>
      <c r="L33" s="95" t="s">
        <v>356</v>
      </c>
      <c r="M33" s="95" t="s">
        <v>806</v>
      </c>
      <c r="N33" s="95" t="s">
        <v>328</v>
      </c>
      <c r="O33" s="95" t="s">
        <v>385</v>
      </c>
      <c r="P33" s="95" t="s">
        <v>386</v>
      </c>
      <c r="Q33" s="95" t="s">
        <v>22</v>
      </c>
      <c r="R33" s="95" t="s">
        <v>23</v>
      </c>
      <c r="S33" s="95" t="s">
        <v>476</v>
      </c>
      <c r="T33" s="95" t="s">
        <v>477</v>
      </c>
      <c r="U33" s="96">
        <v>367077</v>
      </c>
      <c r="V33" s="96">
        <v>0</v>
      </c>
      <c r="W33" s="96">
        <v>367077</v>
      </c>
      <c r="X33" s="96">
        <v>0</v>
      </c>
      <c r="Y33" s="95" t="s">
        <v>30</v>
      </c>
      <c r="Z33" s="95" t="s">
        <v>32</v>
      </c>
      <c r="AA33" s="95" t="s">
        <v>321</v>
      </c>
      <c r="AB33" s="95" t="s">
        <v>1699</v>
      </c>
      <c r="AC33" s="95" t="s">
        <v>807</v>
      </c>
      <c r="AD33" s="95" t="s">
        <v>808</v>
      </c>
      <c r="AE33" s="95" t="s">
        <v>809</v>
      </c>
      <c r="AF33" s="95" t="s">
        <v>1700</v>
      </c>
      <c r="AG33" s="95" t="s">
        <v>1684</v>
      </c>
      <c r="AH33" s="95" t="s">
        <v>1695</v>
      </c>
      <c r="AI33" s="95" t="s">
        <v>1701</v>
      </c>
      <c r="AJ33" s="95" t="s">
        <v>154</v>
      </c>
      <c r="AK33" s="95" t="s">
        <v>801</v>
      </c>
      <c r="AL33" s="95" t="s">
        <v>469</v>
      </c>
      <c r="AM33" s="95" t="s">
        <v>813</v>
      </c>
      <c r="AN33" s="95" t="s">
        <v>814</v>
      </c>
    </row>
    <row r="34" spans="1:40" x14ac:dyDescent="0.25">
      <c r="A34" s="95" t="s">
        <v>1695</v>
      </c>
      <c r="B34" s="95" t="s">
        <v>1684</v>
      </c>
      <c r="C34" s="95" t="s">
        <v>1696</v>
      </c>
      <c r="D34" s="95" t="s">
        <v>1661</v>
      </c>
      <c r="E34" s="95" t="s">
        <v>1697</v>
      </c>
      <c r="F34" s="95" t="s">
        <v>1698</v>
      </c>
      <c r="G34" s="95" t="s">
        <v>1664</v>
      </c>
      <c r="H34" s="95" t="s">
        <v>462</v>
      </c>
      <c r="I34" s="95" t="s">
        <v>804</v>
      </c>
      <c r="J34" s="95" t="s">
        <v>805</v>
      </c>
      <c r="K34" s="95" t="s">
        <v>325</v>
      </c>
      <c r="L34" s="95" t="s">
        <v>356</v>
      </c>
      <c r="M34" s="95" t="s">
        <v>806</v>
      </c>
      <c r="N34" s="95" t="s">
        <v>328</v>
      </c>
      <c r="O34" s="95" t="s">
        <v>385</v>
      </c>
      <c r="P34" s="95" t="s">
        <v>386</v>
      </c>
      <c r="Q34" s="95" t="s">
        <v>22</v>
      </c>
      <c r="R34" s="95" t="s">
        <v>23</v>
      </c>
      <c r="S34" s="95" t="s">
        <v>503</v>
      </c>
      <c r="T34" s="95" t="s">
        <v>1572</v>
      </c>
      <c r="U34" s="96">
        <v>917692</v>
      </c>
      <c r="V34" s="96">
        <v>0</v>
      </c>
      <c r="W34" s="96">
        <v>917692</v>
      </c>
      <c r="X34" s="96">
        <v>0</v>
      </c>
      <c r="Y34" s="95" t="s">
        <v>30</v>
      </c>
      <c r="Z34" s="95" t="s">
        <v>32</v>
      </c>
      <c r="AA34" s="95" t="s">
        <v>321</v>
      </c>
      <c r="AB34" s="95" t="s">
        <v>1699</v>
      </c>
      <c r="AC34" s="95" t="s">
        <v>807</v>
      </c>
      <c r="AD34" s="95" t="s">
        <v>808</v>
      </c>
      <c r="AE34" s="95" t="s">
        <v>809</v>
      </c>
      <c r="AF34" s="95" t="s">
        <v>1700</v>
      </c>
      <c r="AG34" s="95" t="s">
        <v>1684</v>
      </c>
      <c r="AH34" s="95" t="s">
        <v>1695</v>
      </c>
      <c r="AI34" s="95" t="s">
        <v>1701</v>
      </c>
      <c r="AJ34" s="95" t="s">
        <v>154</v>
      </c>
      <c r="AK34" s="95" t="s">
        <v>801</v>
      </c>
      <c r="AL34" s="95" t="s">
        <v>469</v>
      </c>
      <c r="AM34" s="95" t="s">
        <v>813</v>
      </c>
      <c r="AN34" s="95" t="s">
        <v>814</v>
      </c>
    </row>
    <row r="35" spans="1:40" x14ac:dyDescent="0.25">
      <c r="A35" s="95" t="s">
        <v>1695</v>
      </c>
      <c r="B35" s="95" t="s">
        <v>1684</v>
      </c>
      <c r="C35" s="95" t="s">
        <v>1696</v>
      </c>
      <c r="D35" s="95" t="s">
        <v>1661</v>
      </c>
      <c r="E35" s="95" t="s">
        <v>1697</v>
      </c>
      <c r="F35" s="95" t="s">
        <v>1698</v>
      </c>
      <c r="G35" s="95" t="s">
        <v>1664</v>
      </c>
      <c r="H35" s="95" t="s">
        <v>462</v>
      </c>
      <c r="I35" s="95" t="s">
        <v>804</v>
      </c>
      <c r="J35" s="95" t="s">
        <v>805</v>
      </c>
      <c r="K35" s="95" t="s">
        <v>325</v>
      </c>
      <c r="L35" s="95" t="s">
        <v>356</v>
      </c>
      <c r="M35" s="95" t="s">
        <v>806</v>
      </c>
      <c r="N35" s="95" t="s">
        <v>328</v>
      </c>
      <c r="O35" s="95" t="s">
        <v>385</v>
      </c>
      <c r="P35" s="95" t="s">
        <v>386</v>
      </c>
      <c r="Q35" s="95" t="s">
        <v>22</v>
      </c>
      <c r="R35" s="95" t="s">
        <v>23</v>
      </c>
      <c r="S35" s="95" t="s">
        <v>815</v>
      </c>
      <c r="T35" s="95" t="s">
        <v>816</v>
      </c>
      <c r="U35" s="96">
        <v>367076</v>
      </c>
      <c r="V35" s="96">
        <v>0</v>
      </c>
      <c r="W35" s="96">
        <v>367076</v>
      </c>
      <c r="X35" s="96">
        <v>0</v>
      </c>
      <c r="Y35" s="95" t="s">
        <v>30</v>
      </c>
      <c r="Z35" s="95" t="s">
        <v>32</v>
      </c>
      <c r="AA35" s="95" t="s">
        <v>321</v>
      </c>
      <c r="AB35" s="95" t="s">
        <v>1699</v>
      </c>
      <c r="AC35" s="95" t="s">
        <v>807</v>
      </c>
      <c r="AD35" s="95" t="s">
        <v>808</v>
      </c>
      <c r="AE35" s="95" t="s">
        <v>809</v>
      </c>
      <c r="AF35" s="95" t="s">
        <v>1700</v>
      </c>
      <c r="AG35" s="95" t="s">
        <v>1684</v>
      </c>
      <c r="AH35" s="95" t="s">
        <v>1695</v>
      </c>
      <c r="AI35" s="95" t="s">
        <v>1701</v>
      </c>
      <c r="AJ35" s="95" t="s">
        <v>154</v>
      </c>
      <c r="AK35" s="95" t="s">
        <v>801</v>
      </c>
      <c r="AL35" s="95" t="s">
        <v>469</v>
      </c>
      <c r="AM35" s="95" t="s">
        <v>813</v>
      </c>
      <c r="AN35" s="95" t="s">
        <v>814</v>
      </c>
    </row>
    <row r="36" spans="1:40" x14ac:dyDescent="0.25">
      <c r="A36" s="95" t="s">
        <v>1695</v>
      </c>
      <c r="B36" s="95" t="s">
        <v>1684</v>
      </c>
      <c r="C36" s="95" t="s">
        <v>1696</v>
      </c>
      <c r="D36" s="95" t="s">
        <v>1661</v>
      </c>
      <c r="E36" s="95" t="s">
        <v>1697</v>
      </c>
      <c r="F36" s="95" t="s">
        <v>1698</v>
      </c>
      <c r="G36" s="95" t="s">
        <v>1664</v>
      </c>
      <c r="H36" s="95" t="s">
        <v>462</v>
      </c>
      <c r="I36" s="95" t="s">
        <v>804</v>
      </c>
      <c r="J36" s="95" t="s">
        <v>805</v>
      </c>
      <c r="K36" s="95" t="s">
        <v>325</v>
      </c>
      <c r="L36" s="95" t="s">
        <v>356</v>
      </c>
      <c r="M36" s="95" t="s">
        <v>806</v>
      </c>
      <c r="N36" s="95" t="s">
        <v>328</v>
      </c>
      <c r="O36" s="95" t="s">
        <v>385</v>
      </c>
      <c r="P36" s="95" t="s">
        <v>386</v>
      </c>
      <c r="Q36" s="95" t="s">
        <v>22</v>
      </c>
      <c r="R36" s="95" t="s">
        <v>23</v>
      </c>
      <c r="S36" s="95" t="s">
        <v>472</v>
      </c>
      <c r="T36" s="95" t="s">
        <v>1585</v>
      </c>
      <c r="U36" s="96">
        <v>367076</v>
      </c>
      <c r="V36" s="96">
        <v>0</v>
      </c>
      <c r="W36" s="96">
        <v>367076</v>
      </c>
      <c r="X36" s="96">
        <v>0</v>
      </c>
      <c r="Y36" s="95" t="s">
        <v>30</v>
      </c>
      <c r="Z36" s="95" t="s">
        <v>32</v>
      </c>
      <c r="AA36" s="95" t="s">
        <v>321</v>
      </c>
      <c r="AB36" s="95" t="s">
        <v>1699</v>
      </c>
      <c r="AC36" s="95" t="s">
        <v>807</v>
      </c>
      <c r="AD36" s="95" t="s">
        <v>808</v>
      </c>
      <c r="AE36" s="95" t="s">
        <v>809</v>
      </c>
      <c r="AF36" s="95" t="s">
        <v>1700</v>
      </c>
      <c r="AG36" s="95" t="s">
        <v>1684</v>
      </c>
      <c r="AH36" s="95" t="s">
        <v>1695</v>
      </c>
      <c r="AI36" s="95" t="s">
        <v>1701</v>
      </c>
      <c r="AJ36" s="95" t="s">
        <v>154</v>
      </c>
      <c r="AK36" s="95" t="s">
        <v>801</v>
      </c>
      <c r="AL36" s="95" t="s">
        <v>469</v>
      </c>
      <c r="AM36" s="95" t="s">
        <v>813</v>
      </c>
      <c r="AN36" s="95" t="s">
        <v>814</v>
      </c>
    </row>
    <row r="37" spans="1:40" x14ac:dyDescent="0.25">
      <c r="A37" s="95" t="s">
        <v>1702</v>
      </c>
      <c r="B37" s="95" t="s">
        <v>1684</v>
      </c>
      <c r="C37" s="95" t="s">
        <v>1703</v>
      </c>
      <c r="D37" s="95" t="s">
        <v>1661</v>
      </c>
      <c r="E37" s="95" t="s">
        <v>1704</v>
      </c>
      <c r="F37" s="95" t="s">
        <v>1705</v>
      </c>
      <c r="G37" s="95" t="s">
        <v>1664</v>
      </c>
      <c r="H37" s="95" t="s">
        <v>462</v>
      </c>
      <c r="I37" s="95" t="s">
        <v>848</v>
      </c>
      <c r="J37" s="95" t="s">
        <v>849</v>
      </c>
      <c r="K37" s="95" t="s">
        <v>325</v>
      </c>
      <c r="L37" s="95" t="s">
        <v>356</v>
      </c>
      <c r="M37" s="95" t="s">
        <v>850</v>
      </c>
      <c r="N37" s="95" t="s">
        <v>328</v>
      </c>
      <c r="O37" s="95" t="s">
        <v>494</v>
      </c>
      <c r="P37" s="95" t="s">
        <v>495</v>
      </c>
      <c r="Q37" s="95" t="s">
        <v>22</v>
      </c>
      <c r="R37" s="95" t="s">
        <v>23</v>
      </c>
      <c r="S37" s="95" t="s">
        <v>503</v>
      </c>
      <c r="T37" s="95" t="s">
        <v>1572</v>
      </c>
      <c r="U37" s="96">
        <v>414066</v>
      </c>
      <c r="V37" s="96">
        <v>0</v>
      </c>
      <c r="W37" s="96">
        <v>414066</v>
      </c>
      <c r="X37" s="96">
        <v>0</v>
      </c>
      <c r="Y37" s="95" t="s">
        <v>30</v>
      </c>
      <c r="Z37" s="95" t="s">
        <v>32</v>
      </c>
      <c r="AA37" s="95" t="s">
        <v>321</v>
      </c>
      <c r="AB37" s="95" t="s">
        <v>1706</v>
      </c>
      <c r="AC37" s="95" t="s">
        <v>851</v>
      </c>
      <c r="AD37" s="95" t="s">
        <v>852</v>
      </c>
      <c r="AE37" s="95" t="s">
        <v>853</v>
      </c>
      <c r="AF37" s="95" t="s">
        <v>1707</v>
      </c>
      <c r="AG37" s="95" t="s">
        <v>1684</v>
      </c>
      <c r="AH37" s="95" t="s">
        <v>1702</v>
      </c>
      <c r="AI37" s="95" t="s">
        <v>1708</v>
      </c>
      <c r="AJ37" s="95" t="s">
        <v>154</v>
      </c>
      <c r="AK37" s="95" t="s">
        <v>857</v>
      </c>
      <c r="AL37" s="95" t="s">
        <v>469</v>
      </c>
      <c r="AM37" s="95" t="s">
        <v>858</v>
      </c>
      <c r="AN37" s="95" t="s">
        <v>859</v>
      </c>
    </row>
    <row r="38" spans="1:40" x14ac:dyDescent="0.25">
      <c r="A38" s="95" t="s">
        <v>1702</v>
      </c>
      <c r="B38" s="95" t="s">
        <v>1684</v>
      </c>
      <c r="C38" s="95" t="s">
        <v>1703</v>
      </c>
      <c r="D38" s="95" t="s">
        <v>1661</v>
      </c>
      <c r="E38" s="95" t="s">
        <v>1704</v>
      </c>
      <c r="F38" s="95" t="s">
        <v>1705</v>
      </c>
      <c r="G38" s="95" t="s">
        <v>1664</v>
      </c>
      <c r="H38" s="95" t="s">
        <v>462</v>
      </c>
      <c r="I38" s="95" t="s">
        <v>848</v>
      </c>
      <c r="J38" s="95" t="s">
        <v>849</v>
      </c>
      <c r="K38" s="95" t="s">
        <v>325</v>
      </c>
      <c r="L38" s="95" t="s">
        <v>356</v>
      </c>
      <c r="M38" s="95" t="s">
        <v>850</v>
      </c>
      <c r="N38" s="95" t="s">
        <v>328</v>
      </c>
      <c r="O38" s="95" t="s">
        <v>494</v>
      </c>
      <c r="P38" s="95" t="s">
        <v>495</v>
      </c>
      <c r="Q38" s="95" t="s">
        <v>22</v>
      </c>
      <c r="R38" s="95" t="s">
        <v>23</v>
      </c>
      <c r="S38" s="95" t="s">
        <v>472</v>
      </c>
      <c r="T38" s="95" t="s">
        <v>1585</v>
      </c>
      <c r="U38" s="96">
        <v>165627</v>
      </c>
      <c r="V38" s="96">
        <v>0</v>
      </c>
      <c r="W38" s="96">
        <v>165627</v>
      </c>
      <c r="X38" s="96">
        <v>0</v>
      </c>
      <c r="Y38" s="95" t="s">
        <v>30</v>
      </c>
      <c r="Z38" s="95" t="s">
        <v>32</v>
      </c>
      <c r="AA38" s="95" t="s">
        <v>321</v>
      </c>
      <c r="AB38" s="95" t="s">
        <v>1706</v>
      </c>
      <c r="AC38" s="95" t="s">
        <v>851</v>
      </c>
      <c r="AD38" s="95" t="s">
        <v>852</v>
      </c>
      <c r="AE38" s="95" t="s">
        <v>853</v>
      </c>
      <c r="AF38" s="95" t="s">
        <v>1707</v>
      </c>
      <c r="AG38" s="95" t="s">
        <v>1684</v>
      </c>
      <c r="AH38" s="95" t="s">
        <v>1702</v>
      </c>
      <c r="AI38" s="95" t="s">
        <v>1708</v>
      </c>
      <c r="AJ38" s="95" t="s">
        <v>154</v>
      </c>
      <c r="AK38" s="95" t="s">
        <v>857</v>
      </c>
      <c r="AL38" s="95" t="s">
        <v>469</v>
      </c>
      <c r="AM38" s="95" t="s">
        <v>858</v>
      </c>
      <c r="AN38" s="95" t="s">
        <v>859</v>
      </c>
    </row>
    <row r="39" spans="1:40" x14ac:dyDescent="0.25">
      <c r="A39" s="95" t="s">
        <v>1702</v>
      </c>
      <c r="B39" s="95" t="s">
        <v>1684</v>
      </c>
      <c r="C39" s="95" t="s">
        <v>1703</v>
      </c>
      <c r="D39" s="95" t="s">
        <v>1661</v>
      </c>
      <c r="E39" s="95" t="s">
        <v>1704</v>
      </c>
      <c r="F39" s="95" t="s">
        <v>1705</v>
      </c>
      <c r="G39" s="95" t="s">
        <v>1664</v>
      </c>
      <c r="H39" s="95" t="s">
        <v>462</v>
      </c>
      <c r="I39" s="95" t="s">
        <v>848</v>
      </c>
      <c r="J39" s="95" t="s">
        <v>849</v>
      </c>
      <c r="K39" s="95" t="s">
        <v>325</v>
      </c>
      <c r="L39" s="95" t="s">
        <v>356</v>
      </c>
      <c r="M39" s="95" t="s">
        <v>850</v>
      </c>
      <c r="N39" s="95" t="s">
        <v>328</v>
      </c>
      <c r="O39" s="95" t="s">
        <v>494</v>
      </c>
      <c r="P39" s="95" t="s">
        <v>495</v>
      </c>
      <c r="Q39" s="95" t="s">
        <v>22</v>
      </c>
      <c r="R39" s="95" t="s">
        <v>23</v>
      </c>
      <c r="S39" s="95" t="s">
        <v>815</v>
      </c>
      <c r="T39" s="95" t="s">
        <v>816</v>
      </c>
      <c r="U39" s="96">
        <v>165627</v>
      </c>
      <c r="V39" s="96">
        <v>0</v>
      </c>
      <c r="W39" s="96">
        <v>165627</v>
      </c>
      <c r="X39" s="96">
        <v>0</v>
      </c>
      <c r="Y39" s="95" t="s">
        <v>30</v>
      </c>
      <c r="Z39" s="95" t="s">
        <v>32</v>
      </c>
      <c r="AA39" s="95" t="s">
        <v>321</v>
      </c>
      <c r="AB39" s="95" t="s">
        <v>1706</v>
      </c>
      <c r="AC39" s="95" t="s">
        <v>851</v>
      </c>
      <c r="AD39" s="95" t="s">
        <v>852</v>
      </c>
      <c r="AE39" s="95" t="s">
        <v>853</v>
      </c>
      <c r="AF39" s="95" t="s">
        <v>1707</v>
      </c>
      <c r="AG39" s="95" t="s">
        <v>1684</v>
      </c>
      <c r="AH39" s="95" t="s">
        <v>1702</v>
      </c>
      <c r="AI39" s="95" t="s">
        <v>1708</v>
      </c>
      <c r="AJ39" s="95" t="s">
        <v>154</v>
      </c>
      <c r="AK39" s="95" t="s">
        <v>857</v>
      </c>
      <c r="AL39" s="95" t="s">
        <v>469</v>
      </c>
      <c r="AM39" s="95" t="s">
        <v>858</v>
      </c>
      <c r="AN39" s="95" t="s">
        <v>859</v>
      </c>
    </row>
    <row r="40" spans="1:40" x14ac:dyDescent="0.25">
      <c r="A40" s="95" t="s">
        <v>1702</v>
      </c>
      <c r="B40" s="95" t="s">
        <v>1684</v>
      </c>
      <c r="C40" s="95" t="s">
        <v>1703</v>
      </c>
      <c r="D40" s="95" t="s">
        <v>1661</v>
      </c>
      <c r="E40" s="95" t="s">
        <v>1704</v>
      </c>
      <c r="F40" s="95" t="s">
        <v>1705</v>
      </c>
      <c r="G40" s="95" t="s">
        <v>1664</v>
      </c>
      <c r="H40" s="95" t="s">
        <v>462</v>
      </c>
      <c r="I40" s="95" t="s">
        <v>848</v>
      </c>
      <c r="J40" s="95" t="s">
        <v>849</v>
      </c>
      <c r="K40" s="95" t="s">
        <v>325</v>
      </c>
      <c r="L40" s="95" t="s">
        <v>356</v>
      </c>
      <c r="M40" s="95" t="s">
        <v>850</v>
      </c>
      <c r="N40" s="95" t="s">
        <v>328</v>
      </c>
      <c r="O40" s="95" t="s">
        <v>494</v>
      </c>
      <c r="P40" s="95" t="s">
        <v>495</v>
      </c>
      <c r="Q40" s="95" t="s">
        <v>22</v>
      </c>
      <c r="R40" s="95" t="s">
        <v>23</v>
      </c>
      <c r="S40" s="95" t="s">
        <v>478</v>
      </c>
      <c r="T40" s="95" t="s">
        <v>479</v>
      </c>
      <c r="U40" s="96">
        <v>165627</v>
      </c>
      <c r="V40" s="96">
        <v>0</v>
      </c>
      <c r="W40" s="96">
        <v>165627</v>
      </c>
      <c r="X40" s="96">
        <v>0</v>
      </c>
      <c r="Y40" s="95" t="s">
        <v>30</v>
      </c>
      <c r="Z40" s="95" t="s">
        <v>32</v>
      </c>
      <c r="AA40" s="95" t="s">
        <v>321</v>
      </c>
      <c r="AB40" s="95" t="s">
        <v>1706</v>
      </c>
      <c r="AC40" s="95" t="s">
        <v>851</v>
      </c>
      <c r="AD40" s="95" t="s">
        <v>852</v>
      </c>
      <c r="AE40" s="95" t="s">
        <v>853</v>
      </c>
      <c r="AF40" s="95" t="s">
        <v>1707</v>
      </c>
      <c r="AG40" s="95" t="s">
        <v>1684</v>
      </c>
      <c r="AH40" s="95" t="s">
        <v>1702</v>
      </c>
      <c r="AI40" s="95" t="s">
        <v>1708</v>
      </c>
      <c r="AJ40" s="95" t="s">
        <v>154</v>
      </c>
      <c r="AK40" s="95" t="s">
        <v>857</v>
      </c>
      <c r="AL40" s="95" t="s">
        <v>469</v>
      </c>
      <c r="AM40" s="95" t="s">
        <v>858</v>
      </c>
      <c r="AN40" s="95" t="s">
        <v>859</v>
      </c>
    </row>
    <row r="41" spans="1:40" x14ac:dyDescent="0.25">
      <c r="A41" s="95" t="s">
        <v>1702</v>
      </c>
      <c r="B41" s="95" t="s">
        <v>1684</v>
      </c>
      <c r="C41" s="95" t="s">
        <v>1703</v>
      </c>
      <c r="D41" s="95" t="s">
        <v>1661</v>
      </c>
      <c r="E41" s="95" t="s">
        <v>1704</v>
      </c>
      <c r="F41" s="95" t="s">
        <v>1705</v>
      </c>
      <c r="G41" s="95" t="s">
        <v>1664</v>
      </c>
      <c r="H41" s="95" t="s">
        <v>462</v>
      </c>
      <c r="I41" s="95" t="s">
        <v>848</v>
      </c>
      <c r="J41" s="95" t="s">
        <v>849</v>
      </c>
      <c r="K41" s="95" t="s">
        <v>325</v>
      </c>
      <c r="L41" s="95" t="s">
        <v>356</v>
      </c>
      <c r="M41" s="95" t="s">
        <v>850</v>
      </c>
      <c r="N41" s="95" t="s">
        <v>328</v>
      </c>
      <c r="O41" s="95" t="s">
        <v>494</v>
      </c>
      <c r="P41" s="95" t="s">
        <v>495</v>
      </c>
      <c r="Q41" s="95" t="s">
        <v>22</v>
      </c>
      <c r="R41" s="95" t="s">
        <v>23</v>
      </c>
      <c r="S41" s="95" t="s">
        <v>535</v>
      </c>
      <c r="T41" s="95" t="s">
        <v>1582</v>
      </c>
      <c r="U41" s="96">
        <v>414066</v>
      </c>
      <c r="V41" s="96">
        <v>0</v>
      </c>
      <c r="W41" s="96">
        <v>414066</v>
      </c>
      <c r="X41" s="96">
        <v>0</v>
      </c>
      <c r="Y41" s="95" t="s">
        <v>30</v>
      </c>
      <c r="Z41" s="95" t="s">
        <v>32</v>
      </c>
      <c r="AA41" s="95" t="s">
        <v>321</v>
      </c>
      <c r="AB41" s="95" t="s">
        <v>1706</v>
      </c>
      <c r="AC41" s="95" t="s">
        <v>851</v>
      </c>
      <c r="AD41" s="95" t="s">
        <v>852</v>
      </c>
      <c r="AE41" s="95" t="s">
        <v>853</v>
      </c>
      <c r="AF41" s="95" t="s">
        <v>1707</v>
      </c>
      <c r="AG41" s="95" t="s">
        <v>1684</v>
      </c>
      <c r="AH41" s="95" t="s">
        <v>1702</v>
      </c>
      <c r="AI41" s="95" t="s">
        <v>1708</v>
      </c>
      <c r="AJ41" s="95" t="s">
        <v>154</v>
      </c>
      <c r="AK41" s="95" t="s">
        <v>857</v>
      </c>
      <c r="AL41" s="95" t="s">
        <v>469</v>
      </c>
      <c r="AM41" s="95" t="s">
        <v>858</v>
      </c>
      <c r="AN41" s="95" t="s">
        <v>859</v>
      </c>
    </row>
    <row r="42" spans="1:40" x14ac:dyDescent="0.25">
      <c r="A42" s="95" t="s">
        <v>1702</v>
      </c>
      <c r="B42" s="95" t="s">
        <v>1684</v>
      </c>
      <c r="C42" s="95" t="s">
        <v>1703</v>
      </c>
      <c r="D42" s="95" t="s">
        <v>1661</v>
      </c>
      <c r="E42" s="95" t="s">
        <v>1704</v>
      </c>
      <c r="F42" s="95" t="s">
        <v>1705</v>
      </c>
      <c r="G42" s="95" t="s">
        <v>1664</v>
      </c>
      <c r="H42" s="95" t="s">
        <v>462</v>
      </c>
      <c r="I42" s="95" t="s">
        <v>848</v>
      </c>
      <c r="J42" s="95" t="s">
        <v>849</v>
      </c>
      <c r="K42" s="95" t="s">
        <v>325</v>
      </c>
      <c r="L42" s="95" t="s">
        <v>356</v>
      </c>
      <c r="M42" s="95" t="s">
        <v>850</v>
      </c>
      <c r="N42" s="95" t="s">
        <v>328</v>
      </c>
      <c r="O42" s="95" t="s">
        <v>494</v>
      </c>
      <c r="P42" s="95" t="s">
        <v>495</v>
      </c>
      <c r="Q42" s="95" t="s">
        <v>22</v>
      </c>
      <c r="R42" s="95" t="s">
        <v>23</v>
      </c>
      <c r="S42" s="95" t="s">
        <v>460</v>
      </c>
      <c r="T42" s="95" t="s">
        <v>1579</v>
      </c>
      <c r="U42" s="96">
        <v>165627</v>
      </c>
      <c r="V42" s="96">
        <v>0</v>
      </c>
      <c r="W42" s="96">
        <v>165627</v>
      </c>
      <c r="X42" s="96">
        <v>0</v>
      </c>
      <c r="Y42" s="95" t="s">
        <v>30</v>
      </c>
      <c r="Z42" s="95" t="s">
        <v>32</v>
      </c>
      <c r="AA42" s="95" t="s">
        <v>321</v>
      </c>
      <c r="AB42" s="95" t="s">
        <v>1706</v>
      </c>
      <c r="AC42" s="95" t="s">
        <v>851</v>
      </c>
      <c r="AD42" s="95" t="s">
        <v>852</v>
      </c>
      <c r="AE42" s="95" t="s">
        <v>853</v>
      </c>
      <c r="AF42" s="95" t="s">
        <v>1707</v>
      </c>
      <c r="AG42" s="95" t="s">
        <v>1684</v>
      </c>
      <c r="AH42" s="95" t="s">
        <v>1702</v>
      </c>
      <c r="AI42" s="95" t="s">
        <v>1708</v>
      </c>
      <c r="AJ42" s="95" t="s">
        <v>154</v>
      </c>
      <c r="AK42" s="95" t="s">
        <v>857</v>
      </c>
      <c r="AL42" s="95" t="s">
        <v>469</v>
      </c>
      <c r="AM42" s="95" t="s">
        <v>858</v>
      </c>
      <c r="AN42" s="95" t="s">
        <v>859</v>
      </c>
    </row>
    <row r="43" spans="1:40" x14ac:dyDescent="0.25">
      <c r="A43" s="95" t="s">
        <v>1702</v>
      </c>
      <c r="B43" s="95" t="s">
        <v>1684</v>
      </c>
      <c r="C43" s="95" t="s">
        <v>1703</v>
      </c>
      <c r="D43" s="95" t="s">
        <v>1661</v>
      </c>
      <c r="E43" s="95" t="s">
        <v>1704</v>
      </c>
      <c r="F43" s="95" t="s">
        <v>1705</v>
      </c>
      <c r="G43" s="95" t="s">
        <v>1664</v>
      </c>
      <c r="H43" s="95" t="s">
        <v>462</v>
      </c>
      <c r="I43" s="95" t="s">
        <v>848</v>
      </c>
      <c r="J43" s="95" t="s">
        <v>849</v>
      </c>
      <c r="K43" s="95" t="s">
        <v>325</v>
      </c>
      <c r="L43" s="95" t="s">
        <v>356</v>
      </c>
      <c r="M43" s="95" t="s">
        <v>850</v>
      </c>
      <c r="N43" s="95" t="s">
        <v>328</v>
      </c>
      <c r="O43" s="95" t="s">
        <v>494</v>
      </c>
      <c r="P43" s="95" t="s">
        <v>495</v>
      </c>
      <c r="Q43" s="95" t="s">
        <v>22</v>
      </c>
      <c r="R43" s="95" t="s">
        <v>23</v>
      </c>
      <c r="S43" s="95" t="s">
        <v>476</v>
      </c>
      <c r="T43" s="95" t="s">
        <v>477</v>
      </c>
      <c r="U43" s="96">
        <v>165627</v>
      </c>
      <c r="V43" s="96">
        <v>0</v>
      </c>
      <c r="W43" s="96">
        <v>165627</v>
      </c>
      <c r="X43" s="96">
        <v>0</v>
      </c>
      <c r="Y43" s="95" t="s">
        <v>30</v>
      </c>
      <c r="Z43" s="95" t="s">
        <v>32</v>
      </c>
      <c r="AA43" s="95" t="s">
        <v>321</v>
      </c>
      <c r="AB43" s="95" t="s">
        <v>1706</v>
      </c>
      <c r="AC43" s="95" t="s">
        <v>851</v>
      </c>
      <c r="AD43" s="95" t="s">
        <v>852</v>
      </c>
      <c r="AE43" s="95" t="s">
        <v>853</v>
      </c>
      <c r="AF43" s="95" t="s">
        <v>1707</v>
      </c>
      <c r="AG43" s="95" t="s">
        <v>1684</v>
      </c>
      <c r="AH43" s="95" t="s">
        <v>1702</v>
      </c>
      <c r="AI43" s="95" t="s">
        <v>1708</v>
      </c>
      <c r="AJ43" s="95" t="s">
        <v>154</v>
      </c>
      <c r="AK43" s="95" t="s">
        <v>857</v>
      </c>
      <c r="AL43" s="95" t="s">
        <v>469</v>
      </c>
      <c r="AM43" s="95" t="s">
        <v>858</v>
      </c>
      <c r="AN43" s="95" t="s">
        <v>859</v>
      </c>
    </row>
    <row r="44" spans="1:40" x14ac:dyDescent="0.25">
      <c r="A44" s="95" t="s">
        <v>1709</v>
      </c>
      <c r="B44" s="95" t="s">
        <v>1684</v>
      </c>
      <c r="C44" s="95" t="s">
        <v>1710</v>
      </c>
      <c r="D44" s="95" t="s">
        <v>1661</v>
      </c>
      <c r="E44" s="95" t="s">
        <v>1711</v>
      </c>
      <c r="F44" s="95" t="s">
        <v>1712</v>
      </c>
      <c r="G44" s="95" t="s">
        <v>1664</v>
      </c>
      <c r="H44" s="95" t="s">
        <v>462</v>
      </c>
      <c r="I44" s="95" t="s">
        <v>848</v>
      </c>
      <c r="J44" s="95" t="s">
        <v>849</v>
      </c>
      <c r="K44" s="95" t="s">
        <v>325</v>
      </c>
      <c r="L44" s="95" t="s">
        <v>356</v>
      </c>
      <c r="M44" s="95" t="s">
        <v>850</v>
      </c>
      <c r="N44" s="95" t="s">
        <v>328</v>
      </c>
      <c r="O44" s="95" t="s">
        <v>494</v>
      </c>
      <c r="P44" s="95" t="s">
        <v>495</v>
      </c>
      <c r="Q44" s="95" t="s">
        <v>22</v>
      </c>
      <c r="R44" s="95" t="s">
        <v>23</v>
      </c>
      <c r="S44" s="95" t="s">
        <v>815</v>
      </c>
      <c r="T44" s="95" t="s">
        <v>816</v>
      </c>
      <c r="U44" s="96">
        <v>621100</v>
      </c>
      <c r="V44" s="96">
        <v>0</v>
      </c>
      <c r="W44" s="96">
        <v>621100</v>
      </c>
      <c r="X44" s="96">
        <v>0</v>
      </c>
      <c r="Y44" s="95" t="s">
        <v>30</v>
      </c>
      <c r="Z44" s="95" t="s">
        <v>32</v>
      </c>
      <c r="AA44" s="95" t="s">
        <v>321</v>
      </c>
      <c r="AB44" s="95" t="s">
        <v>1713</v>
      </c>
      <c r="AC44" s="95" t="s">
        <v>851</v>
      </c>
      <c r="AD44" s="95" t="s">
        <v>852</v>
      </c>
      <c r="AE44" s="95" t="s">
        <v>853</v>
      </c>
      <c r="AF44" s="95" t="s">
        <v>961</v>
      </c>
      <c r="AG44" s="95" t="s">
        <v>1684</v>
      </c>
      <c r="AH44" s="95" t="s">
        <v>1709</v>
      </c>
      <c r="AI44" s="95" t="s">
        <v>1714</v>
      </c>
      <c r="AJ44" s="95" t="s">
        <v>154</v>
      </c>
      <c r="AK44" s="95" t="s">
        <v>857</v>
      </c>
      <c r="AL44" s="95" t="s">
        <v>469</v>
      </c>
      <c r="AM44" s="95" t="s">
        <v>858</v>
      </c>
      <c r="AN44" s="95" t="s">
        <v>859</v>
      </c>
    </row>
    <row r="45" spans="1:40" x14ac:dyDescent="0.25">
      <c r="A45" s="95" t="s">
        <v>1709</v>
      </c>
      <c r="B45" s="95" t="s">
        <v>1684</v>
      </c>
      <c r="C45" s="95" t="s">
        <v>1710</v>
      </c>
      <c r="D45" s="95" t="s">
        <v>1661</v>
      </c>
      <c r="E45" s="95" t="s">
        <v>1711</v>
      </c>
      <c r="F45" s="95" t="s">
        <v>1712</v>
      </c>
      <c r="G45" s="95" t="s">
        <v>1664</v>
      </c>
      <c r="H45" s="95" t="s">
        <v>462</v>
      </c>
      <c r="I45" s="95" t="s">
        <v>848</v>
      </c>
      <c r="J45" s="95" t="s">
        <v>849</v>
      </c>
      <c r="K45" s="95" t="s">
        <v>325</v>
      </c>
      <c r="L45" s="95" t="s">
        <v>356</v>
      </c>
      <c r="M45" s="95" t="s">
        <v>850</v>
      </c>
      <c r="N45" s="95" t="s">
        <v>328</v>
      </c>
      <c r="O45" s="95" t="s">
        <v>494</v>
      </c>
      <c r="P45" s="95" t="s">
        <v>495</v>
      </c>
      <c r="Q45" s="95" t="s">
        <v>22</v>
      </c>
      <c r="R45" s="95" t="s">
        <v>23</v>
      </c>
      <c r="S45" s="95" t="s">
        <v>476</v>
      </c>
      <c r="T45" s="95" t="s">
        <v>477</v>
      </c>
      <c r="U45" s="96">
        <v>621100</v>
      </c>
      <c r="V45" s="96">
        <v>0</v>
      </c>
      <c r="W45" s="96">
        <v>621100</v>
      </c>
      <c r="X45" s="96">
        <v>0</v>
      </c>
      <c r="Y45" s="95" t="s">
        <v>30</v>
      </c>
      <c r="Z45" s="95" t="s">
        <v>32</v>
      </c>
      <c r="AA45" s="95" t="s">
        <v>321</v>
      </c>
      <c r="AB45" s="95" t="s">
        <v>1713</v>
      </c>
      <c r="AC45" s="95" t="s">
        <v>851</v>
      </c>
      <c r="AD45" s="95" t="s">
        <v>852</v>
      </c>
      <c r="AE45" s="95" t="s">
        <v>853</v>
      </c>
      <c r="AF45" s="95" t="s">
        <v>961</v>
      </c>
      <c r="AG45" s="95" t="s">
        <v>1684</v>
      </c>
      <c r="AH45" s="95" t="s">
        <v>1709</v>
      </c>
      <c r="AI45" s="95" t="s">
        <v>1714</v>
      </c>
      <c r="AJ45" s="95" t="s">
        <v>154</v>
      </c>
      <c r="AK45" s="95" t="s">
        <v>857</v>
      </c>
      <c r="AL45" s="95" t="s">
        <v>469</v>
      </c>
      <c r="AM45" s="95" t="s">
        <v>858</v>
      </c>
      <c r="AN45" s="95" t="s">
        <v>859</v>
      </c>
    </row>
    <row r="46" spans="1:40" x14ac:dyDescent="0.25">
      <c r="A46" s="95" t="s">
        <v>1709</v>
      </c>
      <c r="B46" s="95" t="s">
        <v>1684</v>
      </c>
      <c r="C46" s="95" t="s">
        <v>1710</v>
      </c>
      <c r="D46" s="95" t="s">
        <v>1661</v>
      </c>
      <c r="E46" s="95" t="s">
        <v>1711</v>
      </c>
      <c r="F46" s="95" t="s">
        <v>1712</v>
      </c>
      <c r="G46" s="95" t="s">
        <v>1664</v>
      </c>
      <c r="H46" s="95" t="s">
        <v>462</v>
      </c>
      <c r="I46" s="95" t="s">
        <v>848</v>
      </c>
      <c r="J46" s="95" t="s">
        <v>849</v>
      </c>
      <c r="K46" s="95" t="s">
        <v>325</v>
      </c>
      <c r="L46" s="95" t="s">
        <v>356</v>
      </c>
      <c r="M46" s="95" t="s">
        <v>850</v>
      </c>
      <c r="N46" s="95" t="s">
        <v>328</v>
      </c>
      <c r="O46" s="95" t="s">
        <v>494</v>
      </c>
      <c r="P46" s="95" t="s">
        <v>495</v>
      </c>
      <c r="Q46" s="95" t="s">
        <v>22</v>
      </c>
      <c r="R46" s="95" t="s">
        <v>23</v>
      </c>
      <c r="S46" s="95" t="s">
        <v>460</v>
      </c>
      <c r="T46" s="95" t="s">
        <v>1579</v>
      </c>
      <c r="U46" s="96">
        <v>621100</v>
      </c>
      <c r="V46" s="96">
        <v>0</v>
      </c>
      <c r="W46" s="96">
        <v>621100</v>
      </c>
      <c r="X46" s="96">
        <v>0</v>
      </c>
      <c r="Y46" s="95" t="s">
        <v>30</v>
      </c>
      <c r="Z46" s="95" t="s">
        <v>32</v>
      </c>
      <c r="AA46" s="95" t="s">
        <v>321</v>
      </c>
      <c r="AB46" s="95" t="s">
        <v>1713</v>
      </c>
      <c r="AC46" s="95" t="s">
        <v>851</v>
      </c>
      <c r="AD46" s="95" t="s">
        <v>852</v>
      </c>
      <c r="AE46" s="95" t="s">
        <v>853</v>
      </c>
      <c r="AF46" s="95" t="s">
        <v>961</v>
      </c>
      <c r="AG46" s="95" t="s">
        <v>1684</v>
      </c>
      <c r="AH46" s="95" t="s">
        <v>1709</v>
      </c>
      <c r="AI46" s="95" t="s">
        <v>1714</v>
      </c>
      <c r="AJ46" s="95" t="s">
        <v>154</v>
      </c>
      <c r="AK46" s="95" t="s">
        <v>857</v>
      </c>
      <c r="AL46" s="95" t="s">
        <v>469</v>
      </c>
      <c r="AM46" s="95" t="s">
        <v>858</v>
      </c>
      <c r="AN46" s="95" t="s">
        <v>859</v>
      </c>
    </row>
    <row r="47" spans="1:40" x14ac:dyDescent="0.25">
      <c r="A47" s="95" t="s">
        <v>1709</v>
      </c>
      <c r="B47" s="95" t="s">
        <v>1684</v>
      </c>
      <c r="C47" s="95" t="s">
        <v>1710</v>
      </c>
      <c r="D47" s="95" t="s">
        <v>1661</v>
      </c>
      <c r="E47" s="95" t="s">
        <v>1711</v>
      </c>
      <c r="F47" s="95" t="s">
        <v>1712</v>
      </c>
      <c r="G47" s="95" t="s">
        <v>1664</v>
      </c>
      <c r="H47" s="95" t="s">
        <v>462</v>
      </c>
      <c r="I47" s="95" t="s">
        <v>848</v>
      </c>
      <c r="J47" s="95" t="s">
        <v>849</v>
      </c>
      <c r="K47" s="95" t="s">
        <v>325</v>
      </c>
      <c r="L47" s="95" t="s">
        <v>356</v>
      </c>
      <c r="M47" s="95" t="s">
        <v>850</v>
      </c>
      <c r="N47" s="95" t="s">
        <v>328</v>
      </c>
      <c r="O47" s="95" t="s">
        <v>494</v>
      </c>
      <c r="P47" s="95" t="s">
        <v>495</v>
      </c>
      <c r="Q47" s="95" t="s">
        <v>22</v>
      </c>
      <c r="R47" s="95" t="s">
        <v>23</v>
      </c>
      <c r="S47" s="95" t="s">
        <v>535</v>
      </c>
      <c r="T47" s="95" t="s">
        <v>1582</v>
      </c>
      <c r="U47" s="96">
        <v>1552750</v>
      </c>
      <c r="V47" s="96">
        <v>0</v>
      </c>
      <c r="W47" s="96">
        <v>1552750</v>
      </c>
      <c r="X47" s="96">
        <v>0</v>
      </c>
      <c r="Y47" s="95" t="s">
        <v>30</v>
      </c>
      <c r="Z47" s="95" t="s">
        <v>32</v>
      </c>
      <c r="AA47" s="95" t="s">
        <v>321</v>
      </c>
      <c r="AB47" s="95" t="s">
        <v>1713</v>
      </c>
      <c r="AC47" s="95" t="s">
        <v>851</v>
      </c>
      <c r="AD47" s="95" t="s">
        <v>852</v>
      </c>
      <c r="AE47" s="95" t="s">
        <v>853</v>
      </c>
      <c r="AF47" s="95" t="s">
        <v>961</v>
      </c>
      <c r="AG47" s="95" t="s">
        <v>1684</v>
      </c>
      <c r="AH47" s="95" t="s">
        <v>1709</v>
      </c>
      <c r="AI47" s="95" t="s">
        <v>1714</v>
      </c>
      <c r="AJ47" s="95" t="s">
        <v>154</v>
      </c>
      <c r="AK47" s="95" t="s">
        <v>857</v>
      </c>
      <c r="AL47" s="95" t="s">
        <v>469</v>
      </c>
      <c r="AM47" s="95" t="s">
        <v>858</v>
      </c>
      <c r="AN47" s="95" t="s">
        <v>859</v>
      </c>
    </row>
    <row r="48" spans="1:40" x14ac:dyDescent="0.25">
      <c r="A48" s="95" t="s">
        <v>1709</v>
      </c>
      <c r="B48" s="95" t="s">
        <v>1684</v>
      </c>
      <c r="C48" s="95" t="s">
        <v>1710</v>
      </c>
      <c r="D48" s="95" t="s">
        <v>1661</v>
      </c>
      <c r="E48" s="95" t="s">
        <v>1711</v>
      </c>
      <c r="F48" s="95" t="s">
        <v>1712</v>
      </c>
      <c r="G48" s="95" t="s">
        <v>1664</v>
      </c>
      <c r="H48" s="95" t="s">
        <v>462</v>
      </c>
      <c r="I48" s="95" t="s">
        <v>848</v>
      </c>
      <c r="J48" s="95" t="s">
        <v>849</v>
      </c>
      <c r="K48" s="95" t="s">
        <v>325</v>
      </c>
      <c r="L48" s="95" t="s">
        <v>356</v>
      </c>
      <c r="M48" s="95" t="s">
        <v>850</v>
      </c>
      <c r="N48" s="95" t="s">
        <v>328</v>
      </c>
      <c r="O48" s="95" t="s">
        <v>494</v>
      </c>
      <c r="P48" s="95" t="s">
        <v>495</v>
      </c>
      <c r="Q48" s="95" t="s">
        <v>22</v>
      </c>
      <c r="R48" s="95" t="s">
        <v>23</v>
      </c>
      <c r="S48" s="95" t="s">
        <v>472</v>
      </c>
      <c r="T48" s="95" t="s">
        <v>1585</v>
      </c>
      <c r="U48" s="96">
        <v>621100</v>
      </c>
      <c r="V48" s="96">
        <v>0</v>
      </c>
      <c r="W48" s="96">
        <v>621100</v>
      </c>
      <c r="X48" s="96">
        <v>0</v>
      </c>
      <c r="Y48" s="95" t="s">
        <v>30</v>
      </c>
      <c r="Z48" s="95" t="s">
        <v>32</v>
      </c>
      <c r="AA48" s="95" t="s">
        <v>321</v>
      </c>
      <c r="AB48" s="95" t="s">
        <v>1713</v>
      </c>
      <c r="AC48" s="95" t="s">
        <v>851</v>
      </c>
      <c r="AD48" s="95" t="s">
        <v>852</v>
      </c>
      <c r="AE48" s="95" t="s">
        <v>853</v>
      </c>
      <c r="AF48" s="95" t="s">
        <v>961</v>
      </c>
      <c r="AG48" s="95" t="s">
        <v>1684</v>
      </c>
      <c r="AH48" s="95" t="s">
        <v>1709</v>
      </c>
      <c r="AI48" s="95" t="s">
        <v>1714</v>
      </c>
      <c r="AJ48" s="95" t="s">
        <v>154</v>
      </c>
      <c r="AK48" s="95" t="s">
        <v>857</v>
      </c>
      <c r="AL48" s="95" t="s">
        <v>469</v>
      </c>
      <c r="AM48" s="95" t="s">
        <v>858</v>
      </c>
      <c r="AN48" s="95" t="s">
        <v>859</v>
      </c>
    </row>
    <row r="49" spans="1:40" x14ac:dyDescent="0.25">
      <c r="A49" s="95" t="s">
        <v>1709</v>
      </c>
      <c r="B49" s="95" t="s">
        <v>1684</v>
      </c>
      <c r="C49" s="95" t="s">
        <v>1710</v>
      </c>
      <c r="D49" s="95" t="s">
        <v>1661</v>
      </c>
      <c r="E49" s="95" t="s">
        <v>1711</v>
      </c>
      <c r="F49" s="95" t="s">
        <v>1712</v>
      </c>
      <c r="G49" s="95" t="s">
        <v>1664</v>
      </c>
      <c r="H49" s="95" t="s">
        <v>462</v>
      </c>
      <c r="I49" s="95" t="s">
        <v>848</v>
      </c>
      <c r="J49" s="95" t="s">
        <v>849</v>
      </c>
      <c r="K49" s="95" t="s">
        <v>325</v>
      </c>
      <c r="L49" s="95" t="s">
        <v>356</v>
      </c>
      <c r="M49" s="95" t="s">
        <v>850</v>
      </c>
      <c r="N49" s="95" t="s">
        <v>328</v>
      </c>
      <c r="O49" s="95" t="s">
        <v>494</v>
      </c>
      <c r="P49" s="95" t="s">
        <v>495</v>
      </c>
      <c r="Q49" s="95" t="s">
        <v>22</v>
      </c>
      <c r="R49" s="95" t="s">
        <v>23</v>
      </c>
      <c r="S49" s="95" t="s">
        <v>478</v>
      </c>
      <c r="T49" s="95" t="s">
        <v>479</v>
      </c>
      <c r="U49" s="96">
        <v>621100</v>
      </c>
      <c r="V49" s="96">
        <v>0</v>
      </c>
      <c r="W49" s="96">
        <v>621100</v>
      </c>
      <c r="X49" s="96">
        <v>0</v>
      </c>
      <c r="Y49" s="95" t="s">
        <v>30</v>
      </c>
      <c r="Z49" s="95" t="s">
        <v>32</v>
      </c>
      <c r="AA49" s="95" t="s">
        <v>321</v>
      </c>
      <c r="AB49" s="95" t="s">
        <v>1713</v>
      </c>
      <c r="AC49" s="95" t="s">
        <v>851</v>
      </c>
      <c r="AD49" s="95" t="s">
        <v>852</v>
      </c>
      <c r="AE49" s="95" t="s">
        <v>853</v>
      </c>
      <c r="AF49" s="95" t="s">
        <v>961</v>
      </c>
      <c r="AG49" s="95" t="s">
        <v>1684</v>
      </c>
      <c r="AH49" s="95" t="s">
        <v>1709</v>
      </c>
      <c r="AI49" s="95" t="s">
        <v>1714</v>
      </c>
      <c r="AJ49" s="95" t="s">
        <v>154</v>
      </c>
      <c r="AK49" s="95" t="s">
        <v>857</v>
      </c>
      <c r="AL49" s="95" t="s">
        <v>469</v>
      </c>
      <c r="AM49" s="95" t="s">
        <v>858</v>
      </c>
      <c r="AN49" s="95" t="s">
        <v>859</v>
      </c>
    </row>
    <row r="50" spans="1:40" x14ac:dyDescent="0.25">
      <c r="A50" s="95" t="s">
        <v>1709</v>
      </c>
      <c r="B50" s="95" t="s">
        <v>1684</v>
      </c>
      <c r="C50" s="95" t="s">
        <v>1710</v>
      </c>
      <c r="D50" s="95" t="s">
        <v>1661</v>
      </c>
      <c r="E50" s="95" t="s">
        <v>1711</v>
      </c>
      <c r="F50" s="95" t="s">
        <v>1712</v>
      </c>
      <c r="G50" s="95" t="s">
        <v>1664</v>
      </c>
      <c r="H50" s="95" t="s">
        <v>462</v>
      </c>
      <c r="I50" s="95" t="s">
        <v>848</v>
      </c>
      <c r="J50" s="95" t="s">
        <v>849</v>
      </c>
      <c r="K50" s="95" t="s">
        <v>325</v>
      </c>
      <c r="L50" s="95" t="s">
        <v>356</v>
      </c>
      <c r="M50" s="95" t="s">
        <v>850</v>
      </c>
      <c r="N50" s="95" t="s">
        <v>328</v>
      </c>
      <c r="O50" s="95" t="s">
        <v>494</v>
      </c>
      <c r="P50" s="95" t="s">
        <v>495</v>
      </c>
      <c r="Q50" s="95" t="s">
        <v>22</v>
      </c>
      <c r="R50" s="95" t="s">
        <v>23</v>
      </c>
      <c r="S50" s="95" t="s">
        <v>503</v>
      </c>
      <c r="T50" s="95" t="s">
        <v>1572</v>
      </c>
      <c r="U50" s="96">
        <v>1552750</v>
      </c>
      <c r="V50" s="96">
        <v>0</v>
      </c>
      <c r="W50" s="96">
        <v>1552750</v>
      </c>
      <c r="X50" s="96">
        <v>0</v>
      </c>
      <c r="Y50" s="95" t="s">
        <v>30</v>
      </c>
      <c r="Z50" s="95" t="s">
        <v>32</v>
      </c>
      <c r="AA50" s="95" t="s">
        <v>321</v>
      </c>
      <c r="AB50" s="95" t="s">
        <v>1713</v>
      </c>
      <c r="AC50" s="95" t="s">
        <v>851</v>
      </c>
      <c r="AD50" s="95" t="s">
        <v>852</v>
      </c>
      <c r="AE50" s="95" t="s">
        <v>853</v>
      </c>
      <c r="AF50" s="95" t="s">
        <v>961</v>
      </c>
      <c r="AG50" s="95" t="s">
        <v>1684</v>
      </c>
      <c r="AH50" s="95" t="s">
        <v>1709</v>
      </c>
      <c r="AI50" s="95" t="s">
        <v>1714</v>
      </c>
      <c r="AJ50" s="95" t="s">
        <v>154</v>
      </c>
      <c r="AK50" s="95" t="s">
        <v>857</v>
      </c>
      <c r="AL50" s="95" t="s">
        <v>469</v>
      </c>
      <c r="AM50" s="95" t="s">
        <v>858</v>
      </c>
      <c r="AN50" s="95" t="s">
        <v>859</v>
      </c>
    </row>
    <row r="51" spans="1:40" x14ac:dyDescent="0.25">
      <c r="A51" s="95" t="s">
        <v>961</v>
      </c>
      <c r="B51" s="95" t="s">
        <v>1715</v>
      </c>
      <c r="C51" s="95" t="s">
        <v>1716</v>
      </c>
      <c r="D51" s="95" t="s">
        <v>1661</v>
      </c>
      <c r="E51" s="95" t="s">
        <v>1717</v>
      </c>
      <c r="F51" s="95" t="s">
        <v>1718</v>
      </c>
      <c r="G51" s="95" t="s">
        <v>1664</v>
      </c>
      <c r="H51" s="95" t="s">
        <v>462</v>
      </c>
      <c r="I51" s="95" t="s">
        <v>954</v>
      </c>
      <c r="J51" s="95" t="s">
        <v>955</v>
      </c>
      <c r="K51" s="95" t="s">
        <v>325</v>
      </c>
      <c r="L51" s="95" t="s">
        <v>356</v>
      </c>
      <c r="M51" s="95" t="s">
        <v>956</v>
      </c>
      <c r="N51" s="95" t="s">
        <v>328</v>
      </c>
      <c r="O51" s="95" t="s">
        <v>385</v>
      </c>
      <c r="P51" s="95" t="s">
        <v>386</v>
      </c>
      <c r="Q51" s="95" t="s">
        <v>22</v>
      </c>
      <c r="R51" s="95" t="s">
        <v>23</v>
      </c>
      <c r="S51" s="95" t="s">
        <v>472</v>
      </c>
      <c r="T51" s="95" t="s">
        <v>1585</v>
      </c>
      <c r="U51" s="96">
        <v>3432800</v>
      </c>
      <c r="V51" s="96">
        <v>0</v>
      </c>
      <c r="W51" s="96">
        <v>3432800</v>
      </c>
      <c r="X51" s="96">
        <v>0</v>
      </c>
      <c r="Y51" s="95" t="s">
        <v>30</v>
      </c>
      <c r="Z51" s="95" t="s">
        <v>32</v>
      </c>
      <c r="AA51" s="95" t="s">
        <v>321</v>
      </c>
      <c r="AB51" s="95" t="s">
        <v>1719</v>
      </c>
      <c r="AC51" s="95" t="s">
        <v>957</v>
      </c>
      <c r="AD51" s="95" t="s">
        <v>958</v>
      </c>
      <c r="AE51" s="95" t="s">
        <v>959</v>
      </c>
      <c r="AF51" s="95" t="s">
        <v>960</v>
      </c>
      <c r="AG51" s="95" t="s">
        <v>1715</v>
      </c>
      <c r="AH51" s="95" t="s">
        <v>961</v>
      </c>
      <c r="AI51" s="95" t="s">
        <v>962</v>
      </c>
      <c r="AJ51" s="95" t="s">
        <v>154</v>
      </c>
      <c r="AK51" s="95" t="s">
        <v>455</v>
      </c>
      <c r="AL51" s="95" t="s">
        <v>469</v>
      </c>
      <c r="AM51" s="95" t="s">
        <v>963</v>
      </c>
      <c r="AN51" s="95" t="s">
        <v>1720</v>
      </c>
    </row>
    <row r="52" spans="1:40" x14ac:dyDescent="0.25">
      <c r="A52" s="95" t="s">
        <v>348</v>
      </c>
      <c r="B52" s="95" t="s">
        <v>1721</v>
      </c>
      <c r="C52" s="95" t="s">
        <v>1722</v>
      </c>
      <c r="D52" s="95" t="s">
        <v>1723</v>
      </c>
      <c r="E52" s="95" t="s">
        <v>1724</v>
      </c>
      <c r="F52" s="95" t="s">
        <v>1725</v>
      </c>
      <c r="G52" s="95" t="s">
        <v>1724</v>
      </c>
      <c r="H52" s="95" t="s">
        <v>322</v>
      </c>
      <c r="I52" s="95" t="s">
        <v>340</v>
      </c>
      <c r="J52" s="95" t="s">
        <v>341</v>
      </c>
      <c r="K52" s="95" t="s">
        <v>325</v>
      </c>
      <c r="L52" s="95" t="s">
        <v>326</v>
      </c>
      <c r="M52" s="95" t="s">
        <v>342</v>
      </c>
      <c r="N52" s="95" t="s">
        <v>328</v>
      </c>
      <c r="O52" s="95" t="s">
        <v>343</v>
      </c>
      <c r="P52" s="95" t="s">
        <v>344</v>
      </c>
      <c r="Q52" s="95" t="s">
        <v>22</v>
      </c>
      <c r="R52" s="95" t="s">
        <v>23</v>
      </c>
      <c r="S52" s="95" t="s">
        <v>91</v>
      </c>
      <c r="T52" s="95" t="s">
        <v>92</v>
      </c>
      <c r="U52" s="96">
        <v>1074280.3799999999</v>
      </c>
      <c r="V52" s="96">
        <v>0</v>
      </c>
      <c r="W52" s="96">
        <v>1074280.3799999999</v>
      </c>
      <c r="X52" s="96">
        <v>1074280.3799999999</v>
      </c>
      <c r="Y52" s="95" t="s">
        <v>30</v>
      </c>
      <c r="Z52" s="95" t="s">
        <v>32</v>
      </c>
      <c r="AA52" s="95" t="s">
        <v>321</v>
      </c>
      <c r="AB52" s="95" t="s">
        <v>1726</v>
      </c>
      <c r="AC52" s="95" t="s">
        <v>345</v>
      </c>
      <c r="AD52" s="95" t="s">
        <v>345</v>
      </c>
      <c r="AE52" s="95" t="s">
        <v>346</v>
      </c>
      <c r="AF52" s="95" t="s">
        <v>347</v>
      </c>
      <c r="AG52" s="95" t="s">
        <v>1721</v>
      </c>
      <c r="AH52" s="95" t="s">
        <v>348</v>
      </c>
      <c r="AI52" s="95" t="s">
        <v>154</v>
      </c>
      <c r="AJ52" s="95" t="s">
        <v>154</v>
      </c>
      <c r="AK52" s="95" t="s">
        <v>349</v>
      </c>
      <c r="AL52" s="95" t="s">
        <v>350</v>
      </c>
      <c r="AM52" s="95" t="s">
        <v>351</v>
      </c>
      <c r="AN52" s="95" t="s">
        <v>352</v>
      </c>
    </row>
    <row r="53" spans="1:40" x14ac:dyDescent="0.25">
      <c r="A53" s="95" t="s">
        <v>973</v>
      </c>
      <c r="B53" s="95" t="s">
        <v>1721</v>
      </c>
      <c r="C53" s="95" t="s">
        <v>1727</v>
      </c>
      <c r="D53" s="95" t="s">
        <v>1661</v>
      </c>
      <c r="E53" s="95" t="s">
        <v>1728</v>
      </c>
      <c r="F53" s="95" t="s">
        <v>1729</v>
      </c>
      <c r="G53" s="95" t="s">
        <v>1664</v>
      </c>
      <c r="H53" s="95" t="s">
        <v>462</v>
      </c>
      <c r="I53" s="95" t="s">
        <v>966</v>
      </c>
      <c r="J53" s="95" t="s">
        <v>967</v>
      </c>
      <c r="K53" s="95" t="s">
        <v>325</v>
      </c>
      <c r="L53" s="95" t="s">
        <v>356</v>
      </c>
      <c r="M53" s="95" t="s">
        <v>968</v>
      </c>
      <c r="N53" s="95" t="s">
        <v>328</v>
      </c>
      <c r="O53" s="95" t="s">
        <v>385</v>
      </c>
      <c r="P53" s="95" t="s">
        <v>386</v>
      </c>
      <c r="Q53" s="95" t="s">
        <v>22</v>
      </c>
      <c r="R53" s="95" t="s">
        <v>23</v>
      </c>
      <c r="S53" s="95" t="s">
        <v>605</v>
      </c>
      <c r="T53" s="95" t="s">
        <v>1571</v>
      </c>
      <c r="U53" s="96">
        <v>679408</v>
      </c>
      <c r="V53" s="96">
        <v>0</v>
      </c>
      <c r="W53" s="96">
        <v>679408</v>
      </c>
      <c r="X53" s="96">
        <v>0</v>
      </c>
      <c r="Y53" s="95" t="s">
        <v>30</v>
      </c>
      <c r="Z53" s="95" t="s">
        <v>32</v>
      </c>
      <c r="AA53" s="95" t="s">
        <v>321</v>
      </c>
      <c r="AB53" s="95" t="s">
        <v>1730</v>
      </c>
      <c r="AC53" s="95" t="s">
        <v>969</v>
      </c>
      <c r="AD53" s="95" t="s">
        <v>970</v>
      </c>
      <c r="AE53" s="95" t="s">
        <v>971</v>
      </c>
      <c r="AF53" s="95" t="s">
        <v>972</v>
      </c>
      <c r="AG53" s="95" t="s">
        <v>1721</v>
      </c>
      <c r="AH53" s="95" t="s">
        <v>973</v>
      </c>
      <c r="AI53" s="95" t="s">
        <v>974</v>
      </c>
      <c r="AJ53" s="95" t="s">
        <v>154</v>
      </c>
      <c r="AK53" s="95" t="s">
        <v>975</v>
      </c>
      <c r="AL53" s="95" t="s">
        <v>469</v>
      </c>
      <c r="AM53" s="95" t="s">
        <v>976</v>
      </c>
      <c r="AN53" s="95" t="s">
        <v>977</v>
      </c>
    </row>
    <row r="54" spans="1:40" x14ac:dyDescent="0.25">
      <c r="A54" s="95" t="s">
        <v>973</v>
      </c>
      <c r="B54" s="95" t="s">
        <v>1721</v>
      </c>
      <c r="C54" s="95" t="s">
        <v>1727</v>
      </c>
      <c r="D54" s="95" t="s">
        <v>1661</v>
      </c>
      <c r="E54" s="95" t="s">
        <v>1728</v>
      </c>
      <c r="F54" s="95" t="s">
        <v>1729</v>
      </c>
      <c r="G54" s="95" t="s">
        <v>1664</v>
      </c>
      <c r="H54" s="95" t="s">
        <v>462</v>
      </c>
      <c r="I54" s="95" t="s">
        <v>966</v>
      </c>
      <c r="J54" s="95" t="s">
        <v>967</v>
      </c>
      <c r="K54" s="95" t="s">
        <v>325</v>
      </c>
      <c r="L54" s="95" t="s">
        <v>356</v>
      </c>
      <c r="M54" s="95" t="s">
        <v>968</v>
      </c>
      <c r="N54" s="95" t="s">
        <v>328</v>
      </c>
      <c r="O54" s="95" t="s">
        <v>385</v>
      </c>
      <c r="P54" s="95" t="s">
        <v>386</v>
      </c>
      <c r="Q54" s="95" t="s">
        <v>22</v>
      </c>
      <c r="R54" s="95" t="s">
        <v>23</v>
      </c>
      <c r="S54" s="95" t="s">
        <v>503</v>
      </c>
      <c r="T54" s="95" t="s">
        <v>1572</v>
      </c>
      <c r="U54" s="96">
        <v>1385993</v>
      </c>
      <c r="V54" s="96">
        <v>0</v>
      </c>
      <c r="W54" s="96">
        <v>1385993</v>
      </c>
      <c r="X54" s="96">
        <v>0</v>
      </c>
      <c r="Y54" s="95" t="s">
        <v>30</v>
      </c>
      <c r="Z54" s="95" t="s">
        <v>32</v>
      </c>
      <c r="AA54" s="95" t="s">
        <v>321</v>
      </c>
      <c r="AB54" s="95" t="s">
        <v>1730</v>
      </c>
      <c r="AC54" s="95" t="s">
        <v>969</v>
      </c>
      <c r="AD54" s="95" t="s">
        <v>970</v>
      </c>
      <c r="AE54" s="95" t="s">
        <v>971</v>
      </c>
      <c r="AF54" s="95" t="s">
        <v>972</v>
      </c>
      <c r="AG54" s="95" t="s">
        <v>1721</v>
      </c>
      <c r="AH54" s="95" t="s">
        <v>973</v>
      </c>
      <c r="AI54" s="95" t="s">
        <v>974</v>
      </c>
      <c r="AJ54" s="95" t="s">
        <v>154</v>
      </c>
      <c r="AK54" s="95" t="s">
        <v>975</v>
      </c>
      <c r="AL54" s="95" t="s">
        <v>469</v>
      </c>
      <c r="AM54" s="95" t="s">
        <v>976</v>
      </c>
      <c r="AN54" s="95" t="s">
        <v>977</v>
      </c>
    </row>
    <row r="55" spans="1:40" x14ac:dyDescent="0.25">
      <c r="A55" s="95" t="s">
        <v>973</v>
      </c>
      <c r="B55" s="95" t="s">
        <v>1721</v>
      </c>
      <c r="C55" s="95" t="s">
        <v>1727</v>
      </c>
      <c r="D55" s="95" t="s">
        <v>1661</v>
      </c>
      <c r="E55" s="95" t="s">
        <v>1728</v>
      </c>
      <c r="F55" s="95" t="s">
        <v>1729</v>
      </c>
      <c r="G55" s="95" t="s">
        <v>1664</v>
      </c>
      <c r="H55" s="95" t="s">
        <v>462</v>
      </c>
      <c r="I55" s="95" t="s">
        <v>966</v>
      </c>
      <c r="J55" s="95" t="s">
        <v>967</v>
      </c>
      <c r="K55" s="95" t="s">
        <v>325</v>
      </c>
      <c r="L55" s="95" t="s">
        <v>356</v>
      </c>
      <c r="M55" s="95" t="s">
        <v>968</v>
      </c>
      <c r="N55" s="95" t="s">
        <v>328</v>
      </c>
      <c r="O55" s="95" t="s">
        <v>385</v>
      </c>
      <c r="P55" s="95" t="s">
        <v>386</v>
      </c>
      <c r="Q55" s="95" t="s">
        <v>22</v>
      </c>
      <c r="R55" s="95" t="s">
        <v>23</v>
      </c>
      <c r="S55" s="95" t="s">
        <v>489</v>
      </c>
      <c r="T55" s="95" t="s">
        <v>1574</v>
      </c>
      <c r="U55" s="96">
        <v>652232</v>
      </c>
      <c r="V55" s="96">
        <v>0</v>
      </c>
      <c r="W55" s="96">
        <v>652232</v>
      </c>
      <c r="X55" s="96">
        <v>0</v>
      </c>
      <c r="Y55" s="95" t="s">
        <v>30</v>
      </c>
      <c r="Z55" s="95" t="s">
        <v>32</v>
      </c>
      <c r="AA55" s="95" t="s">
        <v>321</v>
      </c>
      <c r="AB55" s="95" t="s">
        <v>1730</v>
      </c>
      <c r="AC55" s="95" t="s">
        <v>969</v>
      </c>
      <c r="AD55" s="95" t="s">
        <v>970</v>
      </c>
      <c r="AE55" s="95" t="s">
        <v>971</v>
      </c>
      <c r="AF55" s="95" t="s">
        <v>972</v>
      </c>
      <c r="AG55" s="95" t="s">
        <v>1721</v>
      </c>
      <c r="AH55" s="95" t="s">
        <v>973</v>
      </c>
      <c r="AI55" s="95" t="s">
        <v>974</v>
      </c>
      <c r="AJ55" s="95" t="s">
        <v>154</v>
      </c>
      <c r="AK55" s="95" t="s">
        <v>975</v>
      </c>
      <c r="AL55" s="95" t="s">
        <v>469</v>
      </c>
      <c r="AM55" s="95" t="s">
        <v>976</v>
      </c>
      <c r="AN55" s="95" t="s">
        <v>977</v>
      </c>
    </row>
    <row r="56" spans="1:40" x14ac:dyDescent="0.25">
      <c r="A56" s="95" t="s">
        <v>1010</v>
      </c>
      <c r="B56" s="95" t="s">
        <v>1731</v>
      </c>
      <c r="C56" s="95" t="s">
        <v>1732</v>
      </c>
      <c r="D56" s="95" t="s">
        <v>1661</v>
      </c>
      <c r="E56" s="95" t="s">
        <v>1733</v>
      </c>
      <c r="F56" s="95" t="s">
        <v>1734</v>
      </c>
      <c r="G56" s="95" t="s">
        <v>1664</v>
      </c>
      <c r="H56" s="95" t="s">
        <v>462</v>
      </c>
      <c r="I56" s="95" t="s">
        <v>1003</v>
      </c>
      <c r="J56" s="95" t="s">
        <v>1004</v>
      </c>
      <c r="K56" s="95" t="s">
        <v>325</v>
      </c>
      <c r="L56" s="95" t="s">
        <v>356</v>
      </c>
      <c r="M56" s="95" t="s">
        <v>1005</v>
      </c>
      <c r="N56" s="95" t="s">
        <v>328</v>
      </c>
      <c r="O56" s="95" t="s">
        <v>494</v>
      </c>
      <c r="P56" s="95" t="s">
        <v>495</v>
      </c>
      <c r="Q56" s="95" t="s">
        <v>22</v>
      </c>
      <c r="R56" s="95" t="s">
        <v>23</v>
      </c>
      <c r="S56" s="95" t="s">
        <v>478</v>
      </c>
      <c r="T56" s="95" t="s">
        <v>479</v>
      </c>
      <c r="U56" s="96">
        <v>1897600</v>
      </c>
      <c r="V56" s="96">
        <v>0</v>
      </c>
      <c r="W56" s="96">
        <v>1897600</v>
      </c>
      <c r="X56" s="96">
        <v>0</v>
      </c>
      <c r="Y56" s="95" t="s">
        <v>30</v>
      </c>
      <c r="Z56" s="95" t="s">
        <v>32</v>
      </c>
      <c r="AA56" s="95" t="s">
        <v>321</v>
      </c>
      <c r="AB56" s="95" t="s">
        <v>1735</v>
      </c>
      <c r="AC56" s="95" t="s">
        <v>1006</v>
      </c>
      <c r="AD56" s="95" t="s">
        <v>1007</v>
      </c>
      <c r="AE56" s="95" t="s">
        <v>1008</v>
      </c>
      <c r="AF56" s="95" t="s">
        <v>1009</v>
      </c>
      <c r="AG56" s="95" t="s">
        <v>1721</v>
      </c>
      <c r="AH56" s="95" t="s">
        <v>1010</v>
      </c>
      <c r="AI56" s="95" t="s">
        <v>1011</v>
      </c>
      <c r="AJ56" s="95" t="s">
        <v>154</v>
      </c>
      <c r="AK56" s="95" t="s">
        <v>1012</v>
      </c>
      <c r="AL56" s="95" t="s">
        <v>469</v>
      </c>
      <c r="AM56" s="95" t="s">
        <v>1013</v>
      </c>
      <c r="AN56" s="95" t="s">
        <v>1014</v>
      </c>
    </row>
    <row r="57" spans="1:40" x14ac:dyDescent="0.25">
      <c r="A57" s="95" t="s">
        <v>555</v>
      </c>
      <c r="B57" s="95" t="s">
        <v>1736</v>
      </c>
      <c r="C57" s="95" t="s">
        <v>1737</v>
      </c>
      <c r="D57" s="95" t="s">
        <v>1661</v>
      </c>
      <c r="E57" s="95" t="s">
        <v>1738</v>
      </c>
      <c r="F57" s="95" t="s">
        <v>1739</v>
      </c>
      <c r="G57" s="95" t="s">
        <v>1664</v>
      </c>
      <c r="H57" s="95" t="s">
        <v>462</v>
      </c>
      <c r="I57" s="95" t="s">
        <v>549</v>
      </c>
      <c r="J57" s="95" t="s">
        <v>550</v>
      </c>
      <c r="K57" s="95" t="s">
        <v>325</v>
      </c>
      <c r="L57" s="95" t="s">
        <v>356</v>
      </c>
      <c r="M57" s="95" t="s">
        <v>551</v>
      </c>
      <c r="N57" s="95" t="s">
        <v>328</v>
      </c>
      <c r="O57" s="95" t="s">
        <v>385</v>
      </c>
      <c r="P57" s="95" t="s">
        <v>386</v>
      </c>
      <c r="Q57" s="95" t="s">
        <v>22</v>
      </c>
      <c r="R57" s="95" t="s">
        <v>23</v>
      </c>
      <c r="S57" s="95" t="s">
        <v>547</v>
      </c>
      <c r="T57" s="95" t="s">
        <v>1610</v>
      </c>
      <c r="U57" s="96">
        <v>5000000</v>
      </c>
      <c r="V57" s="96">
        <v>0</v>
      </c>
      <c r="W57" s="96">
        <v>5000000</v>
      </c>
      <c r="X57" s="96">
        <v>0</v>
      </c>
      <c r="Y57" s="95" t="s">
        <v>30</v>
      </c>
      <c r="Z57" s="95" t="s">
        <v>32</v>
      </c>
      <c r="AA57" s="95" t="s">
        <v>321</v>
      </c>
      <c r="AB57" s="95" t="s">
        <v>1740</v>
      </c>
      <c r="AC57" s="95" t="s">
        <v>552</v>
      </c>
      <c r="AD57" s="95" t="s">
        <v>552</v>
      </c>
      <c r="AE57" s="95" t="s">
        <v>553</v>
      </c>
      <c r="AF57" s="95" t="s">
        <v>554</v>
      </c>
      <c r="AG57" s="95" t="s">
        <v>1731</v>
      </c>
      <c r="AH57" s="95" t="s">
        <v>555</v>
      </c>
      <c r="AI57" s="95" t="s">
        <v>556</v>
      </c>
      <c r="AJ57" s="95" t="s">
        <v>154</v>
      </c>
      <c r="AK57" s="95" t="s">
        <v>557</v>
      </c>
      <c r="AL57" s="95" t="s">
        <v>469</v>
      </c>
      <c r="AM57" s="95" t="s">
        <v>558</v>
      </c>
      <c r="AN57" s="95" t="s">
        <v>559</v>
      </c>
    </row>
    <row r="58" spans="1:40" x14ac:dyDescent="0.25">
      <c r="A58" s="95" t="s">
        <v>453</v>
      </c>
      <c r="B58" s="95" t="s">
        <v>1736</v>
      </c>
      <c r="C58" s="95" t="s">
        <v>1741</v>
      </c>
      <c r="D58" s="95" t="s">
        <v>1661</v>
      </c>
      <c r="E58" s="95" t="s">
        <v>1742</v>
      </c>
      <c r="F58" s="95" t="s">
        <v>1743</v>
      </c>
      <c r="G58" s="95" t="s">
        <v>1664</v>
      </c>
      <c r="H58" s="95" t="s">
        <v>322</v>
      </c>
      <c r="I58" s="95" t="s">
        <v>446</v>
      </c>
      <c r="J58" s="95" t="s">
        <v>447</v>
      </c>
      <c r="K58" s="95" t="s">
        <v>325</v>
      </c>
      <c r="L58" s="95" t="s">
        <v>356</v>
      </c>
      <c r="M58" s="95" t="s">
        <v>448</v>
      </c>
      <c r="N58" s="95" t="s">
        <v>328</v>
      </c>
      <c r="O58" s="95" t="s">
        <v>385</v>
      </c>
      <c r="P58" s="95" t="s">
        <v>386</v>
      </c>
      <c r="Q58" s="95" t="s">
        <v>22</v>
      </c>
      <c r="R58" s="95" t="s">
        <v>23</v>
      </c>
      <c r="S58" s="95" t="s">
        <v>444</v>
      </c>
      <c r="T58" s="95" t="s">
        <v>445</v>
      </c>
      <c r="U58" s="96">
        <v>554733732</v>
      </c>
      <c r="V58" s="96">
        <v>0</v>
      </c>
      <c r="W58" s="96">
        <v>554733732</v>
      </c>
      <c r="X58" s="96">
        <v>0</v>
      </c>
      <c r="Y58" s="95" t="s">
        <v>30</v>
      </c>
      <c r="Z58" s="95" t="s">
        <v>32</v>
      </c>
      <c r="AA58" s="95" t="s">
        <v>321</v>
      </c>
      <c r="AB58" s="95" t="s">
        <v>1744</v>
      </c>
      <c r="AC58" s="95" t="s">
        <v>449</v>
      </c>
      <c r="AD58" s="95" t="s">
        <v>450</v>
      </c>
      <c r="AE58" s="95" t="s">
        <v>451</v>
      </c>
      <c r="AF58" s="95" t="s">
        <v>452</v>
      </c>
      <c r="AG58" s="95" t="s">
        <v>1736</v>
      </c>
      <c r="AH58" s="95" t="s">
        <v>453</v>
      </c>
      <c r="AI58" s="95" t="s">
        <v>454</v>
      </c>
      <c r="AJ58" s="95" t="s">
        <v>154</v>
      </c>
      <c r="AK58" s="95" t="s">
        <v>455</v>
      </c>
      <c r="AL58" s="95" t="s">
        <v>456</v>
      </c>
      <c r="AM58" s="95" t="s">
        <v>457</v>
      </c>
      <c r="AN58" s="95" t="s">
        <v>458</v>
      </c>
    </row>
    <row r="59" spans="1:40" x14ac:dyDescent="0.25">
      <c r="A59" s="95" t="s">
        <v>376</v>
      </c>
      <c r="B59" s="95" t="s">
        <v>1736</v>
      </c>
      <c r="C59" s="95" t="s">
        <v>1745</v>
      </c>
      <c r="D59" s="95" t="s">
        <v>1661</v>
      </c>
      <c r="E59" s="95" t="s">
        <v>1746</v>
      </c>
      <c r="F59" s="95" t="s">
        <v>1747</v>
      </c>
      <c r="G59" s="95" t="s">
        <v>1664</v>
      </c>
      <c r="H59" s="95" t="s">
        <v>322</v>
      </c>
      <c r="I59" s="95" t="s">
        <v>368</v>
      </c>
      <c r="J59" s="95" t="s">
        <v>369</v>
      </c>
      <c r="K59" s="95" t="s">
        <v>325</v>
      </c>
      <c r="L59" s="95" t="s">
        <v>356</v>
      </c>
      <c r="M59" s="95" t="s">
        <v>370</v>
      </c>
      <c r="N59" s="95" t="s">
        <v>328</v>
      </c>
      <c r="O59" s="95" t="s">
        <v>371</v>
      </c>
      <c r="P59" s="95" t="s">
        <v>372</v>
      </c>
      <c r="Q59" s="95" t="s">
        <v>22</v>
      </c>
      <c r="R59" s="95" t="s">
        <v>23</v>
      </c>
      <c r="S59" s="95" t="s">
        <v>123</v>
      </c>
      <c r="T59" s="95" t="s">
        <v>124</v>
      </c>
      <c r="U59" s="96">
        <v>11990128</v>
      </c>
      <c r="V59" s="96">
        <v>0</v>
      </c>
      <c r="W59" s="96">
        <v>11990128</v>
      </c>
      <c r="X59" s="96">
        <v>0</v>
      </c>
      <c r="Y59" s="95" t="s">
        <v>30</v>
      </c>
      <c r="Z59" s="95" t="s">
        <v>32</v>
      </c>
      <c r="AA59" s="95" t="s">
        <v>321</v>
      </c>
      <c r="AB59" s="95" t="s">
        <v>1748</v>
      </c>
      <c r="AC59" s="95" t="s">
        <v>373</v>
      </c>
      <c r="AD59" s="95" t="s">
        <v>373</v>
      </c>
      <c r="AE59" s="95" t="s">
        <v>374</v>
      </c>
      <c r="AF59" s="95" t="s">
        <v>1055</v>
      </c>
      <c r="AG59" s="95" t="s">
        <v>1736</v>
      </c>
      <c r="AH59" s="95" t="s">
        <v>376</v>
      </c>
      <c r="AI59" s="95" t="s">
        <v>377</v>
      </c>
      <c r="AJ59" s="95" t="s">
        <v>154</v>
      </c>
      <c r="AK59" s="95" t="s">
        <v>378</v>
      </c>
      <c r="AL59" s="95" t="s">
        <v>335</v>
      </c>
      <c r="AM59" s="95" t="s">
        <v>379</v>
      </c>
      <c r="AN59" s="95" t="s">
        <v>380</v>
      </c>
    </row>
    <row r="60" spans="1:40" x14ac:dyDescent="0.25">
      <c r="A60" s="95" t="s">
        <v>1033</v>
      </c>
      <c r="B60" s="95" t="s">
        <v>1736</v>
      </c>
      <c r="C60" s="95" t="s">
        <v>1749</v>
      </c>
      <c r="D60" s="95" t="s">
        <v>1661</v>
      </c>
      <c r="E60" s="95" t="s">
        <v>1750</v>
      </c>
      <c r="F60" s="95" t="s">
        <v>1664</v>
      </c>
      <c r="G60" s="95" t="s">
        <v>1664</v>
      </c>
      <c r="H60" s="95" t="s">
        <v>322</v>
      </c>
      <c r="I60" s="95" t="s">
        <v>1027</v>
      </c>
      <c r="J60" s="95" t="s">
        <v>1028</v>
      </c>
      <c r="K60" s="95" t="s">
        <v>325</v>
      </c>
      <c r="L60" s="95" t="s">
        <v>356</v>
      </c>
      <c r="M60" s="95" t="s">
        <v>1029</v>
      </c>
      <c r="N60" s="95" t="s">
        <v>328</v>
      </c>
      <c r="O60" s="95" t="s">
        <v>528</v>
      </c>
      <c r="P60" s="95" t="s">
        <v>529</v>
      </c>
      <c r="Q60" s="95" t="s">
        <v>22</v>
      </c>
      <c r="R60" s="95" t="s">
        <v>23</v>
      </c>
      <c r="S60" s="95" t="s">
        <v>1025</v>
      </c>
      <c r="T60" s="95" t="s">
        <v>1026</v>
      </c>
      <c r="U60" s="96">
        <v>1467374099</v>
      </c>
      <c r="V60" s="96">
        <v>0</v>
      </c>
      <c r="W60" s="96">
        <v>1467374099</v>
      </c>
      <c r="X60" s="96">
        <v>0</v>
      </c>
      <c r="Y60" s="95" t="s">
        <v>30</v>
      </c>
      <c r="Z60" s="95" t="s">
        <v>32</v>
      </c>
      <c r="AA60" s="95" t="s">
        <v>321</v>
      </c>
      <c r="AB60" s="95" t="s">
        <v>1751</v>
      </c>
      <c r="AC60" s="95" t="s">
        <v>1030</v>
      </c>
      <c r="AD60" s="95" t="s">
        <v>1030</v>
      </c>
      <c r="AE60" s="95" t="s">
        <v>1031</v>
      </c>
      <c r="AF60" s="95" t="s">
        <v>1032</v>
      </c>
      <c r="AG60" s="95" t="s">
        <v>1736</v>
      </c>
      <c r="AH60" s="95" t="s">
        <v>1033</v>
      </c>
      <c r="AI60" s="95" t="s">
        <v>1034</v>
      </c>
      <c r="AJ60" s="95" t="s">
        <v>154</v>
      </c>
      <c r="AK60" s="95" t="s">
        <v>1035</v>
      </c>
      <c r="AL60" s="95" t="s">
        <v>1036</v>
      </c>
      <c r="AM60" s="95" t="s">
        <v>1037</v>
      </c>
      <c r="AN60" s="95" t="s">
        <v>1038</v>
      </c>
    </row>
    <row r="61" spans="1:40" x14ac:dyDescent="0.25">
      <c r="A61" s="95" t="s">
        <v>1041</v>
      </c>
      <c r="B61" s="95" t="s">
        <v>1736</v>
      </c>
      <c r="C61" s="95" t="s">
        <v>1752</v>
      </c>
      <c r="D61" s="95" t="s">
        <v>1661</v>
      </c>
      <c r="E61" s="95" t="s">
        <v>1753</v>
      </c>
      <c r="F61" s="95" t="s">
        <v>1664</v>
      </c>
      <c r="G61" s="95" t="s">
        <v>1664</v>
      </c>
      <c r="H61" s="95" t="s">
        <v>322</v>
      </c>
      <c r="I61" s="95" t="s">
        <v>1027</v>
      </c>
      <c r="J61" s="95" t="s">
        <v>1028</v>
      </c>
      <c r="K61" s="95" t="s">
        <v>325</v>
      </c>
      <c r="L61" s="95" t="s">
        <v>356</v>
      </c>
      <c r="M61" s="95" t="s">
        <v>1029</v>
      </c>
      <c r="N61" s="95" t="s">
        <v>328</v>
      </c>
      <c r="O61" s="95" t="s">
        <v>528</v>
      </c>
      <c r="P61" s="95" t="s">
        <v>529</v>
      </c>
      <c r="Q61" s="95" t="s">
        <v>22</v>
      </c>
      <c r="R61" s="95" t="s">
        <v>23</v>
      </c>
      <c r="S61" s="95" t="s">
        <v>1025</v>
      </c>
      <c r="T61" s="95" t="s">
        <v>1026</v>
      </c>
      <c r="U61" s="96">
        <v>525693925</v>
      </c>
      <c r="V61" s="96">
        <v>0</v>
      </c>
      <c r="W61" s="96">
        <v>525693925</v>
      </c>
      <c r="X61" s="96">
        <v>0</v>
      </c>
      <c r="Y61" s="95" t="s">
        <v>30</v>
      </c>
      <c r="Z61" s="95" t="s">
        <v>32</v>
      </c>
      <c r="AA61" s="95" t="s">
        <v>321</v>
      </c>
      <c r="AB61" s="95" t="s">
        <v>1754</v>
      </c>
      <c r="AC61" s="95" t="s">
        <v>1030</v>
      </c>
      <c r="AD61" s="95" t="s">
        <v>1030</v>
      </c>
      <c r="AE61" s="95" t="s">
        <v>1039</v>
      </c>
      <c r="AF61" s="95" t="s">
        <v>1040</v>
      </c>
      <c r="AG61" s="95" t="s">
        <v>1736</v>
      </c>
      <c r="AH61" s="95" t="s">
        <v>1041</v>
      </c>
      <c r="AI61" s="95" t="s">
        <v>1042</v>
      </c>
      <c r="AJ61" s="95" t="s">
        <v>154</v>
      </c>
      <c r="AK61" s="95" t="s">
        <v>1043</v>
      </c>
      <c r="AL61" s="95" t="s">
        <v>1036</v>
      </c>
      <c r="AM61" s="95" t="s">
        <v>1044</v>
      </c>
      <c r="AN61" s="95" t="s">
        <v>1045</v>
      </c>
    </row>
    <row r="62" spans="1:40" x14ac:dyDescent="0.25">
      <c r="A62" s="95" t="s">
        <v>1049</v>
      </c>
      <c r="B62" s="95" t="s">
        <v>1736</v>
      </c>
      <c r="C62" s="95" t="s">
        <v>1755</v>
      </c>
      <c r="D62" s="95" t="s">
        <v>1661</v>
      </c>
      <c r="E62" s="95" t="s">
        <v>1756</v>
      </c>
      <c r="F62" s="95" t="s">
        <v>1664</v>
      </c>
      <c r="G62" s="95" t="s">
        <v>1664</v>
      </c>
      <c r="H62" s="95" t="s">
        <v>322</v>
      </c>
      <c r="I62" s="95" t="s">
        <v>1027</v>
      </c>
      <c r="J62" s="95" t="s">
        <v>1028</v>
      </c>
      <c r="K62" s="95" t="s">
        <v>325</v>
      </c>
      <c r="L62" s="95" t="s">
        <v>356</v>
      </c>
      <c r="M62" s="95" t="s">
        <v>1029</v>
      </c>
      <c r="N62" s="95" t="s">
        <v>328</v>
      </c>
      <c r="O62" s="95" t="s">
        <v>528</v>
      </c>
      <c r="P62" s="95" t="s">
        <v>529</v>
      </c>
      <c r="Q62" s="95" t="s">
        <v>22</v>
      </c>
      <c r="R62" s="95" t="s">
        <v>23</v>
      </c>
      <c r="S62" s="95" t="s">
        <v>1025</v>
      </c>
      <c r="T62" s="95" t="s">
        <v>1026</v>
      </c>
      <c r="U62" s="96">
        <v>161535771</v>
      </c>
      <c r="V62" s="96">
        <v>0</v>
      </c>
      <c r="W62" s="96">
        <v>161535771</v>
      </c>
      <c r="X62" s="96">
        <v>0</v>
      </c>
      <c r="Y62" s="95" t="s">
        <v>30</v>
      </c>
      <c r="Z62" s="95" t="s">
        <v>32</v>
      </c>
      <c r="AA62" s="95" t="s">
        <v>321</v>
      </c>
      <c r="AB62" s="95" t="s">
        <v>1757</v>
      </c>
      <c r="AC62" s="95" t="s">
        <v>1046</v>
      </c>
      <c r="AD62" s="95" t="s">
        <v>1046</v>
      </c>
      <c r="AE62" s="95" t="s">
        <v>1047</v>
      </c>
      <c r="AF62" s="95" t="s">
        <v>1048</v>
      </c>
      <c r="AG62" s="95" t="s">
        <v>1736</v>
      </c>
      <c r="AH62" s="95" t="s">
        <v>1049</v>
      </c>
      <c r="AI62" s="95" t="s">
        <v>1050</v>
      </c>
      <c r="AJ62" s="95" t="s">
        <v>154</v>
      </c>
      <c r="AK62" s="95" t="s">
        <v>1043</v>
      </c>
      <c r="AL62" s="95" t="s">
        <v>1036</v>
      </c>
      <c r="AM62" s="95" t="s">
        <v>1051</v>
      </c>
      <c r="AN62" s="95" t="s">
        <v>1052</v>
      </c>
    </row>
    <row r="63" spans="1:40" x14ac:dyDescent="0.25">
      <c r="A63" s="95" t="s">
        <v>1055</v>
      </c>
      <c r="B63" s="95" t="s">
        <v>1736</v>
      </c>
      <c r="C63" s="95" t="s">
        <v>1758</v>
      </c>
      <c r="D63" s="95" t="s">
        <v>1661</v>
      </c>
      <c r="E63" s="95" t="s">
        <v>1759</v>
      </c>
      <c r="F63" s="95" t="s">
        <v>1664</v>
      </c>
      <c r="G63" s="95" t="s">
        <v>1664</v>
      </c>
      <c r="H63" s="95" t="s">
        <v>322</v>
      </c>
      <c r="I63" s="95" t="s">
        <v>1027</v>
      </c>
      <c r="J63" s="95" t="s">
        <v>1028</v>
      </c>
      <c r="K63" s="95" t="s">
        <v>325</v>
      </c>
      <c r="L63" s="95" t="s">
        <v>356</v>
      </c>
      <c r="M63" s="95" t="s">
        <v>1029</v>
      </c>
      <c r="N63" s="95" t="s">
        <v>328</v>
      </c>
      <c r="O63" s="95" t="s">
        <v>528</v>
      </c>
      <c r="P63" s="95" t="s">
        <v>529</v>
      </c>
      <c r="Q63" s="95" t="s">
        <v>22</v>
      </c>
      <c r="R63" s="95" t="s">
        <v>23</v>
      </c>
      <c r="S63" s="95" t="s">
        <v>1025</v>
      </c>
      <c r="T63" s="95" t="s">
        <v>1026</v>
      </c>
      <c r="U63" s="96">
        <v>116326490</v>
      </c>
      <c r="V63" s="96">
        <v>0</v>
      </c>
      <c r="W63" s="96">
        <v>116326490</v>
      </c>
      <c r="X63" s="96">
        <v>0</v>
      </c>
      <c r="Y63" s="95" t="s">
        <v>30</v>
      </c>
      <c r="Z63" s="95" t="s">
        <v>32</v>
      </c>
      <c r="AA63" s="95" t="s">
        <v>321</v>
      </c>
      <c r="AB63" s="95" t="s">
        <v>1760</v>
      </c>
      <c r="AC63" s="95" t="s">
        <v>1046</v>
      </c>
      <c r="AD63" s="95" t="s">
        <v>1046</v>
      </c>
      <c r="AE63" s="95" t="s">
        <v>1053</v>
      </c>
      <c r="AF63" s="95" t="s">
        <v>1054</v>
      </c>
      <c r="AG63" s="95" t="s">
        <v>1736</v>
      </c>
      <c r="AH63" s="95" t="s">
        <v>1055</v>
      </c>
      <c r="AI63" s="95" t="s">
        <v>1056</v>
      </c>
      <c r="AJ63" s="95" t="s">
        <v>154</v>
      </c>
      <c r="AK63" s="95" t="s">
        <v>1043</v>
      </c>
      <c r="AL63" s="95" t="s">
        <v>1036</v>
      </c>
      <c r="AM63" s="95" t="s">
        <v>1057</v>
      </c>
      <c r="AN63" s="95" t="s">
        <v>1058</v>
      </c>
    </row>
    <row r="64" spans="1:40" x14ac:dyDescent="0.25">
      <c r="A64" s="95" t="s">
        <v>1062</v>
      </c>
      <c r="B64" s="95" t="s">
        <v>1736</v>
      </c>
      <c r="C64" s="95" t="s">
        <v>1761</v>
      </c>
      <c r="D64" s="95" t="s">
        <v>1661</v>
      </c>
      <c r="E64" s="95" t="s">
        <v>1762</v>
      </c>
      <c r="F64" s="95" t="s">
        <v>1664</v>
      </c>
      <c r="G64" s="95" t="s">
        <v>1664</v>
      </c>
      <c r="H64" s="95" t="s">
        <v>322</v>
      </c>
      <c r="I64" s="95" t="s">
        <v>1027</v>
      </c>
      <c r="J64" s="95" t="s">
        <v>1028</v>
      </c>
      <c r="K64" s="95" t="s">
        <v>325</v>
      </c>
      <c r="L64" s="95" t="s">
        <v>356</v>
      </c>
      <c r="M64" s="95" t="s">
        <v>1029</v>
      </c>
      <c r="N64" s="95" t="s">
        <v>328</v>
      </c>
      <c r="O64" s="95" t="s">
        <v>528</v>
      </c>
      <c r="P64" s="95" t="s">
        <v>529</v>
      </c>
      <c r="Q64" s="95" t="s">
        <v>22</v>
      </c>
      <c r="R64" s="95" t="s">
        <v>23</v>
      </c>
      <c r="S64" s="95" t="s">
        <v>1025</v>
      </c>
      <c r="T64" s="95" t="s">
        <v>1026</v>
      </c>
      <c r="U64" s="96">
        <v>261153822</v>
      </c>
      <c r="V64" s="96">
        <v>0</v>
      </c>
      <c r="W64" s="96">
        <v>261153822</v>
      </c>
      <c r="X64" s="96">
        <v>0</v>
      </c>
      <c r="Y64" s="95" t="s">
        <v>30</v>
      </c>
      <c r="Z64" s="95" t="s">
        <v>32</v>
      </c>
      <c r="AA64" s="95" t="s">
        <v>321</v>
      </c>
      <c r="AB64" s="95" t="s">
        <v>1763</v>
      </c>
      <c r="AC64" s="95" t="s">
        <v>1046</v>
      </c>
      <c r="AD64" s="95" t="s">
        <v>1046</v>
      </c>
      <c r="AE64" s="95" t="s">
        <v>1060</v>
      </c>
      <c r="AF64" s="95" t="s">
        <v>1061</v>
      </c>
      <c r="AG64" s="95" t="s">
        <v>1736</v>
      </c>
      <c r="AH64" s="95" t="s">
        <v>1062</v>
      </c>
      <c r="AI64" s="95" t="s">
        <v>1063</v>
      </c>
      <c r="AJ64" s="95" t="s">
        <v>154</v>
      </c>
      <c r="AK64" s="95" t="s">
        <v>1043</v>
      </c>
      <c r="AL64" s="95" t="s">
        <v>1036</v>
      </c>
      <c r="AM64" s="95" t="s">
        <v>1064</v>
      </c>
      <c r="AN64" s="95" t="s">
        <v>1764</v>
      </c>
    </row>
    <row r="65" spans="1:40" x14ac:dyDescent="0.25">
      <c r="A65" s="95" t="s">
        <v>1068</v>
      </c>
      <c r="B65" s="95" t="s">
        <v>1736</v>
      </c>
      <c r="C65" s="95" t="s">
        <v>1765</v>
      </c>
      <c r="D65" s="95" t="s">
        <v>1661</v>
      </c>
      <c r="E65" s="95" t="s">
        <v>1766</v>
      </c>
      <c r="F65" s="95" t="s">
        <v>1664</v>
      </c>
      <c r="G65" s="95" t="s">
        <v>1664</v>
      </c>
      <c r="H65" s="95" t="s">
        <v>322</v>
      </c>
      <c r="I65" s="95" t="s">
        <v>1027</v>
      </c>
      <c r="J65" s="95" t="s">
        <v>1028</v>
      </c>
      <c r="K65" s="95" t="s">
        <v>325</v>
      </c>
      <c r="L65" s="95" t="s">
        <v>356</v>
      </c>
      <c r="M65" s="95" t="s">
        <v>1029</v>
      </c>
      <c r="N65" s="95" t="s">
        <v>328</v>
      </c>
      <c r="O65" s="95" t="s">
        <v>528</v>
      </c>
      <c r="P65" s="95" t="s">
        <v>529</v>
      </c>
      <c r="Q65" s="95" t="s">
        <v>22</v>
      </c>
      <c r="R65" s="95" t="s">
        <v>23</v>
      </c>
      <c r="S65" s="95" t="s">
        <v>1025</v>
      </c>
      <c r="T65" s="95" t="s">
        <v>1026</v>
      </c>
      <c r="U65" s="96">
        <v>27971167</v>
      </c>
      <c r="V65" s="96">
        <v>0</v>
      </c>
      <c r="W65" s="96">
        <v>27971167</v>
      </c>
      <c r="X65" s="96">
        <v>0</v>
      </c>
      <c r="Y65" s="95" t="s">
        <v>30</v>
      </c>
      <c r="Z65" s="95" t="s">
        <v>32</v>
      </c>
      <c r="AA65" s="95" t="s">
        <v>321</v>
      </c>
      <c r="AB65" s="95" t="s">
        <v>1767</v>
      </c>
      <c r="AC65" s="95" t="s">
        <v>1046</v>
      </c>
      <c r="AD65" s="95" t="s">
        <v>1046</v>
      </c>
      <c r="AE65" s="95" t="s">
        <v>1066</v>
      </c>
      <c r="AF65" s="95" t="s">
        <v>1067</v>
      </c>
      <c r="AG65" s="95" t="s">
        <v>1736</v>
      </c>
      <c r="AH65" s="95" t="s">
        <v>1068</v>
      </c>
      <c r="AI65" s="95" t="s">
        <v>1069</v>
      </c>
      <c r="AJ65" s="95" t="s">
        <v>154</v>
      </c>
      <c r="AK65" s="95" t="s">
        <v>1043</v>
      </c>
      <c r="AL65" s="95" t="s">
        <v>1036</v>
      </c>
      <c r="AM65" s="95" t="s">
        <v>1070</v>
      </c>
      <c r="AN65" s="95" t="s">
        <v>1071</v>
      </c>
    </row>
    <row r="66" spans="1:40" x14ac:dyDescent="0.25">
      <c r="A66" s="95" t="s">
        <v>1074</v>
      </c>
      <c r="B66" s="95" t="s">
        <v>1736</v>
      </c>
      <c r="C66" s="95" t="s">
        <v>1768</v>
      </c>
      <c r="D66" s="95" t="s">
        <v>1661</v>
      </c>
      <c r="E66" s="95" t="s">
        <v>1769</v>
      </c>
      <c r="F66" s="95" t="s">
        <v>1664</v>
      </c>
      <c r="G66" s="95" t="s">
        <v>1664</v>
      </c>
      <c r="H66" s="95" t="s">
        <v>322</v>
      </c>
      <c r="I66" s="95" t="s">
        <v>1027</v>
      </c>
      <c r="J66" s="95" t="s">
        <v>1028</v>
      </c>
      <c r="K66" s="95" t="s">
        <v>325</v>
      </c>
      <c r="L66" s="95" t="s">
        <v>356</v>
      </c>
      <c r="M66" s="95" t="s">
        <v>1029</v>
      </c>
      <c r="N66" s="95" t="s">
        <v>328</v>
      </c>
      <c r="O66" s="95" t="s">
        <v>528</v>
      </c>
      <c r="P66" s="95" t="s">
        <v>529</v>
      </c>
      <c r="Q66" s="95" t="s">
        <v>22</v>
      </c>
      <c r="R66" s="95" t="s">
        <v>23</v>
      </c>
      <c r="S66" s="95" t="s">
        <v>1025</v>
      </c>
      <c r="T66" s="95" t="s">
        <v>1026</v>
      </c>
      <c r="U66" s="96">
        <v>742600139</v>
      </c>
      <c r="V66" s="96">
        <v>0</v>
      </c>
      <c r="W66" s="96">
        <v>742600139</v>
      </c>
      <c r="X66" s="96">
        <v>0</v>
      </c>
      <c r="Y66" s="95" t="s">
        <v>30</v>
      </c>
      <c r="Z66" s="95" t="s">
        <v>32</v>
      </c>
      <c r="AA66" s="95" t="s">
        <v>321</v>
      </c>
      <c r="AB66" s="95" t="s">
        <v>1770</v>
      </c>
      <c r="AC66" s="95" t="s">
        <v>1046</v>
      </c>
      <c r="AD66" s="95" t="s">
        <v>1046</v>
      </c>
      <c r="AE66" s="95" t="s">
        <v>1072</v>
      </c>
      <c r="AF66" s="95" t="s">
        <v>1073</v>
      </c>
      <c r="AG66" s="95" t="s">
        <v>1736</v>
      </c>
      <c r="AH66" s="95" t="s">
        <v>1074</v>
      </c>
      <c r="AI66" s="95" t="s">
        <v>1075</v>
      </c>
      <c r="AJ66" s="95" t="s">
        <v>154</v>
      </c>
      <c r="AK66" s="95" t="s">
        <v>1043</v>
      </c>
      <c r="AL66" s="95" t="s">
        <v>1036</v>
      </c>
      <c r="AM66" s="95" t="s">
        <v>1076</v>
      </c>
      <c r="AN66" s="95" t="s">
        <v>1077</v>
      </c>
    </row>
    <row r="67" spans="1:40" x14ac:dyDescent="0.25">
      <c r="A67" s="95" t="s">
        <v>1080</v>
      </c>
      <c r="B67" s="95" t="s">
        <v>1736</v>
      </c>
      <c r="C67" s="95" t="s">
        <v>1771</v>
      </c>
      <c r="D67" s="95" t="s">
        <v>1661</v>
      </c>
      <c r="E67" s="95" t="s">
        <v>1772</v>
      </c>
      <c r="F67" s="95" t="s">
        <v>1664</v>
      </c>
      <c r="G67" s="95" t="s">
        <v>1664</v>
      </c>
      <c r="H67" s="95" t="s">
        <v>322</v>
      </c>
      <c r="I67" s="95" t="s">
        <v>1027</v>
      </c>
      <c r="J67" s="95" t="s">
        <v>1028</v>
      </c>
      <c r="K67" s="95" t="s">
        <v>325</v>
      </c>
      <c r="L67" s="95" t="s">
        <v>356</v>
      </c>
      <c r="M67" s="95" t="s">
        <v>1029</v>
      </c>
      <c r="N67" s="95" t="s">
        <v>328</v>
      </c>
      <c r="O67" s="95" t="s">
        <v>528</v>
      </c>
      <c r="P67" s="95" t="s">
        <v>529</v>
      </c>
      <c r="Q67" s="95" t="s">
        <v>22</v>
      </c>
      <c r="R67" s="95" t="s">
        <v>23</v>
      </c>
      <c r="S67" s="95" t="s">
        <v>1025</v>
      </c>
      <c r="T67" s="95" t="s">
        <v>1026</v>
      </c>
      <c r="U67" s="96">
        <v>979053042</v>
      </c>
      <c r="V67" s="96">
        <v>0</v>
      </c>
      <c r="W67" s="96">
        <v>979053042</v>
      </c>
      <c r="X67" s="96">
        <v>0</v>
      </c>
      <c r="Y67" s="95" t="s">
        <v>30</v>
      </c>
      <c r="Z67" s="95" t="s">
        <v>32</v>
      </c>
      <c r="AA67" s="95" t="s">
        <v>321</v>
      </c>
      <c r="AB67" s="95" t="s">
        <v>1773</v>
      </c>
      <c r="AC67" s="95" t="s">
        <v>1046</v>
      </c>
      <c r="AD67" s="95" t="s">
        <v>1046</v>
      </c>
      <c r="AE67" s="95" t="s">
        <v>1078</v>
      </c>
      <c r="AF67" s="95" t="s">
        <v>1079</v>
      </c>
      <c r="AG67" s="95" t="s">
        <v>1736</v>
      </c>
      <c r="AH67" s="95" t="s">
        <v>1080</v>
      </c>
      <c r="AI67" s="95" t="s">
        <v>1081</v>
      </c>
      <c r="AJ67" s="95" t="s">
        <v>154</v>
      </c>
      <c r="AK67" s="95" t="s">
        <v>1043</v>
      </c>
      <c r="AL67" s="95" t="s">
        <v>1036</v>
      </c>
      <c r="AM67" s="95" t="s">
        <v>1082</v>
      </c>
      <c r="AN67" s="95" t="s">
        <v>1083</v>
      </c>
    </row>
    <row r="68" spans="1:40" x14ac:dyDescent="0.25">
      <c r="A68" s="95" t="s">
        <v>1331</v>
      </c>
      <c r="B68" s="95" t="s">
        <v>1774</v>
      </c>
      <c r="C68" s="95" t="s">
        <v>1775</v>
      </c>
      <c r="D68" s="95" t="s">
        <v>1661</v>
      </c>
      <c r="E68" s="95" t="s">
        <v>1776</v>
      </c>
      <c r="F68" s="95" t="s">
        <v>1777</v>
      </c>
      <c r="G68" s="95" t="s">
        <v>1664</v>
      </c>
      <c r="H68" s="95" t="s">
        <v>322</v>
      </c>
      <c r="I68" s="95" t="s">
        <v>1325</v>
      </c>
      <c r="J68" s="95" t="s">
        <v>1326</v>
      </c>
      <c r="K68" s="95" t="s">
        <v>325</v>
      </c>
      <c r="L68" s="95" t="s">
        <v>356</v>
      </c>
      <c r="M68" s="95" t="s">
        <v>1327</v>
      </c>
      <c r="N68" s="95" t="s">
        <v>328</v>
      </c>
      <c r="O68" s="95" t="s">
        <v>358</v>
      </c>
      <c r="P68" s="95" t="s">
        <v>359</v>
      </c>
      <c r="Q68" s="95" t="s">
        <v>22</v>
      </c>
      <c r="R68" s="95" t="s">
        <v>23</v>
      </c>
      <c r="S68" s="95" t="s">
        <v>460</v>
      </c>
      <c r="T68" s="95" t="s">
        <v>1579</v>
      </c>
      <c r="U68" s="96">
        <v>2949225</v>
      </c>
      <c r="V68" s="96">
        <v>0</v>
      </c>
      <c r="W68" s="96">
        <v>2949225</v>
      </c>
      <c r="X68" s="96">
        <v>0</v>
      </c>
      <c r="Y68" s="95" t="s">
        <v>30</v>
      </c>
      <c r="Z68" s="95" t="s">
        <v>32</v>
      </c>
      <c r="AA68" s="95" t="s">
        <v>321</v>
      </c>
      <c r="AB68" s="95" t="s">
        <v>1778</v>
      </c>
      <c r="AC68" s="95" t="s">
        <v>1328</v>
      </c>
      <c r="AD68" s="95" t="s">
        <v>1328</v>
      </c>
      <c r="AE68" s="95" t="s">
        <v>1329</v>
      </c>
      <c r="AF68" s="95" t="s">
        <v>1330</v>
      </c>
      <c r="AG68" s="95" t="s">
        <v>1774</v>
      </c>
      <c r="AH68" s="95" t="s">
        <v>1331</v>
      </c>
      <c r="AI68" s="95" t="s">
        <v>1332</v>
      </c>
      <c r="AJ68" s="95" t="s">
        <v>154</v>
      </c>
      <c r="AK68" s="95" t="s">
        <v>1333</v>
      </c>
      <c r="AL68" s="95" t="s">
        <v>456</v>
      </c>
      <c r="AM68" s="95" t="s">
        <v>1334</v>
      </c>
      <c r="AN68" s="95" t="s">
        <v>1335</v>
      </c>
    </row>
    <row r="69" spans="1:40" x14ac:dyDescent="0.25">
      <c r="A69" s="95" t="s">
        <v>1331</v>
      </c>
      <c r="B69" s="95" t="s">
        <v>1774</v>
      </c>
      <c r="C69" s="95" t="s">
        <v>1775</v>
      </c>
      <c r="D69" s="95" t="s">
        <v>1661</v>
      </c>
      <c r="E69" s="95" t="s">
        <v>1776</v>
      </c>
      <c r="F69" s="95" t="s">
        <v>1777</v>
      </c>
      <c r="G69" s="95" t="s">
        <v>1664</v>
      </c>
      <c r="H69" s="95" t="s">
        <v>322</v>
      </c>
      <c r="I69" s="95" t="s">
        <v>1325</v>
      </c>
      <c r="J69" s="95" t="s">
        <v>1326</v>
      </c>
      <c r="K69" s="95" t="s">
        <v>325</v>
      </c>
      <c r="L69" s="95" t="s">
        <v>356</v>
      </c>
      <c r="M69" s="95" t="s">
        <v>1327</v>
      </c>
      <c r="N69" s="95" t="s">
        <v>328</v>
      </c>
      <c r="O69" s="95" t="s">
        <v>358</v>
      </c>
      <c r="P69" s="95" t="s">
        <v>359</v>
      </c>
      <c r="Q69" s="95" t="s">
        <v>22</v>
      </c>
      <c r="R69" s="95" t="s">
        <v>23</v>
      </c>
      <c r="S69" s="95" t="s">
        <v>535</v>
      </c>
      <c r="T69" s="95" t="s">
        <v>1582</v>
      </c>
      <c r="U69" s="96">
        <v>6715908</v>
      </c>
      <c r="V69" s="96">
        <v>0</v>
      </c>
      <c r="W69" s="96">
        <v>6715908</v>
      </c>
      <c r="X69" s="96">
        <v>0</v>
      </c>
      <c r="Y69" s="95" t="s">
        <v>30</v>
      </c>
      <c r="Z69" s="95" t="s">
        <v>32</v>
      </c>
      <c r="AA69" s="95" t="s">
        <v>321</v>
      </c>
      <c r="AB69" s="95" t="s">
        <v>1778</v>
      </c>
      <c r="AC69" s="95" t="s">
        <v>1328</v>
      </c>
      <c r="AD69" s="95" t="s">
        <v>1328</v>
      </c>
      <c r="AE69" s="95" t="s">
        <v>1329</v>
      </c>
      <c r="AF69" s="95" t="s">
        <v>1330</v>
      </c>
      <c r="AG69" s="95" t="s">
        <v>1774</v>
      </c>
      <c r="AH69" s="95" t="s">
        <v>1331</v>
      </c>
      <c r="AI69" s="95" t="s">
        <v>1332</v>
      </c>
      <c r="AJ69" s="95" t="s">
        <v>154</v>
      </c>
      <c r="AK69" s="95" t="s">
        <v>1333</v>
      </c>
      <c r="AL69" s="95" t="s">
        <v>456</v>
      </c>
      <c r="AM69" s="95" t="s">
        <v>1334</v>
      </c>
      <c r="AN69" s="95" t="s">
        <v>1335</v>
      </c>
    </row>
    <row r="70" spans="1:40" x14ac:dyDescent="0.25">
      <c r="A70" s="95" t="s">
        <v>1331</v>
      </c>
      <c r="B70" s="95" t="s">
        <v>1774</v>
      </c>
      <c r="C70" s="95" t="s">
        <v>1775</v>
      </c>
      <c r="D70" s="95" t="s">
        <v>1661</v>
      </c>
      <c r="E70" s="95" t="s">
        <v>1776</v>
      </c>
      <c r="F70" s="95" t="s">
        <v>1777</v>
      </c>
      <c r="G70" s="95" t="s">
        <v>1664</v>
      </c>
      <c r="H70" s="95" t="s">
        <v>322</v>
      </c>
      <c r="I70" s="95" t="s">
        <v>1325</v>
      </c>
      <c r="J70" s="95" t="s">
        <v>1326</v>
      </c>
      <c r="K70" s="95" t="s">
        <v>325</v>
      </c>
      <c r="L70" s="95" t="s">
        <v>356</v>
      </c>
      <c r="M70" s="95" t="s">
        <v>1327</v>
      </c>
      <c r="N70" s="95" t="s">
        <v>328</v>
      </c>
      <c r="O70" s="95" t="s">
        <v>358</v>
      </c>
      <c r="P70" s="95" t="s">
        <v>359</v>
      </c>
      <c r="Q70" s="95" t="s">
        <v>22</v>
      </c>
      <c r="R70" s="95" t="s">
        <v>23</v>
      </c>
      <c r="S70" s="95" t="s">
        <v>476</v>
      </c>
      <c r="T70" s="95" t="s">
        <v>477</v>
      </c>
      <c r="U70" s="96">
        <v>7174430</v>
      </c>
      <c r="V70" s="96">
        <v>0</v>
      </c>
      <c r="W70" s="96">
        <v>7174430</v>
      </c>
      <c r="X70" s="96">
        <v>0</v>
      </c>
      <c r="Y70" s="95" t="s">
        <v>30</v>
      </c>
      <c r="Z70" s="95" t="s">
        <v>32</v>
      </c>
      <c r="AA70" s="95" t="s">
        <v>321</v>
      </c>
      <c r="AB70" s="95" t="s">
        <v>1778</v>
      </c>
      <c r="AC70" s="95" t="s">
        <v>1328</v>
      </c>
      <c r="AD70" s="95" t="s">
        <v>1328</v>
      </c>
      <c r="AE70" s="95" t="s">
        <v>1329</v>
      </c>
      <c r="AF70" s="95" t="s">
        <v>1330</v>
      </c>
      <c r="AG70" s="95" t="s">
        <v>1774</v>
      </c>
      <c r="AH70" s="95" t="s">
        <v>1331</v>
      </c>
      <c r="AI70" s="95" t="s">
        <v>1332</v>
      </c>
      <c r="AJ70" s="95" t="s">
        <v>154</v>
      </c>
      <c r="AK70" s="95" t="s">
        <v>1333</v>
      </c>
      <c r="AL70" s="95" t="s">
        <v>456</v>
      </c>
      <c r="AM70" s="95" t="s">
        <v>1334</v>
      </c>
      <c r="AN70" s="95" t="s">
        <v>1335</v>
      </c>
    </row>
    <row r="71" spans="1:40" x14ac:dyDescent="0.25">
      <c r="A71" s="95" t="s">
        <v>1331</v>
      </c>
      <c r="B71" s="95" t="s">
        <v>1774</v>
      </c>
      <c r="C71" s="95" t="s">
        <v>1775</v>
      </c>
      <c r="D71" s="95" t="s">
        <v>1661</v>
      </c>
      <c r="E71" s="95" t="s">
        <v>1776</v>
      </c>
      <c r="F71" s="95" t="s">
        <v>1777</v>
      </c>
      <c r="G71" s="95" t="s">
        <v>1664</v>
      </c>
      <c r="H71" s="95" t="s">
        <v>322</v>
      </c>
      <c r="I71" s="95" t="s">
        <v>1325</v>
      </c>
      <c r="J71" s="95" t="s">
        <v>1326</v>
      </c>
      <c r="K71" s="95" t="s">
        <v>325</v>
      </c>
      <c r="L71" s="95" t="s">
        <v>356</v>
      </c>
      <c r="M71" s="95" t="s">
        <v>1327</v>
      </c>
      <c r="N71" s="95" t="s">
        <v>328</v>
      </c>
      <c r="O71" s="95" t="s">
        <v>358</v>
      </c>
      <c r="P71" s="95" t="s">
        <v>359</v>
      </c>
      <c r="Q71" s="95" t="s">
        <v>22</v>
      </c>
      <c r="R71" s="95" t="s">
        <v>23</v>
      </c>
      <c r="S71" s="95" t="s">
        <v>478</v>
      </c>
      <c r="T71" s="95" t="s">
        <v>479</v>
      </c>
      <c r="U71" s="96">
        <v>726881</v>
      </c>
      <c r="V71" s="96">
        <v>0</v>
      </c>
      <c r="W71" s="96">
        <v>726881</v>
      </c>
      <c r="X71" s="96">
        <v>0</v>
      </c>
      <c r="Y71" s="95" t="s">
        <v>30</v>
      </c>
      <c r="Z71" s="95" t="s">
        <v>32</v>
      </c>
      <c r="AA71" s="95" t="s">
        <v>321</v>
      </c>
      <c r="AB71" s="95" t="s">
        <v>1778</v>
      </c>
      <c r="AC71" s="95" t="s">
        <v>1328</v>
      </c>
      <c r="AD71" s="95" t="s">
        <v>1328</v>
      </c>
      <c r="AE71" s="95" t="s">
        <v>1329</v>
      </c>
      <c r="AF71" s="95" t="s">
        <v>1330</v>
      </c>
      <c r="AG71" s="95" t="s">
        <v>1774</v>
      </c>
      <c r="AH71" s="95" t="s">
        <v>1331</v>
      </c>
      <c r="AI71" s="95" t="s">
        <v>1332</v>
      </c>
      <c r="AJ71" s="95" t="s">
        <v>154</v>
      </c>
      <c r="AK71" s="95" t="s">
        <v>1333</v>
      </c>
      <c r="AL71" s="95" t="s">
        <v>456</v>
      </c>
      <c r="AM71" s="95" t="s">
        <v>1334</v>
      </c>
      <c r="AN71" s="95" t="s">
        <v>1335</v>
      </c>
    </row>
    <row r="72" spans="1:40" x14ac:dyDescent="0.25">
      <c r="A72" s="95" t="s">
        <v>1331</v>
      </c>
      <c r="B72" s="95" t="s">
        <v>1774</v>
      </c>
      <c r="C72" s="95" t="s">
        <v>1775</v>
      </c>
      <c r="D72" s="95" t="s">
        <v>1661</v>
      </c>
      <c r="E72" s="95" t="s">
        <v>1776</v>
      </c>
      <c r="F72" s="95" t="s">
        <v>1777</v>
      </c>
      <c r="G72" s="95" t="s">
        <v>1664</v>
      </c>
      <c r="H72" s="95" t="s">
        <v>322</v>
      </c>
      <c r="I72" s="95" t="s">
        <v>1325</v>
      </c>
      <c r="J72" s="95" t="s">
        <v>1326</v>
      </c>
      <c r="K72" s="95" t="s">
        <v>325</v>
      </c>
      <c r="L72" s="95" t="s">
        <v>356</v>
      </c>
      <c r="M72" s="95" t="s">
        <v>1327</v>
      </c>
      <c r="N72" s="95" t="s">
        <v>328</v>
      </c>
      <c r="O72" s="95" t="s">
        <v>358</v>
      </c>
      <c r="P72" s="95" t="s">
        <v>359</v>
      </c>
      <c r="Q72" s="95" t="s">
        <v>22</v>
      </c>
      <c r="R72" s="95" t="s">
        <v>23</v>
      </c>
      <c r="S72" s="95" t="s">
        <v>605</v>
      </c>
      <c r="T72" s="95" t="s">
        <v>1571</v>
      </c>
      <c r="U72" s="96">
        <v>486393</v>
      </c>
      <c r="V72" s="96">
        <v>0</v>
      </c>
      <c r="W72" s="96">
        <v>486393</v>
      </c>
      <c r="X72" s="96">
        <v>0</v>
      </c>
      <c r="Y72" s="95" t="s">
        <v>30</v>
      </c>
      <c r="Z72" s="95" t="s">
        <v>32</v>
      </c>
      <c r="AA72" s="95" t="s">
        <v>321</v>
      </c>
      <c r="AB72" s="95" t="s">
        <v>1778</v>
      </c>
      <c r="AC72" s="95" t="s">
        <v>1328</v>
      </c>
      <c r="AD72" s="95" t="s">
        <v>1328</v>
      </c>
      <c r="AE72" s="95" t="s">
        <v>1329</v>
      </c>
      <c r="AF72" s="95" t="s">
        <v>1330</v>
      </c>
      <c r="AG72" s="95" t="s">
        <v>1774</v>
      </c>
      <c r="AH72" s="95" t="s">
        <v>1331</v>
      </c>
      <c r="AI72" s="95" t="s">
        <v>1332</v>
      </c>
      <c r="AJ72" s="95" t="s">
        <v>154</v>
      </c>
      <c r="AK72" s="95" t="s">
        <v>1333</v>
      </c>
      <c r="AL72" s="95" t="s">
        <v>456</v>
      </c>
      <c r="AM72" s="95" t="s">
        <v>1334</v>
      </c>
      <c r="AN72" s="95" t="s">
        <v>1335</v>
      </c>
    </row>
    <row r="73" spans="1:40" x14ac:dyDescent="0.25">
      <c r="A73" s="95" t="s">
        <v>1331</v>
      </c>
      <c r="B73" s="95" t="s">
        <v>1774</v>
      </c>
      <c r="C73" s="95" t="s">
        <v>1775</v>
      </c>
      <c r="D73" s="95" t="s">
        <v>1661</v>
      </c>
      <c r="E73" s="95" t="s">
        <v>1776</v>
      </c>
      <c r="F73" s="95" t="s">
        <v>1777</v>
      </c>
      <c r="G73" s="95" t="s">
        <v>1664</v>
      </c>
      <c r="H73" s="95" t="s">
        <v>322</v>
      </c>
      <c r="I73" s="95" t="s">
        <v>1325</v>
      </c>
      <c r="J73" s="95" t="s">
        <v>1326</v>
      </c>
      <c r="K73" s="95" t="s">
        <v>325</v>
      </c>
      <c r="L73" s="95" t="s">
        <v>356</v>
      </c>
      <c r="M73" s="95" t="s">
        <v>1327</v>
      </c>
      <c r="N73" s="95" t="s">
        <v>328</v>
      </c>
      <c r="O73" s="95" t="s">
        <v>358</v>
      </c>
      <c r="P73" s="95" t="s">
        <v>359</v>
      </c>
      <c r="Q73" s="95" t="s">
        <v>22</v>
      </c>
      <c r="R73" s="95" t="s">
        <v>23</v>
      </c>
      <c r="S73" s="95" t="s">
        <v>503</v>
      </c>
      <c r="T73" s="95" t="s">
        <v>1572</v>
      </c>
      <c r="U73" s="96">
        <v>3267944</v>
      </c>
      <c r="V73" s="96">
        <v>0</v>
      </c>
      <c r="W73" s="96">
        <v>3267944</v>
      </c>
      <c r="X73" s="96">
        <v>0</v>
      </c>
      <c r="Y73" s="95" t="s">
        <v>30</v>
      </c>
      <c r="Z73" s="95" t="s">
        <v>32</v>
      </c>
      <c r="AA73" s="95" t="s">
        <v>321</v>
      </c>
      <c r="AB73" s="95" t="s">
        <v>1778</v>
      </c>
      <c r="AC73" s="95" t="s">
        <v>1328</v>
      </c>
      <c r="AD73" s="95" t="s">
        <v>1328</v>
      </c>
      <c r="AE73" s="95" t="s">
        <v>1329</v>
      </c>
      <c r="AF73" s="95" t="s">
        <v>1330</v>
      </c>
      <c r="AG73" s="95" t="s">
        <v>1774</v>
      </c>
      <c r="AH73" s="95" t="s">
        <v>1331</v>
      </c>
      <c r="AI73" s="95" t="s">
        <v>1332</v>
      </c>
      <c r="AJ73" s="95" t="s">
        <v>154</v>
      </c>
      <c r="AK73" s="95" t="s">
        <v>1333</v>
      </c>
      <c r="AL73" s="95" t="s">
        <v>456</v>
      </c>
      <c r="AM73" s="95" t="s">
        <v>1334</v>
      </c>
      <c r="AN73" s="95" t="s">
        <v>1335</v>
      </c>
    </row>
    <row r="74" spans="1:40" x14ac:dyDescent="0.25">
      <c r="A74" s="95" t="s">
        <v>1331</v>
      </c>
      <c r="B74" s="95" t="s">
        <v>1774</v>
      </c>
      <c r="C74" s="95" t="s">
        <v>1775</v>
      </c>
      <c r="D74" s="95" t="s">
        <v>1661</v>
      </c>
      <c r="E74" s="95" t="s">
        <v>1776</v>
      </c>
      <c r="F74" s="95" t="s">
        <v>1777</v>
      </c>
      <c r="G74" s="95" t="s">
        <v>1664</v>
      </c>
      <c r="H74" s="95" t="s">
        <v>322</v>
      </c>
      <c r="I74" s="95" t="s">
        <v>1325</v>
      </c>
      <c r="J74" s="95" t="s">
        <v>1326</v>
      </c>
      <c r="K74" s="95" t="s">
        <v>325</v>
      </c>
      <c r="L74" s="95" t="s">
        <v>356</v>
      </c>
      <c r="M74" s="95" t="s">
        <v>1327</v>
      </c>
      <c r="N74" s="95" t="s">
        <v>328</v>
      </c>
      <c r="O74" s="95" t="s">
        <v>358</v>
      </c>
      <c r="P74" s="95" t="s">
        <v>359</v>
      </c>
      <c r="Q74" s="95" t="s">
        <v>22</v>
      </c>
      <c r="R74" s="95" t="s">
        <v>23</v>
      </c>
      <c r="S74" s="95" t="s">
        <v>472</v>
      </c>
      <c r="T74" s="95" t="s">
        <v>1585</v>
      </c>
      <c r="U74" s="96">
        <v>2982826</v>
      </c>
      <c r="V74" s="96">
        <v>0</v>
      </c>
      <c r="W74" s="96">
        <v>2982826</v>
      </c>
      <c r="X74" s="96">
        <v>0</v>
      </c>
      <c r="Y74" s="95" t="s">
        <v>30</v>
      </c>
      <c r="Z74" s="95" t="s">
        <v>32</v>
      </c>
      <c r="AA74" s="95" t="s">
        <v>321</v>
      </c>
      <c r="AB74" s="95" t="s">
        <v>1778</v>
      </c>
      <c r="AC74" s="95" t="s">
        <v>1328</v>
      </c>
      <c r="AD74" s="95" t="s">
        <v>1328</v>
      </c>
      <c r="AE74" s="95" t="s">
        <v>1329</v>
      </c>
      <c r="AF74" s="95" t="s">
        <v>1330</v>
      </c>
      <c r="AG74" s="95" t="s">
        <v>1774</v>
      </c>
      <c r="AH74" s="95" t="s">
        <v>1331</v>
      </c>
      <c r="AI74" s="95" t="s">
        <v>1332</v>
      </c>
      <c r="AJ74" s="95" t="s">
        <v>154</v>
      </c>
      <c r="AK74" s="95" t="s">
        <v>1333</v>
      </c>
      <c r="AL74" s="95" t="s">
        <v>456</v>
      </c>
      <c r="AM74" s="95" t="s">
        <v>1334</v>
      </c>
      <c r="AN74" s="95" t="s">
        <v>1335</v>
      </c>
    </row>
    <row r="75" spans="1:40" x14ac:dyDescent="0.25">
      <c r="A75" s="95" t="s">
        <v>1331</v>
      </c>
      <c r="B75" s="95" t="s">
        <v>1774</v>
      </c>
      <c r="C75" s="95" t="s">
        <v>1775</v>
      </c>
      <c r="D75" s="95" t="s">
        <v>1661</v>
      </c>
      <c r="E75" s="95" t="s">
        <v>1776</v>
      </c>
      <c r="F75" s="95" t="s">
        <v>1777</v>
      </c>
      <c r="G75" s="95" t="s">
        <v>1664</v>
      </c>
      <c r="H75" s="95" t="s">
        <v>322</v>
      </c>
      <c r="I75" s="95" t="s">
        <v>1325</v>
      </c>
      <c r="J75" s="95" t="s">
        <v>1326</v>
      </c>
      <c r="K75" s="95" t="s">
        <v>325</v>
      </c>
      <c r="L75" s="95" t="s">
        <v>356</v>
      </c>
      <c r="M75" s="95" t="s">
        <v>1327</v>
      </c>
      <c r="N75" s="95" t="s">
        <v>328</v>
      </c>
      <c r="O75" s="95" t="s">
        <v>358</v>
      </c>
      <c r="P75" s="95" t="s">
        <v>359</v>
      </c>
      <c r="Q75" s="95" t="s">
        <v>22</v>
      </c>
      <c r="R75" s="95" t="s">
        <v>23</v>
      </c>
      <c r="S75" s="95" t="s">
        <v>505</v>
      </c>
      <c r="T75" s="95" t="s">
        <v>1581</v>
      </c>
      <c r="U75" s="96">
        <v>486393</v>
      </c>
      <c r="V75" s="96">
        <v>0</v>
      </c>
      <c r="W75" s="96">
        <v>486393</v>
      </c>
      <c r="X75" s="96">
        <v>0</v>
      </c>
      <c r="Y75" s="95" t="s">
        <v>30</v>
      </c>
      <c r="Z75" s="95" t="s">
        <v>32</v>
      </c>
      <c r="AA75" s="95" t="s">
        <v>321</v>
      </c>
      <c r="AB75" s="95" t="s">
        <v>1778</v>
      </c>
      <c r="AC75" s="95" t="s">
        <v>1328</v>
      </c>
      <c r="AD75" s="95" t="s">
        <v>1328</v>
      </c>
      <c r="AE75" s="95" t="s">
        <v>1329</v>
      </c>
      <c r="AF75" s="95" t="s">
        <v>1330</v>
      </c>
      <c r="AG75" s="95" t="s">
        <v>1774</v>
      </c>
      <c r="AH75" s="95" t="s">
        <v>1331</v>
      </c>
      <c r="AI75" s="95" t="s">
        <v>1332</v>
      </c>
      <c r="AJ75" s="95" t="s">
        <v>154</v>
      </c>
      <c r="AK75" s="95" t="s">
        <v>1333</v>
      </c>
      <c r="AL75" s="95" t="s">
        <v>456</v>
      </c>
      <c r="AM75" s="95" t="s">
        <v>1334</v>
      </c>
      <c r="AN75" s="95" t="s">
        <v>1335</v>
      </c>
    </row>
    <row r="76" spans="1:40" x14ac:dyDescent="0.25">
      <c r="A76" s="95" t="s">
        <v>1339</v>
      </c>
      <c r="B76" s="95" t="s">
        <v>1774</v>
      </c>
      <c r="C76" s="95" t="s">
        <v>1779</v>
      </c>
      <c r="D76" s="95" t="s">
        <v>1661</v>
      </c>
      <c r="E76" s="95" t="s">
        <v>1780</v>
      </c>
      <c r="F76" s="95" t="s">
        <v>1664</v>
      </c>
      <c r="G76" s="95" t="s">
        <v>1664</v>
      </c>
      <c r="H76" s="95" t="s">
        <v>322</v>
      </c>
      <c r="I76" s="95" t="s">
        <v>1325</v>
      </c>
      <c r="J76" s="95" t="s">
        <v>1326</v>
      </c>
      <c r="K76" s="95" t="s">
        <v>325</v>
      </c>
      <c r="L76" s="95" t="s">
        <v>356</v>
      </c>
      <c r="M76" s="95" t="s">
        <v>1327</v>
      </c>
      <c r="N76" s="95" t="s">
        <v>328</v>
      </c>
      <c r="O76" s="95" t="s">
        <v>358</v>
      </c>
      <c r="P76" s="95" t="s">
        <v>359</v>
      </c>
      <c r="Q76" s="95" t="s">
        <v>22</v>
      </c>
      <c r="R76" s="95" t="s">
        <v>23</v>
      </c>
      <c r="S76" s="95" t="s">
        <v>460</v>
      </c>
      <c r="T76" s="95" t="s">
        <v>1579</v>
      </c>
      <c r="U76" s="96">
        <v>6958100</v>
      </c>
      <c r="V76" s="96">
        <v>0</v>
      </c>
      <c r="W76" s="96">
        <v>6958100</v>
      </c>
      <c r="X76" s="96">
        <v>0</v>
      </c>
      <c r="Y76" s="95" t="s">
        <v>30</v>
      </c>
      <c r="Z76" s="95" t="s">
        <v>32</v>
      </c>
      <c r="AA76" s="95" t="s">
        <v>321</v>
      </c>
      <c r="AB76" s="95" t="s">
        <v>1778</v>
      </c>
      <c r="AC76" s="95" t="s">
        <v>1336</v>
      </c>
      <c r="AD76" s="95" t="s">
        <v>1336</v>
      </c>
      <c r="AE76" s="95" t="s">
        <v>1337</v>
      </c>
      <c r="AF76" s="95" t="s">
        <v>1338</v>
      </c>
      <c r="AG76" s="95" t="s">
        <v>1774</v>
      </c>
      <c r="AH76" s="95" t="s">
        <v>1339</v>
      </c>
      <c r="AI76" s="95" t="s">
        <v>1340</v>
      </c>
      <c r="AJ76" s="95" t="s">
        <v>154</v>
      </c>
      <c r="AK76" s="95" t="s">
        <v>1333</v>
      </c>
      <c r="AL76" s="95" t="s">
        <v>456</v>
      </c>
      <c r="AM76" s="95" t="s">
        <v>1334</v>
      </c>
      <c r="AN76" s="95" t="s">
        <v>1335</v>
      </c>
    </row>
    <row r="77" spans="1:40" x14ac:dyDescent="0.25">
      <c r="A77" s="95" t="s">
        <v>654</v>
      </c>
      <c r="B77" s="95" t="s">
        <v>1774</v>
      </c>
      <c r="C77" s="95" t="s">
        <v>1781</v>
      </c>
      <c r="D77" s="95" t="s">
        <v>1661</v>
      </c>
      <c r="E77" s="95" t="s">
        <v>1782</v>
      </c>
      <c r="F77" s="95" t="s">
        <v>1783</v>
      </c>
      <c r="G77" s="95" t="s">
        <v>1664</v>
      </c>
      <c r="H77" s="95" t="s">
        <v>322</v>
      </c>
      <c r="I77" s="95" t="s">
        <v>648</v>
      </c>
      <c r="J77" s="95" t="s">
        <v>649</v>
      </c>
      <c r="K77" s="95" t="s">
        <v>325</v>
      </c>
      <c r="L77" s="95" t="s">
        <v>356</v>
      </c>
      <c r="M77" s="95" t="s">
        <v>650</v>
      </c>
      <c r="N77" s="95" t="s">
        <v>328</v>
      </c>
      <c r="O77" s="95" t="s">
        <v>494</v>
      </c>
      <c r="P77" s="95" t="s">
        <v>495</v>
      </c>
      <c r="Q77" s="95" t="s">
        <v>22</v>
      </c>
      <c r="R77" s="95" t="s">
        <v>23</v>
      </c>
      <c r="S77" s="95" t="s">
        <v>646</v>
      </c>
      <c r="T77" s="95" t="s">
        <v>647</v>
      </c>
      <c r="U77" s="96">
        <v>18175053.07</v>
      </c>
      <c r="V77" s="96">
        <v>0</v>
      </c>
      <c r="W77" s="96">
        <v>18175053.07</v>
      </c>
      <c r="X77" s="96">
        <v>0</v>
      </c>
      <c r="Y77" s="95" t="s">
        <v>30</v>
      </c>
      <c r="Z77" s="95" t="s">
        <v>32</v>
      </c>
      <c r="AA77" s="95" t="s">
        <v>321</v>
      </c>
      <c r="AB77" s="95" t="s">
        <v>1784</v>
      </c>
      <c r="AC77" s="95" t="s">
        <v>651</v>
      </c>
      <c r="AD77" s="95" t="s">
        <v>651</v>
      </c>
      <c r="AE77" s="95" t="s">
        <v>652</v>
      </c>
      <c r="AF77" s="95" t="s">
        <v>653</v>
      </c>
      <c r="AG77" s="95" t="s">
        <v>1774</v>
      </c>
      <c r="AH77" s="95" t="s">
        <v>654</v>
      </c>
      <c r="AI77" s="95" t="s">
        <v>655</v>
      </c>
      <c r="AJ77" s="95" t="s">
        <v>154</v>
      </c>
      <c r="AK77" s="95" t="s">
        <v>656</v>
      </c>
      <c r="AL77" s="95" t="s">
        <v>456</v>
      </c>
      <c r="AM77" s="95" t="s">
        <v>657</v>
      </c>
      <c r="AN77" s="95" t="s">
        <v>658</v>
      </c>
    </row>
    <row r="78" spans="1:40" x14ac:dyDescent="0.25">
      <c r="A78" s="95" t="s">
        <v>1061</v>
      </c>
      <c r="B78" s="95" t="s">
        <v>1774</v>
      </c>
      <c r="C78" s="95" t="s">
        <v>1785</v>
      </c>
      <c r="D78" s="95" t="s">
        <v>1661</v>
      </c>
      <c r="E78" s="95" t="s">
        <v>1786</v>
      </c>
      <c r="F78" s="95" t="s">
        <v>1664</v>
      </c>
      <c r="G78" s="95" t="s">
        <v>1664</v>
      </c>
      <c r="H78" s="95" t="s">
        <v>322</v>
      </c>
      <c r="I78" s="95" t="s">
        <v>1254</v>
      </c>
      <c r="J78" s="95" t="s">
        <v>1255</v>
      </c>
      <c r="K78" s="95" t="s">
        <v>325</v>
      </c>
      <c r="L78" s="95" t="s">
        <v>326</v>
      </c>
      <c r="M78" s="95" t="s">
        <v>1256</v>
      </c>
      <c r="N78" s="95" t="s">
        <v>328</v>
      </c>
      <c r="O78" s="95" t="s">
        <v>494</v>
      </c>
      <c r="P78" s="95" t="s">
        <v>495</v>
      </c>
      <c r="Q78" s="95" t="s">
        <v>22</v>
      </c>
      <c r="R78" s="95" t="s">
        <v>23</v>
      </c>
      <c r="S78" s="95" t="s">
        <v>472</v>
      </c>
      <c r="T78" s="95" t="s">
        <v>1585</v>
      </c>
      <c r="U78" s="96">
        <v>744876102.25999999</v>
      </c>
      <c r="V78" s="96">
        <v>0</v>
      </c>
      <c r="W78" s="96">
        <v>744876102.25999999</v>
      </c>
      <c r="X78" s="96">
        <v>0</v>
      </c>
      <c r="Y78" s="95" t="s">
        <v>30</v>
      </c>
      <c r="Z78" s="95" t="s">
        <v>32</v>
      </c>
      <c r="AA78" s="95" t="s">
        <v>321</v>
      </c>
      <c r="AB78" s="95" t="s">
        <v>1787</v>
      </c>
      <c r="AC78" s="95" t="s">
        <v>1257</v>
      </c>
      <c r="AD78" s="95" t="s">
        <v>1257</v>
      </c>
      <c r="AE78" s="95" t="s">
        <v>1258</v>
      </c>
      <c r="AF78" s="95" t="s">
        <v>1259</v>
      </c>
      <c r="AG78" s="95" t="s">
        <v>1774</v>
      </c>
      <c r="AH78" s="95" t="s">
        <v>1061</v>
      </c>
      <c r="AI78" s="95" t="s">
        <v>1260</v>
      </c>
      <c r="AJ78" s="95" t="s">
        <v>154</v>
      </c>
      <c r="AK78" s="95" t="s">
        <v>1261</v>
      </c>
      <c r="AL78" s="95" t="s">
        <v>1187</v>
      </c>
      <c r="AM78" s="95" t="s">
        <v>1262</v>
      </c>
      <c r="AN78" s="95" t="s">
        <v>1788</v>
      </c>
    </row>
    <row r="79" spans="1:40" x14ac:dyDescent="0.25">
      <c r="A79" s="95" t="s">
        <v>1067</v>
      </c>
      <c r="B79" s="95" t="s">
        <v>1774</v>
      </c>
      <c r="C79" s="95" t="s">
        <v>1789</v>
      </c>
      <c r="D79" s="95" t="s">
        <v>1661</v>
      </c>
      <c r="E79" s="95" t="s">
        <v>1790</v>
      </c>
      <c r="F79" s="95" t="s">
        <v>1664</v>
      </c>
      <c r="G79" s="95" t="s">
        <v>1664</v>
      </c>
      <c r="H79" s="95" t="s">
        <v>322</v>
      </c>
      <c r="I79" s="95" t="s">
        <v>1254</v>
      </c>
      <c r="J79" s="95" t="s">
        <v>1255</v>
      </c>
      <c r="K79" s="95" t="s">
        <v>325</v>
      </c>
      <c r="L79" s="95" t="s">
        <v>326</v>
      </c>
      <c r="M79" s="95" t="s">
        <v>1256</v>
      </c>
      <c r="N79" s="95" t="s">
        <v>328</v>
      </c>
      <c r="O79" s="95" t="s">
        <v>494</v>
      </c>
      <c r="P79" s="95" t="s">
        <v>495</v>
      </c>
      <c r="Q79" s="95" t="s">
        <v>22</v>
      </c>
      <c r="R79" s="95" t="s">
        <v>23</v>
      </c>
      <c r="S79" s="95" t="s">
        <v>472</v>
      </c>
      <c r="T79" s="95" t="s">
        <v>1585</v>
      </c>
      <c r="U79" s="96">
        <v>172117795.94</v>
      </c>
      <c r="V79" s="96">
        <v>0</v>
      </c>
      <c r="W79" s="96">
        <v>172117795.94</v>
      </c>
      <c r="X79" s="96">
        <v>0</v>
      </c>
      <c r="Y79" s="95" t="s">
        <v>30</v>
      </c>
      <c r="Z79" s="95" t="s">
        <v>32</v>
      </c>
      <c r="AA79" s="95" t="s">
        <v>321</v>
      </c>
      <c r="AB79" s="95" t="s">
        <v>1791</v>
      </c>
      <c r="AC79" s="95" t="s">
        <v>1272</v>
      </c>
      <c r="AD79" s="95" t="s">
        <v>1272</v>
      </c>
      <c r="AE79" s="95" t="s">
        <v>1273</v>
      </c>
      <c r="AF79" s="95" t="s">
        <v>1274</v>
      </c>
      <c r="AG79" s="95" t="s">
        <v>1774</v>
      </c>
      <c r="AH79" s="95" t="s">
        <v>1067</v>
      </c>
      <c r="AI79" s="95" t="s">
        <v>1275</v>
      </c>
      <c r="AJ79" s="95" t="s">
        <v>154</v>
      </c>
      <c r="AK79" s="95" t="s">
        <v>1276</v>
      </c>
      <c r="AL79" s="95" t="s">
        <v>1187</v>
      </c>
      <c r="AM79" s="95" t="s">
        <v>1277</v>
      </c>
      <c r="AN79" s="95" t="s">
        <v>1278</v>
      </c>
    </row>
    <row r="80" spans="1:40" x14ac:dyDescent="0.25">
      <c r="A80" s="95" t="s">
        <v>1098</v>
      </c>
      <c r="B80" s="95" t="s">
        <v>1774</v>
      </c>
      <c r="C80" s="95" t="s">
        <v>1792</v>
      </c>
      <c r="D80" s="95" t="s">
        <v>1661</v>
      </c>
      <c r="E80" s="95" t="s">
        <v>1793</v>
      </c>
      <c r="F80" s="95" t="s">
        <v>1664</v>
      </c>
      <c r="G80" s="95" t="s">
        <v>1664</v>
      </c>
      <c r="H80" s="95" t="s">
        <v>322</v>
      </c>
      <c r="I80" s="95" t="s">
        <v>1179</v>
      </c>
      <c r="J80" s="95" t="s">
        <v>1180</v>
      </c>
      <c r="K80" s="95" t="s">
        <v>325</v>
      </c>
      <c r="L80" s="95" t="s">
        <v>326</v>
      </c>
      <c r="M80" s="95" t="s">
        <v>1181</v>
      </c>
      <c r="N80" s="95" t="s">
        <v>328</v>
      </c>
      <c r="O80" s="95" t="s">
        <v>618</v>
      </c>
      <c r="P80" s="95" t="s">
        <v>619</v>
      </c>
      <c r="Q80" s="95" t="s">
        <v>22</v>
      </c>
      <c r="R80" s="95" t="s">
        <v>23</v>
      </c>
      <c r="S80" s="95" t="s">
        <v>472</v>
      </c>
      <c r="T80" s="95" t="s">
        <v>1585</v>
      </c>
      <c r="U80" s="96">
        <v>922220138.10000002</v>
      </c>
      <c r="V80" s="96">
        <v>0</v>
      </c>
      <c r="W80" s="96">
        <v>922220138.10000002</v>
      </c>
      <c r="X80" s="96">
        <v>0</v>
      </c>
      <c r="Y80" s="95" t="s">
        <v>30</v>
      </c>
      <c r="Z80" s="95" t="s">
        <v>32</v>
      </c>
      <c r="AA80" s="95" t="s">
        <v>321</v>
      </c>
      <c r="AB80" s="95" t="s">
        <v>1794</v>
      </c>
      <c r="AC80" s="95" t="s">
        <v>1182</v>
      </c>
      <c r="AD80" s="95" t="s">
        <v>1182</v>
      </c>
      <c r="AE80" s="95" t="s">
        <v>1183</v>
      </c>
      <c r="AF80" s="95" t="s">
        <v>1184</v>
      </c>
      <c r="AG80" s="95" t="s">
        <v>1774</v>
      </c>
      <c r="AH80" s="95" t="s">
        <v>1098</v>
      </c>
      <c r="AI80" s="95" t="s">
        <v>1185</v>
      </c>
      <c r="AJ80" s="95" t="s">
        <v>154</v>
      </c>
      <c r="AK80" s="95" t="s">
        <v>1186</v>
      </c>
      <c r="AL80" s="95" t="s">
        <v>1187</v>
      </c>
      <c r="AM80" s="95" t="s">
        <v>1188</v>
      </c>
      <c r="AN80" s="95" t="s">
        <v>1189</v>
      </c>
    </row>
    <row r="81" spans="1:40" x14ac:dyDescent="0.25">
      <c r="A81" s="95" t="s">
        <v>1267</v>
      </c>
      <c r="B81" s="95" t="s">
        <v>1774</v>
      </c>
      <c r="C81" s="95" t="s">
        <v>1795</v>
      </c>
      <c r="D81" s="95" t="s">
        <v>1661</v>
      </c>
      <c r="E81" s="95" t="s">
        <v>1796</v>
      </c>
      <c r="F81" s="95" t="s">
        <v>1664</v>
      </c>
      <c r="G81" s="95" t="s">
        <v>1664</v>
      </c>
      <c r="H81" s="95" t="s">
        <v>322</v>
      </c>
      <c r="I81" s="95" t="s">
        <v>1254</v>
      </c>
      <c r="J81" s="95" t="s">
        <v>1255</v>
      </c>
      <c r="K81" s="95" t="s">
        <v>325</v>
      </c>
      <c r="L81" s="95" t="s">
        <v>326</v>
      </c>
      <c r="M81" s="95" t="s">
        <v>1256</v>
      </c>
      <c r="N81" s="95" t="s">
        <v>328</v>
      </c>
      <c r="O81" s="95" t="s">
        <v>494</v>
      </c>
      <c r="P81" s="95" t="s">
        <v>495</v>
      </c>
      <c r="Q81" s="95" t="s">
        <v>22</v>
      </c>
      <c r="R81" s="95" t="s">
        <v>23</v>
      </c>
      <c r="S81" s="95" t="s">
        <v>472</v>
      </c>
      <c r="T81" s="95" t="s">
        <v>1585</v>
      </c>
      <c r="U81" s="96">
        <v>717708863.25</v>
      </c>
      <c r="V81" s="96">
        <v>0</v>
      </c>
      <c r="W81" s="96">
        <v>717708863.25</v>
      </c>
      <c r="X81" s="96">
        <v>0</v>
      </c>
      <c r="Y81" s="95" t="s">
        <v>30</v>
      </c>
      <c r="Z81" s="95" t="s">
        <v>32</v>
      </c>
      <c r="AA81" s="95" t="s">
        <v>321</v>
      </c>
      <c r="AB81" s="95" t="s">
        <v>1797</v>
      </c>
      <c r="AC81" s="95" t="s">
        <v>1264</v>
      </c>
      <c r="AD81" s="95" t="s">
        <v>1264</v>
      </c>
      <c r="AE81" s="95" t="s">
        <v>1265</v>
      </c>
      <c r="AF81" s="95" t="s">
        <v>1266</v>
      </c>
      <c r="AG81" s="95" t="s">
        <v>1774</v>
      </c>
      <c r="AH81" s="95" t="s">
        <v>1267</v>
      </c>
      <c r="AI81" s="95" t="s">
        <v>1268</v>
      </c>
      <c r="AJ81" s="95" t="s">
        <v>154</v>
      </c>
      <c r="AK81" s="95" t="s">
        <v>1269</v>
      </c>
      <c r="AL81" s="95" t="s">
        <v>1187</v>
      </c>
      <c r="AM81" s="95" t="s">
        <v>1270</v>
      </c>
      <c r="AN81" s="95" t="s">
        <v>1271</v>
      </c>
    </row>
    <row r="82" spans="1:40" x14ac:dyDescent="0.25">
      <c r="A82" s="95" t="s">
        <v>1118</v>
      </c>
      <c r="B82" s="95" t="s">
        <v>1774</v>
      </c>
      <c r="C82" s="95" t="s">
        <v>1798</v>
      </c>
      <c r="D82" s="95" t="s">
        <v>1661</v>
      </c>
      <c r="E82" s="95" t="s">
        <v>1799</v>
      </c>
      <c r="F82" s="95" t="s">
        <v>1800</v>
      </c>
      <c r="G82" s="95" t="s">
        <v>1664</v>
      </c>
      <c r="H82" s="95" t="s">
        <v>322</v>
      </c>
      <c r="I82" s="95" t="s">
        <v>1111</v>
      </c>
      <c r="J82" s="95" t="s">
        <v>1801</v>
      </c>
      <c r="K82" s="95" t="s">
        <v>325</v>
      </c>
      <c r="L82" s="95" t="s">
        <v>326</v>
      </c>
      <c r="M82" s="95" t="s">
        <v>1113</v>
      </c>
      <c r="N82" s="95" t="s">
        <v>328</v>
      </c>
      <c r="O82" s="95" t="s">
        <v>618</v>
      </c>
      <c r="P82" s="95" t="s">
        <v>619</v>
      </c>
      <c r="Q82" s="95" t="s">
        <v>22</v>
      </c>
      <c r="R82" s="95" t="s">
        <v>23</v>
      </c>
      <c r="S82" s="95" t="s">
        <v>1109</v>
      </c>
      <c r="T82" s="95" t="s">
        <v>1802</v>
      </c>
      <c r="U82" s="96">
        <v>342684499</v>
      </c>
      <c r="V82" s="96">
        <v>0</v>
      </c>
      <c r="W82" s="96">
        <v>342684499</v>
      </c>
      <c r="X82" s="96">
        <v>0</v>
      </c>
      <c r="Y82" s="95" t="s">
        <v>30</v>
      </c>
      <c r="Z82" s="95" t="s">
        <v>32</v>
      </c>
      <c r="AA82" s="95" t="s">
        <v>321</v>
      </c>
      <c r="AB82" s="95" t="s">
        <v>1803</v>
      </c>
      <c r="AC82" s="95" t="s">
        <v>1114</v>
      </c>
      <c r="AD82" s="95" t="s">
        <v>1115</v>
      </c>
      <c r="AE82" s="95" t="s">
        <v>1116</v>
      </c>
      <c r="AF82" s="95" t="s">
        <v>1117</v>
      </c>
      <c r="AG82" s="95" t="s">
        <v>1774</v>
      </c>
      <c r="AH82" s="95" t="s">
        <v>1118</v>
      </c>
      <c r="AI82" s="95" t="s">
        <v>1119</v>
      </c>
      <c r="AJ82" s="95" t="s">
        <v>154</v>
      </c>
      <c r="AK82" s="95" t="s">
        <v>1043</v>
      </c>
      <c r="AL82" s="95" t="s">
        <v>456</v>
      </c>
      <c r="AM82" s="95" t="s">
        <v>1120</v>
      </c>
      <c r="AN82" s="95" t="s">
        <v>1121</v>
      </c>
    </row>
    <row r="83" spans="1:40" x14ac:dyDescent="0.25">
      <c r="A83" s="95" t="s">
        <v>932</v>
      </c>
      <c r="B83" s="95" t="s">
        <v>1774</v>
      </c>
      <c r="C83" s="95" t="s">
        <v>1804</v>
      </c>
      <c r="D83" s="95" t="s">
        <v>1661</v>
      </c>
      <c r="E83" s="95" t="s">
        <v>1805</v>
      </c>
      <c r="F83" s="95" t="s">
        <v>1806</v>
      </c>
      <c r="G83" s="95" t="s">
        <v>1664</v>
      </c>
      <c r="H83" s="95" t="s">
        <v>322</v>
      </c>
      <c r="I83" s="95" t="s">
        <v>925</v>
      </c>
      <c r="J83" s="95" t="s">
        <v>926</v>
      </c>
      <c r="K83" s="95" t="s">
        <v>325</v>
      </c>
      <c r="L83" s="95" t="s">
        <v>326</v>
      </c>
      <c r="M83" s="95" t="s">
        <v>927</v>
      </c>
      <c r="N83" s="95" t="s">
        <v>328</v>
      </c>
      <c r="O83" s="95" t="s">
        <v>385</v>
      </c>
      <c r="P83" s="95" t="s">
        <v>386</v>
      </c>
      <c r="Q83" s="95" t="s">
        <v>22</v>
      </c>
      <c r="R83" s="95" t="s">
        <v>23</v>
      </c>
      <c r="S83" s="95" t="s">
        <v>602</v>
      </c>
      <c r="T83" s="95" t="s">
        <v>1578</v>
      </c>
      <c r="U83" s="96">
        <v>95935913.400000006</v>
      </c>
      <c r="V83" s="96">
        <v>0</v>
      </c>
      <c r="W83" s="96">
        <v>95935913.400000006</v>
      </c>
      <c r="X83" s="96">
        <v>0</v>
      </c>
      <c r="Y83" s="95" t="s">
        <v>30</v>
      </c>
      <c r="Z83" s="95" t="s">
        <v>32</v>
      </c>
      <c r="AA83" s="95" t="s">
        <v>321</v>
      </c>
      <c r="AB83" s="95" t="s">
        <v>1807</v>
      </c>
      <c r="AC83" s="95" t="s">
        <v>928</v>
      </c>
      <c r="AD83" s="95" t="s">
        <v>929</v>
      </c>
      <c r="AE83" s="95" t="s">
        <v>930</v>
      </c>
      <c r="AF83" s="95" t="s">
        <v>931</v>
      </c>
      <c r="AG83" s="95" t="s">
        <v>1774</v>
      </c>
      <c r="AH83" s="95" t="s">
        <v>932</v>
      </c>
      <c r="AI83" s="95" t="s">
        <v>933</v>
      </c>
      <c r="AJ83" s="95" t="s">
        <v>154</v>
      </c>
      <c r="AK83" s="95" t="s">
        <v>934</v>
      </c>
      <c r="AL83" s="95" t="s">
        <v>335</v>
      </c>
      <c r="AM83" s="95" t="s">
        <v>935</v>
      </c>
      <c r="AN83" s="95" t="s">
        <v>936</v>
      </c>
    </row>
    <row r="84" spans="1:40" x14ac:dyDescent="0.25">
      <c r="A84" s="95" t="s">
        <v>1087</v>
      </c>
      <c r="B84" s="95" t="s">
        <v>1774</v>
      </c>
      <c r="C84" s="95" t="s">
        <v>1808</v>
      </c>
      <c r="D84" s="95" t="s">
        <v>1661</v>
      </c>
      <c r="E84" s="95" t="s">
        <v>1809</v>
      </c>
      <c r="F84" s="95" t="s">
        <v>1664</v>
      </c>
      <c r="G84" s="95" t="s">
        <v>1664</v>
      </c>
      <c r="H84" s="95" t="s">
        <v>322</v>
      </c>
      <c r="I84" s="95" t="s">
        <v>1027</v>
      </c>
      <c r="J84" s="95" t="s">
        <v>1028</v>
      </c>
      <c r="K84" s="95" t="s">
        <v>325</v>
      </c>
      <c r="L84" s="95" t="s">
        <v>356</v>
      </c>
      <c r="M84" s="95" t="s">
        <v>1029</v>
      </c>
      <c r="N84" s="95" t="s">
        <v>328</v>
      </c>
      <c r="O84" s="95" t="s">
        <v>528</v>
      </c>
      <c r="P84" s="95" t="s">
        <v>529</v>
      </c>
      <c r="Q84" s="95" t="s">
        <v>22</v>
      </c>
      <c r="R84" s="95" t="s">
        <v>23</v>
      </c>
      <c r="S84" s="95" t="s">
        <v>1025</v>
      </c>
      <c r="T84" s="95" t="s">
        <v>1026</v>
      </c>
      <c r="U84" s="96">
        <v>100647358</v>
      </c>
      <c r="V84" s="96">
        <v>0</v>
      </c>
      <c r="W84" s="96">
        <v>100647358</v>
      </c>
      <c r="X84" s="96">
        <v>0</v>
      </c>
      <c r="Y84" s="95" t="s">
        <v>30</v>
      </c>
      <c r="Z84" s="95" t="s">
        <v>32</v>
      </c>
      <c r="AA84" s="95" t="s">
        <v>321</v>
      </c>
      <c r="AB84" s="95" t="s">
        <v>1810</v>
      </c>
      <c r="AC84" s="95" t="s">
        <v>1046</v>
      </c>
      <c r="AD84" s="95" t="s">
        <v>1046</v>
      </c>
      <c r="AE84" s="95" t="s">
        <v>1085</v>
      </c>
      <c r="AF84" s="95" t="s">
        <v>1086</v>
      </c>
      <c r="AG84" s="95" t="s">
        <v>1736</v>
      </c>
      <c r="AH84" s="95" t="s">
        <v>1087</v>
      </c>
      <c r="AI84" s="95" t="s">
        <v>1088</v>
      </c>
      <c r="AJ84" s="95" t="s">
        <v>154</v>
      </c>
      <c r="AK84" s="95" t="s">
        <v>1043</v>
      </c>
      <c r="AL84" s="95" t="s">
        <v>1036</v>
      </c>
      <c r="AM84" s="95" t="s">
        <v>1089</v>
      </c>
      <c r="AN84" s="95" t="s">
        <v>1090</v>
      </c>
    </row>
    <row r="85" spans="1:40" x14ac:dyDescent="0.25">
      <c r="A85" s="95" t="s">
        <v>1093</v>
      </c>
      <c r="B85" s="95" t="s">
        <v>1774</v>
      </c>
      <c r="C85" s="95" t="s">
        <v>1811</v>
      </c>
      <c r="D85" s="95" t="s">
        <v>1661</v>
      </c>
      <c r="E85" s="95" t="s">
        <v>1812</v>
      </c>
      <c r="F85" s="95" t="s">
        <v>1664</v>
      </c>
      <c r="G85" s="95" t="s">
        <v>1664</v>
      </c>
      <c r="H85" s="95" t="s">
        <v>322</v>
      </c>
      <c r="I85" s="95" t="s">
        <v>1027</v>
      </c>
      <c r="J85" s="95" t="s">
        <v>1028</v>
      </c>
      <c r="K85" s="95" t="s">
        <v>325</v>
      </c>
      <c r="L85" s="95" t="s">
        <v>356</v>
      </c>
      <c r="M85" s="95" t="s">
        <v>1029</v>
      </c>
      <c r="N85" s="95" t="s">
        <v>328</v>
      </c>
      <c r="O85" s="95" t="s">
        <v>528</v>
      </c>
      <c r="P85" s="95" t="s">
        <v>529</v>
      </c>
      <c r="Q85" s="95" t="s">
        <v>22</v>
      </c>
      <c r="R85" s="95" t="s">
        <v>23</v>
      </c>
      <c r="S85" s="95" t="s">
        <v>1025</v>
      </c>
      <c r="T85" s="95" t="s">
        <v>1026</v>
      </c>
      <c r="U85" s="96">
        <v>1097016004.24</v>
      </c>
      <c r="V85" s="96">
        <v>0</v>
      </c>
      <c r="W85" s="96">
        <v>1097016004.24</v>
      </c>
      <c r="X85" s="96">
        <v>0</v>
      </c>
      <c r="Y85" s="95" t="s">
        <v>30</v>
      </c>
      <c r="Z85" s="95" t="s">
        <v>32</v>
      </c>
      <c r="AA85" s="95" t="s">
        <v>321</v>
      </c>
      <c r="AB85" s="95" t="s">
        <v>1813</v>
      </c>
      <c r="AC85" s="95" t="s">
        <v>1046</v>
      </c>
      <c r="AD85" s="95" t="s">
        <v>1046</v>
      </c>
      <c r="AE85" s="95" t="s">
        <v>1091</v>
      </c>
      <c r="AF85" s="95" t="s">
        <v>1814</v>
      </c>
      <c r="AG85" s="95" t="s">
        <v>1774</v>
      </c>
      <c r="AH85" s="95" t="s">
        <v>1093</v>
      </c>
      <c r="AI85" s="95" t="s">
        <v>1094</v>
      </c>
      <c r="AJ85" s="95" t="s">
        <v>154</v>
      </c>
      <c r="AK85" s="95" t="s">
        <v>1043</v>
      </c>
      <c r="AL85" s="95" t="s">
        <v>1036</v>
      </c>
      <c r="AM85" s="95" t="s">
        <v>1095</v>
      </c>
      <c r="AN85" s="95" t="s">
        <v>1096</v>
      </c>
    </row>
    <row r="86" spans="1:40" x14ac:dyDescent="0.25">
      <c r="A86" s="95" t="s">
        <v>1099</v>
      </c>
      <c r="B86" s="95" t="s">
        <v>1774</v>
      </c>
      <c r="C86" s="95" t="s">
        <v>1815</v>
      </c>
      <c r="D86" s="95" t="s">
        <v>1661</v>
      </c>
      <c r="E86" s="95" t="s">
        <v>1816</v>
      </c>
      <c r="F86" s="95" t="s">
        <v>1664</v>
      </c>
      <c r="G86" s="95" t="s">
        <v>1664</v>
      </c>
      <c r="H86" s="95" t="s">
        <v>322</v>
      </c>
      <c r="I86" s="95" t="s">
        <v>1027</v>
      </c>
      <c r="J86" s="95" t="s">
        <v>1028</v>
      </c>
      <c r="K86" s="95" t="s">
        <v>325</v>
      </c>
      <c r="L86" s="95" t="s">
        <v>356</v>
      </c>
      <c r="M86" s="95" t="s">
        <v>1029</v>
      </c>
      <c r="N86" s="95" t="s">
        <v>328</v>
      </c>
      <c r="O86" s="95" t="s">
        <v>528</v>
      </c>
      <c r="P86" s="95" t="s">
        <v>529</v>
      </c>
      <c r="Q86" s="95" t="s">
        <v>22</v>
      </c>
      <c r="R86" s="95" t="s">
        <v>23</v>
      </c>
      <c r="S86" s="95" t="s">
        <v>1025</v>
      </c>
      <c r="T86" s="95" t="s">
        <v>1026</v>
      </c>
      <c r="U86" s="96">
        <v>1359462384</v>
      </c>
      <c r="V86" s="96">
        <v>0</v>
      </c>
      <c r="W86" s="96">
        <v>1359462384</v>
      </c>
      <c r="X86" s="96">
        <v>0</v>
      </c>
      <c r="Y86" s="95" t="s">
        <v>30</v>
      </c>
      <c r="Z86" s="95" t="s">
        <v>32</v>
      </c>
      <c r="AA86" s="95" t="s">
        <v>321</v>
      </c>
      <c r="AB86" s="95" t="s">
        <v>1817</v>
      </c>
      <c r="AC86" s="95" t="s">
        <v>1046</v>
      </c>
      <c r="AD86" s="95" t="s">
        <v>1046</v>
      </c>
      <c r="AE86" s="95" t="s">
        <v>1097</v>
      </c>
      <c r="AF86" s="95" t="s">
        <v>1098</v>
      </c>
      <c r="AG86" s="95" t="s">
        <v>1736</v>
      </c>
      <c r="AH86" s="95" t="s">
        <v>1099</v>
      </c>
      <c r="AI86" s="95" t="s">
        <v>1100</v>
      </c>
      <c r="AJ86" s="95" t="s">
        <v>154</v>
      </c>
      <c r="AK86" s="95" t="s">
        <v>1043</v>
      </c>
      <c r="AL86" s="95" t="s">
        <v>1036</v>
      </c>
      <c r="AM86" s="95" t="s">
        <v>1101</v>
      </c>
      <c r="AN86" s="95" t="s">
        <v>1102</v>
      </c>
    </row>
    <row r="87" spans="1:40" x14ac:dyDescent="0.25">
      <c r="A87" s="95" t="s">
        <v>1105</v>
      </c>
      <c r="B87" s="95" t="s">
        <v>1774</v>
      </c>
      <c r="C87" s="95" t="s">
        <v>1818</v>
      </c>
      <c r="D87" s="95" t="s">
        <v>1661</v>
      </c>
      <c r="E87" s="95" t="s">
        <v>1819</v>
      </c>
      <c r="F87" s="95" t="s">
        <v>1664</v>
      </c>
      <c r="G87" s="95" t="s">
        <v>1664</v>
      </c>
      <c r="H87" s="95" t="s">
        <v>322</v>
      </c>
      <c r="I87" s="95" t="s">
        <v>1027</v>
      </c>
      <c r="J87" s="95" t="s">
        <v>1028</v>
      </c>
      <c r="K87" s="95" t="s">
        <v>325</v>
      </c>
      <c r="L87" s="95" t="s">
        <v>356</v>
      </c>
      <c r="M87" s="95" t="s">
        <v>1029</v>
      </c>
      <c r="N87" s="95" t="s">
        <v>328</v>
      </c>
      <c r="O87" s="95" t="s">
        <v>528</v>
      </c>
      <c r="P87" s="95" t="s">
        <v>529</v>
      </c>
      <c r="Q87" s="95" t="s">
        <v>22</v>
      </c>
      <c r="R87" s="95" t="s">
        <v>23</v>
      </c>
      <c r="S87" s="95" t="s">
        <v>1025</v>
      </c>
      <c r="T87" s="95" t="s">
        <v>1026</v>
      </c>
      <c r="U87" s="96">
        <v>123315371</v>
      </c>
      <c r="V87" s="96">
        <v>0</v>
      </c>
      <c r="W87" s="96">
        <v>123315371</v>
      </c>
      <c r="X87" s="96">
        <v>0</v>
      </c>
      <c r="Y87" s="95" t="s">
        <v>30</v>
      </c>
      <c r="Z87" s="95" t="s">
        <v>32</v>
      </c>
      <c r="AA87" s="95" t="s">
        <v>321</v>
      </c>
      <c r="AB87" s="95" t="s">
        <v>1820</v>
      </c>
      <c r="AC87" s="95" t="s">
        <v>1046</v>
      </c>
      <c r="AD87" s="95" t="s">
        <v>1046</v>
      </c>
      <c r="AE87" s="95" t="s">
        <v>1103</v>
      </c>
      <c r="AF87" s="95" t="s">
        <v>1104</v>
      </c>
      <c r="AG87" s="95" t="s">
        <v>1736</v>
      </c>
      <c r="AH87" s="95" t="s">
        <v>1105</v>
      </c>
      <c r="AI87" s="95" t="s">
        <v>1106</v>
      </c>
      <c r="AJ87" s="95" t="s">
        <v>154</v>
      </c>
      <c r="AK87" s="95" t="s">
        <v>1043</v>
      </c>
      <c r="AL87" s="95" t="s">
        <v>1036</v>
      </c>
      <c r="AM87" s="95" t="s">
        <v>1107</v>
      </c>
      <c r="AN87" s="95" t="s">
        <v>1108</v>
      </c>
    </row>
    <row r="88" spans="1:40" x14ac:dyDescent="0.25">
      <c r="A88" s="95" t="s">
        <v>1821</v>
      </c>
      <c r="B88" s="95" t="s">
        <v>1774</v>
      </c>
      <c r="C88" s="95" t="s">
        <v>1822</v>
      </c>
      <c r="D88" s="95" t="s">
        <v>1661</v>
      </c>
      <c r="E88" s="95" t="s">
        <v>1823</v>
      </c>
      <c r="F88" s="95" t="s">
        <v>1824</v>
      </c>
      <c r="G88" s="95" t="s">
        <v>1664</v>
      </c>
      <c r="H88" s="95" t="s">
        <v>322</v>
      </c>
      <c r="I88" s="95" t="s">
        <v>354</v>
      </c>
      <c r="J88" s="95" t="s">
        <v>355</v>
      </c>
      <c r="K88" s="95" t="s">
        <v>325</v>
      </c>
      <c r="L88" s="95" t="s">
        <v>356</v>
      </c>
      <c r="M88" s="95" t="s">
        <v>357</v>
      </c>
      <c r="N88" s="95" t="s">
        <v>328</v>
      </c>
      <c r="O88" s="95" t="s">
        <v>358</v>
      </c>
      <c r="P88" s="95" t="s">
        <v>359</v>
      </c>
      <c r="Q88" s="95" t="s">
        <v>22</v>
      </c>
      <c r="R88" s="95" t="s">
        <v>23</v>
      </c>
      <c r="S88" s="95" t="s">
        <v>595</v>
      </c>
      <c r="T88" s="95" t="s">
        <v>1577</v>
      </c>
      <c r="U88" s="96">
        <v>247501570</v>
      </c>
      <c r="V88" s="96">
        <v>0</v>
      </c>
      <c r="W88" s="96">
        <v>247501570</v>
      </c>
      <c r="X88" s="96">
        <v>0</v>
      </c>
      <c r="Y88" s="95" t="s">
        <v>30</v>
      </c>
      <c r="Z88" s="95" t="s">
        <v>32</v>
      </c>
      <c r="AA88" s="95" t="s">
        <v>321</v>
      </c>
      <c r="AB88" s="95" t="s">
        <v>1825</v>
      </c>
      <c r="AC88" s="95" t="s">
        <v>597</v>
      </c>
      <c r="AD88" s="95" t="s">
        <v>597</v>
      </c>
      <c r="AE88" s="95" t="s">
        <v>598</v>
      </c>
      <c r="AF88" s="95" t="s">
        <v>1826</v>
      </c>
      <c r="AG88" s="95" t="s">
        <v>1774</v>
      </c>
      <c r="AH88" s="95" t="s">
        <v>1821</v>
      </c>
      <c r="AI88" s="95" t="s">
        <v>1827</v>
      </c>
      <c r="AJ88" s="95" t="s">
        <v>154</v>
      </c>
      <c r="AK88" s="95" t="s">
        <v>365</v>
      </c>
      <c r="AL88" s="95" t="s">
        <v>335</v>
      </c>
      <c r="AM88" s="95" t="s">
        <v>366</v>
      </c>
      <c r="AN88" s="95" t="s">
        <v>367</v>
      </c>
    </row>
    <row r="89" spans="1:40" x14ac:dyDescent="0.25">
      <c r="A89" s="95" t="s">
        <v>1821</v>
      </c>
      <c r="B89" s="95" t="s">
        <v>1774</v>
      </c>
      <c r="C89" s="95" t="s">
        <v>1822</v>
      </c>
      <c r="D89" s="95" t="s">
        <v>1661</v>
      </c>
      <c r="E89" s="95" t="s">
        <v>1823</v>
      </c>
      <c r="F89" s="95" t="s">
        <v>1824</v>
      </c>
      <c r="G89" s="95" t="s">
        <v>1664</v>
      </c>
      <c r="H89" s="95" t="s">
        <v>322</v>
      </c>
      <c r="I89" s="95" t="s">
        <v>354</v>
      </c>
      <c r="J89" s="95" t="s">
        <v>355</v>
      </c>
      <c r="K89" s="95" t="s">
        <v>325</v>
      </c>
      <c r="L89" s="95" t="s">
        <v>356</v>
      </c>
      <c r="M89" s="95" t="s">
        <v>357</v>
      </c>
      <c r="N89" s="95" t="s">
        <v>328</v>
      </c>
      <c r="O89" s="95" t="s">
        <v>358</v>
      </c>
      <c r="P89" s="95" t="s">
        <v>359</v>
      </c>
      <c r="Q89" s="95" t="s">
        <v>22</v>
      </c>
      <c r="R89" s="95" t="s">
        <v>23</v>
      </c>
      <c r="S89" s="95" t="s">
        <v>602</v>
      </c>
      <c r="T89" s="95" t="s">
        <v>1578</v>
      </c>
      <c r="U89" s="96">
        <v>186569040.59999999</v>
      </c>
      <c r="V89" s="96">
        <v>0</v>
      </c>
      <c r="W89" s="96">
        <v>186569040.59999999</v>
      </c>
      <c r="X89" s="96">
        <v>0</v>
      </c>
      <c r="Y89" s="95" t="s">
        <v>30</v>
      </c>
      <c r="Z89" s="95" t="s">
        <v>32</v>
      </c>
      <c r="AA89" s="95" t="s">
        <v>321</v>
      </c>
      <c r="AB89" s="95" t="s">
        <v>1825</v>
      </c>
      <c r="AC89" s="95" t="s">
        <v>597</v>
      </c>
      <c r="AD89" s="95" t="s">
        <v>597</v>
      </c>
      <c r="AE89" s="95" t="s">
        <v>598</v>
      </c>
      <c r="AF89" s="95" t="s">
        <v>1826</v>
      </c>
      <c r="AG89" s="95" t="s">
        <v>1774</v>
      </c>
      <c r="AH89" s="95" t="s">
        <v>1821</v>
      </c>
      <c r="AI89" s="95" t="s">
        <v>1827</v>
      </c>
      <c r="AJ89" s="95" t="s">
        <v>154</v>
      </c>
      <c r="AK89" s="95" t="s">
        <v>365</v>
      </c>
      <c r="AL89" s="95" t="s">
        <v>335</v>
      </c>
      <c r="AM89" s="95" t="s">
        <v>366</v>
      </c>
      <c r="AN89" s="95" t="s">
        <v>367</v>
      </c>
    </row>
    <row r="90" spans="1:40" x14ac:dyDescent="0.25">
      <c r="A90" s="95" t="s">
        <v>931</v>
      </c>
      <c r="B90" s="95" t="s">
        <v>1774</v>
      </c>
      <c r="C90" s="95" t="s">
        <v>1828</v>
      </c>
      <c r="D90" s="95" t="s">
        <v>1661</v>
      </c>
      <c r="E90" s="95" t="s">
        <v>1829</v>
      </c>
      <c r="F90" s="95" t="s">
        <v>1664</v>
      </c>
      <c r="G90" s="95" t="s">
        <v>1664</v>
      </c>
      <c r="H90" s="95" t="s">
        <v>322</v>
      </c>
      <c r="I90" s="95" t="s">
        <v>354</v>
      </c>
      <c r="J90" s="95" t="s">
        <v>355</v>
      </c>
      <c r="K90" s="95" t="s">
        <v>325</v>
      </c>
      <c r="L90" s="95" t="s">
        <v>356</v>
      </c>
      <c r="M90" s="95" t="s">
        <v>357</v>
      </c>
      <c r="N90" s="95" t="s">
        <v>328</v>
      </c>
      <c r="O90" s="95" t="s">
        <v>358</v>
      </c>
      <c r="P90" s="95" t="s">
        <v>359</v>
      </c>
      <c r="Q90" s="95" t="s">
        <v>22</v>
      </c>
      <c r="R90" s="95" t="s">
        <v>23</v>
      </c>
      <c r="S90" s="95" t="s">
        <v>460</v>
      </c>
      <c r="T90" s="95" t="s">
        <v>1579</v>
      </c>
      <c r="U90" s="96">
        <v>49254000</v>
      </c>
      <c r="V90" s="96">
        <v>0</v>
      </c>
      <c r="W90" s="96">
        <v>49254000</v>
      </c>
      <c r="X90" s="96">
        <v>0</v>
      </c>
      <c r="Y90" s="95" t="s">
        <v>30</v>
      </c>
      <c r="Z90" s="95" t="s">
        <v>32</v>
      </c>
      <c r="AA90" s="95" t="s">
        <v>321</v>
      </c>
      <c r="AB90" s="95" t="s">
        <v>1830</v>
      </c>
      <c r="AC90" s="95" t="s">
        <v>588</v>
      </c>
      <c r="AD90" s="95" t="s">
        <v>588</v>
      </c>
      <c r="AE90" s="95" t="s">
        <v>589</v>
      </c>
      <c r="AF90" s="95" t="s">
        <v>1831</v>
      </c>
      <c r="AG90" s="95" t="s">
        <v>1774</v>
      </c>
      <c r="AH90" s="95" t="s">
        <v>931</v>
      </c>
      <c r="AI90" s="95" t="s">
        <v>1832</v>
      </c>
      <c r="AJ90" s="95" t="s">
        <v>154</v>
      </c>
      <c r="AK90" s="95" t="s">
        <v>365</v>
      </c>
      <c r="AL90" s="95" t="s">
        <v>335</v>
      </c>
      <c r="AM90" s="95" t="s">
        <v>366</v>
      </c>
      <c r="AN90" s="95" t="s">
        <v>593</v>
      </c>
    </row>
    <row r="91" spans="1:40" x14ac:dyDescent="0.25">
      <c r="A91" s="95" t="s">
        <v>1833</v>
      </c>
      <c r="B91" s="95" t="s">
        <v>1774</v>
      </c>
      <c r="C91" s="95" t="s">
        <v>1834</v>
      </c>
      <c r="D91" s="95" t="s">
        <v>1661</v>
      </c>
      <c r="E91" s="95" t="s">
        <v>1835</v>
      </c>
      <c r="F91" s="95" t="s">
        <v>1664</v>
      </c>
      <c r="G91" s="95" t="s">
        <v>1664</v>
      </c>
      <c r="H91" s="95" t="s">
        <v>322</v>
      </c>
      <c r="I91" s="95" t="s">
        <v>354</v>
      </c>
      <c r="J91" s="95" t="s">
        <v>355</v>
      </c>
      <c r="K91" s="95" t="s">
        <v>325</v>
      </c>
      <c r="L91" s="95" t="s">
        <v>356</v>
      </c>
      <c r="M91" s="95" t="s">
        <v>357</v>
      </c>
      <c r="N91" s="95" t="s">
        <v>328</v>
      </c>
      <c r="O91" s="95" t="s">
        <v>358</v>
      </c>
      <c r="P91" s="95" t="s">
        <v>359</v>
      </c>
      <c r="Q91" s="95" t="s">
        <v>22</v>
      </c>
      <c r="R91" s="95" t="s">
        <v>23</v>
      </c>
      <c r="S91" s="95" t="s">
        <v>503</v>
      </c>
      <c r="T91" s="95" t="s">
        <v>1572</v>
      </c>
      <c r="U91" s="96">
        <v>25105466</v>
      </c>
      <c r="V91" s="96">
        <v>0</v>
      </c>
      <c r="W91" s="96">
        <v>25105466</v>
      </c>
      <c r="X91" s="96">
        <v>0</v>
      </c>
      <c r="Y91" s="95" t="s">
        <v>30</v>
      </c>
      <c r="Z91" s="95" t="s">
        <v>32</v>
      </c>
      <c r="AA91" s="95" t="s">
        <v>321</v>
      </c>
      <c r="AB91" s="95" t="s">
        <v>1830</v>
      </c>
      <c r="AC91" s="95" t="s">
        <v>626</v>
      </c>
      <c r="AD91" s="95" t="s">
        <v>626</v>
      </c>
      <c r="AE91" s="95" t="s">
        <v>627</v>
      </c>
      <c r="AF91" s="95" t="s">
        <v>1836</v>
      </c>
      <c r="AG91" s="95" t="s">
        <v>1774</v>
      </c>
      <c r="AH91" s="95" t="s">
        <v>1833</v>
      </c>
      <c r="AI91" s="95" t="s">
        <v>1837</v>
      </c>
      <c r="AJ91" s="95" t="s">
        <v>154</v>
      </c>
      <c r="AK91" s="95" t="s">
        <v>365</v>
      </c>
      <c r="AL91" s="95" t="s">
        <v>335</v>
      </c>
      <c r="AM91" s="95" t="s">
        <v>366</v>
      </c>
      <c r="AN91" s="95" t="s">
        <v>593</v>
      </c>
    </row>
    <row r="92" spans="1:40" x14ac:dyDescent="0.25">
      <c r="A92" s="95" t="s">
        <v>1833</v>
      </c>
      <c r="B92" s="95" t="s">
        <v>1774</v>
      </c>
      <c r="C92" s="95" t="s">
        <v>1834</v>
      </c>
      <c r="D92" s="95" t="s">
        <v>1661</v>
      </c>
      <c r="E92" s="95" t="s">
        <v>1835</v>
      </c>
      <c r="F92" s="95" t="s">
        <v>1664</v>
      </c>
      <c r="G92" s="95" t="s">
        <v>1664</v>
      </c>
      <c r="H92" s="95" t="s">
        <v>322</v>
      </c>
      <c r="I92" s="95" t="s">
        <v>354</v>
      </c>
      <c r="J92" s="95" t="s">
        <v>355</v>
      </c>
      <c r="K92" s="95" t="s">
        <v>325</v>
      </c>
      <c r="L92" s="95" t="s">
        <v>356</v>
      </c>
      <c r="M92" s="95" t="s">
        <v>357</v>
      </c>
      <c r="N92" s="95" t="s">
        <v>328</v>
      </c>
      <c r="O92" s="95" t="s">
        <v>358</v>
      </c>
      <c r="P92" s="95" t="s">
        <v>359</v>
      </c>
      <c r="Q92" s="95" t="s">
        <v>22</v>
      </c>
      <c r="R92" s="95" t="s">
        <v>23</v>
      </c>
      <c r="S92" s="95" t="s">
        <v>460</v>
      </c>
      <c r="T92" s="95" t="s">
        <v>1579</v>
      </c>
      <c r="U92" s="96">
        <v>12093061</v>
      </c>
      <c r="V92" s="96">
        <v>0</v>
      </c>
      <c r="W92" s="96">
        <v>12093061</v>
      </c>
      <c r="X92" s="96">
        <v>0</v>
      </c>
      <c r="Y92" s="95" t="s">
        <v>30</v>
      </c>
      <c r="Z92" s="95" t="s">
        <v>32</v>
      </c>
      <c r="AA92" s="95" t="s">
        <v>321</v>
      </c>
      <c r="AB92" s="95" t="s">
        <v>1830</v>
      </c>
      <c r="AC92" s="95" t="s">
        <v>626</v>
      </c>
      <c r="AD92" s="95" t="s">
        <v>626</v>
      </c>
      <c r="AE92" s="95" t="s">
        <v>627</v>
      </c>
      <c r="AF92" s="95" t="s">
        <v>1836</v>
      </c>
      <c r="AG92" s="95" t="s">
        <v>1774</v>
      </c>
      <c r="AH92" s="95" t="s">
        <v>1833</v>
      </c>
      <c r="AI92" s="95" t="s">
        <v>1837</v>
      </c>
      <c r="AJ92" s="95" t="s">
        <v>154</v>
      </c>
      <c r="AK92" s="95" t="s">
        <v>365</v>
      </c>
      <c r="AL92" s="95" t="s">
        <v>335</v>
      </c>
      <c r="AM92" s="95" t="s">
        <v>366</v>
      </c>
      <c r="AN92" s="95" t="s">
        <v>593</v>
      </c>
    </row>
    <row r="93" spans="1:40" x14ac:dyDescent="0.25">
      <c r="A93" s="95" t="s">
        <v>1833</v>
      </c>
      <c r="B93" s="95" t="s">
        <v>1774</v>
      </c>
      <c r="C93" s="95" t="s">
        <v>1834</v>
      </c>
      <c r="D93" s="95" t="s">
        <v>1661</v>
      </c>
      <c r="E93" s="95" t="s">
        <v>1835</v>
      </c>
      <c r="F93" s="95" t="s">
        <v>1664</v>
      </c>
      <c r="G93" s="95" t="s">
        <v>1664</v>
      </c>
      <c r="H93" s="95" t="s">
        <v>322</v>
      </c>
      <c r="I93" s="95" t="s">
        <v>354</v>
      </c>
      <c r="J93" s="95" t="s">
        <v>355</v>
      </c>
      <c r="K93" s="95" t="s">
        <v>325</v>
      </c>
      <c r="L93" s="95" t="s">
        <v>356</v>
      </c>
      <c r="M93" s="95" t="s">
        <v>357</v>
      </c>
      <c r="N93" s="95" t="s">
        <v>328</v>
      </c>
      <c r="O93" s="95" t="s">
        <v>358</v>
      </c>
      <c r="P93" s="95" t="s">
        <v>359</v>
      </c>
      <c r="Q93" s="95" t="s">
        <v>22</v>
      </c>
      <c r="R93" s="95" t="s">
        <v>23</v>
      </c>
      <c r="S93" s="95" t="s">
        <v>472</v>
      </c>
      <c r="T93" s="95" t="s">
        <v>1585</v>
      </c>
      <c r="U93" s="96">
        <v>30232653</v>
      </c>
      <c r="V93" s="96">
        <v>0</v>
      </c>
      <c r="W93" s="96">
        <v>30232653</v>
      </c>
      <c r="X93" s="96">
        <v>0</v>
      </c>
      <c r="Y93" s="95" t="s">
        <v>30</v>
      </c>
      <c r="Z93" s="95" t="s">
        <v>32</v>
      </c>
      <c r="AA93" s="95" t="s">
        <v>321</v>
      </c>
      <c r="AB93" s="95" t="s">
        <v>1830</v>
      </c>
      <c r="AC93" s="95" t="s">
        <v>626</v>
      </c>
      <c r="AD93" s="95" t="s">
        <v>626</v>
      </c>
      <c r="AE93" s="95" t="s">
        <v>627</v>
      </c>
      <c r="AF93" s="95" t="s">
        <v>1836</v>
      </c>
      <c r="AG93" s="95" t="s">
        <v>1774</v>
      </c>
      <c r="AH93" s="95" t="s">
        <v>1833</v>
      </c>
      <c r="AI93" s="95" t="s">
        <v>1837</v>
      </c>
      <c r="AJ93" s="95" t="s">
        <v>154</v>
      </c>
      <c r="AK93" s="95" t="s">
        <v>365</v>
      </c>
      <c r="AL93" s="95" t="s">
        <v>335</v>
      </c>
      <c r="AM93" s="95" t="s">
        <v>366</v>
      </c>
      <c r="AN93" s="95" t="s">
        <v>593</v>
      </c>
    </row>
    <row r="94" spans="1:40" x14ac:dyDescent="0.25">
      <c r="A94" s="95" t="s">
        <v>1833</v>
      </c>
      <c r="B94" s="95" t="s">
        <v>1774</v>
      </c>
      <c r="C94" s="95" t="s">
        <v>1834</v>
      </c>
      <c r="D94" s="95" t="s">
        <v>1661</v>
      </c>
      <c r="E94" s="95" t="s">
        <v>1835</v>
      </c>
      <c r="F94" s="95" t="s">
        <v>1664</v>
      </c>
      <c r="G94" s="95" t="s">
        <v>1664</v>
      </c>
      <c r="H94" s="95" t="s">
        <v>322</v>
      </c>
      <c r="I94" s="95" t="s">
        <v>354</v>
      </c>
      <c r="J94" s="95" t="s">
        <v>355</v>
      </c>
      <c r="K94" s="95" t="s">
        <v>325</v>
      </c>
      <c r="L94" s="95" t="s">
        <v>356</v>
      </c>
      <c r="M94" s="95" t="s">
        <v>357</v>
      </c>
      <c r="N94" s="95" t="s">
        <v>328</v>
      </c>
      <c r="O94" s="95" t="s">
        <v>358</v>
      </c>
      <c r="P94" s="95" t="s">
        <v>359</v>
      </c>
      <c r="Q94" s="95" t="s">
        <v>22</v>
      </c>
      <c r="R94" s="95" t="s">
        <v>23</v>
      </c>
      <c r="S94" s="95" t="s">
        <v>489</v>
      </c>
      <c r="T94" s="95" t="s">
        <v>1574</v>
      </c>
      <c r="U94" s="96">
        <v>1398417</v>
      </c>
      <c r="V94" s="96">
        <v>0</v>
      </c>
      <c r="W94" s="96">
        <v>1398417</v>
      </c>
      <c r="X94" s="96">
        <v>0</v>
      </c>
      <c r="Y94" s="95" t="s">
        <v>30</v>
      </c>
      <c r="Z94" s="95" t="s">
        <v>32</v>
      </c>
      <c r="AA94" s="95" t="s">
        <v>321</v>
      </c>
      <c r="AB94" s="95" t="s">
        <v>1830</v>
      </c>
      <c r="AC94" s="95" t="s">
        <v>626</v>
      </c>
      <c r="AD94" s="95" t="s">
        <v>626</v>
      </c>
      <c r="AE94" s="95" t="s">
        <v>627</v>
      </c>
      <c r="AF94" s="95" t="s">
        <v>1836</v>
      </c>
      <c r="AG94" s="95" t="s">
        <v>1774</v>
      </c>
      <c r="AH94" s="95" t="s">
        <v>1833</v>
      </c>
      <c r="AI94" s="95" t="s">
        <v>1837</v>
      </c>
      <c r="AJ94" s="95" t="s">
        <v>154</v>
      </c>
      <c r="AK94" s="95" t="s">
        <v>365</v>
      </c>
      <c r="AL94" s="95" t="s">
        <v>335</v>
      </c>
      <c r="AM94" s="95" t="s">
        <v>366</v>
      </c>
      <c r="AN94" s="95" t="s">
        <v>593</v>
      </c>
    </row>
    <row r="95" spans="1:40" x14ac:dyDescent="0.25">
      <c r="A95" s="95" t="s">
        <v>1833</v>
      </c>
      <c r="B95" s="95" t="s">
        <v>1774</v>
      </c>
      <c r="C95" s="95" t="s">
        <v>1834</v>
      </c>
      <c r="D95" s="95" t="s">
        <v>1661</v>
      </c>
      <c r="E95" s="95" t="s">
        <v>1835</v>
      </c>
      <c r="F95" s="95" t="s">
        <v>1664</v>
      </c>
      <c r="G95" s="95" t="s">
        <v>1664</v>
      </c>
      <c r="H95" s="95" t="s">
        <v>322</v>
      </c>
      <c r="I95" s="95" t="s">
        <v>354</v>
      </c>
      <c r="J95" s="95" t="s">
        <v>355</v>
      </c>
      <c r="K95" s="95" t="s">
        <v>325</v>
      </c>
      <c r="L95" s="95" t="s">
        <v>356</v>
      </c>
      <c r="M95" s="95" t="s">
        <v>357</v>
      </c>
      <c r="N95" s="95" t="s">
        <v>328</v>
      </c>
      <c r="O95" s="95" t="s">
        <v>358</v>
      </c>
      <c r="P95" s="95" t="s">
        <v>359</v>
      </c>
      <c r="Q95" s="95" t="s">
        <v>22</v>
      </c>
      <c r="R95" s="95" t="s">
        <v>23</v>
      </c>
      <c r="S95" s="95" t="s">
        <v>631</v>
      </c>
      <c r="T95" s="95" t="s">
        <v>632</v>
      </c>
      <c r="U95" s="96">
        <v>3345746.95</v>
      </c>
      <c r="V95" s="96">
        <v>0</v>
      </c>
      <c r="W95" s="96">
        <v>3345746.95</v>
      </c>
      <c r="X95" s="96">
        <v>0</v>
      </c>
      <c r="Y95" s="95" t="s">
        <v>30</v>
      </c>
      <c r="Z95" s="95" t="s">
        <v>32</v>
      </c>
      <c r="AA95" s="95" t="s">
        <v>321</v>
      </c>
      <c r="AB95" s="95" t="s">
        <v>1830</v>
      </c>
      <c r="AC95" s="95" t="s">
        <v>626</v>
      </c>
      <c r="AD95" s="95" t="s">
        <v>626</v>
      </c>
      <c r="AE95" s="95" t="s">
        <v>627</v>
      </c>
      <c r="AF95" s="95" t="s">
        <v>1836</v>
      </c>
      <c r="AG95" s="95" t="s">
        <v>1774</v>
      </c>
      <c r="AH95" s="95" t="s">
        <v>1833</v>
      </c>
      <c r="AI95" s="95" t="s">
        <v>1837</v>
      </c>
      <c r="AJ95" s="95" t="s">
        <v>154</v>
      </c>
      <c r="AK95" s="95" t="s">
        <v>365</v>
      </c>
      <c r="AL95" s="95" t="s">
        <v>335</v>
      </c>
      <c r="AM95" s="95" t="s">
        <v>366</v>
      </c>
      <c r="AN95" s="95" t="s">
        <v>593</v>
      </c>
    </row>
    <row r="96" spans="1:40" x14ac:dyDescent="0.25">
      <c r="A96" s="95" t="s">
        <v>363</v>
      </c>
      <c r="B96" s="95" t="s">
        <v>1774</v>
      </c>
      <c r="C96" s="95" t="s">
        <v>1838</v>
      </c>
      <c r="D96" s="95" t="s">
        <v>1661</v>
      </c>
      <c r="E96" s="95" t="s">
        <v>1839</v>
      </c>
      <c r="F96" s="95" t="s">
        <v>1664</v>
      </c>
      <c r="G96" s="95" t="s">
        <v>1664</v>
      </c>
      <c r="H96" s="95" t="s">
        <v>322</v>
      </c>
      <c r="I96" s="95" t="s">
        <v>354</v>
      </c>
      <c r="J96" s="95" t="s">
        <v>355</v>
      </c>
      <c r="K96" s="95" t="s">
        <v>325</v>
      </c>
      <c r="L96" s="95" t="s">
        <v>356</v>
      </c>
      <c r="M96" s="95" t="s">
        <v>357</v>
      </c>
      <c r="N96" s="95" t="s">
        <v>328</v>
      </c>
      <c r="O96" s="95" t="s">
        <v>358</v>
      </c>
      <c r="P96" s="95" t="s">
        <v>359</v>
      </c>
      <c r="Q96" s="95" t="s">
        <v>22</v>
      </c>
      <c r="R96" s="95" t="s">
        <v>23</v>
      </c>
      <c r="S96" s="95" t="s">
        <v>113</v>
      </c>
      <c r="T96" s="95" t="s">
        <v>114</v>
      </c>
      <c r="U96" s="96">
        <v>4000000</v>
      </c>
      <c r="V96" s="96">
        <v>0</v>
      </c>
      <c r="W96" s="96">
        <v>4000000</v>
      </c>
      <c r="X96" s="96">
        <v>0</v>
      </c>
      <c r="Y96" s="95" t="s">
        <v>30</v>
      </c>
      <c r="Z96" s="95" t="s">
        <v>32</v>
      </c>
      <c r="AA96" s="95" t="s">
        <v>321</v>
      </c>
      <c r="AB96" s="95" t="s">
        <v>1830</v>
      </c>
      <c r="AC96" s="95" t="s">
        <v>360</v>
      </c>
      <c r="AD96" s="95" t="s">
        <v>360</v>
      </c>
      <c r="AE96" s="95" t="s">
        <v>361</v>
      </c>
      <c r="AF96" s="95" t="s">
        <v>362</v>
      </c>
      <c r="AG96" s="95" t="s">
        <v>1774</v>
      </c>
      <c r="AH96" s="95" t="s">
        <v>363</v>
      </c>
      <c r="AI96" s="95" t="s">
        <v>364</v>
      </c>
      <c r="AJ96" s="95" t="s">
        <v>154</v>
      </c>
      <c r="AK96" s="95" t="s">
        <v>365</v>
      </c>
      <c r="AL96" s="95" t="s">
        <v>335</v>
      </c>
      <c r="AM96" s="95" t="s">
        <v>366</v>
      </c>
      <c r="AN96" s="95" t="s">
        <v>367</v>
      </c>
    </row>
    <row r="97" spans="1:40" x14ac:dyDescent="0.25">
      <c r="A97" s="95" t="s">
        <v>1510</v>
      </c>
      <c r="B97" s="95" t="s">
        <v>1774</v>
      </c>
      <c r="C97" s="95" t="s">
        <v>1840</v>
      </c>
      <c r="D97" s="95" t="s">
        <v>1661</v>
      </c>
      <c r="E97" s="95" t="s">
        <v>1841</v>
      </c>
      <c r="F97" s="95" t="s">
        <v>1664</v>
      </c>
      <c r="G97" s="95" t="s">
        <v>1664</v>
      </c>
      <c r="H97" s="95" t="s">
        <v>322</v>
      </c>
      <c r="I97" s="95" t="s">
        <v>1371</v>
      </c>
      <c r="J97" s="95" t="s">
        <v>23</v>
      </c>
      <c r="K97" s="95" t="s">
        <v>325</v>
      </c>
      <c r="L97" s="95" t="s">
        <v>326</v>
      </c>
      <c r="M97" s="95" t="s">
        <v>1507</v>
      </c>
      <c r="N97" s="95" t="s">
        <v>328</v>
      </c>
      <c r="O97" s="95" t="s">
        <v>329</v>
      </c>
      <c r="P97" s="95" t="s">
        <v>330</v>
      </c>
      <c r="Q97" s="95" t="s">
        <v>22</v>
      </c>
      <c r="R97" s="95" t="s">
        <v>23</v>
      </c>
      <c r="S97" s="95" t="s">
        <v>476</v>
      </c>
      <c r="T97" s="95" t="s">
        <v>477</v>
      </c>
      <c r="U97" s="96">
        <v>413900</v>
      </c>
      <c r="V97" s="96">
        <v>0</v>
      </c>
      <c r="W97" s="96">
        <v>413900</v>
      </c>
      <c r="X97" s="96">
        <v>0</v>
      </c>
      <c r="Y97" s="95" t="s">
        <v>30</v>
      </c>
      <c r="Z97" s="95" t="s">
        <v>32</v>
      </c>
      <c r="AA97" s="95" t="s">
        <v>321</v>
      </c>
      <c r="AB97" s="95" t="s">
        <v>1842</v>
      </c>
      <c r="AC97" s="95" t="s">
        <v>562</v>
      </c>
      <c r="AD97" s="95" t="s">
        <v>1392</v>
      </c>
      <c r="AE97" s="95" t="s">
        <v>1508</v>
      </c>
      <c r="AF97" s="95" t="s">
        <v>1509</v>
      </c>
      <c r="AG97" s="95" t="s">
        <v>1774</v>
      </c>
      <c r="AH97" s="95" t="s">
        <v>1510</v>
      </c>
      <c r="AI97" s="95" t="s">
        <v>1511</v>
      </c>
      <c r="AJ97" s="95" t="s">
        <v>154</v>
      </c>
      <c r="AK97" s="95" t="s">
        <v>1396</v>
      </c>
      <c r="AL97" s="95" t="s">
        <v>867</v>
      </c>
      <c r="AM97" s="95" t="s">
        <v>1397</v>
      </c>
      <c r="AN97" s="95" t="s">
        <v>1411</v>
      </c>
    </row>
    <row r="98" spans="1:40" x14ac:dyDescent="0.25">
      <c r="A98" s="95" t="s">
        <v>1843</v>
      </c>
      <c r="B98" s="95" t="s">
        <v>1774</v>
      </c>
      <c r="C98" s="95" t="s">
        <v>1844</v>
      </c>
      <c r="D98" s="95" t="s">
        <v>1661</v>
      </c>
      <c r="E98" s="95" t="s">
        <v>1845</v>
      </c>
      <c r="F98" s="95" t="s">
        <v>1664</v>
      </c>
      <c r="G98" s="95" t="s">
        <v>1664</v>
      </c>
      <c r="H98" s="95" t="s">
        <v>322</v>
      </c>
      <c r="I98" s="95" t="s">
        <v>354</v>
      </c>
      <c r="J98" s="95" t="s">
        <v>355</v>
      </c>
      <c r="K98" s="95" t="s">
        <v>325</v>
      </c>
      <c r="L98" s="95" t="s">
        <v>356</v>
      </c>
      <c r="M98" s="95" t="s">
        <v>357</v>
      </c>
      <c r="N98" s="95" t="s">
        <v>328</v>
      </c>
      <c r="O98" s="95" t="s">
        <v>358</v>
      </c>
      <c r="P98" s="95" t="s">
        <v>359</v>
      </c>
      <c r="Q98" s="95" t="s">
        <v>22</v>
      </c>
      <c r="R98" s="95" t="s">
        <v>23</v>
      </c>
      <c r="S98" s="95" t="s">
        <v>595</v>
      </c>
      <c r="T98" s="95" t="s">
        <v>1577</v>
      </c>
      <c r="U98" s="96">
        <v>490382525</v>
      </c>
      <c r="V98" s="96">
        <v>0</v>
      </c>
      <c r="W98" s="96">
        <v>490382525</v>
      </c>
      <c r="X98" s="96">
        <v>0</v>
      </c>
      <c r="Y98" s="95" t="s">
        <v>30</v>
      </c>
      <c r="Z98" s="95" t="s">
        <v>32</v>
      </c>
      <c r="AA98" s="95" t="s">
        <v>321</v>
      </c>
      <c r="AB98" s="95" t="s">
        <v>1846</v>
      </c>
      <c r="AC98" s="95" t="s">
        <v>597</v>
      </c>
      <c r="AD98" s="95" t="s">
        <v>597</v>
      </c>
      <c r="AE98" s="95" t="s">
        <v>598</v>
      </c>
      <c r="AF98" s="95" t="s">
        <v>1847</v>
      </c>
      <c r="AG98" s="95" t="s">
        <v>1774</v>
      </c>
      <c r="AH98" s="95" t="s">
        <v>1843</v>
      </c>
      <c r="AI98" s="95" t="s">
        <v>1848</v>
      </c>
      <c r="AJ98" s="95" t="s">
        <v>154</v>
      </c>
      <c r="AK98" s="95" t="s">
        <v>365</v>
      </c>
      <c r="AL98" s="95" t="s">
        <v>335</v>
      </c>
      <c r="AM98" s="95" t="s">
        <v>366</v>
      </c>
      <c r="AN98" s="95" t="s">
        <v>367</v>
      </c>
    </row>
    <row r="99" spans="1:40" x14ac:dyDescent="0.25">
      <c r="A99" s="95" t="s">
        <v>1843</v>
      </c>
      <c r="B99" s="95" t="s">
        <v>1774</v>
      </c>
      <c r="C99" s="95" t="s">
        <v>1844</v>
      </c>
      <c r="D99" s="95" t="s">
        <v>1661</v>
      </c>
      <c r="E99" s="95" t="s">
        <v>1845</v>
      </c>
      <c r="F99" s="95" t="s">
        <v>1664</v>
      </c>
      <c r="G99" s="95" t="s">
        <v>1664</v>
      </c>
      <c r="H99" s="95" t="s">
        <v>322</v>
      </c>
      <c r="I99" s="95" t="s">
        <v>354</v>
      </c>
      <c r="J99" s="95" t="s">
        <v>355</v>
      </c>
      <c r="K99" s="95" t="s">
        <v>325</v>
      </c>
      <c r="L99" s="95" t="s">
        <v>356</v>
      </c>
      <c r="M99" s="95" t="s">
        <v>357</v>
      </c>
      <c r="N99" s="95" t="s">
        <v>328</v>
      </c>
      <c r="O99" s="95" t="s">
        <v>358</v>
      </c>
      <c r="P99" s="95" t="s">
        <v>359</v>
      </c>
      <c r="Q99" s="95" t="s">
        <v>22</v>
      </c>
      <c r="R99" s="95" t="s">
        <v>23</v>
      </c>
      <c r="S99" s="95" t="s">
        <v>602</v>
      </c>
      <c r="T99" s="95" t="s">
        <v>1578</v>
      </c>
      <c r="U99" s="96">
        <v>369655018.05000001</v>
      </c>
      <c r="V99" s="96">
        <v>0</v>
      </c>
      <c r="W99" s="96">
        <v>369655018.05000001</v>
      </c>
      <c r="X99" s="96">
        <v>0</v>
      </c>
      <c r="Y99" s="95" t="s">
        <v>30</v>
      </c>
      <c r="Z99" s="95" t="s">
        <v>32</v>
      </c>
      <c r="AA99" s="95" t="s">
        <v>321</v>
      </c>
      <c r="AB99" s="95" t="s">
        <v>1846</v>
      </c>
      <c r="AC99" s="95" t="s">
        <v>597</v>
      </c>
      <c r="AD99" s="95" t="s">
        <v>597</v>
      </c>
      <c r="AE99" s="95" t="s">
        <v>598</v>
      </c>
      <c r="AF99" s="95" t="s">
        <v>1847</v>
      </c>
      <c r="AG99" s="95" t="s">
        <v>1774</v>
      </c>
      <c r="AH99" s="95" t="s">
        <v>1843</v>
      </c>
      <c r="AI99" s="95" t="s">
        <v>1848</v>
      </c>
      <c r="AJ99" s="95" t="s">
        <v>154</v>
      </c>
      <c r="AK99" s="95" t="s">
        <v>365</v>
      </c>
      <c r="AL99" s="95" t="s">
        <v>335</v>
      </c>
      <c r="AM99" s="95" t="s">
        <v>366</v>
      </c>
      <c r="AN99" s="95" t="s">
        <v>367</v>
      </c>
    </row>
    <row r="100" spans="1:40" x14ac:dyDescent="0.25">
      <c r="A100" s="95" t="s">
        <v>1849</v>
      </c>
      <c r="B100" s="95" t="s">
        <v>1774</v>
      </c>
      <c r="C100" s="95" t="s">
        <v>1850</v>
      </c>
      <c r="D100" s="95" t="s">
        <v>1661</v>
      </c>
      <c r="E100" s="95" t="s">
        <v>1851</v>
      </c>
      <c r="F100" s="95" t="s">
        <v>1664</v>
      </c>
      <c r="G100" s="95" t="s">
        <v>1664</v>
      </c>
      <c r="H100" s="95" t="s">
        <v>322</v>
      </c>
      <c r="I100" s="95" t="s">
        <v>354</v>
      </c>
      <c r="J100" s="95" t="s">
        <v>355</v>
      </c>
      <c r="K100" s="95" t="s">
        <v>325</v>
      </c>
      <c r="L100" s="95" t="s">
        <v>356</v>
      </c>
      <c r="M100" s="95" t="s">
        <v>357</v>
      </c>
      <c r="N100" s="95" t="s">
        <v>328</v>
      </c>
      <c r="O100" s="95" t="s">
        <v>358</v>
      </c>
      <c r="P100" s="95" t="s">
        <v>359</v>
      </c>
      <c r="Q100" s="95" t="s">
        <v>22</v>
      </c>
      <c r="R100" s="95" t="s">
        <v>23</v>
      </c>
      <c r="S100" s="95" t="s">
        <v>460</v>
      </c>
      <c r="T100" s="95" t="s">
        <v>1579</v>
      </c>
      <c r="U100" s="96">
        <v>34745887.359999999</v>
      </c>
      <c r="V100" s="96">
        <v>0</v>
      </c>
      <c r="W100" s="96">
        <v>34745887.359999999</v>
      </c>
      <c r="X100" s="96">
        <v>0</v>
      </c>
      <c r="Y100" s="95" t="s">
        <v>30</v>
      </c>
      <c r="Z100" s="95" t="s">
        <v>32</v>
      </c>
      <c r="AA100" s="95" t="s">
        <v>321</v>
      </c>
      <c r="AB100" s="95" t="s">
        <v>1846</v>
      </c>
      <c r="AC100" s="95" t="s">
        <v>588</v>
      </c>
      <c r="AD100" s="95" t="s">
        <v>588</v>
      </c>
      <c r="AE100" s="95" t="s">
        <v>589</v>
      </c>
      <c r="AF100" s="95" t="s">
        <v>1852</v>
      </c>
      <c r="AG100" s="95" t="s">
        <v>1774</v>
      </c>
      <c r="AH100" s="95" t="s">
        <v>1849</v>
      </c>
      <c r="AI100" s="95" t="s">
        <v>1853</v>
      </c>
      <c r="AJ100" s="95" t="s">
        <v>154</v>
      </c>
      <c r="AK100" s="95" t="s">
        <v>365</v>
      </c>
      <c r="AL100" s="95" t="s">
        <v>335</v>
      </c>
      <c r="AM100" s="95" t="s">
        <v>366</v>
      </c>
      <c r="AN100" s="95" t="s">
        <v>593</v>
      </c>
    </row>
    <row r="101" spans="1:40" x14ac:dyDescent="0.25">
      <c r="A101" s="95" t="s">
        <v>638</v>
      </c>
      <c r="B101" s="95" t="s">
        <v>1774</v>
      </c>
      <c r="C101" s="95" t="s">
        <v>1854</v>
      </c>
      <c r="D101" s="95" t="s">
        <v>1661</v>
      </c>
      <c r="E101" s="95" t="s">
        <v>1855</v>
      </c>
      <c r="F101" s="95" t="s">
        <v>1664</v>
      </c>
      <c r="G101" s="95" t="s">
        <v>1664</v>
      </c>
      <c r="H101" s="95" t="s">
        <v>322</v>
      </c>
      <c r="I101" s="95" t="s">
        <v>354</v>
      </c>
      <c r="J101" s="95" t="s">
        <v>355</v>
      </c>
      <c r="K101" s="95" t="s">
        <v>325</v>
      </c>
      <c r="L101" s="95" t="s">
        <v>356</v>
      </c>
      <c r="M101" s="95" t="s">
        <v>357</v>
      </c>
      <c r="N101" s="95" t="s">
        <v>328</v>
      </c>
      <c r="O101" s="95" t="s">
        <v>358</v>
      </c>
      <c r="P101" s="95" t="s">
        <v>359</v>
      </c>
      <c r="Q101" s="95" t="s">
        <v>22</v>
      </c>
      <c r="R101" s="95" t="s">
        <v>23</v>
      </c>
      <c r="S101" s="95" t="s">
        <v>633</v>
      </c>
      <c r="T101" s="95" t="s">
        <v>1609</v>
      </c>
      <c r="U101" s="96">
        <v>31666918.760000002</v>
      </c>
      <c r="V101" s="96">
        <v>0</v>
      </c>
      <c r="W101" s="96">
        <v>31666918.760000002</v>
      </c>
      <c r="X101" s="96">
        <v>0</v>
      </c>
      <c r="Y101" s="95" t="s">
        <v>30</v>
      </c>
      <c r="Z101" s="95" t="s">
        <v>32</v>
      </c>
      <c r="AA101" s="95" t="s">
        <v>321</v>
      </c>
      <c r="AB101" s="95" t="s">
        <v>1846</v>
      </c>
      <c r="AC101" s="95" t="s">
        <v>635</v>
      </c>
      <c r="AD101" s="95" t="s">
        <v>635</v>
      </c>
      <c r="AE101" s="95" t="s">
        <v>636</v>
      </c>
      <c r="AF101" s="95" t="s">
        <v>637</v>
      </c>
      <c r="AG101" s="95" t="s">
        <v>1774</v>
      </c>
      <c r="AH101" s="95" t="s">
        <v>638</v>
      </c>
      <c r="AI101" s="95" t="s">
        <v>639</v>
      </c>
      <c r="AJ101" s="95" t="s">
        <v>154</v>
      </c>
      <c r="AK101" s="95" t="s">
        <v>365</v>
      </c>
      <c r="AL101" s="95" t="s">
        <v>335</v>
      </c>
      <c r="AM101" s="95" t="s">
        <v>366</v>
      </c>
      <c r="AN101" s="95" t="s">
        <v>593</v>
      </c>
    </row>
    <row r="102" spans="1:40" x14ac:dyDescent="0.25">
      <c r="A102" s="95" t="s">
        <v>1856</v>
      </c>
      <c r="B102" s="95" t="s">
        <v>1774</v>
      </c>
      <c r="C102" s="95" t="s">
        <v>1857</v>
      </c>
      <c r="D102" s="95" t="s">
        <v>1661</v>
      </c>
      <c r="E102" s="95" t="s">
        <v>1858</v>
      </c>
      <c r="F102" s="95" t="s">
        <v>1664</v>
      </c>
      <c r="G102" s="95" t="s">
        <v>1664</v>
      </c>
      <c r="H102" s="95" t="s">
        <v>322</v>
      </c>
      <c r="I102" s="95" t="s">
        <v>354</v>
      </c>
      <c r="J102" s="95" t="s">
        <v>355</v>
      </c>
      <c r="K102" s="95" t="s">
        <v>325</v>
      </c>
      <c r="L102" s="95" t="s">
        <v>356</v>
      </c>
      <c r="M102" s="95" t="s">
        <v>357</v>
      </c>
      <c r="N102" s="95" t="s">
        <v>328</v>
      </c>
      <c r="O102" s="95" t="s">
        <v>358</v>
      </c>
      <c r="P102" s="95" t="s">
        <v>359</v>
      </c>
      <c r="Q102" s="95" t="s">
        <v>22</v>
      </c>
      <c r="R102" s="95" t="s">
        <v>23</v>
      </c>
      <c r="S102" s="95" t="s">
        <v>595</v>
      </c>
      <c r="T102" s="95" t="s">
        <v>1577</v>
      </c>
      <c r="U102" s="96">
        <v>214108754</v>
      </c>
      <c r="V102" s="96">
        <v>0</v>
      </c>
      <c r="W102" s="96">
        <v>214108754</v>
      </c>
      <c r="X102" s="96">
        <v>0</v>
      </c>
      <c r="Y102" s="95" t="s">
        <v>30</v>
      </c>
      <c r="Z102" s="95" t="s">
        <v>32</v>
      </c>
      <c r="AA102" s="95" t="s">
        <v>321</v>
      </c>
      <c r="AB102" s="95" t="s">
        <v>1859</v>
      </c>
      <c r="AC102" s="95" t="s">
        <v>597</v>
      </c>
      <c r="AD102" s="95" t="s">
        <v>597</v>
      </c>
      <c r="AE102" s="95" t="s">
        <v>598</v>
      </c>
      <c r="AF102" s="95" t="s">
        <v>1860</v>
      </c>
      <c r="AG102" s="95" t="s">
        <v>1774</v>
      </c>
      <c r="AH102" s="95" t="s">
        <v>1856</v>
      </c>
      <c r="AI102" s="95" t="s">
        <v>1861</v>
      </c>
      <c r="AJ102" s="95" t="s">
        <v>154</v>
      </c>
      <c r="AK102" s="95" t="s">
        <v>365</v>
      </c>
      <c r="AL102" s="95" t="s">
        <v>335</v>
      </c>
      <c r="AM102" s="95" t="s">
        <v>366</v>
      </c>
      <c r="AN102" s="95" t="s">
        <v>367</v>
      </c>
    </row>
    <row r="103" spans="1:40" x14ac:dyDescent="0.25">
      <c r="A103" s="95" t="s">
        <v>1856</v>
      </c>
      <c r="B103" s="95" t="s">
        <v>1774</v>
      </c>
      <c r="C103" s="95" t="s">
        <v>1857</v>
      </c>
      <c r="D103" s="95" t="s">
        <v>1661</v>
      </c>
      <c r="E103" s="95" t="s">
        <v>1858</v>
      </c>
      <c r="F103" s="95" t="s">
        <v>1664</v>
      </c>
      <c r="G103" s="95" t="s">
        <v>1664</v>
      </c>
      <c r="H103" s="95" t="s">
        <v>322</v>
      </c>
      <c r="I103" s="95" t="s">
        <v>354</v>
      </c>
      <c r="J103" s="95" t="s">
        <v>355</v>
      </c>
      <c r="K103" s="95" t="s">
        <v>325</v>
      </c>
      <c r="L103" s="95" t="s">
        <v>356</v>
      </c>
      <c r="M103" s="95" t="s">
        <v>357</v>
      </c>
      <c r="N103" s="95" t="s">
        <v>328</v>
      </c>
      <c r="O103" s="95" t="s">
        <v>358</v>
      </c>
      <c r="P103" s="95" t="s">
        <v>359</v>
      </c>
      <c r="Q103" s="95" t="s">
        <v>22</v>
      </c>
      <c r="R103" s="95" t="s">
        <v>23</v>
      </c>
      <c r="S103" s="95" t="s">
        <v>602</v>
      </c>
      <c r="T103" s="95" t="s">
        <v>1578</v>
      </c>
      <c r="U103" s="96">
        <v>161397218.69999999</v>
      </c>
      <c r="V103" s="96">
        <v>0</v>
      </c>
      <c r="W103" s="96">
        <v>161397218.69999999</v>
      </c>
      <c r="X103" s="96">
        <v>0</v>
      </c>
      <c r="Y103" s="95" t="s">
        <v>30</v>
      </c>
      <c r="Z103" s="95" t="s">
        <v>32</v>
      </c>
      <c r="AA103" s="95" t="s">
        <v>321</v>
      </c>
      <c r="AB103" s="95" t="s">
        <v>1859</v>
      </c>
      <c r="AC103" s="95" t="s">
        <v>597</v>
      </c>
      <c r="AD103" s="95" t="s">
        <v>597</v>
      </c>
      <c r="AE103" s="95" t="s">
        <v>598</v>
      </c>
      <c r="AF103" s="95" t="s">
        <v>1860</v>
      </c>
      <c r="AG103" s="95" t="s">
        <v>1774</v>
      </c>
      <c r="AH103" s="95" t="s">
        <v>1856</v>
      </c>
      <c r="AI103" s="95" t="s">
        <v>1861</v>
      </c>
      <c r="AJ103" s="95" t="s">
        <v>154</v>
      </c>
      <c r="AK103" s="95" t="s">
        <v>365</v>
      </c>
      <c r="AL103" s="95" t="s">
        <v>335</v>
      </c>
      <c r="AM103" s="95" t="s">
        <v>366</v>
      </c>
      <c r="AN103" s="95" t="s">
        <v>367</v>
      </c>
    </row>
    <row r="104" spans="1:40" x14ac:dyDescent="0.25">
      <c r="A104" s="95" t="s">
        <v>1862</v>
      </c>
      <c r="B104" s="95" t="s">
        <v>1774</v>
      </c>
      <c r="C104" s="95" t="s">
        <v>1863</v>
      </c>
      <c r="D104" s="95" t="s">
        <v>1661</v>
      </c>
      <c r="E104" s="95" t="s">
        <v>1864</v>
      </c>
      <c r="F104" s="95" t="s">
        <v>1664</v>
      </c>
      <c r="G104" s="95" t="s">
        <v>1664</v>
      </c>
      <c r="H104" s="95" t="s">
        <v>322</v>
      </c>
      <c r="I104" s="95" t="s">
        <v>354</v>
      </c>
      <c r="J104" s="95" t="s">
        <v>355</v>
      </c>
      <c r="K104" s="95" t="s">
        <v>325</v>
      </c>
      <c r="L104" s="95" t="s">
        <v>356</v>
      </c>
      <c r="M104" s="95" t="s">
        <v>357</v>
      </c>
      <c r="N104" s="95" t="s">
        <v>328</v>
      </c>
      <c r="O104" s="95" t="s">
        <v>358</v>
      </c>
      <c r="P104" s="95" t="s">
        <v>359</v>
      </c>
      <c r="Q104" s="95" t="s">
        <v>22</v>
      </c>
      <c r="R104" s="95" t="s">
        <v>23</v>
      </c>
      <c r="S104" s="95" t="s">
        <v>460</v>
      </c>
      <c r="T104" s="95" t="s">
        <v>1579</v>
      </c>
      <c r="U104" s="96">
        <v>44213031.369999997</v>
      </c>
      <c r="V104" s="96">
        <v>0</v>
      </c>
      <c r="W104" s="96">
        <v>44213031.369999997</v>
      </c>
      <c r="X104" s="96">
        <v>0</v>
      </c>
      <c r="Y104" s="95" t="s">
        <v>30</v>
      </c>
      <c r="Z104" s="95" t="s">
        <v>32</v>
      </c>
      <c r="AA104" s="95" t="s">
        <v>321</v>
      </c>
      <c r="AB104" s="95" t="s">
        <v>1859</v>
      </c>
      <c r="AC104" s="95" t="s">
        <v>588</v>
      </c>
      <c r="AD104" s="95" t="s">
        <v>588</v>
      </c>
      <c r="AE104" s="95" t="s">
        <v>589</v>
      </c>
      <c r="AF104" s="95" t="s">
        <v>1865</v>
      </c>
      <c r="AG104" s="95" t="s">
        <v>1774</v>
      </c>
      <c r="AH104" s="95" t="s">
        <v>1862</v>
      </c>
      <c r="AI104" s="95" t="s">
        <v>1866</v>
      </c>
      <c r="AJ104" s="95" t="s">
        <v>154</v>
      </c>
      <c r="AK104" s="95" t="s">
        <v>365</v>
      </c>
      <c r="AL104" s="95" t="s">
        <v>335</v>
      </c>
      <c r="AM104" s="95" t="s">
        <v>366</v>
      </c>
      <c r="AN104" s="95" t="s">
        <v>593</v>
      </c>
    </row>
    <row r="105" spans="1:40" x14ac:dyDescent="0.25">
      <c r="A105" s="95" t="s">
        <v>1867</v>
      </c>
      <c r="B105" s="95" t="s">
        <v>1868</v>
      </c>
      <c r="C105" s="95" t="s">
        <v>1869</v>
      </c>
      <c r="D105" s="95" t="s">
        <v>1661</v>
      </c>
      <c r="E105" s="95" t="s">
        <v>1870</v>
      </c>
      <c r="F105" s="95" t="s">
        <v>1871</v>
      </c>
      <c r="G105" s="95" t="s">
        <v>1664</v>
      </c>
      <c r="H105" s="95" t="s">
        <v>462</v>
      </c>
      <c r="I105" s="95" t="s">
        <v>871</v>
      </c>
      <c r="J105" s="95" t="s">
        <v>872</v>
      </c>
      <c r="K105" s="95" t="s">
        <v>325</v>
      </c>
      <c r="L105" s="95" t="s">
        <v>356</v>
      </c>
      <c r="M105" s="95" t="s">
        <v>873</v>
      </c>
      <c r="N105" s="95" t="s">
        <v>328</v>
      </c>
      <c r="O105" s="95" t="s">
        <v>385</v>
      </c>
      <c r="P105" s="95" t="s">
        <v>386</v>
      </c>
      <c r="Q105" s="95" t="s">
        <v>22</v>
      </c>
      <c r="R105" s="95" t="s">
        <v>23</v>
      </c>
      <c r="S105" s="95" t="s">
        <v>460</v>
      </c>
      <c r="T105" s="95" t="s">
        <v>1579</v>
      </c>
      <c r="U105" s="96">
        <v>176563</v>
      </c>
      <c r="V105" s="96">
        <v>0</v>
      </c>
      <c r="W105" s="96">
        <v>176563</v>
      </c>
      <c r="X105" s="96">
        <v>0</v>
      </c>
      <c r="Y105" s="95" t="s">
        <v>30</v>
      </c>
      <c r="Z105" s="95" t="s">
        <v>32</v>
      </c>
      <c r="AA105" s="95" t="s">
        <v>321</v>
      </c>
      <c r="AB105" s="95" t="s">
        <v>1872</v>
      </c>
      <c r="AC105" s="95" t="s">
        <v>874</v>
      </c>
      <c r="AD105" s="95" t="s">
        <v>875</v>
      </c>
      <c r="AE105" s="95" t="s">
        <v>876</v>
      </c>
      <c r="AF105" s="95" t="s">
        <v>1873</v>
      </c>
      <c r="AG105" s="95" t="s">
        <v>1868</v>
      </c>
      <c r="AH105" s="95" t="s">
        <v>1867</v>
      </c>
      <c r="AI105" s="95" t="s">
        <v>1874</v>
      </c>
      <c r="AJ105" s="95" t="s">
        <v>154</v>
      </c>
      <c r="AK105" s="95" t="s">
        <v>415</v>
      </c>
      <c r="AL105" s="95" t="s">
        <v>532</v>
      </c>
      <c r="AM105" s="95" t="s">
        <v>880</v>
      </c>
      <c r="AN105" s="95" t="s">
        <v>1875</v>
      </c>
    </row>
    <row r="106" spans="1:40" x14ac:dyDescent="0.25">
      <c r="A106" s="95" t="s">
        <v>1867</v>
      </c>
      <c r="B106" s="95" t="s">
        <v>1868</v>
      </c>
      <c r="C106" s="95" t="s">
        <v>1869</v>
      </c>
      <c r="D106" s="95" t="s">
        <v>1661</v>
      </c>
      <c r="E106" s="95" t="s">
        <v>1870</v>
      </c>
      <c r="F106" s="95" t="s">
        <v>1871</v>
      </c>
      <c r="G106" s="95" t="s">
        <v>1664</v>
      </c>
      <c r="H106" s="95" t="s">
        <v>462</v>
      </c>
      <c r="I106" s="95" t="s">
        <v>871</v>
      </c>
      <c r="J106" s="95" t="s">
        <v>872</v>
      </c>
      <c r="K106" s="95" t="s">
        <v>325</v>
      </c>
      <c r="L106" s="95" t="s">
        <v>356</v>
      </c>
      <c r="M106" s="95" t="s">
        <v>873</v>
      </c>
      <c r="N106" s="95" t="s">
        <v>328</v>
      </c>
      <c r="O106" s="95" t="s">
        <v>385</v>
      </c>
      <c r="P106" s="95" t="s">
        <v>386</v>
      </c>
      <c r="Q106" s="95" t="s">
        <v>22</v>
      </c>
      <c r="R106" s="95" t="s">
        <v>23</v>
      </c>
      <c r="S106" s="95" t="s">
        <v>535</v>
      </c>
      <c r="T106" s="95" t="s">
        <v>1582</v>
      </c>
      <c r="U106" s="96">
        <v>75670</v>
      </c>
      <c r="V106" s="96">
        <v>0</v>
      </c>
      <c r="W106" s="96">
        <v>75670</v>
      </c>
      <c r="X106" s="96">
        <v>0</v>
      </c>
      <c r="Y106" s="95" t="s">
        <v>30</v>
      </c>
      <c r="Z106" s="95" t="s">
        <v>32</v>
      </c>
      <c r="AA106" s="95" t="s">
        <v>321</v>
      </c>
      <c r="AB106" s="95" t="s">
        <v>1872</v>
      </c>
      <c r="AC106" s="95" t="s">
        <v>874</v>
      </c>
      <c r="AD106" s="95" t="s">
        <v>875</v>
      </c>
      <c r="AE106" s="95" t="s">
        <v>876</v>
      </c>
      <c r="AF106" s="95" t="s">
        <v>1873</v>
      </c>
      <c r="AG106" s="95" t="s">
        <v>1868</v>
      </c>
      <c r="AH106" s="95" t="s">
        <v>1867</v>
      </c>
      <c r="AI106" s="95" t="s">
        <v>1874</v>
      </c>
      <c r="AJ106" s="95" t="s">
        <v>154</v>
      </c>
      <c r="AK106" s="95" t="s">
        <v>415</v>
      </c>
      <c r="AL106" s="95" t="s">
        <v>532</v>
      </c>
      <c r="AM106" s="95" t="s">
        <v>880</v>
      </c>
      <c r="AN106" s="95" t="s">
        <v>1875</v>
      </c>
    </row>
    <row r="107" spans="1:40" x14ac:dyDescent="0.25">
      <c r="A107" s="95" t="s">
        <v>1359</v>
      </c>
      <c r="B107" s="95" t="s">
        <v>1876</v>
      </c>
      <c r="C107" s="95" t="s">
        <v>1877</v>
      </c>
      <c r="D107" s="95" t="s">
        <v>1661</v>
      </c>
      <c r="E107" s="95" t="s">
        <v>1878</v>
      </c>
      <c r="F107" s="95" t="s">
        <v>1664</v>
      </c>
      <c r="G107" s="95" t="s">
        <v>1664</v>
      </c>
      <c r="H107" s="95" t="s">
        <v>322</v>
      </c>
      <c r="I107" s="95" t="s">
        <v>1353</v>
      </c>
      <c r="J107" s="95" t="s">
        <v>1354</v>
      </c>
      <c r="K107" s="95" t="s">
        <v>325</v>
      </c>
      <c r="L107" s="95" t="s">
        <v>356</v>
      </c>
      <c r="M107" s="95" t="s">
        <v>1355</v>
      </c>
      <c r="N107" s="95" t="s">
        <v>328</v>
      </c>
      <c r="O107" s="95" t="s">
        <v>385</v>
      </c>
      <c r="P107" s="95" t="s">
        <v>386</v>
      </c>
      <c r="Q107" s="95" t="s">
        <v>22</v>
      </c>
      <c r="R107" s="95" t="s">
        <v>23</v>
      </c>
      <c r="S107" s="95" t="s">
        <v>478</v>
      </c>
      <c r="T107" s="95" t="s">
        <v>479</v>
      </c>
      <c r="U107" s="96">
        <v>17408071</v>
      </c>
      <c r="V107" s="96">
        <v>0</v>
      </c>
      <c r="W107" s="96">
        <v>17408071</v>
      </c>
      <c r="X107" s="96">
        <v>0</v>
      </c>
      <c r="Y107" s="95" t="s">
        <v>30</v>
      </c>
      <c r="Z107" s="95" t="s">
        <v>32</v>
      </c>
      <c r="AA107" s="95" t="s">
        <v>321</v>
      </c>
      <c r="AB107" s="95" t="s">
        <v>1879</v>
      </c>
      <c r="AC107" s="95" t="s">
        <v>1356</v>
      </c>
      <c r="AD107" s="95" t="s">
        <v>1356</v>
      </c>
      <c r="AE107" s="95" t="s">
        <v>1357</v>
      </c>
      <c r="AF107" s="95" t="s">
        <v>1358</v>
      </c>
      <c r="AG107" s="95" t="s">
        <v>1868</v>
      </c>
      <c r="AH107" s="95" t="s">
        <v>1359</v>
      </c>
      <c r="AI107" s="95" t="s">
        <v>1360</v>
      </c>
      <c r="AJ107" s="95" t="s">
        <v>154</v>
      </c>
      <c r="AK107" s="95" t="s">
        <v>1350</v>
      </c>
      <c r="AL107" s="95" t="s">
        <v>532</v>
      </c>
      <c r="AM107" s="95" t="s">
        <v>1361</v>
      </c>
      <c r="AN107" s="95" t="s">
        <v>1362</v>
      </c>
    </row>
    <row r="108" spans="1:40" x14ac:dyDescent="0.25">
      <c r="A108" s="95" t="s">
        <v>1384</v>
      </c>
      <c r="B108" s="95" t="s">
        <v>1876</v>
      </c>
      <c r="C108" s="95" t="s">
        <v>1880</v>
      </c>
      <c r="D108" s="95" t="s">
        <v>1661</v>
      </c>
      <c r="E108" s="95" t="s">
        <v>1881</v>
      </c>
      <c r="F108" s="95" t="s">
        <v>1882</v>
      </c>
      <c r="G108" s="95" t="s">
        <v>1664</v>
      </c>
      <c r="H108" s="95" t="s">
        <v>322</v>
      </c>
      <c r="I108" s="95" t="s">
        <v>1353</v>
      </c>
      <c r="J108" s="95" t="s">
        <v>1354</v>
      </c>
      <c r="K108" s="95" t="s">
        <v>325</v>
      </c>
      <c r="L108" s="95" t="s">
        <v>356</v>
      </c>
      <c r="M108" s="95" t="s">
        <v>1355</v>
      </c>
      <c r="N108" s="95" t="s">
        <v>328</v>
      </c>
      <c r="O108" s="95" t="s">
        <v>385</v>
      </c>
      <c r="P108" s="95" t="s">
        <v>386</v>
      </c>
      <c r="Q108" s="95" t="s">
        <v>22</v>
      </c>
      <c r="R108" s="95" t="s">
        <v>23</v>
      </c>
      <c r="S108" s="95" t="s">
        <v>478</v>
      </c>
      <c r="T108" s="95" t="s">
        <v>479</v>
      </c>
      <c r="U108" s="96">
        <v>32984304</v>
      </c>
      <c r="V108" s="96">
        <v>0</v>
      </c>
      <c r="W108" s="96">
        <v>32984304</v>
      </c>
      <c r="X108" s="96">
        <v>0</v>
      </c>
      <c r="Y108" s="95" t="s">
        <v>30</v>
      </c>
      <c r="Z108" s="95" t="s">
        <v>32</v>
      </c>
      <c r="AA108" s="95" t="s">
        <v>321</v>
      </c>
      <c r="AB108" s="95" t="s">
        <v>1879</v>
      </c>
      <c r="AC108" s="95" t="s">
        <v>1381</v>
      </c>
      <c r="AD108" s="95" t="s">
        <v>1381</v>
      </c>
      <c r="AE108" s="95" t="s">
        <v>1382</v>
      </c>
      <c r="AF108" s="95" t="s">
        <v>1383</v>
      </c>
      <c r="AG108" s="95" t="s">
        <v>1868</v>
      </c>
      <c r="AH108" s="95" t="s">
        <v>1384</v>
      </c>
      <c r="AI108" s="95" t="s">
        <v>1385</v>
      </c>
      <c r="AJ108" s="95" t="s">
        <v>154</v>
      </c>
      <c r="AK108" s="95" t="s">
        <v>1386</v>
      </c>
      <c r="AL108" s="95" t="s">
        <v>703</v>
      </c>
      <c r="AM108" s="95" t="s">
        <v>1387</v>
      </c>
      <c r="AN108" s="95" t="s">
        <v>1883</v>
      </c>
    </row>
    <row r="109" spans="1:40" x14ac:dyDescent="0.25">
      <c r="A109" s="95" t="s">
        <v>1884</v>
      </c>
      <c r="B109" s="95" t="s">
        <v>1876</v>
      </c>
      <c r="C109" s="95" t="s">
        <v>1885</v>
      </c>
      <c r="D109" s="95" t="s">
        <v>1886</v>
      </c>
      <c r="E109" s="95" t="s">
        <v>1887</v>
      </c>
      <c r="F109" s="95" t="s">
        <v>1888</v>
      </c>
      <c r="G109" s="95" t="s">
        <v>1664</v>
      </c>
      <c r="H109" s="95" t="s">
        <v>322</v>
      </c>
      <c r="I109" s="95" t="s">
        <v>694</v>
      </c>
      <c r="J109" s="95" t="s">
        <v>1889</v>
      </c>
      <c r="K109" s="95" t="s">
        <v>325</v>
      </c>
      <c r="L109" s="95" t="s">
        <v>326</v>
      </c>
      <c r="M109" s="95" t="s">
        <v>696</v>
      </c>
      <c r="N109" s="95" t="s">
        <v>328</v>
      </c>
      <c r="O109" s="95" t="s">
        <v>528</v>
      </c>
      <c r="P109" s="95" t="s">
        <v>529</v>
      </c>
      <c r="Q109" s="95" t="s">
        <v>22</v>
      </c>
      <c r="R109" s="95" t="s">
        <v>23</v>
      </c>
      <c r="S109" s="95" t="s">
        <v>476</v>
      </c>
      <c r="T109" s="95" t="s">
        <v>477</v>
      </c>
      <c r="U109" s="95" t="s">
        <v>1887</v>
      </c>
      <c r="V109" s="95" t="s">
        <v>1664</v>
      </c>
      <c r="W109" s="95" t="s">
        <v>1887</v>
      </c>
      <c r="X109" s="95" t="s">
        <v>1664</v>
      </c>
      <c r="Y109" s="95" t="s">
        <v>30</v>
      </c>
      <c r="Z109" s="95" t="s">
        <v>32</v>
      </c>
      <c r="AA109" s="95" t="s">
        <v>321</v>
      </c>
      <c r="AB109" s="95" t="s">
        <v>1890</v>
      </c>
      <c r="AC109" s="95" t="s">
        <v>697</v>
      </c>
      <c r="AD109" s="95" t="s">
        <v>697</v>
      </c>
      <c r="AE109" s="95" t="s">
        <v>707</v>
      </c>
      <c r="AF109" s="95" t="s">
        <v>708</v>
      </c>
      <c r="AG109" s="95" t="s">
        <v>1876</v>
      </c>
      <c r="AH109" s="95" t="s">
        <v>1884</v>
      </c>
      <c r="AI109" s="95" t="s">
        <v>154</v>
      </c>
      <c r="AJ109" s="95" t="s">
        <v>154</v>
      </c>
      <c r="AK109" s="95" t="s">
        <v>702</v>
      </c>
      <c r="AL109" s="95" t="s">
        <v>703</v>
      </c>
      <c r="AM109" s="95" t="s">
        <v>710</v>
      </c>
      <c r="AN109" s="95" t="s">
        <v>1891</v>
      </c>
    </row>
    <row r="110" spans="1:40" x14ac:dyDescent="0.25">
      <c r="A110" s="95" t="s">
        <v>1892</v>
      </c>
      <c r="B110" s="95" t="s">
        <v>1893</v>
      </c>
      <c r="C110" s="95" t="s">
        <v>1894</v>
      </c>
      <c r="D110" s="95" t="s">
        <v>1723</v>
      </c>
      <c r="E110" s="95" t="s">
        <v>1887</v>
      </c>
      <c r="F110" s="95" t="s">
        <v>1888</v>
      </c>
      <c r="G110" s="95" t="s">
        <v>1887</v>
      </c>
      <c r="H110" s="95" t="s">
        <v>322</v>
      </c>
      <c r="I110" s="95" t="s">
        <v>694</v>
      </c>
      <c r="J110" s="95" t="s">
        <v>1889</v>
      </c>
      <c r="K110" s="95" t="s">
        <v>325</v>
      </c>
      <c r="L110" s="95" t="s">
        <v>326</v>
      </c>
      <c r="M110" s="95" t="s">
        <v>696</v>
      </c>
      <c r="N110" s="95" t="s">
        <v>328</v>
      </c>
      <c r="O110" s="95" t="s">
        <v>528</v>
      </c>
      <c r="P110" s="95" t="s">
        <v>529</v>
      </c>
      <c r="Q110" s="95" t="s">
        <v>22</v>
      </c>
      <c r="R110" s="95" t="s">
        <v>23</v>
      </c>
      <c r="S110" s="95" t="s">
        <v>476</v>
      </c>
      <c r="T110" s="95" t="s">
        <v>477</v>
      </c>
      <c r="U110" s="96">
        <v>27613195.539999999</v>
      </c>
      <c r="V110" s="96">
        <v>0</v>
      </c>
      <c r="W110" s="96">
        <v>27613195.539999999</v>
      </c>
      <c r="X110" s="96">
        <v>27613195.539999999</v>
      </c>
      <c r="Y110" s="95" t="s">
        <v>30</v>
      </c>
      <c r="Z110" s="95" t="s">
        <v>32</v>
      </c>
      <c r="AA110" s="95" t="s">
        <v>321</v>
      </c>
      <c r="AB110" s="95" t="s">
        <v>1890</v>
      </c>
      <c r="AC110" s="95" t="s">
        <v>697</v>
      </c>
      <c r="AD110" s="95" t="s">
        <v>697</v>
      </c>
      <c r="AE110" s="95" t="s">
        <v>707</v>
      </c>
      <c r="AF110" s="95" t="s">
        <v>708</v>
      </c>
      <c r="AG110" s="95" t="s">
        <v>1876</v>
      </c>
      <c r="AH110" s="95" t="s">
        <v>1892</v>
      </c>
      <c r="AI110" s="95" t="s">
        <v>154</v>
      </c>
      <c r="AJ110" s="95" t="s">
        <v>154</v>
      </c>
      <c r="AK110" s="95" t="s">
        <v>702</v>
      </c>
      <c r="AL110" s="95" t="s">
        <v>703</v>
      </c>
      <c r="AM110" s="95" t="s">
        <v>710</v>
      </c>
      <c r="AN110" s="95" t="s">
        <v>1891</v>
      </c>
    </row>
    <row r="111" spans="1:40" x14ac:dyDescent="0.25">
      <c r="A111" s="95" t="s">
        <v>1895</v>
      </c>
      <c r="B111" s="95" t="s">
        <v>1893</v>
      </c>
      <c r="C111" s="95" t="s">
        <v>1896</v>
      </c>
      <c r="D111" s="95" t="s">
        <v>1723</v>
      </c>
      <c r="E111" s="95" t="s">
        <v>1897</v>
      </c>
      <c r="F111" s="95" t="s">
        <v>1898</v>
      </c>
      <c r="G111" s="95" t="s">
        <v>1897</v>
      </c>
      <c r="H111" s="95" t="s">
        <v>322</v>
      </c>
      <c r="I111" s="95" t="s">
        <v>323</v>
      </c>
      <c r="J111" s="95" t="s">
        <v>324</v>
      </c>
      <c r="K111" s="95" t="s">
        <v>325</v>
      </c>
      <c r="L111" s="95" t="s">
        <v>326</v>
      </c>
      <c r="M111" s="95" t="s">
        <v>327</v>
      </c>
      <c r="N111" s="95" t="s">
        <v>328</v>
      </c>
      <c r="O111" s="95" t="s">
        <v>329</v>
      </c>
      <c r="P111" s="95" t="s">
        <v>330</v>
      </c>
      <c r="Q111" s="95" t="s">
        <v>22</v>
      </c>
      <c r="R111" s="95" t="s">
        <v>23</v>
      </c>
      <c r="S111" s="95" t="s">
        <v>476</v>
      </c>
      <c r="T111" s="95" t="s">
        <v>477</v>
      </c>
      <c r="U111" s="96">
        <v>59224177.130000003</v>
      </c>
      <c r="V111" s="96">
        <v>0</v>
      </c>
      <c r="W111" s="96">
        <v>59224177.130000003</v>
      </c>
      <c r="X111" s="96">
        <v>59224177.130000003</v>
      </c>
      <c r="Y111" s="95" t="s">
        <v>30</v>
      </c>
      <c r="Z111" s="95" t="s">
        <v>32</v>
      </c>
      <c r="AA111" s="95" t="s">
        <v>321</v>
      </c>
      <c r="AB111" s="95" t="s">
        <v>1899</v>
      </c>
      <c r="AC111" s="95" t="s">
        <v>561</v>
      </c>
      <c r="AD111" s="95" t="s">
        <v>561</v>
      </c>
      <c r="AE111" s="95" t="s">
        <v>562</v>
      </c>
      <c r="AF111" s="95" t="s">
        <v>670</v>
      </c>
      <c r="AG111" s="95" t="s">
        <v>1893</v>
      </c>
      <c r="AH111" s="95" t="s">
        <v>1895</v>
      </c>
      <c r="AI111" s="95" t="s">
        <v>154</v>
      </c>
      <c r="AJ111" s="95" t="s">
        <v>154</v>
      </c>
      <c r="AK111" s="95" t="s">
        <v>566</v>
      </c>
      <c r="AL111" s="95" t="s">
        <v>335</v>
      </c>
      <c r="AM111" s="95" t="s">
        <v>567</v>
      </c>
      <c r="AN111" s="95" t="s">
        <v>568</v>
      </c>
    </row>
    <row r="112" spans="1:40" x14ac:dyDescent="0.25">
      <c r="A112" s="95" t="s">
        <v>1900</v>
      </c>
      <c r="B112" s="95" t="s">
        <v>1893</v>
      </c>
      <c r="C112" s="95" t="s">
        <v>1901</v>
      </c>
      <c r="D112" s="95" t="s">
        <v>1661</v>
      </c>
      <c r="E112" s="95" t="s">
        <v>1902</v>
      </c>
      <c r="F112" s="95" t="s">
        <v>1903</v>
      </c>
      <c r="G112" s="95" t="s">
        <v>1664</v>
      </c>
      <c r="H112" s="95" t="s">
        <v>322</v>
      </c>
      <c r="I112" s="95" t="s">
        <v>323</v>
      </c>
      <c r="J112" s="95" t="s">
        <v>324</v>
      </c>
      <c r="K112" s="95" t="s">
        <v>325</v>
      </c>
      <c r="L112" s="95" t="s">
        <v>326</v>
      </c>
      <c r="M112" s="95" t="s">
        <v>327</v>
      </c>
      <c r="N112" s="95" t="s">
        <v>328</v>
      </c>
      <c r="O112" s="95" t="s">
        <v>329</v>
      </c>
      <c r="P112" s="95" t="s">
        <v>330</v>
      </c>
      <c r="Q112" s="95" t="s">
        <v>22</v>
      </c>
      <c r="R112" s="95" t="s">
        <v>23</v>
      </c>
      <c r="S112" s="95" t="s">
        <v>476</v>
      </c>
      <c r="T112" s="95" t="s">
        <v>477</v>
      </c>
      <c r="U112" s="96">
        <v>95524979.379999995</v>
      </c>
      <c r="V112" s="96">
        <v>0</v>
      </c>
      <c r="W112" s="96">
        <v>95524979.379999995</v>
      </c>
      <c r="X112" s="96">
        <v>0</v>
      </c>
      <c r="Y112" s="95" t="s">
        <v>30</v>
      </c>
      <c r="Z112" s="95" t="s">
        <v>32</v>
      </c>
      <c r="AA112" s="95" t="s">
        <v>321</v>
      </c>
      <c r="AB112" s="95" t="s">
        <v>1904</v>
      </c>
      <c r="AC112" s="95" t="s">
        <v>561</v>
      </c>
      <c r="AD112" s="95" t="s">
        <v>561</v>
      </c>
      <c r="AE112" s="95" t="s">
        <v>562</v>
      </c>
      <c r="AF112" s="95" t="s">
        <v>1905</v>
      </c>
      <c r="AG112" s="95" t="s">
        <v>1893</v>
      </c>
      <c r="AH112" s="95" t="s">
        <v>1900</v>
      </c>
      <c r="AI112" s="95" t="s">
        <v>1906</v>
      </c>
      <c r="AJ112" s="95" t="s">
        <v>154</v>
      </c>
      <c r="AK112" s="95" t="s">
        <v>566</v>
      </c>
      <c r="AL112" s="95" t="s">
        <v>335</v>
      </c>
      <c r="AM112" s="95" t="s">
        <v>567</v>
      </c>
      <c r="AN112" s="95" t="s">
        <v>568</v>
      </c>
    </row>
    <row r="113" spans="1:40" x14ac:dyDescent="0.25">
      <c r="A113" s="95" t="s">
        <v>1907</v>
      </c>
      <c r="B113" s="95" t="s">
        <v>1893</v>
      </c>
      <c r="C113" s="95" t="s">
        <v>1908</v>
      </c>
      <c r="D113" s="95" t="s">
        <v>1661</v>
      </c>
      <c r="E113" s="95" t="s">
        <v>1909</v>
      </c>
      <c r="F113" s="95" t="s">
        <v>1910</v>
      </c>
      <c r="G113" s="95" t="s">
        <v>1664</v>
      </c>
      <c r="H113" s="95" t="s">
        <v>322</v>
      </c>
      <c r="I113" s="95" t="s">
        <v>694</v>
      </c>
      <c r="J113" s="95" t="s">
        <v>1889</v>
      </c>
      <c r="K113" s="95" t="s">
        <v>325</v>
      </c>
      <c r="L113" s="95" t="s">
        <v>326</v>
      </c>
      <c r="M113" s="95" t="s">
        <v>696</v>
      </c>
      <c r="N113" s="95" t="s">
        <v>328</v>
      </c>
      <c r="O113" s="95" t="s">
        <v>528</v>
      </c>
      <c r="P113" s="95" t="s">
        <v>529</v>
      </c>
      <c r="Q113" s="95" t="s">
        <v>22</v>
      </c>
      <c r="R113" s="95" t="s">
        <v>23</v>
      </c>
      <c r="S113" s="95" t="s">
        <v>476</v>
      </c>
      <c r="T113" s="95" t="s">
        <v>477</v>
      </c>
      <c r="U113" s="96">
        <v>31973932.690000001</v>
      </c>
      <c r="V113" s="96">
        <v>0</v>
      </c>
      <c r="W113" s="96">
        <v>31973932.690000001</v>
      </c>
      <c r="X113" s="96">
        <v>0</v>
      </c>
      <c r="Y113" s="95" t="s">
        <v>30</v>
      </c>
      <c r="Z113" s="95" t="s">
        <v>32</v>
      </c>
      <c r="AA113" s="95" t="s">
        <v>321</v>
      </c>
      <c r="AB113" s="95" t="s">
        <v>1911</v>
      </c>
      <c r="AC113" s="95" t="s">
        <v>697</v>
      </c>
      <c r="AD113" s="95" t="s">
        <v>697</v>
      </c>
      <c r="AE113" s="95" t="s">
        <v>698</v>
      </c>
      <c r="AF113" s="95" t="s">
        <v>1912</v>
      </c>
      <c r="AG113" s="95" t="s">
        <v>1893</v>
      </c>
      <c r="AH113" s="95" t="s">
        <v>1907</v>
      </c>
      <c r="AI113" s="95" t="s">
        <v>1913</v>
      </c>
      <c r="AJ113" s="95" t="s">
        <v>154</v>
      </c>
      <c r="AK113" s="95" t="s">
        <v>702</v>
      </c>
      <c r="AL113" s="95" t="s">
        <v>703</v>
      </c>
      <c r="AM113" s="95" t="s">
        <v>704</v>
      </c>
      <c r="AN113" s="95" t="s">
        <v>1914</v>
      </c>
    </row>
    <row r="114" spans="1:40" x14ac:dyDescent="0.25">
      <c r="A114" s="95" t="s">
        <v>1915</v>
      </c>
      <c r="B114" s="95" t="s">
        <v>1893</v>
      </c>
      <c r="C114" s="95" t="s">
        <v>1916</v>
      </c>
      <c r="D114" s="95" t="s">
        <v>1661</v>
      </c>
      <c r="E114" s="95" t="s">
        <v>1917</v>
      </c>
      <c r="F114" s="95" t="s">
        <v>1918</v>
      </c>
      <c r="G114" s="95" t="s">
        <v>1664</v>
      </c>
      <c r="H114" s="95" t="s">
        <v>322</v>
      </c>
      <c r="I114" s="95" t="s">
        <v>323</v>
      </c>
      <c r="J114" s="95" t="s">
        <v>324</v>
      </c>
      <c r="K114" s="95" t="s">
        <v>325</v>
      </c>
      <c r="L114" s="95" t="s">
        <v>326</v>
      </c>
      <c r="M114" s="95" t="s">
        <v>327</v>
      </c>
      <c r="N114" s="95" t="s">
        <v>328</v>
      </c>
      <c r="O114" s="95" t="s">
        <v>329</v>
      </c>
      <c r="P114" s="95" t="s">
        <v>330</v>
      </c>
      <c r="Q114" s="95" t="s">
        <v>22</v>
      </c>
      <c r="R114" s="95" t="s">
        <v>23</v>
      </c>
      <c r="S114" s="95" t="s">
        <v>476</v>
      </c>
      <c r="T114" s="95" t="s">
        <v>477</v>
      </c>
      <c r="U114" s="96">
        <v>33283319.170000002</v>
      </c>
      <c r="V114" s="96">
        <v>0</v>
      </c>
      <c r="W114" s="96">
        <v>33283319.170000002</v>
      </c>
      <c r="X114" s="96">
        <v>0</v>
      </c>
      <c r="Y114" s="95" t="s">
        <v>30</v>
      </c>
      <c r="Z114" s="95" t="s">
        <v>32</v>
      </c>
      <c r="AA114" s="95" t="s">
        <v>321</v>
      </c>
      <c r="AB114" s="95" t="s">
        <v>1919</v>
      </c>
      <c r="AC114" s="95" t="s">
        <v>561</v>
      </c>
      <c r="AD114" s="95" t="s">
        <v>561</v>
      </c>
      <c r="AE114" s="95" t="s">
        <v>562</v>
      </c>
      <c r="AF114" s="95" t="s">
        <v>1920</v>
      </c>
      <c r="AG114" s="95" t="s">
        <v>1893</v>
      </c>
      <c r="AH114" s="95" t="s">
        <v>1915</v>
      </c>
      <c r="AI114" s="95" t="s">
        <v>1921</v>
      </c>
      <c r="AJ114" s="95" t="s">
        <v>154</v>
      </c>
      <c r="AK114" s="95" t="s">
        <v>566</v>
      </c>
      <c r="AL114" s="95" t="s">
        <v>335</v>
      </c>
      <c r="AM114" s="95" t="s">
        <v>567</v>
      </c>
      <c r="AN114" s="95" t="s">
        <v>568</v>
      </c>
    </row>
    <row r="115" spans="1:40" x14ac:dyDescent="0.25">
      <c r="A115" s="95" t="s">
        <v>1922</v>
      </c>
      <c r="B115" s="95" t="s">
        <v>1923</v>
      </c>
      <c r="C115" s="95" t="s">
        <v>1924</v>
      </c>
      <c r="D115" s="95" t="s">
        <v>1661</v>
      </c>
      <c r="E115" s="95" t="s">
        <v>1925</v>
      </c>
      <c r="F115" s="95" t="s">
        <v>1664</v>
      </c>
      <c r="G115" s="95" t="s">
        <v>1664</v>
      </c>
      <c r="H115" s="95" t="s">
        <v>322</v>
      </c>
      <c r="I115" s="95" t="s">
        <v>1125</v>
      </c>
      <c r="J115" s="95" t="s">
        <v>1126</v>
      </c>
      <c r="K115" s="95" t="s">
        <v>325</v>
      </c>
      <c r="L115" s="95" t="s">
        <v>356</v>
      </c>
      <c r="M115" s="95" t="s">
        <v>1127</v>
      </c>
      <c r="N115" s="95" t="s">
        <v>328</v>
      </c>
      <c r="O115" s="95" t="s">
        <v>528</v>
      </c>
      <c r="P115" s="95" t="s">
        <v>529</v>
      </c>
      <c r="Q115" s="95" t="s">
        <v>22</v>
      </c>
      <c r="R115" s="95" t="s">
        <v>23</v>
      </c>
      <c r="S115" s="95" t="s">
        <v>1123</v>
      </c>
      <c r="T115" s="95" t="s">
        <v>1605</v>
      </c>
      <c r="U115" s="96">
        <v>19858838</v>
      </c>
      <c r="V115" s="96">
        <v>0</v>
      </c>
      <c r="W115" s="96">
        <v>19858838</v>
      </c>
      <c r="X115" s="96">
        <v>0</v>
      </c>
      <c r="Y115" s="95" t="s">
        <v>30</v>
      </c>
      <c r="Z115" s="95" t="s">
        <v>32</v>
      </c>
      <c r="AA115" s="95" t="s">
        <v>321</v>
      </c>
      <c r="AB115" s="95" t="s">
        <v>1926</v>
      </c>
      <c r="AC115" s="95" t="s">
        <v>1128</v>
      </c>
      <c r="AD115" s="95" t="s">
        <v>1128</v>
      </c>
      <c r="AE115" s="95" t="s">
        <v>332</v>
      </c>
      <c r="AF115" s="95" t="s">
        <v>1927</v>
      </c>
      <c r="AG115" s="95" t="s">
        <v>1923</v>
      </c>
      <c r="AH115" s="95" t="s">
        <v>1922</v>
      </c>
      <c r="AI115" s="95" t="s">
        <v>1131</v>
      </c>
      <c r="AJ115" s="95" t="s">
        <v>154</v>
      </c>
      <c r="AK115" s="95" t="s">
        <v>1132</v>
      </c>
      <c r="AL115" s="95" t="s">
        <v>1133</v>
      </c>
      <c r="AM115" s="95" t="s">
        <v>1134</v>
      </c>
      <c r="AN115" s="95" t="s">
        <v>1928</v>
      </c>
    </row>
    <row r="116" spans="1:40" x14ac:dyDescent="0.25">
      <c r="A116" s="95" t="s">
        <v>1311</v>
      </c>
      <c r="B116" s="95" t="s">
        <v>1923</v>
      </c>
      <c r="C116" s="95" t="s">
        <v>1929</v>
      </c>
      <c r="D116" s="95" t="s">
        <v>1661</v>
      </c>
      <c r="E116" s="95" t="s">
        <v>1930</v>
      </c>
      <c r="F116" s="95" t="s">
        <v>1931</v>
      </c>
      <c r="G116" s="95" t="s">
        <v>1664</v>
      </c>
      <c r="H116" s="95" t="s">
        <v>322</v>
      </c>
      <c r="I116" s="95" t="s">
        <v>323</v>
      </c>
      <c r="J116" s="95" t="s">
        <v>324</v>
      </c>
      <c r="K116" s="95" t="s">
        <v>325</v>
      </c>
      <c r="L116" s="95" t="s">
        <v>326</v>
      </c>
      <c r="M116" s="95" t="s">
        <v>327</v>
      </c>
      <c r="N116" s="95" t="s">
        <v>328</v>
      </c>
      <c r="O116" s="95" t="s">
        <v>329</v>
      </c>
      <c r="P116" s="95" t="s">
        <v>330</v>
      </c>
      <c r="Q116" s="95" t="s">
        <v>22</v>
      </c>
      <c r="R116" s="95" t="s">
        <v>23</v>
      </c>
      <c r="S116" s="95" t="s">
        <v>476</v>
      </c>
      <c r="T116" s="95" t="s">
        <v>477</v>
      </c>
      <c r="U116" s="96">
        <v>118132008.97</v>
      </c>
      <c r="V116" s="96">
        <v>0</v>
      </c>
      <c r="W116" s="96">
        <v>118132008.97</v>
      </c>
      <c r="X116" s="96">
        <v>0</v>
      </c>
      <c r="Y116" s="95" t="s">
        <v>30</v>
      </c>
      <c r="Z116" s="95" t="s">
        <v>32</v>
      </c>
      <c r="AA116" s="95" t="s">
        <v>321</v>
      </c>
      <c r="AB116" s="95" t="s">
        <v>1932</v>
      </c>
      <c r="AC116" s="95" t="s">
        <v>561</v>
      </c>
      <c r="AD116" s="95" t="s">
        <v>561</v>
      </c>
      <c r="AE116" s="95" t="s">
        <v>562</v>
      </c>
      <c r="AF116" s="95" t="s">
        <v>1933</v>
      </c>
      <c r="AG116" s="95" t="s">
        <v>1923</v>
      </c>
      <c r="AH116" s="95" t="s">
        <v>1311</v>
      </c>
      <c r="AI116" s="95" t="s">
        <v>1934</v>
      </c>
      <c r="AJ116" s="95" t="s">
        <v>154</v>
      </c>
      <c r="AK116" s="95" t="s">
        <v>566</v>
      </c>
      <c r="AL116" s="95" t="s">
        <v>335</v>
      </c>
      <c r="AM116" s="95" t="s">
        <v>567</v>
      </c>
      <c r="AN116" s="95" t="s">
        <v>568</v>
      </c>
    </row>
    <row r="117" spans="1:40" x14ac:dyDescent="0.25">
      <c r="A117" s="95" t="s">
        <v>670</v>
      </c>
      <c r="B117" s="95" t="s">
        <v>1923</v>
      </c>
      <c r="C117" s="95" t="s">
        <v>1935</v>
      </c>
      <c r="D117" s="95" t="s">
        <v>1661</v>
      </c>
      <c r="E117" s="95" t="s">
        <v>1936</v>
      </c>
      <c r="F117" s="95" t="s">
        <v>1937</v>
      </c>
      <c r="G117" s="95" t="s">
        <v>1664</v>
      </c>
      <c r="H117" s="95" t="s">
        <v>322</v>
      </c>
      <c r="I117" s="95" t="s">
        <v>508</v>
      </c>
      <c r="J117" s="95" t="s">
        <v>1938</v>
      </c>
      <c r="K117" s="95" t="s">
        <v>325</v>
      </c>
      <c r="L117" s="95" t="s">
        <v>356</v>
      </c>
      <c r="M117" s="95" t="s">
        <v>659</v>
      </c>
      <c r="N117" s="95" t="s">
        <v>328</v>
      </c>
      <c r="O117" s="95" t="s">
        <v>494</v>
      </c>
      <c r="P117" s="95" t="s">
        <v>495</v>
      </c>
      <c r="Q117" s="95" t="s">
        <v>22</v>
      </c>
      <c r="R117" s="95" t="s">
        <v>23</v>
      </c>
      <c r="S117" s="95" t="s">
        <v>476</v>
      </c>
      <c r="T117" s="95" t="s">
        <v>477</v>
      </c>
      <c r="U117" s="96">
        <v>96656341.189999998</v>
      </c>
      <c r="V117" s="96">
        <v>0</v>
      </c>
      <c r="W117" s="96">
        <v>96656341.189999998</v>
      </c>
      <c r="X117" s="96">
        <v>0</v>
      </c>
      <c r="Y117" s="95" t="s">
        <v>30</v>
      </c>
      <c r="Z117" s="95" t="s">
        <v>32</v>
      </c>
      <c r="AA117" s="95" t="s">
        <v>321</v>
      </c>
      <c r="AB117" s="95" t="s">
        <v>1939</v>
      </c>
      <c r="AC117" s="95" t="s">
        <v>660</v>
      </c>
      <c r="AD117" s="95" t="s">
        <v>660</v>
      </c>
      <c r="AE117" s="95" t="s">
        <v>668</v>
      </c>
      <c r="AF117" s="95" t="s">
        <v>669</v>
      </c>
      <c r="AG117" s="95" t="s">
        <v>1923</v>
      </c>
      <c r="AH117" s="95" t="s">
        <v>670</v>
      </c>
      <c r="AI117" s="95" t="s">
        <v>671</v>
      </c>
      <c r="AJ117" s="95" t="s">
        <v>154</v>
      </c>
      <c r="AK117" s="95" t="s">
        <v>665</v>
      </c>
      <c r="AL117" s="95" t="s">
        <v>335</v>
      </c>
      <c r="AM117" s="95" t="s">
        <v>672</v>
      </c>
      <c r="AN117" s="95" t="s">
        <v>1940</v>
      </c>
    </row>
    <row r="118" spans="1:40" x14ac:dyDescent="0.25">
      <c r="A118" s="95" t="s">
        <v>663</v>
      </c>
      <c r="B118" s="95" t="s">
        <v>1923</v>
      </c>
      <c r="C118" s="95" t="s">
        <v>1941</v>
      </c>
      <c r="D118" s="95" t="s">
        <v>1661</v>
      </c>
      <c r="E118" s="95" t="s">
        <v>1942</v>
      </c>
      <c r="F118" s="95" t="s">
        <v>1943</v>
      </c>
      <c r="G118" s="95" t="s">
        <v>1664</v>
      </c>
      <c r="H118" s="95" t="s">
        <v>322</v>
      </c>
      <c r="I118" s="95" t="s">
        <v>508</v>
      </c>
      <c r="J118" s="95" t="s">
        <v>1938</v>
      </c>
      <c r="K118" s="95" t="s">
        <v>325</v>
      </c>
      <c r="L118" s="95" t="s">
        <v>356</v>
      </c>
      <c r="M118" s="95" t="s">
        <v>659</v>
      </c>
      <c r="N118" s="95" t="s">
        <v>328</v>
      </c>
      <c r="O118" s="95" t="s">
        <v>494</v>
      </c>
      <c r="P118" s="95" t="s">
        <v>495</v>
      </c>
      <c r="Q118" s="95" t="s">
        <v>22</v>
      </c>
      <c r="R118" s="95" t="s">
        <v>23</v>
      </c>
      <c r="S118" s="95" t="s">
        <v>476</v>
      </c>
      <c r="T118" s="95" t="s">
        <v>477</v>
      </c>
      <c r="U118" s="96">
        <v>92817792.150000006</v>
      </c>
      <c r="V118" s="96">
        <v>0</v>
      </c>
      <c r="W118" s="96">
        <v>92817792.150000006</v>
      </c>
      <c r="X118" s="96">
        <v>0</v>
      </c>
      <c r="Y118" s="95" t="s">
        <v>30</v>
      </c>
      <c r="Z118" s="95" t="s">
        <v>32</v>
      </c>
      <c r="AA118" s="95" t="s">
        <v>321</v>
      </c>
      <c r="AB118" s="95" t="s">
        <v>1944</v>
      </c>
      <c r="AC118" s="95" t="s">
        <v>660</v>
      </c>
      <c r="AD118" s="95" t="s">
        <v>660</v>
      </c>
      <c r="AE118" s="95" t="s">
        <v>661</v>
      </c>
      <c r="AF118" s="95" t="s">
        <v>662</v>
      </c>
      <c r="AG118" s="95" t="s">
        <v>1923</v>
      </c>
      <c r="AH118" s="95" t="s">
        <v>663</v>
      </c>
      <c r="AI118" s="95" t="s">
        <v>664</v>
      </c>
      <c r="AJ118" s="95" t="s">
        <v>154</v>
      </c>
      <c r="AK118" s="95" t="s">
        <v>665</v>
      </c>
      <c r="AL118" s="95" t="s">
        <v>335</v>
      </c>
      <c r="AM118" s="95" t="s">
        <v>666</v>
      </c>
      <c r="AN118" s="95" t="s">
        <v>667</v>
      </c>
    </row>
    <row r="119" spans="1:40" x14ac:dyDescent="0.25">
      <c r="A119" s="95" t="s">
        <v>1298</v>
      </c>
      <c r="B119" s="95" t="s">
        <v>1923</v>
      </c>
      <c r="C119" s="95" t="s">
        <v>1945</v>
      </c>
      <c r="D119" s="95" t="s">
        <v>1661</v>
      </c>
      <c r="E119" s="95" t="s">
        <v>1946</v>
      </c>
      <c r="F119" s="95" t="s">
        <v>1947</v>
      </c>
      <c r="G119" s="95" t="s">
        <v>1664</v>
      </c>
      <c r="H119" s="95" t="s">
        <v>322</v>
      </c>
      <c r="I119" s="95" t="s">
        <v>1293</v>
      </c>
      <c r="J119" s="95" t="s">
        <v>1294</v>
      </c>
      <c r="K119" s="95" t="s">
        <v>325</v>
      </c>
      <c r="L119" s="95" t="s">
        <v>326</v>
      </c>
      <c r="M119" s="95" t="s">
        <v>1295</v>
      </c>
      <c r="N119" s="95" t="s">
        <v>328</v>
      </c>
      <c r="O119" s="95" t="s">
        <v>618</v>
      </c>
      <c r="P119" s="95" t="s">
        <v>619</v>
      </c>
      <c r="Q119" s="95" t="s">
        <v>22</v>
      </c>
      <c r="R119" s="95" t="s">
        <v>23</v>
      </c>
      <c r="S119" s="95" t="s">
        <v>478</v>
      </c>
      <c r="T119" s="95" t="s">
        <v>479</v>
      </c>
      <c r="U119" s="96">
        <v>312155250.89999998</v>
      </c>
      <c r="V119" s="96">
        <v>0</v>
      </c>
      <c r="W119" s="96">
        <v>312155250.89999998</v>
      </c>
      <c r="X119" s="96">
        <v>0</v>
      </c>
      <c r="Y119" s="95" t="s">
        <v>30</v>
      </c>
      <c r="Z119" s="95" t="s">
        <v>32</v>
      </c>
      <c r="AA119" s="95" t="s">
        <v>321</v>
      </c>
      <c r="AB119" s="95" t="s">
        <v>1948</v>
      </c>
      <c r="AC119" s="95" t="s">
        <v>1139</v>
      </c>
      <c r="AD119" s="95" t="s">
        <v>1139</v>
      </c>
      <c r="AE119" s="95" t="s">
        <v>1296</v>
      </c>
      <c r="AF119" s="95" t="s">
        <v>1297</v>
      </c>
      <c r="AG119" s="95" t="s">
        <v>1923</v>
      </c>
      <c r="AH119" s="95" t="s">
        <v>1298</v>
      </c>
      <c r="AI119" s="95" t="s">
        <v>1299</v>
      </c>
      <c r="AJ119" s="95" t="s">
        <v>154</v>
      </c>
      <c r="AK119" s="95" t="s">
        <v>1300</v>
      </c>
      <c r="AL119" s="95" t="s">
        <v>765</v>
      </c>
      <c r="AM119" s="95" t="s">
        <v>1301</v>
      </c>
      <c r="AN119" s="95" t="s">
        <v>1302</v>
      </c>
    </row>
    <row r="120" spans="1:40" x14ac:dyDescent="0.25">
      <c r="A120" s="95" t="s">
        <v>1949</v>
      </c>
      <c r="B120" s="95" t="s">
        <v>1923</v>
      </c>
      <c r="C120" s="95" t="s">
        <v>1950</v>
      </c>
      <c r="D120" s="95" t="s">
        <v>1661</v>
      </c>
      <c r="E120" s="95" t="s">
        <v>1951</v>
      </c>
      <c r="F120" s="95" t="s">
        <v>1952</v>
      </c>
      <c r="G120" s="95" t="s">
        <v>1664</v>
      </c>
      <c r="H120" s="95" t="s">
        <v>322</v>
      </c>
      <c r="I120" s="95" t="s">
        <v>1167</v>
      </c>
      <c r="J120" s="95" t="s">
        <v>1168</v>
      </c>
      <c r="K120" s="95" t="s">
        <v>325</v>
      </c>
      <c r="L120" s="95" t="s">
        <v>356</v>
      </c>
      <c r="M120" s="95" t="s">
        <v>1169</v>
      </c>
      <c r="N120" s="95" t="s">
        <v>328</v>
      </c>
      <c r="O120" s="95" t="s">
        <v>385</v>
      </c>
      <c r="P120" s="95" t="s">
        <v>386</v>
      </c>
      <c r="Q120" s="95" t="s">
        <v>22</v>
      </c>
      <c r="R120" s="95" t="s">
        <v>23</v>
      </c>
      <c r="S120" s="95" t="s">
        <v>1123</v>
      </c>
      <c r="T120" s="95" t="s">
        <v>1605</v>
      </c>
      <c r="U120" s="96">
        <v>17463584</v>
      </c>
      <c r="V120" s="96">
        <v>0</v>
      </c>
      <c r="W120" s="96">
        <v>17463584</v>
      </c>
      <c r="X120" s="96">
        <v>0</v>
      </c>
      <c r="Y120" s="95" t="s">
        <v>30</v>
      </c>
      <c r="Z120" s="95" t="s">
        <v>32</v>
      </c>
      <c r="AA120" s="95" t="s">
        <v>321</v>
      </c>
      <c r="AB120" s="95" t="s">
        <v>1953</v>
      </c>
      <c r="AC120" s="95" t="s">
        <v>1170</v>
      </c>
      <c r="AD120" s="95" t="s">
        <v>1170</v>
      </c>
      <c r="AE120" s="95" t="s">
        <v>1171</v>
      </c>
      <c r="AF120" s="95" t="s">
        <v>1954</v>
      </c>
      <c r="AG120" s="95" t="s">
        <v>1923</v>
      </c>
      <c r="AH120" s="95" t="s">
        <v>1949</v>
      </c>
      <c r="AI120" s="95" t="s">
        <v>1174</v>
      </c>
      <c r="AJ120" s="95" t="s">
        <v>154</v>
      </c>
      <c r="AK120" s="95" t="s">
        <v>1175</v>
      </c>
      <c r="AL120" s="95" t="s">
        <v>335</v>
      </c>
      <c r="AM120" s="95" t="s">
        <v>1176</v>
      </c>
      <c r="AN120" s="95" t="s">
        <v>1177</v>
      </c>
    </row>
    <row r="121" spans="1:40" x14ac:dyDescent="0.25">
      <c r="A121" s="95" t="s">
        <v>1955</v>
      </c>
      <c r="B121" s="95" t="s">
        <v>1923</v>
      </c>
      <c r="C121" s="95" t="s">
        <v>1956</v>
      </c>
      <c r="D121" s="95" t="s">
        <v>1661</v>
      </c>
      <c r="E121" s="95" t="s">
        <v>1957</v>
      </c>
      <c r="F121" s="95" t="s">
        <v>1958</v>
      </c>
      <c r="G121" s="95" t="s">
        <v>1664</v>
      </c>
      <c r="H121" s="95" t="s">
        <v>322</v>
      </c>
      <c r="I121" s="95" t="s">
        <v>694</v>
      </c>
      <c r="J121" s="95" t="s">
        <v>1889</v>
      </c>
      <c r="K121" s="95" t="s">
        <v>325</v>
      </c>
      <c r="L121" s="95" t="s">
        <v>326</v>
      </c>
      <c r="M121" s="95" t="s">
        <v>696</v>
      </c>
      <c r="N121" s="95" t="s">
        <v>328</v>
      </c>
      <c r="O121" s="95" t="s">
        <v>528</v>
      </c>
      <c r="P121" s="95" t="s">
        <v>529</v>
      </c>
      <c r="Q121" s="95" t="s">
        <v>22</v>
      </c>
      <c r="R121" s="95" t="s">
        <v>23</v>
      </c>
      <c r="S121" s="95" t="s">
        <v>476</v>
      </c>
      <c r="T121" s="95" t="s">
        <v>477</v>
      </c>
      <c r="U121" s="96">
        <v>73645649</v>
      </c>
      <c r="V121" s="96">
        <v>0</v>
      </c>
      <c r="W121" s="96">
        <v>73645649</v>
      </c>
      <c r="X121" s="96">
        <v>0</v>
      </c>
      <c r="Y121" s="95" t="s">
        <v>30</v>
      </c>
      <c r="Z121" s="95" t="s">
        <v>32</v>
      </c>
      <c r="AA121" s="95" t="s">
        <v>321</v>
      </c>
      <c r="AB121" s="95" t="s">
        <v>1959</v>
      </c>
      <c r="AC121" s="95" t="s">
        <v>697</v>
      </c>
      <c r="AD121" s="95" t="s">
        <v>697</v>
      </c>
      <c r="AE121" s="95" t="s">
        <v>698</v>
      </c>
      <c r="AF121" s="95" t="s">
        <v>1960</v>
      </c>
      <c r="AG121" s="95" t="s">
        <v>1923</v>
      </c>
      <c r="AH121" s="95" t="s">
        <v>1955</v>
      </c>
      <c r="AI121" s="95" t="s">
        <v>1961</v>
      </c>
      <c r="AJ121" s="95" t="s">
        <v>154</v>
      </c>
      <c r="AK121" s="95" t="s">
        <v>702</v>
      </c>
      <c r="AL121" s="95" t="s">
        <v>703</v>
      </c>
      <c r="AM121" s="95" t="s">
        <v>704</v>
      </c>
      <c r="AN121" s="95" t="s">
        <v>1914</v>
      </c>
    </row>
    <row r="122" spans="1:40" x14ac:dyDescent="0.25">
      <c r="A122" s="95" t="s">
        <v>1962</v>
      </c>
      <c r="B122" s="95" t="s">
        <v>1963</v>
      </c>
      <c r="C122" s="95" t="s">
        <v>1964</v>
      </c>
      <c r="D122" s="95" t="s">
        <v>1661</v>
      </c>
      <c r="E122" s="95" t="s">
        <v>1965</v>
      </c>
      <c r="F122" s="95" t="s">
        <v>1966</v>
      </c>
      <c r="G122" s="95" t="s">
        <v>1664</v>
      </c>
      <c r="H122" s="95" t="s">
        <v>322</v>
      </c>
      <c r="I122" s="95" t="s">
        <v>1342</v>
      </c>
      <c r="J122" s="95" t="s">
        <v>1343</v>
      </c>
      <c r="K122" s="95" t="s">
        <v>325</v>
      </c>
      <c r="L122" s="95" t="s">
        <v>356</v>
      </c>
      <c r="M122" s="95" t="s">
        <v>1344</v>
      </c>
      <c r="N122" s="95" t="s">
        <v>328</v>
      </c>
      <c r="O122" s="95" t="s">
        <v>329</v>
      </c>
      <c r="P122" s="95" t="s">
        <v>330</v>
      </c>
      <c r="Q122" s="95" t="s">
        <v>22</v>
      </c>
      <c r="R122" s="95" t="s">
        <v>23</v>
      </c>
      <c r="S122" s="95" t="s">
        <v>478</v>
      </c>
      <c r="T122" s="95" t="s">
        <v>479</v>
      </c>
      <c r="U122" s="96">
        <v>2449814</v>
      </c>
      <c r="V122" s="96">
        <v>0</v>
      </c>
      <c r="W122" s="96">
        <v>2449814</v>
      </c>
      <c r="X122" s="96">
        <v>0</v>
      </c>
      <c r="Y122" s="95" t="s">
        <v>30</v>
      </c>
      <c r="Z122" s="95" t="s">
        <v>32</v>
      </c>
      <c r="AA122" s="95" t="s">
        <v>321</v>
      </c>
      <c r="AB122" s="95" t="s">
        <v>1967</v>
      </c>
      <c r="AC122" s="95" t="s">
        <v>1345</v>
      </c>
      <c r="AD122" s="95" t="s">
        <v>1345</v>
      </c>
      <c r="AE122" s="95" t="s">
        <v>1346</v>
      </c>
      <c r="AF122" s="95" t="s">
        <v>1968</v>
      </c>
      <c r="AG122" s="95" t="s">
        <v>1963</v>
      </c>
      <c r="AH122" s="95" t="s">
        <v>1962</v>
      </c>
      <c r="AI122" s="95" t="s">
        <v>1349</v>
      </c>
      <c r="AJ122" s="95" t="s">
        <v>154</v>
      </c>
      <c r="AK122" s="95" t="s">
        <v>1350</v>
      </c>
      <c r="AL122" s="95" t="s">
        <v>765</v>
      </c>
      <c r="AM122" s="95" t="s">
        <v>1351</v>
      </c>
      <c r="AN122" s="95" t="s">
        <v>1352</v>
      </c>
    </row>
    <row r="123" spans="1:40" x14ac:dyDescent="0.25">
      <c r="A123" s="95" t="s">
        <v>1969</v>
      </c>
      <c r="B123" s="95" t="s">
        <v>1970</v>
      </c>
      <c r="C123" s="95" t="s">
        <v>1971</v>
      </c>
      <c r="D123" s="95" t="s">
        <v>1661</v>
      </c>
      <c r="E123" s="95" t="s">
        <v>1972</v>
      </c>
      <c r="F123" s="95" t="s">
        <v>1973</v>
      </c>
      <c r="G123" s="95" t="s">
        <v>1664</v>
      </c>
      <c r="H123" s="95" t="s">
        <v>462</v>
      </c>
      <c r="I123" s="95" t="s">
        <v>871</v>
      </c>
      <c r="J123" s="95" t="s">
        <v>872</v>
      </c>
      <c r="K123" s="95" t="s">
        <v>325</v>
      </c>
      <c r="L123" s="95" t="s">
        <v>356</v>
      </c>
      <c r="M123" s="95" t="s">
        <v>873</v>
      </c>
      <c r="N123" s="95" t="s">
        <v>328</v>
      </c>
      <c r="O123" s="95" t="s">
        <v>385</v>
      </c>
      <c r="P123" s="95" t="s">
        <v>386</v>
      </c>
      <c r="Q123" s="95" t="s">
        <v>22</v>
      </c>
      <c r="R123" s="95" t="s">
        <v>23</v>
      </c>
      <c r="S123" s="95" t="s">
        <v>535</v>
      </c>
      <c r="T123" s="95" t="s">
        <v>1582</v>
      </c>
      <c r="U123" s="96">
        <v>2270100</v>
      </c>
      <c r="V123" s="96">
        <v>0</v>
      </c>
      <c r="W123" s="96">
        <v>2270100</v>
      </c>
      <c r="X123" s="96">
        <v>0</v>
      </c>
      <c r="Y123" s="95" t="s">
        <v>30</v>
      </c>
      <c r="Z123" s="95" t="s">
        <v>32</v>
      </c>
      <c r="AA123" s="95" t="s">
        <v>321</v>
      </c>
      <c r="AB123" s="95" t="s">
        <v>1974</v>
      </c>
      <c r="AC123" s="95" t="s">
        <v>874</v>
      </c>
      <c r="AD123" s="95" t="s">
        <v>875</v>
      </c>
      <c r="AE123" s="95" t="s">
        <v>876</v>
      </c>
      <c r="AF123" s="95" t="s">
        <v>1975</v>
      </c>
      <c r="AG123" s="95" t="s">
        <v>1970</v>
      </c>
      <c r="AH123" s="95" t="s">
        <v>1969</v>
      </c>
      <c r="AI123" s="95" t="s">
        <v>1976</v>
      </c>
      <c r="AJ123" s="95" t="s">
        <v>154</v>
      </c>
      <c r="AK123" s="95" t="s">
        <v>415</v>
      </c>
      <c r="AL123" s="95" t="s">
        <v>532</v>
      </c>
      <c r="AM123" s="95" t="s">
        <v>880</v>
      </c>
      <c r="AN123" s="95" t="s">
        <v>1875</v>
      </c>
    </row>
    <row r="124" spans="1:40" x14ac:dyDescent="0.25">
      <c r="A124" s="95" t="s">
        <v>1969</v>
      </c>
      <c r="B124" s="95" t="s">
        <v>1970</v>
      </c>
      <c r="C124" s="95" t="s">
        <v>1971</v>
      </c>
      <c r="D124" s="95" t="s">
        <v>1661</v>
      </c>
      <c r="E124" s="95" t="s">
        <v>1972</v>
      </c>
      <c r="F124" s="95" t="s">
        <v>1973</v>
      </c>
      <c r="G124" s="95" t="s">
        <v>1664</v>
      </c>
      <c r="H124" s="95" t="s">
        <v>462</v>
      </c>
      <c r="I124" s="95" t="s">
        <v>871</v>
      </c>
      <c r="J124" s="95" t="s">
        <v>872</v>
      </c>
      <c r="K124" s="95" t="s">
        <v>325</v>
      </c>
      <c r="L124" s="95" t="s">
        <v>356</v>
      </c>
      <c r="M124" s="95" t="s">
        <v>873</v>
      </c>
      <c r="N124" s="95" t="s">
        <v>328</v>
      </c>
      <c r="O124" s="95" t="s">
        <v>385</v>
      </c>
      <c r="P124" s="95" t="s">
        <v>386</v>
      </c>
      <c r="Q124" s="95" t="s">
        <v>22</v>
      </c>
      <c r="R124" s="95" t="s">
        <v>23</v>
      </c>
      <c r="S124" s="95" t="s">
        <v>460</v>
      </c>
      <c r="T124" s="95" t="s">
        <v>1579</v>
      </c>
      <c r="U124" s="96">
        <v>5296900</v>
      </c>
      <c r="V124" s="96">
        <v>0</v>
      </c>
      <c r="W124" s="96">
        <v>5296900</v>
      </c>
      <c r="X124" s="96">
        <v>0</v>
      </c>
      <c r="Y124" s="95" t="s">
        <v>30</v>
      </c>
      <c r="Z124" s="95" t="s">
        <v>32</v>
      </c>
      <c r="AA124" s="95" t="s">
        <v>321</v>
      </c>
      <c r="AB124" s="95" t="s">
        <v>1974</v>
      </c>
      <c r="AC124" s="95" t="s">
        <v>874</v>
      </c>
      <c r="AD124" s="95" t="s">
        <v>875</v>
      </c>
      <c r="AE124" s="95" t="s">
        <v>876</v>
      </c>
      <c r="AF124" s="95" t="s">
        <v>1975</v>
      </c>
      <c r="AG124" s="95" t="s">
        <v>1970</v>
      </c>
      <c r="AH124" s="95" t="s">
        <v>1969</v>
      </c>
      <c r="AI124" s="95" t="s">
        <v>1976</v>
      </c>
      <c r="AJ124" s="95" t="s">
        <v>154</v>
      </c>
      <c r="AK124" s="95" t="s">
        <v>415</v>
      </c>
      <c r="AL124" s="95" t="s">
        <v>532</v>
      </c>
      <c r="AM124" s="95" t="s">
        <v>880</v>
      </c>
      <c r="AN124" s="95" t="s">
        <v>1875</v>
      </c>
    </row>
    <row r="125" spans="1:40" x14ac:dyDescent="0.25">
      <c r="A125" s="95" t="s">
        <v>1977</v>
      </c>
      <c r="B125" s="95" t="s">
        <v>1978</v>
      </c>
      <c r="C125" s="95" t="s">
        <v>1979</v>
      </c>
      <c r="D125" s="95" t="s">
        <v>1886</v>
      </c>
      <c r="E125" s="95" t="s">
        <v>1980</v>
      </c>
      <c r="F125" s="95" t="s">
        <v>1981</v>
      </c>
      <c r="G125" s="95" t="s">
        <v>1664</v>
      </c>
      <c r="H125" s="95" t="s">
        <v>322</v>
      </c>
      <c r="I125" s="95" t="s">
        <v>427</v>
      </c>
      <c r="J125" s="95" t="s">
        <v>428</v>
      </c>
      <c r="K125" s="95" t="s">
        <v>325</v>
      </c>
      <c r="L125" s="95" t="s">
        <v>356</v>
      </c>
      <c r="M125" s="95" t="s">
        <v>429</v>
      </c>
      <c r="N125" s="95" t="s">
        <v>328</v>
      </c>
      <c r="O125" s="95" t="s">
        <v>329</v>
      </c>
      <c r="P125" s="95" t="s">
        <v>330</v>
      </c>
      <c r="Q125" s="95" t="s">
        <v>22</v>
      </c>
      <c r="R125" s="95" t="s">
        <v>23</v>
      </c>
      <c r="S125" s="95" t="s">
        <v>113</v>
      </c>
      <c r="T125" s="95" t="s">
        <v>114</v>
      </c>
      <c r="U125" s="95" t="s">
        <v>1980</v>
      </c>
      <c r="V125" s="95" t="s">
        <v>1664</v>
      </c>
      <c r="W125" s="95" t="s">
        <v>1980</v>
      </c>
      <c r="X125" s="95" t="s">
        <v>1664</v>
      </c>
      <c r="Y125" s="95" t="s">
        <v>30</v>
      </c>
      <c r="Z125" s="95" t="s">
        <v>32</v>
      </c>
      <c r="AA125" s="95" t="s">
        <v>321</v>
      </c>
      <c r="AB125" s="95" t="s">
        <v>1982</v>
      </c>
      <c r="AC125" s="95" t="s">
        <v>437</v>
      </c>
      <c r="AD125" s="95" t="s">
        <v>438</v>
      </c>
      <c r="AE125" s="95" t="s">
        <v>439</v>
      </c>
      <c r="AF125" s="95" t="s">
        <v>1983</v>
      </c>
      <c r="AG125" s="95" t="s">
        <v>1978</v>
      </c>
      <c r="AH125" s="95" t="s">
        <v>1977</v>
      </c>
      <c r="AI125" s="95" t="s">
        <v>154</v>
      </c>
      <c r="AJ125" s="95" t="s">
        <v>154</v>
      </c>
      <c r="AK125" s="95" t="s">
        <v>434</v>
      </c>
      <c r="AL125" s="95" t="s">
        <v>335</v>
      </c>
      <c r="AM125" s="95" t="s">
        <v>435</v>
      </c>
      <c r="AN125" s="95" t="s">
        <v>443</v>
      </c>
    </row>
    <row r="126" spans="1:40" x14ac:dyDescent="0.25">
      <c r="A126" s="95" t="s">
        <v>1984</v>
      </c>
      <c r="B126" s="95" t="s">
        <v>1985</v>
      </c>
      <c r="C126" s="95" t="s">
        <v>1986</v>
      </c>
      <c r="D126" s="95" t="s">
        <v>1661</v>
      </c>
      <c r="E126" s="95" t="s">
        <v>1987</v>
      </c>
      <c r="F126" s="95" t="s">
        <v>1988</v>
      </c>
      <c r="G126" s="95" t="s">
        <v>1664</v>
      </c>
      <c r="H126" s="95" t="s">
        <v>322</v>
      </c>
      <c r="I126" s="95" t="s">
        <v>1214</v>
      </c>
      <c r="J126" s="95" t="s">
        <v>1215</v>
      </c>
      <c r="K126" s="95" t="s">
        <v>325</v>
      </c>
      <c r="L126" s="95" t="s">
        <v>326</v>
      </c>
      <c r="M126" s="95" t="s">
        <v>1216</v>
      </c>
      <c r="N126" s="95" t="s">
        <v>328</v>
      </c>
      <c r="O126" s="95" t="s">
        <v>343</v>
      </c>
      <c r="P126" s="95" t="s">
        <v>344</v>
      </c>
      <c r="Q126" s="95" t="s">
        <v>22</v>
      </c>
      <c r="R126" s="95" t="s">
        <v>23</v>
      </c>
      <c r="S126" s="95" t="s">
        <v>478</v>
      </c>
      <c r="T126" s="95" t="s">
        <v>479</v>
      </c>
      <c r="U126" s="96">
        <v>367290597</v>
      </c>
      <c r="V126" s="96">
        <v>0</v>
      </c>
      <c r="W126" s="96">
        <v>367290597</v>
      </c>
      <c r="X126" s="96">
        <v>0</v>
      </c>
      <c r="Y126" s="95" t="s">
        <v>30</v>
      </c>
      <c r="Z126" s="95" t="s">
        <v>32</v>
      </c>
      <c r="AA126" s="95" t="s">
        <v>321</v>
      </c>
      <c r="AB126" s="95" t="s">
        <v>1989</v>
      </c>
      <c r="AC126" s="95" t="s">
        <v>1139</v>
      </c>
      <c r="AD126" s="95" t="s">
        <v>1139</v>
      </c>
      <c r="AE126" s="95" t="s">
        <v>1217</v>
      </c>
      <c r="AF126" s="95" t="s">
        <v>1990</v>
      </c>
      <c r="AG126" s="95" t="s">
        <v>1985</v>
      </c>
      <c r="AH126" s="95" t="s">
        <v>1984</v>
      </c>
      <c r="AI126" s="95" t="s">
        <v>1991</v>
      </c>
      <c r="AJ126" s="95" t="s">
        <v>154</v>
      </c>
      <c r="AK126" s="95" t="s">
        <v>764</v>
      </c>
      <c r="AL126" s="95" t="s">
        <v>765</v>
      </c>
      <c r="AM126" s="95" t="s">
        <v>1221</v>
      </c>
      <c r="AN126" s="95" t="s">
        <v>1222</v>
      </c>
    </row>
    <row r="127" spans="1:40" x14ac:dyDescent="0.25">
      <c r="A127" s="95" t="s">
        <v>1992</v>
      </c>
      <c r="B127" s="95" t="s">
        <v>1985</v>
      </c>
      <c r="C127" s="95" t="s">
        <v>1993</v>
      </c>
      <c r="D127" s="95" t="s">
        <v>1661</v>
      </c>
      <c r="E127" s="95" t="s">
        <v>1994</v>
      </c>
      <c r="F127" s="95" t="s">
        <v>1995</v>
      </c>
      <c r="G127" s="95" t="s">
        <v>1664</v>
      </c>
      <c r="H127" s="95" t="s">
        <v>322</v>
      </c>
      <c r="I127" s="95" t="s">
        <v>1223</v>
      </c>
      <c r="J127" s="95" t="s">
        <v>1224</v>
      </c>
      <c r="K127" s="95" t="s">
        <v>325</v>
      </c>
      <c r="L127" s="95" t="s">
        <v>326</v>
      </c>
      <c r="M127" s="95" t="s">
        <v>1225</v>
      </c>
      <c r="N127" s="95" t="s">
        <v>328</v>
      </c>
      <c r="O127" s="95" t="s">
        <v>528</v>
      </c>
      <c r="P127" s="95" t="s">
        <v>529</v>
      </c>
      <c r="Q127" s="95" t="s">
        <v>22</v>
      </c>
      <c r="R127" s="95" t="s">
        <v>23</v>
      </c>
      <c r="S127" s="95" t="s">
        <v>478</v>
      </c>
      <c r="T127" s="95" t="s">
        <v>479</v>
      </c>
      <c r="U127" s="96">
        <v>142026062</v>
      </c>
      <c r="V127" s="96">
        <v>0</v>
      </c>
      <c r="W127" s="96">
        <v>142026062</v>
      </c>
      <c r="X127" s="96">
        <v>0</v>
      </c>
      <c r="Y127" s="95" t="s">
        <v>30</v>
      </c>
      <c r="Z127" s="95" t="s">
        <v>32</v>
      </c>
      <c r="AA127" s="95" t="s">
        <v>321</v>
      </c>
      <c r="AB127" s="95" t="s">
        <v>1996</v>
      </c>
      <c r="AC127" s="95" t="s">
        <v>1147</v>
      </c>
      <c r="AD127" s="95" t="s">
        <v>1147</v>
      </c>
      <c r="AE127" s="95" t="s">
        <v>1226</v>
      </c>
      <c r="AF127" s="95" t="s">
        <v>1997</v>
      </c>
      <c r="AG127" s="95" t="s">
        <v>1985</v>
      </c>
      <c r="AH127" s="95" t="s">
        <v>1992</v>
      </c>
      <c r="AI127" s="95" t="s">
        <v>1229</v>
      </c>
      <c r="AJ127" s="95" t="s">
        <v>154</v>
      </c>
      <c r="AK127" s="95" t="s">
        <v>764</v>
      </c>
      <c r="AL127" s="95" t="s">
        <v>703</v>
      </c>
      <c r="AM127" s="95" t="s">
        <v>1230</v>
      </c>
      <c r="AN127" s="95" t="s">
        <v>1998</v>
      </c>
    </row>
    <row r="128" spans="1:40" x14ac:dyDescent="0.25">
      <c r="A128" s="95" t="s">
        <v>1999</v>
      </c>
      <c r="B128" s="95" t="s">
        <v>1985</v>
      </c>
      <c r="C128" s="95" t="s">
        <v>2000</v>
      </c>
      <c r="D128" s="95" t="s">
        <v>1661</v>
      </c>
      <c r="E128" s="95" t="s">
        <v>2001</v>
      </c>
      <c r="F128" s="95" t="s">
        <v>2002</v>
      </c>
      <c r="G128" s="95" t="s">
        <v>1664</v>
      </c>
      <c r="H128" s="95" t="s">
        <v>322</v>
      </c>
      <c r="I128" s="95" t="s">
        <v>1214</v>
      </c>
      <c r="J128" s="95" t="s">
        <v>1215</v>
      </c>
      <c r="K128" s="95" t="s">
        <v>325</v>
      </c>
      <c r="L128" s="95" t="s">
        <v>326</v>
      </c>
      <c r="M128" s="95" t="s">
        <v>1216</v>
      </c>
      <c r="N128" s="95" t="s">
        <v>328</v>
      </c>
      <c r="O128" s="95" t="s">
        <v>343</v>
      </c>
      <c r="P128" s="95" t="s">
        <v>344</v>
      </c>
      <c r="Q128" s="95" t="s">
        <v>22</v>
      </c>
      <c r="R128" s="95" t="s">
        <v>23</v>
      </c>
      <c r="S128" s="95" t="s">
        <v>478</v>
      </c>
      <c r="T128" s="95" t="s">
        <v>479</v>
      </c>
      <c r="U128" s="96">
        <v>1001202507</v>
      </c>
      <c r="V128" s="96">
        <v>0</v>
      </c>
      <c r="W128" s="96">
        <v>1001202507</v>
      </c>
      <c r="X128" s="96">
        <v>0</v>
      </c>
      <c r="Y128" s="95" t="s">
        <v>30</v>
      </c>
      <c r="Z128" s="95" t="s">
        <v>32</v>
      </c>
      <c r="AA128" s="95" t="s">
        <v>321</v>
      </c>
      <c r="AB128" s="95" t="s">
        <v>2003</v>
      </c>
      <c r="AC128" s="95" t="s">
        <v>1139</v>
      </c>
      <c r="AD128" s="95" t="s">
        <v>1139</v>
      </c>
      <c r="AE128" s="95" t="s">
        <v>1217</v>
      </c>
      <c r="AF128" s="95" t="s">
        <v>2004</v>
      </c>
      <c r="AG128" s="95" t="s">
        <v>1985</v>
      </c>
      <c r="AH128" s="95" t="s">
        <v>1999</v>
      </c>
      <c r="AI128" s="95" t="s">
        <v>2005</v>
      </c>
      <c r="AJ128" s="95" t="s">
        <v>154</v>
      </c>
      <c r="AK128" s="95" t="s">
        <v>764</v>
      </c>
      <c r="AL128" s="95" t="s">
        <v>765</v>
      </c>
      <c r="AM128" s="95" t="s">
        <v>1221</v>
      </c>
      <c r="AN128" s="95" t="s">
        <v>1222</v>
      </c>
    </row>
    <row r="129" spans="1:40" x14ac:dyDescent="0.25">
      <c r="A129" s="95" t="s">
        <v>2006</v>
      </c>
      <c r="B129" s="95" t="s">
        <v>1985</v>
      </c>
      <c r="C129" s="95" t="s">
        <v>2007</v>
      </c>
      <c r="D129" s="95" t="s">
        <v>1886</v>
      </c>
      <c r="E129" s="95" t="s">
        <v>2008</v>
      </c>
      <c r="F129" s="95" t="s">
        <v>2009</v>
      </c>
      <c r="G129" s="95" t="s">
        <v>1664</v>
      </c>
      <c r="H129" s="95" t="s">
        <v>322</v>
      </c>
      <c r="I129" s="95" t="s">
        <v>427</v>
      </c>
      <c r="J129" s="95" t="s">
        <v>428</v>
      </c>
      <c r="K129" s="95" t="s">
        <v>325</v>
      </c>
      <c r="L129" s="95" t="s">
        <v>356</v>
      </c>
      <c r="M129" s="95" t="s">
        <v>429</v>
      </c>
      <c r="N129" s="95" t="s">
        <v>328</v>
      </c>
      <c r="O129" s="95" t="s">
        <v>329</v>
      </c>
      <c r="P129" s="95" t="s">
        <v>330</v>
      </c>
      <c r="Q129" s="95" t="s">
        <v>22</v>
      </c>
      <c r="R129" s="95" t="s">
        <v>23</v>
      </c>
      <c r="S129" s="95" t="s">
        <v>113</v>
      </c>
      <c r="T129" s="95" t="s">
        <v>114</v>
      </c>
      <c r="U129" s="95" t="s">
        <v>2008</v>
      </c>
      <c r="V129" s="95" t="s">
        <v>1664</v>
      </c>
      <c r="W129" s="95" t="s">
        <v>2008</v>
      </c>
      <c r="X129" s="95" t="s">
        <v>1664</v>
      </c>
      <c r="Y129" s="95" t="s">
        <v>30</v>
      </c>
      <c r="Z129" s="95" t="s">
        <v>32</v>
      </c>
      <c r="AA129" s="95" t="s">
        <v>321</v>
      </c>
      <c r="AB129" s="95" t="s">
        <v>2010</v>
      </c>
      <c r="AC129" s="95" t="s">
        <v>331</v>
      </c>
      <c r="AD129" s="95" t="s">
        <v>332</v>
      </c>
      <c r="AE129" s="95" t="s">
        <v>430</v>
      </c>
      <c r="AF129" s="95" t="s">
        <v>2011</v>
      </c>
      <c r="AG129" s="95" t="s">
        <v>1985</v>
      </c>
      <c r="AH129" s="95" t="s">
        <v>2006</v>
      </c>
      <c r="AI129" s="95" t="s">
        <v>154</v>
      </c>
      <c r="AJ129" s="95" t="s">
        <v>154</v>
      </c>
      <c r="AK129" s="95" t="s">
        <v>434</v>
      </c>
      <c r="AL129" s="95" t="s">
        <v>335</v>
      </c>
      <c r="AM129" s="95" t="s">
        <v>435</v>
      </c>
      <c r="AN129" s="95" t="s">
        <v>436</v>
      </c>
    </row>
    <row r="130" spans="1:40" x14ac:dyDescent="0.25">
      <c r="A130" s="95" t="s">
        <v>2012</v>
      </c>
      <c r="B130" s="95" t="s">
        <v>2013</v>
      </c>
      <c r="C130" s="95" t="s">
        <v>2014</v>
      </c>
      <c r="D130" s="95" t="s">
        <v>1886</v>
      </c>
      <c r="E130" s="95" t="s">
        <v>2015</v>
      </c>
      <c r="F130" s="95" t="s">
        <v>2016</v>
      </c>
      <c r="G130" s="95" t="s">
        <v>1664</v>
      </c>
      <c r="H130" s="95" t="s">
        <v>322</v>
      </c>
      <c r="I130" s="95" t="s">
        <v>427</v>
      </c>
      <c r="J130" s="95" t="s">
        <v>428</v>
      </c>
      <c r="K130" s="95" t="s">
        <v>325</v>
      </c>
      <c r="L130" s="95" t="s">
        <v>356</v>
      </c>
      <c r="M130" s="95" t="s">
        <v>429</v>
      </c>
      <c r="N130" s="95" t="s">
        <v>328</v>
      </c>
      <c r="O130" s="95" t="s">
        <v>329</v>
      </c>
      <c r="P130" s="95" t="s">
        <v>330</v>
      </c>
      <c r="Q130" s="95" t="s">
        <v>22</v>
      </c>
      <c r="R130" s="95" t="s">
        <v>23</v>
      </c>
      <c r="S130" s="95" t="s">
        <v>113</v>
      </c>
      <c r="T130" s="95" t="s">
        <v>114</v>
      </c>
      <c r="U130" s="95" t="s">
        <v>2015</v>
      </c>
      <c r="V130" s="95" t="s">
        <v>1664</v>
      </c>
      <c r="W130" s="95" t="s">
        <v>2015</v>
      </c>
      <c r="X130" s="95" t="s">
        <v>1664</v>
      </c>
      <c r="Y130" s="95" t="s">
        <v>30</v>
      </c>
      <c r="Z130" s="95" t="s">
        <v>32</v>
      </c>
      <c r="AA130" s="95" t="s">
        <v>321</v>
      </c>
      <c r="AB130" s="95" t="s">
        <v>2017</v>
      </c>
      <c r="AC130" s="95" t="s">
        <v>437</v>
      </c>
      <c r="AD130" s="95" t="s">
        <v>438</v>
      </c>
      <c r="AE130" s="95" t="s">
        <v>439</v>
      </c>
      <c r="AF130" s="95" t="s">
        <v>2018</v>
      </c>
      <c r="AG130" s="95" t="s">
        <v>2013</v>
      </c>
      <c r="AH130" s="95" t="s">
        <v>2012</v>
      </c>
      <c r="AI130" s="95" t="s">
        <v>154</v>
      </c>
      <c r="AJ130" s="95" t="s">
        <v>154</v>
      </c>
      <c r="AK130" s="95" t="s">
        <v>434</v>
      </c>
      <c r="AL130" s="95" t="s">
        <v>335</v>
      </c>
      <c r="AM130" s="95" t="s">
        <v>435</v>
      </c>
      <c r="AN130" s="95" t="s">
        <v>443</v>
      </c>
    </row>
    <row r="131" spans="1:40" x14ac:dyDescent="0.25">
      <c r="A131" s="95" t="s">
        <v>543</v>
      </c>
      <c r="B131" s="95" t="s">
        <v>2013</v>
      </c>
      <c r="C131" s="95" t="s">
        <v>2019</v>
      </c>
      <c r="D131" s="95" t="s">
        <v>1886</v>
      </c>
      <c r="E131" s="95" t="s">
        <v>2020</v>
      </c>
      <c r="F131" s="95" t="s">
        <v>2021</v>
      </c>
      <c r="G131" s="95" t="s">
        <v>1664</v>
      </c>
      <c r="H131" s="95" t="s">
        <v>462</v>
      </c>
      <c r="I131" s="95" t="s">
        <v>537</v>
      </c>
      <c r="J131" s="95" t="s">
        <v>538</v>
      </c>
      <c r="K131" s="95" t="s">
        <v>325</v>
      </c>
      <c r="L131" s="95" t="s">
        <v>356</v>
      </c>
      <c r="M131" s="95" t="s">
        <v>539</v>
      </c>
      <c r="N131" s="95" t="s">
        <v>328</v>
      </c>
      <c r="O131" s="95" t="s">
        <v>494</v>
      </c>
      <c r="P131" s="95" t="s">
        <v>495</v>
      </c>
      <c r="Q131" s="95" t="s">
        <v>22</v>
      </c>
      <c r="R131" s="95" t="s">
        <v>23</v>
      </c>
      <c r="S131" s="95" t="s">
        <v>460</v>
      </c>
      <c r="T131" s="95" t="s">
        <v>1579</v>
      </c>
      <c r="U131" s="95" t="s">
        <v>2022</v>
      </c>
      <c r="V131" s="95" t="s">
        <v>1664</v>
      </c>
      <c r="W131" s="95" t="s">
        <v>2022</v>
      </c>
      <c r="X131" s="95" t="s">
        <v>1664</v>
      </c>
      <c r="Y131" s="95" t="s">
        <v>30</v>
      </c>
      <c r="Z131" s="95" t="s">
        <v>32</v>
      </c>
      <c r="AA131" s="95" t="s">
        <v>321</v>
      </c>
      <c r="AB131" s="95" t="s">
        <v>2023</v>
      </c>
      <c r="AC131" s="95" t="s">
        <v>540</v>
      </c>
      <c r="AD131" s="95" t="s">
        <v>540</v>
      </c>
      <c r="AE131" s="95" t="s">
        <v>541</v>
      </c>
      <c r="AF131" s="95" t="s">
        <v>542</v>
      </c>
      <c r="AG131" s="95" t="s">
        <v>2013</v>
      </c>
      <c r="AH131" s="95" t="s">
        <v>543</v>
      </c>
      <c r="AI131" s="95" t="s">
        <v>154</v>
      </c>
      <c r="AJ131" s="95" t="s">
        <v>154</v>
      </c>
      <c r="AK131" s="95" t="s">
        <v>544</v>
      </c>
      <c r="AL131" s="95" t="s">
        <v>469</v>
      </c>
      <c r="AM131" s="95" t="s">
        <v>545</v>
      </c>
      <c r="AN131" s="95" t="s">
        <v>2024</v>
      </c>
    </row>
    <row r="132" spans="1:40" x14ac:dyDescent="0.25">
      <c r="A132" s="95" t="s">
        <v>543</v>
      </c>
      <c r="B132" s="95" t="s">
        <v>2013</v>
      </c>
      <c r="C132" s="95" t="s">
        <v>2019</v>
      </c>
      <c r="D132" s="95" t="s">
        <v>1886</v>
      </c>
      <c r="E132" s="95" t="s">
        <v>2020</v>
      </c>
      <c r="F132" s="95" t="s">
        <v>2021</v>
      </c>
      <c r="G132" s="95" t="s">
        <v>1664</v>
      </c>
      <c r="H132" s="95" t="s">
        <v>462</v>
      </c>
      <c r="I132" s="95" t="s">
        <v>537</v>
      </c>
      <c r="J132" s="95" t="s">
        <v>538</v>
      </c>
      <c r="K132" s="95" t="s">
        <v>325</v>
      </c>
      <c r="L132" s="95" t="s">
        <v>356</v>
      </c>
      <c r="M132" s="95" t="s">
        <v>539</v>
      </c>
      <c r="N132" s="95" t="s">
        <v>328</v>
      </c>
      <c r="O132" s="95" t="s">
        <v>494</v>
      </c>
      <c r="P132" s="95" t="s">
        <v>495</v>
      </c>
      <c r="Q132" s="95" t="s">
        <v>22</v>
      </c>
      <c r="R132" s="95" t="s">
        <v>23</v>
      </c>
      <c r="S132" s="95" t="s">
        <v>505</v>
      </c>
      <c r="T132" s="95" t="s">
        <v>1581</v>
      </c>
      <c r="U132" s="95" t="s">
        <v>2022</v>
      </c>
      <c r="V132" s="95" t="s">
        <v>1664</v>
      </c>
      <c r="W132" s="95" t="s">
        <v>2022</v>
      </c>
      <c r="X132" s="95" t="s">
        <v>1664</v>
      </c>
      <c r="Y132" s="95" t="s">
        <v>30</v>
      </c>
      <c r="Z132" s="95" t="s">
        <v>32</v>
      </c>
      <c r="AA132" s="95" t="s">
        <v>321</v>
      </c>
      <c r="AB132" s="95" t="s">
        <v>2023</v>
      </c>
      <c r="AC132" s="95" t="s">
        <v>540</v>
      </c>
      <c r="AD132" s="95" t="s">
        <v>540</v>
      </c>
      <c r="AE132" s="95" t="s">
        <v>541</v>
      </c>
      <c r="AF132" s="95" t="s">
        <v>542</v>
      </c>
      <c r="AG132" s="95" t="s">
        <v>2013</v>
      </c>
      <c r="AH132" s="95" t="s">
        <v>543</v>
      </c>
      <c r="AI132" s="95" t="s">
        <v>154</v>
      </c>
      <c r="AJ132" s="95" t="s">
        <v>154</v>
      </c>
      <c r="AK132" s="95" t="s">
        <v>544</v>
      </c>
      <c r="AL132" s="95" t="s">
        <v>469</v>
      </c>
      <c r="AM132" s="95" t="s">
        <v>545</v>
      </c>
      <c r="AN132" s="95" t="s">
        <v>2024</v>
      </c>
    </row>
    <row r="133" spans="1:40" x14ac:dyDescent="0.25">
      <c r="A133" s="95" t="s">
        <v>543</v>
      </c>
      <c r="B133" s="95" t="s">
        <v>2013</v>
      </c>
      <c r="C133" s="95" t="s">
        <v>2019</v>
      </c>
      <c r="D133" s="95" t="s">
        <v>1886</v>
      </c>
      <c r="E133" s="95" t="s">
        <v>2020</v>
      </c>
      <c r="F133" s="95" t="s">
        <v>2021</v>
      </c>
      <c r="G133" s="95" t="s">
        <v>1664</v>
      </c>
      <c r="H133" s="95" t="s">
        <v>462</v>
      </c>
      <c r="I133" s="95" t="s">
        <v>537</v>
      </c>
      <c r="J133" s="95" t="s">
        <v>538</v>
      </c>
      <c r="K133" s="95" t="s">
        <v>325</v>
      </c>
      <c r="L133" s="95" t="s">
        <v>356</v>
      </c>
      <c r="M133" s="95" t="s">
        <v>539</v>
      </c>
      <c r="N133" s="95" t="s">
        <v>328</v>
      </c>
      <c r="O133" s="95" t="s">
        <v>494</v>
      </c>
      <c r="P133" s="95" t="s">
        <v>495</v>
      </c>
      <c r="Q133" s="95" t="s">
        <v>22</v>
      </c>
      <c r="R133" s="95" t="s">
        <v>23</v>
      </c>
      <c r="S133" s="95" t="s">
        <v>535</v>
      </c>
      <c r="T133" s="95" t="s">
        <v>1582</v>
      </c>
      <c r="U133" s="95" t="s">
        <v>2025</v>
      </c>
      <c r="V133" s="95" t="s">
        <v>1664</v>
      </c>
      <c r="W133" s="95" t="s">
        <v>2025</v>
      </c>
      <c r="X133" s="95" t="s">
        <v>1664</v>
      </c>
      <c r="Y133" s="95" t="s">
        <v>30</v>
      </c>
      <c r="Z133" s="95" t="s">
        <v>32</v>
      </c>
      <c r="AA133" s="95" t="s">
        <v>321</v>
      </c>
      <c r="AB133" s="95" t="s">
        <v>2023</v>
      </c>
      <c r="AC133" s="95" t="s">
        <v>540</v>
      </c>
      <c r="AD133" s="95" t="s">
        <v>540</v>
      </c>
      <c r="AE133" s="95" t="s">
        <v>541</v>
      </c>
      <c r="AF133" s="95" t="s">
        <v>542</v>
      </c>
      <c r="AG133" s="95" t="s">
        <v>2013</v>
      </c>
      <c r="AH133" s="95" t="s">
        <v>543</v>
      </c>
      <c r="AI133" s="95" t="s">
        <v>154</v>
      </c>
      <c r="AJ133" s="95" t="s">
        <v>154</v>
      </c>
      <c r="AK133" s="95" t="s">
        <v>544</v>
      </c>
      <c r="AL133" s="95" t="s">
        <v>469</v>
      </c>
      <c r="AM133" s="95" t="s">
        <v>545</v>
      </c>
      <c r="AN133" s="95" t="s">
        <v>2024</v>
      </c>
    </row>
    <row r="134" spans="1:40" x14ac:dyDescent="0.25">
      <c r="A134" s="95" t="s">
        <v>2026</v>
      </c>
      <c r="B134" s="95" t="s">
        <v>2027</v>
      </c>
      <c r="C134" s="95" t="s">
        <v>2028</v>
      </c>
      <c r="D134" s="95" t="s">
        <v>1661</v>
      </c>
      <c r="E134" s="95" t="s">
        <v>2029</v>
      </c>
      <c r="F134" s="95" t="s">
        <v>2030</v>
      </c>
      <c r="G134" s="95" t="s">
        <v>1664</v>
      </c>
      <c r="H134" s="95" t="s">
        <v>322</v>
      </c>
      <c r="I134" s="95" t="s">
        <v>354</v>
      </c>
      <c r="J134" s="95" t="s">
        <v>355</v>
      </c>
      <c r="K134" s="95" t="s">
        <v>325</v>
      </c>
      <c r="L134" s="95" t="s">
        <v>356</v>
      </c>
      <c r="M134" s="95" t="s">
        <v>357</v>
      </c>
      <c r="N134" s="95" t="s">
        <v>328</v>
      </c>
      <c r="O134" s="95" t="s">
        <v>358</v>
      </c>
      <c r="P134" s="95" t="s">
        <v>359</v>
      </c>
      <c r="Q134" s="95" t="s">
        <v>22</v>
      </c>
      <c r="R134" s="95" t="s">
        <v>23</v>
      </c>
      <c r="S134" s="95" t="s">
        <v>489</v>
      </c>
      <c r="T134" s="95" t="s">
        <v>1574</v>
      </c>
      <c r="U134" s="96">
        <v>21460646</v>
      </c>
      <c r="V134" s="96">
        <v>0</v>
      </c>
      <c r="W134" s="96">
        <v>21460646</v>
      </c>
      <c r="X134" s="96">
        <v>0</v>
      </c>
      <c r="Y134" s="95" t="s">
        <v>30</v>
      </c>
      <c r="Z134" s="95" t="s">
        <v>32</v>
      </c>
      <c r="AA134" s="95" t="s">
        <v>321</v>
      </c>
      <c r="AB134" s="95" t="s">
        <v>2031</v>
      </c>
      <c r="AC134" s="95" t="s">
        <v>626</v>
      </c>
      <c r="AD134" s="95" t="s">
        <v>626</v>
      </c>
      <c r="AE134" s="95" t="s">
        <v>627</v>
      </c>
      <c r="AF134" s="95" t="s">
        <v>2032</v>
      </c>
      <c r="AG134" s="95" t="s">
        <v>2027</v>
      </c>
      <c r="AH134" s="95" t="s">
        <v>2026</v>
      </c>
      <c r="AI134" s="95" t="s">
        <v>2033</v>
      </c>
      <c r="AJ134" s="95" t="s">
        <v>154</v>
      </c>
      <c r="AK134" s="95" t="s">
        <v>365</v>
      </c>
      <c r="AL134" s="95" t="s">
        <v>335</v>
      </c>
      <c r="AM134" s="95" t="s">
        <v>366</v>
      </c>
      <c r="AN134" s="95" t="s">
        <v>593</v>
      </c>
    </row>
    <row r="135" spans="1:40" x14ac:dyDescent="0.25">
      <c r="A135" s="95" t="s">
        <v>2026</v>
      </c>
      <c r="B135" s="95" t="s">
        <v>2027</v>
      </c>
      <c r="C135" s="95" t="s">
        <v>2028</v>
      </c>
      <c r="D135" s="95" t="s">
        <v>1661</v>
      </c>
      <c r="E135" s="95" t="s">
        <v>2029</v>
      </c>
      <c r="F135" s="95" t="s">
        <v>2030</v>
      </c>
      <c r="G135" s="95" t="s">
        <v>1664</v>
      </c>
      <c r="H135" s="95" t="s">
        <v>322</v>
      </c>
      <c r="I135" s="95" t="s">
        <v>354</v>
      </c>
      <c r="J135" s="95" t="s">
        <v>355</v>
      </c>
      <c r="K135" s="95" t="s">
        <v>325</v>
      </c>
      <c r="L135" s="95" t="s">
        <v>356</v>
      </c>
      <c r="M135" s="95" t="s">
        <v>357</v>
      </c>
      <c r="N135" s="95" t="s">
        <v>328</v>
      </c>
      <c r="O135" s="95" t="s">
        <v>358</v>
      </c>
      <c r="P135" s="95" t="s">
        <v>359</v>
      </c>
      <c r="Q135" s="95" t="s">
        <v>22</v>
      </c>
      <c r="R135" s="95" t="s">
        <v>23</v>
      </c>
      <c r="S135" s="95" t="s">
        <v>503</v>
      </c>
      <c r="T135" s="95" t="s">
        <v>1572</v>
      </c>
      <c r="U135" s="96">
        <v>385278034</v>
      </c>
      <c r="V135" s="96">
        <v>0</v>
      </c>
      <c r="W135" s="96">
        <v>385278034</v>
      </c>
      <c r="X135" s="96">
        <v>0</v>
      </c>
      <c r="Y135" s="95" t="s">
        <v>30</v>
      </c>
      <c r="Z135" s="95" t="s">
        <v>32</v>
      </c>
      <c r="AA135" s="95" t="s">
        <v>321</v>
      </c>
      <c r="AB135" s="95" t="s">
        <v>2031</v>
      </c>
      <c r="AC135" s="95" t="s">
        <v>626</v>
      </c>
      <c r="AD135" s="95" t="s">
        <v>626</v>
      </c>
      <c r="AE135" s="95" t="s">
        <v>627</v>
      </c>
      <c r="AF135" s="95" t="s">
        <v>2032</v>
      </c>
      <c r="AG135" s="95" t="s">
        <v>2027</v>
      </c>
      <c r="AH135" s="95" t="s">
        <v>2026</v>
      </c>
      <c r="AI135" s="95" t="s">
        <v>2033</v>
      </c>
      <c r="AJ135" s="95" t="s">
        <v>154</v>
      </c>
      <c r="AK135" s="95" t="s">
        <v>365</v>
      </c>
      <c r="AL135" s="95" t="s">
        <v>335</v>
      </c>
      <c r="AM135" s="95" t="s">
        <v>366</v>
      </c>
      <c r="AN135" s="95" t="s">
        <v>593</v>
      </c>
    </row>
    <row r="136" spans="1:40" x14ac:dyDescent="0.25">
      <c r="A136" s="95" t="s">
        <v>2026</v>
      </c>
      <c r="B136" s="95" t="s">
        <v>2027</v>
      </c>
      <c r="C136" s="95" t="s">
        <v>2028</v>
      </c>
      <c r="D136" s="95" t="s">
        <v>1661</v>
      </c>
      <c r="E136" s="95" t="s">
        <v>2029</v>
      </c>
      <c r="F136" s="95" t="s">
        <v>2030</v>
      </c>
      <c r="G136" s="95" t="s">
        <v>1664</v>
      </c>
      <c r="H136" s="95" t="s">
        <v>322</v>
      </c>
      <c r="I136" s="95" t="s">
        <v>354</v>
      </c>
      <c r="J136" s="95" t="s">
        <v>355</v>
      </c>
      <c r="K136" s="95" t="s">
        <v>325</v>
      </c>
      <c r="L136" s="95" t="s">
        <v>356</v>
      </c>
      <c r="M136" s="95" t="s">
        <v>357</v>
      </c>
      <c r="N136" s="95" t="s">
        <v>328</v>
      </c>
      <c r="O136" s="95" t="s">
        <v>358</v>
      </c>
      <c r="P136" s="95" t="s">
        <v>359</v>
      </c>
      <c r="Q136" s="95" t="s">
        <v>22</v>
      </c>
      <c r="R136" s="95" t="s">
        <v>23</v>
      </c>
      <c r="S136" s="95" t="s">
        <v>460</v>
      </c>
      <c r="T136" s="95" t="s">
        <v>1579</v>
      </c>
      <c r="U136" s="96">
        <v>185584717</v>
      </c>
      <c r="V136" s="96">
        <v>0</v>
      </c>
      <c r="W136" s="96">
        <v>185584717</v>
      </c>
      <c r="X136" s="96">
        <v>0</v>
      </c>
      <c r="Y136" s="95" t="s">
        <v>30</v>
      </c>
      <c r="Z136" s="95" t="s">
        <v>32</v>
      </c>
      <c r="AA136" s="95" t="s">
        <v>321</v>
      </c>
      <c r="AB136" s="95" t="s">
        <v>2031</v>
      </c>
      <c r="AC136" s="95" t="s">
        <v>626</v>
      </c>
      <c r="AD136" s="95" t="s">
        <v>626</v>
      </c>
      <c r="AE136" s="95" t="s">
        <v>627</v>
      </c>
      <c r="AF136" s="95" t="s">
        <v>2032</v>
      </c>
      <c r="AG136" s="95" t="s">
        <v>2027</v>
      </c>
      <c r="AH136" s="95" t="s">
        <v>2026</v>
      </c>
      <c r="AI136" s="95" t="s">
        <v>2033</v>
      </c>
      <c r="AJ136" s="95" t="s">
        <v>154</v>
      </c>
      <c r="AK136" s="95" t="s">
        <v>365</v>
      </c>
      <c r="AL136" s="95" t="s">
        <v>335</v>
      </c>
      <c r="AM136" s="95" t="s">
        <v>366</v>
      </c>
      <c r="AN136" s="95" t="s">
        <v>593</v>
      </c>
    </row>
    <row r="137" spans="1:40" x14ac:dyDescent="0.25">
      <c r="A137" s="95" t="s">
        <v>2026</v>
      </c>
      <c r="B137" s="95" t="s">
        <v>2027</v>
      </c>
      <c r="C137" s="95" t="s">
        <v>2028</v>
      </c>
      <c r="D137" s="95" t="s">
        <v>1661</v>
      </c>
      <c r="E137" s="95" t="s">
        <v>2029</v>
      </c>
      <c r="F137" s="95" t="s">
        <v>2030</v>
      </c>
      <c r="G137" s="95" t="s">
        <v>1664</v>
      </c>
      <c r="H137" s="95" t="s">
        <v>322</v>
      </c>
      <c r="I137" s="95" t="s">
        <v>354</v>
      </c>
      <c r="J137" s="95" t="s">
        <v>355</v>
      </c>
      <c r="K137" s="95" t="s">
        <v>325</v>
      </c>
      <c r="L137" s="95" t="s">
        <v>356</v>
      </c>
      <c r="M137" s="95" t="s">
        <v>357</v>
      </c>
      <c r="N137" s="95" t="s">
        <v>328</v>
      </c>
      <c r="O137" s="95" t="s">
        <v>358</v>
      </c>
      <c r="P137" s="95" t="s">
        <v>359</v>
      </c>
      <c r="Q137" s="95" t="s">
        <v>22</v>
      </c>
      <c r="R137" s="95" t="s">
        <v>23</v>
      </c>
      <c r="S137" s="95" t="s">
        <v>472</v>
      </c>
      <c r="T137" s="95" t="s">
        <v>1585</v>
      </c>
      <c r="U137" s="96">
        <v>463961792</v>
      </c>
      <c r="V137" s="96">
        <v>0</v>
      </c>
      <c r="W137" s="96">
        <v>463961792</v>
      </c>
      <c r="X137" s="96">
        <v>0</v>
      </c>
      <c r="Y137" s="95" t="s">
        <v>30</v>
      </c>
      <c r="Z137" s="95" t="s">
        <v>32</v>
      </c>
      <c r="AA137" s="95" t="s">
        <v>321</v>
      </c>
      <c r="AB137" s="95" t="s">
        <v>2031</v>
      </c>
      <c r="AC137" s="95" t="s">
        <v>626</v>
      </c>
      <c r="AD137" s="95" t="s">
        <v>626</v>
      </c>
      <c r="AE137" s="95" t="s">
        <v>627</v>
      </c>
      <c r="AF137" s="95" t="s">
        <v>2032</v>
      </c>
      <c r="AG137" s="95" t="s">
        <v>2027</v>
      </c>
      <c r="AH137" s="95" t="s">
        <v>2026</v>
      </c>
      <c r="AI137" s="95" t="s">
        <v>2033</v>
      </c>
      <c r="AJ137" s="95" t="s">
        <v>154</v>
      </c>
      <c r="AK137" s="95" t="s">
        <v>365</v>
      </c>
      <c r="AL137" s="95" t="s">
        <v>335</v>
      </c>
      <c r="AM137" s="95" t="s">
        <v>366</v>
      </c>
      <c r="AN137" s="95" t="s">
        <v>593</v>
      </c>
    </row>
    <row r="138" spans="1:40" x14ac:dyDescent="0.25">
      <c r="A138" s="95" t="s">
        <v>2026</v>
      </c>
      <c r="B138" s="95" t="s">
        <v>2027</v>
      </c>
      <c r="C138" s="95" t="s">
        <v>2028</v>
      </c>
      <c r="D138" s="95" t="s">
        <v>1661</v>
      </c>
      <c r="E138" s="95" t="s">
        <v>2029</v>
      </c>
      <c r="F138" s="95" t="s">
        <v>2030</v>
      </c>
      <c r="G138" s="95" t="s">
        <v>1664</v>
      </c>
      <c r="H138" s="95" t="s">
        <v>322</v>
      </c>
      <c r="I138" s="95" t="s">
        <v>354</v>
      </c>
      <c r="J138" s="95" t="s">
        <v>355</v>
      </c>
      <c r="K138" s="95" t="s">
        <v>325</v>
      </c>
      <c r="L138" s="95" t="s">
        <v>356</v>
      </c>
      <c r="M138" s="95" t="s">
        <v>357</v>
      </c>
      <c r="N138" s="95" t="s">
        <v>328</v>
      </c>
      <c r="O138" s="95" t="s">
        <v>358</v>
      </c>
      <c r="P138" s="95" t="s">
        <v>359</v>
      </c>
      <c r="Q138" s="95" t="s">
        <v>22</v>
      </c>
      <c r="R138" s="95" t="s">
        <v>23</v>
      </c>
      <c r="S138" s="95" t="s">
        <v>631</v>
      </c>
      <c r="T138" s="95" t="s">
        <v>632</v>
      </c>
      <c r="U138" s="96">
        <v>51345103.299999997</v>
      </c>
      <c r="V138" s="96">
        <v>0</v>
      </c>
      <c r="W138" s="96">
        <v>51345103.299999997</v>
      </c>
      <c r="X138" s="96">
        <v>0</v>
      </c>
      <c r="Y138" s="95" t="s">
        <v>30</v>
      </c>
      <c r="Z138" s="95" t="s">
        <v>32</v>
      </c>
      <c r="AA138" s="95" t="s">
        <v>321</v>
      </c>
      <c r="AB138" s="95" t="s">
        <v>2031</v>
      </c>
      <c r="AC138" s="95" t="s">
        <v>626</v>
      </c>
      <c r="AD138" s="95" t="s">
        <v>626</v>
      </c>
      <c r="AE138" s="95" t="s">
        <v>627</v>
      </c>
      <c r="AF138" s="95" t="s">
        <v>2032</v>
      </c>
      <c r="AG138" s="95" t="s">
        <v>2027</v>
      </c>
      <c r="AH138" s="95" t="s">
        <v>2026</v>
      </c>
      <c r="AI138" s="95" t="s">
        <v>2033</v>
      </c>
      <c r="AJ138" s="95" t="s">
        <v>154</v>
      </c>
      <c r="AK138" s="95" t="s">
        <v>365</v>
      </c>
      <c r="AL138" s="95" t="s">
        <v>335</v>
      </c>
      <c r="AM138" s="95" t="s">
        <v>366</v>
      </c>
      <c r="AN138" s="95" t="s">
        <v>593</v>
      </c>
    </row>
    <row r="139" spans="1:40" x14ac:dyDescent="0.25">
      <c r="A139" s="95" t="s">
        <v>2034</v>
      </c>
      <c r="B139" s="95" t="s">
        <v>2035</v>
      </c>
      <c r="C139" s="95" t="s">
        <v>2036</v>
      </c>
      <c r="D139" s="95" t="s">
        <v>1661</v>
      </c>
      <c r="E139" s="95" t="s">
        <v>2037</v>
      </c>
      <c r="F139" s="95" t="s">
        <v>2038</v>
      </c>
      <c r="G139" s="95" t="s">
        <v>1664</v>
      </c>
      <c r="H139" s="95" t="s">
        <v>322</v>
      </c>
      <c r="I139" s="95" t="s">
        <v>354</v>
      </c>
      <c r="J139" s="95" t="s">
        <v>355</v>
      </c>
      <c r="K139" s="95" t="s">
        <v>325</v>
      </c>
      <c r="L139" s="95" t="s">
        <v>356</v>
      </c>
      <c r="M139" s="95" t="s">
        <v>357</v>
      </c>
      <c r="N139" s="95" t="s">
        <v>328</v>
      </c>
      <c r="O139" s="95" t="s">
        <v>358</v>
      </c>
      <c r="P139" s="95" t="s">
        <v>359</v>
      </c>
      <c r="Q139" s="95" t="s">
        <v>22</v>
      </c>
      <c r="R139" s="95" t="s">
        <v>23</v>
      </c>
      <c r="S139" s="95" t="s">
        <v>489</v>
      </c>
      <c r="T139" s="95" t="s">
        <v>1574</v>
      </c>
      <c r="U139" s="96">
        <v>20632356</v>
      </c>
      <c r="V139" s="96">
        <v>0</v>
      </c>
      <c r="W139" s="96">
        <v>20632356</v>
      </c>
      <c r="X139" s="96">
        <v>0</v>
      </c>
      <c r="Y139" s="95" t="s">
        <v>30</v>
      </c>
      <c r="Z139" s="95" t="s">
        <v>32</v>
      </c>
      <c r="AA139" s="95" t="s">
        <v>321</v>
      </c>
      <c r="AB139" s="95" t="s">
        <v>2039</v>
      </c>
      <c r="AC139" s="95" t="s">
        <v>626</v>
      </c>
      <c r="AD139" s="95" t="s">
        <v>626</v>
      </c>
      <c r="AE139" s="95" t="s">
        <v>627</v>
      </c>
      <c r="AF139" s="95" t="s">
        <v>2040</v>
      </c>
      <c r="AG139" s="95" t="s">
        <v>2035</v>
      </c>
      <c r="AH139" s="95" t="s">
        <v>2034</v>
      </c>
      <c r="AI139" s="95" t="s">
        <v>2041</v>
      </c>
      <c r="AJ139" s="95" t="s">
        <v>154</v>
      </c>
      <c r="AK139" s="95" t="s">
        <v>365</v>
      </c>
      <c r="AL139" s="95" t="s">
        <v>335</v>
      </c>
      <c r="AM139" s="95" t="s">
        <v>366</v>
      </c>
      <c r="AN139" s="95" t="s">
        <v>593</v>
      </c>
    </row>
    <row r="140" spans="1:40" x14ac:dyDescent="0.25">
      <c r="A140" s="95" t="s">
        <v>2034</v>
      </c>
      <c r="B140" s="95" t="s">
        <v>2035</v>
      </c>
      <c r="C140" s="95" t="s">
        <v>2036</v>
      </c>
      <c r="D140" s="95" t="s">
        <v>1661</v>
      </c>
      <c r="E140" s="95" t="s">
        <v>2037</v>
      </c>
      <c r="F140" s="95" t="s">
        <v>2038</v>
      </c>
      <c r="G140" s="95" t="s">
        <v>1664</v>
      </c>
      <c r="H140" s="95" t="s">
        <v>322</v>
      </c>
      <c r="I140" s="95" t="s">
        <v>354</v>
      </c>
      <c r="J140" s="95" t="s">
        <v>355</v>
      </c>
      <c r="K140" s="95" t="s">
        <v>325</v>
      </c>
      <c r="L140" s="95" t="s">
        <v>356</v>
      </c>
      <c r="M140" s="95" t="s">
        <v>357</v>
      </c>
      <c r="N140" s="95" t="s">
        <v>328</v>
      </c>
      <c r="O140" s="95" t="s">
        <v>358</v>
      </c>
      <c r="P140" s="95" t="s">
        <v>359</v>
      </c>
      <c r="Q140" s="95" t="s">
        <v>22</v>
      </c>
      <c r="R140" s="95" t="s">
        <v>23</v>
      </c>
      <c r="S140" s="95" t="s">
        <v>472</v>
      </c>
      <c r="T140" s="95" t="s">
        <v>1585</v>
      </c>
      <c r="U140" s="96">
        <v>446054839</v>
      </c>
      <c r="V140" s="96">
        <v>0</v>
      </c>
      <c r="W140" s="96">
        <v>446054839</v>
      </c>
      <c r="X140" s="96">
        <v>0</v>
      </c>
      <c r="Y140" s="95" t="s">
        <v>30</v>
      </c>
      <c r="Z140" s="95" t="s">
        <v>32</v>
      </c>
      <c r="AA140" s="95" t="s">
        <v>321</v>
      </c>
      <c r="AB140" s="95" t="s">
        <v>2039</v>
      </c>
      <c r="AC140" s="95" t="s">
        <v>626</v>
      </c>
      <c r="AD140" s="95" t="s">
        <v>626</v>
      </c>
      <c r="AE140" s="95" t="s">
        <v>627</v>
      </c>
      <c r="AF140" s="95" t="s">
        <v>2040</v>
      </c>
      <c r="AG140" s="95" t="s">
        <v>2035</v>
      </c>
      <c r="AH140" s="95" t="s">
        <v>2034</v>
      </c>
      <c r="AI140" s="95" t="s">
        <v>2041</v>
      </c>
      <c r="AJ140" s="95" t="s">
        <v>154</v>
      </c>
      <c r="AK140" s="95" t="s">
        <v>365</v>
      </c>
      <c r="AL140" s="95" t="s">
        <v>335</v>
      </c>
      <c r="AM140" s="95" t="s">
        <v>366</v>
      </c>
      <c r="AN140" s="95" t="s">
        <v>593</v>
      </c>
    </row>
    <row r="141" spans="1:40" x14ac:dyDescent="0.25">
      <c r="A141" s="95" t="s">
        <v>2034</v>
      </c>
      <c r="B141" s="95" t="s">
        <v>2035</v>
      </c>
      <c r="C141" s="95" t="s">
        <v>2036</v>
      </c>
      <c r="D141" s="95" t="s">
        <v>1661</v>
      </c>
      <c r="E141" s="95" t="s">
        <v>2037</v>
      </c>
      <c r="F141" s="95" t="s">
        <v>2038</v>
      </c>
      <c r="G141" s="95" t="s">
        <v>1664</v>
      </c>
      <c r="H141" s="95" t="s">
        <v>322</v>
      </c>
      <c r="I141" s="95" t="s">
        <v>354</v>
      </c>
      <c r="J141" s="95" t="s">
        <v>355</v>
      </c>
      <c r="K141" s="95" t="s">
        <v>325</v>
      </c>
      <c r="L141" s="95" t="s">
        <v>356</v>
      </c>
      <c r="M141" s="95" t="s">
        <v>357</v>
      </c>
      <c r="N141" s="95" t="s">
        <v>328</v>
      </c>
      <c r="O141" s="95" t="s">
        <v>358</v>
      </c>
      <c r="P141" s="95" t="s">
        <v>359</v>
      </c>
      <c r="Q141" s="95" t="s">
        <v>22</v>
      </c>
      <c r="R141" s="95" t="s">
        <v>23</v>
      </c>
      <c r="S141" s="95" t="s">
        <v>631</v>
      </c>
      <c r="T141" s="95" t="s">
        <v>632</v>
      </c>
      <c r="U141" s="96">
        <v>49363401.240000002</v>
      </c>
      <c r="V141" s="96">
        <v>0</v>
      </c>
      <c r="W141" s="96">
        <v>49363401.240000002</v>
      </c>
      <c r="X141" s="96">
        <v>0</v>
      </c>
      <c r="Y141" s="95" t="s">
        <v>30</v>
      </c>
      <c r="Z141" s="95" t="s">
        <v>32</v>
      </c>
      <c r="AA141" s="95" t="s">
        <v>321</v>
      </c>
      <c r="AB141" s="95" t="s">
        <v>2039</v>
      </c>
      <c r="AC141" s="95" t="s">
        <v>626</v>
      </c>
      <c r="AD141" s="95" t="s">
        <v>626</v>
      </c>
      <c r="AE141" s="95" t="s">
        <v>627</v>
      </c>
      <c r="AF141" s="95" t="s">
        <v>2040</v>
      </c>
      <c r="AG141" s="95" t="s">
        <v>2035</v>
      </c>
      <c r="AH141" s="95" t="s">
        <v>2034</v>
      </c>
      <c r="AI141" s="95" t="s">
        <v>2041</v>
      </c>
      <c r="AJ141" s="95" t="s">
        <v>154</v>
      </c>
      <c r="AK141" s="95" t="s">
        <v>365</v>
      </c>
      <c r="AL141" s="95" t="s">
        <v>335</v>
      </c>
      <c r="AM141" s="95" t="s">
        <v>366</v>
      </c>
      <c r="AN141" s="95" t="s">
        <v>593</v>
      </c>
    </row>
    <row r="142" spans="1:40" x14ac:dyDescent="0.25">
      <c r="A142" s="95" t="s">
        <v>2034</v>
      </c>
      <c r="B142" s="95" t="s">
        <v>2035</v>
      </c>
      <c r="C142" s="95" t="s">
        <v>2036</v>
      </c>
      <c r="D142" s="95" t="s">
        <v>1661</v>
      </c>
      <c r="E142" s="95" t="s">
        <v>2037</v>
      </c>
      <c r="F142" s="95" t="s">
        <v>2038</v>
      </c>
      <c r="G142" s="95" t="s">
        <v>1664</v>
      </c>
      <c r="H142" s="95" t="s">
        <v>322</v>
      </c>
      <c r="I142" s="95" t="s">
        <v>354</v>
      </c>
      <c r="J142" s="95" t="s">
        <v>355</v>
      </c>
      <c r="K142" s="95" t="s">
        <v>325</v>
      </c>
      <c r="L142" s="95" t="s">
        <v>356</v>
      </c>
      <c r="M142" s="95" t="s">
        <v>357</v>
      </c>
      <c r="N142" s="95" t="s">
        <v>328</v>
      </c>
      <c r="O142" s="95" t="s">
        <v>358</v>
      </c>
      <c r="P142" s="95" t="s">
        <v>359</v>
      </c>
      <c r="Q142" s="95" t="s">
        <v>22</v>
      </c>
      <c r="R142" s="95" t="s">
        <v>23</v>
      </c>
      <c r="S142" s="95" t="s">
        <v>503</v>
      </c>
      <c r="T142" s="95" t="s">
        <v>1572</v>
      </c>
      <c r="U142" s="96">
        <v>370407940</v>
      </c>
      <c r="V142" s="96">
        <v>0</v>
      </c>
      <c r="W142" s="96">
        <v>370407940</v>
      </c>
      <c r="X142" s="96">
        <v>0</v>
      </c>
      <c r="Y142" s="95" t="s">
        <v>30</v>
      </c>
      <c r="Z142" s="95" t="s">
        <v>32</v>
      </c>
      <c r="AA142" s="95" t="s">
        <v>321</v>
      </c>
      <c r="AB142" s="95" t="s">
        <v>2039</v>
      </c>
      <c r="AC142" s="95" t="s">
        <v>626</v>
      </c>
      <c r="AD142" s="95" t="s">
        <v>626</v>
      </c>
      <c r="AE142" s="95" t="s">
        <v>627</v>
      </c>
      <c r="AF142" s="95" t="s">
        <v>2040</v>
      </c>
      <c r="AG142" s="95" t="s">
        <v>2035</v>
      </c>
      <c r="AH142" s="95" t="s">
        <v>2034</v>
      </c>
      <c r="AI142" s="95" t="s">
        <v>2041</v>
      </c>
      <c r="AJ142" s="95" t="s">
        <v>154</v>
      </c>
      <c r="AK142" s="95" t="s">
        <v>365</v>
      </c>
      <c r="AL142" s="95" t="s">
        <v>335</v>
      </c>
      <c r="AM142" s="95" t="s">
        <v>366</v>
      </c>
      <c r="AN142" s="95" t="s">
        <v>593</v>
      </c>
    </row>
    <row r="143" spans="1:40" x14ac:dyDescent="0.25">
      <c r="A143" s="95" t="s">
        <v>2034</v>
      </c>
      <c r="B143" s="95" t="s">
        <v>2035</v>
      </c>
      <c r="C143" s="95" t="s">
        <v>2036</v>
      </c>
      <c r="D143" s="95" t="s">
        <v>1661</v>
      </c>
      <c r="E143" s="95" t="s">
        <v>2037</v>
      </c>
      <c r="F143" s="95" t="s">
        <v>2038</v>
      </c>
      <c r="G143" s="95" t="s">
        <v>1664</v>
      </c>
      <c r="H143" s="95" t="s">
        <v>322</v>
      </c>
      <c r="I143" s="95" t="s">
        <v>354</v>
      </c>
      <c r="J143" s="95" t="s">
        <v>355</v>
      </c>
      <c r="K143" s="95" t="s">
        <v>325</v>
      </c>
      <c r="L143" s="95" t="s">
        <v>356</v>
      </c>
      <c r="M143" s="95" t="s">
        <v>357</v>
      </c>
      <c r="N143" s="95" t="s">
        <v>328</v>
      </c>
      <c r="O143" s="95" t="s">
        <v>358</v>
      </c>
      <c r="P143" s="95" t="s">
        <v>359</v>
      </c>
      <c r="Q143" s="95" t="s">
        <v>22</v>
      </c>
      <c r="R143" s="95" t="s">
        <v>23</v>
      </c>
      <c r="S143" s="95" t="s">
        <v>460</v>
      </c>
      <c r="T143" s="95" t="s">
        <v>1579</v>
      </c>
      <c r="U143" s="96">
        <v>178421936</v>
      </c>
      <c r="V143" s="96">
        <v>0</v>
      </c>
      <c r="W143" s="96">
        <v>178421936</v>
      </c>
      <c r="X143" s="96">
        <v>0</v>
      </c>
      <c r="Y143" s="95" t="s">
        <v>30</v>
      </c>
      <c r="Z143" s="95" t="s">
        <v>32</v>
      </c>
      <c r="AA143" s="95" t="s">
        <v>321</v>
      </c>
      <c r="AB143" s="95" t="s">
        <v>2039</v>
      </c>
      <c r="AC143" s="95" t="s">
        <v>626</v>
      </c>
      <c r="AD143" s="95" t="s">
        <v>626</v>
      </c>
      <c r="AE143" s="95" t="s">
        <v>627</v>
      </c>
      <c r="AF143" s="95" t="s">
        <v>2040</v>
      </c>
      <c r="AG143" s="95" t="s">
        <v>2035</v>
      </c>
      <c r="AH143" s="95" t="s">
        <v>2034</v>
      </c>
      <c r="AI143" s="95" t="s">
        <v>2041</v>
      </c>
      <c r="AJ143" s="95" t="s">
        <v>154</v>
      </c>
      <c r="AK143" s="95" t="s">
        <v>365</v>
      </c>
      <c r="AL143" s="95" t="s">
        <v>335</v>
      </c>
      <c r="AM143" s="95" t="s">
        <v>366</v>
      </c>
      <c r="AN143" s="95" t="s">
        <v>593</v>
      </c>
    </row>
    <row r="144" spans="1:40" x14ac:dyDescent="0.25">
      <c r="A144" s="95" t="s">
        <v>745</v>
      </c>
      <c r="B144" s="95" t="s">
        <v>2042</v>
      </c>
      <c r="C144" s="95" t="s">
        <v>2043</v>
      </c>
      <c r="D144" s="95" t="s">
        <v>1661</v>
      </c>
      <c r="E144" s="95" t="s">
        <v>1686</v>
      </c>
      <c r="F144" s="95" t="s">
        <v>2044</v>
      </c>
      <c r="G144" s="95" t="s">
        <v>1664</v>
      </c>
      <c r="H144" s="95" t="s">
        <v>462</v>
      </c>
      <c r="I144" s="95" t="s">
        <v>738</v>
      </c>
      <c r="J144" s="95" t="s">
        <v>739</v>
      </c>
      <c r="K144" s="95" t="s">
        <v>325</v>
      </c>
      <c r="L144" s="95" t="s">
        <v>356</v>
      </c>
      <c r="M144" s="95" t="s">
        <v>740</v>
      </c>
      <c r="N144" s="95" t="s">
        <v>328</v>
      </c>
      <c r="O144" s="95" t="s">
        <v>385</v>
      </c>
      <c r="P144" s="95" t="s">
        <v>386</v>
      </c>
      <c r="Q144" s="95" t="s">
        <v>22</v>
      </c>
      <c r="R144" s="95" t="s">
        <v>23</v>
      </c>
      <c r="S144" s="95" t="s">
        <v>460</v>
      </c>
      <c r="T144" s="95" t="s">
        <v>1579</v>
      </c>
      <c r="U144" s="96">
        <v>5721000</v>
      </c>
      <c r="V144" s="96">
        <v>0</v>
      </c>
      <c r="W144" s="96">
        <v>5721000</v>
      </c>
      <c r="X144" s="96">
        <v>0</v>
      </c>
      <c r="Y144" s="95" t="s">
        <v>30</v>
      </c>
      <c r="Z144" s="95" t="s">
        <v>32</v>
      </c>
      <c r="AA144" s="95" t="s">
        <v>321</v>
      </c>
      <c r="AB144" s="95" t="s">
        <v>2045</v>
      </c>
      <c r="AC144" s="95" t="s">
        <v>741</v>
      </c>
      <c r="AD144" s="95" t="s">
        <v>742</v>
      </c>
      <c r="AE144" s="95" t="s">
        <v>743</v>
      </c>
      <c r="AF144" s="95" t="s">
        <v>744</v>
      </c>
      <c r="AG144" s="95" t="s">
        <v>2042</v>
      </c>
      <c r="AH144" s="95" t="s">
        <v>745</v>
      </c>
      <c r="AI144" s="95" t="s">
        <v>746</v>
      </c>
      <c r="AJ144" s="95" t="s">
        <v>154</v>
      </c>
      <c r="AK144" s="95" t="s">
        <v>747</v>
      </c>
      <c r="AL144" s="95" t="s">
        <v>469</v>
      </c>
      <c r="AM144" s="95" t="s">
        <v>748</v>
      </c>
      <c r="AN144" s="95" t="s">
        <v>749</v>
      </c>
    </row>
    <row r="145" spans="1:40" x14ac:dyDescent="0.25">
      <c r="A145" s="95" t="s">
        <v>745</v>
      </c>
      <c r="B145" s="95" t="s">
        <v>2042</v>
      </c>
      <c r="C145" s="95" t="s">
        <v>2043</v>
      </c>
      <c r="D145" s="95" t="s">
        <v>1661</v>
      </c>
      <c r="E145" s="95" t="s">
        <v>1686</v>
      </c>
      <c r="F145" s="95" t="s">
        <v>2044</v>
      </c>
      <c r="G145" s="95" t="s">
        <v>1664</v>
      </c>
      <c r="H145" s="95" t="s">
        <v>462</v>
      </c>
      <c r="I145" s="95" t="s">
        <v>738</v>
      </c>
      <c r="J145" s="95" t="s">
        <v>739</v>
      </c>
      <c r="K145" s="95" t="s">
        <v>325</v>
      </c>
      <c r="L145" s="95" t="s">
        <v>356</v>
      </c>
      <c r="M145" s="95" t="s">
        <v>740</v>
      </c>
      <c r="N145" s="95" t="s">
        <v>328</v>
      </c>
      <c r="O145" s="95" t="s">
        <v>385</v>
      </c>
      <c r="P145" s="95" t="s">
        <v>386</v>
      </c>
      <c r="Q145" s="95" t="s">
        <v>22</v>
      </c>
      <c r="R145" s="95" t="s">
        <v>23</v>
      </c>
      <c r="S145" s="95" t="s">
        <v>472</v>
      </c>
      <c r="T145" s="95" t="s">
        <v>1585</v>
      </c>
      <c r="U145" s="96">
        <v>1500000</v>
      </c>
      <c r="V145" s="96">
        <v>0</v>
      </c>
      <c r="W145" s="96">
        <v>1500000</v>
      </c>
      <c r="X145" s="96">
        <v>0</v>
      </c>
      <c r="Y145" s="95" t="s">
        <v>30</v>
      </c>
      <c r="Z145" s="95" t="s">
        <v>32</v>
      </c>
      <c r="AA145" s="95" t="s">
        <v>321</v>
      </c>
      <c r="AB145" s="95" t="s">
        <v>2045</v>
      </c>
      <c r="AC145" s="95" t="s">
        <v>741</v>
      </c>
      <c r="AD145" s="95" t="s">
        <v>742</v>
      </c>
      <c r="AE145" s="95" t="s">
        <v>743</v>
      </c>
      <c r="AF145" s="95" t="s">
        <v>744</v>
      </c>
      <c r="AG145" s="95" t="s">
        <v>2042</v>
      </c>
      <c r="AH145" s="95" t="s">
        <v>745</v>
      </c>
      <c r="AI145" s="95" t="s">
        <v>746</v>
      </c>
      <c r="AJ145" s="95" t="s">
        <v>154</v>
      </c>
      <c r="AK145" s="95" t="s">
        <v>747</v>
      </c>
      <c r="AL145" s="95" t="s">
        <v>469</v>
      </c>
      <c r="AM145" s="95" t="s">
        <v>748</v>
      </c>
      <c r="AN145" s="95" t="s">
        <v>749</v>
      </c>
    </row>
    <row r="146" spans="1:40" x14ac:dyDescent="0.25">
      <c r="A146" s="95" t="s">
        <v>745</v>
      </c>
      <c r="B146" s="95" t="s">
        <v>2042</v>
      </c>
      <c r="C146" s="95" t="s">
        <v>2043</v>
      </c>
      <c r="D146" s="95" t="s">
        <v>1661</v>
      </c>
      <c r="E146" s="95" t="s">
        <v>1686</v>
      </c>
      <c r="F146" s="95" t="s">
        <v>2044</v>
      </c>
      <c r="G146" s="95" t="s">
        <v>1664</v>
      </c>
      <c r="H146" s="95" t="s">
        <v>462</v>
      </c>
      <c r="I146" s="95" t="s">
        <v>738</v>
      </c>
      <c r="J146" s="95" t="s">
        <v>739</v>
      </c>
      <c r="K146" s="95" t="s">
        <v>325</v>
      </c>
      <c r="L146" s="95" t="s">
        <v>356</v>
      </c>
      <c r="M146" s="95" t="s">
        <v>740</v>
      </c>
      <c r="N146" s="95" t="s">
        <v>328</v>
      </c>
      <c r="O146" s="95" t="s">
        <v>385</v>
      </c>
      <c r="P146" s="95" t="s">
        <v>386</v>
      </c>
      <c r="Q146" s="95" t="s">
        <v>22</v>
      </c>
      <c r="R146" s="95" t="s">
        <v>23</v>
      </c>
      <c r="S146" s="95" t="s">
        <v>478</v>
      </c>
      <c r="T146" s="95" t="s">
        <v>479</v>
      </c>
      <c r="U146" s="96">
        <v>1250000</v>
      </c>
      <c r="V146" s="96">
        <v>0</v>
      </c>
      <c r="W146" s="96">
        <v>1250000</v>
      </c>
      <c r="X146" s="96">
        <v>0</v>
      </c>
      <c r="Y146" s="95" t="s">
        <v>30</v>
      </c>
      <c r="Z146" s="95" t="s">
        <v>32</v>
      </c>
      <c r="AA146" s="95" t="s">
        <v>321</v>
      </c>
      <c r="AB146" s="95" t="s">
        <v>2045</v>
      </c>
      <c r="AC146" s="95" t="s">
        <v>741</v>
      </c>
      <c r="AD146" s="95" t="s">
        <v>742</v>
      </c>
      <c r="AE146" s="95" t="s">
        <v>743</v>
      </c>
      <c r="AF146" s="95" t="s">
        <v>744</v>
      </c>
      <c r="AG146" s="95" t="s">
        <v>2042</v>
      </c>
      <c r="AH146" s="95" t="s">
        <v>745</v>
      </c>
      <c r="AI146" s="95" t="s">
        <v>746</v>
      </c>
      <c r="AJ146" s="95" t="s">
        <v>154</v>
      </c>
      <c r="AK146" s="95" t="s">
        <v>747</v>
      </c>
      <c r="AL146" s="95" t="s">
        <v>469</v>
      </c>
      <c r="AM146" s="95" t="s">
        <v>748</v>
      </c>
      <c r="AN146" s="95" t="s">
        <v>749</v>
      </c>
    </row>
    <row r="147" spans="1:40" x14ac:dyDescent="0.25">
      <c r="A147" s="95" t="s">
        <v>402</v>
      </c>
      <c r="B147" s="95" t="s">
        <v>2046</v>
      </c>
      <c r="C147" s="95" t="s">
        <v>2047</v>
      </c>
      <c r="D147" s="95" t="s">
        <v>1661</v>
      </c>
      <c r="E147" s="95" t="s">
        <v>2048</v>
      </c>
      <c r="F147" s="95" t="s">
        <v>2049</v>
      </c>
      <c r="G147" s="95" t="s">
        <v>1664</v>
      </c>
      <c r="H147" s="95" t="s">
        <v>322</v>
      </c>
      <c r="I147" s="95" t="s">
        <v>395</v>
      </c>
      <c r="J147" s="95" t="s">
        <v>396</v>
      </c>
      <c r="K147" s="95" t="s">
        <v>325</v>
      </c>
      <c r="L147" s="95" t="s">
        <v>326</v>
      </c>
      <c r="M147" s="95" t="s">
        <v>397</v>
      </c>
      <c r="N147" s="95" t="s">
        <v>328</v>
      </c>
      <c r="O147" s="95" t="s">
        <v>329</v>
      </c>
      <c r="P147" s="95" t="s">
        <v>330</v>
      </c>
      <c r="Q147" s="95" t="s">
        <v>22</v>
      </c>
      <c r="R147" s="95" t="s">
        <v>23</v>
      </c>
      <c r="S147" s="95" t="s">
        <v>83</v>
      </c>
      <c r="T147" s="95" t="s">
        <v>84</v>
      </c>
      <c r="U147" s="96">
        <v>9763950</v>
      </c>
      <c r="V147" s="96">
        <v>0</v>
      </c>
      <c r="W147" s="96">
        <v>9763950</v>
      </c>
      <c r="X147" s="96">
        <v>0</v>
      </c>
      <c r="Y147" s="95" t="s">
        <v>30</v>
      </c>
      <c r="Z147" s="95" t="s">
        <v>32</v>
      </c>
      <c r="AA147" s="95" t="s">
        <v>321</v>
      </c>
      <c r="AB147" s="95" t="s">
        <v>2050</v>
      </c>
      <c r="AC147" s="95" t="s">
        <v>398</v>
      </c>
      <c r="AD147" s="95" t="s">
        <v>399</v>
      </c>
      <c r="AE147" s="95" t="s">
        <v>400</v>
      </c>
      <c r="AF147" s="95" t="s">
        <v>2051</v>
      </c>
      <c r="AG147" s="95" t="s">
        <v>1736</v>
      </c>
      <c r="AH147" s="95" t="s">
        <v>402</v>
      </c>
      <c r="AI147" s="95" t="s">
        <v>403</v>
      </c>
      <c r="AJ147" s="95" t="s">
        <v>154</v>
      </c>
      <c r="AK147" s="95" t="s">
        <v>404</v>
      </c>
      <c r="AL147" s="95" t="s">
        <v>350</v>
      </c>
      <c r="AM147" s="95" t="s">
        <v>405</v>
      </c>
      <c r="AN147" s="95" t="s">
        <v>406</v>
      </c>
    </row>
    <row r="148" spans="1:40" x14ac:dyDescent="0.25">
      <c r="A148" s="95" t="s">
        <v>2052</v>
      </c>
      <c r="B148" s="95" t="s">
        <v>2053</v>
      </c>
      <c r="C148" s="95" t="s">
        <v>2054</v>
      </c>
      <c r="D148" s="95" t="s">
        <v>1661</v>
      </c>
      <c r="E148" s="95" t="s">
        <v>2055</v>
      </c>
      <c r="F148" s="95" t="s">
        <v>2056</v>
      </c>
      <c r="G148" s="95" t="s">
        <v>1664</v>
      </c>
      <c r="H148" s="95" t="s">
        <v>322</v>
      </c>
      <c r="I148" s="95" t="s">
        <v>354</v>
      </c>
      <c r="J148" s="95" t="s">
        <v>355</v>
      </c>
      <c r="K148" s="95" t="s">
        <v>325</v>
      </c>
      <c r="L148" s="95" t="s">
        <v>356</v>
      </c>
      <c r="M148" s="95" t="s">
        <v>357</v>
      </c>
      <c r="N148" s="95" t="s">
        <v>328</v>
      </c>
      <c r="O148" s="95" t="s">
        <v>358</v>
      </c>
      <c r="P148" s="95" t="s">
        <v>359</v>
      </c>
      <c r="Q148" s="95" t="s">
        <v>22</v>
      </c>
      <c r="R148" s="95" t="s">
        <v>23</v>
      </c>
      <c r="S148" s="95" t="s">
        <v>602</v>
      </c>
      <c r="T148" s="95" t="s">
        <v>1578</v>
      </c>
      <c r="U148" s="96">
        <v>249625465.75</v>
      </c>
      <c r="V148" s="96">
        <v>0</v>
      </c>
      <c r="W148" s="96">
        <v>249625465.75</v>
      </c>
      <c r="X148" s="96">
        <v>0</v>
      </c>
      <c r="Y148" s="95" t="s">
        <v>30</v>
      </c>
      <c r="Z148" s="95" t="s">
        <v>32</v>
      </c>
      <c r="AA148" s="95" t="s">
        <v>321</v>
      </c>
      <c r="AB148" s="95" t="s">
        <v>2057</v>
      </c>
      <c r="AC148" s="95" t="s">
        <v>597</v>
      </c>
      <c r="AD148" s="95" t="s">
        <v>597</v>
      </c>
      <c r="AE148" s="95" t="s">
        <v>598</v>
      </c>
      <c r="AF148" s="95" t="s">
        <v>2058</v>
      </c>
      <c r="AG148" s="95" t="s">
        <v>2053</v>
      </c>
      <c r="AH148" s="95" t="s">
        <v>2052</v>
      </c>
      <c r="AI148" s="95" t="s">
        <v>2059</v>
      </c>
      <c r="AJ148" s="95" t="s">
        <v>154</v>
      </c>
      <c r="AK148" s="95" t="s">
        <v>365</v>
      </c>
      <c r="AL148" s="95" t="s">
        <v>335</v>
      </c>
      <c r="AM148" s="95" t="s">
        <v>366</v>
      </c>
      <c r="AN148" s="95" t="s">
        <v>367</v>
      </c>
    </row>
    <row r="149" spans="1:40" x14ac:dyDescent="0.25">
      <c r="A149" s="95" t="s">
        <v>2052</v>
      </c>
      <c r="B149" s="95" t="s">
        <v>2053</v>
      </c>
      <c r="C149" s="95" t="s">
        <v>2054</v>
      </c>
      <c r="D149" s="95" t="s">
        <v>1661</v>
      </c>
      <c r="E149" s="95" t="s">
        <v>2055</v>
      </c>
      <c r="F149" s="95" t="s">
        <v>2056</v>
      </c>
      <c r="G149" s="95" t="s">
        <v>1664</v>
      </c>
      <c r="H149" s="95" t="s">
        <v>322</v>
      </c>
      <c r="I149" s="95" t="s">
        <v>354</v>
      </c>
      <c r="J149" s="95" t="s">
        <v>355</v>
      </c>
      <c r="K149" s="95" t="s">
        <v>325</v>
      </c>
      <c r="L149" s="95" t="s">
        <v>356</v>
      </c>
      <c r="M149" s="95" t="s">
        <v>357</v>
      </c>
      <c r="N149" s="95" t="s">
        <v>328</v>
      </c>
      <c r="O149" s="95" t="s">
        <v>358</v>
      </c>
      <c r="P149" s="95" t="s">
        <v>359</v>
      </c>
      <c r="Q149" s="95" t="s">
        <v>22</v>
      </c>
      <c r="R149" s="95" t="s">
        <v>23</v>
      </c>
      <c r="S149" s="95" t="s">
        <v>595</v>
      </c>
      <c r="T149" s="95" t="s">
        <v>1577</v>
      </c>
      <c r="U149" s="96">
        <v>331151914</v>
      </c>
      <c r="V149" s="96">
        <v>0</v>
      </c>
      <c r="W149" s="96">
        <v>331151914</v>
      </c>
      <c r="X149" s="96">
        <v>0</v>
      </c>
      <c r="Y149" s="95" t="s">
        <v>30</v>
      </c>
      <c r="Z149" s="95" t="s">
        <v>32</v>
      </c>
      <c r="AA149" s="95" t="s">
        <v>321</v>
      </c>
      <c r="AB149" s="95" t="s">
        <v>2057</v>
      </c>
      <c r="AC149" s="95" t="s">
        <v>597</v>
      </c>
      <c r="AD149" s="95" t="s">
        <v>597</v>
      </c>
      <c r="AE149" s="95" t="s">
        <v>598</v>
      </c>
      <c r="AF149" s="95" t="s">
        <v>2058</v>
      </c>
      <c r="AG149" s="95" t="s">
        <v>2053</v>
      </c>
      <c r="AH149" s="95" t="s">
        <v>2052</v>
      </c>
      <c r="AI149" s="95" t="s">
        <v>2059</v>
      </c>
      <c r="AJ149" s="95" t="s">
        <v>154</v>
      </c>
      <c r="AK149" s="95" t="s">
        <v>365</v>
      </c>
      <c r="AL149" s="95" t="s">
        <v>335</v>
      </c>
      <c r="AM149" s="95" t="s">
        <v>366</v>
      </c>
      <c r="AN149" s="95" t="s">
        <v>367</v>
      </c>
    </row>
    <row r="150" spans="1:40" x14ac:dyDescent="0.25">
      <c r="A150" s="95" t="s">
        <v>2060</v>
      </c>
      <c r="B150" s="95" t="s">
        <v>2053</v>
      </c>
      <c r="C150" s="95" t="s">
        <v>2061</v>
      </c>
      <c r="D150" s="95" t="s">
        <v>1661</v>
      </c>
      <c r="E150" s="95" t="s">
        <v>2062</v>
      </c>
      <c r="F150" s="95" t="s">
        <v>1664</v>
      </c>
      <c r="G150" s="95" t="s">
        <v>1664</v>
      </c>
      <c r="H150" s="95" t="s">
        <v>322</v>
      </c>
      <c r="I150" s="95" t="s">
        <v>354</v>
      </c>
      <c r="J150" s="95" t="s">
        <v>355</v>
      </c>
      <c r="K150" s="95" t="s">
        <v>325</v>
      </c>
      <c r="L150" s="95" t="s">
        <v>356</v>
      </c>
      <c r="M150" s="95" t="s">
        <v>357</v>
      </c>
      <c r="N150" s="95" t="s">
        <v>328</v>
      </c>
      <c r="O150" s="95" t="s">
        <v>358</v>
      </c>
      <c r="P150" s="95" t="s">
        <v>359</v>
      </c>
      <c r="Q150" s="95" t="s">
        <v>22</v>
      </c>
      <c r="R150" s="95" t="s">
        <v>23</v>
      </c>
      <c r="S150" s="95" t="s">
        <v>460</v>
      </c>
      <c r="T150" s="95" t="s">
        <v>1579</v>
      </c>
      <c r="U150" s="96">
        <v>5330985.92</v>
      </c>
      <c r="V150" s="96">
        <v>0</v>
      </c>
      <c r="W150" s="96">
        <v>5330985.92</v>
      </c>
      <c r="X150" s="96">
        <v>0</v>
      </c>
      <c r="Y150" s="95" t="s">
        <v>30</v>
      </c>
      <c r="Z150" s="95" t="s">
        <v>32</v>
      </c>
      <c r="AA150" s="95" t="s">
        <v>321</v>
      </c>
      <c r="AB150" s="95" t="s">
        <v>2057</v>
      </c>
      <c r="AC150" s="95" t="s">
        <v>588</v>
      </c>
      <c r="AD150" s="95" t="s">
        <v>588</v>
      </c>
      <c r="AE150" s="95" t="s">
        <v>589</v>
      </c>
      <c r="AF150" s="95" t="s">
        <v>2063</v>
      </c>
      <c r="AG150" s="95" t="s">
        <v>2053</v>
      </c>
      <c r="AH150" s="95" t="s">
        <v>2060</v>
      </c>
      <c r="AI150" s="95" t="s">
        <v>2064</v>
      </c>
      <c r="AJ150" s="95" t="s">
        <v>154</v>
      </c>
      <c r="AK150" s="95" t="s">
        <v>365</v>
      </c>
      <c r="AL150" s="95" t="s">
        <v>335</v>
      </c>
      <c r="AM150" s="95" t="s">
        <v>366</v>
      </c>
      <c r="AN150" s="95" t="s">
        <v>593</v>
      </c>
    </row>
    <row r="151" spans="1:40" x14ac:dyDescent="0.25">
      <c r="A151" s="95" t="s">
        <v>2065</v>
      </c>
      <c r="B151" s="95" t="s">
        <v>2053</v>
      </c>
      <c r="C151" s="95" t="s">
        <v>2066</v>
      </c>
      <c r="D151" s="95" t="s">
        <v>1661</v>
      </c>
      <c r="E151" s="95" t="s">
        <v>2067</v>
      </c>
      <c r="F151" s="95" t="s">
        <v>1664</v>
      </c>
      <c r="G151" s="95" t="s">
        <v>1664</v>
      </c>
      <c r="H151" s="95" t="s">
        <v>322</v>
      </c>
      <c r="I151" s="95" t="s">
        <v>354</v>
      </c>
      <c r="J151" s="95" t="s">
        <v>355</v>
      </c>
      <c r="K151" s="95" t="s">
        <v>325</v>
      </c>
      <c r="L151" s="95" t="s">
        <v>356</v>
      </c>
      <c r="M151" s="95" t="s">
        <v>357</v>
      </c>
      <c r="N151" s="95" t="s">
        <v>328</v>
      </c>
      <c r="O151" s="95" t="s">
        <v>358</v>
      </c>
      <c r="P151" s="95" t="s">
        <v>359</v>
      </c>
      <c r="Q151" s="95" t="s">
        <v>22</v>
      </c>
      <c r="R151" s="95" t="s">
        <v>23</v>
      </c>
      <c r="S151" s="95" t="s">
        <v>460</v>
      </c>
      <c r="T151" s="95" t="s">
        <v>1579</v>
      </c>
      <c r="U151" s="96">
        <v>58958520</v>
      </c>
      <c r="V151" s="96">
        <v>0</v>
      </c>
      <c r="W151" s="96">
        <v>58958520</v>
      </c>
      <c r="X151" s="96">
        <v>0</v>
      </c>
      <c r="Y151" s="95" t="s">
        <v>30</v>
      </c>
      <c r="Z151" s="95" t="s">
        <v>32</v>
      </c>
      <c r="AA151" s="95" t="s">
        <v>321</v>
      </c>
      <c r="AB151" s="95" t="s">
        <v>2057</v>
      </c>
      <c r="AC151" s="95" t="s">
        <v>626</v>
      </c>
      <c r="AD151" s="95" t="s">
        <v>626</v>
      </c>
      <c r="AE151" s="95" t="s">
        <v>627</v>
      </c>
      <c r="AF151" s="95" t="s">
        <v>2068</v>
      </c>
      <c r="AG151" s="95" t="s">
        <v>2053</v>
      </c>
      <c r="AH151" s="95" t="s">
        <v>2065</v>
      </c>
      <c r="AI151" s="95" t="s">
        <v>2069</v>
      </c>
      <c r="AJ151" s="95" t="s">
        <v>154</v>
      </c>
      <c r="AK151" s="95" t="s">
        <v>365</v>
      </c>
      <c r="AL151" s="95" t="s">
        <v>335</v>
      </c>
      <c r="AM151" s="95" t="s">
        <v>366</v>
      </c>
      <c r="AN151" s="95" t="s">
        <v>593</v>
      </c>
    </row>
    <row r="152" spans="1:40" x14ac:dyDescent="0.25">
      <c r="A152" s="95" t="s">
        <v>2065</v>
      </c>
      <c r="B152" s="95" t="s">
        <v>2053</v>
      </c>
      <c r="C152" s="95" t="s">
        <v>2066</v>
      </c>
      <c r="D152" s="95" t="s">
        <v>1661</v>
      </c>
      <c r="E152" s="95" t="s">
        <v>2067</v>
      </c>
      <c r="F152" s="95" t="s">
        <v>1664</v>
      </c>
      <c r="G152" s="95" t="s">
        <v>1664</v>
      </c>
      <c r="H152" s="95" t="s">
        <v>322</v>
      </c>
      <c r="I152" s="95" t="s">
        <v>354</v>
      </c>
      <c r="J152" s="95" t="s">
        <v>355</v>
      </c>
      <c r="K152" s="95" t="s">
        <v>325</v>
      </c>
      <c r="L152" s="95" t="s">
        <v>356</v>
      </c>
      <c r="M152" s="95" t="s">
        <v>357</v>
      </c>
      <c r="N152" s="95" t="s">
        <v>328</v>
      </c>
      <c r="O152" s="95" t="s">
        <v>358</v>
      </c>
      <c r="P152" s="95" t="s">
        <v>359</v>
      </c>
      <c r="Q152" s="95" t="s">
        <v>22</v>
      </c>
      <c r="R152" s="95" t="s">
        <v>23</v>
      </c>
      <c r="S152" s="95" t="s">
        <v>503</v>
      </c>
      <c r="T152" s="95" t="s">
        <v>1572</v>
      </c>
      <c r="U152" s="96">
        <v>122399210</v>
      </c>
      <c r="V152" s="96">
        <v>0</v>
      </c>
      <c r="W152" s="96">
        <v>122399210</v>
      </c>
      <c r="X152" s="96">
        <v>0</v>
      </c>
      <c r="Y152" s="95" t="s">
        <v>30</v>
      </c>
      <c r="Z152" s="95" t="s">
        <v>32</v>
      </c>
      <c r="AA152" s="95" t="s">
        <v>321</v>
      </c>
      <c r="AB152" s="95" t="s">
        <v>2057</v>
      </c>
      <c r="AC152" s="95" t="s">
        <v>626</v>
      </c>
      <c r="AD152" s="95" t="s">
        <v>626</v>
      </c>
      <c r="AE152" s="95" t="s">
        <v>627</v>
      </c>
      <c r="AF152" s="95" t="s">
        <v>2068</v>
      </c>
      <c r="AG152" s="95" t="s">
        <v>2053</v>
      </c>
      <c r="AH152" s="95" t="s">
        <v>2065</v>
      </c>
      <c r="AI152" s="95" t="s">
        <v>2069</v>
      </c>
      <c r="AJ152" s="95" t="s">
        <v>154</v>
      </c>
      <c r="AK152" s="95" t="s">
        <v>365</v>
      </c>
      <c r="AL152" s="95" t="s">
        <v>335</v>
      </c>
      <c r="AM152" s="95" t="s">
        <v>366</v>
      </c>
      <c r="AN152" s="95" t="s">
        <v>593</v>
      </c>
    </row>
    <row r="153" spans="1:40" x14ac:dyDescent="0.25">
      <c r="A153" s="95" t="s">
        <v>2065</v>
      </c>
      <c r="B153" s="95" t="s">
        <v>2053</v>
      </c>
      <c r="C153" s="95" t="s">
        <v>2066</v>
      </c>
      <c r="D153" s="95" t="s">
        <v>1661</v>
      </c>
      <c r="E153" s="95" t="s">
        <v>2067</v>
      </c>
      <c r="F153" s="95" t="s">
        <v>1664</v>
      </c>
      <c r="G153" s="95" t="s">
        <v>1664</v>
      </c>
      <c r="H153" s="95" t="s">
        <v>322</v>
      </c>
      <c r="I153" s="95" t="s">
        <v>354</v>
      </c>
      <c r="J153" s="95" t="s">
        <v>355</v>
      </c>
      <c r="K153" s="95" t="s">
        <v>325</v>
      </c>
      <c r="L153" s="95" t="s">
        <v>356</v>
      </c>
      <c r="M153" s="95" t="s">
        <v>357</v>
      </c>
      <c r="N153" s="95" t="s">
        <v>328</v>
      </c>
      <c r="O153" s="95" t="s">
        <v>358</v>
      </c>
      <c r="P153" s="95" t="s">
        <v>359</v>
      </c>
      <c r="Q153" s="95" t="s">
        <v>22</v>
      </c>
      <c r="R153" s="95" t="s">
        <v>23</v>
      </c>
      <c r="S153" s="95" t="s">
        <v>489</v>
      </c>
      <c r="T153" s="95" t="s">
        <v>1574</v>
      </c>
      <c r="U153" s="96">
        <v>6817845</v>
      </c>
      <c r="V153" s="96">
        <v>0</v>
      </c>
      <c r="W153" s="96">
        <v>6817845</v>
      </c>
      <c r="X153" s="96">
        <v>0</v>
      </c>
      <c r="Y153" s="95" t="s">
        <v>30</v>
      </c>
      <c r="Z153" s="95" t="s">
        <v>32</v>
      </c>
      <c r="AA153" s="95" t="s">
        <v>321</v>
      </c>
      <c r="AB153" s="95" t="s">
        <v>2057</v>
      </c>
      <c r="AC153" s="95" t="s">
        <v>626</v>
      </c>
      <c r="AD153" s="95" t="s">
        <v>626</v>
      </c>
      <c r="AE153" s="95" t="s">
        <v>627</v>
      </c>
      <c r="AF153" s="95" t="s">
        <v>2068</v>
      </c>
      <c r="AG153" s="95" t="s">
        <v>2053</v>
      </c>
      <c r="AH153" s="95" t="s">
        <v>2065</v>
      </c>
      <c r="AI153" s="95" t="s">
        <v>2069</v>
      </c>
      <c r="AJ153" s="95" t="s">
        <v>154</v>
      </c>
      <c r="AK153" s="95" t="s">
        <v>365</v>
      </c>
      <c r="AL153" s="95" t="s">
        <v>335</v>
      </c>
      <c r="AM153" s="95" t="s">
        <v>366</v>
      </c>
      <c r="AN153" s="95" t="s">
        <v>593</v>
      </c>
    </row>
    <row r="154" spans="1:40" x14ac:dyDescent="0.25">
      <c r="A154" s="95" t="s">
        <v>2065</v>
      </c>
      <c r="B154" s="95" t="s">
        <v>2053</v>
      </c>
      <c r="C154" s="95" t="s">
        <v>2066</v>
      </c>
      <c r="D154" s="95" t="s">
        <v>1661</v>
      </c>
      <c r="E154" s="95" t="s">
        <v>2067</v>
      </c>
      <c r="F154" s="95" t="s">
        <v>1664</v>
      </c>
      <c r="G154" s="95" t="s">
        <v>1664</v>
      </c>
      <c r="H154" s="95" t="s">
        <v>322</v>
      </c>
      <c r="I154" s="95" t="s">
        <v>354</v>
      </c>
      <c r="J154" s="95" t="s">
        <v>355</v>
      </c>
      <c r="K154" s="95" t="s">
        <v>325</v>
      </c>
      <c r="L154" s="95" t="s">
        <v>356</v>
      </c>
      <c r="M154" s="95" t="s">
        <v>357</v>
      </c>
      <c r="N154" s="95" t="s">
        <v>328</v>
      </c>
      <c r="O154" s="95" t="s">
        <v>358</v>
      </c>
      <c r="P154" s="95" t="s">
        <v>359</v>
      </c>
      <c r="Q154" s="95" t="s">
        <v>22</v>
      </c>
      <c r="R154" s="95" t="s">
        <v>23</v>
      </c>
      <c r="S154" s="95" t="s">
        <v>472</v>
      </c>
      <c r="T154" s="95" t="s">
        <v>1585</v>
      </c>
      <c r="U154" s="96">
        <v>147396300</v>
      </c>
      <c r="V154" s="96">
        <v>0</v>
      </c>
      <c r="W154" s="96">
        <v>147396300</v>
      </c>
      <c r="X154" s="96">
        <v>0</v>
      </c>
      <c r="Y154" s="95" t="s">
        <v>30</v>
      </c>
      <c r="Z154" s="95" t="s">
        <v>32</v>
      </c>
      <c r="AA154" s="95" t="s">
        <v>321</v>
      </c>
      <c r="AB154" s="95" t="s">
        <v>2057</v>
      </c>
      <c r="AC154" s="95" t="s">
        <v>626</v>
      </c>
      <c r="AD154" s="95" t="s">
        <v>626</v>
      </c>
      <c r="AE154" s="95" t="s">
        <v>627</v>
      </c>
      <c r="AF154" s="95" t="s">
        <v>2068</v>
      </c>
      <c r="AG154" s="95" t="s">
        <v>2053</v>
      </c>
      <c r="AH154" s="95" t="s">
        <v>2065</v>
      </c>
      <c r="AI154" s="95" t="s">
        <v>2069</v>
      </c>
      <c r="AJ154" s="95" t="s">
        <v>154</v>
      </c>
      <c r="AK154" s="95" t="s">
        <v>365</v>
      </c>
      <c r="AL154" s="95" t="s">
        <v>335</v>
      </c>
      <c r="AM154" s="95" t="s">
        <v>366</v>
      </c>
      <c r="AN154" s="95" t="s">
        <v>593</v>
      </c>
    </row>
    <row r="155" spans="1:40" x14ac:dyDescent="0.25">
      <c r="A155" s="95" t="s">
        <v>2065</v>
      </c>
      <c r="B155" s="95" t="s">
        <v>2053</v>
      </c>
      <c r="C155" s="95" t="s">
        <v>2066</v>
      </c>
      <c r="D155" s="95" t="s">
        <v>1661</v>
      </c>
      <c r="E155" s="95" t="s">
        <v>2067</v>
      </c>
      <c r="F155" s="95" t="s">
        <v>1664</v>
      </c>
      <c r="G155" s="95" t="s">
        <v>1664</v>
      </c>
      <c r="H155" s="95" t="s">
        <v>322</v>
      </c>
      <c r="I155" s="95" t="s">
        <v>354</v>
      </c>
      <c r="J155" s="95" t="s">
        <v>355</v>
      </c>
      <c r="K155" s="95" t="s">
        <v>325</v>
      </c>
      <c r="L155" s="95" t="s">
        <v>356</v>
      </c>
      <c r="M155" s="95" t="s">
        <v>357</v>
      </c>
      <c r="N155" s="95" t="s">
        <v>328</v>
      </c>
      <c r="O155" s="95" t="s">
        <v>358</v>
      </c>
      <c r="P155" s="95" t="s">
        <v>359</v>
      </c>
      <c r="Q155" s="95" t="s">
        <v>22</v>
      </c>
      <c r="R155" s="95" t="s">
        <v>23</v>
      </c>
      <c r="S155" s="95" t="s">
        <v>631</v>
      </c>
      <c r="T155" s="95" t="s">
        <v>632</v>
      </c>
      <c r="U155" s="96">
        <v>16311857.48</v>
      </c>
      <c r="V155" s="96">
        <v>0</v>
      </c>
      <c r="W155" s="96">
        <v>16311857.48</v>
      </c>
      <c r="X155" s="96">
        <v>0</v>
      </c>
      <c r="Y155" s="95" t="s">
        <v>30</v>
      </c>
      <c r="Z155" s="95" t="s">
        <v>32</v>
      </c>
      <c r="AA155" s="95" t="s">
        <v>321</v>
      </c>
      <c r="AB155" s="95" t="s">
        <v>2057</v>
      </c>
      <c r="AC155" s="95" t="s">
        <v>626</v>
      </c>
      <c r="AD155" s="95" t="s">
        <v>626</v>
      </c>
      <c r="AE155" s="95" t="s">
        <v>627</v>
      </c>
      <c r="AF155" s="95" t="s">
        <v>2068</v>
      </c>
      <c r="AG155" s="95" t="s">
        <v>2053</v>
      </c>
      <c r="AH155" s="95" t="s">
        <v>2065</v>
      </c>
      <c r="AI155" s="95" t="s">
        <v>2069</v>
      </c>
      <c r="AJ155" s="95" t="s">
        <v>154</v>
      </c>
      <c r="AK155" s="95" t="s">
        <v>365</v>
      </c>
      <c r="AL155" s="95" t="s">
        <v>335</v>
      </c>
      <c r="AM155" s="95" t="s">
        <v>366</v>
      </c>
      <c r="AN155" s="95" t="s">
        <v>593</v>
      </c>
    </row>
    <row r="156" spans="1:40" x14ac:dyDescent="0.25">
      <c r="A156" s="95" t="s">
        <v>643</v>
      </c>
      <c r="B156" s="95" t="s">
        <v>2053</v>
      </c>
      <c r="C156" s="95" t="s">
        <v>2070</v>
      </c>
      <c r="D156" s="95" t="s">
        <v>1661</v>
      </c>
      <c r="E156" s="95" t="s">
        <v>2071</v>
      </c>
      <c r="F156" s="95" t="s">
        <v>1664</v>
      </c>
      <c r="G156" s="95" t="s">
        <v>1664</v>
      </c>
      <c r="H156" s="95" t="s">
        <v>322</v>
      </c>
      <c r="I156" s="95" t="s">
        <v>354</v>
      </c>
      <c r="J156" s="95" t="s">
        <v>355</v>
      </c>
      <c r="K156" s="95" t="s">
        <v>325</v>
      </c>
      <c r="L156" s="95" t="s">
        <v>356</v>
      </c>
      <c r="M156" s="95" t="s">
        <v>357</v>
      </c>
      <c r="N156" s="95" t="s">
        <v>328</v>
      </c>
      <c r="O156" s="95" t="s">
        <v>358</v>
      </c>
      <c r="P156" s="95" t="s">
        <v>359</v>
      </c>
      <c r="Q156" s="95" t="s">
        <v>22</v>
      </c>
      <c r="R156" s="95" t="s">
        <v>23</v>
      </c>
      <c r="S156" s="95" t="s">
        <v>633</v>
      </c>
      <c r="T156" s="95" t="s">
        <v>1609</v>
      </c>
      <c r="U156" s="96">
        <v>9245500</v>
      </c>
      <c r="V156" s="96">
        <v>0</v>
      </c>
      <c r="W156" s="96">
        <v>9245500</v>
      </c>
      <c r="X156" s="96">
        <v>0</v>
      </c>
      <c r="Y156" s="95" t="s">
        <v>30</v>
      </c>
      <c r="Z156" s="95" t="s">
        <v>32</v>
      </c>
      <c r="AA156" s="95" t="s">
        <v>321</v>
      </c>
      <c r="AB156" s="95" t="s">
        <v>2057</v>
      </c>
      <c r="AC156" s="95" t="s">
        <v>640</v>
      </c>
      <c r="AD156" s="95" t="s">
        <v>640</v>
      </c>
      <c r="AE156" s="95" t="s">
        <v>641</v>
      </c>
      <c r="AF156" s="95" t="s">
        <v>642</v>
      </c>
      <c r="AG156" s="95" t="s">
        <v>2053</v>
      </c>
      <c r="AH156" s="95" t="s">
        <v>643</v>
      </c>
      <c r="AI156" s="95" t="s">
        <v>644</v>
      </c>
      <c r="AJ156" s="95" t="s">
        <v>154</v>
      </c>
      <c r="AK156" s="95" t="s">
        <v>365</v>
      </c>
      <c r="AL156" s="95" t="s">
        <v>335</v>
      </c>
      <c r="AM156" s="95" t="s">
        <v>366</v>
      </c>
      <c r="AN156" s="95" t="s">
        <v>593</v>
      </c>
    </row>
    <row r="157" spans="1:40" x14ac:dyDescent="0.25">
      <c r="A157" s="95" t="s">
        <v>2072</v>
      </c>
      <c r="B157" s="95" t="s">
        <v>2073</v>
      </c>
      <c r="C157" s="95" t="s">
        <v>2074</v>
      </c>
      <c r="D157" s="95" t="s">
        <v>1661</v>
      </c>
      <c r="E157" s="95" t="s">
        <v>2015</v>
      </c>
      <c r="F157" s="95" t="s">
        <v>2016</v>
      </c>
      <c r="G157" s="95" t="s">
        <v>1664</v>
      </c>
      <c r="H157" s="95" t="s">
        <v>322</v>
      </c>
      <c r="I157" s="95" t="s">
        <v>427</v>
      </c>
      <c r="J157" s="95" t="s">
        <v>428</v>
      </c>
      <c r="K157" s="95" t="s">
        <v>325</v>
      </c>
      <c r="L157" s="95" t="s">
        <v>356</v>
      </c>
      <c r="M157" s="95" t="s">
        <v>429</v>
      </c>
      <c r="N157" s="95" t="s">
        <v>328</v>
      </c>
      <c r="O157" s="95" t="s">
        <v>329</v>
      </c>
      <c r="P157" s="95" t="s">
        <v>330</v>
      </c>
      <c r="Q157" s="95" t="s">
        <v>22</v>
      </c>
      <c r="R157" s="95" t="s">
        <v>23</v>
      </c>
      <c r="S157" s="95" t="s">
        <v>113</v>
      </c>
      <c r="T157" s="95" t="s">
        <v>114</v>
      </c>
      <c r="U157" s="96">
        <v>1607170</v>
      </c>
      <c r="V157" s="96">
        <v>0</v>
      </c>
      <c r="W157" s="96">
        <v>1607170</v>
      </c>
      <c r="X157" s="96">
        <v>0</v>
      </c>
      <c r="Y157" s="95" t="s">
        <v>30</v>
      </c>
      <c r="Z157" s="95" t="s">
        <v>32</v>
      </c>
      <c r="AA157" s="95" t="s">
        <v>321</v>
      </c>
      <c r="AB157" s="95" t="s">
        <v>2017</v>
      </c>
      <c r="AC157" s="95" t="s">
        <v>437</v>
      </c>
      <c r="AD157" s="95" t="s">
        <v>438</v>
      </c>
      <c r="AE157" s="95" t="s">
        <v>439</v>
      </c>
      <c r="AF157" s="95" t="s">
        <v>2075</v>
      </c>
      <c r="AG157" s="95" t="s">
        <v>2073</v>
      </c>
      <c r="AH157" s="95" t="s">
        <v>2072</v>
      </c>
      <c r="AI157" s="95" t="s">
        <v>2076</v>
      </c>
      <c r="AJ157" s="95" t="s">
        <v>154</v>
      </c>
      <c r="AK157" s="95" t="s">
        <v>434</v>
      </c>
      <c r="AL157" s="95" t="s">
        <v>335</v>
      </c>
      <c r="AM157" s="95" t="s">
        <v>435</v>
      </c>
      <c r="AN157" s="95" t="s">
        <v>443</v>
      </c>
    </row>
    <row r="158" spans="1:40" x14ac:dyDescent="0.25">
      <c r="A158" s="95" t="s">
        <v>390</v>
      </c>
      <c r="B158" s="95" t="s">
        <v>2073</v>
      </c>
      <c r="C158" s="95" t="s">
        <v>2077</v>
      </c>
      <c r="D158" s="95" t="s">
        <v>1661</v>
      </c>
      <c r="E158" s="95" t="s">
        <v>2078</v>
      </c>
      <c r="F158" s="95" t="s">
        <v>2079</v>
      </c>
      <c r="G158" s="95" t="s">
        <v>1664</v>
      </c>
      <c r="H158" s="95" t="s">
        <v>322</v>
      </c>
      <c r="I158" s="95" t="s">
        <v>382</v>
      </c>
      <c r="J158" s="95" t="s">
        <v>383</v>
      </c>
      <c r="K158" s="95" t="s">
        <v>325</v>
      </c>
      <c r="L158" s="95" t="s">
        <v>326</v>
      </c>
      <c r="M158" s="95" t="s">
        <v>384</v>
      </c>
      <c r="N158" s="95" t="s">
        <v>328</v>
      </c>
      <c r="O158" s="95" t="s">
        <v>385</v>
      </c>
      <c r="P158" s="95" t="s">
        <v>386</v>
      </c>
      <c r="Q158" s="95" t="s">
        <v>22</v>
      </c>
      <c r="R158" s="95" t="s">
        <v>23</v>
      </c>
      <c r="S158" s="95" t="s">
        <v>119</v>
      </c>
      <c r="T158" s="95" t="s">
        <v>120</v>
      </c>
      <c r="U158" s="96">
        <v>13265000</v>
      </c>
      <c r="V158" s="96">
        <v>0</v>
      </c>
      <c r="W158" s="96">
        <v>13265000</v>
      </c>
      <c r="X158" s="96">
        <v>0</v>
      </c>
      <c r="Y158" s="95" t="s">
        <v>30</v>
      </c>
      <c r="Z158" s="95" t="s">
        <v>32</v>
      </c>
      <c r="AA158" s="95" t="s">
        <v>321</v>
      </c>
      <c r="AB158" s="95" t="s">
        <v>2080</v>
      </c>
      <c r="AC158" s="95" t="s">
        <v>387</v>
      </c>
      <c r="AD158" s="95" t="s">
        <v>387</v>
      </c>
      <c r="AE158" s="95" t="s">
        <v>388</v>
      </c>
      <c r="AF158" s="95" t="s">
        <v>389</v>
      </c>
      <c r="AG158" s="95" t="s">
        <v>2073</v>
      </c>
      <c r="AH158" s="95" t="s">
        <v>390</v>
      </c>
      <c r="AI158" s="95" t="s">
        <v>391</v>
      </c>
      <c r="AJ158" s="95" t="s">
        <v>154</v>
      </c>
      <c r="AK158" s="95" t="s">
        <v>392</v>
      </c>
      <c r="AL158" s="95" t="s">
        <v>350</v>
      </c>
      <c r="AM158" s="95" t="s">
        <v>393</v>
      </c>
      <c r="AN158" s="95" t="s">
        <v>394</v>
      </c>
    </row>
    <row r="159" spans="1:40" x14ac:dyDescent="0.25">
      <c r="A159" s="95" t="s">
        <v>1443</v>
      </c>
      <c r="B159" s="95" t="s">
        <v>2073</v>
      </c>
      <c r="C159" s="95" t="s">
        <v>2081</v>
      </c>
      <c r="D159" s="95" t="s">
        <v>1661</v>
      </c>
      <c r="E159" s="95" t="s">
        <v>2082</v>
      </c>
      <c r="F159" s="95" t="s">
        <v>1664</v>
      </c>
      <c r="G159" s="95" t="s">
        <v>1664</v>
      </c>
      <c r="H159" s="95" t="s">
        <v>322</v>
      </c>
      <c r="I159" s="95" t="s">
        <v>1371</v>
      </c>
      <c r="J159" s="95" t="s">
        <v>23</v>
      </c>
      <c r="K159" s="95" t="s">
        <v>420</v>
      </c>
      <c r="L159" s="95" t="s">
        <v>154</v>
      </c>
      <c r="M159" s="95" t="s">
        <v>154</v>
      </c>
      <c r="N159" s="95" t="s">
        <v>154</v>
      </c>
      <c r="O159" s="95" t="s">
        <v>154</v>
      </c>
      <c r="P159" s="95" t="s">
        <v>154</v>
      </c>
      <c r="Q159" s="95" t="s">
        <v>22</v>
      </c>
      <c r="R159" s="95" t="s">
        <v>23</v>
      </c>
      <c r="S159" s="95" t="s">
        <v>476</v>
      </c>
      <c r="T159" s="95" t="s">
        <v>477</v>
      </c>
      <c r="U159" s="96">
        <v>326216</v>
      </c>
      <c r="V159" s="96">
        <v>0</v>
      </c>
      <c r="W159" s="96">
        <v>326216</v>
      </c>
      <c r="X159" s="96">
        <v>0</v>
      </c>
      <c r="Y159" s="95" t="s">
        <v>30</v>
      </c>
      <c r="Z159" s="95" t="s">
        <v>32</v>
      </c>
      <c r="AA159" s="95" t="s">
        <v>321</v>
      </c>
      <c r="AB159" s="95" t="s">
        <v>2083</v>
      </c>
      <c r="AC159" s="95" t="s">
        <v>1435</v>
      </c>
      <c r="AD159" s="95" t="s">
        <v>1436</v>
      </c>
      <c r="AE159" s="95" t="s">
        <v>1441</v>
      </c>
      <c r="AF159" s="95" t="s">
        <v>1442</v>
      </c>
      <c r="AG159" s="95" t="s">
        <v>2073</v>
      </c>
      <c r="AH159" s="95" t="s">
        <v>1443</v>
      </c>
      <c r="AI159" s="95" t="s">
        <v>1444</v>
      </c>
      <c r="AJ159" s="95" t="s">
        <v>154</v>
      </c>
      <c r="AK159" s="95" t="s">
        <v>1438</v>
      </c>
      <c r="AL159" s="95" t="s">
        <v>867</v>
      </c>
      <c r="AM159" s="95" t="s">
        <v>1439</v>
      </c>
      <c r="AN159" s="95" t="s">
        <v>1445</v>
      </c>
    </row>
    <row r="160" spans="1:40" x14ac:dyDescent="0.25">
      <c r="A160" s="95" t="s">
        <v>2084</v>
      </c>
      <c r="B160" s="95" t="s">
        <v>2073</v>
      </c>
      <c r="C160" s="95" t="s">
        <v>2085</v>
      </c>
      <c r="D160" s="95" t="s">
        <v>1661</v>
      </c>
      <c r="E160" s="95" t="s">
        <v>2008</v>
      </c>
      <c r="F160" s="95" t="s">
        <v>2009</v>
      </c>
      <c r="G160" s="95" t="s">
        <v>1664</v>
      </c>
      <c r="H160" s="95" t="s">
        <v>322</v>
      </c>
      <c r="I160" s="95" t="s">
        <v>427</v>
      </c>
      <c r="J160" s="95" t="s">
        <v>428</v>
      </c>
      <c r="K160" s="95" t="s">
        <v>325</v>
      </c>
      <c r="L160" s="95" t="s">
        <v>356</v>
      </c>
      <c r="M160" s="95" t="s">
        <v>429</v>
      </c>
      <c r="N160" s="95" t="s">
        <v>328</v>
      </c>
      <c r="O160" s="95" t="s">
        <v>329</v>
      </c>
      <c r="P160" s="95" t="s">
        <v>330</v>
      </c>
      <c r="Q160" s="95" t="s">
        <v>22</v>
      </c>
      <c r="R160" s="95" t="s">
        <v>23</v>
      </c>
      <c r="S160" s="95" t="s">
        <v>113</v>
      </c>
      <c r="T160" s="95" t="s">
        <v>114</v>
      </c>
      <c r="U160" s="96">
        <v>3298324</v>
      </c>
      <c r="V160" s="96">
        <v>0</v>
      </c>
      <c r="W160" s="96">
        <v>3298324</v>
      </c>
      <c r="X160" s="96">
        <v>0</v>
      </c>
      <c r="Y160" s="95" t="s">
        <v>30</v>
      </c>
      <c r="Z160" s="95" t="s">
        <v>32</v>
      </c>
      <c r="AA160" s="95" t="s">
        <v>321</v>
      </c>
      <c r="AB160" s="95" t="s">
        <v>2086</v>
      </c>
      <c r="AC160" s="95" t="s">
        <v>331</v>
      </c>
      <c r="AD160" s="95" t="s">
        <v>332</v>
      </c>
      <c r="AE160" s="95" t="s">
        <v>430</v>
      </c>
      <c r="AF160" s="95" t="s">
        <v>2087</v>
      </c>
      <c r="AG160" s="95" t="s">
        <v>2073</v>
      </c>
      <c r="AH160" s="95" t="s">
        <v>2084</v>
      </c>
      <c r="AI160" s="95" t="s">
        <v>433</v>
      </c>
      <c r="AJ160" s="95" t="s">
        <v>154</v>
      </c>
      <c r="AK160" s="95" t="s">
        <v>434</v>
      </c>
      <c r="AL160" s="95" t="s">
        <v>335</v>
      </c>
      <c r="AM160" s="95" t="s">
        <v>435</v>
      </c>
      <c r="AN160" s="95" t="s">
        <v>436</v>
      </c>
    </row>
    <row r="161" spans="1:40" x14ac:dyDescent="0.25">
      <c r="A161" s="95" t="s">
        <v>2088</v>
      </c>
      <c r="B161" s="95" t="s">
        <v>2089</v>
      </c>
      <c r="C161" s="95" t="s">
        <v>2090</v>
      </c>
      <c r="D161" s="95" t="s">
        <v>1723</v>
      </c>
      <c r="E161" s="95" t="s">
        <v>2091</v>
      </c>
      <c r="F161" s="95" t="s">
        <v>2092</v>
      </c>
      <c r="G161" s="95" t="s">
        <v>2091</v>
      </c>
      <c r="H161" s="95" t="s">
        <v>322</v>
      </c>
      <c r="I161" s="95" t="s">
        <v>427</v>
      </c>
      <c r="J161" s="95" t="s">
        <v>428</v>
      </c>
      <c r="K161" s="95" t="s">
        <v>325</v>
      </c>
      <c r="L161" s="95" t="s">
        <v>356</v>
      </c>
      <c r="M161" s="95" t="s">
        <v>429</v>
      </c>
      <c r="N161" s="95" t="s">
        <v>328</v>
      </c>
      <c r="O161" s="95" t="s">
        <v>329</v>
      </c>
      <c r="P161" s="95" t="s">
        <v>330</v>
      </c>
      <c r="Q161" s="95" t="s">
        <v>22</v>
      </c>
      <c r="R161" s="95" t="s">
        <v>23</v>
      </c>
      <c r="S161" s="95" t="s">
        <v>113</v>
      </c>
      <c r="T161" s="95" t="s">
        <v>114</v>
      </c>
      <c r="U161" s="96">
        <v>6428788</v>
      </c>
      <c r="V161" s="96">
        <v>0</v>
      </c>
      <c r="W161" s="96">
        <v>6428788</v>
      </c>
      <c r="X161" s="96">
        <v>6428788</v>
      </c>
      <c r="Y161" s="95" t="s">
        <v>30</v>
      </c>
      <c r="Z161" s="95" t="s">
        <v>32</v>
      </c>
      <c r="AA161" s="95" t="s">
        <v>321</v>
      </c>
      <c r="AB161" s="95" t="s">
        <v>2093</v>
      </c>
      <c r="AC161" s="95" t="s">
        <v>437</v>
      </c>
      <c r="AD161" s="95" t="s">
        <v>438</v>
      </c>
      <c r="AE161" s="95" t="s">
        <v>439</v>
      </c>
      <c r="AF161" s="95" t="s">
        <v>2094</v>
      </c>
      <c r="AG161" s="95" t="s">
        <v>2089</v>
      </c>
      <c r="AH161" s="95" t="s">
        <v>2088</v>
      </c>
      <c r="AI161" s="95" t="s">
        <v>2095</v>
      </c>
      <c r="AJ161" s="95" t="s">
        <v>154</v>
      </c>
      <c r="AK161" s="95" t="s">
        <v>434</v>
      </c>
      <c r="AL161" s="95" t="s">
        <v>335</v>
      </c>
      <c r="AM161" s="95" t="s">
        <v>435</v>
      </c>
      <c r="AN161" s="95" t="s">
        <v>443</v>
      </c>
    </row>
    <row r="162" spans="1:40" x14ac:dyDescent="0.25">
      <c r="A162" s="95" t="s">
        <v>2096</v>
      </c>
      <c r="B162" s="95" t="s">
        <v>2089</v>
      </c>
      <c r="C162" s="95" t="s">
        <v>2097</v>
      </c>
      <c r="D162" s="95" t="s">
        <v>1723</v>
      </c>
      <c r="E162" s="95" t="s">
        <v>2098</v>
      </c>
      <c r="F162" s="95" t="s">
        <v>2099</v>
      </c>
      <c r="G162" s="95" t="s">
        <v>2098</v>
      </c>
      <c r="H162" s="95" t="s">
        <v>322</v>
      </c>
      <c r="I162" s="95" t="s">
        <v>427</v>
      </c>
      <c r="J162" s="95" t="s">
        <v>428</v>
      </c>
      <c r="K162" s="95" t="s">
        <v>325</v>
      </c>
      <c r="L162" s="95" t="s">
        <v>356</v>
      </c>
      <c r="M162" s="95" t="s">
        <v>429</v>
      </c>
      <c r="N162" s="95" t="s">
        <v>328</v>
      </c>
      <c r="O162" s="95" t="s">
        <v>329</v>
      </c>
      <c r="P162" s="95" t="s">
        <v>330</v>
      </c>
      <c r="Q162" s="95" t="s">
        <v>22</v>
      </c>
      <c r="R162" s="95" t="s">
        <v>23</v>
      </c>
      <c r="S162" s="95" t="s">
        <v>113</v>
      </c>
      <c r="T162" s="95" t="s">
        <v>114</v>
      </c>
      <c r="U162" s="96">
        <v>6451353</v>
      </c>
      <c r="V162" s="96">
        <v>0</v>
      </c>
      <c r="W162" s="96">
        <v>6451353</v>
      </c>
      <c r="X162" s="96">
        <v>6451353</v>
      </c>
      <c r="Y162" s="95" t="s">
        <v>30</v>
      </c>
      <c r="Z162" s="95" t="s">
        <v>32</v>
      </c>
      <c r="AA162" s="95" t="s">
        <v>321</v>
      </c>
      <c r="AB162" s="95" t="s">
        <v>2100</v>
      </c>
      <c r="AC162" s="95" t="s">
        <v>437</v>
      </c>
      <c r="AD162" s="95" t="s">
        <v>438</v>
      </c>
      <c r="AE162" s="95" t="s">
        <v>439</v>
      </c>
      <c r="AF162" s="95" t="s">
        <v>2101</v>
      </c>
      <c r="AG162" s="95" t="s">
        <v>2089</v>
      </c>
      <c r="AH162" s="95" t="s">
        <v>2096</v>
      </c>
      <c r="AI162" s="95" t="s">
        <v>2102</v>
      </c>
      <c r="AJ162" s="95" t="s">
        <v>154</v>
      </c>
      <c r="AK162" s="95" t="s">
        <v>434</v>
      </c>
      <c r="AL162" s="95" t="s">
        <v>335</v>
      </c>
      <c r="AM162" s="95" t="s">
        <v>435</v>
      </c>
      <c r="AN162" s="95" t="s">
        <v>443</v>
      </c>
    </row>
    <row r="163" spans="1:40" x14ac:dyDescent="0.25">
      <c r="A163" s="95" t="s">
        <v>2103</v>
      </c>
      <c r="B163" s="95" t="s">
        <v>2104</v>
      </c>
      <c r="C163" s="95" t="s">
        <v>2105</v>
      </c>
      <c r="D163" s="95" t="s">
        <v>1723</v>
      </c>
      <c r="E163" s="95" t="s">
        <v>2106</v>
      </c>
      <c r="F163" s="95" t="s">
        <v>2107</v>
      </c>
      <c r="G163" s="95" t="s">
        <v>2106</v>
      </c>
      <c r="H163" s="95" t="s">
        <v>322</v>
      </c>
      <c r="I163" s="95" t="s">
        <v>323</v>
      </c>
      <c r="J163" s="95" t="s">
        <v>324</v>
      </c>
      <c r="K163" s="95" t="s">
        <v>325</v>
      </c>
      <c r="L163" s="95" t="s">
        <v>326</v>
      </c>
      <c r="M163" s="95" t="s">
        <v>327</v>
      </c>
      <c r="N163" s="95" t="s">
        <v>328</v>
      </c>
      <c r="O163" s="95" t="s">
        <v>329</v>
      </c>
      <c r="P163" s="95" t="s">
        <v>330</v>
      </c>
      <c r="Q163" s="95" t="s">
        <v>22</v>
      </c>
      <c r="R163" s="95" t="s">
        <v>23</v>
      </c>
      <c r="S163" s="95" t="s">
        <v>476</v>
      </c>
      <c r="T163" s="95" t="s">
        <v>477</v>
      </c>
      <c r="U163" s="96">
        <v>22286223.48</v>
      </c>
      <c r="V163" s="96">
        <v>0</v>
      </c>
      <c r="W163" s="96">
        <v>22286223.48</v>
      </c>
      <c r="X163" s="96">
        <v>22286223.48</v>
      </c>
      <c r="Y163" s="95" t="s">
        <v>30</v>
      </c>
      <c r="Z163" s="95" t="s">
        <v>32</v>
      </c>
      <c r="AA163" s="95" t="s">
        <v>321</v>
      </c>
      <c r="AB163" s="95" t="s">
        <v>2108</v>
      </c>
      <c r="AC163" s="95" t="s">
        <v>561</v>
      </c>
      <c r="AD163" s="95" t="s">
        <v>561</v>
      </c>
      <c r="AE163" s="95" t="s">
        <v>562</v>
      </c>
      <c r="AF163" s="95" t="s">
        <v>2109</v>
      </c>
      <c r="AG163" s="95" t="s">
        <v>2104</v>
      </c>
      <c r="AH163" s="95" t="s">
        <v>2103</v>
      </c>
      <c r="AI163" s="95" t="s">
        <v>154</v>
      </c>
      <c r="AJ163" s="95" t="s">
        <v>154</v>
      </c>
      <c r="AK163" s="95" t="s">
        <v>566</v>
      </c>
      <c r="AL163" s="95" t="s">
        <v>335</v>
      </c>
      <c r="AM163" s="95" t="s">
        <v>567</v>
      </c>
      <c r="AN163" s="95" t="s">
        <v>568</v>
      </c>
    </row>
    <row r="164" spans="1:40" x14ac:dyDescent="0.25">
      <c r="A164" s="95" t="s">
        <v>1323</v>
      </c>
      <c r="B164" s="95" t="s">
        <v>2104</v>
      </c>
      <c r="C164" s="95" t="s">
        <v>2110</v>
      </c>
      <c r="D164" s="95" t="s">
        <v>1723</v>
      </c>
      <c r="E164" s="95" t="s">
        <v>2111</v>
      </c>
      <c r="F164" s="95" t="s">
        <v>2112</v>
      </c>
      <c r="G164" s="95" t="s">
        <v>2111</v>
      </c>
      <c r="H164" s="95" t="s">
        <v>322</v>
      </c>
      <c r="I164" s="95" t="s">
        <v>1316</v>
      </c>
      <c r="J164" s="95" t="s">
        <v>1317</v>
      </c>
      <c r="K164" s="95" t="s">
        <v>325</v>
      </c>
      <c r="L164" s="95" t="s">
        <v>326</v>
      </c>
      <c r="M164" s="95" t="s">
        <v>1318</v>
      </c>
      <c r="N164" s="95" t="s">
        <v>328</v>
      </c>
      <c r="O164" s="95" t="s">
        <v>618</v>
      </c>
      <c r="P164" s="95" t="s">
        <v>619</v>
      </c>
      <c r="Q164" s="95" t="s">
        <v>22</v>
      </c>
      <c r="R164" s="95" t="s">
        <v>23</v>
      </c>
      <c r="S164" s="95" t="s">
        <v>476</v>
      </c>
      <c r="T164" s="95" t="s">
        <v>477</v>
      </c>
      <c r="U164" s="96">
        <v>69535575.870000005</v>
      </c>
      <c r="V164" s="96">
        <v>0</v>
      </c>
      <c r="W164" s="96">
        <v>69535575.870000005</v>
      </c>
      <c r="X164" s="96">
        <v>69535575.870000005</v>
      </c>
      <c r="Y164" s="95" t="s">
        <v>30</v>
      </c>
      <c r="Z164" s="95" t="s">
        <v>32</v>
      </c>
      <c r="AA164" s="95" t="s">
        <v>321</v>
      </c>
      <c r="AB164" s="95" t="s">
        <v>2113</v>
      </c>
      <c r="AC164" s="95" t="s">
        <v>1319</v>
      </c>
      <c r="AD164" s="95" t="s">
        <v>1320</v>
      </c>
      <c r="AE164" s="95" t="s">
        <v>1321</v>
      </c>
      <c r="AF164" s="95" t="s">
        <v>1322</v>
      </c>
      <c r="AG164" s="95" t="s">
        <v>2114</v>
      </c>
      <c r="AH164" s="95" t="s">
        <v>1323</v>
      </c>
      <c r="AI164" s="95" t="s">
        <v>154</v>
      </c>
      <c r="AJ164" s="95" t="s">
        <v>154</v>
      </c>
      <c r="AK164" s="95" t="s">
        <v>656</v>
      </c>
      <c r="AL164" s="95" t="s">
        <v>456</v>
      </c>
      <c r="AM164" s="95" t="s">
        <v>1324</v>
      </c>
      <c r="AN164" s="95" t="s">
        <v>658</v>
      </c>
    </row>
    <row r="165" spans="1:40" x14ac:dyDescent="0.25">
      <c r="A165" s="95" t="s">
        <v>2115</v>
      </c>
      <c r="B165" s="95" t="s">
        <v>2116</v>
      </c>
      <c r="C165" s="95" t="s">
        <v>2117</v>
      </c>
      <c r="D165" s="95" t="s">
        <v>1723</v>
      </c>
      <c r="E165" s="95" t="s">
        <v>2118</v>
      </c>
      <c r="F165" s="95" t="s">
        <v>2119</v>
      </c>
      <c r="G165" s="95" t="s">
        <v>2118</v>
      </c>
      <c r="H165" s="95" t="s">
        <v>322</v>
      </c>
      <c r="I165" s="95" t="s">
        <v>427</v>
      </c>
      <c r="J165" s="95" t="s">
        <v>428</v>
      </c>
      <c r="K165" s="95" t="s">
        <v>325</v>
      </c>
      <c r="L165" s="95" t="s">
        <v>356</v>
      </c>
      <c r="M165" s="95" t="s">
        <v>429</v>
      </c>
      <c r="N165" s="95" t="s">
        <v>328</v>
      </c>
      <c r="O165" s="95" t="s">
        <v>329</v>
      </c>
      <c r="P165" s="95" t="s">
        <v>330</v>
      </c>
      <c r="Q165" s="95" t="s">
        <v>22</v>
      </c>
      <c r="R165" s="95" t="s">
        <v>23</v>
      </c>
      <c r="S165" s="95" t="s">
        <v>113</v>
      </c>
      <c r="T165" s="95" t="s">
        <v>114</v>
      </c>
      <c r="U165" s="96">
        <v>8010151</v>
      </c>
      <c r="V165" s="96">
        <v>0</v>
      </c>
      <c r="W165" s="96">
        <v>8010151</v>
      </c>
      <c r="X165" s="96">
        <v>8010151</v>
      </c>
      <c r="Y165" s="95" t="s">
        <v>30</v>
      </c>
      <c r="Z165" s="95" t="s">
        <v>32</v>
      </c>
      <c r="AA165" s="95" t="s">
        <v>321</v>
      </c>
      <c r="AB165" s="95" t="s">
        <v>2120</v>
      </c>
      <c r="AC165" s="95" t="s">
        <v>437</v>
      </c>
      <c r="AD165" s="95" t="s">
        <v>438</v>
      </c>
      <c r="AE165" s="95" t="s">
        <v>439</v>
      </c>
      <c r="AF165" s="95" t="s">
        <v>2121</v>
      </c>
      <c r="AG165" s="95" t="s">
        <v>2116</v>
      </c>
      <c r="AH165" s="95" t="s">
        <v>2115</v>
      </c>
      <c r="AI165" s="95" t="s">
        <v>154</v>
      </c>
      <c r="AJ165" s="95" t="s">
        <v>154</v>
      </c>
      <c r="AK165" s="95" t="s">
        <v>434</v>
      </c>
      <c r="AL165" s="95" t="s">
        <v>335</v>
      </c>
      <c r="AM165" s="95" t="s">
        <v>435</v>
      </c>
      <c r="AN165" s="95" t="s">
        <v>443</v>
      </c>
    </row>
    <row r="166" spans="1:40" x14ac:dyDescent="0.25">
      <c r="A166" s="95" t="s">
        <v>2122</v>
      </c>
      <c r="B166" s="95" t="s">
        <v>2116</v>
      </c>
      <c r="C166" s="95" t="s">
        <v>2123</v>
      </c>
      <c r="D166" s="95" t="s">
        <v>1723</v>
      </c>
      <c r="E166" s="95" t="s">
        <v>2124</v>
      </c>
      <c r="F166" s="95" t="s">
        <v>2125</v>
      </c>
      <c r="G166" s="95" t="s">
        <v>2124</v>
      </c>
      <c r="H166" s="95" t="s">
        <v>322</v>
      </c>
      <c r="I166" s="95" t="s">
        <v>1223</v>
      </c>
      <c r="J166" s="95" t="s">
        <v>1224</v>
      </c>
      <c r="K166" s="95" t="s">
        <v>325</v>
      </c>
      <c r="L166" s="95" t="s">
        <v>326</v>
      </c>
      <c r="M166" s="95" t="s">
        <v>1225</v>
      </c>
      <c r="N166" s="95" t="s">
        <v>328</v>
      </c>
      <c r="O166" s="95" t="s">
        <v>528</v>
      </c>
      <c r="P166" s="95" t="s">
        <v>529</v>
      </c>
      <c r="Q166" s="95" t="s">
        <v>22</v>
      </c>
      <c r="R166" s="95" t="s">
        <v>23</v>
      </c>
      <c r="S166" s="95" t="s">
        <v>478</v>
      </c>
      <c r="T166" s="95" t="s">
        <v>479</v>
      </c>
      <c r="U166" s="96">
        <v>141339830</v>
      </c>
      <c r="V166" s="96">
        <v>0</v>
      </c>
      <c r="W166" s="96">
        <v>141339830</v>
      </c>
      <c r="X166" s="96">
        <v>141339830</v>
      </c>
      <c r="Y166" s="95" t="s">
        <v>30</v>
      </c>
      <c r="Z166" s="95" t="s">
        <v>32</v>
      </c>
      <c r="AA166" s="95" t="s">
        <v>321</v>
      </c>
      <c r="AB166" s="95" t="s">
        <v>2126</v>
      </c>
      <c r="AC166" s="95" t="s">
        <v>1147</v>
      </c>
      <c r="AD166" s="95" t="s">
        <v>1147</v>
      </c>
      <c r="AE166" s="95" t="s">
        <v>1226</v>
      </c>
      <c r="AF166" s="95" t="s">
        <v>2127</v>
      </c>
      <c r="AG166" s="95" t="s">
        <v>2116</v>
      </c>
      <c r="AH166" s="95" t="s">
        <v>2122</v>
      </c>
      <c r="AI166" s="95" t="s">
        <v>154</v>
      </c>
      <c r="AJ166" s="95" t="s">
        <v>154</v>
      </c>
      <c r="AK166" s="95" t="s">
        <v>764</v>
      </c>
      <c r="AL166" s="95" t="s">
        <v>703</v>
      </c>
      <c r="AM166" s="95" t="s">
        <v>1230</v>
      </c>
      <c r="AN166" s="95" t="s">
        <v>1998</v>
      </c>
    </row>
    <row r="167" spans="1:40" x14ac:dyDescent="0.25">
      <c r="A167" s="95" t="s">
        <v>1530</v>
      </c>
      <c r="B167" s="95" t="s">
        <v>2116</v>
      </c>
      <c r="C167" s="95" t="s">
        <v>2128</v>
      </c>
      <c r="D167" s="95" t="s">
        <v>1723</v>
      </c>
      <c r="E167" s="95" t="s">
        <v>1686</v>
      </c>
      <c r="F167" s="95" t="s">
        <v>2129</v>
      </c>
      <c r="G167" s="95" t="s">
        <v>1686</v>
      </c>
      <c r="H167" s="95" t="s">
        <v>462</v>
      </c>
      <c r="I167" s="95" t="s">
        <v>1524</v>
      </c>
      <c r="J167" s="95" t="s">
        <v>1525</v>
      </c>
      <c r="K167" s="95" t="s">
        <v>325</v>
      </c>
      <c r="L167" s="95" t="s">
        <v>356</v>
      </c>
      <c r="M167" s="95" t="s">
        <v>1526</v>
      </c>
      <c r="N167" s="95" t="s">
        <v>328</v>
      </c>
      <c r="O167" s="95" t="s">
        <v>358</v>
      </c>
      <c r="P167" s="95" t="s">
        <v>359</v>
      </c>
      <c r="Q167" s="95" t="s">
        <v>22</v>
      </c>
      <c r="R167" s="95" t="s">
        <v>23</v>
      </c>
      <c r="S167" s="95" t="s">
        <v>535</v>
      </c>
      <c r="T167" s="95" t="s">
        <v>1582</v>
      </c>
      <c r="U167" s="96">
        <v>5082600</v>
      </c>
      <c r="V167" s="96">
        <v>0</v>
      </c>
      <c r="W167" s="96">
        <v>5082600</v>
      </c>
      <c r="X167" s="96">
        <v>5082600</v>
      </c>
      <c r="Y167" s="95" t="s">
        <v>30</v>
      </c>
      <c r="Z167" s="95" t="s">
        <v>32</v>
      </c>
      <c r="AA167" s="95" t="s">
        <v>321</v>
      </c>
      <c r="AB167" s="95" t="s">
        <v>2130</v>
      </c>
      <c r="AC167" s="95" t="s">
        <v>1527</v>
      </c>
      <c r="AD167" s="95" t="s">
        <v>1527</v>
      </c>
      <c r="AE167" s="95" t="s">
        <v>1528</v>
      </c>
      <c r="AF167" s="95" t="s">
        <v>1529</v>
      </c>
      <c r="AG167" s="95" t="s">
        <v>2116</v>
      </c>
      <c r="AH167" s="95" t="s">
        <v>1530</v>
      </c>
      <c r="AI167" s="95" t="s">
        <v>154</v>
      </c>
      <c r="AJ167" s="95" t="s">
        <v>154</v>
      </c>
      <c r="AK167" s="95" t="s">
        <v>1531</v>
      </c>
      <c r="AL167" s="95" t="s">
        <v>469</v>
      </c>
      <c r="AM167" s="95" t="s">
        <v>1532</v>
      </c>
      <c r="AN167" s="95" t="s">
        <v>1533</v>
      </c>
    </row>
    <row r="168" spans="1:40" x14ac:dyDescent="0.25">
      <c r="A168" s="95" t="s">
        <v>1530</v>
      </c>
      <c r="B168" s="95" t="s">
        <v>2116</v>
      </c>
      <c r="C168" s="95" t="s">
        <v>2128</v>
      </c>
      <c r="D168" s="95" t="s">
        <v>1723</v>
      </c>
      <c r="E168" s="95" t="s">
        <v>1686</v>
      </c>
      <c r="F168" s="95" t="s">
        <v>2129</v>
      </c>
      <c r="G168" s="95" t="s">
        <v>1686</v>
      </c>
      <c r="H168" s="95" t="s">
        <v>462</v>
      </c>
      <c r="I168" s="95" t="s">
        <v>1524</v>
      </c>
      <c r="J168" s="95" t="s">
        <v>1525</v>
      </c>
      <c r="K168" s="95" t="s">
        <v>325</v>
      </c>
      <c r="L168" s="95" t="s">
        <v>356</v>
      </c>
      <c r="M168" s="95" t="s">
        <v>1526</v>
      </c>
      <c r="N168" s="95" t="s">
        <v>328</v>
      </c>
      <c r="O168" s="95" t="s">
        <v>358</v>
      </c>
      <c r="P168" s="95" t="s">
        <v>359</v>
      </c>
      <c r="Q168" s="95" t="s">
        <v>22</v>
      </c>
      <c r="R168" s="95" t="s">
        <v>23</v>
      </c>
      <c r="S168" s="95" t="s">
        <v>505</v>
      </c>
      <c r="T168" s="95" t="s">
        <v>1581</v>
      </c>
      <c r="U168" s="96">
        <v>3388400</v>
      </c>
      <c r="V168" s="96">
        <v>0</v>
      </c>
      <c r="W168" s="96">
        <v>3388400</v>
      </c>
      <c r="X168" s="96">
        <v>3388400</v>
      </c>
      <c r="Y168" s="95" t="s">
        <v>30</v>
      </c>
      <c r="Z168" s="95" t="s">
        <v>32</v>
      </c>
      <c r="AA168" s="95" t="s">
        <v>321</v>
      </c>
      <c r="AB168" s="95" t="s">
        <v>2130</v>
      </c>
      <c r="AC168" s="95" t="s">
        <v>1527</v>
      </c>
      <c r="AD168" s="95" t="s">
        <v>1527</v>
      </c>
      <c r="AE168" s="95" t="s">
        <v>1528</v>
      </c>
      <c r="AF168" s="95" t="s">
        <v>1529</v>
      </c>
      <c r="AG168" s="95" t="s">
        <v>2116</v>
      </c>
      <c r="AH168" s="95" t="s">
        <v>1530</v>
      </c>
      <c r="AI168" s="95" t="s">
        <v>154</v>
      </c>
      <c r="AJ168" s="95" t="s">
        <v>154</v>
      </c>
      <c r="AK168" s="95" t="s">
        <v>1531</v>
      </c>
      <c r="AL168" s="95" t="s">
        <v>469</v>
      </c>
      <c r="AM168" s="95" t="s">
        <v>1532</v>
      </c>
      <c r="AN168" s="95" t="s">
        <v>1533</v>
      </c>
    </row>
    <row r="169" spans="1:40" x14ac:dyDescent="0.25">
      <c r="A169" s="95" t="s">
        <v>2131</v>
      </c>
      <c r="B169" s="95" t="s">
        <v>2132</v>
      </c>
      <c r="C169" s="95" t="s">
        <v>2133</v>
      </c>
      <c r="D169" s="95" t="s">
        <v>1723</v>
      </c>
      <c r="E169" s="95" t="s">
        <v>2134</v>
      </c>
      <c r="F169" s="95" t="s">
        <v>2135</v>
      </c>
      <c r="G169" s="95" t="s">
        <v>2134</v>
      </c>
      <c r="H169" s="95" t="s">
        <v>322</v>
      </c>
      <c r="I169" s="95" t="s">
        <v>427</v>
      </c>
      <c r="J169" s="95" t="s">
        <v>428</v>
      </c>
      <c r="K169" s="95" t="s">
        <v>325</v>
      </c>
      <c r="L169" s="95" t="s">
        <v>356</v>
      </c>
      <c r="M169" s="95" t="s">
        <v>429</v>
      </c>
      <c r="N169" s="95" t="s">
        <v>328</v>
      </c>
      <c r="O169" s="95" t="s">
        <v>329</v>
      </c>
      <c r="P169" s="95" t="s">
        <v>330</v>
      </c>
      <c r="Q169" s="95" t="s">
        <v>22</v>
      </c>
      <c r="R169" s="95" t="s">
        <v>23</v>
      </c>
      <c r="S169" s="95" t="s">
        <v>113</v>
      </c>
      <c r="T169" s="95" t="s">
        <v>114</v>
      </c>
      <c r="U169" s="96">
        <v>2407940</v>
      </c>
      <c r="V169" s="96">
        <v>0</v>
      </c>
      <c r="W169" s="96">
        <v>2407940</v>
      </c>
      <c r="X169" s="96">
        <v>2407940</v>
      </c>
      <c r="Y169" s="95" t="s">
        <v>30</v>
      </c>
      <c r="Z169" s="95" t="s">
        <v>32</v>
      </c>
      <c r="AA169" s="95" t="s">
        <v>321</v>
      </c>
      <c r="AB169" s="95" t="s">
        <v>2136</v>
      </c>
      <c r="AC169" s="95" t="s">
        <v>437</v>
      </c>
      <c r="AD169" s="95" t="s">
        <v>438</v>
      </c>
      <c r="AE169" s="95" t="s">
        <v>439</v>
      </c>
      <c r="AF169" s="95" t="s">
        <v>2137</v>
      </c>
      <c r="AG169" s="95" t="s">
        <v>2132</v>
      </c>
      <c r="AH169" s="95" t="s">
        <v>2131</v>
      </c>
      <c r="AI169" s="95" t="s">
        <v>154</v>
      </c>
      <c r="AJ169" s="95" t="s">
        <v>154</v>
      </c>
      <c r="AK169" s="95" t="s">
        <v>434</v>
      </c>
      <c r="AL169" s="95" t="s">
        <v>335</v>
      </c>
      <c r="AM169" s="95" t="s">
        <v>435</v>
      </c>
      <c r="AN169" s="95" t="s">
        <v>443</v>
      </c>
    </row>
    <row r="170" spans="1:40" x14ac:dyDescent="0.25">
      <c r="A170" s="95" t="s">
        <v>2138</v>
      </c>
      <c r="B170" s="95" t="s">
        <v>2132</v>
      </c>
      <c r="C170" s="95" t="s">
        <v>2139</v>
      </c>
      <c r="D170" s="95" t="s">
        <v>1723</v>
      </c>
      <c r="E170" s="95" t="s">
        <v>1951</v>
      </c>
      <c r="F170" s="95" t="s">
        <v>1952</v>
      </c>
      <c r="G170" s="95" t="s">
        <v>1951</v>
      </c>
      <c r="H170" s="95" t="s">
        <v>322</v>
      </c>
      <c r="I170" s="95" t="s">
        <v>1167</v>
      </c>
      <c r="J170" s="95" t="s">
        <v>1168</v>
      </c>
      <c r="K170" s="95" t="s">
        <v>325</v>
      </c>
      <c r="L170" s="95" t="s">
        <v>356</v>
      </c>
      <c r="M170" s="95" t="s">
        <v>1169</v>
      </c>
      <c r="N170" s="95" t="s">
        <v>328</v>
      </c>
      <c r="O170" s="95" t="s">
        <v>385</v>
      </c>
      <c r="P170" s="95" t="s">
        <v>386</v>
      </c>
      <c r="Q170" s="95" t="s">
        <v>22</v>
      </c>
      <c r="R170" s="95" t="s">
        <v>23</v>
      </c>
      <c r="S170" s="95" t="s">
        <v>1123</v>
      </c>
      <c r="T170" s="95" t="s">
        <v>1605</v>
      </c>
      <c r="U170" s="96">
        <v>17463584</v>
      </c>
      <c r="V170" s="96">
        <v>0</v>
      </c>
      <c r="W170" s="96">
        <v>17463584</v>
      </c>
      <c r="X170" s="96">
        <v>17463584</v>
      </c>
      <c r="Y170" s="95" t="s">
        <v>30</v>
      </c>
      <c r="Z170" s="95" t="s">
        <v>32</v>
      </c>
      <c r="AA170" s="95" t="s">
        <v>321</v>
      </c>
      <c r="AB170" s="95" t="s">
        <v>2140</v>
      </c>
      <c r="AC170" s="95" t="s">
        <v>1170</v>
      </c>
      <c r="AD170" s="95" t="s">
        <v>1170</v>
      </c>
      <c r="AE170" s="95" t="s">
        <v>1171</v>
      </c>
      <c r="AF170" s="95" t="s">
        <v>2141</v>
      </c>
      <c r="AG170" s="95" t="s">
        <v>2132</v>
      </c>
      <c r="AH170" s="95" t="s">
        <v>2138</v>
      </c>
      <c r="AI170" s="95" t="s">
        <v>154</v>
      </c>
      <c r="AJ170" s="95" t="s">
        <v>154</v>
      </c>
      <c r="AK170" s="95" t="s">
        <v>1175</v>
      </c>
      <c r="AL170" s="95" t="s">
        <v>335</v>
      </c>
      <c r="AM170" s="95" t="s">
        <v>1176</v>
      </c>
      <c r="AN170" s="95" t="s">
        <v>1177</v>
      </c>
    </row>
    <row r="171" spans="1:40" x14ac:dyDescent="0.25">
      <c r="A171" s="95" t="s">
        <v>2142</v>
      </c>
      <c r="B171" s="95" t="s">
        <v>2132</v>
      </c>
      <c r="C171" s="95" t="s">
        <v>2143</v>
      </c>
      <c r="D171" s="95" t="s">
        <v>1723</v>
      </c>
      <c r="E171" s="95" t="s">
        <v>2144</v>
      </c>
      <c r="F171" s="95" t="s">
        <v>2145</v>
      </c>
      <c r="G171" s="95" t="s">
        <v>2144</v>
      </c>
      <c r="H171" s="95" t="s">
        <v>322</v>
      </c>
      <c r="I171" s="95" t="s">
        <v>1342</v>
      </c>
      <c r="J171" s="95" t="s">
        <v>1343</v>
      </c>
      <c r="K171" s="95" t="s">
        <v>325</v>
      </c>
      <c r="L171" s="95" t="s">
        <v>356</v>
      </c>
      <c r="M171" s="95" t="s">
        <v>1344</v>
      </c>
      <c r="N171" s="95" t="s">
        <v>328</v>
      </c>
      <c r="O171" s="95" t="s">
        <v>329</v>
      </c>
      <c r="P171" s="95" t="s">
        <v>330</v>
      </c>
      <c r="Q171" s="95" t="s">
        <v>22</v>
      </c>
      <c r="R171" s="95" t="s">
        <v>23</v>
      </c>
      <c r="S171" s="95" t="s">
        <v>478</v>
      </c>
      <c r="T171" s="95" t="s">
        <v>479</v>
      </c>
      <c r="U171" s="96">
        <v>53756461</v>
      </c>
      <c r="V171" s="96">
        <v>0</v>
      </c>
      <c r="W171" s="96">
        <v>53756461</v>
      </c>
      <c r="X171" s="96">
        <v>53756461</v>
      </c>
      <c r="Y171" s="95" t="s">
        <v>30</v>
      </c>
      <c r="Z171" s="95" t="s">
        <v>32</v>
      </c>
      <c r="AA171" s="95" t="s">
        <v>321</v>
      </c>
      <c r="AB171" s="95" t="s">
        <v>2146</v>
      </c>
      <c r="AC171" s="95" t="s">
        <v>1345</v>
      </c>
      <c r="AD171" s="95" t="s">
        <v>1345</v>
      </c>
      <c r="AE171" s="95" t="s">
        <v>1346</v>
      </c>
      <c r="AF171" s="95" t="s">
        <v>2147</v>
      </c>
      <c r="AG171" s="95" t="s">
        <v>2132</v>
      </c>
      <c r="AH171" s="95" t="s">
        <v>2142</v>
      </c>
      <c r="AI171" s="95" t="s">
        <v>154</v>
      </c>
      <c r="AJ171" s="95" t="s">
        <v>154</v>
      </c>
      <c r="AK171" s="95" t="s">
        <v>1350</v>
      </c>
      <c r="AL171" s="95" t="s">
        <v>765</v>
      </c>
      <c r="AM171" s="95" t="s">
        <v>1351</v>
      </c>
      <c r="AN171" s="95" t="s">
        <v>1352</v>
      </c>
    </row>
    <row r="172" spans="1:40" x14ac:dyDescent="0.25">
      <c r="A172" s="95" t="s">
        <v>906</v>
      </c>
      <c r="B172" s="95" t="s">
        <v>2148</v>
      </c>
      <c r="C172" s="95" t="s">
        <v>2149</v>
      </c>
      <c r="D172" s="95" t="s">
        <v>1723</v>
      </c>
      <c r="E172" s="95" t="s">
        <v>2150</v>
      </c>
      <c r="F172" s="95" t="s">
        <v>2151</v>
      </c>
      <c r="G172" s="95" t="s">
        <v>2150</v>
      </c>
      <c r="H172" s="95" t="s">
        <v>462</v>
      </c>
      <c r="I172" s="95" t="s">
        <v>899</v>
      </c>
      <c r="J172" s="95" t="s">
        <v>900</v>
      </c>
      <c r="K172" s="95" t="s">
        <v>325</v>
      </c>
      <c r="L172" s="95" t="s">
        <v>356</v>
      </c>
      <c r="M172" s="95" t="s">
        <v>901</v>
      </c>
      <c r="N172" s="95" t="s">
        <v>328</v>
      </c>
      <c r="O172" s="95" t="s">
        <v>343</v>
      </c>
      <c r="P172" s="95" t="s">
        <v>344</v>
      </c>
      <c r="Q172" s="95" t="s">
        <v>22</v>
      </c>
      <c r="R172" s="95" t="s">
        <v>23</v>
      </c>
      <c r="S172" s="95" t="s">
        <v>535</v>
      </c>
      <c r="T172" s="95" t="s">
        <v>1582</v>
      </c>
      <c r="U172" s="96">
        <v>42910</v>
      </c>
      <c r="V172" s="96">
        <v>0</v>
      </c>
      <c r="W172" s="96">
        <v>42910</v>
      </c>
      <c r="X172" s="96">
        <v>42910</v>
      </c>
      <c r="Y172" s="95" t="s">
        <v>30</v>
      </c>
      <c r="Z172" s="95" t="s">
        <v>32</v>
      </c>
      <c r="AA172" s="95" t="s">
        <v>321</v>
      </c>
      <c r="AB172" s="95" t="s">
        <v>2152</v>
      </c>
      <c r="AC172" s="95" t="s">
        <v>902</v>
      </c>
      <c r="AD172" s="95" t="s">
        <v>903</v>
      </c>
      <c r="AE172" s="95" t="s">
        <v>904</v>
      </c>
      <c r="AF172" s="95" t="s">
        <v>905</v>
      </c>
      <c r="AG172" s="95" t="s">
        <v>2148</v>
      </c>
      <c r="AH172" s="95" t="s">
        <v>906</v>
      </c>
      <c r="AI172" s="95" t="s">
        <v>154</v>
      </c>
      <c r="AJ172" s="95" t="s">
        <v>154</v>
      </c>
      <c r="AK172" s="95" t="s">
        <v>415</v>
      </c>
      <c r="AL172" s="95" t="s">
        <v>469</v>
      </c>
      <c r="AM172" s="95" t="s">
        <v>907</v>
      </c>
      <c r="AN172" s="95" t="s">
        <v>908</v>
      </c>
    </row>
    <row r="173" spans="1:40" x14ac:dyDescent="0.25">
      <c r="A173" s="95" t="s">
        <v>906</v>
      </c>
      <c r="B173" s="95" t="s">
        <v>2148</v>
      </c>
      <c r="C173" s="95" t="s">
        <v>2149</v>
      </c>
      <c r="D173" s="95" t="s">
        <v>1723</v>
      </c>
      <c r="E173" s="95" t="s">
        <v>2150</v>
      </c>
      <c r="F173" s="95" t="s">
        <v>2151</v>
      </c>
      <c r="G173" s="95" t="s">
        <v>2150</v>
      </c>
      <c r="H173" s="95" t="s">
        <v>462</v>
      </c>
      <c r="I173" s="95" t="s">
        <v>899</v>
      </c>
      <c r="J173" s="95" t="s">
        <v>900</v>
      </c>
      <c r="K173" s="95" t="s">
        <v>325</v>
      </c>
      <c r="L173" s="95" t="s">
        <v>356</v>
      </c>
      <c r="M173" s="95" t="s">
        <v>901</v>
      </c>
      <c r="N173" s="95" t="s">
        <v>328</v>
      </c>
      <c r="O173" s="95" t="s">
        <v>343</v>
      </c>
      <c r="P173" s="95" t="s">
        <v>344</v>
      </c>
      <c r="Q173" s="95" t="s">
        <v>22</v>
      </c>
      <c r="R173" s="95" t="s">
        <v>23</v>
      </c>
      <c r="S173" s="95" t="s">
        <v>460</v>
      </c>
      <c r="T173" s="95" t="s">
        <v>1579</v>
      </c>
      <c r="U173" s="96">
        <v>100123</v>
      </c>
      <c r="V173" s="96">
        <v>0</v>
      </c>
      <c r="W173" s="96">
        <v>100123</v>
      </c>
      <c r="X173" s="96">
        <v>100123</v>
      </c>
      <c r="Y173" s="95" t="s">
        <v>30</v>
      </c>
      <c r="Z173" s="95" t="s">
        <v>32</v>
      </c>
      <c r="AA173" s="95" t="s">
        <v>321</v>
      </c>
      <c r="AB173" s="95" t="s">
        <v>2152</v>
      </c>
      <c r="AC173" s="95" t="s">
        <v>902</v>
      </c>
      <c r="AD173" s="95" t="s">
        <v>903</v>
      </c>
      <c r="AE173" s="95" t="s">
        <v>904</v>
      </c>
      <c r="AF173" s="95" t="s">
        <v>905</v>
      </c>
      <c r="AG173" s="95" t="s">
        <v>2148</v>
      </c>
      <c r="AH173" s="95" t="s">
        <v>906</v>
      </c>
      <c r="AI173" s="95" t="s">
        <v>154</v>
      </c>
      <c r="AJ173" s="95" t="s">
        <v>154</v>
      </c>
      <c r="AK173" s="95" t="s">
        <v>415</v>
      </c>
      <c r="AL173" s="95" t="s">
        <v>469</v>
      </c>
      <c r="AM173" s="95" t="s">
        <v>907</v>
      </c>
      <c r="AN173" s="95" t="s">
        <v>908</v>
      </c>
    </row>
    <row r="174" spans="1:40" x14ac:dyDescent="0.25">
      <c r="A174" s="95" t="s">
        <v>2153</v>
      </c>
      <c r="B174" s="95" t="s">
        <v>2148</v>
      </c>
      <c r="C174" s="95" t="s">
        <v>2154</v>
      </c>
      <c r="D174" s="95" t="s">
        <v>1723</v>
      </c>
      <c r="E174" s="95" t="s">
        <v>2155</v>
      </c>
      <c r="F174" s="95" t="s">
        <v>1664</v>
      </c>
      <c r="G174" s="95" t="s">
        <v>2155</v>
      </c>
      <c r="H174" s="95" t="s">
        <v>322</v>
      </c>
      <c r="I174" s="95" t="s">
        <v>1125</v>
      </c>
      <c r="J174" s="95" t="s">
        <v>1126</v>
      </c>
      <c r="K174" s="95" t="s">
        <v>325</v>
      </c>
      <c r="L174" s="95" t="s">
        <v>356</v>
      </c>
      <c r="M174" s="95" t="s">
        <v>1127</v>
      </c>
      <c r="N174" s="95" t="s">
        <v>328</v>
      </c>
      <c r="O174" s="95" t="s">
        <v>528</v>
      </c>
      <c r="P174" s="95" t="s">
        <v>529</v>
      </c>
      <c r="Q174" s="95" t="s">
        <v>22</v>
      </c>
      <c r="R174" s="95" t="s">
        <v>23</v>
      </c>
      <c r="S174" s="95" t="s">
        <v>1123</v>
      </c>
      <c r="T174" s="95" t="s">
        <v>1605</v>
      </c>
      <c r="U174" s="96">
        <v>23588550</v>
      </c>
      <c r="V174" s="96">
        <v>0</v>
      </c>
      <c r="W174" s="96">
        <v>23588550</v>
      </c>
      <c r="X174" s="96">
        <v>23588550</v>
      </c>
      <c r="Y174" s="95" t="s">
        <v>30</v>
      </c>
      <c r="Z174" s="95" t="s">
        <v>32</v>
      </c>
      <c r="AA174" s="95" t="s">
        <v>321</v>
      </c>
      <c r="AB174" s="95" t="s">
        <v>2156</v>
      </c>
      <c r="AC174" s="95" t="s">
        <v>1128</v>
      </c>
      <c r="AD174" s="95" t="s">
        <v>1128</v>
      </c>
      <c r="AE174" s="95" t="s">
        <v>332</v>
      </c>
      <c r="AF174" s="95" t="s">
        <v>2157</v>
      </c>
      <c r="AG174" s="95" t="s">
        <v>2148</v>
      </c>
      <c r="AH174" s="95" t="s">
        <v>2153</v>
      </c>
      <c r="AI174" s="95" t="s">
        <v>154</v>
      </c>
      <c r="AJ174" s="95" t="s">
        <v>154</v>
      </c>
      <c r="AK174" s="95" t="s">
        <v>1132</v>
      </c>
      <c r="AL174" s="95" t="s">
        <v>1133</v>
      </c>
      <c r="AM174" s="95" t="s">
        <v>1134</v>
      </c>
      <c r="AN174" s="95" t="s">
        <v>1928</v>
      </c>
    </row>
    <row r="175" spans="1:40" x14ac:dyDescent="0.25">
      <c r="A175" s="95" t="s">
        <v>1237</v>
      </c>
      <c r="B175" s="95" t="s">
        <v>2158</v>
      </c>
      <c r="C175" s="95" t="s">
        <v>2159</v>
      </c>
      <c r="D175" s="95" t="s">
        <v>1723</v>
      </c>
      <c r="E175" s="95" t="s">
        <v>2160</v>
      </c>
      <c r="F175" s="95" t="s">
        <v>2161</v>
      </c>
      <c r="G175" s="95" t="s">
        <v>2160</v>
      </c>
      <c r="H175" s="95" t="s">
        <v>322</v>
      </c>
      <c r="I175" s="95" t="s">
        <v>1232</v>
      </c>
      <c r="J175" s="95" t="s">
        <v>1233</v>
      </c>
      <c r="K175" s="95" t="s">
        <v>325</v>
      </c>
      <c r="L175" s="95" t="s">
        <v>326</v>
      </c>
      <c r="M175" s="95" t="s">
        <v>1234</v>
      </c>
      <c r="N175" s="95" t="s">
        <v>328</v>
      </c>
      <c r="O175" s="95" t="s">
        <v>528</v>
      </c>
      <c r="P175" s="95" t="s">
        <v>529</v>
      </c>
      <c r="Q175" s="95" t="s">
        <v>22</v>
      </c>
      <c r="R175" s="95" t="s">
        <v>23</v>
      </c>
      <c r="S175" s="95" t="s">
        <v>478</v>
      </c>
      <c r="T175" s="95" t="s">
        <v>479</v>
      </c>
      <c r="U175" s="96">
        <v>118697617.43000001</v>
      </c>
      <c r="V175" s="96">
        <v>0</v>
      </c>
      <c r="W175" s="96">
        <v>118697617.43000001</v>
      </c>
      <c r="X175" s="96">
        <v>118697617.43000001</v>
      </c>
      <c r="Y175" s="95" t="s">
        <v>30</v>
      </c>
      <c r="Z175" s="95" t="s">
        <v>32</v>
      </c>
      <c r="AA175" s="95" t="s">
        <v>321</v>
      </c>
      <c r="AB175" s="95" t="s">
        <v>2162</v>
      </c>
      <c r="AC175" s="95" t="s">
        <v>1147</v>
      </c>
      <c r="AD175" s="95" t="s">
        <v>1147</v>
      </c>
      <c r="AE175" s="95" t="s">
        <v>1235</v>
      </c>
      <c r="AF175" s="95" t="s">
        <v>1236</v>
      </c>
      <c r="AG175" s="95" t="s">
        <v>2158</v>
      </c>
      <c r="AH175" s="95" t="s">
        <v>1237</v>
      </c>
      <c r="AI175" s="95" t="s">
        <v>154</v>
      </c>
      <c r="AJ175" s="95" t="s">
        <v>154</v>
      </c>
      <c r="AK175" s="95" t="s">
        <v>764</v>
      </c>
      <c r="AL175" s="95" t="s">
        <v>703</v>
      </c>
      <c r="AM175" s="95" t="s">
        <v>1238</v>
      </c>
      <c r="AN175" s="95" t="s">
        <v>1150</v>
      </c>
    </row>
    <row r="176" spans="1:40" x14ac:dyDescent="0.25">
      <c r="A176" s="95" t="s">
        <v>1462</v>
      </c>
      <c r="B176" s="95" t="s">
        <v>2158</v>
      </c>
      <c r="C176" s="95" t="s">
        <v>2163</v>
      </c>
      <c r="D176" s="95" t="s">
        <v>1723</v>
      </c>
      <c r="E176" s="95" t="s">
        <v>2164</v>
      </c>
      <c r="F176" s="95" t="s">
        <v>1664</v>
      </c>
      <c r="G176" s="95" t="s">
        <v>2164</v>
      </c>
      <c r="H176" s="95" t="s">
        <v>462</v>
      </c>
      <c r="I176" s="95" t="s">
        <v>1455</v>
      </c>
      <c r="J176" s="95" t="s">
        <v>1456</v>
      </c>
      <c r="K176" s="95" t="s">
        <v>325</v>
      </c>
      <c r="L176" s="95" t="s">
        <v>356</v>
      </c>
      <c r="M176" s="95" t="s">
        <v>1457</v>
      </c>
      <c r="N176" s="95" t="s">
        <v>328</v>
      </c>
      <c r="O176" s="95" t="s">
        <v>494</v>
      </c>
      <c r="P176" s="95" t="s">
        <v>495</v>
      </c>
      <c r="Q176" s="95" t="s">
        <v>22</v>
      </c>
      <c r="R176" s="95" t="s">
        <v>23</v>
      </c>
      <c r="S176" s="95" t="s">
        <v>476</v>
      </c>
      <c r="T176" s="95" t="s">
        <v>477</v>
      </c>
      <c r="U176" s="96">
        <v>1961039.75</v>
      </c>
      <c r="V176" s="96">
        <v>0</v>
      </c>
      <c r="W176" s="96">
        <v>1961039.75</v>
      </c>
      <c r="X176" s="96">
        <v>1961039.75</v>
      </c>
      <c r="Y176" s="95" t="s">
        <v>30</v>
      </c>
      <c r="Z176" s="95" t="s">
        <v>32</v>
      </c>
      <c r="AA176" s="95" t="s">
        <v>321</v>
      </c>
      <c r="AB176" s="95" t="s">
        <v>2165</v>
      </c>
      <c r="AC176" s="95" t="s">
        <v>1458</v>
      </c>
      <c r="AD176" s="95" t="s">
        <v>1459</v>
      </c>
      <c r="AE176" s="95" t="s">
        <v>1460</v>
      </c>
      <c r="AF176" s="95" t="s">
        <v>1461</v>
      </c>
      <c r="AG176" s="95" t="s">
        <v>2158</v>
      </c>
      <c r="AH176" s="95" t="s">
        <v>1462</v>
      </c>
      <c r="AI176" s="95" t="s">
        <v>154</v>
      </c>
      <c r="AJ176" s="95" t="s">
        <v>154</v>
      </c>
      <c r="AK176" s="95" t="s">
        <v>1463</v>
      </c>
      <c r="AL176" s="95" t="s">
        <v>867</v>
      </c>
      <c r="AM176" s="95" t="s">
        <v>1464</v>
      </c>
      <c r="AN176" s="95" t="s">
        <v>2166</v>
      </c>
    </row>
    <row r="177" spans="1:40" x14ac:dyDescent="0.25">
      <c r="A177" s="95" t="s">
        <v>1471</v>
      </c>
      <c r="B177" s="95" t="s">
        <v>2158</v>
      </c>
      <c r="C177" s="95" t="s">
        <v>2167</v>
      </c>
      <c r="D177" s="95" t="s">
        <v>1723</v>
      </c>
      <c r="E177" s="95" t="s">
        <v>2164</v>
      </c>
      <c r="F177" s="95" t="s">
        <v>1664</v>
      </c>
      <c r="G177" s="95" t="s">
        <v>2164</v>
      </c>
      <c r="H177" s="95" t="s">
        <v>462</v>
      </c>
      <c r="I177" s="95" t="s">
        <v>1466</v>
      </c>
      <c r="J177" s="95" t="s">
        <v>1467</v>
      </c>
      <c r="K177" s="95" t="s">
        <v>325</v>
      </c>
      <c r="L177" s="95" t="s">
        <v>356</v>
      </c>
      <c r="M177" s="95" t="s">
        <v>1468</v>
      </c>
      <c r="N177" s="95" t="s">
        <v>328</v>
      </c>
      <c r="O177" s="95" t="s">
        <v>385</v>
      </c>
      <c r="P177" s="95" t="s">
        <v>386</v>
      </c>
      <c r="Q177" s="95" t="s">
        <v>22</v>
      </c>
      <c r="R177" s="95" t="s">
        <v>23</v>
      </c>
      <c r="S177" s="95" t="s">
        <v>476</v>
      </c>
      <c r="T177" s="95" t="s">
        <v>477</v>
      </c>
      <c r="U177" s="96">
        <v>1961039.75</v>
      </c>
      <c r="V177" s="96">
        <v>0</v>
      </c>
      <c r="W177" s="96">
        <v>1961039.75</v>
      </c>
      <c r="X177" s="96">
        <v>1961039.75</v>
      </c>
      <c r="Y177" s="95" t="s">
        <v>30</v>
      </c>
      <c r="Z177" s="95" t="s">
        <v>32</v>
      </c>
      <c r="AA177" s="95" t="s">
        <v>321</v>
      </c>
      <c r="AB177" s="95" t="s">
        <v>2165</v>
      </c>
      <c r="AC177" s="95" t="s">
        <v>1458</v>
      </c>
      <c r="AD177" s="95" t="s">
        <v>1459</v>
      </c>
      <c r="AE177" s="95" t="s">
        <v>1469</v>
      </c>
      <c r="AF177" s="95" t="s">
        <v>1470</v>
      </c>
      <c r="AG177" s="95" t="s">
        <v>2158</v>
      </c>
      <c r="AH177" s="95" t="s">
        <v>1471</v>
      </c>
      <c r="AI177" s="95" t="s">
        <v>154</v>
      </c>
      <c r="AJ177" s="95" t="s">
        <v>154</v>
      </c>
      <c r="AK177" s="95" t="s">
        <v>1463</v>
      </c>
      <c r="AL177" s="95" t="s">
        <v>867</v>
      </c>
      <c r="AM177" s="95" t="s">
        <v>1464</v>
      </c>
      <c r="AN177" s="95" t="s">
        <v>2166</v>
      </c>
    </row>
    <row r="178" spans="1:40" x14ac:dyDescent="0.25">
      <c r="A178" s="95" t="s">
        <v>905</v>
      </c>
      <c r="B178" s="95" t="s">
        <v>2158</v>
      </c>
      <c r="C178" s="95" t="s">
        <v>2168</v>
      </c>
      <c r="D178" s="95" t="s">
        <v>1723</v>
      </c>
      <c r="E178" s="95" t="s">
        <v>2164</v>
      </c>
      <c r="F178" s="95" t="s">
        <v>1664</v>
      </c>
      <c r="G178" s="95" t="s">
        <v>2164</v>
      </c>
      <c r="H178" s="95" t="s">
        <v>462</v>
      </c>
      <c r="I178" s="95" t="s">
        <v>1472</v>
      </c>
      <c r="J178" s="95" t="s">
        <v>1473</v>
      </c>
      <c r="K178" s="95" t="s">
        <v>325</v>
      </c>
      <c r="L178" s="95" t="s">
        <v>356</v>
      </c>
      <c r="M178" s="95" t="s">
        <v>1474</v>
      </c>
      <c r="N178" s="95" t="s">
        <v>328</v>
      </c>
      <c r="O178" s="95" t="s">
        <v>385</v>
      </c>
      <c r="P178" s="95" t="s">
        <v>386</v>
      </c>
      <c r="Q178" s="95" t="s">
        <v>22</v>
      </c>
      <c r="R178" s="95" t="s">
        <v>23</v>
      </c>
      <c r="S178" s="95" t="s">
        <v>476</v>
      </c>
      <c r="T178" s="95" t="s">
        <v>477</v>
      </c>
      <c r="U178" s="96">
        <v>1961039.75</v>
      </c>
      <c r="V178" s="96">
        <v>0</v>
      </c>
      <c r="W178" s="96">
        <v>1961039.75</v>
      </c>
      <c r="X178" s="96">
        <v>1961039.75</v>
      </c>
      <c r="Y178" s="95" t="s">
        <v>30</v>
      </c>
      <c r="Z178" s="95" t="s">
        <v>32</v>
      </c>
      <c r="AA178" s="95" t="s">
        <v>321</v>
      </c>
      <c r="AB178" s="95" t="s">
        <v>2165</v>
      </c>
      <c r="AC178" s="95" t="s">
        <v>1458</v>
      </c>
      <c r="AD178" s="95" t="s">
        <v>1459</v>
      </c>
      <c r="AE178" s="95" t="s">
        <v>1475</v>
      </c>
      <c r="AF178" s="95" t="s">
        <v>1476</v>
      </c>
      <c r="AG178" s="95" t="s">
        <v>2158</v>
      </c>
      <c r="AH178" s="95" t="s">
        <v>905</v>
      </c>
      <c r="AI178" s="95" t="s">
        <v>154</v>
      </c>
      <c r="AJ178" s="95" t="s">
        <v>154</v>
      </c>
      <c r="AK178" s="95" t="s">
        <v>1463</v>
      </c>
      <c r="AL178" s="95" t="s">
        <v>867</v>
      </c>
      <c r="AM178" s="95" t="s">
        <v>1464</v>
      </c>
      <c r="AN178" s="95" t="s">
        <v>2166</v>
      </c>
    </row>
    <row r="179" spans="1:40" x14ac:dyDescent="0.25">
      <c r="A179" s="95" t="s">
        <v>1482</v>
      </c>
      <c r="B179" s="95" t="s">
        <v>2158</v>
      </c>
      <c r="C179" s="95" t="s">
        <v>2169</v>
      </c>
      <c r="D179" s="95" t="s">
        <v>1723</v>
      </c>
      <c r="E179" s="95" t="s">
        <v>2164</v>
      </c>
      <c r="F179" s="95" t="s">
        <v>1664</v>
      </c>
      <c r="G179" s="95" t="s">
        <v>2164</v>
      </c>
      <c r="H179" s="95" t="s">
        <v>462</v>
      </c>
      <c r="I179" s="95" t="s">
        <v>1477</v>
      </c>
      <c r="J179" s="95" t="s">
        <v>1478</v>
      </c>
      <c r="K179" s="95" t="s">
        <v>325</v>
      </c>
      <c r="L179" s="95" t="s">
        <v>356</v>
      </c>
      <c r="M179" s="95" t="s">
        <v>1479</v>
      </c>
      <c r="N179" s="95" t="s">
        <v>328</v>
      </c>
      <c r="O179" s="95" t="s">
        <v>385</v>
      </c>
      <c r="P179" s="95" t="s">
        <v>386</v>
      </c>
      <c r="Q179" s="95" t="s">
        <v>22</v>
      </c>
      <c r="R179" s="95" t="s">
        <v>23</v>
      </c>
      <c r="S179" s="95" t="s">
        <v>476</v>
      </c>
      <c r="T179" s="95" t="s">
        <v>477</v>
      </c>
      <c r="U179" s="96">
        <v>1961039.75</v>
      </c>
      <c r="V179" s="96">
        <v>0</v>
      </c>
      <c r="W179" s="96">
        <v>1961039.75</v>
      </c>
      <c r="X179" s="96">
        <v>1961039.75</v>
      </c>
      <c r="Y179" s="95" t="s">
        <v>30</v>
      </c>
      <c r="Z179" s="95" t="s">
        <v>32</v>
      </c>
      <c r="AA179" s="95" t="s">
        <v>321</v>
      </c>
      <c r="AB179" s="95" t="s">
        <v>2165</v>
      </c>
      <c r="AC179" s="95" t="s">
        <v>1458</v>
      </c>
      <c r="AD179" s="95" t="s">
        <v>1459</v>
      </c>
      <c r="AE179" s="95" t="s">
        <v>1480</v>
      </c>
      <c r="AF179" s="95" t="s">
        <v>1481</v>
      </c>
      <c r="AG179" s="95" t="s">
        <v>2158</v>
      </c>
      <c r="AH179" s="95" t="s">
        <v>1482</v>
      </c>
      <c r="AI179" s="95" t="s">
        <v>154</v>
      </c>
      <c r="AJ179" s="95" t="s">
        <v>154</v>
      </c>
      <c r="AK179" s="95" t="s">
        <v>1463</v>
      </c>
      <c r="AL179" s="95" t="s">
        <v>867</v>
      </c>
      <c r="AM179" s="95" t="s">
        <v>1464</v>
      </c>
      <c r="AN179" s="95" t="s">
        <v>2170</v>
      </c>
    </row>
    <row r="180" spans="1:40" x14ac:dyDescent="0.25">
      <c r="A180" s="95" t="s">
        <v>1487</v>
      </c>
      <c r="B180" s="95" t="s">
        <v>2158</v>
      </c>
      <c r="C180" s="95" t="s">
        <v>2171</v>
      </c>
      <c r="D180" s="95" t="s">
        <v>1723</v>
      </c>
      <c r="E180" s="95" t="s">
        <v>2164</v>
      </c>
      <c r="F180" s="95" t="s">
        <v>1664</v>
      </c>
      <c r="G180" s="95" t="s">
        <v>2164</v>
      </c>
      <c r="H180" s="95" t="s">
        <v>462</v>
      </c>
      <c r="I180" s="95" t="s">
        <v>1455</v>
      </c>
      <c r="J180" s="95" t="s">
        <v>1456</v>
      </c>
      <c r="K180" s="95" t="s">
        <v>325</v>
      </c>
      <c r="L180" s="95" t="s">
        <v>356</v>
      </c>
      <c r="M180" s="95" t="s">
        <v>1457</v>
      </c>
      <c r="N180" s="95" t="s">
        <v>328</v>
      </c>
      <c r="O180" s="95" t="s">
        <v>494</v>
      </c>
      <c r="P180" s="95" t="s">
        <v>495</v>
      </c>
      <c r="Q180" s="95" t="s">
        <v>22</v>
      </c>
      <c r="R180" s="95" t="s">
        <v>23</v>
      </c>
      <c r="S180" s="95" t="s">
        <v>476</v>
      </c>
      <c r="T180" s="95" t="s">
        <v>477</v>
      </c>
      <c r="U180" s="96">
        <v>1961039.75</v>
      </c>
      <c r="V180" s="96">
        <v>0</v>
      </c>
      <c r="W180" s="96">
        <v>1961039.75</v>
      </c>
      <c r="X180" s="96">
        <v>1961039.75</v>
      </c>
      <c r="Y180" s="95" t="s">
        <v>30</v>
      </c>
      <c r="Z180" s="95" t="s">
        <v>32</v>
      </c>
      <c r="AA180" s="95" t="s">
        <v>321</v>
      </c>
      <c r="AB180" s="95" t="s">
        <v>2165</v>
      </c>
      <c r="AC180" s="95" t="s">
        <v>1458</v>
      </c>
      <c r="AD180" s="95" t="s">
        <v>1459</v>
      </c>
      <c r="AE180" s="95" t="s">
        <v>1485</v>
      </c>
      <c r="AF180" s="95" t="s">
        <v>1486</v>
      </c>
      <c r="AG180" s="95" t="s">
        <v>2158</v>
      </c>
      <c r="AH180" s="95" t="s">
        <v>1487</v>
      </c>
      <c r="AI180" s="95" t="s">
        <v>154</v>
      </c>
      <c r="AJ180" s="95" t="s">
        <v>154</v>
      </c>
      <c r="AK180" s="95" t="s">
        <v>1463</v>
      </c>
      <c r="AL180" s="95" t="s">
        <v>867</v>
      </c>
      <c r="AM180" s="95" t="s">
        <v>1464</v>
      </c>
      <c r="AN180" s="95" t="s">
        <v>2166</v>
      </c>
    </row>
    <row r="181" spans="1:40" x14ac:dyDescent="0.25">
      <c r="A181" s="95" t="s">
        <v>1499</v>
      </c>
      <c r="B181" s="95" t="s">
        <v>2158</v>
      </c>
      <c r="C181" s="95" t="s">
        <v>2172</v>
      </c>
      <c r="D181" s="95" t="s">
        <v>1723</v>
      </c>
      <c r="E181" s="95" t="s">
        <v>2164</v>
      </c>
      <c r="F181" s="95" t="s">
        <v>1664</v>
      </c>
      <c r="G181" s="95" t="s">
        <v>2164</v>
      </c>
      <c r="H181" s="95" t="s">
        <v>462</v>
      </c>
      <c r="I181" s="95" t="s">
        <v>1494</v>
      </c>
      <c r="J181" s="95" t="s">
        <v>1495</v>
      </c>
      <c r="K181" s="95" t="s">
        <v>325</v>
      </c>
      <c r="L181" s="95" t="s">
        <v>356</v>
      </c>
      <c r="M181" s="95" t="s">
        <v>1496</v>
      </c>
      <c r="N181" s="95" t="s">
        <v>328</v>
      </c>
      <c r="O181" s="95" t="s">
        <v>385</v>
      </c>
      <c r="P181" s="95" t="s">
        <v>386</v>
      </c>
      <c r="Q181" s="95" t="s">
        <v>22</v>
      </c>
      <c r="R181" s="95" t="s">
        <v>23</v>
      </c>
      <c r="S181" s="95" t="s">
        <v>476</v>
      </c>
      <c r="T181" s="95" t="s">
        <v>477</v>
      </c>
      <c r="U181" s="96">
        <v>1961039.75</v>
      </c>
      <c r="V181" s="96">
        <v>0</v>
      </c>
      <c r="W181" s="96">
        <v>1961039.75</v>
      </c>
      <c r="X181" s="96">
        <v>1961039.75</v>
      </c>
      <c r="Y181" s="95" t="s">
        <v>30</v>
      </c>
      <c r="Z181" s="95" t="s">
        <v>32</v>
      </c>
      <c r="AA181" s="95" t="s">
        <v>321</v>
      </c>
      <c r="AB181" s="95" t="s">
        <v>2165</v>
      </c>
      <c r="AC181" s="95" t="s">
        <v>1458</v>
      </c>
      <c r="AD181" s="95" t="s">
        <v>1459</v>
      </c>
      <c r="AE181" s="95" t="s">
        <v>1497</v>
      </c>
      <c r="AF181" s="95" t="s">
        <v>1498</v>
      </c>
      <c r="AG181" s="95" t="s">
        <v>2158</v>
      </c>
      <c r="AH181" s="95" t="s">
        <v>1499</v>
      </c>
      <c r="AI181" s="95" t="s">
        <v>154</v>
      </c>
      <c r="AJ181" s="95" t="s">
        <v>154</v>
      </c>
      <c r="AK181" s="95" t="s">
        <v>1463</v>
      </c>
      <c r="AL181" s="95" t="s">
        <v>867</v>
      </c>
      <c r="AM181" s="95" t="s">
        <v>1464</v>
      </c>
      <c r="AN181" s="95" t="s">
        <v>2166</v>
      </c>
    </row>
    <row r="182" spans="1:40" x14ac:dyDescent="0.25">
      <c r="A182" s="95" t="s">
        <v>1505</v>
      </c>
      <c r="B182" s="95" t="s">
        <v>2158</v>
      </c>
      <c r="C182" s="95" t="s">
        <v>2173</v>
      </c>
      <c r="D182" s="95" t="s">
        <v>1723</v>
      </c>
      <c r="E182" s="95" t="s">
        <v>2164</v>
      </c>
      <c r="F182" s="95" t="s">
        <v>1664</v>
      </c>
      <c r="G182" s="95" t="s">
        <v>2164</v>
      </c>
      <c r="H182" s="95" t="s">
        <v>462</v>
      </c>
      <c r="I182" s="95" t="s">
        <v>1500</v>
      </c>
      <c r="J182" s="95" t="s">
        <v>1501</v>
      </c>
      <c r="K182" s="95" t="s">
        <v>325</v>
      </c>
      <c r="L182" s="95" t="s">
        <v>356</v>
      </c>
      <c r="M182" s="95" t="s">
        <v>1502</v>
      </c>
      <c r="N182" s="95" t="s">
        <v>328</v>
      </c>
      <c r="O182" s="95" t="s">
        <v>385</v>
      </c>
      <c r="P182" s="95" t="s">
        <v>386</v>
      </c>
      <c r="Q182" s="95" t="s">
        <v>22</v>
      </c>
      <c r="R182" s="95" t="s">
        <v>23</v>
      </c>
      <c r="S182" s="95" t="s">
        <v>476</v>
      </c>
      <c r="T182" s="95" t="s">
        <v>477</v>
      </c>
      <c r="U182" s="96">
        <v>1961039.75</v>
      </c>
      <c r="V182" s="96">
        <v>0</v>
      </c>
      <c r="W182" s="96">
        <v>1961039.75</v>
      </c>
      <c r="X182" s="96">
        <v>1961039.75</v>
      </c>
      <c r="Y182" s="95" t="s">
        <v>30</v>
      </c>
      <c r="Z182" s="95" t="s">
        <v>32</v>
      </c>
      <c r="AA182" s="95" t="s">
        <v>321</v>
      </c>
      <c r="AB182" s="95" t="s">
        <v>2165</v>
      </c>
      <c r="AC182" s="95" t="s">
        <v>1458</v>
      </c>
      <c r="AD182" s="95" t="s">
        <v>1459</v>
      </c>
      <c r="AE182" s="95" t="s">
        <v>1503</v>
      </c>
      <c r="AF182" s="95" t="s">
        <v>1504</v>
      </c>
      <c r="AG182" s="95" t="s">
        <v>2158</v>
      </c>
      <c r="AH182" s="95" t="s">
        <v>1505</v>
      </c>
      <c r="AI182" s="95" t="s">
        <v>154</v>
      </c>
      <c r="AJ182" s="95" t="s">
        <v>154</v>
      </c>
      <c r="AK182" s="95" t="s">
        <v>1463</v>
      </c>
      <c r="AL182" s="95" t="s">
        <v>867</v>
      </c>
      <c r="AM182" s="95" t="s">
        <v>1464</v>
      </c>
      <c r="AN182" s="95" t="s">
        <v>2166</v>
      </c>
    </row>
    <row r="183" spans="1:40" x14ac:dyDescent="0.25">
      <c r="A183" s="95" t="s">
        <v>1312</v>
      </c>
      <c r="B183" s="95" t="s">
        <v>2158</v>
      </c>
      <c r="C183" s="95" t="s">
        <v>2174</v>
      </c>
      <c r="D183" s="95" t="s">
        <v>1723</v>
      </c>
      <c r="E183" s="95" t="s">
        <v>2175</v>
      </c>
      <c r="F183" s="95" t="s">
        <v>1664</v>
      </c>
      <c r="G183" s="95" t="s">
        <v>2175</v>
      </c>
      <c r="H183" s="95" t="s">
        <v>462</v>
      </c>
      <c r="I183" s="95" t="s">
        <v>1305</v>
      </c>
      <c r="J183" s="95" t="s">
        <v>1306</v>
      </c>
      <c r="K183" s="95" t="s">
        <v>325</v>
      </c>
      <c r="L183" s="95" t="s">
        <v>356</v>
      </c>
      <c r="M183" s="95" t="s">
        <v>1307</v>
      </c>
      <c r="N183" s="95" t="s">
        <v>328</v>
      </c>
      <c r="O183" s="95" t="s">
        <v>418</v>
      </c>
      <c r="P183" s="95" t="s">
        <v>419</v>
      </c>
      <c r="Q183" s="95" t="s">
        <v>22</v>
      </c>
      <c r="R183" s="95" t="s">
        <v>23</v>
      </c>
      <c r="S183" s="95" t="s">
        <v>476</v>
      </c>
      <c r="T183" s="95" t="s">
        <v>477</v>
      </c>
      <c r="U183" s="96">
        <v>47713935</v>
      </c>
      <c r="V183" s="96">
        <v>0</v>
      </c>
      <c r="W183" s="96">
        <v>47713935</v>
      </c>
      <c r="X183" s="96">
        <v>47713935</v>
      </c>
      <c r="Y183" s="95" t="s">
        <v>30</v>
      </c>
      <c r="Z183" s="95" t="s">
        <v>32</v>
      </c>
      <c r="AA183" s="95" t="s">
        <v>321</v>
      </c>
      <c r="AB183" s="95" t="s">
        <v>2176</v>
      </c>
      <c r="AC183" s="95" t="s">
        <v>1308</v>
      </c>
      <c r="AD183" s="95" t="s">
        <v>1309</v>
      </c>
      <c r="AE183" s="95" t="s">
        <v>1310</v>
      </c>
      <c r="AF183" s="95" t="s">
        <v>1311</v>
      </c>
      <c r="AG183" s="95" t="s">
        <v>1876</v>
      </c>
      <c r="AH183" s="95" t="s">
        <v>1312</v>
      </c>
      <c r="AI183" s="95" t="s">
        <v>154</v>
      </c>
      <c r="AJ183" s="95" t="s">
        <v>154</v>
      </c>
      <c r="AK183" s="95" t="s">
        <v>1313</v>
      </c>
      <c r="AL183" s="95" t="s">
        <v>867</v>
      </c>
      <c r="AM183" s="95" t="s">
        <v>1314</v>
      </c>
      <c r="AN183" s="95" t="s">
        <v>1315</v>
      </c>
    </row>
    <row r="184" spans="1:40" x14ac:dyDescent="0.25">
      <c r="A184" s="95" t="s">
        <v>1395</v>
      </c>
      <c r="B184" s="95" t="s">
        <v>2177</v>
      </c>
      <c r="C184" s="95" t="s">
        <v>2178</v>
      </c>
      <c r="D184" s="95" t="s">
        <v>1723</v>
      </c>
      <c r="E184" s="95" t="s">
        <v>2179</v>
      </c>
      <c r="F184" s="95" t="s">
        <v>1664</v>
      </c>
      <c r="G184" s="95" t="s">
        <v>2179</v>
      </c>
      <c r="H184" s="95" t="s">
        <v>462</v>
      </c>
      <c r="I184" s="95" t="s">
        <v>1389</v>
      </c>
      <c r="J184" s="95" t="s">
        <v>1390</v>
      </c>
      <c r="K184" s="95" t="s">
        <v>325</v>
      </c>
      <c r="L184" s="95" t="s">
        <v>356</v>
      </c>
      <c r="M184" s="95" t="s">
        <v>1391</v>
      </c>
      <c r="N184" s="95" t="s">
        <v>328</v>
      </c>
      <c r="O184" s="95" t="s">
        <v>385</v>
      </c>
      <c r="P184" s="95" t="s">
        <v>386</v>
      </c>
      <c r="Q184" s="95" t="s">
        <v>22</v>
      </c>
      <c r="R184" s="95" t="s">
        <v>23</v>
      </c>
      <c r="S184" s="95" t="s">
        <v>476</v>
      </c>
      <c r="T184" s="95" t="s">
        <v>477</v>
      </c>
      <c r="U184" s="96">
        <v>16394687</v>
      </c>
      <c r="V184" s="96">
        <v>0</v>
      </c>
      <c r="W184" s="96">
        <v>16394687</v>
      </c>
      <c r="X184" s="96">
        <v>16394687</v>
      </c>
      <c r="Y184" s="95" t="s">
        <v>30</v>
      </c>
      <c r="Z184" s="95" t="s">
        <v>32</v>
      </c>
      <c r="AA184" s="95" t="s">
        <v>321</v>
      </c>
      <c r="AB184" s="95" t="s">
        <v>2180</v>
      </c>
      <c r="AC184" s="95" t="s">
        <v>562</v>
      </c>
      <c r="AD184" s="95" t="s">
        <v>1392</v>
      </c>
      <c r="AE184" s="95" t="s">
        <v>1393</v>
      </c>
      <c r="AF184" s="95" t="s">
        <v>1394</v>
      </c>
      <c r="AG184" s="95" t="s">
        <v>2177</v>
      </c>
      <c r="AH184" s="95" t="s">
        <v>1395</v>
      </c>
      <c r="AI184" s="95" t="s">
        <v>154</v>
      </c>
      <c r="AJ184" s="95" t="s">
        <v>154</v>
      </c>
      <c r="AK184" s="95" t="s">
        <v>1396</v>
      </c>
      <c r="AL184" s="95" t="s">
        <v>867</v>
      </c>
      <c r="AM184" s="95" t="s">
        <v>1397</v>
      </c>
      <c r="AN184" s="95" t="s">
        <v>1398</v>
      </c>
    </row>
    <row r="185" spans="1:40" x14ac:dyDescent="0.25">
      <c r="A185" s="95" t="s">
        <v>1404</v>
      </c>
      <c r="B185" s="95" t="s">
        <v>2177</v>
      </c>
      <c r="C185" s="95" t="s">
        <v>2181</v>
      </c>
      <c r="D185" s="95" t="s">
        <v>1723</v>
      </c>
      <c r="E185" s="95" t="s">
        <v>2179</v>
      </c>
      <c r="F185" s="95" t="s">
        <v>1664</v>
      </c>
      <c r="G185" s="95" t="s">
        <v>2179</v>
      </c>
      <c r="H185" s="95" t="s">
        <v>462</v>
      </c>
      <c r="I185" s="95" t="s">
        <v>1399</v>
      </c>
      <c r="J185" s="95" t="s">
        <v>1400</v>
      </c>
      <c r="K185" s="95" t="s">
        <v>325</v>
      </c>
      <c r="L185" s="95" t="s">
        <v>356</v>
      </c>
      <c r="M185" s="95" t="s">
        <v>1401</v>
      </c>
      <c r="N185" s="95" t="s">
        <v>328</v>
      </c>
      <c r="O185" s="95" t="s">
        <v>385</v>
      </c>
      <c r="P185" s="95" t="s">
        <v>386</v>
      </c>
      <c r="Q185" s="95" t="s">
        <v>22</v>
      </c>
      <c r="R185" s="95" t="s">
        <v>23</v>
      </c>
      <c r="S185" s="95" t="s">
        <v>476</v>
      </c>
      <c r="T185" s="95" t="s">
        <v>477</v>
      </c>
      <c r="U185" s="96">
        <v>16394687</v>
      </c>
      <c r="V185" s="96">
        <v>0</v>
      </c>
      <c r="W185" s="96">
        <v>16394687</v>
      </c>
      <c r="X185" s="96">
        <v>16394687</v>
      </c>
      <c r="Y185" s="95" t="s">
        <v>30</v>
      </c>
      <c r="Z185" s="95" t="s">
        <v>32</v>
      </c>
      <c r="AA185" s="95" t="s">
        <v>321</v>
      </c>
      <c r="AB185" s="95" t="s">
        <v>2180</v>
      </c>
      <c r="AC185" s="95" t="s">
        <v>562</v>
      </c>
      <c r="AD185" s="95" t="s">
        <v>1392</v>
      </c>
      <c r="AE185" s="95" t="s">
        <v>1402</v>
      </c>
      <c r="AF185" s="95" t="s">
        <v>1403</v>
      </c>
      <c r="AG185" s="95" t="s">
        <v>2177</v>
      </c>
      <c r="AH185" s="95" t="s">
        <v>1404</v>
      </c>
      <c r="AI185" s="95" t="s">
        <v>154</v>
      </c>
      <c r="AJ185" s="95" t="s">
        <v>154</v>
      </c>
      <c r="AK185" s="95" t="s">
        <v>1396</v>
      </c>
      <c r="AL185" s="95" t="s">
        <v>867</v>
      </c>
      <c r="AM185" s="95" t="s">
        <v>1397</v>
      </c>
      <c r="AN185" s="95" t="s">
        <v>1398</v>
      </c>
    </row>
    <row r="186" spans="1:40" x14ac:dyDescent="0.25">
      <c r="A186" s="95" t="s">
        <v>1410</v>
      </c>
      <c r="B186" s="95" t="s">
        <v>2177</v>
      </c>
      <c r="C186" s="95" t="s">
        <v>2182</v>
      </c>
      <c r="D186" s="95" t="s">
        <v>1723</v>
      </c>
      <c r="E186" s="95" t="s">
        <v>2179</v>
      </c>
      <c r="F186" s="95" t="s">
        <v>1664</v>
      </c>
      <c r="G186" s="95" t="s">
        <v>2179</v>
      </c>
      <c r="H186" s="95" t="s">
        <v>462</v>
      </c>
      <c r="I186" s="95" t="s">
        <v>1405</v>
      </c>
      <c r="J186" s="95" t="s">
        <v>1406</v>
      </c>
      <c r="K186" s="95" t="s">
        <v>325</v>
      </c>
      <c r="L186" s="95" t="s">
        <v>356</v>
      </c>
      <c r="M186" s="95" t="s">
        <v>1407</v>
      </c>
      <c r="N186" s="95" t="s">
        <v>328</v>
      </c>
      <c r="O186" s="95" t="s">
        <v>343</v>
      </c>
      <c r="P186" s="95" t="s">
        <v>344</v>
      </c>
      <c r="Q186" s="95" t="s">
        <v>22</v>
      </c>
      <c r="R186" s="95" t="s">
        <v>23</v>
      </c>
      <c r="S186" s="95" t="s">
        <v>476</v>
      </c>
      <c r="T186" s="95" t="s">
        <v>477</v>
      </c>
      <c r="U186" s="96">
        <v>16394687</v>
      </c>
      <c r="V186" s="96">
        <v>0</v>
      </c>
      <c r="W186" s="96">
        <v>16394687</v>
      </c>
      <c r="X186" s="96">
        <v>16394687</v>
      </c>
      <c r="Y186" s="95" t="s">
        <v>30</v>
      </c>
      <c r="Z186" s="95" t="s">
        <v>32</v>
      </c>
      <c r="AA186" s="95" t="s">
        <v>321</v>
      </c>
      <c r="AB186" s="95" t="s">
        <v>2180</v>
      </c>
      <c r="AC186" s="95" t="s">
        <v>562</v>
      </c>
      <c r="AD186" s="95" t="s">
        <v>1392</v>
      </c>
      <c r="AE186" s="95" t="s">
        <v>1408</v>
      </c>
      <c r="AF186" s="95" t="s">
        <v>1409</v>
      </c>
      <c r="AG186" s="95" t="s">
        <v>2177</v>
      </c>
      <c r="AH186" s="95" t="s">
        <v>1410</v>
      </c>
      <c r="AI186" s="95" t="s">
        <v>154</v>
      </c>
      <c r="AJ186" s="95" t="s">
        <v>154</v>
      </c>
      <c r="AK186" s="95" t="s">
        <v>1396</v>
      </c>
      <c r="AL186" s="95" t="s">
        <v>867</v>
      </c>
      <c r="AM186" s="95" t="s">
        <v>1397</v>
      </c>
      <c r="AN186" s="95" t="s">
        <v>1411</v>
      </c>
    </row>
    <row r="187" spans="1:40" x14ac:dyDescent="0.25">
      <c r="A187" s="95" t="s">
        <v>1418</v>
      </c>
      <c r="B187" s="95" t="s">
        <v>2177</v>
      </c>
      <c r="C187" s="95" t="s">
        <v>2183</v>
      </c>
      <c r="D187" s="95" t="s">
        <v>1723</v>
      </c>
      <c r="E187" s="95" t="s">
        <v>2179</v>
      </c>
      <c r="F187" s="95" t="s">
        <v>1664</v>
      </c>
      <c r="G187" s="95" t="s">
        <v>2179</v>
      </c>
      <c r="H187" s="95" t="s">
        <v>462</v>
      </c>
      <c r="I187" s="95" t="s">
        <v>1413</v>
      </c>
      <c r="J187" s="95" t="s">
        <v>1414</v>
      </c>
      <c r="K187" s="95" t="s">
        <v>325</v>
      </c>
      <c r="L187" s="95" t="s">
        <v>356</v>
      </c>
      <c r="M187" s="95" t="s">
        <v>1415</v>
      </c>
      <c r="N187" s="95" t="s">
        <v>328</v>
      </c>
      <c r="O187" s="95" t="s">
        <v>385</v>
      </c>
      <c r="P187" s="95" t="s">
        <v>386</v>
      </c>
      <c r="Q187" s="95" t="s">
        <v>22</v>
      </c>
      <c r="R187" s="95" t="s">
        <v>23</v>
      </c>
      <c r="S187" s="95" t="s">
        <v>476</v>
      </c>
      <c r="T187" s="95" t="s">
        <v>477</v>
      </c>
      <c r="U187" s="96">
        <v>16394687</v>
      </c>
      <c r="V187" s="96">
        <v>0</v>
      </c>
      <c r="W187" s="96">
        <v>16394687</v>
      </c>
      <c r="X187" s="96">
        <v>16394687</v>
      </c>
      <c r="Y187" s="95" t="s">
        <v>30</v>
      </c>
      <c r="Z187" s="95" t="s">
        <v>32</v>
      </c>
      <c r="AA187" s="95" t="s">
        <v>321</v>
      </c>
      <c r="AB187" s="95" t="s">
        <v>2180</v>
      </c>
      <c r="AC187" s="95" t="s">
        <v>562</v>
      </c>
      <c r="AD187" s="95" t="s">
        <v>1392</v>
      </c>
      <c r="AE187" s="95" t="s">
        <v>1416</v>
      </c>
      <c r="AF187" s="95" t="s">
        <v>1417</v>
      </c>
      <c r="AG187" s="95" t="s">
        <v>2177</v>
      </c>
      <c r="AH187" s="95" t="s">
        <v>1418</v>
      </c>
      <c r="AI187" s="95" t="s">
        <v>154</v>
      </c>
      <c r="AJ187" s="95" t="s">
        <v>154</v>
      </c>
      <c r="AK187" s="95" t="s">
        <v>1396</v>
      </c>
      <c r="AL187" s="95" t="s">
        <v>867</v>
      </c>
      <c r="AM187" s="95" t="s">
        <v>1397</v>
      </c>
      <c r="AN187" s="95" t="s">
        <v>1411</v>
      </c>
    </row>
    <row r="188" spans="1:40" x14ac:dyDescent="0.25">
      <c r="A188" s="95" t="s">
        <v>1424</v>
      </c>
      <c r="B188" s="95" t="s">
        <v>2177</v>
      </c>
      <c r="C188" s="95" t="s">
        <v>2184</v>
      </c>
      <c r="D188" s="95" t="s">
        <v>1723</v>
      </c>
      <c r="E188" s="95" t="s">
        <v>2179</v>
      </c>
      <c r="F188" s="95" t="s">
        <v>1664</v>
      </c>
      <c r="G188" s="95" t="s">
        <v>2179</v>
      </c>
      <c r="H188" s="95" t="s">
        <v>462</v>
      </c>
      <c r="I188" s="95" t="s">
        <v>1419</v>
      </c>
      <c r="J188" s="95" t="s">
        <v>1420</v>
      </c>
      <c r="K188" s="95" t="s">
        <v>325</v>
      </c>
      <c r="L188" s="95" t="s">
        <v>356</v>
      </c>
      <c r="M188" s="95" t="s">
        <v>1421</v>
      </c>
      <c r="N188" s="95" t="s">
        <v>328</v>
      </c>
      <c r="O188" s="95" t="s">
        <v>385</v>
      </c>
      <c r="P188" s="95" t="s">
        <v>386</v>
      </c>
      <c r="Q188" s="95" t="s">
        <v>22</v>
      </c>
      <c r="R188" s="95" t="s">
        <v>23</v>
      </c>
      <c r="S188" s="95" t="s">
        <v>476</v>
      </c>
      <c r="T188" s="95" t="s">
        <v>477</v>
      </c>
      <c r="U188" s="96">
        <v>16394687</v>
      </c>
      <c r="V188" s="96">
        <v>0</v>
      </c>
      <c r="W188" s="96">
        <v>16394687</v>
      </c>
      <c r="X188" s="96">
        <v>16394687</v>
      </c>
      <c r="Y188" s="95" t="s">
        <v>30</v>
      </c>
      <c r="Z188" s="95" t="s">
        <v>32</v>
      </c>
      <c r="AA188" s="95" t="s">
        <v>321</v>
      </c>
      <c r="AB188" s="95" t="s">
        <v>2180</v>
      </c>
      <c r="AC188" s="95" t="s">
        <v>562</v>
      </c>
      <c r="AD188" s="95" t="s">
        <v>1392</v>
      </c>
      <c r="AE188" s="95" t="s">
        <v>1422</v>
      </c>
      <c r="AF188" s="95" t="s">
        <v>1423</v>
      </c>
      <c r="AG188" s="95" t="s">
        <v>2177</v>
      </c>
      <c r="AH188" s="95" t="s">
        <v>1424</v>
      </c>
      <c r="AI188" s="95" t="s">
        <v>154</v>
      </c>
      <c r="AJ188" s="95" t="s">
        <v>154</v>
      </c>
      <c r="AK188" s="95" t="s">
        <v>1396</v>
      </c>
      <c r="AL188" s="95" t="s">
        <v>867</v>
      </c>
      <c r="AM188" s="95" t="s">
        <v>1397</v>
      </c>
      <c r="AN188" s="95" t="s">
        <v>1411</v>
      </c>
    </row>
    <row r="189" spans="1:40" x14ac:dyDescent="0.25">
      <c r="A189" s="95" t="s">
        <v>1430</v>
      </c>
      <c r="B189" s="95" t="s">
        <v>2177</v>
      </c>
      <c r="C189" s="95" t="s">
        <v>2185</v>
      </c>
      <c r="D189" s="95" t="s">
        <v>1723</v>
      </c>
      <c r="E189" s="95" t="s">
        <v>2179</v>
      </c>
      <c r="F189" s="95" t="s">
        <v>1664</v>
      </c>
      <c r="G189" s="95" t="s">
        <v>2179</v>
      </c>
      <c r="H189" s="95" t="s">
        <v>462</v>
      </c>
      <c r="I189" s="95" t="s">
        <v>1425</v>
      </c>
      <c r="J189" s="95" t="s">
        <v>1426</v>
      </c>
      <c r="K189" s="95" t="s">
        <v>325</v>
      </c>
      <c r="L189" s="95" t="s">
        <v>356</v>
      </c>
      <c r="M189" s="95" t="s">
        <v>1427</v>
      </c>
      <c r="N189" s="95" t="s">
        <v>328</v>
      </c>
      <c r="O189" s="95" t="s">
        <v>494</v>
      </c>
      <c r="P189" s="95" t="s">
        <v>495</v>
      </c>
      <c r="Q189" s="95" t="s">
        <v>22</v>
      </c>
      <c r="R189" s="95" t="s">
        <v>23</v>
      </c>
      <c r="S189" s="95" t="s">
        <v>476</v>
      </c>
      <c r="T189" s="95" t="s">
        <v>477</v>
      </c>
      <c r="U189" s="96">
        <v>16394687</v>
      </c>
      <c r="V189" s="96">
        <v>0</v>
      </c>
      <c r="W189" s="96">
        <v>16394687</v>
      </c>
      <c r="X189" s="96">
        <v>16394687</v>
      </c>
      <c r="Y189" s="95" t="s">
        <v>30</v>
      </c>
      <c r="Z189" s="95" t="s">
        <v>32</v>
      </c>
      <c r="AA189" s="95" t="s">
        <v>321</v>
      </c>
      <c r="AB189" s="95" t="s">
        <v>2186</v>
      </c>
      <c r="AC189" s="95" t="s">
        <v>562</v>
      </c>
      <c r="AD189" s="95" t="s">
        <v>1392</v>
      </c>
      <c r="AE189" s="95" t="s">
        <v>1428</v>
      </c>
      <c r="AF189" s="95" t="s">
        <v>1429</v>
      </c>
      <c r="AG189" s="95" t="s">
        <v>2177</v>
      </c>
      <c r="AH189" s="95" t="s">
        <v>1430</v>
      </c>
      <c r="AI189" s="95" t="s">
        <v>154</v>
      </c>
      <c r="AJ189" s="95" t="s">
        <v>154</v>
      </c>
      <c r="AK189" s="95" t="s">
        <v>1396</v>
      </c>
      <c r="AL189" s="95" t="s">
        <v>867</v>
      </c>
      <c r="AM189" s="95" t="s">
        <v>1397</v>
      </c>
      <c r="AN189" s="95" t="s">
        <v>1411</v>
      </c>
    </row>
    <row r="190" spans="1:40" x14ac:dyDescent="0.25">
      <c r="A190" s="95" t="s">
        <v>414</v>
      </c>
      <c r="B190" s="95" t="s">
        <v>2187</v>
      </c>
      <c r="C190" s="95" t="s">
        <v>2188</v>
      </c>
      <c r="D190" s="95" t="s">
        <v>1723</v>
      </c>
      <c r="E190" s="95" t="s">
        <v>2189</v>
      </c>
      <c r="F190" s="95" t="s">
        <v>2190</v>
      </c>
      <c r="G190" s="95" t="s">
        <v>2189</v>
      </c>
      <c r="H190" s="95" t="s">
        <v>322</v>
      </c>
      <c r="I190" s="95" t="s">
        <v>407</v>
      </c>
      <c r="J190" s="95" t="s">
        <v>408</v>
      </c>
      <c r="K190" s="95" t="s">
        <v>325</v>
      </c>
      <c r="L190" s="95" t="s">
        <v>326</v>
      </c>
      <c r="M190" s="95" t="s">
        <v>409</v>
      </c>
      <c r="N190" s="95" t="s">
        <v>328</v>
      </c>
      <c r="O190" s="95" t="s">
        <v>385</v>
      </c>
      <c r="P190" s="95" t="s">
        <v>386</v>
      </c>
      <c r="Q190" s="95" t="s">
        <v>22</v>
      </c>
      <c r="R190" s="95" t="s">
        <v>23</v>
      </c>
      <c r="S190" s="95" t="s">
        <v>119</v>
      </c>
      <c r="T190" s="95" t="s">
        <v>120</v>
      </c>
      <c r="U190" s="96">
        <v>49994900</v>
      </c>
      <c r="V190" s="96">
        <v>0</v>
      </c>
      <c r="W190" s="96">
        <v>49994900</v>
      </c>
      <c r="X190" s="96">
        <v>49994900</v>
      </c>
      <c r="Y190" s="95" t="s">
        <v>30</v>
      </c>
      <c r="Z190" s="95" t="s">
        <v>32</v>
      </c>
      <c r="AA190" s="95" t="s">
        <v>321</v>
      </c>
      <c r="AB190" s="95" t="s">
        <v>2191</v>
      </c>
      <c r="AC190" s="95" t="s">
        <v>410</v>
      </c>
      <c r="AD190" s="95" t="s">
        <v>411</v>
      </c>
      <c r="AE190" s="95" t="s">
        <v>412</v>
      </c>
      <c r="AF190" s="95" t="s">
        <v>413</v>
      </c>
      <c r="AG190" s="95" t="s">
        <v>2187</v>
      </c>
      <c r="AH190" s="95" t="s">
        <v>414</v>
      </c>
      <c r="AI190" s="95" t="s">
        <v>154</v>
      </c>
      <c r="AJ190" s="95" t="s">
        <v>154</v>
      </c>
      <c r="AK190" s="95" t="s">
        <v>415</v>
      </c>
      <c r="AL190" s="95" t="s">
        <v>335</v>
      </c>
      <c r="AM190" s="95" t="s">
        <v>416</v>
      </c>
      <c r="AN190" s="95" t="s">
        <v>417</v>
      </c>
    </row>
    <row r="191" spans="1:40" x14ac:dyDescent="0.25">
      <c r="A191" s="95" t="s">
        <v>1195</v>
      </c>
      <c r="B191" s="95" t="s">
        <v>2192</v>
      </c>
      <c r="C191" s="95" t="s">
        <v>2193</v>
      </c>
      <c r="D191" s="95" t="s">
        <v>1723</v>
      </c>
      <c r="E191" s="95" t="s">
        <v>2194</v>
      </c>
      <c r="F191" s="95" t="s">
        <v>2195</v>
      </c>
      <c r="G191" s="95" t="s">
        <v>2194</v>
      </c>
      <c r="H191" s="95" t="s">
        <v>322</v>
      </c>
      <c r="I191" s="95" t="s">
        <v>1190</v>
      </c>
      <c r="J191" s="95" t="s">
        <v>1191</v>
      </c>
      <c r="K191" s="95" t="s">
        <v>325</v>
      </c>
      <c r="L191" s="95" t="s">
        <v>356</v>
      </c>
      <c r="M191" s="95" t="s">
        <v>1192</v>
      </c>
      <c r="N191" s="95" t="s">
        <v>328</v>
      </c>
      <c r="O191" s="95" t="s">
        <v>385</v>
      </c>
      <c r="P191" s="95" t="s">
        <v>386</v>
      </c>
      <c r="Q191" s="95" t="s">
        <v>22</v>
      </c>
      <c r="R191" s="95" t="s">
        <v>23</v>
      </c>
      <c r="S191" s="95" t="s">
        <v>478</v>
      </c>
      <c r="T191" s="95" t="s">
        <v>479</v>
      </c>
      <c r="U191" s="96">
        <v>652696740</v>
      </c>
      <c r="V191" s="96">
        <v>0</v>
      </c>
      <c r="W191" s="96">
        <v>652696740</v>
      </c>
      <c r="X191" s="96">
        <v>652696740</v>
      </c>
      <c r="Y191" s="95" t="s">
        <v>30</v>
      </c>
      <c r="Z191" s="95" t="s">
        <v>32</v>
      </c>
      <c r="AA191" s="95" t="s">
        <v>321</v>
      </c>
      <c r="AB191" s="95" t="s">
        <v>2196</v>
      </c>
      <c r="AC191" s="95" t="s">
        <v>1139</v>
      </c>
      <c r="AD191" s="95" t="s">
        <v>1139</v>
      </c>
      <c r="AE191" s="95" t="s">
        <v>1193</v>
      </c>
      <c r="AF191" s="95" t="s">
        <v>1194</v>
      </c>
      <c r="AG191" s="95" t="s">
        <v>2192</v>
      </c>
      <c r="AH191" s="95" t="s">
        <v>1195</v>
      </c>
      <c r="AI191" s="95" t="s">
        <v>154</v>
      </c>
      <c r="AJ191" s="95" t="s">
        <v>154</v>
      </c>
      <c r="AK191" s="95" t="s">
        <v>764</v>
      </c>
      <c r="AL191" s="95" t="s">
        <v>765</v>
      </c>
      <c r="AM191" s="95" t="s">
        <v>1196</v>
      </c>
      <c r="AN191" s="95" t="s">
        <v>1197</v>
      </c>
    </row>
    <row r="192" spans="1:40" x14ac:dyDescent="0.25">
      <c r="A192" s="95" t="s">
        <v>2197</v>
      </c>
      <c r="B192" s="95" t="s">
        <v>2198</v>
      </c>
      <c r="C192" s="95" t="s">
        <v>2199</v>
      </c>
      <c r="D192" s="95" t="s">
        <v>1723</v>
      </c>
      <c r="E192" s="95" t="s">
        <v>2200</v>
      </c>
      <c r="F192" s="95" t="s">
        <v>2201</v>
      </c>
      <c r="G192" s="95" t="s">
        <v>2200</v>
      </c>
      <c r="H192" s="95" t="s">
        <v>322</v>
      </c>
      <c r="I192" s="95" t="s">
        <v>323</v>
      </c>
      <c r="J192" s="95" t="s">
        <v>324</v>
      </c>
      <c r="K192" s="95" t="s">
        <v>325</v>
      </c>
      <c r="L192" s="95" t="s">
        <v>326</v>
      </c>
      <c r="M192" s="95" t="s">
        <v>327</v>
      </c>
      <c r="N192" s="95" t="s">
        <v>328</v>
      </c>
      <c r="O192" s="95" t="s">
        <v>329</v>
      </c>
      <c r="P192" s="95" t="s">
        <v>330</v>
      </c>
      <c r="Q192" s="95" t="s">
        <v>22</v>
      </c>
      <c r="R192" s="95" t="s">
        <v>23</v>
      </c>
      <c r="S192" s="95" t="s">
        <v>476</v>
      </c>
      <c r="T192" s="95" t="s">
        <v>477</v>
      </c>
      <c r="U192" s="96">
        <v>118761245.86</v>
      </c>
      <c r="V192" s="96">
        <v>0</v>
      </c>
      <c r="W192" s="96">
        <v>118761245.86</v>
      </c>
      <c r="X192" s="96">
        <v>118761245.86</v>
      </c>
      <c r="Y192" s="95" t="s">
        <v>30</v>
      </c>
      <c r="Z192" s="95" t="s">
        <v>32</v>
      </c>
      <c r="AA192" s="95" t="s">
        <v>321</v>
      </c>
      <c r="AB192" s="95" t="s">
        <v>2202</v>
      </c>
      <c r="AC192" s="95" t="s">
        <v>561</v>
      </c>
      <c r="AD192" s="95" t="s">
        <v>561</v>
      </c>
      <c r="AE192" s="95" t="s">
        <v>562</v>
      </c>
      <c r="AF192" s="95" t="s">
        <v>2203</v>
      </c>
      <c r="AG192" s="95" t="s">
        <v>2198</v>
      </c>
      <c r="AH192" s="95" t="s">
        <v>2197</v>
      </c>
      <c r="AI192" s="95" t="s">
        <v>154</v>
      </c>
      <c r="AJ192" s="95" t="s">
        <v>154</v>
      </c>
      <c r="AK192" s="95" t="s">
        <v>566</v>
      </c>
      <c r="AL192" s="95" t="s">
        <v>335</v>
      </c>
      <c r="AM192" s="95" t="s">
        <v>567</v>
      </c>
      <c r="AN192" s="95" t="s">
        <v>568</v>
      </c>
    </row>
    <row r="193" spans="1:40" x14ac:dyDescent="0.25">
      <c r="A193" s="95" t="s">
        <v>2204</v>
      </c>
      <c r="B193" s="95" t="s">
        <v>2198</v>
      </c>
      <c r="C193" s="95" t="s">
        <v>2205</v>
      </c>
      <c r="D193" s="95" t="s">
        <v>1723</v>
      </c>
      <c r="E193" s="95" t="s">
        <v>2206</v>
      </c>
      <c r="F193" s="95" t="s">
        <v>2207</v>
      </c>
      <c r="G193" s="95" t="s">
        <v>2206</v>
      </c>
      <c r="H193" s="95" t="s">
        <v>322</v>
      </c>
      <c r="I193" s="95" t="s">
        <v>323</v>
      </c>
      <c r="J193" s="95" t="s">
        <v>324</v>
      </c>
      <c r="K193" s="95" t="s">
        <v>325</v>
      </c>
      <c r="L193" s="95" t="s">
        <v>326</v>
      </c>
      <c r="M193" s="95" t="s">
        <v>327</v>
      </c>
      <c r="N193" s="95" t="s">
        <v>328</v>
      </c>
      <c r="O193" s="95" t="s">
        <v>329</v>
      </c>
      <c r="P193" s="95" t="s">
        <v>330</v>
      </c>
      <c r="Q193" s="95" t="s">
        <v>22</v>
      </c>
      <c r="R193" s="95" t="s">
        <v>23</v>
      </c>
      <c r="S193" s="95" t="s">
        <v>476</v>
      </c>
      <c r="T193" s="95" t="s">
        <v>477</v>
      </c>
      <c r="U193" s="96">
        <v>110843830.53</v>
      </c>
      <c r="V193" s="96">
        <v>0</v>
      </c>
      <c r="W193" s="96">
        <v>110843830.53</v>
      </c>
      <c r="X193" s="96">
        <v>110843830.53</v>
      </c>
      <c r="Y193" s="95" t="s">
        <v>30</v>
      </c>
      <c r="Z193" s="95" t="s">
        <v>32</v>
      </c>
      <c r="AA193" s="95" t="s">
        <v>321</v>
      </c>
      <c r="AB193" s="95" t="s">
        <v>2208</v>
      </c>
      <c r="AC193" s="95" t="s">
        <v>561</v>
      </c>
      <c r="AD193" s="95" t="s">
        <v>561</v>
      </c>
      <c r="AE193" s="95" t="s">
        <v>562</v>
      </c>
      <c r="AF193" s="95" t="s">
        <v>2209</v>
      </c>
      <c r="AG193" s="95" t="s">
        <v>2198</v>
      </c>
      <c r="AH193" s="95" t="s">
        <v>2204</v>
      </c>
      <c r="AI193" s="95" t="s">
        <v>154</v>
      </c>
      <c r="AJ193" s="95" t="s">
        <v>154</v>
      </c>
      <c r="AK193" s="95" t="s">
        <v>566</v>
      </c>
      <c r="AL193" s="95" t="s">
        <v>335</v>
      </c>
      <c r="AM193" s="95" t="s">
        <v>567</v>
      </c>
      <c r="AN193" s="95" t="s">
        <v>568</v>
      </c>
    </row>
    <row r="194" spans="1:40" x14ac:dyDescent="0.25">
      <c r="A194" s="95" t="s">
        <v>2210</v>
      </c>
      <c r="B194" s="95" t="s">
        <v>2198</v>
      </c>
      <c r="C194" s="95" t="s">
        <v>2211</v>
      </c>
      <c r="D194" s="95" t="s">
        <v>1723</v>
      </c>
      <c r="E194" s="95" t="s">
        <v>2212</v>
      </c>
      <c r="F194" s="95" t="s">
        <v>2213</v>
      </c>
      <c r="G194" s="95" t="s">
        <v>2212</v>
      </c>
      <c r="H194" s="95" t="s">
        <v>322</v>
      </c>
      <c r="I194" s="95" t="s">
        <v>323</v>
      </c>
      <c r="J194" s="95" t="s">
        <v>324</v>
      </c>
      <c r="K194" s="95" t="s">
        <v>325</v>
      </c>
      <c r="L194" s="95" t="s">
        <v>326</v>
      </c>
      <c r="M194" s="95" t="s">
        <v>327</v>
      </c>
      <c r="N194" s="95" t="s">
        <v>328</v>
      </c>
      <c r="O194" s="95" t="s">
        <v>329</v>
      </c>
      <c r="P194" s="95" t="s">
        <v>330</v>
      </c>
      <c r="Q194" s="95" t="s">
        <v>22</v>
      </c>
      <c r="R194" s="95" t="s">
        <v>23</v>
      </c>
      <c r="S194" s="95" t="s">
        <v>476</v>
      </c>
      <c r="T194" s="95" t="s">
        <v>477</v>
      </c>
      <c r="U194" s="96">
        <v>55275898.630000003</v>
      </c>
      <c r="V194" s="96">
        <v>0</v>
      </c>
      <c r="W194" s="96">
        <v>55275898.630000003</v>
      </c>
      <c r="X194" s="96">
        <v>55275898.630000003</v>
      </c>
      <c r="Y194" s="95" t="s">
        <v>30</v>
      </c>
      <c r="Z194" s="95" t="s">
        <v>32</v>
      </c>
      <c r="AA194" s="95" t="s">
        <v>321</v>
      </c>
      <c r="AB194" s="95" t="s">
        <v>2214</v>
      </c>
      <c r="AC194" s="95" t="s">
        <v>561</v>
      </c>
      <c r="AD194" s="95" t="s">
        <v>561</v>
      </c>
      <c r="AE194" s="95" t="s">
        <v>562</v>
      </c>
      <c r="AF194" s="95" t="s">
        <v>2215</v>
      </c>
      <c r="AG194" s="95" t="s">
        <v>2198</v>
      </c>
      <c r="AH194" s="95" t="s">
        <v>2210</v>
      </c>
      <c r="AI194" s="95" t="s">
        <v>154</v>
      </c>
      <c r="AJ194" s="95" t="s">
        <v>154</v>
      </c>
      <c r="AK194" s="95" t="s">
        <v>566</v>
      </c>
      <c r="AL194" s="95" t="s">
        <v>335</v>
      </c>
      <c r="AM194" s="95" t="s">
        <v>567</v>
      </c>
      <c r="AN194" s="95" t="s">
        <v>568</v>
      </c>
    </row>
    <row r="195" spans="1:40" x14ac:dyDescent="0.25">
      <c r="A195" s="95" t="s">
        <v>2216</v>
      </c>
      <c r="B195" s="95" t="s">
        <v>2217</v>
      </c>
      <c r="C195" s="95" t="s">
        <v>2218</v>
      </c>
      <c r="D195" s="95" t="s">
        <v>1723</v>
      </c>
      <c r="E195" s="95" t="s">
        <v>2219</v>
      </c>
      <c r="F195" s="95" t="s">
        <v>2220</v>
      </c>
      <c r="G195" s="95" t="s">
        <v>2219</v>
      </c>
      <c r="H195" s="95" t="s">
        <v>322</v>
      </c>
      <c r="I195" s="95" t="s">
        <v>323</v>
      </c>
      <c r="J195" s="95" t="s">
        <v>324</v>
      </c>
      <c r="K195" s="95" t="s">
        <v>325</v>
      </c>
      <c r="L195" s="95" t="s">
        <v>326</v>
      </c>
      <c r="M195" s="95" t="s">
        <v>327</v>
      </c>
      <c r="N195" s="95" t="s">
        <v>328</v>
      </c>
      <c r="O195" s="95" t="s">
        <v>329</v>
      </c>
      <c r="P195" s="95" t="s">
        <v>330</v>
      </c>
      <c r="Q195" s="95" t="s">
        <v>22</v>
      </c>
      <c r="R195" s="95" t="s">
        <v>23</v>
      </c>
      <c r="S195" s="95" t="s">
        <v>476</v>
      </c>
      <c r="T195" s="95" t="s">
        <v>477</v>
      </c>
      <c r="U195" s="96">
        <v>46424254.509999998</v>
      </c>
      <c r="V195" s="96">
        <v>0</v>
      </c>
      <c r="W195" s="96">
        <v>46424254.509999998</v>
      </c>
      <c r="X195" s="96">
        <v>46424254.509999998</v>
      </c>
      <c r="Y195" s="95" t="s">
        <v>30</v>
      </c>
      <c r="Z195" s="95" t="s">
        <v>32</v>
      </c>
      <c r="AA195" s="95" t="s">
        <v>321</v>
      </c>
      <c r="AB195" s="95" t="s">
        <v>2221</v>
      </c>
      <c r="AC195" s="95" t="s">
        <v>561</v>
      </c>
      <c r="AD195" s="95" t="s">
        <v>561</v>
      </c>
      <c r="AE195" s="95" t="s">
        <v>562</v>
      </c>
      <c r="AF195" s="95" t="s">
        <v>2222</v>
      </c>
      <c r="AG195" s="95" t="s">
        <v>2217</v>
      </c>
      <c r="AH195" s="95" t="s">
        <v>2216</v>
      </c>
      <c r="AI195" s="95" t="s">
        <v>154</v>
      </c>
      <c r="AJ195" s="95" t="s">
        <v>154</v>
      </c>
      <c r="AK195" s="95" t="s">
        <v>566</v>
      </c>
      <c r="AL195" s="95" t="s">
        <v>335</v>
      </c>
      <c r="AM195" s="95" t="s">
        <v>567</v>
      </c>
      <c r="AN195" s="95" t="s">
        <v>568</v>
      </c>
    </row>
    <row r="196" spans="1:40" x14ac:dyDescent="0.25">
      <c r="A196" s="95" t="s">
        <v>2223</v>
      </c>
      <c r="B196" s="95" t="s">
        <v>2217</v>
      </c>
      <c r="C196" s="95" t="s">
        <v>2224</v>
      </c>
      <c r="D196" s="95" t="s">
        <v>1723</v>
      </c>
      <c r="E196" s="95" t="s">
        <v>2225</v>
      </c>
      <c r="F196" s="95" t="s">
        <v>2226</v>
      </c>
      <c r="G196" s="95" t="s">
        <v>2225</v>
      </c>
      <c r="H196" s="95" t="s">
        <v>322</v>
      </c>
      <c r="I196" s="95" t="s">
        <v>1205</v>
      </c>
      <c r="J196" s="95" t="s">
        <v>1206</v>
      </c>
      <c r="K196" s="95" t="s">
        <v>325</v>
      </c>
      <c r="L196" s="95" t="s">
        <v>326</v>
      </c>
      <c r="M196" s="95" t="s">
        <v>1207</v>
      </c>
      <c r="N196" s="95" t="s">
        <v>328</v>
      </c>
      <c r="O196" s="95" t="s">
        <v>385</v>
      </c>
      <c r="P196" s="95" t="s">
        <v>386</v>
      </c>
      <c r="Q196" s="95" t="s">
        <v>22</v>
      </c>
      <c r="R196" s="95" t="s">
        <v>23</v>
      </c>
      <c r="S196" s="95" t="s">
        <v>478</v>
      </c>
      <c r="T196" s="95" t="s">
        <v>479</v>
      </c>
      <c r="U196" s="96">
        <v>782825675</v>
      </c>
      <c r="V196" s="96">
        <v>0</v>
      </c>
      <c r="W196" s="96">
        <v>782825675</v>
      </c>
      <c r="X196" s="96">
        <v>782825675</v>
      </c>
      <c r="Y196" s="95" t="s">
        <v>30</v>
      </c>
      <c r="Z196" s="95" t="s">
        <v>32</v>
      </c>
      <c r="AA196" s="95" t="s">
        <v>321</v>
      </c>
      <c r="AB196" s="95" t="s">
        <v>2227</v>
      </c>
      <c r="AC196" s="95" t="s">
        <v>723</v>
      </c>
      <c r="AD196" s="95" t="s">
        <v>723</v>
      </c>
      <c r="AE196" s="95" t="s">
        <v>1291</v>
      </c>
      <c r="AF196" s="95" t="s">
        <v>2228</v>
      </c>
      <c r="AG196" s="95" t="s">
        <v>2217</v>
      </c>
      <c r="AH196" s="95" t="s">
        <v>2223</v>
      </c>
      <c r="AI196" s="95" t="s">
        <v>154</v>
      </c>
      <c r="AJ196" s="95" t="s">
        <v>154</v>
      </c>
      <c r="AK196" s="95" t="s">
        <v>1209</v>
      </c>
      <c r="AL196" s="95" t="s">
        <v>456</v>
      </c>
      <c r="AM196" s="95" t="s">
        <v>1292</v>
      </c>
      <c r="AN196" s="95" t="s">
        <v>726</v>
      </c>
    </row>
    <row r="197" spans="1:40" x14ac:dyDescent="0.25">
      <c r="A197" s="95" t="s">
        <v>2229</v>
      </c>
      <c r="B197" s="95" t="s">
        <v>2217</v>
      </c>
      <c r="C197" s="95" t="s">
        <v>2230</v>
      </c>
      <c r="D197" s="95" t="s">
        <v>1723</v>
      </c>
      <c r="E197" s="95" t="s">
        <v>2231</v>
      </c>
      <c r="F197" s="95" t="s">
        <v>2232</v>
      </c>
      <c r="G197" s="95" t="s">
        <v>2231</v>
      </c>
      <c r="H197" s="95" t="s">
        <v>322</v>
      </c>
      <c r="I197" s="95" t="s">
        <v>1205</v>
      </c>
      <c r="J197" s="95" t="s">
        <v>1206</v>
      </c>
      <c r="K197" s="95" t="s">
        <v>325</v>
      </c>
      <c r="L197" s="95" t="s">
        <v>326</v>
      </c>
      <c r="M197" s="95" t="s">
        <v>1207</v>
      </c>
      <c r="N197" s="95" t="s">
        <v>328</v>
      </c>
      <c r="O197" s="95" t="s">
        <v>385</v>
      </c>
      <c r="P197" s="95" t="s">
        <v>386</v>
      </c>
      <c r="Q197" s="95" t="s">
        <v>22</v>
      </c>
      <c r="R197" s="95" t="s">
        <v>23</v>
      </c>
      <c r="S197" s="95" t="s">
        <v>478</v>
      </c>
      <c r="T197" s="95" t="s">
        <v>479</v>
      </c>
      <c r="U197" s="96">
        <v>784002142</v>
      </c>
      <c r="V197" s="96">
        <v>0</v>
      </c>
      <c r="W197" s="96">
        <v>784002142</v>
      </c>
      <c r="X197" s="96">
        <v>784002142</v>
      </c>
      <c r="Y197" s="95" t="s">
        <v>30</v>
      </c>
      <c r="Z197" s="95" t="s">
        <v>32</v>
      </c>
      <c r="AA197" s="95" t="s">
        <v>321</v>
      </c>
      <c r="AB197" s="95" t="s">
        <v>2233</v>
      </c>
      <c r="AC197" s="95" t="s">
        <v>723</v>
      </c>
      <c r="AD197" s="95" t="s">
        <v>723</v>
      </c>
      <c r="AE197" s="95" t="s">
        <v>1211</v>
      </c>
      <c r="AF197" s="95" t="s">
        <v>2234</v>
      </c>
      <c r="AG197" s="95" t="s">
        <v>2217</v>
      </c>
      <c r="AH197" s="95" t="s">
        <v>2229</v>
      </c>
      <c r="AI197" s="95" t="s">
        <v>154</v>
      </c>
      <c r="AJ197" s="95" t="s">
        <v>154</v>
      </c>
      <c r="AK197" s="95" t="s">
        <v>1209</v>
      </c>
      <c r="AL197" s="95" t="s">
        <v>456</v>
      </c>
      <c r="AM197" s="95" t="s">
        <v>1212</v>
      </c>
      <c r="AN197" s="95" t="s">
        <v>726</v>
      </c>
    </row>
    <row r="198" spans="1:40" x14ac:dyDescent="0.25">
      <c r="A198" s="95" t="s">
        <v>2235</v>
      </c>
      <c r="B198" s="95" t="s">
        <v>2217</v>
      </c>
      <c r="C198" s="95" t="s">
        <v>2236</v>
      </c>
      <c r="D198" s="95" t="s">
        <v>1723</v>
      </c>
      <c r="E198" s="95" t="s">
        <v>2237</v>
      </c>
      <c r="F198" s="95" t="s">
        <v>2238</v>
      </c>
      <c r="G198" s="95" t="s">
        <v>2237</v>
      </c>
      <c r="H198" s="95" t="s">
        <v>322</v>
      </c>
      <c r="I198" s="95" t="s">
        <v>1144</v>
      </c>
      <c r="J198" s="95" t="s">
        <v>2239</v>
      </c>
      <c r="K198" s="95" t="s">
        <v>325</v>
      </c>
      <c r="L198" s="95" t="s">
        <v>326</v>
      </c>
      <c r="M198" s="95" t="s">
        <v>1146</v>
      </c>
      <c r="N198" s="95" t="s">
        <v>328</v>
      </c>
      <c r="O198" s="95" t="s">
        <v>385</v>
      </c>
      <c r="P198" s="95" t="s">
        <v>386</v>
      </c>
      <c r="Q198" s="95" t="s">
        <v>22</v>
      </c>
      <c r="R198" s="95" t="s">
        <v>23</v>
      </c>
      <c r="S198" s="95" t="s">
        <v>478</v>
      </c>
      <c r="T198" s="95" t="s">
        <v>479</v>
      </c>
      <c r="U198" s="96">
        <v>191843959</v>
      </c>
      <c r="V198" s="96">
        <v>0</v>
      </c>
      <c r="W198" s="96">
        <v>191843959</v>
      </c>
      <c r="X198" s="96">
        <v>191843959</v>
      </c>
      <c r="Y198" s="95" t="s">
        <v>30</v>
      </c>
      <c r="Z198" s="95" t="s">
        <v>32</v>
      </c>
      <c r="AA198" s="95" t="s">
        <v>321</v>
      </c>
      <c r="AB198" s="95" t="s">
        <v>2240</v>
      </c>
      <c r="AC198" s="95" t="s">
        <v>1147</v>
      </c>
      <c r="AD198" s="95" t="s">
        <v>1147</v>
      </c>
      <c r="AE198" s="95" t="s">
        <v>1153</v>
      </c>
      <c r="AF198" s="95" t="s">
        <v>2241</v>
      </c>
      <c r="AG198" s="95" t="s">
        <v>2217</v>
      </c>
      <c r="AH198" s="95" t="s">
        <v>2235</v>
      </c>
      <c r="AI198" s="95" t="s">
        <v>154</v>
      </c>
      <c r="AJ198" s="95" t="s">
        <v>154</v>
      </c>
      <c r="AK198" s="95" t="s">
        <v>733</v>
      </c>
      <c r="AL198" s="95" t="s">
        <v>703</v>
      </c>
      <c r="AM198" s="95" t="s">
        <v>1154</v>
      </c>
      <c r="AN198" s="95" t="s">
        <v>1150</v>
      </c>
    </row>
    <row r="199" spans="1:40" x14ac:dyDescent="0.25">
      <c r="A199" s="95" t="s">
        <v>2242</v>
      </c>
      <c r="B199" s="95" t="s">
        <v>2217</v>
      </c>
      <c r="C199" s="95" t="s">
        <v>2243</v>
      </c>
      <c r="D199" s="95" t="s">
        <v>1723</v>
      </c>
      <c r="E199" s="95" t="s">
        <v>2244</v>
      </c>
      <c r="F199" s="95" t="s">
        <v>2245</v>
      </c>
      <c r="G199" s="95" t="s">
        <v>2244</v>
      </c>
      <c r="H199" s="95" t="s">
        <v>322</v>
      </c>
      <c r="I199" s="95" t="s">
        <v>1232</v>
      </c>
      <c r="J199" s="95" t="s">
        <v>1233</v>
      </c>
      <c r="K199" s="95" t="s">
        <v>325</v>
      </c>
      <c r="L199" s="95" t="s">
        <v>326</v>
      </c>
      <c r="M199" s="95" t="s">
        <v>1234</v>
      </c>
      <c r="N199" s="95" t="s">
        <v>328</v>
      </c>
      <c r="O199" s="95" t="s">
        <v>528</v>
      </c>
      <c r="P199" s="95" t="s">
        <v>529</v>
      </c>
      <c r="Q199" s="95" t="s">
        <v>22</v>
      </c>
      <c r="R199" s="95" t="s">
        <v>23</v>
      </c>
      <c r="S199" s="95" t="s">
        <v>478</v>
      </c>
      <c r="T199" s="95" t="s">
        <v>479</v>
      </c>
      <c r="U199" s="96">
        <v>132513053.33</v>
      </c>
      <c r="V199" s="96">
        <v>0</v>
      </c>
      <c r="W199" s="96">
        <v>132513053.33</v>
      </c>
      <c r="X199" s="96">
        <v>132513053.33</v>
      </c>
      <c r="Y199" s="95" t="s">
        <v>30</v>
      </c>
      <c r="Z199" s="95" t="s">
        <v>32</v>
      </c>
      <c r="AA199" s="95" t="s">
        <v>321</v>
      </c>
      <c r="AB199" s="95" t="s">
        <v>2246</v>
      </c>
      <c r="AC199" s="95" t="s">
        <v>1147</v>
      </c>
      <c r="AD199" s="95" t="s">
        <v>1147</v>
      </c>
      <c r="AE199" s="95" t="s">
        <v>1235</v>
      </c>
      <c r="AF199" s="95" t="s">
        <v>2247</v>
      </c>
      <c r="AG199" s="95" t="s">
        <v>2217</v>
      </c>
      <c r="AH199" s="95" t="s">
        <v>2242</v>
      </c>
      <c r="AI199" s="95" t="s">
        <v>154</v>
      </c>
      <c r="AJ199" s="95" t="s">
        <v>154</v>
      </c>
      <c r="AK199" s="95" t="s">
        <v>764</v>
      </c>
      <c r="AL199" s="95" t="s">
        <v>703</v>
      </c>
      <c r="AM199" s="95" t="s">
        <v>1238</v>
      </c>
      <c r="AN199" s="95" t="s">
        <v>1150</v>
      </c>
    </row>
    <row r="200" spans="1:40" x14ac:dyDescent="0.25">
      <c r="A200" s="95" t="s">
        <v>2248</v>
      </c>
      <c r="B200" s="95" t="s">
        <v>2217</v>
      </c>
      <c r="C200" s="95" t="s">
        <v>2249</v>
      </c>
      <c r="D200" s="95" t="s">
        <v>1723</v>
      </c>
      <c r="E200" s="95" t="s">
        <v>2250</v>
      </c>
      <c r="F200" s="95" t="s">
        <v>1664</v>
      </c>
      <c r="G200" s="95" t="s">
        <v>2250</v>
      </c>
      <c r="H200" s="95" t="s">
        <v>322</v>
      </c>
      <c r="I200" s="95" t="s">
        <v>720</v>
      </c>
      <c r="J200" s="95" t="s">
        <v>721</v>
      </c>
      <c r="K200" s="95" t="s">
        <v>325</v>
      </c>
      <c r="L200" s="95" t="s">
        <v>326</v>
      </c>
      <c r="M200" s="95" t="s">
        <v>722</v>
      </c>
      <c r="N200" s="95" t="s">
        <v>328</v>
      </c>
      <c r="O200" s="95" t="s">
        <v>385</v>
      </c>
      <c r="P200" s="95" t="s">
        <v>386</v>
      </c>
      <c r="Q200" s="95" t="s">
        <v>22</v>
      </c>
      <c r="R200" s="95" t="s">
        <v>23</v>
      </c>
      <c r="S200" s="95" t="s">
        <v>478</v>
      </c>
      <c r="T200" s="95" t="s">
        <v>479</v>
      </c>
      <c r="U200" s="96">
        <v>14299189</v>
      </c>
      <c r="V200" s="96">
        <v>0</v>
      </c>
      <c r="W200" s="96">
        <v>14299189</v>
      </c>
      <c r="X200" s="96">
        <v>14299189</v>
      </c>
      <c r="Y200" s="95" t="s">
        <v>30</v>
      </c>
      <c r="Z200" s="95" t="s">
        <v>32</v>
      </c>
      <c r="AA200" s="95" t="s">
        <v>321</v>
      </c>
      <c r="AB200" s="95" t="s">
        <v>2251</v>
      </c>
      <c r="AC200" s="95" t="s">
        <v>723</v>
      </c>
      <c r="AD200" s="95" t="s">
        <v>723</v>
      </c>
      <c r="AE200" s="95" t="s">
        <v>724</v>
      </c>
      <c r="AF200" s="95" t="s">
        <v>2252</v>
      </c>
      <c r="AG200" s="95" t="s">
        <v>2217</v>
      </c>
      <c r="AH200" s="95" t="s">
        <v>2248</v>
      </c>
      <c r="AI200" s="95" t="s">
        <v>154</v>
      </c>
      <c r="AJ200" s="95" t="s">
        <v>154</v>
      </c>
      <c r="AK200" s="95" t="s">
        <v>717</v>
      </c>
      <c r="AL200" s="95" t="s">
        <v>456</v>
      </c>
      <c r="AM200" s="95" t="s">
        <v>725</v>
      </c>
      <c r="AN200" s="95" t="s">
        <v>726</v>
      </c>
    </row>
    <row r="201" spans="1:40" x14ac:dyDescent="0.25">
      <c r="A201" s="95" t="s">
        <v>2253</v>
      </c>
      <c r="B201" s="95" t="s">
        <v>2217</v>
      </c>
      <c r="C201" s="95" t="s">
        <v>2254</v>
      </c>
      <c r="D201" s="95" t="s">
        <v>1723</v>
      </c>
      <c r="E201" s="95" t="s">
        <v>2250</v>
      </c>
      <c r="F201" s="95" t="s">
        <v>2255</v>
      </c>
      <c r="G201" s="95" t="s">
        <v>2250</v>
      </c>
      <c r="H201" s="95" t="s">
        <v>322</v>
      </c>
      <c r="I201" s="95" t="s">
        <v>720</v>
      </c>
      <c r="J201" s="95" t="s">
        <v>721</v>
      </c>
      <c r="K201" s="95" t="s">
        <v>325</v>
      </c>
      <c r="L201" s="95" t="s">
        <v>326</v>
      </c>
      <c r="M201" s="95" t="s">
        <v>722</v>
      </c>
      <c r="N201" s="95" t="s">
        <v>328</v>
      </c>
      <c r="O201" s="95" t="s">
        <v>385</v>
      </c>
      <c r="P201" s="95" t="s">
        <v>386</v>
      </c>
      <c r="Q201" s="95" t="s">
        <v>22</v>
      </c>
      <c r="R201" s="95" t="s">
        <v>23</v>
      </c>
      <c r="S201" s="95" t="s">
        <v>478</v>
      </c>
      <c r="T201" s="95" t="s">
        <v>479</v>
      </c>
      <c r="U201" s="96">
        <v>14299189</v>
      </c>
      <c r="V201" s="96">
        <v>0</v>
      </c>
      <c r="W201" s="96">
        <v>14299189</v>
      </c>
      <c r="X201" s="96">
        <v>14299189</v>
      </c>
      <c r="Y201" s="95" t="s">
        <v>30</v>
      </c>
      <c r="Z201" s="95" t="s">
        <v>32</v>
      </c>
      <c r="AA201" s="95" t="s">
        <v>321</v>
      </c>
      <c r="AB201" s="95" t="s">
        <v>2256</v>
      </c>
      <c r="AC201" s="95" t="s">
        <v>723</v>
      </c>
      <c r="AD201" s="95" t="s">
        <v>723</v>
      </c>
      <c r="AE201" s="95" t="s">
        <v>729</v>
      </c>
      <c r="AF201" s="95" t="s">
        <v>2257</v>
      </c>
      <c r="AG201" s="95" t="s">
        <v>2217</v>
      </c>
      <c r="AH201" s="95" t="s">
        <v>2253</v>
      </c>
      <c r="AI201" s="95" t="s">
        <v>154</v>
      </c>
      <c r="AJ201" s="95" t="s">
        <v>154</v>
      </c>
      <c r="AK201" s="95" t="s">
        <v>717</v>
      </c>
      <c r="AL201" s="95" t="s">
        <v>456</v>
      </c>
      <c r="AM201" s="95" t="s">
        <v>730</v>
      </c>
      <c r="AN201" s="95" t="s">
        <v>726</v>
      </c>
    </row>
    <row r="202" spans="1:40" x14ac:dyDescent="0.25">
      <c r="A202" s="95" t="s">
        <v>2258</v>
      </c>
      <c r="B202" s="95" t="s">
        <v>2217</v>
      </c>
      <c r="C202" s="95" t="s">
        <v>2259</v>
      </c>
      <c r="D202" s="95" t="s">
        <v>1723</v>
      </c>
      <c r="E202" s="95" t="s">
        <v>2250</v>
      </c>
      <c r="F202" s="95" t="s">
        <v>2260</v>
      </c>
      <c r="G202" s="95" t="s">
        <v>2250</v>
      </c>
      <c r="H202" s="95" t="s">
        <v>322</v>
      </c>
      <c r="I202" s="95" t="s">
        <v>720</v>
      </c>
      <c r="J202" s="95" t="s">
        <v>721</v>
      </c>
      <c r="K202" s="95" t="s">
        <v>325</v>
      </c>
      <c r="L202" s="95" t="s">
        <v>326</v>
      </c>
      <c r="M202" s="95" t="s">
        <v>722</v>
      </c>
      <c r="N202" s="95" t="s">
        <v>328</v>
      </c>
      <c r="O202" s="95" t="s">
        <v>385</v>
      </c>
      <c r="P202" s="95" t="s">
        <v>386</v>
      </c>
      <c r="Q202" s="95" t="s">
        <v>22</v>
      </c>
      <c r="R202" s="95" t="s">
        <v>23</v>
      </c>
      <c r="S202" s="95" t="s">
        <v>478</v>
      </c>
      <c r="T202" s="95" t="s">
        <v>479</v>
      </c>
      <c r="U202" s="96">
        <v>14299189</v>
      </c>
      <c r="V202" s="96">
        <v>0</v>
      </c>
      <c r="W202" s="96">
        <v>14299189</v>
      </c>
      <c r="X202" s="96">
        <v>14299189</v>
      </c>
      <c r="Y202" s="95" t="s">
        <v>30</v>
      </c>
      <c r="Z202" s="95" t="s">
        <v>32</v>
      </c>
      <c r="AA202" s="95" t="s">
        <v>321</v>
      </c>
      <c r="AB202" s="95" t="s">
        <v>2261</v>
      </c>
      <c r="AC202" s="95" t="s">
        <v>723</v>
      </c>
      <c r="AD202" s="95" t="s">
        <v>723</v>
      </c>
      <c r="AE202" s="95" t="s">
        <v>732</v>
      </c>
      <c r="AF202" s="95" t="s">
        <v>2262</v>
      </c>
      <c r="AG202" s="95" t="s">
        <v>2217</v>
      </c>
      <c r="AH202" s="95" t="s">
        <v>2258</v>
      </c>
      <c r="AI202" s="95" t="s">
        <v>154</v>
      </c>
      <c r="AJ202" s="95" t="s">
        <v>154</v>
      </c>
      <c r="AK202" s="95" t="s">
        <v>733</v>
      </c>
      <c r="AL202" s="95" t="s">
        <v>456</v>
      </c>
      <c r="AM202" s="95" t="s">
        <v>734</v>
      </c>
      <c r="AN202" s="95" t="s">
        <v>726</v>
      </c>
    </row>
    <row r="203" spans="1:40" x14ac:dyDescent="0.25">
      <c r="A203" s="95" t="s">
        <v>2263</v>
      </c>
      <c r="B203" s="95" t="s">
        <v>2217</v>
      </c>
      <c r="C203" s="95" t="s">
        <v>2264</v>
      </c>
      <c r="D203" s="95" t="s">
        <v>1723</v>
      </c>
      <c r="E203" s="95" t="s">
        <v>2250</v>
      </c>
      <c r="F203" s="95" t="s">
        <v>1664</v>
      </c>
      <c r="G203" s="95" t="s">
        <v>2250</v>
      </c>
      <c r="H203" s="95" t="s">
        <v>322</v>
      </c>
      <c r="I203" s="95" t="s">
        <v>720</v>
      </c>
      <c r="J203" s="95" t="s">
        <v>721</v>
      </c>
      <c r="K203" s="95" t="s">
        <v>325</v>
      </c>
      <c r="L203" s="95" t="s">
        <v>326</v>
      </c>
      <c r="M203" s="95" t="s">
        <v>722</v>
      </c>
      <c r="N203" s="95" t="s">
        <v>328</v>
      </c>
      <c r="O203" s="95" t="s">
        <v>385</v>
      </c>
      <c r="P203" s="95" t="s">
        <v>386</v>
      </c>
      <c r="Q203" s="95" t="s">
        <v>22</v>
      </c>
      <c r="R203" s="95" t="s">
        <v>23</v>
      </c>
      <c r="S203" s="95" t="s">
        <v>478</v>
      </c>
      <c r="T203" s="95" t="s">
        <v>479</v>
      </c>
      <c r="U203" s="96">
        <v>14299189</v>
      </c>
      <c r="V203" s="96">
        <v>0</v>
      </c>
      <c r="W203" s="96">
        <v>14299189</v>
      </c>
      <c r="X203" s="96">
        <v>14299189</v>
      </c>
      <c r="Y203" s="95" t="s">
        <v>30</v>
      </c>
      <c r="Z203" s="95" t="s">
        <v>32</v>
      </c>
      <c r="AA203" s="95" t="s">
        <v>321</v>
      </c>
      <c r="AB203" s="95" t="s">
        <v>2265</v>
      </c>
      <c r="AC203" s="95" t="s">
        <v>723</v>
      </c>
      <c r="AD203" s="95" t="s">
        <v>723</v>
      </c>
      <c r="AE203" s="95" t="s">
        <v>783</v>
      </c>
      <c r="AF203" s="95" t="s">
        <v>2266</v>
      </c>
      <c r="AG203" s="95" t="s">
        <v>2217</v>
      </c>
      <c r="AH203" s="95" t="s">
        <v>2263</v>
      </c>
      <c r="AI203" s="95" t="s">
        <v>154</v>
      </c>
      <c r="AJ203" s="95" t="s">
        <v>154</v>
      </c>
      <c r="AK203" s="95" t="s">
        <v>733</v>
      </c>
      <c r="AL203" s="95" t="s">
        <v>456</v>
      </c>
      <c r="AM203" s="95" t="s">
        <v>784</v>
      </c>
      <c r="AN203" s="95" t="s">
        <v>726</v>
      </c>
    </row>
    <row r="204" spans="1:40" x14ac:dyDescent="0.25">
      <c r="A204" s="95" t="s">
        <v>2267</v>
      </c>
      <c r="B204" s="95" t="s">
        <v>2217</v>
      </c>
      <c r="C204" s="95" t="s">
        <v>2268</v>
      </c>
      <c r="D204" s="95" t="s">
        <v>1723</v>
      </c>
      <c r="E204" s="95" t="s">
        <v>2250</v>
      </c>
      <c r="F204" s="95" t="s">
        <v>1664</v>
      </c>
      <c r="G204" s="95" t="s">
        <v>2250</v>
      </c>
      <c r="H204" s="95" t="s">
        <v>322</v>
      </c>
      <c r="I204" s="95" t="s">
        <v>720</v>
      </c>
      <c r="J204" s="95" t="s">
        <v>721</v>
      </c>
      <c r="K204" s="95" t="s">
        <v>325</v>
      </c>
      <c r="L204" s="95" t="s">
        <v>326</v>
      </c>
      <c r="M204" s="95" t="s">
        <v>722</v>
      </c>
      <c r="N204" s="95" t="s">
        <v>328</v>
      </c>
      <c r="O204" s="95" t="s">
        <v>385</v>
      </c>
      <c r="P204" s="95" t="s">
        <v>386</v>
      </c>
      <c r="Q204" s="95" t="s">
        <v>22</v>
      </c>
      <c r="R204" s="95" t="s">
        <v>23</v>
      </c>
      <c r="S204" s="95" t="s">
        <v>478</v>
      </c>
      <c r="T204" s="95" t="s">
        <v>479</v>
      </c>
      <c r="U204" s="96">
        <v>14299189</v>
      </c>
      <c r="V204" s="96">
        <v>0</v>
      </c>
      <c r="W204" s="96">
        <v>14299189</v>
      </c>
      <c r="X204" s="96">
        <v>14299189</v>
      </c>
      <c r="Y204" s="95" t="s">
        <v>30</v>
      </c>
      <c r="Z204" s="95" t="s">
        <v>32</v>
      </c>
      <c r="AA204" s="95" t="s">
        <v>321</v>
      </c>
      <c r="AB204" s="95" t="s">
        <v>2269</v>
      </c>
      <c r="AC204" s="95" t="s">
        <v>723</v>
      </c>
      <c r="AD204" s="95" t="s">
        <v>723</v>
      </c>
      <c r="AE204" s="95" t="s">
        <v>727</v>
      </c>
      <c r="AF204" s="95" t="s">
        <v>2270</v>
      </c>
      <c r="AG204" s="95" t="s">
        <v>2217</v>
      </c>
      <c r="AH204" s="95" t="s">
        <v>2267</v>
      </c>
      <c r="AI204" s="95" t="s">
        <v>154</v>
      </c>
      <c r="AJ204" s="95" t="s">
        <v>154</v>
      </c>
      <c r="AK204" s="95" t="s">
        <v>717</v>
      </c>
      <c r="AL204" s="95" t="s">
        <v>456</v>
      </c>
      <c r="AM204" s="95" t="s">
        <v>728</v>
      </c>
      <c r="AN204" s="95" t="s">
        <v>726</v>
      </c>
    </row>
    <row r="205" spans="1:40" x14ac:dyDescent="0.25">
      <c r="A205" s="95" t="s">
        <v>2271</v>
      </c>
      <c r="B205" s="95" t="s">
        <v>2217</v>
      </c>
      <c r="C205" s="95" t="s">
        <v>2272</v>
      </c>
      <c r="D205" s="95" t="s">
        <v>1723</v>
      </c>
      <c r="E205" s="95" t="s">
        <v>2250</v>
      </c>
      <c r="F205" s="95" t="s">
        <v>1664</v>
      </c>
      <c r="G205" s="95" t="s">
        <v>2250</v>
      </c>
      <c r="H205" s="95" t="s">
        <v>322</v>
      </c>
      <c r="I205" s="95" t="s">
        <v>720</v>
      </c>
      <c r="J205" s="95" t="s">
        <v>721</v>
      </c>
      <c r="K205" s="95" t="s">
        <v>325</v>
      </c>
      <c r="L205" s="95" t="s">
        <v>326</v>
      </c>
      <c r="M205" s="95" t="s">
        <v>722</v>
      </c>
      <c r="N205" s="95" t="s">
        <v>328</v>
      </c>
      <c r="O205" s="95" t="s">
        <v>385</v>
      </c>
      <c r="P205" s="95" t="s">
        <v>386</v>
      </c>
      <c r="Q205" s="95" t="s">
        <v>22</v>
      </c>
      <c r="R205" s="95" t="s">
        <v>23</v>
      </c>
      <c r="S205" s="95" t="s">
        <v>478</v>
      </c>
      <c r="T205" s="95" t="s">
        <v>479</v>
      </c>
      <c r="U205" s="96">
        <v>14299189</v>
      </c>
      <c r="V205" s="96">
        <v>0</v>
      </c>
      <c r="W205" s="96">
        <v>14299189</v>
      </c>
      <c r="X205" s="96">
        <v>14299189</v>
      </c>
      <c r="Y205" s="95" t="s">
        <v>30</v>
      </c>
      <c r="Z205" s="95" t="s">
        <v>32</v>
      </c>
      <c r="AA205" s="95" t="s">
        <v>321</v>
      </c>
      <c r="AB205" s="95" t="s">
        <v>2273</v>
      </c>
      <c r="AC205" s="95" t="s">
        <v>723</v>
      </c>
      <c r="AD205" s="95" t="s">
        <v>723</v>
      </c>
      <c r="AE205" s="95" t="s">
        <v>735</v>
      </c>
      <c r="AF205" s="95" t="s">
        <v>2274</v>
      </c>
      <c r="AG205" s="95" t="s">
        <v>2217</v>
      </c>
      <c r="AH205" s="95" t="s">
        <v>2271</v>
      </c>
      <c r="AI205" s="95" t="s">
        <v>154</v>
      </c>
      <c r="AJ205" s="95" t="s">
        <v>154</v>
      </c>
      <c r="AK205" s="95" t="s">
        <v>733</v>
      </c>
      <c r="AL205" s="95" t="s">
        <v>456</v>
      </c>
      <c r="AM205" s="95" t="s">
        <v>736</v>
      </c>
      <c r="AN205" s="95" t="s">
        <v>726</v>
      </c>
    </row>
    <row r="206" spans="1:40" x14ac:dyDescent="0.25">
      <c r="A206" s="95" t="s">
        <v>2275</v>
      </c>
      <c r="B206" s="95" t="s">
        <v>2217</v>
      </c>
      <c r="C206" s="95" t="s">
        <v>2276</v>
      </c>
      <c r="D206" s="95" t="s">
        <v>1723</v>
      </c>
      <c r="E206" s="95" t="s">
        <v>2250</v>
      </c>
      <c r="F206" s="95" t="s">
        <v>2277</v>
      </c>
      <c r="G206" s="95" t="s">
        <v>2250</v>
      </c>
      <c r="H206" s="95" t="s">
        <v>322</v>
      </c>
      <c r="I206" s="95" t="s">
        <v>720</v>
      </c>
      <c r="J206" s="95" t="s">
        <v>721</v>
      </c>
      <c r="K206" s="95" t="s">
        <v>325</v>
      </c>
      <c r="L206" s="95" t="s">
        <v>326</v>
      </c>
      <c r="M206" s="95" t="s">
        <v>722</v>
      </c>
      <c r="N206" s="95" t="s">
        <v>328</v>
      </c>
      <c r="O206" s="95" t="s">
        <v>385</v>
      </c>
      <c r="P206" s="95" t="s">
        <v>386</v>
      </c>
      <c r="Q206" s="95" t="s">
        <v>22</v>
      </c>
      <c r="R206" s="95" t="s">
        <v>23</v>
      </c>
      <c r="S206" s="95" t="s">
        <v>478</v>
      </c>
      <c r="T206" s="95" t="s">
        <v>479</v>
      </c>
      <c r="U206" s="96">
        <v>14299189</v>
      </c>
      <c r="V206" s="96">
        <v>0</v>
      </c>
      <c r="W206" s="96">
        <v>14299189</v>
      </c>
      <c r="X206" s="96">
        <v>14299189</v>
      </c>
      <c r="Y206" s="95" t="s">
        <v>30</v>
      </c>
      <c r="Z206" s="95" t="s">
        <v>32</v>
      </c>
      <c r="AA206" s="95" t="s">
        <v>321</v>
      </c>
      <c r="AB206" s="95" t="s">
        <v>2278</v>
      </c>
      <c r="AC206" s="95" t="s">
        <v>723</v>
      </c>
      <c r="AD206" s="95" t="s">
        <v>723</v>
      </c>
      <c r="AE206" s="95" t="s">
        <v>785</v>
      </c>
      <c r="AF206" s="95" t="s">
        <v>2279</v>
      </c>
      <c r="AG206" s="95" t="s">
        <v>2217</v>
      </c>
      <c r="AH206" s="95" t="s">
        <v>2275</v>
      </c>
      <c r="AI206" s="95" t="s">
        <v>154</v>
      </c>
      <c r="AJ206" s="95" t="s">
        <v>154</v>
      </c>
      <c r="AK206" s="95" t="s">
        <v>733</v>
      </c>
      <c r="AL206" s="95" t="s">
        <v>456</v>
      </c>
      <c r="AM206" s="95" t="s">
        <v>786</v>
      </c>
      <c r="AN206" s="95" t="s">
        <v>2280</v>
      </c>
    </row>
    <row r="207" spans="1:40" x14ac:dyDescent="0.25">
      <c r="A207" s="95" t="s">
        <v>2281</v>
      </c>
      <c r="B207" s="95" t="s">
        <v>2217</v>
      </c>
      <c r="C207" s="95" t="s">
        <v>2282</v>
      </c>
      <c r="D207" s="95" t="s">
        <v>1723</v>
      </c>
      <c r="E207" s="95" t="s">
        <v>2283</v>
      </c>
      <c r="F207" s="95" t="s">
        <v>2284</v>
      </c>
      <c r="G207" s="95" t="s">
        <v>2283</v>
      </c>
      <c r="H207" s="95" t="s">
        <v>322</v>
      </c>
      <c r="I207" s="95" t="s">
        <v>1214</v>
      </c>
      <c r="J207" s="95" t="s">
        <v>1215</v>
      </c>
      <c r="K207" s="95" t="s">
        <v>325</v>
      </c>
      <c r="L207" s="95" t="s">
        <v>326</v>
      </c>
      <c r="M207" s="95" t="s">
        <v>1216</v>
      </c>
      <c r="N207" s="95" t="s">
        <v>328</v>
      </c>
      <c r="O207" s="95" t="s">
        <v>343</v>
      </c>
      <c r="P207" s="95" t="s">
        <v>344</v>
      </c>
      <c r="Q207" s="95" t="s">
        <v>22</v>
      </c>
      <c r="R207" s="95" t="s">
        <v>23</v>
      </c>
      <c r="S207" s="95" t="s">
        <v>478</v>
      </c>
      <c r="T207" s="95" t="s">
        <v>479</v>
      </c>
      <c r="U207" s="96">
        <v>1435047253</v>
      </c>
      <c r="V207" s="96">
        <v>0</v>
      </c>
      <c r="W207" s="96">
        <v>1435047253</v>
      </c>
      <c r="X207" s="96">
        <v>1435047253</v>
      </c>
      <c r="Y207" s="95" t="s">
        <v>30</v>
      </c>
      <c r="Z207" s="95" t="s">
        <v>32</v>
      </c>
      <c r="AA207" s="95" t="s">
        <v>321</v>
      </c>
      <c r="AB207" s="95" t="s">
        <v>2285</v>
      </c>
      <c r="AC207" s="95" t="s">
        <v>1139</v>
      </c>
      <c r="AD207" s="95" t="s">
        <v>1139</v>
      </c>
      <c r="AE207" s="95" t="s">
        <v>1217</v>
      </c>
      <c r="AF207" s="95" t="s">
        <v>2286</v>
      </c>
      <c r="AG207" s="95" t="s">
        <v>2217</v>
      </c>
      <c r="AH207" s="95" t="s">
        <v>2281</v>
      </c>
      <c r="AI207" s="95" t="s">
        <v>154</v>
      </c>
      <c r="AJ207" s="95" t="s">
        <v>154</v>
      </c>
      <c r="AK207" s="95" t="s">
        <v>764</v>
      </c>
      <c r="AL207" s="95" t="s">
        <v>765</v>
      </c>
      <c r="AM207" s="95" t="s">
        <v>1221</v>
      </c>
      <c r="AN207" s="95" t="s">
        <v>1222</v>
      </c>
    </row>
    <row r="208" spans="1:40" x14ac:dyDescent="0.25">
      <c r="A208" s="95" t="s">
        <v>2287</v>
      </c>
      <c r="B208" s="95" t="s">
        <v>2288</v>
      </c>
      <c r="C208" s="95" t="s">
        <v>2289</v>
      </c>
      <c r="D208" s="95" t="s">
        <v>1723</v>
      </c>
      <c r="E208" s="95" t="s">
        <v>2290</v>
      </c>
      <c r="F208" s="95" t="s">
        <v>1664</v>
      </c>
      <c r="G208" s="95" t="s">
        <v>2290</v>
      </c>
      <c r="H208" s="95" t="s">
        <v>322</v>
      </c>
      <c r="I208" s="95" t="s">
        <v>1293</v>
      </c>
      <c r="J208" s="95" t="s">
        <v>1294</v>
      </c>
      <c r="K208" s="95" t="s">
        <v>325</v>
      </c>
      <c r="L208" s="95" t="s">
        <v>326</v>
      </c>
      <c r="M208" s="95" t="s">
        <v>1295</v>
      </c>
      <c r="N208" s="95" t="s">
        <v>328</v>
      </c>
      <c r="O208" s="95" t="s">
        <v>618</v>
      </c>
      <c r="P208" s="95" t="s">
        <v>619</v>
      </c>
      <c r="Q208" s="95" t="s">
        <v>22</v>
      </c>
      <c r="R208" s="95" t="s">
        <v>23</v>
      </c>
      <c r="S208" s="95" t="s">
        <v>478</v>
      </c>
      <c r="T208" s="95" t="s">
        <v>479</v>
      </c>
      <c r="U208" s="96">
        <v>540812594</v>
      </c>
      <c r="V208" s="96">
        <v>0</v>
      </c>
      <c r="W208" s="96">
        <v>540812594</v>
      </c>
      <c r="X208" s="96">
        <v>540812594</v>
      </c>
      <c r="Y208" s="95" t="s">
        <v>30</v>
      </c>
      <c r="Z208" s="95" t="s">
        <v>32</v>
      </c>
      <c r="AA208" s="95" t="s">
        <v>321</v>
      </c>
      <c r="AB208" s="95" t="s">
        <v>2291</v>
      </c>
      <c r="AC208" s="95" t="s">
        <v>1139</v>
      </c>
      <c r="AD208" s="95" t="s">
        <v>1139</v>
      </c>
      <c r="AE208" s="95" t="s">
        <v>1296</v>
      </c>
      <c r="AF208" s="95" t="s">
        <v>2292</v>
      </c>
      <c r="AG208" s="95" t="s">
        <v>2288</v>
      </c>
      <c r="AH208" s="95" t="s">
        <v>2287</v>
      </c>
      <c r="AI208" s="95" t="s">
        <v>154</v>
      </c>
      <c r="AJ208" s="95" t="s">
        <v>154</v>
      </c>
      <c r="AK208" s="95" t="s">
        <v>1300</v>
      </c>
      <c r="AL208" s="95" t="s">
        <v>765</v>
      </c>
      <c r="AM208" s="95" t="s">
        <v>1301</v>
      </c>
      <c r="AN208" s="95" t="s">
        <v>1302</v>
      </c>
    </row>
    <row r="209" spans="1:40" x14ac:dyDescent="0.25">
      <c r="A209" s="95" t="s">
        <v>2293</v>
      </c>
      <c r="B209" s="95" t="s">
        <v>2288</v>
      </c>
      <c r="C209" s="95" t="s">
        <v>2294</v>
      </c>
      <c r="D209" s="95" t="s">
        <v>1723</v>
      </c>
      <c r="E209" s="95" t="s">
        <v>2295</v>
      </c>
      <c r="F209" s="95" t="s">
        <v>2296</v>
      </c>
      <c r="G209" s="95" t="s">
        <v>2295</v>
      </c>
      <c r="H209" s="95" t="s">
        <v>322</v>
      </c>
      <c r="I209" s="95" t="s">
        <v>1214</v>
      </c>
      <c r="J209" s="95" t="s">
        <v>1215</v>
      </c>
      <c r="K209" s="95" t="s">
        <v>325</v>
      </c>
      <c r="L209" s="95" t="s">
        <v>326</v>
      </c>
      <c r="M209" s="95" t="s">
        <v>1216</v>
      </c>
      <c r="N209" s="95" t="s">
        <v>328</v>
      </c>
      <c r="O209" s="95" t="s">
        <v>343</v>
      </c>
      <c r="P209" s="95" t="s">
        <v>344</v>
      </c>
      <c r="Q209" s="95" t="s">
        <v>22</v>
      </c>
      <c r="R209" s="95" t="s">
        <v>23</v>
      </c>
      <c r="S209" s="95" t="s">
        <v>478</v>
      </c>
      <c r="T209" s="95" t="s">
        <v>479</v>
      </c>
      <c r="U209" s="96">
        <v>2302403790</v>
      </c>
      <c r="V209" s="96">
        <v>0</v>
      </c>
      <c r="W209" s="96">
        <v>2302403790</v>
      </c>
      <c r="X209" s="96">
        <v>2302403790</v>
      </c>
      <c r="Y209" s="95" t="s">
        <v>30</v>
      </c>
      <c r="Z209" s="95" t="s">
        <v>32</v>
      </c>
      <c r="AA209" s="95" t="s">
        <v>321</v>
      </c>
      <c r="AB209" s="95" t="s">
        <v>2297</v>
      </c>
      <c r="AC209" s="95" t="s">
        <v>1139</v>
      </c>
      <c r="AD209" s="95" t="s">
        <v>1139</v>
      </c>
      <c r="AE209" s="95" t="s">
        <v>1217</v>
      </c>
      <c r="AF209" s="95" t="s">
        <v>2298</v>
      </c>
      <c r="AG209" s="95" t="s">
        <v>2288</v>
      </c>
      <c r="AH209" s="95" t="s">
        <v>2293</v>
      </c>
      <c r="AI209" s="95" t="s">
        <v>154</v>
      </c>
      <c r="AJ209" s="95" t="s">
        <v>154</v>
      </c>
      <c r="AK209" s="95" t="s">
        <v>764</v>
      </c>
      <c r="AL209" s="95" t="s">
        <v>765</v>
      </c>
      <c r="AM209" s="95" t="s">
        <v>1221</v>
      </c>
      <c r="AN209" s="95" t="s">
        <v>1222</v>
      </c>
    </row>
  </sheetData>
  <autoFilter ref="A1:AN209" xr:uid="{00000000-0001-0000-0000-00000000000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AA695-8FD2-4ED4-B4CF-A7D48EA415D0}">
  <dimension ref="A1:AX377"/>
  <sheetViews>
    <sheetView workbookViewId="0">
      <selection activeCell="H29" sqref="H29"/>
    </sheetView>
  </sheetViews>
  <sheetFormatPr baseColWidth="10" defaultColWidth="11.42578125" defaultRowHeight="15" x14ac:dyDescent="0.25"/>
  <cols>
    <col min="1" max="16384" width="11.42578125" style="95"/>
  </cols>
  <sheetData>
    <row r="1" spans="1:50" x14ac:dyDescent="0.25">
      <c r="A1" s="95" t="s">
        <v>281</v>
      </c>
      <c r="B1" s="95" t="s">
        <v>282</v>
      </c>
      <c r="C1" s="95" t="s">
        <v>2299</v>
      </c>
      <c r="D1" s="95" t="s">
        <v>284</v>
      </c>
      <c r="E1" s="95" t="s">
        <v>2300</v>
      </c>
      <c r="F1" s="95" t="s">
        <v>1651</v>
      </c>
      <c r="G1" s="95" t="s">
        <v>2301</v>
      </c>
      <c r="H1" s="95" t="s">
        <v>2302</v>
      </c>
      <c r="I1" s="95" t="s">
        <v>2303</v>
      </c>
      <c r="J1" s="95" t="s">
        <v>299</v>
      </c>
      <c r="K1" s="95" t="s">
        <v>300</v>
      </c>
      <c r="L1" s="95" t="s">
        <v>301</v>
      </c>
      <c r="M1" s="95" t="s">
        <v>302</v>
      </c>
      <c r="N1" s="95" t="s">
        <v>303</v>
      </c>
      <c r="O1" s="95" t="s">
        <v>304</v>
      </c>
      <c r="P1" s="95" t="s">
        <v>305</v>
      </c>
      <c r="Q1" s="95" t="s">
        <v>306</v>
      </c>
      <c r="R1" s="95" t="s">
        <v>307</v>
      </c>
      <c r="S1" s="95" t="s">
        <v>285</v>
      </c>
      <c r="T1" s="95" t="s">
        <v>286</v>
      </c>
      <c r="U1" s="95" t="s">
        <v>290</v>
      </c>
      <c r="V1" s="95" t="s">
        <v>291</v>
      </c>
      <c r="W1" s="95" t="s">
        <v>292</v>
      </c>
      <c r="X1" s="95" t="s">
        <v>293</v>
      </c>
      <c r="Y1" s="95" t="s">
        <v>2304</v>
      </c>
      <c r="Z1" s="95" t="s">
        <v>2305</v>
      </c>
      <c r="AA1" s="95" t="s">
        <v>2306</v>
      </c>
      <c r="AB1" s="95" t="s">
        <v>2307</v>
      </c>
      <c r="AC1" s="95" t="s">
        <v>2308</v>
      </c>
      <c r="AD1" s="95" t="s">
        <v>2309</v>
      </c>
      <c r="AE1" s="95" t="s">
        <v>2310</v>
      </c>
      <c r="AF1" s="95" t="s">
        <v>2311</v>
      </c>
      <c r="AG1" s="95" t="s">
        <v>2312</v>
      </c>
      <c r="AH1" s="95" t="s">
        <v>299</v>
      </c>
      <c r="AI1" s="95" t="s">
        <v>300</v>
      </c>
      <c r="AJ1" s="95" t="s">
        <v>2313</v>
      </c>
      <c r="AK1" s="95" t="s">
        <v>304</v>
      </c>
      <c r="AL1" s="95" t="s">
        <v>2314</v>
      </c>
      <c r="AM1" s="95" t="s">
        <v>308</v>
      </c>
      <c r="AN1" s="95" t="s">
        <v>266</v>
      </c>
      <c r="AO1" s="95" t="s">
        <v>309</v>
      </c>
      <c r="AP1" s="95" t="s">
        <v>310</v>
      </c>
      <c r="AQ1" s="95" t="s">
        <v>1654</v>
      </c>
      <c r="AR1" s="95" t="s">
        <v>311</v>
      </c>
      <c r="AS1" s="95" t="s">
        <v>312</v>
      </c>
      <c r="AT1" s="95" t="s">
        <v>313</v>
      </c>
      <c r="AU1" s="95" t="s">
        <v>1655</v>
      </c>
      <c r="AV1" s="95" t="s">
        <v>1656</v>
      </c>
      <c r="AW1" s="95" t="s">
        <v>1657</v>
      </c>
      <c r="AX1" s="95" t="s">
        <v>1658</v>
      </c>
    </row>
    <row r="2" spans="1:50" x14ac:dyDescent="0.25">
      <c r="A2" s="95" t="s">
        <v>2315</v>
      </c>
      <c r="B2" s="95" t="s">
        <v>1715</v>
      </c>
      <c r="C2" s="95" t="s">
        <v>2316</v>
      </c>
      <c r="D2" s="95" t="s">
        <v>2317</v>
      </c>
      <c r="E2" s="95" t="s">
        <v>2318</v>
      </c>
      <c r="F2" s="95" t="s">
        <v>2319</v>
      </c>
      <c r="G2" s="95" t="s">
        <v>2320</v>
      </c>
      <c r="H2" s="95" t="s">
        <v>2321</v>
      </c>
      <c r="I2" s="95" t="s">
        <v>2322</v>
      </c>
      <c r="J2" s="95" t="s">
        <v>462</v>
      </c>
      <c r="K2" s="95" t="s">
        <v>2323</v>
      </c>
      <c r="L2" s="95" t="s">
        <v>2324</v>
      </c>
      <c r="M2" s="95" t="s">
        <v>325</v>
      </c>
      <c r="N2" s="95" t="s">
        <v>356</v>
      </c>
      <c r="O2" s="95" t="s">
        <v>2325</v>
      </c>
      <c r="P2" s="95" t="s">
        <v>328</v>
      </c>
      <c r="Q2" s="95" t="s">
        <v>385</v>
      </c>
      <c r="R2" s="95" t="s">
        <v>386</v>
      </c>
      <c r="S2" s="95" t="s">
        <v>22</v>
      </c>
      <c r="T2" s="95" t="s">
        <v>23</v>
      </c>
      <c r="U2" s="95" t="s">
        <v>476</v>
      </c>
      <c r="V2" s="95" t="s">
        <v>477</v>
      </c>
      <c r="W2" s="95" t="s">
        <v>30</v>
      </c>
      <c r="X2" s="95" t="s">
        <v>321</v>
      </c>
      <c r="Y2" s="95" t="s">
        <v>32</v>
      </c>
      <c r="Z2" s="95">
        <v>1891000</v>
      </c>
      <c r="AA2" s="95" t="s">
        <v>2326</v>
      </c>
      <c r="AB2" s="95" t="s">
        <v>2326</v>
      </c>
      <c r="AC2" s="95" t="s">
        <v>2326</v>
      </c>
      <c r="AD2" s="95" t="s">
        <v>2327</v>
      </c>
      <c r="AE2" s="95" t="s">
        <v>154</v>
      </c>
      <c r="AF2" s="95" t="s">
        <v>154</v>
      </c>
      <c r="AG2" s="95" t="s">
        <v>2328</v>
      </c>
      <c r="AH2" s="95" t="s">
        <v>154</v>
      </c>
      <c r="AI2" s="95" t="s">
        <v>154</v>
      </c>
      <c r="AJ2" s="95" t="s">
        <v>154</v>
      </c>
      <c r="AK2" s="95" t="s">
        <v>154</v>
      </c>
      <c r="AL2" s="95" t="s">
        <v>2329</v>
      </c>
      <c r="AM2" s="95" t="s">
        <v>2330</v>
      </c>
      <c r="AN2" s="95" t="s">
        <v>2330</v>
      </c>
      <c r="AO2" s="95" t="s">
        <v>2331</v>
      </c>
      <c r="AP2" s="95" t="s">
        <v>1570</v>
      </c>
      <c r="AQ2" s="95" t="s">
        <v>154</v>
      </c>
      <c r="AR2" s="95" t="s">
        <v>2332</v>
      </c>
      <c r="AS2" s="95" t="s">
        <v>2315</v>
      </c>
      <c r="AT2" s="95" t="s">
        <v>1570</v>
      </c>
      <c r="AU2" s="95" t="s">
        <v>513</v>
      </c>
      <c r="AV2" s="95" t="s">
        <v>335</v>
      </c>
      <c r="AW2" s="95" t="s">
        <v>2333</v>
      </c>
      <c r="AX2" s="95" t="s">
        <v>2334</v>
      </c>
    </row>
    <row r="3" spans="1:50" x14ac:dyDescent="0.25">
      <c r="A3" s="95" t="s">
        <v>2335</v>
      </c>
      <c r="B3" s="95" t="s">
        <v>1715</v>
      </c>
      <c r="C3" s="95" t="s">
        <v>2336</v>
      </c>
      <c r="D3" s="95" t="s">
        <v>2317</v>
      </c>
      <c r="E3" s="95" t="s">
        <v>2337</v>
      </c>
      <c r="F3" s="95" t="s">
        <v>2338</v>
      </c>
      <c r="G3" s="95" t="s">
        <v>2339</v>
      </c>
      <c r="H3" s="95" t="s">
        <v>2321</v>
      </c>
      <c r="I3" s="95" t="s">
        <v>2322</v>
      </c>
      <c r="J3" s="95" t="s">
        <v>462</v>
      </c>
      <c r="K3" s="95" t="s">
        <v>2340</v>
      </c>
      <c r="L3" s="95" t="s">
        <v>2341</v>
      </c>
      <c r="M3" s="95" t="s">
        <v>325</v>
      </c>
      <c r="N3" s="95" t="s">
        <v>356</v>
      </c>
      <c r="O3" s="95" t="s">
        <v>2342</v>
      </c>
      <c r="P3" s="95" t="s">
        <v>328</v>
      </c>
      <c r="Q3" s="95" t="s">
        <v>343</v>
      </c>
      <c r="R3" s="95" t="s">
        <v>344</v>
      </c>
      <c r="S3" s="95" t="s">
        <v>22</v>
      </c>
      <c r="T3" s="95" t="s">
        <v>23</v>
      </c>
      <c r="U3" s="95" t="s">
        <v>460</v>
      </c>
      <c r="V3" s="95" t="s">
        <v>1579</v>
      </c>
      <c r="W3" s="95" t="s">
        <v>30</v>
      </c>
      <c r="X3" s="95" t="s">
        <v>321</v>
      </c>
      <c r="Y3" s="95" t="s">
        <v>32</v>
      </c>
      <c r="Z3" s="95">
        <v>4744000</v>
      </c>
      <c r="AA3" s="95" t="s">
        <v>2326</v>
      </c>
      <c r="AB3" s="95" t="s">
        <v>2326</v>
      </c>
      <c r="AC3" s="95" t="s">
        <v>2326</v>
      </c>
      <c r="AD3" s="95" t="s">
        <v>2327</v>
      </c>
      <c r="AE3" s="95" t="s">
        <v>154</v>
      </c>
      <c r="AF3" s="95" t="s">
        <v>154</v>
      </c>
      <c r="AG3" s="95" t="s">
        <v>2328</v>
      </c>
      <c r="AH3" s="95" t="s">
        <v>154</v>
      </c>
      <c r="AI3" s="95" t="s">
        <v>154</v>
      </c>
      <c r="AJ3" s="95" t="s">
        <v>154</v>
      </c>
      <c r="AK3" s="95" t="s">
        <v>154</v>
      </c>
      <c r="AL3" s="95" t="s">
        <v>2343</v>
      </c>
      <c r="AM3" s="95" t="s">
        <v>2344</v>
      </c>
      <c r="AN3" s="95" t="s">
        <v>2344</v>
      </c>
      <c r="AO3" s="95" t="s">
        <v>2345</v>
      </c>
      <c r="AP3" s="95" t="s">
        <v>1570</v>
      </c>
      <c r="AQ3" s="95" t="s">
        <v>154</v>
      </c>
      <c r="AR3" s="95" t="s">
        <v>2346</v>
      </c>
      <c r="AS3" s="95" t="s">
        <v>2335</v>
      </c>
      <c r="AT3" s="95" t="s">
        <v>1570</v>
      </c>
      <c r="AU3" s="95" t="s">
        <v>2347</v>
      </c>
      <c r="AV3" s="95" t="s">
        <v>469</v>
      </c>
      <c r="AW3" s="95" t="s">
        <v>2348</v>
      </c>
      <c r="AX3" s="95" t="s">
        <v>2349</v>
      </c>
    </row>
    <row r="4" spans="1:50" x14ac:dyDescent="0.25">
      <c r="A4" s="95" t="s">
        <v>2350</v>
      </c>
      <c r="B4" s="95" t="s">
        <v>1715</v>
      </c>
      <c r="C4" s="95" t="s">
        <v>2351</v>
      </c>
      <c r="D4" s="95" t="s">
        <v>2317</v>
      </c>
      <c r="E4" s="95" t="s">
        <v>2352</v>
      </c>
      <c r="F4" s="95" t="s">
        <v>2326</v>
      </c>
      <c r="G4" s="95" t="s">
        <v>2352</v>
      </c>
      <c r="H4" s="95" t="s">
        <v>2321</v>
      </c>
      <c r="I4" s="95" t="s">
        <v>2322</v>
      </c>
      <c r="J4" s="95" t="s">
        <v>462</v>
      </c>
      <c r="K4" s="95" t="s">
        <v>2353</v>
      </c>
      <c r="L4" s="95" t="s">
        <v>2354</v>
      </c>
      <c r="M4" s="95" t="s">
        <v>325</v>
      </c>
      <c r="N4" s="95" t="s">
        <v>356</v>
      </c>
      <c r="O4" s="95" t="s">
        <v>2355</v>
      </c>
      <c r="P4" s="95" t="s">
        <v>328</v>
      </c>
      <c r="Q4" s="95" t="s">
        <v>343</v>
      </c>
      <c r="R4" s="95" t="s">
        <v>344</v>
      </c>
      <c r="S4" s="95" t="s">
        <v>22</v>
      </c>
      <c r="T4" s="95" t="s">
        <v>23</v>
      </c>
      <c r="U4" s="95" t="s">
        <v>535</v>
      </c>
      <c r="V4" s="95" t="s">
        <v>1582</v>
      </c>
      <c r="W4" s="95" t="s">
        <v>30</v>
      </c>
      <c r="X4" s="95" t="s">
        <v>321</v>
      </c>
      <c r="Y4" s="95" t="s">
        <v>32</v>
      </c>
      <c r="Z4" s="95">
        <v>1440050</v>
      </c>
      <c r="AA4" s="95" t="s">
        <v>2326</v>
      </c>
      <c r="AB4" s="95" t="s">
        <v>2326</v>
      </c>
      <c r="AC4" s="95" t="s">
        <v>2326</v>
      </c>
      <c r="AD4" s="95" t="s">
        <v>2327</v>
      </c>
      <c r="AE4" s="95" t="s">
        <v>154</v>
      </c>
      <c r="AF4" s="95" t="s">
        <v>154</v>
      </c>
      <c r="AG4" s="95" t="s">
        <v>2328</v>
      </c>
      <c r="AH4" s="95" t="s">
        <v>154</v>
      </c>
      <c r="AI4" s="95" t="s">
        <v>154</v>
      </c>
      <c r="AJ4" s="95" t="s">
        <v>154</v>
      </c>
      <c r="AK4" s="95" t="s">
        <v>154</v>
      </c>
      <c r="AL4" s="95" t="s">
        <v>2356</v>
      </c>
      <c r="AM4" s="95" t="s">
        <v>2357</v>
      </c>
      <c r="AN4" s="95" t="s">
        <v>2357</v>
      </c>
      <c r="AO4" s="95" t="s">
        <v>2358</v>
      </c>
      <c r="AP4" s="95" t="s">
        <v>2359</v>
      </c>
      <c r="AQ4" s="95" t="s">
        <v>2360</v>
      </c>
      <c r="AR4" s="95" t="s">
        <v>2361</v>
      </c>
      <c r="AS4" s="95" t="s">
        <v>2350</v>
      </c>
      <c r="AT4" s="95" t="s">
        <v>1570</v>
      </c>
      <c r="AU4" s="95" t="s">
        <v>923</v>
      </c>
      <c r="AV4" s="95" t="s">
        <v>1616</v>
      </c>
      <c r="AW4" s="95" t="s">
        <v>2362</v>
      </c>
      <c r="AX4" s="95" t="s">
        <v>2363</v>
      </c>
    </row>
    <row r="5" spans="1:50" x14ac:dyDescent="0.25">
      <c r="A5" s="95" t="s">
        <v>2364</v>
      </c>
      <c r="B5" s="95" t="s">
        <v>1715</v>
      </c>
      <c r="C5" s="95" t="s">
        <v>2365</v>
      </c>
      <c r="D5" s="95" t="s">
        <v>2317</v>
      </c>
      <c r="E5" s="95" t="s">
        <v>2366</v>
      </c>
      <c r="F5" s="95" t="s">
        <v>2326</v>
      </c>
      <c r="G5" s="95" t="s">
        <v>2366</v>
      </c>
      <c r="H5" s="95" t="s">
        <v>2321</v>
      </c>
      <c r="I5" s="95" t="s">
        <v>2322</v>
      </c>
      <c r="J5" s="95" t="s">
        <v>462</v>
      </c>
      <c r="K5" s="95" t="s">
        <v>2367</v>
      </c>
      <c r="L5" s="95" t="s">
        <v>2368</v>
      </c>
      <c r="M5" s="95" t="s">
        <v>325</v>
      </c>
      <c r="N5" s="95" t="s">
        <v>356</v>
      </c>
      <c r="O5" s="95" t="s">
        <v>2369</v>
      </c>
      <c r="P5" s="95" t="s">
        <v>328</v>
      </c>
      <c r="Q5" s="95" t="s">
        <v>343</v>
      </c>
      <c r="R5" s="95" t="s">
        <v>344</v>
      </c>
      <c r="S5" s="95" t="s">
        <v>22</v>
      </c>
      <c r="T5" s="95" t="s">
        <v>23</v>
      </c>
      <c r="U5" s="95" t="s">
        <v>460</v>
      </c>
      <c r="V5" s="95" t="s">
        <v>1579</v>
      </c>
      <c r="W5" s="95" t="s">
        <v>30</v>
      </c>
      <c r="X5" s="95" t="s">
        <v>321</v>
      </c>
      <c r="Y5" s="95" t="s">
        <v>32</v>
      </c>
      <c r="Z5" s="95">
        <v>1535013</v>
      </c>
      <c r="AA5" s="95" t="s">
        <v>2326</v>
      </c>
      <c r="AB5" s="95" t="s">
        <v>2326</v>
      </c>
      <c r="AC5" s="95" t="s">
        <v>2326</v>
      </c>
      <c r="AD5" s="95" t="s">
        <v>2327</v>
      </c>
      <c r="AE5" s="95" t="s">
        <v>154</v>
      </c>
      <c r="AF5" s="95" t="s">
        <v>154</v>
      </c>
      <c r="AG5" s="95" t="s">
        <v>2328</v>
      </c>
      <c r="AH5" s="95" t="s">
        <v>154</v>
      </c>
      <c r="AI5" s="95" t="s">
        <v>154</v>
      </c>
      <c r="AJ5" s="95" t="s">
        <v>154</v>
      </c>
      <c r="AK5" s="95" t="s">
        <v>154</v>
      </c>
      <c r="AL5" s="95" t="s">
        <v>2370</v>
      </c>
      <c r="AM5" s="95" t="s">
        <v>2371</v>
      </c>
      <c r="AN5" s="95" t="s">
        <v>2371</v>
      </c>
      <c r="AO5" s="95" t="s">
        <v>2372</v>
      </c>
      <c r="AP5" s="95" t="s">
        <v>2373</v>
      </c>
      <c r="AQ5" s="95" t="s">
        <v>2360</v>
      </c>
      <c r="AR5" s="95" t="s">
        <v>2374</v>
      </c>
      <c r="AS5" s="95" t="s">
        <v>2364</v>
      </c>
      <c r="AT5" s="95" t="s">
        <v>1570</v>
      </c>
      <c r="AU5" s="95" t="s">
        <v>2375</v>
      </c>
      <c r="AV5" s="95" t="s">
        <v>1616</v>
      </c>
      <c r="AW5" s="95" t="s">
        <v>2376</v>
      </c>
      <c r="AX5" s="95" t="s">
        <v>2377</v>
      </c>
    </row>
    <row r="6" spans="1:50" x14ac:dyDescent="0.25">
      <c r="A6" s="95" t="s">
        <v>2378</v>
      </c>
      <c r="B6" s="95" t="s">
        <v>1715</v>
      </c>
      <c r="C6" s="95" t="s">
        <v>2379</v>
      </c>
      <c r="D6" s="95" t="s">
        <v>2317</v>
      </c>
      <c r="E6" s="95" t="s">
        <v>2380</v>
      </c>
      <c r="F6" s="95" t="s">
        <v>2381</v>
      </c>
      <c r="G6" s="95" t="s">
        <v>2382</v>
      </c>
      <c r="H6" s="95" t="s">
        <v>2321</v>
      </c>
      <c r="I6" s="95" t="s">
        <v>2322</v>
      </c>
      <c r="J6" s="95" t="s">
        <v>462</v>
      </c>
      <c r="K6" s="95" t="s">
        <v>2383</v>
      </c>
      <c r="L6" s="95" t="s">
        <v>2384</v>
      </c>
      <c r="M6" s="95" t="s">
        <v>325</v>
      </c>
      <c r="N6" s="95" t="s">
        <v>356</v>
      </c>
      <c r="O6" s="95" t="s">
        <v>2385</v>
      </c>
      <c r="P6" s="95" t="s">
        <v>328</v>
      </c>
      <c r="Q6" s="95" t="s">
        <v>494</v>
      </c>
      <c r="R6" s="95" t="s">
        <v>495</v>
      </c>
      <c r="S6" s="95" t="s">
        <v>22</v>
      </c>
      <c r="T6" s="95" t="s">
        <v>23</v>
      </c>
      <c r="U6" s="95" t="s">
        <v>460</v>
      </c>
      <c r="V6" s="95" t="s">
        <v>1579</v>
      </c>
      <c r="W6" s="95" t="s">
        <v>30</v>
      </c>
      <c r="X6" s="95" t="s">
        <v>321</v>
      </c>
      <c r="Y6" s="95" t="s">
        <v>32</v>
      </c>
      <c r="Z6" s="95">
        <v>2173850</v>
      </c>
      <c r="AA6" s="95" t="s">
        <v>2326</v>
      </c>
      <c r="AB6" s="95" t="s">
        <v>2326</v>
      </c>
      <c r="AC6" s="95" t="s">
        <v>2326</v>
      </c>
      <c r="AD6" s="95" t="s">
        <v>2327</v>
      </c>
      <c r="AE6" s="95" t="s">
        <v>154</v>
      </c>
      <c r="AF6" s="95" t="s">
        <v>154</v>
      </c>
      <c r="AG6" s="95" t="s">
        <v>2328</v>
      </c>
      <c r="AH6" s="95" t="s">
        <v>154</v>
      </c>
      <c r="AI6" s="95" t="s">
        <v>154</v>
      </c>
      <c r="AJ6" s="95" t="s">
        <v>154</v>
      </c>
      <c r="AK6" s="95" t="s">
        <v>154</v>
      </c>
      <c r="AL6" s="95" t="s">
        <v>2386</v>
      </c>
      <c r="AM6" s="95" t="s">
        <v>2387</v>
      </c>
      <c r="AN6" s="95" t="s">
        <v>2387</v>
      </c>
      <c r="AO6" s="95" t="s">
        <v>2388</v>
      </c>
      <c r="AP6" s="95" t="s">
        <v>1140</v>
      </c>
      <c r="AQ6" s="95" t="s">
        <v>2389</v>
      </c>
      <c r="AR6" s="95" t="s">
        <v>2390</v>
      </c>
      <c r="AS6" s="95" t="s">
        <v>2378</v>
      </c>
      <c r="AT6" s="95" t="s">
        <v>1570</v>
      </c>
      <c r="AU6" s="95" t="s">
        <v>2391</v>
      </c>
      <c r="AV6" s="95" t="s">
        <v>469</v>
      </c>
      <c r="AW6" s="95" t="s">
        <v>2392</v>
      </c>
      <c r="AX6" s="95" t="s">
        <v>2393</v>
      </c>
    </row>
    <row r="7" spans="1:50" x14ac:dyDescent="0.25">
      <c r="A7" s="95" t="s">
        <v>2378</v>
      </c>
      <c r="B7" s="95" t="s">
        <v>1715</v>
      </c>
      <c r="C7" s="95" t="s">
        <v>2379</v>
      </c>
      <c r="D7" s="95" t="s">
        <v>2317</v>
      </c>
      <c r="E7" s="95" t="s">
        <v>2380</v>
      </c>
      <c r="F7" s="95" t="s">
        <v>2381</v>
      </c>
      <c r="G7" s="95" t="s">
        <v>2382</v>
      </c>
      <c r="H7" s="95" t="s">
        <v>2321</v>
      </c>
      <c r="I7" s="95" t="s">
        <v>2322</v>
      </c>
      <c r="J7" s="95" t="s">
        <v>462</v>
      </c>
      <c r="K7" s="95" t="s">
        <v>2383</v>
      </c>
      <c r="L7" s="95" t="s">
        <v>2384</v>
      </c>
      <c r="M7" s="95" t="s">
        <v>325</v>
      </c>
      <c r="N7" s="95" t="s">
        <v>356</v>
      </c>
      <c r="O7" s="95" t="s">
        <v>2385</v>
      </c>
      <c r="P7" s="95" t="s">
        <v>328</v>
      </c>
      <c r="Q7" s="95" t="s">
        <v>494</v>
      </c>
      <c r="R7" s="95" t="s">
        <v>495</v>
      </c>
      <c r="S7" s="95" t="s">
        <v>22</v>
      </c>
      <c r="T7" s="95" t="s">
        <v>23</v>
      </c>
      <c r="U7" s="95" t="s">
        <v>535</v>
      </c>
      <c r="V7" s="95" t="s">
        <v>1582</v>
      </c>
      <c r="W7" s="95" t="s">
        <v>30</v>
      </c>
      <c r="X7" s="95" t="s">
        <v>321</v>
      </c>
      <c r="Y7" s="95" t="s">
        <v>32</v>
      </c>
      <c r="Z7" s="95">
        <v>4037150</v>
      </c>
      <c r="AA7" s="95" t="s">
        <v>2326</v>
      </c>
      <c r="AB7" s="95" t="s">
        <v>2326</v>
      </c>
      <c r="AC7" s="95" t="s">
        <v>2326</v>
      </c>
      <c r="AD7" s="95" t="s">
        <v>2327</v>
      </c>
      <c r="AE7" s="95" t="s">
        <v>154</v>
      </c>
      <c r="AF7" s="95" t="s">
        <v>154</v>
      </c>
      <c r="AG7" s="95" t="s">
        <v>2328</v>
      </c>
      <c r="AH7" s="95" t="s">
        <v>154</v>
      </c>
      <c r="AI7" s="95" t="s">
        <v>154</v>
      </c>
      <c r="AJ7" s="95" t="s">
        <v>154</v>
      </c>
      <c r="AK7" s="95" t="s">
        <v>154</v>
      </c>
      <c r="AL7" s="95" t="s">
        <v>2386</v>
      </c>
      <c r="AM7" s="95" t="s">
        <v>2387</v>
      </c>
      <c r="AN7" s="95" t="s">
        <v>2387</v>
      </c>
      <c r="AO7" s="95" t="s">
        <v>2388</v>
      </c>
      <c r="AP7" s="95" t="s">
        <v>1140</v>
      </c>
      <c r="AQ7" s="95" t="s">
        <v>2389</v>
      </c>
      <c r="AR7" s="95" t="s">
        <v>2390</v>
      </c>
      <c r="AS7" s="95" t="s">
        <v>2378</v>
      </c>
      <c r="AT7" s="95" t="s">
        <v>1570</v>
      </c>
      <c r="AU7" s="95" t="s">
        <v>2391</v>
      </c>
      <c r="AV7" s="95" t="s">
        <v>469</v>
      </c>
      <c r="AW7" s="95" t="s">
        <v>2392</v>
      </c>
      <c r="AX7" s="95" t="s">
        <v>2393</v>
      </c>
    </row>
    <row r="8" spans="1:50" x14ac:dyDescent="0.25">
      <c r="A8" s="95" t="s">
        <v>2394</v>
      </c>
      <c r="B8" s="95" t="s">
        <v>1715</v>
      </c>
      <c r="C8" s="95" t="s">
        <v>2379</v>
      </c>
      <c r="D8" s="95" t="s">
        <v>2317</v>
      </c>
      <c r="E8" s="95" t="s">
        <v>2380</v>
      </c>
      <c r="F8" s="95" t="s">
        <v>2381</v>
      </c>
      <c r="G8" s="95" t="s">
        <v>2382</v>
      </c>
      <c r="H8" s="95" t="s">
        <v>2321</v>
      </c>
      <c r="I8" s="95" t="s">
        <v>2322</v>
      </c>
      <c r="J8" s="95" t="s">
        <v>462</v>
      </c>
      <c r="K8" s="95" t="s">
        <v>2383</v>
      </c>
      <c r="L8" s="95" t="s">
        <v>2384</v>
      </c>
      <c r="M8" s="95" t="s">
        <v>325</v>
      </c>
      <c r="N8" s="95" t="s">
        <v>356</v>
      </c>
      <c r="O8" s="95" t="s">
        <v>2385</v>
      </c>
      <c r="P8" s="95" t="s">
        <v>328</v>
      </c>
      <c r="Q8" s="95" t="s">
        <v>494</v>
      </c>
      <c r="R8" s="95" t="s">
        <v>495</v>
      </c>
      <c r="S8" s="95" t="s">
        <v>22</v>
      </c>
      <c r="T8" s="95" t="s">
        <v>23</v>
      </c>
      <c r="U8" s="95" t="s">
        <v>460</v>
      </c>
      <c r="V8" s="95" t="s">
        <v>1579</v>
      </c>
      <c r="W8" s="95" t="s">
        <v>30</v>
      </c>
      <c r="X8" s="95" t="s">
        <v>321</v>
      </c>
      <c r="Y8" s="95" t="s">
        <v>32</v>
      </c>
      <c r="Z8" s="95">
        <v>2173850</v>
      </c>
      <c r="AA8" s="95" t="s">
        <v>2326</v>
      </c>
      <c r="AB8" s="95" t="s">
        <v>2326</v>
      </c>
      <c r="AC8" s="95" t="s">
        <v>2326</v>
      </c>
      <c r="AD8" s="95" t="s">
        <v>2327</v>
      </c>
      <c r="AE8" s="95" t="s">
        <v>154</v>
      </c>
      <c r="AF8" s="95" t="s">
        <v>154</v>
      </c>
      <c r="AG8" s="95" t="s">
        <v>2328</v>
      </c>
      <c r="AH8" s="95" t="s">
        <v>154</v>
      </c>
      <c r="AI8" s="95" t="s">
        <v>154</v>
      </c>
      <c r="AJ8" s="95" t="s">
        <v>154</v>
      </c>
      <c r="AK8" s="95" t="s">
        <v>154</v>
      </c>
      <c r="AL8" s="95" t="s">
        <v>2395</v>
      </c>
      <c r="AM8" s="95" t="s">
        <v>2387</v>
      </c>
      <c r="AN8" s="95" t="s">
        <v>2387</v>
      </c>
      <c r="AO8" s="95" t="s">
        <v>2388</v>
      </c>
      <c r="AP8" s="95" t="s">
        <v>2396</v>
      </c>
      <c r="AQ8" s="95" t="s">
        <v>2397</v>
      </c>
      <c r="AR8" s="95" t="s">
        <v>2398</v>
      </c>
      <c r="AS8" s="95" t="s">
        <v>2394</v>
      </c>
      <c r="AT8" s="95" t="s">
        <v>1570</v>
      </c>
      <c r="AU8" s="95" t="s">
        <v>2391</v>
      </c>
      <c r="AV8" s="95" t="s">
        <v>469</v>
      </c>
      <c r="AW8" s="95" t="s">
        <v>2392</v>
      </c>
      <c r="AX8" s="95" t="s">
        <v>2393</v>
      </c>
    </row>
    <row r="9" spans="1:50" x14ac:dyDescent="0.25">
      <c r="A9" s="95" t="s">
        <v>2394</v>
      </c>
      <c r="B9" s="95" t="s">
        <v>1715</v>
      </c>
      <c r="C9" s="95" t="s">
        <v>2379</v>
      </c>
      <c r="D9" s="95" t="s">
        <v>2317</v>
      </c>
      <c r="E9" s="95" t="s">
        <v>2380</v>
      </c>
      <c r="F9" s="95" t="s">
        <v>2381</v>
      </c>
      <c r="G9" s="95" t="s">
        <v>2382</v>
      </c>
      <c r="H9" s="95" t="s">
        <v>2321</v>
      </c>
      <c r="I9" s="95" t="s">
        <v>2322</v>
      </c>
      <c r="J9" s="95" t="s">
        <v>462</v>
      </c>
      <c r="K9" s="95" t="s">
        <v>2383</v>
      </c>
      <c r="L9" s="95" t="s">
        <v>2384</v>
      </c>
      <c r="M9" s="95" t="s">
        <v>325</v>
      </c>
      <c r="N9" s="95" t="s">
        <v>356</v>
      </c>
      <c r="O9" s="95" t="s">
        <v>2385</v>
      </c>
      <c r="P9" s="95" t="s">
        <v>328</v>
      </c>
      <c r="Q9" s="95" t="s">
        <v>494</v>
      </c>
      <c r="R9" s="95" t="s">
        <v>495</v>
      </c>
      <c r="S9" s="95" t="s">
        <v>22</v>
      </c>
      <c r="T9" s="95" t="s">
        <v>23</v>
      </c>
      <c r="U9" s="95" t="s">
        <v>535</v>
      </c>
      <c r="V9" s="95" t="s">
        <v>1582</v>
      </c>
      <c r="W9" s="95" t="s">
        <v>30</v>
      </c>
      <c r="X9" s="95" t="s">
        <v>321</v>
      </c>
      <c r="Y9" s="95" t="s">
        <v>32</v>
      </c>
      <c r="Z9" s="95">
        <v>4037150</v>
      </c>
      <c r="AA9" s="95" t="s">
        <v>2326</v>
      </c>
      <c r="AB9" s="95" t="s">
        <v>2326</v>
      </c>
      <c r="AC9" s="95" t="s">
        <v>2326</v>
      </c>
      <c r="AD9" s="95" t="s">
        <v>2327</v>
      </c>
      <c r="AE9" s="95" t="s">
        <v>154</v>
      </c>
      <c r="AF9" s="95" t="s">
        <v>154</v>
      </c>
      <c r="AG9" s="95" t="s">
        <v>2328</v>
      </c>
      <c r="AH9" s="95" t="s">
        <v>154</v>
      </c>
      <c r="AI9" s="95" t="s">
        <v>154</v>
      </c>
      <c r="AJ9" s="95" t="s">
        <v>154</v>
      </c>
      <c r="AK9" s="95" t="s">
        <v>154</v>
      </c>
      <c r="AL9" s="95" t="s">
        <v>2395</v>
      </c>
      <c r="AM9" s="95" t="s">
        <v>2387</v>
      </c>
      <c r="AN9" s="95" t="s">
        <v>2387</v>
      </c>
      <c r="AO9" s="95" t="s">
        <v>2388</v>
      </c>
      <c r="AP9" s="95" t="s">
        <v>2396</v>
      </c>
      <c r="AQ9" s="95" t="s">
        <v>2397</v>
      </c>
      <c r="AR9" s="95" t="s">
        <v>2398</v>
      </c>
      <c r="AS9" s="95" t="s">
        <v>2394</v>
      </c>
      <c r="AT9" s="95" t="s">
        <v>1570</v>
      </c>
      <c r="AU9" s="95" t="s">
        <v>2391</v>
      </c>
      <c r="AV9" s="95" t="s">
        <v>469</v>
      </c>
      <c r="AW9" s="95" t="s">
        <v>2392</v>
      </c>
      <c r="AX9" s="95" t="s">
        <v>2393</v>
      </c>
    </row>
    <row r="10" spans="1:50" x14ac:dyDescent="0.25">
      <c r="A10" s="95" t="s">
        <v>2399</v>
      </c>
      <c r="B10" s="95" t="s">
        <v>1715</v>
      </c>
      <c r="C10" s="95" t="s">
        <v>2400</v>
      </c>
      <c r="D10" s="95" t="s">
        <v>2317</v>
      </c>
      <c r="E10" s="95" t="s">
        <v>2380</v>
      </c>
      <c r="F10" s="95" t="s">
        <v>2381</v>
      </c>
      <c r="G10" s="95" t="s">
        <v>2382</v>
      </c>
      <c r="H10" s="95" t="s">
        <v>2321</v>
      </c>
      <c r="I10" s="95" t="s">
        <v>2322</v>
      </c>
      <c r="J10" s="95" t="s">
        <v>462</v>
      </c>
      <c r="K10" s="95" t="s">
        <v>2383</v>
      </c>
      <c r="L10" s="95" t="s">
        <v>2384</v>
      </c>
      <c r="M10" s="95" t="s">
        <v>325</v>
      </c>
      <c r="N10" s="95" t="s">
        <v>356</v>
      </c>
      <c r="O10" s="95" t="s">
        <v>2385</v>
      </c>
      <c r="P10" s="95" t="s">
        <v>328</v>
      </c>
      <c r="Q10" s="95" t="s">
        <v>494</v>
      </c>
      <c r="R10" s="95" t="s">
        <v>495</v>
      </c>
      <c r="S10" s="95" t="s">
        <v>22</v>
      </c>
      <c r="T10" s="95" t="s">
        <v>23</v>
      </c>
      <c r="U10" s="95" t="s">
        <v>460</v>
      </c>
      <c r="V10" s="95" t="s">
        <v>1579</v>
      </c>
      <c r="W10" s="95" t="s">
        <v>30</v>
      </c>
      <c r="X10" s="95" t="s">
        <v>321</v>
      </c>
      <c r="Y10" s="95" t="s">
        <v>32</v>
      </c>
      <c r="Z10" s="95">
        <v>2173850</v>
      </c>
      <c r="AA10" s="95" t="s">
        <v>2326</v>
      </c>
      <c r="AB10" s="95" t="s">
        <v>2326</v>
      </c>
      <c r="AC10" s="95" t="s">
        <v>2326</v>
      </c>
      <c r="AD10" s="95" t="s">
        <v>2327</v>
      </c>
      <c r="AE10" s="95" t="s">
        <v>154</v>
      </c>
      <c r="AF10" s="95" t="s">
        <v>154</v>
      </c>
      <c r="AG10" s="95" t="s">
        <v>2328</v>
      </c>
      <c r="AH10" s="95" t="s">
        <v>154</v>
      </c>
      <c r="AI10" s="95" t="s">
        <v>154</v>
      </c>
      <c r="AJ10" s="95" t="s">
        <v>154</v>
      </c>
      <c r="AK10" s="95" t="s">
        <v>154</v>
      </c>
      <c r="AL10" s="95" t="s">
        <v>2401</v>
      </c>
      <c r="AM10" s="95" t="s">
        <v>2387</v>
      </c>
      <c r="AN10" s="95" t="s">
        <v>2387</v>
      </c>
      <c r="AO10" s="95" t="s">
        <v>2388</v>
      </c>
      <c r="AP10" s="95" t="s">
        <v>2402</v>
      </c>
      <c r="AQ10" s="95" t="s">
        <v>2403</v>
      </c>
      <c r="AR10" s="95" t="s">
        <v>2404</v>
      </c>
      <c r="AS10" s="95" t="s">
        <v>2399</v>
      </c>
      <c r="AT10" s="95" t="s">
        <v>1570</v>
      </c>
      <c r="AU10" s="95" t="s">
        <v>2391</v>
      </c>
      <c r="AV10" s="95" t="s">
        <v>469</v>
      </c>
      <c r="AW10" s="95" t="s">
        <v>2392</v>
      </c>
      <c r="AX10" s="95" t="s">
        <v>2393</v>
      </c>
    </row>
    <row r="11" spans="1:50" x14ac:dyDescent="0.25">
      <c r="A11" s="95" t="s">
        <v>2399</v>
      </c>
      <c r="B11" s="95" t="s">
        <v>1715</v>
      </c>
      <c r="C11" s="95" t="s">
        <v>2400</v>
      </c>
      <c r="D11" s="95" t="s">
        <v>2317</v>
      </c>
      <c r="E11" s="95" t="s">
        <v>2380</v>
      </c>
      <c r="F11" s="95" t="s">
        <v>2381</v>
      </c>
      <c r="G11" s="95" t="s">
        <v>2382</v>
      </c>
      <c r="H11" s="95" t="s">
        <v>2321</v>
      </c>
      <c r="I11" s="95" t="s">
        <v>2322</v>
      </c>
      <c r="J11" s="95" t="s">
        <v>462</v>
      </c>
      <c r="K11" s="95" t="s">
        <v>2383</v>
      </c>
      <c r="L11" s="95" t="s">
        <v>2384</v>
      </c>
      <c r="M11" s="95" t="s">
        <v>325</v>
      </c>
      <c r="N11" s="95" t="s">
        <v>356</v>
      </c>
      <c r="O11" s="95" t="s">
        <v>2385</v>
      </c>
      <c r="P11" s="95" t="s">
        <v>328</v>
      </c>
      <c r="Q11" s="95" t="s">
        <v>494</v>
      </c>
      <c r="R11" s="95" t="s">
        <v>495</v>
      </c>
      <c r="S11" s="95" t="s">
        <v>22</v>
      </c>
      <c r="T11" s="95" t="s">
        <v>23</v>
      </c>
      <c r="U11" s="95" t="s">
        <v>535</v>
      </c>
      <c r="V11" s="95" t="s">
        <v>1582</v>
      </c>
      <c r="W11" s="95" t="s">
        <v>30</v>
      </c>
      <c r="X11" s="95" t="s">
        <v>321</v>
      </c>
      <c r="Y11" s="95" t="s">
        <v>32</v>
      </c>
      <c r="Z11" s="95">
        <v>4037150</v>
      </c>
      <c r="AA11" s="95" t="s">
        <v>2326</v>
      </c>
      <c r="AB11" s="95" t="s">
        <v>2326</v>
      </c>
      <c r="AC11" s="95" t="s">
        <v>2326</v>
      </c>
      <c r="AD11" s="95" t="s">
        <v>2327</v>
      </c>
      <c r="AE11" s="95" t="s">
        <v>154</v>
      </c>
      <c r="AF11" s="95" t="s">
        <v>154</v>
      </c>
      <c r="AG11" s="95" t="s">
        <v>2328</v>
      </c>
      <c r="AH11" s="95" t="s">
        <v>154</v>
      </c>
      <c r="AI11" s="95" t="s">
        <v>154</v>
      </c>
      <c r="AJ11" s="95" t="s">
        <v>154</v>
      </c>
      <c r="AK11" s="95" t="s">
        <v>154</v>
      </c>
      <c r="AL11" s="95" t="s">
        <v>2401</v>
      </c>
      <c r="AM11" s="95" t="s">
        <v>2387</v>
      </c>
      <c r="AN11" s="95" t="s">
        <v>2387</v>
      </c>
      <c r="AO11" s="95" t="s">
        <v>2388</v>
      </c>
      <c r="AP11" s="95" t="s">
        <v>2402</v>
      </c>
      <c r="AQ11" s="95" t="s">
        <v>2403</v>
      </c>
      <c r="AR11" s="95" t="s">
        <v>2404</v>
      </c>
      <c r="AS11" s="95" t="s">
        <v>2399</v>
      </c>
      <c r="AT11" s="95" t="s">
        <v>1570</v>
      </c>
      <c r="AU11" s="95" t="s">
        <v>2391</v>
      </c>
      <c r="AV11" s="95" t="s">
        <v>469</v>
      </c>
      <c r="AW11" s="95" t="s">
        <v>2392</v>
      </c>
      <c r="AX11" s="95" t="s">
        <v>2393</v>
      </c>
    </row>
    <row r="12" spans="1:50" x14ac:dyDescent="0.25">
      <c r="A12" s="95" t="s">
        <v>2405</v>
      </c>
      <c r="B12" s="95" t="s">
        <v>1715</v>
      </c>
      <c r="C12" s="95" t="s">
        <v>2400</v>
      </c>
      <c r="D12" s="95" t="s">
        <v>2317</v>
      </c>
      <c r="E12" s="95" t="s">
        <v>2380</v>
      </c>
      <c r="F12" s="95" t="s">
        <v>2381</v>
      </c>
      <c r="G12" s="95" t="s">
        <v>2382</v>
      </c>
      <c r="H12" s="95" t="s">
        <v>2321</v>
      </c>
      <c r="I12" s="95" t="s">
        <v>2322</v>
      </c>
      <c r="J12" s="95" t="s">
        <v>462</v>
      </c>
      <c r="K12" s="95" t="s">
        <v>2383</v>
      </c>
      <c r="L12" s="95" t="s">
        <v>2384</v>
      </c>
      <c r="M12" s="95" t="s">
        <v>325</v>
      </c>
      <c r="N12" s="95" t="s">
        <v>356</v>
      </c>
      <c r="O12" s="95" t="s">
        <v>2385</v>
      </c>
      <c r="P12" s="95" t="s">
        <v>328</v>
      </c>
      <c r="Q12" s="95" t="s">
        <v>494</v>
      </c>
      <c r="R12" s="95" t="s">
        <v>495</v>
      </c>
      <c r="S12" s="95" t="s">
        <v>22</v>
      </c>
      <c r="T12" s="95" t="s">
        <v>23</v>
      </c>
      <c r="U12" s="95" t="s">
        <v>460</v>
      </c>
      <c r="V12" s="95" t="s">
        <v>1579</v>
      </c>
      <c r="W12" s="95" t="s">
        <v>30</v>
      </c>
      <c r="X12" s="95" t="s">
        <v>321</v>
      </c>
      <c r="Y12" s="95" t="s">
        <v>32</v>
      </c>
      <c r="Z12" s="95">
        <v>2173850</v>
      </c>
      <c r="AA12" s="95" t="s">
        <v>2326</v>
      </c>
      <c r="AB12" s="95" t="s">
        <v>2326</v>
      </c>
      <c r="AC12" s="95" t="s">
        <v>2326</v>
      </c>
      <c r="AD12" s="95" t="s">
        <v>2327</v>
      </c>
      <c r="AE12" s="95" t="s">
        <v>154</v>
      </c>
      <c r="AF12" s="95" t="s">
        <v>154</v>
      </c>
      <c r="AG12" s="95" t="s">
        <v>2328</v>
      </c>
      <c r="AH12" s="95" t="s">
        <v>154</v>
      </c>
      <c r="AI12" s="95" t="s">
        <v>154</v>
      </c>
      <c r="AJ12" s="95" t="s">
        <v>154</v>
      </c>
      <c r="AK12" s="95" t="s">
        <v>154</v>
      </c>
      <c r="AL12" s="95" t="s">
        <v>2406</v>
      </c>
      <c r="AM12" s="95" t="s">
        <v>2387</v>
      </c>
      <c r="AN12" s="95" t="s">
        <v>2387</v>
      </c>
      <c r="AO12" s="95" t="s">
        <v>2388</v>
      </c>
      <c r="AP12" s="95" t="s">
        <v>2407</v>
      </c>
      <c r="AQ12" s="95" t="s">
        <v>2408</v>
      </c>
      <c r="AR12" s="95" t="s">
        <v>2409</v>
      </c>
      <c r="AS12" s="95" t="s">
        <v>2405</v>
      </c>
      <c r="AT12" s="95" t="s">
        <v>1570</v>
      </c>
      <c r="AU12" s="95" t="s">
        <v>2391</v>
      </c>
      <c r="AV12" s="95" t="s">
        <v>469</v>
      </c>
      <c r="AW12" s="95" t="s">
        <v>2392</v>
      </c>
      <c r="AX12" s="95" t="s">
        <v>2393</v>
      </c>
    </row>
    <row r="13" spans="1:50" x14ac:dyDescent="0.25">
      <c r="A13" s="95" t="s">
        <v>2405</v>
      </c>
      <c r="B13" s="95" t="s">
        <v>1715</v>
      </c>
      <c r="C13" s="95" t="s">
        <v>2400</v>
      </c>
      <c r="D13" s="95" t="s">
        <v>2317</v>
      </c>
      <c r="E13" s="95" t="s">
        <v>2380</v>
      </c>
      <c r="F13" s="95" t="s">
        <v>2381</v>
      </c>
      <c r="G13" s="95" t="s">
        <v>2382</v>
      </c>
      <c r="H13" s="95" t="s">
        <v>2321</v>
      </c>
      <c r="I13" s="95" t="s">
        <v>2322</v>
      </c>
      <c r="J13" s="95" t="s">
        <v>462</v>
      </c>
      <c r="K13" s="95" t="s">
        <v>2383</v>
      </c>
      <c r="L13" s="95" t="s">
        <v>2384</v>
      </c>
      <c r="M13" s="95" t="s">
        <v>325</v>
      </c>
      <c r="N13" s="95" t="s">
        <v>356</v>
      </c>
      <c r="O13" s="95" t="s">
        <v>2385</v>
      </c>
      <c r="P13" s="95" t="s">
        <v>328</v>
      </c>
      <c r="Q13" s="95" t="s">
        <v>494</v>
      </c>
      <c r="R13" s="95" t="s">
        <v>495</v>
      </c>
      <c r="S13" s="95" t="s">
        <v>22</v>
      </c>
      <c r="T13" s="95" t="s">
        <v>23</v>
      </c>
      <c r="U13" s="95" t="s">
        <v>535</v>
      </c>
      <c r="V13" s="95" t="s">
        <v>1582</v>
      </c>
      <c r="W13" s="95" t="s">
        <v>30</v>
      </c>
      <c r="X13" s="95" t="s">
        <v>321</v>
      </c>
      <c r="Y13" s="95" t="s">
        <v>32</v>
      </c>
      <c r="Z13" s="95">
        <v>4037150</v>
      </c>
      <c r="AA13" s="95" t="s">
        <v>2326</v>
      </c>
      <c r="AB13" s="95" t="s">
        <v>2326</v>
      </c>
      <c r="AC13" s="95" t="s">
        <v>2326</v>
      </c>
      <c r="AD13" s="95" t="s">
        <v>2327</v>
      </c>
      <c r="AE13" s="95" t="s">
        <v>154</v>
      </c>
      <c r="AF13" s="95" t="s">
        <v>154</v>
      </c>
      <c r="AG13" s="95" t="s">
        <v>2328</v>
      </c>
      <c r="AH13" s="95" t="s">
        <v>154</v>
      </c>
      <c r="AI13" s="95" t="s">
        <v>154</v>
      </c>
      <c r="AJ13" s="95" t="s">
        <v>154</v>
      </c>
      <c r="AK13" s="95" t="s">
        <v>154</v>
      </c>
      <c r="AL13" s="95" t="s">
        <v>2406</v>
      </c>
      <c r="AM13" s="95" t="s">
        <v>2387</v>
      </c>
      <c r="AN13" s="95" t="s">
        <v>2387</v>
      </c>
      <c r="AO13" s="95" t="s">
        <v>2388</v>
      </c>
      <c r="AP13" s="95" t="s">
        <v>2407</v>
      </c>
      <c r="AQ13" s="95" t="s">
        <v>2408</v>
      </c>
      <c r="AR13" s="95" t="s">
        <v>2409</v>
      </c>
      <c r="AS13" s="95" t="s">
        <v>2405</v>
      </c>
      <c r="AT13" s="95" t="s">
        <v>1570</v>
      </c>
      <c r="AU13" s="95" t="s">
        <v>2391</v>
      </c>
      <c r="AV13" s="95" t="s">
        <v>469</v>
      </c>
      <c r="AW13" s="95" t="s">
        <v>2392</v>
      </c>
      <c r="AX13" s="95" t="s">
        <v>2393</v>
      </c>
    </row>
    <row r="14" spans="1:50" x14ac:dyDescent="0.25">
      <c r="A14" s="95" t="s">
        <v>2410</v>
      </c>
      <c r="B14" s="95" t="s">
        <v>1715</v>
      </c>
      <c r="C14" s="95" t="s">
        <v>2411</v>
      </c>
      <c r="D14" s="95" t="s">
        <v>2317</v>
      </c>
      <c r="E14" s="95" t="s">
        <v>2380</v>
      </c>
      <c r="F14" s="95" t="s">
        <v>2381</v>
      </c>
      <c r="G14" s="95" t="s">
        <v>2382</v>
      </c>
      <c r="H14" s="95" t="s">
        <v>2321</v>
      </c>
      <c r="I14" s="95" t="s">
        <v>2322</v>
      </c>
      <c r="J14" s="95" t="s">
        <v>462</v>
      </c>
      <c r="K14" s="95" t="s">
        <v>2383</v>
      </c>
      <c r="L14" s="95" t="s">
        <v>2384</v>
      </c>
      <c r="M14" s="95" t="s">
        <v>325</v>
      </c>
      <c r="N14" s="95" t="s">
        <v>356</v>
      </c>
      <c r="O14" s="95" t="s">
        <v>2385</v>
      </c>
      <c r="P14" s="95" t="s">
        <v>328</v>
      </c>
      <c r="Q14" s="95" t="s">
        <v>494</v>
      </c>
      <c r="R14" s="95" t="s">
        <v>495</v>
      </c>
      <c r="S14" s="95" t="s">
        <v>22</v>
      </c>
      <c r="T14" s="95" t="s">
        <v>23</v>
      </c>
      <c r="U14" s="95" t="s">
        <v>460</v>
      </c>
      <c r="V14" s="95" t="s">
        <v>1579</v>
      </c>
      <c r="W14" s="95" t="s">
        <v>30</v>
      </c>
      <c r="X14" s="95" t="s">
        <v>321</v>
      </c>
      <c r="Y14" s="95" t="s">
        <v>32</v>
      </c>
      <c r="Z14" s="95">
        <v>2173850</v>
      </c>
      <c r="AA14" s="95" t="s">
        <v>2326</v>
      </c>
      <c r="AB14" s="95" t="s">
        <v>2326</v>
      </c>
      <c r="AC14" s="95" t="s">
        <v>2326</v>
      </c>
      <c r="AD14" s="95" t="s">
        <v>2327</v>
      </c>
      <c r="AE14" s="95" t="s">
        <v>154</v>
      </c>
      <c r="AF14" s="95" t="s">
        <v>154</v>
      </c>
      <c r="AG14" s="95" t="s">
        <v>2328</v>
      </c>
      <c r="AH14" s="95" t="s">
        <v>154</v>
      </c>
      <c r="AI14" s="95" t="s">
        <v>154</v>
      </c>
      <c r="AJ14" s="95" t="s">
        <v>154</v>
      </c>
      <c r="AK14" s="95" t="s">
        <v>154</v>
      </c>
      <c r="AL14" s="95" t="s">
        <v>2412</v>
      </c>
      <c r="AM14" s="95" t="s">
        <v>2387</v>
      </c>
      <c r="AN14" s="95" t="s">
        <v>2387</v>
      </c>
      <c r="AO14" s="95" t="s">
        <v>2388</v>
      </c>
      <c r="AP14" s="95" t="s">
        <v>2413</v>
      </c>
      <c r="AQ14" s="95" t="s">
        <v>2414</v>
      </c>
      <c r="AR14" s="95" t="s">
        <v>2415</v>
      </c>
      <c r="AS14" s="95" t="s">
        <v>2410</v>
      </c>
      <c r="AT14" s="95" t="s">
        <v>1570</v>
      </c>
      <c r="AU14" s="95" t="s">
        <v>2391</v>
      </c>
      <c r="AV14" s="95" t="s">
        <v>469</v>
      </c>
      <c r="AW14" s="95" t="s">
        <v>2392</v>
      </c>
      <c r="AX14" s="95" t="s">
        <v>2393</v>
      </c>
    </row>
    <row r="15" spans="1:50" x14ac:dyDescent="0.25">
      <c r="A15" s="95" t="s">
        <v>2410</v>
      </c>
      <c r="B15" s="95" t="s">
        <v>1715</v>
      </c>
      <c r="C15" s="95" t="s">
        <v>2411</v>
      </c>
      <c r="D15" s="95" t="s">
        <v>2317</v>
      </c>
      <c r="E15" s="95" t="s">
        <v>2380</v>
      </c>
      <c r="F15" s="95" t="s">
        <v>2381</v>
      </c>
      <c r="G15" s="95" t="s">
        <v>2382</v>
      </c>
      <c r="H15" s="95" t="s">
        <v>2321</v>
      </c>
      <c r="I15" s="95" t="s">
        <v>2322</v>
      </c>
      <c r="J15" s="95" t="s">
        <v>462</v>
      </c>
      <c r="K15" s="95" t="s">
        <v>2383</v>
      </c>
      <c r="L15" s="95" t="s">
        <v>2384</v>
      </c>
      <c r="M15" s="95" t="s">
        <v>325</v>
      </c>
      <c r="N15" s="95" t="s">
        <v>356</v>
      </c>
      <c r="O15" s="95" t="s">
        <v>2385</v>
      </c>
      <c r="P15" s="95" t="s">
        <v>328</v>
      </c>
      <c r="Q15" s="95" t="s">
        <v>494</v>
      </c>
      <c r="R15" s="95" t="s">
        <v>495</v>
      </c>
      <c r="S15" s="95" t="s">
        <v>22</v>
      </c>
      <c r="T15" s="95" t="s">
        <v>23</v>
      </c>
      <c r="U15" s="95" t="s">
        <v>535</v>
      </c>
      <c r="V15" s="95" t="s">
        <v>1582</v>
      </c>
      <c r="W15" s="95" t="s">
        <v>30</v>
      </c>
      <c r="X15" s="95" t="s">
        <v>321</v>
      </c>
      <c r="Y15" s="95" t="s">
        <v>32</v>
      </c>
      <c r="Z15" s="95">
        <v>4037150</v>
      </c>
      <c r="AA15" s="95" t="s">
        <v>2326</v>
      </c>
      <c r="AB15" s="95" t="s">
        <v>2326</v>
      </c>
      <c r="AC15" s="95" t="s">
        <v>2326</v>
      </c>
      <c r="AD15" s="95" t="s">
        <v>2327</v>
      </c>
      <c r="AE15" s="95" t="s">
        <v>154</v>
      </c>
      <c r="AF15" s="95" t="s">
        <v>154</v>
      </c>
      <c r="AG15" s="95" t="s">
        <v>2328</v>
      </c>
      <c r="AH15" s="95" t="s">
        <v>154</v>
      </c>
      <c r="AI15" s="95" t="s">
        <v>154</v>
      </c>
      <c r="AJ15" s="95" t="s">
        <v>154</v>
      </c>
      <c r="AK15" s="95" t="s">
        <v>154</v>
      </c>
      <c r="AL15" s="95" t="s">
        <v>2412</v>
      </c>
      <c r="AM15" s="95" t="s">
        <v>2387</v>
      </c>
      <c r="AN15" s="95" t="s">
        <v>2387</v>
      </c>
      <c r="AO15" s="95" t="s">
        <v>2388</v>
      </c>
      <c r="AP15" s="95" t="s">
        <v>2413</v>
      </c>
      <c r="AQ15" s="95" t="s">
        <v>2414</v>
      </c>
      <c r="AR15" s="95" t="s">
        <v>2415</v>
      </c>
      <c r="AS15" s="95" t="s">
        <v>2410</v>
      </c>
      <c r="AT15" s="95" t="s">
        <v>1570</v>
      </c>
      <c r="AU15" s="95" t="s">
        <v>2391</v>
      </c>
      <c r="AV15" s="95" t="s">
        <v>469</v>
      </c>
      <c r="AW15" s="95" t="s">
        <v>2392</v>
      </c>
      <c r="AX15" s="95" t="s">
        <v>2393</v>
      </c>
    </row>
    <row r="16" spans="1:50" x14ac:dyDescent="0.25">
      <c r="A16" s="95" t="s">
        <v>2416</v>
      </c>
      <c r="B16" s="95" t="s">
        <v>1715</v>
      </c>
      <c r="C16" s="95" t="s">
        <v>2411</v>
      </c>
      <c r="D16" s="95" t="s">
        <v>2317</v>
      </c>
      <c r="E16" s="95" t="s">
        <v>2380</v>
      </c>
      <c r="F16" s="95" t="s">
        <v>2381</v>
      </c>
      <c r="G16" s="95" t="s">
        <v>2382</v>
      </c>
      <c r="H16" s="95" t="s">
        <v>2321</v>
      </c>
      <c r="I16" s="95" t="s">
        <v>2322</v>
      </c>
      <c r="J16" s="95" t="s">
        <v>462</v>
      </c>
      <c r="K16" s="95" t="s">
        <v>2383</v>
      </c>
      <c r="L16" s="95" t="s">
        <v>2384</v>
      </c>
      <c r="M16" s="95" t="s">
        <v>325</v>
      </c>
      <c r="N16" s="95" t="s">
        <v>356</v>
      </c>
      <c r="O16" s="95" t="s">
        <v>2385</v>
      </c>
      <c r="P16" s="95" t="s">
        <v>328</v>
      </c>
      <c r="Q16" s="95" t="s">
        <v>494</v>
      </c>
      <c r="R16" s="95" t="s">
        <v>495</v>
      </c>
      <c r="S16" s="95" t="s">
        <v>22</v>
      </c>
      <c r="T16" s="95" t="s">
        <v>23</v>
      </c>
      <c r="U16" s="95" t="s">
        <v>460</v>
      </c>
      <c r="V16" s="95" t="s">
        <v>1579</v>
      </c>
      <c r="W16" s="95" t="s">
        <v>30</v>
      </c>
      <c r="X16" s="95" t="s">
        <v>321</v>
      </c>
      <c r="Y16" s="95" t="s">
        <v>32</v>
      </c>
      <c r="Z16" s="95">
        <v>2173850</v>
      </c>
      <c r="AA16" s="95" t="s">
        <v>2326</v>
      </c>
      <c r="AB16" s="95" t="s">
        <v>2326</v>
      </c>
      <c r="AC16" s="95" t="s">
        <v>2326</v>
      </c>
      <c r="AD16" s="95" t="s">
        <v>2327</v>
      </c>
      <c r="AE16" s="95" t="s">
        <v>154</v>
      </c>
      <c r="AF16" s="95" t="s">
        <v>154</v>
      </c>
      <c r="AG16" s="95" t="s">
        <v>2328</v>
      </c>
      <c r="AH16" s="95" t="s">
        <v>154</v>
      </c>
      <c r="AI16" s="95" t="s">
        <v>154</v>
      </c>
      <c r="AJ16" s="95" t="s">
        <v>154</v>
      </c>
      <c r="AK16" s="95" t="s">
        <v>154</v>
      </c>
      <c r="AL16" s="95" t="s">
        <v>2417</v>
      </c>
      <c r="AM16" s="95" t="s">
        <v>2387</v>
      </c>
      <c r="AN16" s="95" t="s">
        <v>2387</v>
      </c>
      <c r="AO16" s="95" t="s">
        <v>2388</v>
      </c>
      <c r="AP16" s="95" t="s">
        <v>2418</v>
      </c>
      <c r="AQ16" s="95" t="s">
        <v>2419</v>
      </c>
      <c r="AR16" s="95" t="s">
        <v>2420</v>
      </c>
      <c r="AS16" s="95" t="s">
        <v>2416</v>
      </c>
      <c r="AT16" s="95" t="s">
        <v>1570</v>
      </c>
      <c r="AU16" s="95" t="s">
        <v>2391</v>
      </c>
      <c r="AV16" s="95" t="s">
        <v>469</v>
      </c>
      <c r="AW16" s="95" t="s">
        <v>2392</v>
      </c>
      <c r="AX16" s="95" t="s">
        <v>2393</v>
      </c>
    </row>
    <row r="17" spans="1:50" x14ac:dyDescent="0.25">
      <c r="A17" s="95" t="s">
        <v>2416</v>
      </c>
      <c r="B17" s="95" t="s">
        <v>1715</v>
      </c>
      <c r="C17" s="95" t="s">
        <v>2411</v>
      </c>
      <c r="D17" s="95" t="s">
        <v>2317</v>
      </c>
      <c r="E17" s="95" t="s">
        <v>2380</v>
      </c>
      <c r="F17" s="95" t="s">
        <v>2381</v>
      </c>
      <c r="G17" s="95" t="s">
        <v>2382</v>
      </c>
      <c r="H17" s="95" t="s">
        <v>2321</v>
      </c>
      <c r="I17" s="95" t="s">
        <v>2322</v>
      </c>
      <c r="J17" s="95" t="s">
        <v>462</v>
      </c>
      <c r="K17" s="95" t="s">
        <v>2383</v>
      </c>
      <c r="L17" s="95" t="s">
        <v>2384</v>
      </c>
      <c r="M17" s="95" t="s">
        <v>325</v>
      </c>
      <c r="N17" s="95" t="s">
        <v>356</v>
      </c>
      <c r="O17" s="95" t="s">
        <v>2385</v>
      </c>
      <c r="P17" s="95" t="s">
        <v>328</v>
      </c>
      <c r="Q17" s="95" t="s">
        <v>494</v>
      </c>
      <c r="R17" s="95" t="s">
        <v>495</v>
      </c>
      <c r="S17" s="95" t="s">
        <v>22</v>
      </c>
      <c r="T17" s="95" t="s">
        <v>23</v>
      </c>
      <c r="U17" s="95" t="s">
        <v>535</v>
      </c>
      <c r="V17" s="95" t="s">
        <v>1582</v>
      </c>
      <c r="W17" s="95" t="s">
        <v>30</v>
      </c>
      <c r="X17" s="95" t="s">
        <v>321</v>
      </c>
      <c r="Y17" s="95" t="s">
        <v>32</v>
      </c>
      <c r="Z17" s="95">
        <v>4037150</v>
      </c>
      <c r="AA17" s="95" t="s">
        <v>2326</v>
      </c>
      <c r="AB17" s="95" t="s">
        <v>2326</v>
      </c>
      <c r="AC17" s="95" t="s">
        <v>2326</v>
      </c>
      <c r="AD17" s="95" t="s">
        <v>2327</v>
      </c>
      <c r="AE17" s="95" t="s">
        <v>154</v>
      </c>
      <c r="AF17" s="95" t="s">
        <v>154</v>
      </c>
      <c r="AG17" s="95" t="s">
        <v>2328</v>
      </c>
      <c r="AH17" s="95" t="s">
        <v>154</v>
      </c>
      <c r="AI17" s="95" t="s">
        <v>154</v>
      </c>
      <c r="AJ17" s="95" t="s">
        <v>154</v>
      </c>
      <c r="AK17" s="95" t="s">
        <v>154</v>
      </c>
      <c r="AL17" s="95" t="s">
        <v>2417</v>
      </c>
      <c r="AM17" s="95" t="s">
        <v>2387</v>
      </c>
      <c r="AN17" s="95" t="s">
        <v>2387</v>
      </c>
      <c r="AO17" s="95" t="s">
        <v>2388</v>
      </c>
      <c r="AP17" s="95" t="s">
        <v>2418</v>
      </c>
      <c r="AQ17" s="95" t="s">
        <v>2419</v>
      </c>
      <c r="AR17" s="95" t="s">
        <v>2420</v>
      </c>
      <c r="AS17" s="95" t="s">
        <v>2416</v>
      </c>
      <c r="AT17" s="95" t="s">
        <v>1570</v>
      </c>
      <c r="AU17" s="95" t="s">
        <v>2391</v>
      </c>
      <c r="AV17" s="95" t="s">
        <v>469</v>
      </c>
      <c r="AW17" s="95" t="s">
        <v>2392</v>
      </c>
      <c r="AX17" s="95" t="s">
        <v>2393</v>
      </c>
    </row>
    <row r="18" spans="1:50" x14ac:dyDescent="0.25">
      <c r="A18" s="95" t="s">
        <v>2421</v>
      </c>
      <c r="B18" s="95" t="s">
        <v>1715</v>
      </c>
      <c r="C18" s="95" t="s">
        <v>2422</v>
      </c>
      <c r="D18" s="95" t="s">
        <v>2317</v>
      </c>
      <c r="E18" s="95" t="s">
        <v>2380</v>
      </c>
      <c r="F18" s="95" t="s">
        <v>2423</v>
      </c>
      <c r="G18" s="95" t="s">
        <v>2424</v>
      </c>
      <c r="H18" s="95" t="s">
        <v>2321</v>
      </c>
      <c r="I18" s="95" t="s">
        <v>2322</v>
      </c>
      <c r="J18" s="95" t="s">
        <v>462</v>
      </c>
      <c r="K18" s="95" t="s">
        <v>2425</v>
      </c>
      <c r="L18" s="95" t="s">
        <v>2426</v>
      </c>
      <c r="M18" s="95" t="s">
        <v>325</v>
      </c>
      <c r="N18" s="95" t="s">
        <v>356</v>
      </c>
      <c r="O18" s="95" t="s">
        <v>2427</v>
      </c>
      <c r="P18" s="95" t="s">
        <v>328</v>
      </c>
      <c r="Q18" s="95" t="s">
        <v>385</v>
      </c>
      <c r="R18" s="95" t="s">
        <v>386</v>
      </c>
      <c r="S18" s="95" t="s">
        <v>22</v>
      </c>
      <c r="T18" s="95" t="s">
        <v>23</v>
      </c>
      <c r="U18" s="95" t="s">
        <v>109</v>
      </c>
      <c r="V18" s="95" t="s">
        <v>110</v>
      </c>
      <c r="W18" s="95" t="s">
        <v>30</v>
      </c>
      <c r="X18" s="95" t="s">
        <v>321</v>
      </c>
      <c r="Y18" s="95" t="s">
        <v>32</v>
      </c>
      <c r="Z18" s="95">
        <v>6211000</v>
      </c>
      <c r="AA18" s="95" t="s">
        <v>2326</v>
      </c>
      <c r="AB18" s="95" t="s">
        <v>2326</v>
      </c>
      <c r="AC18" s="95" t="s">
        <v>2326</v>
      </c>
      <c r="AD18" s="95" t="s">
        <v>2327</v>
      </c>
      <c r="AE18" s="95" t="s">
        <v>154</v>
      </c>
      <c r="AF18" s="95" t="s">
        <v>154</v>
      </c>
      <c r="AG18" s="95" t="s">
        <v>2328</v>
      </c>
      <c r="AH18" s="95" t="s">
        <v>154</v>
      </c>
      <c r="AI18" s="95" t="s">
        <v>154</v>
      </c>
      <c r="AJ18" s="95" t="s">
        <v>154</v>
      </c>
      <c r="AK18" s="95" t="s">
        <v>154</v>
      </c>
      <c r="AL18" s="95" t="s">
        <v>2428</v>
      </c>
      <c r="AM18" s="95" t="s">
        <v>2429</v>
      </c>
      <c r="AN18" s="95" t="s">
        <v>2430</v>
      </c>
      <c r="AO18" s="95" t="s">
        <v>2431</v>
      </c>
      <c r="AP18" s="95" t="s">
        <v>2432</v>
      </c>
      <c r="AQ18" s="95" t="s">
        <v>2433</v>
      </c>
      <c r="AR18" s="95" t="s">
        <v>2434</v>
      </c>
      <c r="AS18" s="95" t="s">
        <v>2421</v>
      </c>
      <c r="AT18" s="95" t="s">
        <v>1570</v>
      </c>
      <c r="AU18" s="95" t="s">
        <v>1438</v>
      </c>
      <c r="AV18" s="95" t="s">
        <v>469</v>
      </c>
      <c r="AW18" s="95" t="s">
        <v>2435</v>
      </c>
      <c r="AX18" s="95" t="s">
        <v>2436</v>
      </c>
    </row>
    <row r="19" spans="1:50" x14ac:dyDescent="0.25">
      <c r="A19" s="95" t="s">
        <v>2437</v>
      </c>
      <c r="B19" s="95" t="s">
        <v>1715</v>
      </c>
      <c r="C19" s="95" t="s">
        <v>2438</v>
      </c>
      <c r="D19" s="95" t="s">
        <v>2317</v>
      </c>
      <c r="E19" s="95" t="s">
        <v>2439</v>
      </c>
      <c r="F19" s="95" t="s">
        <v>2326</v>
      </c>
      <c r="G19" s="95" t="s">
        <v>2439</v>
      </c>
      <c r="H19" s="95" t="s">
        <v>2321</v>
      </c>
      <c r="I19" s="95" t="s">
        <v>2322</v>
      </c>
      <c r="J19" s="95" t="s">
        <v>462</v>
      </c>
      <c r="K19" s="95" t="s">
        <v>2440</v>
      </c>
      <c r="L19" s="95" t="s">
        <v>2441</v>
      </c>
      <c r="M19" s="95" t="s">
        <v>325</v>
      </c>
      <c r="N19" s="95" t="s">
        <v>356</v>
      </c>
      <c r="O19" s="95" t="s">
        <v>2442</v>
      </c>
      <c r="P19" s="95" t="s">
        <v>328</v>
      </c>
      <c r="Q19" s="95" t="s">
        <v>385</v>
      </c>
      <c r="R19" s="95" t="s">
        <v>386</v>
      </c>
      <c r="S19" s="95" t="s">
        <v>22</v>
      </c>
      <c r="T19" s="95" t="s">
        <v>23</v>
      </c>
      <c r="U19" s="95" t="s">
        <v>460</v>
      </c>
      <c r="V19" s="95" t="s">
        <v>1579</v>
      </c>
      <c r="W19" s="95" t="s">
        <v>30</v>
      </c>
      <c r="X19" s="95" t="s">
        <v>321</v>
      </c>
      <c r="Y19" s="95" t="s">
        <v>32</v>
      </c>
      <c r="Z19" s="95">
        <v>640982</v>
      </c>
      <c r="AA19" s="95" t="s">
        <v>2326</v>
      </c>
      <c r="AB19" s="95" t="s">
        <v>2326</v>
      </c>
      <c r="AC19" s="95" t="s">
        <v>2326</v>
      </c>
      <c r="AD19" s="95" t="s">
        <v>2327</v>
      </c>
      <c r="AE19" s="95" t="s">
        <v>154</v>
      </c>
      <c r="AF19" s="95" t="s">
        <v>154</v>
      </c>
      <c r="AG19" s="95" t="s">
        <v>2328</v>
      </c>
      <c r="AH19" s="95" t="s">
        <v>154</v>
      </c>
      <c r="AI19" s="95" t="s">
        <v>154</v>
      </c>
      <c r="AJ19" s="95" t="s">
        <v>154</v>
      </c>
      <c r="AK19" s="95" t="s">
        <v>154</v>
      </c>
      <c r="AL19" s="95" t="s">
        <v>2443</v>
      </c>
      <c r="AM19" s="95" t="s">
        <v>2371</v>
      </c>
      <c r="AN19" s="95" t="s">
        <v>2371</v>
      </c>
      <c r="AO19" s="95" t="s">
        <v>2444</v>
      </c>
      <c r="AP19" s="95" t="s">
        <v>2445</v>
      </c>
      <c r="AQ19" s="95" t="s">
        <v>2360</v>
      </c>
      <c r="AR19" s="95" t="s">
        <v>2446</v>
      </c>
      <c r="AS19" s="95" t="s">
        <v>2437</v>
      </c>
      <c r="AT19" s="95" t="s">
        <v>1570</v>
      </c>
      <c r="AU19" s="95" t="s">
        <v>423</v>
      </c>
      <c r="AV19" s="95" t="s">
        <v>1616</v>
      </c>
      <c r="AW19" s="95" t="s">
        <v>2447</v>
      </c>
      <c r="AX19" s="95" t="s">
        <v>2448</v>
      </c>
    </row>
    <row r="20" spans="1:50" x14ac:dyDescent="0.25">
      <c r="A20" s="95" t="s">
        <v>2449</v>
      </c>
      <c r="B20" s="95" t="s">
        <v>1715</v>
      </c>
      <c r="C20" s="95" t="s">
        <v>2411</v>
      </c>
      <c r="D20" s="95" t="s">
        <v>2317</v>
      </c>
      <c r="E20" s="95" t="s">
        <v>2380</v>
      </c>
      <c r="F20" s="95" t="s">
        <v>2381</v>
      </c>
      <c r="G20" s="95" t="s">
        <v>2382</v>
      </c>
      <c r="H20" s="95" t="s">
        <v>2321</v>
      </c>
      <c r="I20" s="95" t="s">
        <v>2322</v>
      </c>
      <c r="J20" s="95" t="s">
        <v>462</v>
      </c>
      <c r="K20" s="95" t="s">
        <v>2383</v>
      </c>
      <c r="L20" s="95" t="s">
        <v>2384</v>
      </c>
      <c r="M20" s="95" t="s">
        <v>325</v>
      </c>
      <c r="N20" s="95" t="s">
        <v>356</v>
      </c>
      <c r="O20" s="95" t="s">
        <v>2385</v>
      </c>
      <c r="P20" s="95" t="s">
        <v>328</v>
      </c>
      <c r="Q20" s="95" t="s">
        <v>494</v>
      </c>
      <c r="R20" s="95" t="s">
        <v>495</v>
      </c>
      <c r="S20" s="95" t="s">
        <v>22</v>
      </c>
      <c r="T20" s="95" t="s">
        <v>23</v>
      </c>
      <c r="U20" s="95" t="s">
        <v>460</v>
      </c>
      <c r="V20" s="95" t="s">
        <v>1579</v>
      </c>
      <c r="W20" s="95" t="s">
        <v>30</v>
      </c>
      <c r="X20" s="95" t="s">
        <v>321</v>
      </c>
      <c r="Y20" s="95" t="s">
        <v>32</v>
      </c>
      <c r="Z20" s="95">
        <v>2173850</v>
      </c>
      <c r="AA20" s="95" t="s">
        <v>2326</v>
      </c>
      <c r="AB20" s="95" t="s">
        <v>2326</v>
      </c>
      <c r="AC20" s="95" t="s">
        <v>2326</v>
      </c>
      <c r="AD20" s="95" t="s">
        <v>2327</v>
      </c>
      <c r="AE20" s="95" t="s">
        <v>154</v>
      </c>
      <c r="AF20" s="95" t="s">
        <v>154</v>
      </c>
      <c r="AG20" s="95" t="s">
        <v>2328</v>
      </c>
      <c r="AH20" s="95" t="s">
        <v>154</v>
      </c>
      <c r="AI20" s="95" t="s">
        <v>154</v>
      </c>
      <c r="AJ20" s="95" t="s">
        <v>154</v>
      </c>
      <c r="AK20" s="95" t="s">
        <v>154</v>
      </c>
      <c r="AL20" s="95" t="s">
        <v>2450</v>
      </c>
      <c r="AM20" s="95" t="s">
        <v>2387</v>
      </c>
      <c r="AN20" s="95" t="s">
        <v>2387</v>
      </c>
      <c r="AO20" s="95" t="s">
        <v>2388</v>
      </c>
      <c r="AP20" s="95" t="s">
        <v>2451</v>
      </c>
      <c r="AQ20" s="95" t="s">
        <v>2452</v>
      </c>
      <c r="AR20" s="95" t="s">
        <v>2453</v>
      </c>
      <c r="AS20" s="95" t="s">
        <v>2449</v>
      </c>
      <c r="AT20" s="95" t="s">
        <v>1570</v>
      </c>
      <c r="AU20" s="95" t="s">
        <v>2391</v>
      </c>
      <c r="AV20" s="95" t="s">
        <v>469</v>
      </c>
      <c r="AW20" s="95" t="s">
        <v>2392</v>
      </c>
      <c r="AX20" s="95" t="s">
        <v>2393</v>
      </c>
    </row>
    <row r="21" spans="1:50" x14ac:dyDescent="0.25">
      <c r="A21" s="95" t="s">
        <v>2449</v>
      </c>
      <c r="B21" s="95" t="s">
        <v>1715</v>
      </c>
      <c r="C21" s="95" t="s">
        <v>2411</v>
      </c>
      <c r="D21" s="95" t="s">
        <v>2317</v>
      </c>
      <c r="E21" s="95" t="s">
        <v>2380</v>
      </c>
      <c r="F21" s="95" t="s">
        <v>2381</v>
      </c>
      <c r="G21" s="95" t="s">
        <v>2382</v>
      </c>
      <c r="H21" s="95" t="s">
        <v>2321</v>
      </c>
      <c r="I21" s="95" t="s">
        <v>2322</v>
      </c>
      <c r="J21" s="95" t="s">
        <v>462</v>
      </c>
      <c r="K21" s="95" t="s">
        <v>2383</v>
      </c>
      <c r="L21" s="95" t="s">
        <v>2384</v>
      </c>
      <c r="M21" s="95" t="s">
        <v>325</v>
      </c>
      <c r="N21" s="95" t="s">
        <v>356</v>
      </c>
      <c r="O21" s="95" t="s">
        <v>2385</v>
      </c>
      <c r="P21" s="95" t="s">
        <v>328</v>
      </c>
      <c r="Q21" s="95" t="s">
        <v>494</v>
      </c>
      <c r="R21" s="95" t="s">
        <v>495</v>
      </c>
      <c r="S21" s="95" t="s">
        <v>22</v>
      </c>
      <c r="T21" s="95" t="s">
        <v>23</v>
      </c>
      <c r="U21" s="95" t="s">
        <v>535</v>
      </c>
      <c r="V21" s="95" t="s">
        <v>1582</v>
      </c>
      <c r="W21" s="95" t="s">
        <v>30</v>
      </c>
      <c r="X21" s="95" t="s">
        <v>321</v>
      </c>
      <c r="Y21" s="95" t="s">
        <v>32</v>
      </c>
      <c r="Z21" s="95">
        <v>4037150</v>
      </c>
      <c r="AA21" s="95" t="s">
        <v>2326</v>
      </c>
      <c r="AB21" s="95" t="s">
        <v>2326</v>
      </c>
      <c r="AC21" s="95" t="s">
        <v>2326</v>
      </c>
      <c r="AD21" s="95" t="s">
        <v>2327</v>
      </c>
      <c r="AE21" s="95" t="s">
        <v>154</v>
      </c>
      <c r="AF21" s="95" t="s">
        <v>154</v>
      </c>
      <c r="AG21" s="95" t="s">
        <v>2328</v>
      </c>
      <c r="AH21" s="95" t="s">
        <v>154</v>
      </c>
      <c r="AI21" s="95" t="s">
        <v>154</v>
      </c>
      <c r="AJ21" s="95" t="s">
        <v>154</v>
      </c>
      <c r="AK21" s="95" t="s">
        <v>154</v>
      </c>
      <c r="AL21" s="95" t="s">
        <v>2450</v>
      </c>
      <c r="AM21" s="95" t="s">
        <v>2387</v>
      </c>
      <c r="AN21" s="95" t="s">
        <v>2387</v>
      </c>
      <c r="AO21" s="95" t="s">
        <v>2388</v>
      </c>
      <c r="AP21" s="95" t="s">
        <v>2451</v>
      </c>
      <c r="AQ21" s="95" t="s">
        <v>2452</v>
      </c>
      <c r="AR21" s="95" t="s">
        <v>2453</v>
      </c>
      <c r="AS21" s="95" t="s">
        <v>2449</v>
      </c>
      <c r="AT21" s="95" t="s">
        <v>1570</v>
      </c>
      <c r="AU21" s="95" t="s">
        <v>2391</v>
      </c>
      <c r="AV21" s="95" t="s">
        <v>469</v>
      </c>
      <c r="AW21" s="95" t="s">
        <v>2392</v>
      </c>
      <c r="AX21" s="95" t="s">
        <v>2393</v>
      </c>
    </row>
    <row r="22" spans="1:50" x14ac:dyDescent="0.25">
      <c r="A22" s="95" t="s">
        <v>2454</v>
      </c>
      <c r="B22" s="95" t="s">
        <v>1715</v>
      </c>
      <c r="C22" s="95" t="s">
        <v>2455</v>
      </c>
      <c r="D22" s="95" t="s">
        <v>2317</v>
      </c>
      <c r="E22" s="95" t="s">
        <v>2456</v>
      </c>
      <c r="F22" s="95" t="s">
        <v>2457</v>
      </c>
      <c r="G22" s="95" t="s">
        <v>2458</v>
      </c>
      <c r="H22" s="95" t="s">
        <v>2321</v>
      </c>
      <c r="I22" s="95" t="s">
        <v>2322</v>
      </c>
      <c r="J22" s="95" t="s">
        <v>462</v>
      </c>
      <c r="K22" s="95" t="s">
        <v>2459</v>
      </c>
      <c r="L22" s="95" t="s">
        <v>2460</v>
      </c>
      <c r="M22" s="95" t="s">
        <v>325</v>
      </c>
      <c r="N22" s="95" t="s">
        <v>356</v>
      </c>
      <c r="O22" s="95" t="s">
        <v>2461</v>
      </c>
      <c r="P22" s="95" t="s">
        <v>328</v>
      </c>
      <c r="Q22" s="95" t="s">
        <v>2462</v>
      </c>
      <c r="R22" s="95" t="s">
        <v>2463</v>
      </c>
      <c r="S22" s="95" t="s">
        <v>22</v>
      </c>
      <c r="T22" s="95" t="s">
        <v>23</v>
      </c>
      <c r="U22" s="95" t="s">
        <v>460</v>
      </c>
      <c r="V22" s="95" t="s">
        <v>1579</v>
      </c>
      <c r="W22" s="95" t="s">
        <v>30</v>
      </c>
      <c r="X22" s="95" t="s">
        <v>321</v>
      </c>
      <c r="Y22" s="95" t="s">
        <v>32</v>
      </c>
      <c r="Z22" s="95">
        <v>1939467.4</v>
      </c>
      <c r="AA22" s="95" t="s">
        <v>2326</v>
      </c>
      <c r="AB22" s="95" t="s">
        <v>2326</v>
      </c>
      <c r="AC22" s="95" t="s">
        <v>2326</v>
      </c>
      <c r="AD22" s="95" t="s">
        <v>2327</v>
      </c>
      <c r="AE22" s="95" t="s">
        <v>154</v>
      </c>
      <c r="AF22" s="95" t="s">
        <v>154</v>
      </c>
      <c r="AG22" s="95" t="s">
        <v>2328</v>
      </c>
      <c r="AH22" s="95" t="s">
        <v>154</v>
      </c>
      <c r="AI22" s="95" t="s">
        <v>154</v>
      </c>
      <c r="AJ22" s="95" t="s">
        <v>154</v>
      </c>
      <c r="AK22" s="95" t="s">
        <v>154</v>
      </c>
      <c r="AL22" s="95" t="s">
        <v>2464</v>
      </c>
      <c r="AM22" s="95" t="s">
        <v>2465</v>
      </c>
      <c r="AN22" s="95" t="s">
        <v>2465</v>
      </c>
      <c r="AO22" s="95" t="s">
        <v>2466</v>
      </c>
      <c r="AP22" s="95" t="s">
        <v>2467</v>
      </c>
      <c r="AQ22" s="95" t="s">
        <v>2468</v>
      </c>
      <c r="AR22" s="95" t="s">
        <v>2469</v>
      </c>
      <c r="AS22" s="95" t="s">
        <v>2454</v>
      </c>
      <c r="AT22" s="95" t="s">
        <v>1570</v>
      </c>
      <c r="AU22" s="95" t="s">
        <v>845</v>
      </c>
      <c r="AV22" s="95" t="s">
        <v>469</v>
      </c>
      <c r="AW22" s="95" t="s">
        <v>2470</v>
      </c>
      <c r="AX22" s="95" t="s">
        <v>2471</v>
      </c>
    </row>
    <row r="23" spans="1:50" ht="15.6" customHeight="1" x14ac:dyDescent="0.25">
      <c r="A23" s="95" t="s">
        <v>2454</v>
      </c>
      <c r="B23" s="95" t="s">
        <v>1715</v>
      </c>
      <c r="C23" s="95" t="s">
        <v>2455</v>
      </c>
      <c r="D23" s="95" t="s">
        <v>2317</v>
      </c>
      <c r="E23" s="95" t="s">
        <v>2456</v>
      </c>
      <c r="F23" s="95" t="s">
        <v>2457</v>
      </c>
      <c r="G23" s="95" t="s">
        <v>2458</v>
      </c>
      <c r="H23" s="95" t="s">
        <v>2321</v>
      </c>
      <c r="I23" s="95" t="s">
        <v>2322</v>
      </c>
      <c r="J23" s="95" t="s">
        <v>462</v>
      </c>
      <c r="K23" s="95" t="s">
        <v>2459</v>
      </c>
      <c r="L23" s="95" t="s">
        <v>2460</v>
      </c>
      <c r="M23" s="95" t="s">
        <v>325</v>
      </c>
      <c r="N23" s="95" t="s">
        <v>356</v>
      </c>
      <c r="O23" s="95" t="s">
        <v>2461</v>
      </c>
      <c r="P23" s="95" t="s">
        <v>328</v>
      </c>
      <c r="Q23" s="95" t="s">
        <v>2462</v>
      </c>
      <c r="R23" s="95" t="s">
        <v>2463</v>
      </c>
      <c r="S23" s="95" t="s">
        <v>22</v>
      </c>
      <c r="T23" s="95" t="s">
        <v>23</v>
      </c>
      <c r="U23" s="95" t="s">
        <v>535</v>
      </c>
      <c r="V23" s="95" t="s">
        <v>1582</v>
      </c>
      <c r="W23" s="95" t="s">
        <v>30</v>
      </c>
      <c r="X23" s="95" t="s">
        <v>321</v>
      </c>
      <c r="Y23" s="95" t="s">
        <v>32</v>
      </c>
      <c r="Z23" s="95">
        <v>7757865.5999999996</v>
      </c>
      <c r="AA23" s="95" t="s">
        <v>2326</v>
      </c>
      <c r="AB23" s="95" t="s">
        <v>2326</v>
      </c>
      <c r="AC23" s="95" t="s">
        <v>2326</v>
      </c>
      <c r="AD23" s="95" t="s">
        <v>2327</v>
      </c>
      <c r="AE23" s="95" t="s">
        <v>154</v>
      </c>
      <c r="AF23" s="95" t="s">
        <v>154</v>
      </c>
      <c r="AG23" s="95" t="s">
        <v>2328</v>
      </c>
      <c r="AH23" s="95" t="s">
        <v>154</v>
      </c>
      <c r="AI23" s="95" t="s">
        <v>154</v>
      </c>
      <c r="AJ23" s="95" t="s">
        <v>154</v>
      </c>
      <c r="AK23" s="95" t="s">
        <v>154</v>
      </c>
      <c r="AL23" s="95" t="s">
        <v>2464</v>
      </c>
      <c r="AM23" s="95" t="s">
        <v>2465</v>
      </c>
      <c r="AN23" s="95" t="s">
        <v>2465</v>
      </c>
      <c r="AO23" s="95" t="s">
        <v>2466</v>
      </c>
      <c r="AP23" s="95" t="s">
        <v>2467</v>
      </c>
      <c r="AQ23" s="95" t="s">
        <v>2468</v>
      </c>
      <c r="AR23" s="95" t="s">
        <v>2469</v>
      </c>
      <c r="AS23" s="95" t="s">
        <v>2454</v>
      </c>
      <c r="AT23" s="95" t="s">
        <v>1570</v>
      </c>
      <c r="AU23" s="95" t="s">
        <v>845</v>
      </c>
      <c r="AV23" s="95" t="s">
        <v>469</v>
      </c>
      <c r="AW23" s="95" t="s">
        <v>2470</v>
      </c>
      <c r="AX23" s="95" t="s">
        <v>2471</v>
      </c>
    </row>
    <row r="24" spans="1:50" x14ac:dyDescent="0.25">
      <c r="A24" s="95" t="s">
        <v>2472</v>
      </c>
      <c r="B24" s="95" t="s">
        <v>1715</v>
      </c>
      <c r="C24" s="95" t="s">
        <v>2473</v>
      </c>
      <c r="D24" s="95" t="s">
        <v>2317</v>
      </c>
      <c r="E24" s="95" t="s">
        <v>2474</v>
      </c>
      <c r="F24" s="95" t="s">
        <v>2475</v>
      </c>
      <c r="G24" s="95" t="s">
        <v>2476</v>
      </c>
      <c r="H24" s="95" t="s">
        <v>2321</v>
      </c>
      <c r="I24" s="95" t="s">
        <v>2322</v>
      </c>
      <c r="J24" s="95" t="s">
        <v>462</v>
      </c>
      <c r="K24" s="95" t="s">
        <v>2477</v>
      </c>
      <c r="L24" s="95" t="s">
        <v>2478</v>
      </c>
      <c r="M24" s="95" t="s">
        <v>325</v>
      </c>
      <c r="N24" s="95" t="s">
        <v>356</v>
      </c>
      <c r="O24" s="95" t="s">
        <v>2479</v>
      </c>
      <c r="P24" s="95" t="s">
        <v>328</v>
      </c>
      <c r="Q24" s="95" t="s">
        <v>385</v>
      </c>
      <c r="R24" s="95" t="s">
        <v>386</v>
      </c>
      <c r="S24" s="95" t="s">
        <v>22</v>
      </c>
      <c r="T24" s="95" t="s">
        <v>23</v>
      </c>
      <c r="U24" s="95" t="s">
        <v>460</v>
      </c>
      <c r="V24" s="95" t="s">
        <v>1579</v>
      </c>
      <c r="W24" s="95" t="s">
        <v>30</v>
      </c>
      <c r="X24" s="95" t="s">
        <v>321</v>
      </c>
      <c r="Y24" s="95" t="s">
        <v>32</v>
      </c>
      <c r="Z24" s="95">
        <v>810600</v>
      </c>
      <c r="AA24" s="95" t="s">
        <v>2326</v>
      </c>
      <c r="AB24" s="95" t="s">
        <v>2326</v>
      </c>
      <c r="AC24" s="95" t="s">
        <v>2326</v>
      </c>
      <c r="AD24" s="95" t="s">
        <v>2327</v>
      </c>
      <c r="AE24" s="95" t="s">
        <v>154</v>
      </c>
      <c r="AF24" s="95" t="s">
        <v>154</v>
      </c>
      <c r="AG24" s="95" t="s">
        <v>2328</v>
      </c>
      <c r="AH24" s="95" t="s">
        <v>154</v>
      </c>
      <c r="AI24" s="95" t="s">
        <v>154</v>
      </c>
      <c r="AJ24" s="95" t="s">
        <v>154</v>
      </c>
      <c r="AK24" s="95" t="s">
        <v>154</v>
      </c>
      <c r="AL24" s="95" t="s">
        <v>2480</v>
      </c>
      <c r="AM24" s="95" t="s">
        <v>2481</v>
      </c>
      <c r="AN24" s="95" t="s">
        <v>2481</v>
      </c>
      <c r="AO24" s="95" t="s">
        <v>2482</v>
      </c>
      <c r="AP24" s="95" t="s">
        <v>2483</v>
      </c>
      <c r="AQ24" s="95" t="s">
        <v>2433</v>
      </c>
      <c r="AR24" s="95" t="s">
        <v>2484</v>
      </c>
      <c r="AS24" s="95" t="s">
        <v>2472</v>
      </c>
      <c r="AT24" s="95" t="s">
        <v>1570</v>
      </c>
      <c r="AU24" s="95" t="s">
        <v>1386</v>
      </c>
      <c r="AV24" s="95" t="s">
        <v>335</v>
      </c>
      <c r="AW24" s="95" t="s">
        <v>2485</v>
      </c>
      <c r="AX24" s="95" t="s">
        <v>2486</v>
      </c>
    </row>
    <row r="25" spans="1:50" x14ac:dyDescent="0.25">
      <c r="A25" s="95" t="s">
        <v>2472</v>
      </c>
      <c r="B25" s="95" t="s">
        <v>1715</v>
      </c>
      <c r="C25" s="95" t="s">
        <v>2473</v>
      </c>
      <c r="D25" s="95" t="s">
        <v>2317</v>
      </c>
      <c r="E25" s="95" t="s">
        <v>2474</v>
      </c>
      <c r="F25" s="95" t="s">
        <v>2475</v>
      </c>
      <c r="G25" s="95" t="s">
        <v>2476</v>
      </c>
      <c r="H25" s="95" t="s">
        <v>2321</v>
      </c>
      <c r="I25" s="95" t="s">
        <v>2322</v>
      </c>
      <c r="J25" s="95" t="s">
        <v>462</v>
      </c>
      <c r="K25" s="95" t="s">
        <v>2477</v>
      </c>
      <c r="L25" s="95" t="s">
        <v>2478</v>
      </c>
      <c r="M25" s="95" t="s">
        <v>325</v>
      </c>
      <c r="N25" s="95" t="s">
        <v>356</v>
      </c>
      <c r="O25" s="95" t="s">
        <v>2479</v>
      </c>
      <c r="P25" s="95" t="s">
        <v>328</v>
      </c>
      <c r="Q25" s="95" t="s">
        <v>385</v>
      </c>
      <c r="R25" s="95" t="s">
        <v>386</v>
      </c>
      <c r="S25" s="95" t="s">
        <v>22</v>
      </c>
      <c r="T25" s="95" t="s">
        <v>23</v>
      </c>
      <c r="U25" s="95" t="s">
        <v>535</v>
      </c>
      <c r="V25" s="95" t="s">
        <v>1582</v>
      </c>
      <c r="W25" s="95" t="s">
        <v>30</v>
      </c>
      <c r="X25" s="95" t="s">
        <v>321</v>
      </c>
      <c r="Y25" s="95" t="s">
        <v>32</v>
      </c>
      <c r="Z25" s="95">
        <v>3242400</v>
      </c>
      <c r="AA25" s="95" t="s">
        <v>2326</v>
      </c>
      <c r="AB25" s="95" t="s">
        <v>2326</v>
      </c>
      <c r="AC25" s="95" t="s">
        <v>2326</v>
      </c>
      <c r="AD25" s="95" t="s">
        <v>2327</v>
      </c>
      <c r="AE25" s="95" t="s">
        <v>154</v>
      </c>
      <c r="AF25" s="95" t="s">
        <v>154</v>
      </c>
      <c r="AG25" s="95" t="s">
        <v>2328</v>
      </c>
      <c r="AH25" s="95" t="s">
        <v>154</v>
      </c>
      <c r="AI25" s="95" t="s">
        <v>154</v>
      </c>
      <c r="AJ25" s="95" t="s">
        <v>154</v>
      </c>
      <c r="AK25" s="95" t="s">
        <v>154</v>
      </c>
      <c r="AL25" s="95" t="s">
        <v>2480</v>
      </c>
      <c r="AM25" s="95" t="s">
        <v>2481</v>
      </c>
      <c r="AN25" s="95" t="s">
        <v>2481</v>
      </c>
      <c r="AO25" s="95" t="s">
        <v>2482</v>
      </c>
      <c r="AP25" s="95" t="s">
        <v>2483</v>
      </c>
      <c r="AQ25" s="95" t="s">
        <v>2433</v>
      </c>
      <c r="AR25" s="95" t="s">
        <v>2484</v>
      </c>
      <c r="AS25" s="95" t="s">
        <v>2472</v>
      </c>
      <c r="AT25" s="95" t="s">
        <v>1570</v>
      </c>
      <c r="AU25" s="95" t="s">
        <v>1386</v>
      </c>
      <c r="AV25" s="95" t="s">
        <v>335</v>
      </c>
      <c r="AW25" s="95" t="s">
        <v>2485</v>
      </c>
      <c r="AX25" s="95" t="s">
        <v>2486</v>
      </c>
    </row>
    <row r="26" spans="1:50" x14ac:dyDescent="0.25">
      <c r="A26" s="95" t="s">
        <v>2487</v>
      </c>
      <c r="B26" s="95" t="s">
        <v>1715</v>
      </c>
      <c r="C26" s="95" t="s">
        <v>2488</v>
      </c>
      <c r="D26" s="95" t="s">
        <v>2317</v>
      </c>
      <c r="E26" s="95" t="s">
        <v>2489</v>
      </c>
      <c r="F26" s="95" t="s">
        <v>2490</v>
      </c>
      <c r="G26" s="95" t="s">
        <v>2491</v>
      </c>
      <c r="H26" s="95" t="s">
        <v>2321</v>
      </c>
      <c r="I26" s="95" t="s">
        <v>2322</v>
      </c>
      <c r="J26" s="95" t="s">
        <v>462</v>
      </c>
      <c r="K26" s="95" t="s">
        <v>2492</v>
      </c>
      <c r="L26" s="95" t="s">
        <v>2493</v>
      </c>
      <c r="M26" s="95" t="s">
        <v>325</v>
      </c>
      <c r="N26" s="95" t="s">
        <v>356</v>
      </c>
      <c r="O26" s="95" t="s">
        <v>2494</v>
      </c>
      <c r="P26" s="95" t="s">
        <v>328</v>
      </c>
      <c r="Q26" s="95" t="s">
        <v>418</v>
      </c>
      <c r="R26" s="95" t="s">
        <v>419</v>
      </c>
      <c r="S26" s="95" t="s">
        <v>22</v>
      </c>
      <c r="T26" s="95" t="s">
        <v>23</v>
      </c>
      <c r="U26" s="95" t="s">
        <v>595</v>
      </c>
      <c r="V26" s="95" t="s">
        <v>1577</v>
      </c>
      <c r="W26" s="95" t="s">
        <v>30</v>
      </c>
      <c r="X26" s="95" t="s">
        <v>321</v>
      </c>
      <c r="Y26" s="95" t="s">
        <v>32</v>
      </c>
      <c r="Z26" s="95">
        <v>3861900</v>
      </c>
      <c r="AA26" s="95" t="s">
        <v>2326</v>
      </c>
      <c r="AB26" s="95" t="s">
        <v>2326</v>
      </c>
      <c r="AC26" s="95" t="s">
        <v>2326</v>
      </c>
      <c r="AD26" s="95" t="s">
        <v>2327</v>
      </c>
      <c r="AE26" s="95" t="s">
        <v>154</v>
      </c>
      <c r="AF26" s="95" t="s">
        <v>154</v>
      </c>
      <c r="AG26" s="95" t="s">
        <v>2328</v>
      </c>
      <c r="AH26" s="95" t="s">
        <v>154</v>
      </c>
      <c r="AI26" s="95" t="s">
        <v>154</v>
      </c>
      <c r="AJ26" s="95" t="s">
        <v>154</v>
      </c>
      <c r="AK26" s="95" t="s">
        <v>154</v>
      </c>
      <c r="AL26" s="95" t="s">
        <v>2495</v>
      </c>
      <c r="AM26" s="95" t="s">
        <v>2496</v>
      </c>
      <c r="AN26" s="95" t="s">
        <v>2497</v>
      </c>
      <c r="AO26" s="95" t="s">
        <v>2498</v>
      </c>
      <c r="AP26" s="95" t="s">
        <v>2499</v>
      </c>
      <c r="AQ26" s="95" t="s">
        <v>2433</v>
      </c>
      <c r="AR26" s="95" t="s">
        <v>2500</v>
      </c>
      <c r="AS26" s="95" t="s">
        <v>2487</v>
      </c>
      <c r="AT26" s="95" t="s">
        <v>1570</v>
      </c>
      <c r="AU26" s="95" t="s">
        <v>2501</v>
      </c>
      <c r="AV26" s="95" t="s">
        <v>469</v>
      </c>
      <c r="AW26" s="95" t="s">
        <v>2502</v>
      </c>
      <c r="AX26" s="95" t="s">
        <v>2503</v>
      </c>
    </row>
    <row r="27" spans="1:50" x14ac:dyDescent="0.25">
      <c r="A27" s="95" t="s">
        <v>2487</v>
      </c>
      <c r="B27" s="95" t="s">
        <v>1715</v>
      </c>
      <c r="C27" s="95" t="s">
        <v>2488</v>
      </c>
      <c r="D27" s="95" t="s">
        <v>2317</v>
      </c>
      <c r="E27" s="95" t="s">
        <v>2489</v>
      </c>
      <c r="F27" s="95" t="s">
        <v>2490</v>
      </c>
      <c r="G27" s="95" t="s">
        <v>2491</v>
      </c>
      <c r="H27" s="95" t="s">
        <v>2321</v>
      </c>
      <c r="I27" s="95" t="s">
        <v>2322</v>
      </c>
      <c r="J27" s="95" t="s">
        <v>462</v>
      </c>
      <c r="K27" s="95" t="s">
        <v>2492</v>
      </c>
      <c r="L27" s="95" t="s">
        <v>2493</v>
      </c>
      <c r="M27" s="95" t="s">
        <v>325</v>
      </c>
      <c r="N27" s="95" t="s">
        <v>356</v>
      </c>
      <c r="O27" s="95" t="s">
        <v>2494</v>
      </c>
      <c r="P27" s="95" t="s">
        <v>328</v>
      </c>
      <c r="Q27" s="95" t="s">
        <v>418</v>
      </c>
      <c r="R27" s="95" t="s">
        <v>419</v>
      </c>
      <c r="S27" s="95" t="s">
        <v>22</v>
      </c>
      <c r="T27" s="95" t="s">
        <v>23</v>
      </c>
      <c r="U27" s="95" t="s">
        <v>602</v>
      </c>
      <c r="V27" s="95" t="s">
        <v>1578</v>
      </c>
      <c r="W27" s="95" t="s">
        <v>30</v>
      </c>
      <c r="X27" s="95" t="s">
        <v>321</v>
      </c>
      <c r="Y27" s="95" t="s">
        <v>32</v>
      </c>
      <c r="Z27" s="95">
        <v>429100</v>
      </c>
      <c r="AA27" s="95" t="s">
        <v>2326</v>
      </c>
      <c r="AB27" s="95" t="s">
        <v>2326</v>
      </c>
      <c r="AC27" s="95" t="s">
        <v>2326</v>
      </c>
      <c r="AD27" s="95" t="s">
        <v>2327</v>
      </c>
      <c r="AE27" s="95" t="s">
        <v>154</v>
      </c>
      <c r="AF27" s="95" t="s">
        <v>154</v>
      </c>
      <c r="AG27" s="95" t="s">
        <v>2328</v>
      </c>
      <c r="AH27" s="95" t="s">
        <v>154</v>
      </c>
      <c r="AI27" s="95" t="s">
        <v>154</v>
      </c>
      <c r="AJ27" s="95" t="s">
        <v>154</v>
      </c>
      <c r="AK27" s="95" t="s">
        <v>154</v>
      </c>
      <c r="AL27" s="95" t="s">
        <v>2495</v>
      </c>
      <c r="AM27" s="95" t="s">
        <v>2496</v>
      </c>
      <c r="AN27" s="95" t="s">
        <v>2497</v>
      </c>
      <c r="AO27" s="95" t="s">
        <v>2498</v>
      </c>
      <c r="AP27" s="95" t="s">
        <v>2499</v>
      </c>
      <c r="AQ27" s="95" t="s">
        <v>2433</v>
      </c>
      <c r="AR27" s="95" t="s">
        <v>2500</v>
      </c>
      <c r="AS27" s="95" t="s">
        <v>2487</v>
      </c>
      <c r="AT27" s="95" t="s">
        <v>1570</v>
      </c>
      <c r="AU27" s="95" t="s">
        <v>2501</v>
      </c>
      <c r="AV27" s="95" t="s">
        <v>469</v>
      </c>
      <c r="AW27" s="95" t="s">
        <v>2502</v>
      </c>
      <c r="AX27" s="95" t="s">
        <v>2503</v>
      </c>
    </row>
    <row r="28" spans="1:50" x14ac:dyDescent="0.25">
      <c r="A28" s="95" t="s">
        <v>2504</v>
      </c>
      <c r="B28" s="95" t="s">
        <v>1715</v>
      </c>
      <c r="C28" s="95" t="s">
        <v>2505</v>
      </c>
      <c r="D28" s="95" t="s">
        <v>2317</v>
      </c>
      <c r="E28" s="95" t="s">
        <v>2506</v>
      </c>
      <c r="F28" s="95" t="s">
        <v>2507</v>
      </c>
      <c r="G28" s="95" t="s">
        <v>2508</v>
      </c>
      <c r="H28" s="95" t="s">
        <v>2321</v>
      </c>
      <c r="I28" s="95" t="s">
        <v>2322</v>
      </c>
      <c r="J28" s="95" t="s">
        <v>462</v>
      </c>
      <c r="K28" s="95" t="s">
        <v>2492</v>
      </c>
      <c r="L28" s="95" t="s">
        <v>2493</v>
      </c>
      <c r="M28" s="95" t="s">
        <v>325</v>
      </c>
      <c r="N28" s="95" t="s">
        <v>356</v>
      </c>
      <c r="O28" s="95" t="s">
        <v>2494</v>
      </c>
      <c r="P28" s="95" t="s">
        <v>328</v>
      </c>
      <c r="Q28" s="95" t="s">
        <v>418</v>
      </c>
      <c r="R28" s="95" t="s">
        <v>419</v>
      </c>
      <c r="S28" s="95" t="s">
        <v>22</v>
      </c>
      <c r="T28" s="95" t="s">
        <v>23</v>
      </c>
      <c r="U28" s="95" t="s">
        <v>595</v>
      </c>
      <c r="V28" s="95" t="s">
        <v>1577</v>
      </c>
      <c r="W28" s="95" t="s">
        <v>30</v>
      </c>
      <c r="X28" s="95" t="s">
        <v>321</v>
      </c>
      <c r="Y28" s="95" t="s">
        <v>32</v>
      </c>
      <c r="Z28" s="95">
        <v>2960790</v>
      </c>
      <c r="AA28" s="95" t="s">
        <v>2326</v>
      </c>
      <c r="AB28" s="95" t="s">
        <v>2326</v>
      </c>
      <c r="AC28" s="95" t="s">
        <v>2326</v>
      </c>
      <c r="AD28" s="95" t="s">
        <v>2327</v>
      </c>
      <c r="AE28" s="95" t="s">
        <v>154</v>
      </c>
      <c r="AF28" s="95" t="s">
        <v>154</v>
      </c>
      <c r="AG28" s="95" t="s">
        <v>2328</v>
      </c>
      <c r="AH28" s="95" t="s">
        <v>154</v>
      </c>
      <c r="AI28" s="95" t="s">
        <v>154</v>
      </c>
      <c r="AJ28" s="95" t="s">
        <v>154</v>
      </c>
      <c r="AK28" s="95" t="s">
        <v>154</v>
      </c>
      <c r="AL28" s="95" t="s">
        <v>2509</v>
      </c>
      <c r="AM28" s="95" t="s">
        <v>2496</v>
      </c>
      <c r="AN28" s="95" t="s">
        <v>2497</v>
      </c>
      <c r="AO28" s="95" t="s">
        <v>2498</v>
      </c>
      <c r="AP28" s="95" t="s">
        <v>2510</v>
      </c>
      <c r="AQ28" s="95" t="s">
        <v>2468</v>
      </c>
      <c r="AR28" s="95" t="s">
        <v>2511</v>
      </c>
      <c r="AS28" s="95" t="s">
        <v>2504</v>
      </c>
      <c r="AT28" s="95" t="s">
        <v>1570</v>
      </c>
      <c r="AU28" s="95" t="s">
        <v>2501</v>
      </c>
      <c r="AV28" s="95" t="s">
        <v>469</v>
      </c>
      <c r="AW28" s="95" t="s">
        <v>2502</v>
      </c>
      <c r="AX28" s="95" t="s">
        <v>2503</v>
      </c>
    </row>
    <row r="29" spans="1:50" x14ac:dyDescent="0.25">
      <c r="A29" s="95" t="s">
        <v>2504</v>
      </c>
      <c r="B29" s="95" t="s">
        <v>1715</v>
      </c>
      <c r="C29" s="95" t="s">
        <v>2505</v>
      </c>
      <c r="D29" s="95" t="s">
        <v>2317</v>
      </c>
      <c r="E29" s="95" t="s">
        <v>2506</v>
      </c>
      <c r="F29" s="95" t="s">
        <v>2507</v>
      </c>
      <c r="G29" s="95" t="s">
        <v>2508</v>
      </c>
      <c r="H29" s="95" t="s">
        <v>2321</v>
      </c>
      <c r="I29" s="95" t="s">
        <v>2322</v>
      </c>
      <c r="J29" s="95" t="s">
        <v>462</v>
      </c>
      <c r="K29" s="95" t="s">
        <v>2492</v>
      </c>
      <c r="L29" s="95" t="s">
        <v>2493</v>
      </c>
      <c r="M29" s="95" t="s">
        <v>325</v>
      </c>
      <c r="N29" s="95" t="s">
        <v>356</v>
      </c>
      <c r="O29" s="95" t="s">
        <v>2494</v>
      </c>
      <c r="P29" s="95" t="s">
        <v>328</v>
      </c>
      <c r="Q29" s="95" t="s">
        <v>418</v>
      </c>
      <c r="R29" s="95" t="s">
        <v>419</v>
      </c>
      <c r="S29" s="95" t="s">
        <v>22</v>
      </c>
      <c r="T29" s="95" t="s">
        <v>23</v>
      </c>
      <c r="U29" s="95" t="s">
        <v>602</v>
      </c>
      <c r="V29" s="95" t="s">
        <v>1578</v>
      </c>
      <c r="W29" s="95" t="s">
        <v>30</v>
      </c>
      <c r="X29" s="95" t="s">
        <v>321</v>
      </c>
      <c r="Y29" s="95" t="s">
        <v>32</v>
      </c>
      <c r="Z29" s="95">
        <v>328977</v>
      </c>
      <c r="AA29" s="95" t="s">
        <v>2326</v>
      </c>
      <c r="AB29" s="95" t="s">
        <v>2326</v>
      </c>
      <c r="AC29" s="95" t="s">
        <v>2326</v>
      </c>
      <c r="AD29" s="95" t="s">
        <v>2327</v>
      </c>
      <c r="AE29" s="95" t="s">
        <v>154</v>
      </c>
      <c r="AF29" s="95" t="s">
        <v>154</v>
      </c>
      <c r="AG29" s="95" t="s">
        <v>2328</v>
      </c>
      <c r="AH29" s="95" t="s">
        <v>154</v>
      </c>
      <c r="AI29" s="95" t="s">
        <v>154</v>
      </c>
      <c r="AJ29" s="95" t="s">
        <v>154</v>
      </c>
      <c r="AK29" s="95" t="s">
        <v>154</v>
      </c>
      <c r="AL29" s="95" t="s">
        <v>2509</v>
      </c>
      <c r="AM29" s="95" t="s">
        <v>2496</v>
      </c>
      <c r="AN29" s="95" t="s">
        <v>2497</v>
      </c>
      <c r="AO29" s="95" t="s">
        <v>2498</v>
      </c>
      <c r="AP29" s="95" t="s">
        <v>2510</v>
      </c>
      <c r="AQ29" s="95" t="s">
        <v>2468</v>
      </c>
      <c r="AR29" s="95" t="s">
        <v>2511</v>
      </c>
      <c r="AS29" s="95" t="s">
        <v>2504</v>
      </c>
      <c r="AT29" s="95" t="s">
        <v>1570</v>
      </c>
      <c r="AU29" s="95" t="s">
        <v>2501</v>
      </c>
      <c r="AV29" s="95" t="s">
        <v>469</v>
      </c>
      <c r="AW29" s="95" t="s">
        <v>2502</v>
      </c>
      <c r="AX29" s="95" t="s">
        <v>2503</v>
      </c>
    </row>
    <row r="30" spans="1:50" x14ac:dyDescent="0.25">
      <c r="A30" s="95" t="s">
        <v>2512</v>
      </c>
      <c r="B30" s="95" t="s">
        <v>1715</v>
      </c>
      <c r="C30" s="95" t="s">
        <v>2513</v>
      </c>
      <c r="D30" s="95" t="s">
        <v>2317</v>
      </c>
      <c r="E30" s="95" t="s">
        <v>2514</v>
      </c>
      <c r="F30" s="95" t="s">
        <v>2326</v>
      </c>
      <c r="G30" s="95" t="s">
        <v>2514</v>
      </c>
      <c r="H30" s="95" t="s">
        <v>2321</v>
      </c>
      <c r="I30" s="95" t="s">
        <v>2322</v>
      </c>
      <c r="J30" s="95" t="s">
        <v>462</v>
      </c>
      <c r="K30" s="95" t="s">
        <v>2515</v>
      </c>
      <c r="L30" s="95" t="s">
        <v>2516</v>
      </c>
      <c r="M30" s="95" t="s">
        <v>325</v>
      </c>
      <c r="N30" s="95" t="s">
        <v>356</v>
      </c>
      <c r="O30" s="95" t="s">
        <v>2517</v>
      </c>
      <c r="P30" s="95" t="s">
        <v>328</v>
      </c>
      <c r="Q30" s="95" t="s">
        <v>494</v>
      </c>
      <c r="R30" s="95" t="s">
        <v>495</v>
      </c>
      <c r="S30" s="95" t="s">
        <v>22</v>
      </c>
      <c r="T30" s="95" t="s">
        <v>23</v>
      </c>
      <c r="U30" s="95" t="s">
        <v>460</v>
      </c>
      <c r="V30" s="95" t="s">
        <v>1579</v>
      </c>
      <c r="W30" s="95" t="s">
        <v>30</v>
      </c>
      <c r="X30" s="95" t="s">
        <v>321</v>
      </c>
      <c r="Y30" s="95" t="s">
        <v>32</v>
      </c>
      <c r="Z30" s="95">
        <v>924150</v>
      </c>
      <c r="AA30" s="95" t="s">
        <v>2326</v>
      </c>
      <c r="AB30" s="95" t="s">
        <v>2326</v>
      </c>
      <c r="AC30" s="95" t="s">
        <v>2326</v>
      </c>
      <c r="AD30" s="95" t="s">
        <v>2327</v>
      </c>
      <c r="AE30" s="95" t="s">
        <v>154</v>
      </c>
      <c r="AF30" s="95" t="s">
        <v>154</v>
      </c>
      <c r="AG30" s="95" t="s">
        <v>2328</v>
      </c>
      <c r="AH30" s="95" t="s">
        <v>154</v>
      </c>
      <c r="AI30" s="95" t="s">
        <v>154</v>
      </c>
      <c r="AJ30" s="95" t="s">
        <v>154</v>
      </c>
      <c r="AK30" s="95" t="s">
        <v>154</v>
      </c>
      <c r="AL30" s="95" t="s">
        <v>2518</v>
      </c>
      <c r="AM30" s="95" t="s">
        <v>2371</v>
      </c>
      <c r="AN30" s="95" t="s">
        <v>2371</v>
      </c>
      <c r="AO30" s="95" t="s">
        <v>2519</v>
      </c>
      <c r="AP30" s="95" t="s">
        <v>2520</v>
      </c>
      <c r="AQ30" s="95" t="s">
        <v>2360</v>
      </c>
      <c r="AR30" s="95" t="s">
        <v>2521</v>
      </c>
      <c r="AS30" s="95" t="s">
        <v>2512</v>
      </c>
      <c r="AT30" s="95" t="s">
        <v>1570</v>
      </c>
      <c r="AU30" s="95" t="s">
        <v>423</v>
      </c>
      <c r="AV30" s="95" t="s">
        <v>1616</v>
      </c>
      <c r="AW30" s="95" t="s">
        <v>2522</v>
      </c>
      <c r="AX30" s="95" t="s">
        <v>2523</v>
      </c>
    </row>
    <row r="31" spans="1:50" x14ac:dyDescent="0.25">
      <c r="A31" s="95" t="s">
        <v>2524</v>
      </c>
      <c r="B31" s="95" t="s">
        <v>1715</v>
      </c>
      <c r="C31" s="95" t="s">
        <v>2525</v>
      </c>
      <c r="D31" s="95" t="s">
        <v>2317</v>
      </c>
      <c r="E31" s="95" t="s">
        <v>2526</v>
      </c>
      <c r="F31" s="95" t="s">
        <v>2326</v>
      </c>
      <c r="G31" s="95" t="s">
        <v>2526</v>
      </c>
      <c r="H31" s="95" t="s">
        <v>2321</v>
      </c>
      <c r="I31" s="95" t="s">
        <v>2322</v>
      </c>
      <c r="J31" s="95" t="s">
        <v>462</v>
      </c>
      <c r="K31" s="95" t="s">
        <v>2527</v>
      </c>
      <c r="L31" s="95" t="s">
        <v>2528</v>
      </c>
      <c r="M31" s="95" t="s">
        <v>325</v>
      </c>
      <c r="N31" s="95" t="s">
        <v>356</v>
      </c>
      <c r="O31" s="95" t="s">
        <v>2529</v>
      </c>
      <c r="P31" s="95" t="s">
        <v>328</v>
      </c>
      <c r="Q31" s="95" t="s">
        <v>385</v>
      </c>
      <c r="R31" s="95" t="s">
        <v>386</v>
      </c>
      <c r="S31" s="95" t="s">
        <v>22</v>
      </c>
      <c r="T31" s="95" t="s">
        <v>23</v>
      </c>
      <c r="U31" s="95" t="s">
        <v>535</v>
      </c>
      <c r="V31" s="95" t="s">
        <v>1582</v>
      </c>
      <c r="W31" s="95" t="s">
        <v>30</v>
      </c>
      <c r="X31" s="95" t="s">
        <v>321</v>
      </c>
      <c r="Y31" s="95" t="s">
        <v>32</v>
      </c>
      <c r="Z31" s="95">
        <v>424863</v>
      </c>
      <c r="AA31" s="95" t="s">
        <v>2326</v>
      </c>
      <c r="AB31" s="95" t="s">
        <v>2326</v>
      </c>
      <c r="AC31" s="95" t="s">
        <v>2326</v>
      </c>
      <c r="AD31" s="95" t="s">
        <v>2327</v>
      </c>
      <c r="AE31" s="95" t="s">
        <v>154</v>
      </c>
      <c r="AF31" s="95" t="s">
        <v>154</v>
      </c>
      <c r="AG31" s="95" t="s">
        <v>2328</v>
      </c>
      <c r="AH31" s="95" t="s">
        <v>154</v>
      </c>
      <c r="AI31" s="95" t="s">
        <v>154</v>
      </c>
      <c r="AJ31" s="95" t="s">
        <v>154</v>
      </c>
      <c r="AK31" s="95" t="s">
        <v>154</v>
      </c>
      <c r="AL31" s="95" t="s">
        <v>2530</v>
      </c>
      <c r="AM31" s="95" t="s">
        <v>2357</v>
      </c>
      <c r="AN31" s="95" t="s">
        <v>2357</v>
      </c>
      <c r="AO31" s="95" t="s">
        <v>2531</v>
      </c>
      <c r="AP31" s="95" t="s">
        <v>2532</v>
      </c>
      <c r="AQ31" s="95" t="s">
        <v>2360</v>
      </c>
      <c r="AR31" s="95" t="s">
        <v>2533</v>
      </c>
      <c r="AS31" s="95" t="s">
        <v>2524</v>
      </c>
      <c r="AT31" s="95" t="s">
        <v>1570</v>
      </c>
      <c r="AU31" s="95" t="s">
        <v>983</v>
      </c>
      <c r="AV31" s="95" t="s">
        <v>1616</v>
      </c>
      <c r="AW31" s="95" t="s">
        <v>2534</v>
      </c>
      <c r="AX31" s="95" t="s">
        <v>2535</v>
      </c>
    </row>
    <row r="32" spans="1:50" x14ac:dyDescent="0.25">
      <c r="A32" s="95" t="s">
        <v>2536</v>
      </c>
      <c r="B32" s="95" t="s">
        <v>1715</v>
      </c>
      <c r="C32" s="95" t="s">
        <v>2537</v>
      </c>
      <c r="D32" s="95" t="s">
        <v>2317</v>
      </c>
      <c r="E32" s="95" t="s">
        <v>2538</v>
      </c>
      <c r="F32" s="95" t="s">
        <v>2326</v>
      </c>
      <c r="G32" s="95" t="s">
        <v>2538</v>
      </c>
      <c r="H32" s="95" t="s">
        <v>2321</v>
      </c>
      <c r="I32" s="95" t="s">
        <v>2322</v>
      </c>
      <c r="J32" s="95" t="s">
        <v>462</v>
      </c>
      <c r="K32" s="95" t="s">
        <v>2539</v>
      </c>
      <c r="L32" s="95" t="s">
        <v>2540</v>
      </c>
      <c r="M32" s="95" t="s">
        <v>325</v>
      </c>
      <c r="N32" s="95" t="s">
        <v>356</v>
      </c>
      <c r="O32" s="95" t="s">
        <v>2541</v>
      </c>
      <c r="P32" s="95" t="s">
        <v>328</v>
      </c>
      <c r="Q32" s="95" t="s">
        <v>385</v>
      </c>
      <c r="R32" s="95" t="s">
        <v>386</v>
      </c>
      <c r="S32" s="95" t="s">
        <v>22</v>
      </c>
      <c r="T32" s="95" t="s">
        <v>23</v>
      </c>
      <c r="U32" s="95" t="s">
        <v>472</v>
      </c>
      <c r="V32" s="95" t="s">
        <v>1585</v>
      </c>
      <c r="W32" s="95" t="s">
        <v>30</v>
      </c>
      <c r="X32" s="95" t="s">
        <v>321</v>
      </c>
      <c r="Y32" s="95" t="s">
        <v>32</v>
      </c>
      <c r="Z32" s="95">
        <v>1155475</v>
      </c>
      <c r="AA32" s="95" t="s">
        <v>2326</v>
      </c>
      <c r="AB32" s="95" t="s">
        <v>2326</v>
      </c>
      <c r="AC32" s="95" t="s">
        <v>2326</v>
      </c>
      <c r="AD32" s="95" t="s">
        <v>2327</v>
      </c>
      <c r="AE32" s="95" t="s">
        <v>154</v>
      </c>
      <c r="AF32" s="95" t="s">
        <v>154</v>
      </c>
      <c r="AG32" s="95" t="s">
        <v>2328</v>
      </c>
      <c r="AH32" s="95" t="s">
        <v>154</v>
      </c>
      <c r="AI32" s="95" t="s">
        <v>154</v>
      </c>
      <c r="AJ32" s="95" t="s">
        <v>154</v>
      </c>
      <c r="AK32" s="95" t="s">
        <v>154</v>
      </c>
      <c r="AL32" s="95" t="s">
        <v>2542</v>
      </c>
      <c r="AM32" s="95" t="s">
        <v>2543</v>
      </c>
      <c r="AN32" s="95" t="s">
        <v>2543</v>
      </c>
      <c r="AO32" s="95" t="s">
        <v>2544</v>
      </c>
      <c r="AP32" s="95" t="s">
        <v>2545</v>
      </c>
      <c r="AQ32" s="95" t="s">
        <v>2360</v>
      </c>
      <c r="AR32" s="95" t="s">
        <v>2546</v>
      </c>
      <c r="AS32" s="95" t="s">
        <v>2536</v>
      </c>
      <c r="AT32" s="95" t="s">
        <v>1570</v>
      </c>
      <c r="AU32" s="95" t="s">
        <v>2547</v>
      </c>
      <c r="AV32" s="95" t="s">
        <v>1616</v>
      </c>
      <c r="AW32" s="95" t="s">
        <v>2548</v>
      </c>
      <c r="AX32" s="95" t="s">
        <v>2549</v>
      </c>
    </row>
    <row r="33" spans="1:50" x14ac:dyDescent="0.25">
      <c r="A33" s="95" t="s">
        <v>2550</v>
      </c>
      <c r="B33" s="95" t="s">
        <v>1715</v>
      </c>
      <c r="C33" s="95" t="s">
        <v>2551</v>
      </c>
      <c r="D33" s="95" t="s">
        <v>2317</v>
      </c>
      <c r="E33" s="95" t="s">
        <v>2552</v>
      </c>
      <c r="F33" s="95" t="s">
        <v>2326</v>
      </c>
      <c r="G33" s="95" t="s">
        <v>2552</v>
      </c>
      <c r="H33" s="95" t="s">
        <v>2321</v>
      </c>
      <c r="I33" s="95" t="s">
        <v>2322</v>
      </c>
      <c r="J33" s="95" t="s">
        <v>462</v>
      </c>
      <c r="K33" s="95" t="s">
        <v>2553</v>
      </c>
      <c r="L33" s="95" t="s">
        <v>2554</v>
      </c>
      <c r="M33" s="95" t="s">
        <v>325</v>
      </c>
      <c r="N33" s="95" t="s">
        <v>356</v>
      </c>
      <c r="O33" s="95" t="s">
        <v>2555</v>
      </c>
      <c r="P33" s="95" t="s">
        <v>328</v>
      </c>
      <c r="Q33" s="95" t="s">
        <v>385</v>
      </c>
      <c r="R33" s="95" t="s">
        <v>386</v>
      </c>
      <c r="S33" s="95" t="s">
        <v>22</v>
      </c>
      <c r="T33" s="95" t="s">
        <v>23</v>
      </c>
      <c r="U33" s="95" t="s">
        <v>595</v>
      </c>
      <c r="V33" s="95" t="s">
        <v>1577</v>
      </c>
      <c r="W33" s="95" t="s">
        <v>30</v>
      </c>
      <c r="X33" s="95" t="s">
        <v>321</v>
      </c>
      <c r="Y33" s="95" t="s">
        <v>32</v>
      </c>
      <c r="Z33" s="95">
        <v>681438</v>
      </c>
      <c r="AA33" s="95" t="s">
        <v>2326</v>
      </c>
      <c r="AB33" s="95" t="s">
        <v>2326</v>
      </c>
      <c r="AC33" s="95" t="s">
        <v>2326</v>
      </c>
      <c r="AD33" s="95" t="s">
        <v>2327</v>
      </c>
      <c r="AE33" s="95" t="s">
        <v>154</v>
      </c>
      <c r="AF33" s="95" t="s">
        <v>154</v>
      </c>
      <c r="AG33" s="95" t="s">
        <v>2328</v>
      </c>
      <c r="AH33" s="95" t="s">
        <v>154</v>
      </c>
      <c r="AI33" s="95" t="s">
        <v>154</v>
      </c>
      <c r="AJ33" s="95" t="s">
        <v>154</v>
      </c>
      <c r="AK33" s="95" t="s">
        <v>154</v>
      </c>
      <c r="AL33" s="95" t="s">
        <v>2556</v>
      </c>
      <c r="AM33" s="95" t="s">
        <v>2557</v>
      </c>
      <c r="AN33" s="95" t="s">
        <v>2557</v>
      </c>
      <c r="AO33" s="95" t="s">
        <v>2558</v>
      </c>
      <c r="AP33" s="95" t="s">
        <v>2559</v>
      </c>
      <c r="AQ33" s="95" t="s">
        <v>2360</v>
      </c>
      <c r="AR33" s="95" t="s">
        <v>2560</v>
      </c>
      <c r="AS33" s="95" t="s">
        <v>2550</v>
      </c>
      <c r="AT33" s="95" t="s">
        <v>1570</v>
      </c>
      <c r="AU33" s="95" t="s">
        <v>415</v>
      </c>
      <c r="AV33" s="95" t="s">
        <v>1616</v>
      </c>
      <c r="AW33" s="95" t="s">
        <v>2561</v>
      </c>
      <c r="AX33" s="95" t="s">
        <v>2562</v>
      </c>
    </row>
    <row r="34" spans="1:50" x14ac:dyDescent="0.25">
      <c r="A34" s="95" t="s">
        <v>2563</v>
      </c>
      <c r="B34" s="95" t="s">
        <v>1715</v>
      </c>
      <c r="C34" s="95" t="s">
        <v>2564</v>
      </c>
      <c r="D34" s="95" t="s">
        <v>2317</v>
      </c>
      <c r="E34" s="95" t="s">
        <v>2565</v>
      </c>
      <c r="F34" s="95" t="s">
        <v>2326</v>
      </c>
      <c r="G34" s="95" t="s">
        <v>2565</v>
      </c>
      <c r="H34" s="95" t="s">
        <v>2321</v>
      </c>
      <c r="I34" s="95" t="s">
        <v>2322</v>
      </c>
      <c r="J34" s="95" t="s">
        <v>462</v>
      </c>
      <c r="K34" s="95" t="s">
        <v>2566</v>
      </c>
      <c r="L34" s="95" t="s">
        <v>2567</v>
      </c>
      <c r="M34" s="95" t="s">
        <v>325</v>
      </c>
      <c r="N34" s="95" t="s">
        <v>356</v>
      </c>
      <c r="O34" s="95" t="s">
        <v>2568</v>
      </c>
      <c r="P34" s="95" t="s">
        <v>328</v>
      </c>
      <c r="Q34" s="95" t="s">
        <v>343</v>
      </c>
      <c r="R34" s="95" t="s">
        <v>344</v>
      </c>
      <c r="S34" s="95" t="s">
        <v>22</v>
      </c>
      <c r="T34" s="95" t="s">
        <v>23</v>
      </c>
      <c r="U34" s="95" t="s">
        <v>460</v>
      </c>
      <c r="V34" s="95" t="s">
        <v>1579</v>
      </c>
      <c r="W34" s="95" t="s">
        <v>30</v>
      </c>
      <c r="X34" s="95" t="s">
        <v>321</v>
      </c>
      <c r="Y34" s="95" t="s">
        <v>32</v>
      </c>
      <c r="Z34" s="95">
        <v>2420350</v>
      </c>
      <c r="AA34" s="95" t="s">
        <v>2326</v>
      </c>
      <c r="AB34" s="95" t="s">
        <v>2326</v>
      </c>
      <c r="AC34" s="95" t="s">
        <v>2326</v>
      </c>
      <c r="AD34" s="95" t="s">
        <v>2327</v>
      </c>
      <c r="AE34" s="95" t="s">
        <v>154</v>
      </c>
      <c r="AF34" s="95" t="s">
        <v>154</v>
      </c>
      <c r="AG34" s="95" t="s">
        <v>2328</v>
      </c>
      <c r="AH34" s="95" t="s">
        <v>154</v>
      </c>
      <c r="AI34" s="95" t="s">
        <v>154</v>
      </c>
      <c r="AJ34" s="95" t="s">
        <v>154</v>
      </c>
      <c r="AK34" s="95" t="s">
        <v>154</v>
      </c>
      <c r="AL34" s="95" t="s">
        <v>2569</v>
      </c>
      <c r="AM34" s="95" t="s">
        <v>2371</v>
      </c>
      <c r="AN34" s="95" t="s">
        <v>2371</v>
      </c>
      <c r="AO34" s="95" t="s">
        <v>2570</v>
      </c>
      <c r="AP34" s="95" t="s">
        <v>2571</v>
      </c>
      <c r="AQ34" s="95" t="s">
        <v>2360</v>
      </c>
      <c r="AR34" s="95" t="s">
        <v>2572</v>
      </c>
      <c r="AS34" s="95" t="s">
        <v>2563</v>
      </c>
      <c r="AT34" s="95" t="s">
        <v>1570</v>
      </c>
      <c r="AU34" s="95" t="s">
        <v>823</v>
      </c>
      <c r="AV34" s="95" t="s">
        <v>1616</v>
      </c>
      <c r="AW34" s="95" t="s">
        <v>2573</v>
      </c>
      <c r="AX34" s="95" t="s">
        <v>2574</v>
      </c>
    </row>
    <row r="35" spans="1:50" x14ac:dyDescent="0.25">
      <c r="A35" s="95" t="s">
        <v>2575</v>
      </c>
      <c r="B35" s="95" t="s">
        <v>1715</v>
      </c>
      <c r="C35" s="95" t="s">
        <v>2576</v>
      </c>
      <c r="D35" s="95" t="s">
        <v>2317</v>
      </c>
      <c r="E35" s="95" t="s">
        <v>2577</v>
      </c>
      <c r="F35" s="95" t="s">
        <v>2326</v>
      </c>
      <c r="G35" s="95" t="s">
        <v>2577</v>
      </c>
      <c r="H35" s="95" t="s">
        <v>2321</v>
      </c>
      <c r="I35" s="95" t="s">
        <v>2322</v>
      </c>
      <c r="J35" s="95" t="s">
        <v>462</v>
      </c>
      <c r="K35" s="95" t="s">
        <v>2578</v>
      </c>
      <c r="L35" s="95" t="s">
        <v>2579</v>
      </c>
      <c r="M35" s="95" t="s">
        <v>325</v>
      </c>
      <c r="N35" s="95" t="s">
        <v>356</v>
      </c>
      <c r="O35" s="95" t="s">
        <v>2580</v>
      </c>
      <c r="P35" s="95" t="s">
        <v>328</v>
      </c>
      <c r="Q35" s="95" t="s">
        <v>2581</v>
      </c>
      <c r="R35" s="95" t="s">
        <v>2582</v>
      </c>
      <c r="S35" s="95" t="s">
        <v>22</v>
      </c>
      <c r="T35" s="95" t="s">
        <v>23</v>
      </c>
      <c r="U35" s="95" t="s">
        <v>472</v>
      </c>
      <c r="V35" s="95" t="s">
        <v>1585</v>
      </c>
      <c r="W35" s="95" t="s">
        <v>30</v>
      </c>
      <c r="X35" s="95" t="s">
        <v>321</v>
      </c>
      <c r="Y35" s="95" t="s">
        <v>32</v>
      </c>
      <c r="Z35" s="95">
        <v>871330</v>
      </c>
      <c r="AA35" s="95" t="s">
        <v>2326</v>
      </c>
      <c r="AB35" s="95" t="s">
        <v>2326</v>
      </c>
      <c r="AC35" s="95" t="s">
        <v>2326</v>
      </c>
      <c r="AD35" s="95" t="s">
        <v>2327</v>
      </c>
      <c r="AE35" s="95" t="s">
        <v>154</v>
      </c>
      <c r="AF35" s="95" t="s">
        <v>154</v>
      </c>
      <c r="AG35" s="95" t="s">
        <v>2328</v>
      </c>
      <c r="AH35" s="95" t="s">
        <v>154</v>
      </c>
      <c r="AI35" s="95" t="s">
        <v>154</v>
      </c>
      <c r="AJ35" s="95" t="s">
        <v>154</v>
      </c>
      <c r="AK35" s="95" t="s">
        <v>154</v>
      </c>
      <c r="AL35" s="95" t="s">
        <v>2583</v>
      </c>
      <c r="AM35" s="95" t="s">
        <v>2543</v>
      </c>
      <c r="AN35" s="95" t="s">
        <v>2543</v>
      </c>
      <c r="AO35" s="95" t="s">
        <v>2584</v>
      </c>
      <c r="AP35" s="95" t="s">
        <v>2585</v>
      </c>
      <c r="AQ35" s="95" t="s">
        <v>2360</v>
      </c>
      <c r="AR35" s="95" t="s">
        <v>2586</v>
      </c>
      <c r="AS35" s="95" t="s">
        <v>2575</v>
      </c>
      <c r="AT35" s="95" t="s">
        <v>1570</v>
      </c>
      <c r="AU35" s="95" t="s">
        <v>915</v>
      </c>
      <c r="AV35" s="95" t="s">
        <v>1616</v>
      </c>
      <c r="AW35" s="95" t="s">
        <v>2587</v>
      </c>
      <c r="AX35" s="95" t="s">
        <v>2588</v>
      </c>
    </row>
    <row r="36" spans="1:50" x14ac:dyDescent="0.25">
      <c r="A36" s="95" t="s">
        <v>2589</v>
      </c>
      <c r="B36" s="95" t="s">
        <v>1715</v>
      </c>
      <c r="C36" s="95" t="s">
        <v>2590</v>
      </c>
      <c r="D36" s="95" t="s">
        <v>2317</v>
      </c>
      <c r="E36" s="95" t="s">
        <v>2591</v>
      </c>
      <c r="F36" s="95" t="s">
        <v>2326</v>
      </c>
      <c r="G36" s="95" t="s">
        <v>2591</v>
      </c>
      <c r="H36" s="95" t="s">
        <v>2321</v>
      </c>
      <c r="I36" s="95" t="s">
        <v>2322</v>
      </c>
      <c r="J36" s="95" t="s">
        <v>462</v>
      </c>
      <c r="K36" s="95" t="s">
        <v>2492</v>
      </c>
      <c r="L36" s="95" t="s">
        <v>2493</v>
      </c>
      <c r="M36" s="95" t="s">
        <v>325</v>
      </c>
      <c r="N36" s="95" t="s">
        <v>356</v>
      </c>
      <c r="O36" s="95" t="s">
        <v>2494</v>
      </c>
      <c r="P36" s="95" t="s">
        <v>328</v>
      </c>
      <c r="Q36" s="95" t="s">
        <v>418</v>
      </c>
      <c r="R36" s="95" t="s">
        <v>419</v>
      </c>
      <c r="S36" s="95" t="s">
        <v>22</v>
      </c>
      <c r="T36" s="95" t="s">
        <v>23</v>
      </c>
      <c r="U36" s="95" t="s">
        <v>595</v>
      </c>
      <c r="V36" s="95" t="s">
        <v>1577</v>
      </c>
      <c r="W36" s="95" t="s">
        <v>30</v>
      </c>
      <c r="X36" s="95" t="s">
        <v>321</v>
      </c>
      <c r="Y36" s="95" t="s">
        <v>32</v>
      </c>
      <c r="Z36" s="95">
        <v>1250266</v>
      </c>
      <c r="AA36" s="95" t="s">
        <v>2326</v>
      </c>
      <c r="AB36" s="95" t="s">
        <v>2326</v>
      </c>
      <c r="AC36" s="95" t="s">
        <v>2326</v>
      </c>
      <c r="AD36" s="95" t="s">
        <v>2327</v>
      </c>
      <c r="AE36" s="95" t="s">
        <v>154</v>
      </c>
      <c r="AF36" s="95" t="s">
        <v>154</v>
      </c>
      <c r="AG36" s="95" t="s">
        <v>2328</v>
      </c>
      <c r="AH36" s="95" t="s">
        <v>154</v>
      </c>
      <c r="AI36" s="95" t="s">
        <v>154</v>
      </c>
      <c r="AJ36" s="95" t="s">
        <v>154</v>
      </c>
      <c r="AK36" s="95" t="s">
        <v>154</v>
      </c>
      <c r="AL36" s="95" t="s">
        <v>2592</v>
      </c>
      <c r="AM36" s="95" t="s">
        <v>2557</v>
      </c>
      <c r="AN36" s="95" t="s">
        <v>2557</v>
      </c>
      <c r="AO36" s="95" t="s">
        <v>2593</v>
      </c>
      <c r="AP36" s="95" t="s">
        <v>2594</v>
      </c>
      <c r="AQ36" s="95" t="s">
        <v>2360</v>
      </c>
      <c r="AR36" s="95" t="s">
        <v>2595</v>
      </c>
      <c r="AS36" s="95" t="s">
        <v>2589</v>
      </c>
      <c r="AT36" s="95" t="s">
        <v>1570</v>
      </c>
      <c r="AU36" s="95" t="s">
        <v>1000</v>
      </c>
      <c r="AV36" s="95" t="s">
        <v>1616</v>
      </c>
      <c r="AW36" s="95" t="s">
        <v>1076</v>
      </c>
      <c r="AX36" s="95" t="s">
        <v>2596</v>
      </c>
    </row>
    <row r="37" spans="1:50" x14ac:dyDescent="0.25">
      <c r="A37" s="95" t="s">
        <v>2597</v>
      </c>
      <c r="B37" s="95" t="s">
        <v>1715</v>
      </c>
      <c r="C37" s="95" t="s">
        <v>2598</v>
      </c>
      <c r="D37" s="95" t="s">
        <v>2317</v>
      </c>
      <c r="E37" s="95" t="s">
        <v>2599</v>
      </c>
      <c r="F37" s="95" t="s">
        <v>2326</v>
      </c>
      <c r="G37" s="95" t="s">
        <v>2599</v>
      </c>
      <c r="H37" s="95" t="s">
        <v>2321</v>
      </c>
      <c r="I37" s="95" t="s">
        <v>2322</v>
      </c>
      <c r="J37" s="95" t="s">
        <v>462</v>
      </c>
      <c r="K37" s="95" t="s">
        <v>2600</v>
      </c>
      <c r="L37" s="95" t="s">
        <v>2601</v>
      </c>
      <c r="M37" s="95" t="s">
        <v>325</v>
      </c>
      <c r="N37" s="95" t="s">
        <v>356</v>
      </c>
      <c r="O37" s="95" t="s">
        <v>2602</v>
      </c>
      <c r="P37" s="95" t="s">
        <v>328</v>
      </c>
      <c r="Q37" s="95" t="s">
        <v>343</v>
      </c>
      <c r="R37" s="95" t="s">
        <v>344</v>
      </c>
      <c r="S37" s="95" t="s">
        <v>22</v>
      </c>
      <c r="T37" s="95" t="s">
        <v>23</v>
      </c>
      <c r="U37" s="95" t="s">
        <v>478</v>
      </c>
      <c r="V37" s="95" t="s">
        <v>479</v>
      </c>
      <c r="W37" s="95" t="s">
        <v>30</v>
      </c>
      <c r="X37" s="95" t="s">
        <v>321</v>
      </c>
      <c r="Y37" s="95" t="s">
        <v>32</v>
      </c>
      <c r="Z37" s="95">
        <v>486198</v>
      </c>
      <c r="AA37" s="95" t="s">
        <v>2326</v>
      </c>
      <c r="AB37" s="95" t="s">
        <v>2326</v>
      </c>
      <c r="AC37" s="95" t="s">
        <v>2326</v>
      </c>
      <c r="AD37" s="95" t="s">
        <v>2327</v>
      </c>
      <c r="AE37" s="95" t="s">
        <v>154</v>
      </c>
      <c r="AF37" s="95" t="s">
        <v>154</v>
      </c>
      <c r="AG37" s="95" t="s">
        <v>2328</v>
      </c>
      <c r="AH37" s="95" t="s">
        <v>154</v>
      </c>
      <c r="AI37" s="95" t="s">
        <v>154</v>
      </c>
      <c r="AJ37" s="95" t="s">
        <v>154</v>
      </c>
      <c r="AK37" s="95" t="s">
        <v>154</v>
      </c>
      <c r="AL37" s="95" t="s">
        <v>2603</v>
      </c>
      <c r="AM37" s="95" t="s">
        <v>2604</v>
      </c>
      <c r="AN37" s="95" t="s">
        <v>2604</v>
      </c>
      <c r="AO37" s="95" t="s">
        <v>2605</v>
      </c>
      <c r="AP37" s="95" t="s">
        <v>2606</v>
      </c>
      <c r="AQ37" s="95" t="s">
        <v>2468</v>
      </c>
      <c r="AR37" s="95" t="s">
        <v>2607</v>
      </c>
      <c r="AS37" s="95" t="s">
        <v>2597</v>
      </c>
      <c r="AT37" s="95" t="s">
        <v>1570</v>
      </c>
      <c r="AU37" s="95" t="s">
        <v>455</v>
      </c>
      <c r="AV37" s="95" t="s">
        <v>1616</v>
      </c>
      <c r="AW37" s="95" t="s">
        <v>2608</v>
      </c>
      <c r="AX37" s="95" t="s">
        <v>2609</v>
      </c>
    </row>
    <row r="38" spans="1:50" x14ac:dyDescent="0.25">
      <c r="A38" s="95" t="s">
        <v>2610</v>
      </c>
      <c r="B38" s="95" t="s">
        <v>1715</v>
      </c>
      <c r="C38" s="95" t="s">
        <v>2551</v>
      </c>
      <c r="D38" s="95" t="s">
        <v>2317</v>
      </c>
      <c r="E38" s="95" t="s">
        <v>2611</v>
      </c>
      <c r="F38" s="95" t="s">
        <v>2326</v>
      </c>
      <c r="G38" s="95" t="s">
        <v>2611</v>
      </c>
      <c r="H38" s="95" t="s">
        <v>2321</v>
      </c>
      <c r="I38" s="95" t="s">
        <v>2322</v>
      </c>
      <c r="J38" s="95" t="s">
        <v>462</v>
      </c>
      <c r="K38" s="95" t="s">
        <v>2612</v>
      </c>
      <c r="L38" s="95" t="s">
        <v>2613</v>
      </c>
      <c r="M38" s="95" t="s">
        <v>325</v>
      </c>
      <c r="N38" s="95" t="s">
        <v>356</v>
      </c>
      <c r="O38" s="95" t="s">
        <v>2614</v>
      </c>
      <c r="P38" s="95" t="s">
        <v>328</v>
      </c>
      <c r="Q38" s="95" t="s">
        <v>385</v>
      </c>
      <c r="R38" s="95" t="s">
        <v>386</v>
      </c>
      <c r="S38" s="95" t="s">
        <v>22</v>
      </c>
      <c r="T38" s="95" t="s">
        <v>23</v>
      </c>
      <c r="U38" s="95" t="s">
        <v>472</v>
      </c>
      <c r="V38" s="95" t="s">
        <v>1585</v>
      </c>
      <c r="W38" s="95" t="s">
        <v>30</v>
      </c>
      <c r="X38" s="95" t="s">
        <v>321</v>
      </c>
      <c r="Y38" s="95" t="s">
        <v>32</v>
      </c>
      <c r="Z38" s="95">
        <v>681903</v>
      </c>
      <c r="AA38" s="95" t="s">
        <v>2326</v>
      </c>
      <c r="AB38" s="95" t="s">
        <v>2326</v>
      </c>
      <c r="AC38" s="95" t="s">
        <v>2326</v>
      </c>
      <c r="AD38" s="95" t="s">
        <v>2327</v>
      </c>
      <c r="AE38" s="95" t="s">
        <v>154</v>
      </c>
      <c r="AF38" s="95" t="s">
        <v>154</v>
      </c>
      <c r="AG38" s="95" t="s">
        <v>2328</v>
      </c>
      <c r="AH38" s="95" t="s">
        <v>154</v>
      </c>
      <c r="AI38" s="95" t="s">
        <v>154</v>
      </c>
      <c r="AJ38" s="95" t="s">
        <v>154</v>
      </c>
      <c r="AK38" s="95" t="s">
        <v>154</v>
      </c>
      <c r="AL38" s="95" t="s">
        <v>2615</v>
      </c>
      <c r="AM38" s="95" t="s">
        <v>2543</v>
      </c>
      <c r="AN38" s="95" t="s">
        <v>2543</v>
      </c>
      <c r="AO38" s="95" t="s">
        <v>2616</v>
      </c>
      <c r="AP38" s="95" t="s">
        <v>2617</v>
      </c>
      <c r="AQ38" s="95" t="s">
        <v>2618</v>
      </c>
      <c r="AR38" s="95" t="s">
        <v>2619</v>
      </c>
      <c r="AS38" s="95" t="s">
        <v>2610</v>
      </c>
      <c r="AT38" s="95" t="s">
        <v>1570</v>
      </c>
      <c r="AU38" s="95" t="s">
        <v>2547</v>
      </c>
      <c r="AV38" s="95" t="s">
        <v>1616</v>
      </c>
      <c r="AW38" s="95" t="s">
        <v>2620</v>
      </c>
      <c r="AX38" s="95" t="s">
        <v>2621</v>
      </c>
    </row>
    <row r="39" spans="1:50" x14ac:dyDescent="0.25">
      <c r="A39" s="95" t="s">
        <v>2622</v>
      </c>
      <c r="B39" s="95" t="s">
        <v>1715</v>
      </c>
      <c r="C39" s="95" t="s">
        <v>2623</v>
      </c>
      <c r="D39" s="95" t="s">
        <v>2317</v>
      </c>
      <c r="E39" s="95" t="s">
        <v>2624</v>
      </c>
      <c r="F39" s="95" t="s">
        <v>2326</v>
      </c>
      <c r="G39" s="95" t="s">
        <v>2624</v>
      </c>
      <c r="H39" s="95" t="s">
        <v>2321</v>
      </c>
      <c r="I39" s="95" t="s">
        <v>2322</v>
      </c>
      <c r="J39" s="95" t="s">
        <v>462</v>
      </c>
      <c r="K39" s="95" t="s">
        <v>2625</v>
      </c>
      <c r="L39" s="95" t="s">
        <v>2626</v>
      </c>
      <c r="M39" s="95" t="s">
        <v>325</v>
      </c>
      <c r="N39" s="95" t="s">
        <v>356</v>
      </c>
      <c r="O39" s="95" t="s">
        <v>2627</v>
      </c>
      <c r="P39" s="95" t="s">
        <v>328</v>
      </c>
      <c r="Q39" s="95" t="s">
        <v>385</v>
      </c>
      <c r="R39" s="95" t="s">
        <v>386</v>
      </c>
      <c r="S39" s="95" t="s">
        <v>22</v>
      </c>
      <c r="T39" s="95" t="s">
        <v>23</v>
      </c>
      <c r="U39" s="95" t="s">
        <v>595</v>
      </c>
      <c r="V39" s="95" t="s">
        <v>1577</v>
      </c>
      <c r="W39" s="95" t="s">
        <v>30</v>
      </c>
      <c r="X39" s="95" t="s">
        <v>321</v>
      </c>
      <c r="Y39" s="95" t="s">
        <v>32</v>
      </c>
      <c r="Z39" s="95">
        <v>1308462</v>
      </c>
      <c r="AA39" s="95" t="s">
        <v>2326</v>
      </c>
      <c r="AB39" s="95" t="s">
        <v>2326</v>
      </c>
      <c r="AC39" s="95" t="s">
        <v>2326</v>
      </c>
      <c r="AD39" s="95" t="s">
        <v>2327</v>
      </c>
      <c r="AE39" s="95" t="s">
        <v>154</v>
      </c>
      <c r="AF39" s="95" t="s">
        <v>154</v>
      </c>
      <c r="AG39" s="95" t="s">
        <v>2328</v>
      </c>
      <c r="AH39" s="95" t="s">
        <v>154</v>
      </c>
      <c r="AI39" s="95" t="s">
        <v>154</v>
      </c>
      <c r="AJ39" s="95" t="s">
        <v>154</v>
      </c>
      <c r="AK39" s="95" t="s">
        <v>154</v>
      </c>
      <c r="AL39" s="95" t="s">
        <v>2628</v>
      </c>
      <c r="AM39" s="95" t="s">
        <v>2557</v>
      </c>
      <c r="AN39" s="95" t="s">
        <v>2557</v>
      </c>
      <c r="AO39" s="95" t="s">
        <v>2629</v>
      </c>
      <c r="AP39" s="95" t="s">
        <v>2630</v>
      </c>
      <c r="AQ39" s="95" t="s">
        <v>2360</v>
      </c>
      <c r="AR39" s="95" t="s">
        <v>2631</v>
      </c>
      <c r="AS39" s="95" t="s">
        <v>2622</v>
      </c>
      <c r="AT39" s="95" t="s">
        <v>1570</v>
      </c>
      <c r="AU39" s="95" t="s">
        <v>915</v>
      </c>
      <c r="AV39" s="95" t="s">
        <v>1616</v>
      </c>
      <c r="AW39" s="95" t="s">
        <v>2632</v>
      </c>
      <c r="AX39" s="95" t="s">
        <v>2633</v>
      </c>
    </row>
    <row r="40" spans="1:50" x14ac:dyDescent="0.25">
      <c r="A40" s="95" t="s">
        <v>2634</v>
      </c>
      <c r="B40" s="95" t="s">
        <v>1715</v>
      </c>
      <c r="C40" s="95" t="s">
        <v>2635</v>
      </c>
      <c r="D40" s="95" t="s">
        <v>2317</v>
      </c>
      <c r="E40" s="95" t="s">
        <v>2636</v>
      </c>
      <c r="F40" s="95" t="s">
        <v>2326</v>
      </c>
      <c r="G40" s="95" t="s">
        <v>2636</v>
      </c>
      <c r="H40" s="95" t="s">
        <v>2321</v>
      </c>
      <c r="I40" s="95" t="s">
        <v>2322</v>
      </c>
      <c r="J40" s="95" t="s">
        <v>462</v>
      </c>
      <c r="K40" s="95" t="s">
        <v>2637</v>
      </c>
      <c r="L40" s="95" t="s">
        <v>2638</v>
      </c>
      <c r="M40" s="95" t="s">
        <v>325</v>
      </c>
      <c r="N40" s="95" t="s">
        <v>356</v>
      </c>
      <c r="O40" s="95" t="s">
        <v>2639</v>
      </c>
      <c r="P40" s="95" t="s">
        <v>328</v>
      </c>
      <c r="Q40" s="95" t="s">
        <v>418</v>
      </c>
      <c r="R40" s="95" t="s">
        <v>419</v>
      </c>
      <c r="S40" s="95" t="s">
        <v>22</v>
      </c>
      <c r="T40" s="95" t="s">
        <v>23</v>
      </c>
      <c r="U40" s="95" t="s">
        <v>595</v>
      </c>
      <c r="V40" s="95" t="s">
        <v>1577</v>
      </c>
      <c r="W40" s="95" t="s">
        <v>30</v>
      </c>
      <c r="X40" s="95" t="s">
        <v>321</v>
      </c>
      <c r="Y40" s="95" t="s">
        <v>32</v>
      </c>
      <c r="Z40" s="95">
        <v>991013</v>
      </c>
      <c r="AA40" s="95" t="s">
        <v>2326</v>
      </c>
      <c r="AB40" s="95" t="s">
        <v>2326</v>
      </c>
      <c r="AC40" s="95" t="s">
        <v>2326</v>
      </c>
      <c r="AD40" s="95" t="s">
        <v>2327</v>
      </c>
      <c r="AE40" s="95" t="s">
        <v>154</v>
      </c>
      <c r="AF40" s="95" t="s">
        <v>154</v>
      </c>
      <c r="AG40" s="95" t="s">
        <v>2328</v>
      </c>
      <c r="AH40" s="95" t="s">
        <v>154</v>
      </c>
      <c r="AI40" s="95" t="s">
        <v>154</v>
      </c>
      <c r="AJ40" s="95" t="s">
        <v>154</v>
      </c>
      <c r="AK40" s="95" t="s">
        <v>154</v>
      </c>
      <c r="AL40" s="95" t="s">
        <v>2640</v>
      </c>
      <c r="AM40" s="95" t="s">
        <v>2557</v>
      </c>
      <c r="AN40" s="95" t="s">
        <v>2557</v>
      </c>
      <c r="AO40" s="95" t="s">
        <v>2641</v>
      </c>
      <c r="AP40" s="95" t="s">
        <v>2642</v>
      </c>
      <c r="AQ40" s="95" t="s">
        <v>2618</v>
      </c>
      <c r="AR40" s="95" t="s">
        <v>2643</v>
      </c>
      <c r="AS40" s="95" t="s">
        <v>2634</v>
      </c>
      <c r="AT40" s="95" t="s">
        <v>1570</v>
      </c>
      <c r="AU40" s="95" t="s">
        <v>1000</v>
      </c>
      <c r="AV40" s="95" t="s">
        <v>1616</v>
      </c>
      <c r="AW40" s="95" t="s">
        <v>2644</v>
      </c>
      <c r="AX40" s="95" t="s">
        <v>2645</v>
      </c>
    </row>
    <row r="41" spans="1:50" x14ac:dyDescent="0.25">
      <c r="A41" s="95" t="s">
        <v>2646</v>
      </c>
      <c r="B41" s="95" t="s">
        <v>1715</v>
      </c>
      <c r="C41" s="95" t="s">
        <v>2623</v>
      </c>
      <c r="D41" s="95" t="s">
        <v>2317</v>
      </c>
      <c r="E41" s="95" t="s">
        <v>2624</v>
      </c>
      <c r="F41" s="95" t="s">
        <v>2326</v>
      </c>
      <c r="G41" s="95" t="s">
        <v>2624</v>
      </c>
      <c r="H41" s="95" t="s">
        <v>2321</v>
      </c>
      <c r="I41" s="95" t="s">
        <v>2322</v>
      </c>
      <c r="J41" s="95" t="s">
        <v>462</v>
      </c>
      <c r="K41" s="95" t="s">
        <v>2647</v>
      </c>
      <c r="L41" s="95" t="s">
        <v>2648</v>
      </c>
      <c r="M41" s="95" t="s">
        <v>325</v>
      </c>
      <c r="N41" s="95" t="s">
        <v>356</v>
      </c>
      <c r="O41" s="95" t="s">
        <v>2649</v>
      </c>
      <c r="P41" s="95" t="s">
        <v>328</v>
      </c>
      <c r="Q41" s="95" t="s">
        <v>385</v>
      </c>
      <c r="R41" s="95" t="s">
        <v>386</v>
      </c>
      <c r="S41" s="95" t="s">
        <v>22</v>
      </c>
      <c r="T41" s="95" t="s">
        <v>23</v>
      </c>
      <c r="U41" s="95" t="s">
        <v>595</v>
      </c>
      <c r="V41" s="95" t="s">
        <v>1577</v>
      </c>
      <c r="W41" s="95" t="s">
        <v>30</v>
      </c>
      <c r="X41" s="95" t="s">
        <v>321</v>
      </c>
      <c r="Y41" s="95" t="s">
        <v>32</v>
      </c>
      <c r="Z41" s="95">
        <v>1308462</v>
      </c>
      <c r="AA41" s="95" t="s">
        <v>2326</v>
      </c>
      <c r="AB41" s="95" t="s">
        <v>2326</v>
      </c>
      <c r="AC41" s="95" t="s">
        <v>2326</v>
      </c>
      <c r="AD41" s="95" t="s">
        <v>2327</v>
      </c>
      <c r="AE41" s="95" t="s">
        <v>154</v>
      </c>
      <c r="AF41" s="95" t="s">
        <v>154</v>
      </c>
      <c r="AG41" s="95" t="s">
        <v>2328</v>
      </c>
      <c r="AH41" s="95" t="s">
        <v>154</v>
      </c>
      <c r="AI41" s="95" t="s">
        <v>154</v>
      </c>
      <c r="AJ41" s="95" t="s">
        <v>154</v>
      </c>
      <c r="AK41" s="95" t="s">
        <v>154</v>
      </c>
      <c r="AL41" s="95" t="s">
        <v>2650</v>
      </c>
      <c r="AM41" s="95" t="s">
        <v>2557</v>
      </c>
      <c r="AN41" s="95" t="s">
        <v>2557</v>
      </c>
      <c r="AO41" s="95" t="s">
        <v>2651</v>
      </c>
      <c r="AP41" s="95" t="s">
        <v>2652</v>
      </c>
      <c r="AQ41" s="95" t="s">
        <v>2360</v>
      </c>
      <c r="AR41" s="95" t="s">
        <v>2653</v>
      </c>
      <c r="AS41" s="95" t="s">
        <v>2646</v>
      </c>
      <c r="AT41" s="95" t="s">
        <v>1570</v>
      </c>
      <c r="AU41" s="95" t="s">
        <v>915</v>
      </c>
      <c r="AV41" s="95" t="s">
        <v>1616</v>
      </c>
      <c r="AW41" s="95" t="s">
        <v>2654</v>
      </c>
      <c r="AX41" s="95" t="s">
        <v>2633</v>
      </c>
    </row>
    <row r="42" spans="1:50" x14ac:dyDescent="0.25">
      <c r="A42" s="95" t="s">
        <v>2655</v>
      </c>
      <c r="B42" s="95" t="s">
        <v>1715</v>
      </c>
      <c r="C42" s="95" t="s">
        <v>2656</v>
      </c>
      <c r="D42" s="95" t="s">
        <v>2317</v>
      </c>
      <c r="E42" s="95" t="s">
        <v>2657</v>
      </c>
      <c r="F42" s="95" t="s">
        <v>2326</v>
      </c>
      <c r="G42" s="95" t="s">
        <v>2657</v>
      </c>
      <c r="H42" s="95" t="s">
        <v>2321</v>
      </c>
      <c r="I42" s="95" t="s">
        <v>2322</v>
      </c>
      <c r="J42" s="95" t="s">
        <v>462</v>
      </c>
      <c r="K42" s="95" t="s">
        <v>2658</v>
      </c>
      <c r="L42" s="95" t="s">
        <v>2659</v>
      </c>
      <c r="M42" s="95" t="s">
        <v>325</v>
      </c>
      <c r="N42" s="95" t="s">
        <v>356</v>
      </c>
      <c r="O42" s="95" t="s">
        <v>2660</v>
      </c>
      <c r="P42" s="95" t="s">
        <v>328</v>
      </c>
      <c r="Q42" s="95" t="s">
        <v>385</v>
      </c>
      <c r="R42" s="95" t="s">
        <v>386</v>
      </c>
      <c r="S42" s="95" t="s">
        <v>22</v>
      </c>
      <c r="T42" s="95" t="s">
        <v>23</v>
      </c>
      <c r="U42" s="95" t="s">
        <v>595</v>
      </c>
      <c r="V42" s="95" t="s">
        <v>1577</v>
      </c>
      <c r="W42" s="95" t="s">
        <v>30</v>
      </c>
      <c r="X42" s="95" t="s">
        <v>321</v>
      </c>
      <c r="Y42" s="95" t="s">
        <v>32</v>
      </c>
      <c r="Z42" s="95">
        <v>1100013</v>
      </c>
      <c r="AA42" s="95" t="s">
        <v>2326</v>
      </c>
      <c r="AB42" s="95" t="s">
        <v>2326</v>
      </c>
      <c r="AC42" s="95" t="s">
        <v>2326</v>
      </c>
      <c r="AD42" s="95" t="s">
        <v>2327</v>
      </c>
      <c r="AE42" s="95" t="s">
        <v>154</v>
      </c>
      <c r="AF42" s="95" t="s">
        <v>154</v>
      </c>
      <c r="AG42" s="95" t="s">
        <v>2328</v>
      </c>
      <c r="AH42" s="95" t="s">
        <v>154</v>
      </c>
      <c r="AI42" s="95" t="s">
        <v>154</v>
      </c>
      <c r="AJ42" s="95" t="s">
        <v>154</v>
      </c>
      <c r="AK42" s="95" t="s">
        <v>154</v>
      </c>
      <c r="AL42" s="95" t="s">
        <v>2661</v>
      </c>
      <c r="AM42" s="95" t="s">
        <v>2557</v>
      </c>
      <c r="AN42" s="95" t="s">
        <v>2557</v>
      </c>
      <c r="AO42" s="95" t="s">
        <v>2662</v>
      </c>
      <c r="AP42" s="95" t="s">
        <v>2663</v>
      </c>
      <c r="AQ42" s="95" t="s">
        <v>2618</v>
      </c>
      <c r="AR42" s="95" t="s">
        <v>2664</v>
      </c>
      <c r="AS42" s="95" t="s">
        <v>2655</v>
      </c>
      <c r="AT42" s="95" t="s">
        <v>1570</v>
      </c>
      <c r="AU42" s="95" t="s">
        <v>1000</v>
      </c>
      <c r="AV42" s="95" t="s">
        <v>1616</v>
      </c>
      <c r="AW42" s="95" t="s">
        <v>2665</v>
      </c>
      <c r="AX42" s="95" t="s">
        <v>2666</v>
      </c>
    </row>
    <row r="43" spans="1:50" x14ac:dyDescent="0.25">
      <c r="A43" s="95" t="s">
        <v>2667</v>
      </c>
      <c r="B43" s="95" t="s">
        <v>1715</v>
      </c>
      <c r="C43" s="95" t="s">
        <v>2668</v>
      </c>
      <c r="D43" s="95" t="s">
        <v>2317</v>
      </c>
      <c r="E43" s="95" t="s">
        <v>2669</v>
      </c>
      <c r="F43" s="95" t="s">
        <v>2670</v>
      </c>
      <c r="G43" s="95" t="s">
        <v>2671</v>
      </c>
      <c r="H43" s="95" t="s">
        <v>2321</v>
      </c>
      <c r="I43" s="95" t="s">
        <v>2322</v>
      </c>
      <c r="J43" s="95" t="s">
        <v>462</v>
      </c>
      <c r="K43" s="95" t="s">
        <v>2672</v>
      </c>
      <c r="L43" s="95" t="s">
        <v>2673</v>
      </c>
      <c r="M43" s="95" t="s">
        <v>325</v>
      </c>
      <c r="N43" s="95" t="s">
        <v>356</v>
      </c>
      <c r="O43" s="95" t="s">
        <v>2674</v>
      </c>
      <c r="P43" s="95" t="s">
        <v>328</v>
      </c>
      <c r="Q43" s="95" t="s">
        <v>494</v>
      </c>
      <c r="R43" s="95" t="s">
        <v>495</v>
      </c>
      <c r="S43" s="95" t="s">
        <v>22</v>
      </c>
      <c r="T43" s="95" t="s">
        <v>23</v>
      </c>
      <c r="U43" s="95" t="s">
        <v>460</v>
      </c>
      <c r="V43" s="95" t="s">
        <v>1579</v>
      </c>
      <c r="W43" s="95" t="s">
        <v>30</v>
      </c>
      <c r="X43" s="95" t="s">
        <v>321</v>
      </c>
      <c r="Y43" s="95" t="s">
        <v>32</v>
      </c>
      <c r="Z43" s="95">
        <v>9600000</v>
      </c>
      <c r="AA43" s="95" t="s">
        <v>2326</v>
      </c>
      <c r="AB43" s="95" t="s">
        <v>2326</v>
      </c>
      <c r="AC43" s="95" t="s">
        <v>2326</v>
      </c>
      <c r="AD43" s="95" t="s">
        <v>2327</v>
      </c>
      <c r="AE43" s="95" t="s">
        <v>154</v>
      </c>
      <c r="AF43" s="95" t="s">
        <v>154</v>
      </c>
      <c r="AG43" s="95" t="s">
        <v>2328</v>
      </c>
      <c r="AH43" s="95" t="s">
        <v>154</v>
      </c>
      <c r="AI43" s="95" t="s">
        <v>154</v>
      </c>
      <c r="AJ43" s="95" t="s">
        <v>154</v>
      </c>
      <c r="AK43" s="95" t="s">
        <v>154</v>
      </c>
      <c r="AL43" s="95" t="s">
        <v>2675</v>
      </c>
      <c r="AM43" s="95" t="s">
        <v>2676</v>
      </c>
      <c r="AN43" s="95" t="s">
        <v>2677</v>
      </c>
      <c r="AO43" s="95" t="s">
        <v>2678</v>
      </c>
      <c r="AP43" s="95" t="s">
        <v>2679</v>
      </c>
      <c r="AQ43" s="95" t="s">
        <v>2468</v>
      </c>
      <c r="AR43" s="95" t="s">
        <v>2680</v>
      </c>
      <c r="AS43" s="95" t="s">
        <v>2667</v>
      </c>
      <c r="AT43" s="95" t="s">
        <v>1570</v>
      </c>
      <c r="AU43" s="95" t="s">
        <v>934</v>
      </c>
      <c r="AV43" s="95" t="s">
        <v>469</v>
      </c>
      <c r="AW43" s="95" t="s">
        <v>2681</v>
      </c>
      <c r="AX43" s="95" t="s">
        <v>2682</v>
      </c>
    </row>
    <row r="44" spans="1:50" x14ac:dyDescent="0.25">
      <c r="A44" s="95" t="s">
        <v>2683</v>
      </c>
      <c r="B44" s="95" t="s">
        <v>1715</v>
      </c>
      <c r="C44" s="95" t="s">
        <v>2684</v>
      </c>
      <c r="D44" s="95" t="s">
        <v>2317</v>
      </c>
      <c r="E44" s="95" t="s">
        <v>2685</v>
      </c>
      <c r="F44" s="95" t="s">
        <v>2686</v>
      </c>
      <c r="G44" s="95" t="s">
        <v>2687</v>
      </c>
      <c r="H44" s="95" t="s">
        <v>2321</v>
      </c>
      <c r="I44" s="95" t="s">
        <v>2322</v>
      </c>
      <c r="J44" s="95" t="s">
        <v>462</v>
      </c>
      <c r="K44" s="95" t="s">
        <v>2688</v>
      </c>
      <c r="L44" s="95" t="s">
        <v>2689</v>
      </c>
      <c r="M44" s="95" t="s">
        <v>325</v>
      </c>
      <c r="N44" s="95" t="s">
        <v>356</v>
      </c>
      <c r="O44" s="95" t="s">
        <v>2690</v>
      </c>
      <c r="P44" s="95" t="s">
        <v>328</v>
      </c>
      <c r="Q44" s="95" t="s">
        <v>494</v>
      </c>
      <c r="R44" s="95" t="s">
        <v>495</v>
      </c>
      <c r="S44" s="95" t="s">
        <v>22</v>
      </c>
      <c r="T44" s="95" t="s">
        <v>23</v>
      </c>
      <c r="U44" s="95" t="s">
        <v>505</v>
      </c>
      <c r="V44" s="95" t="s">
        <v>1581</v>
      </c>
      <c r="W44" s="95" t="s">
        <v>30</v>
      </c>
      <c r="X44" s="95" t="s">
        <v>321</v>
      </c>
      <c r="Y44" s="95" t="s">
        <v>32</v>
      </c>
      <c r="Z44" s="95">
        <v>344666</v>
      </c>
      <c r="AA44" s="95" t="s">
        <v>2326</v>
      </c>
      <c r="AB44" s="95" t="s">
        <v>2326</v>
      </c>
      <c r="AC44" s="95" t="s">
        <v>2326</v>
      </c>
      <c r="AD44" s="95" t="s">
        <v>2327</v>
      </c>
      <c r="AE44" s="95" t="s">
        <v>154</v>
      </c>
      <c r="AF44" s="95" t="s">
        <v>154</v>
      </c>
      <c r="AG44" s="95" t="s">
        <v>2328</v>
      </c>
      <c r="AH44" s="95" t="s">
        <v>154</v>
      </c>
      <c r="AI44" s="95" t="s">
        <v>154</v>
      </c>
      <c r="AJ44" s="95" t="s">
        <v>154</v>
      </c>
      <c r="AK44" s="95" t="s">
        <v>154</v>
      </c>
      <c r="AL44" s="95" t="s">
        <v>2691</v>
      </c>
      <c r="AM44" s="95" t="s">
        <v>2357</v>
      </c>
      <c r="AN44" s="95" t="s">
        <v>2357</v>
      </c>
      <c r="AO44" s="95" t="s">
        <v>2692</v>
      </c>
      <c r="AP44" s="95" t="s">
        <v>2693</v>
      </c>
      <c r="AQ44" s="95" t="s">
        <v>2360</v>
      </c>
      <c r="AR44" s="95" t="s">
        <v>2694</v>
      </c>
      <c r="AS44" s="95" t="s">
        <v>2683</v>
      </c>
      <c r="AT44" s="95" t="s">
        <v>1570</v>
      </c>
      <c r="AU44" s="95" t="s">
        <v>2547</v>
      </c>
      <c r="AV44" s="95" t="s">
        <v>1616</v>
      </c>
      <c r="AW44" s="95" t="s">
        <v>2695</v>
      </c>
      <c r="AX44" s="95" t="s">
        <v>2696</v>
      </c>
    </row>
    <row r="45" spans="1:50" x14ac:dyDescent="0.25">
      <c r="A45" s="95" t="s">
        <v>2697</v>
      </c>
      <c r="B45" s="95" t="s">
        <v>1715</v>
      </c>
      <c r="C45" s="95" t="s">
        <v>2400</v>
      </c>
      <c r="D45" s="95" t="s">
        <v>2317</v>
      </c>
      <c r="E45" s="95" t="s">
        <v>2380</v>
      </c>
      <c r="F45" s="95" t="s">
        <v>2381</v>
      </c>
      <c r="G45" s="95" t="s">
        <v>2382</v>
      </c>
      <c r="H45" s="95" t="s">
        <v>2321</v>
      </c>
      <c r="I45" s="95" t="s">
        <v>2322</v>
      </c>
      <c r="J45" s="95" t="s">
        <v>462</v>
      </c>
      <c r="K45" s="95" t="s">
        <v>2383</v>
      </c>
      <c r="L45" s="95" t="s">
        <v>2384</v>
      </c>
      <c r="M45" s="95" t="s">
        <v>325</v>
      </c>
      <c r="N45" s="95" t="s">
        <v>356</v>
      </c>
      <c r="O45" s="95" t="s">
        <v>2385</v>
      </c>
      <c r="P45" s="95" t="s">
        <v>328</v>
      </c>
      <c r="Q45" s="95" t="s">
        <v>494</v>
      </c>
      <c r="R45" s="95" t="s">
        <v>495</v>
      </c>
      <c r="S45" s="95" t="s">
        <v>22</v>
      </c>
      <c r="T45" s="95" t="s">
        <v>23</v>
      </c>
      <c r="U45" s="95" t="s">
        <v>460</v>
      </c>
      <c r="V45" s="95" t="s">
        <v>1579</v>
      </c>
      <c r="W45" s="95" t="s">
        <v>30</v>
      </c>
      <c r="X45" s="95" t="s">
        <v>321</v>
      </c>
      <c r="Y45" s="95" t="s">
        <v>32</v>
      </c>
      <c r="Z45" s="95">
        <v>2173850</v>
      </c>
      <c r="AA45" s="95" t="s">
        <v>2326</v>
      </c>
      <c r="AB45" s="95" t="s">
        <v>2326</v>
      </c>
      <c r="AC45" s="95" t="s">
        <v>2326</v>
      </c>
      <c r="AD45" s="95" t="s">
        <v>2327</v>
      </c>
      <c r="AE45" s="95" t="s">
        <v>154</v>
      </c>
      <c r="AF45" s="95" t="s">
        <v>154</v>
      </c>
      <c r="AG45" s="95" t="s">
        <v>2328</v>
      </c>
      <c r="AH45" s="95" t="s">
        <v>154</v>
      </c>
      <c r="AI45" s="95" t="s">
        <v>154</v>
      </c>
      <c r="AJ45" s="95" t="s">
        <v>154</v>
      </c>
      <c r="AK45" s="95" t="s">
        <v>154</v>
      </c>
      <c r="AL45" s="95" t="s">
        <v>2698</v>
      </c>
      <c r="AM45" s="95" t="s">
        <v>2387</v>
      </c>
      <c r="AN45" s="95" t="s">
        <v>2387</v>
      </c>
      <c r="AO45" s="95" t="s">
        <v>2388</v>
      </c>
      <c r="AP45" s="95" t="s">
        <v>2699</v>
      </c>
      <c r="AQ45" s="95" t="s">
        <v>2433</v>
      </c>
      <c r="AR45" s="95" t="s">
        <v>2700</v>
      </c>
      <c r="AS45" s="95" t="s">
        <v>2697</v>
      </c>
      <c r="AT45" s="95" t="s">
        <v>1570</v>
      </c>
      <c r="AU45" s="95" t="s">
        <v>2391</v>
      </c>
      <c r="AV45" s="95" t="s">
        <v>469</v>
      </c>
      <c r="AW45" s="95" t="s">
        <v>2392</v>
      </c>
      <c r="AX45" s="95" t="s">
        <v>2393</v>
      </c>
    </row>
    <row r="46" spans="1:50" x14ac:dyDescent="0.25">
      <c r="A46" s="95" t="s">
        <v>2697</v>
      </c>
      <c r="B46" s="95" t="s">
        <v>1715</v>
      </c>
      <c r="C46" s="95" t="s">
        <v>2400</v>
      </c>
      <c r="D46" s="95" t="s">
        <v>2317</v>
      </c>
      <c r="E46" s="95" t="s">
        <v>2380</v>
      </c>
      <c r="F46" s="95" t="s">
        <v>2381</v>
      </c>
      <c r="G46" s="95" t="s">
        <v>2382</v>
      </c>
      <c r="H46" s="95" t="s">
        <v>2321</v>
      </c>
      <c r="I46" s="95" t="s">
        <v>2322</v>
      </c>
      <c r="J46" s="95" t="s">
        <v>462</v>
      </c>
      <c r="K46" s="95" t="s">
        <v>2383</v>
      </c>
      <c r="L46" s="95" t="s">
        <v>2384</v>
      </c>
      <c r="M46" s="95" t="s">
        <v>325</v>
      </c>
      <c r="N46" s="95" t="s">
        <v>356</v>
      </c>
      <c r="O46" s="95" t="s">
        <v>2385</v>
      </c>
      <c r="P46" s="95" t="s">
        <v>328</v>
      </c>
      <c r="Q46" s="95" t="s">
        <v>494</v>
      </c>
      <c r="R46" s="95" t="s">
        <v>495</v>
      </c>
      <c r="S46" s="95" t="s">
        <v>22</v>
      </c>
      <c r="T46" s="95" t="s">
        <v>23</v>
      </c>
      <c r="U46" s="95" t="s">
        <v>535</v>
      </c>
      <c r="V46" s="95" t="s">
        <v>1582</v>
      </c>
      <c r="W46" s="95" t="s">
        <v>30</v>
      </c>
      <c r="X46" s="95" t="s">
        <v>321</v>
      </c>
      <c r="Y46" s="95" t="s">
        <v>32</v>
      </c>
      <c r="Z46" s="95">
        <v>4037150</v>
      </c>
      <c r="AA46" s="95" t="s">
        <v>2326</v>
      </c>
      <c r="AB46" s="95" t="s">
        <v>2326</v>
      </c>
      <c r="AC46" s="95" t="s">
        <v>2326</v>
      </c>
      <c r="AD46" s="95" t="s">
        <v>2327</v>
      </c>
      <c r="AE46" s="95" t="s">
        <v>154</v>
      </c>
      <c r="AF46" s="95" t="s">
        <v>154</v>
      </c>
      <c r="AG46" s="95" t="s">
        <v>2328</v>
      </c>
      <c r="AH46" s="95" t="s">
        <v>154</v>
      </c>
      <c r="AI46" s="95" t="s">
        <v>154</v>
      </c>
      <c r="AJ46" s="95" t="s">
        <v>154</v>
      </c>
      <c r="AK46" s="95" t="s">
        <v>154</v>
      </c>
      <c r="AL46" s="95" t="s">
        <v>2698</v>
      </c>
      <c r="AM46" s="95" t="s">
        <v>2387</v>
      </c>
      <c r="AN46" s="95" t="s">
        <v>2387</v>
      </c>
      <c r="AO46" s="95" t="s">
        <v>2388</v>
      </c>
      <c r="AP46" s="95" t="s">
        <v>2699</v>
      </c>
      <c r="AQ46" s="95" t="s">
        <v>2433</v>
      </c>
      <c r="AR46" s="95" t="s">
        <v>2700</v>
      </c>
      <c r="AS46" s="95" t="s">
        <v>2697</v>
      </c>
      <c r="AT46" s="95" t="s">
        <v>1570</v>
      </c>
      <c r="AU46" s="95" t="s">
        <v>2391</v>
      </c>
      <c r="AV46" s="95" t="s">
        <v>469</v>
      </c>
      <c r="AW46" s="95" t="s">
        <v>2392</v>
      </c>
      <c r="AX46" s="95" t="s">
        <v>2393</v>
      </c>
    </row>
    <row r="47" spans="1:50" x14ac:dyDescent="0.25">
      <c r="A47" s="95" t="s">
        <v>2701</v>
      </c>
      <c r="B47" s="95" t="s">
        <v>1715</v>
      </c>
      <c r="C47" s="95" t="s">
        <v>2702</v>
      </c>
      <c r="D47" s="95" t="s">
        <v>2317</v>
      </c>
      <c r="E47" s="95" t="s">
        <v>2703</v>
      </c>
      <c r="F47" s="95" t="s">
        <v>2704</v>
      </c>
      <c r="G47" s="95" t="s">
        <v>2705</v>
      </c>
      <c r="H47" s="95" t="s">
        <v>2321</v>
      </c>
      <c r="I47" s="95" t="s">
        <v>2322</v>
      </c>
      <c r="J47" s="95" t="s">
        <v>462</v>
      </c>
      <c r="K47" s="95" t="s">
        <v>2706</v>
      </c>
      <c r="L47" s="95" t="s">
        <v>2707</v>
      </c>
      <c r="M47" s="95" t="s">
        <v>325</v>
      </c>
      <c r="N47" s="95" t="s">
        <v>356</v>
      </c>
      <c r="O47" s="95" t="s">
        <v>2708</v>
      </c>
      <c r="P47" s="95" t="s">
        <v>328</v>
      </c>
      <c r="Q47" s="95" t="s">
        <v>618</v>
      </c>
      <c r="R47" s="95" t="s">
        <v>619</v>
      </c>
      <c r="S47" s="95" t="s">
        <v>22</v>
      </c>
      <c r="T47" s="95" t="s">
        <v>23</v>
      </c>
      <c r="U47" s="95" t="s">
        <v>476</v>
      </c>
      <c r="V47" s="95" t="s">
        <v>477</v>
      </c>
      <c r="W47" s="95" t="s">
        <v>30</v>
      </c>
      <c r="X47" s="95" t="s">
        <v>321</v>
      </c>
      <c r="Y47" s="95" t="s">
        <v>32</v>
      </c>
      <c r="Z47" s="95">
        <v>1049650.72</v>
      </c>
      <c r="AA47" s="95" t="s">
        <v>2326</v>
      </c>
      <c r="AB47" s="95" t="s">
        <v>2326</v>
      </c>
      <c r="AC47" s="95" t="s">
        <v>2326</v>
      </c>
      <c r="AD47" s="95" t="s">
        <v>2327</v>
      </c>
      <c r="AE47" s="95" t="s">
        <v>154</v>
      </c>
      <c r="AF47" s="95" t="s">
        <v>154</v>
      </c>
      <c r="AG47" s="95" t="s">
        <v>2328</v>
      </c>
      <c r="AH47" s="95" t="s">
        <v>154</v>
      </c>
      <c r="AI47" s="95" t="s">
        <v>154</v>
      </c>
      <c r="AJ47" s="95" t="s">
        <v>154</v>
      </c>
      <c r="AK47" s="95" t="s">
        <v>154</v>
      </c>
      <c r="AL47" s="95" t="s">
        <v>2709</v>
      </c>
      <c r="AM47" s="95" t="s">
        <v>2710</v>
      </c>
      <c r="AN47" s="95" t="s">
        <v>2710</v>
      </c>
      <c r="AO47" s="95" t="s">
        <v>2711</v>
      </c>
      <c r="AP47" s="95" t="s">
        <v>2712</v>
      </c>
      <c r="AQ47" s="95" t="s">
        <v>2433</v>
      </c>
      <c r="AR47" s="95" t="s">
        <v>2713</v>
      </c>
      <c r="AS47" s="95" t="s">
        <v>2701</v>
      </c>
      <c r="AT47" s="95" t="s">
        <v>1570</v>
      </c>
      <c r="AU47" s="95" t="s">
        <v>2714</v>
      </c>
      <c r="AV47" s="95" t="s">
        <v>335</v>
      </c>
      <c r="AW47" s="95" t="s">
        <v>2715</v>
      </c>
      <c r="AX47" s="95" t="s">
        <v>2716</v>
      </c>
    </row>
    <row r="48" spans="1:50" x14ac:dyDescent="0.25">
      <c r="A48" s="95" t="s">
        <v>2701</v>
      </c>
      <c r="B48" s="95" t="s">
        <v>1715</v>
      </c>
      <c r="C48" s="95" t="s">
        <v>2702</v>
      </c>
      <c r="D48" s="95" t="s">
        <v>2317</v>
      </c>
      <c r="E48" s="95" t="s">
        <v>2703</v>
      </c>
      <c r="F48" s="95" t="s">
        <v>2704</v>
      </c>
      <c r="G48" s="95" t="s">
        <v>2705</v>
      </c>
      <c r="H48" s="95" t="s">
        <v>2321</v>
      </c>
      <c r="I48" s="95" t="s">
        <v>2322</v>
      </c>
      <c r="J48" s="95" t="s">
        <v>462</v>
      </c>
      <c r="K48" s="95" t="s">
        <v>2706</v>
      </c>
      <c r="L48" s="95" t="s">
        <v>2707</v>
      </c>
      <c r="M48" s="95" t="s">
        <v>325</v>
      </c>
      <c r="N48" s="95" t="s">
        <v>356</v>
      </c>
      <c r="O48" s="95" t="s">
        <v>2708</v>
      </c>
      <c r="P48" s="95" t="s">
        <v>328</v>
      </c>
      <c r="Q48" s="95" t="s">
        <v>618</v>
      </c>
      <c r="R48" s="95" t="s">
        <v>619</v>
      </c>
      <c r="S48" s="95" t="s">
        <v>22</v>
      </c>
      <c r="T48" s="95" t="s">
        <v>23</v>
      </c>
      <c r="U48" s="95" t="s">
        <v>815</v>
      </c>
      <c r="V48" s="95" t="s">
        <v>816</v>
      </c>
      <c r="W48" s="95" t="s">
        <v>30</v>
      </c>
      <c r="X48" s="95" t="s">
        <v>321</v>
      </c>
      <c r="Y48" s="95" t="s">
        <v>32</v>
      </c>
      <c r="Z48" s="95">
        <v>501533.38</v>
      </c>
      <c r="AA48" s="95" t="s">
        <v>2326</v>
      </c>
      <c r="AB48" s="95" t="s">
        <v>2326</v>
      </c>
      <c r="AC48" s="95" t="s">
        <v>2326</v>
      </c>
      <c r="AD48" s="95" t="s">
        <v>2327</v>
      </c>
      <c r="AE48" s="95" t="s">
        <v>154</v>
      </c>
      <c r="AF48" s="95" t="s">
        <v>154</v>
      </c>
      <c r="AG48" s="95" t="s">
        <v>2328</v>
      </c>
      <c r="AH48" s="95" t="s">
        <v>154</v>
      </c>
      <c r="AI48" s="95" t="s">
        <v>154</v>
      </c>
      <c r="AJ48" s="95" t="s">
        <v>154</v>
      </c>
      <c r="AK48" s="95" t="s">
        <v>154</v>
      </c>
      <c r="AL48" s="95" t="s">
        <v>2709</v>
      </c>
      <c r="AM48" s="95" t="s">
        <v>2710</v>
      </c>
      <c r="AN48" s="95" t="s">
        <v>2710</v>
      </c>
      <c r="AO48" s="95" t="s">
        <v>2711</v>
      </c>
      <c r="AP48" s="95" t="s">
        <v>2712</v>
      </c>
      <c r="AQ48" s="95" t="s">
        <v>2433</v>
      </c>
      <c r="AR48" s="95" t="s">
        <v>2713</v>
      </c>
      <c r="AS48" s="95" t="s">
        <v>2701</v>
      </c>
      <c r="AT48" s="95" t="s">
        <v>1570</v>
      </c>
      <c r="AU48" s="95" t="s">
        <v>2714</v>
      </c>
      <c r="AV48" s="95" t="s">
        <v>335</v>
      </c>
      <c r="AW48" s="95" t="s">
        <v>2715</v>
      </c>
      <c r="AX48" s="95" t="s">
        <v>2716</v>
      </c>
    </row>
    <row r="49" spans="1:50" x14ac:dyDescent="0.25">
      <c r="A49" s="95" t="s">
        <v>2701</v>
      </c>
      <c r="B49" s="95" t="s">
        <v>1715</v>
      </c>
      <c r="C49" s="95" t="s">
        <v>2702</v>
      </c>
      <c r="D49" s="95" t="s">
        <v>2317</v>
      </c>
      <c r="E49" s="95" t="s">
        <v>2703</v>
      </c>
      <c r="F49" s="95" t="s">
        <v>2704</v>
      </c>
      <c r="G49" s="95" t="s">
        <v>2705</v>
      </c>
      <c r="H49" s="95" t="s">
        <v>2321</v>
      </c>
      <c r="I49" s="95" t="s">
        <v>2322</v>
      </c>
      <c r="J49" s="95" t="s">
        <v>462</v>
      </c>
      <c r="K49" s="95" t="s">
        <v>2706</v>
      </c>
      <c r="L49" s="95" t="s">
        <v>2707</v>
      </c>
      <c r="M49" s="95" t="s">
        <v>325</v>
      </c>
      <c r="N49" s="95" t="s">
        <v>356</v>
      </c>
      <c r="O49" s="95" t="s">
        <v>2708</v>
      </c>
      <c r="P49" s="95" t="s">
        <v>328</v>
      </c>
      <c r="Q49" s="95" t="s">
        <v>618</v>
      </c>
      <c r="R49" s="95" t="s">
        <v>619</v>
      </c>
      <c r="S49" s="95" t="s">
        <v>22</v>
      </c>
      <c r="T49" s="95" t="s">
        <v>23</v>
      </c>
      <c r="U49" s="95" t="s">
        <v>478</v>
      </c>
      <c r="V49" s="95" t="s">
        <v>479</v>
      </c>
      <c r="W49" s="95" t="s">
        <v>30</v>
      </c>
      <c r="X49" s="95" t="s">
        <v>321</v>
      </c>
      <c r="Y49" s="95" t="s">
        <v>32</v>
      </c>
      <c r="Z49" s="95">
        <v>1498815.9</v>
      </c>
      <c r="AA49" s="95" t="s">
        <v>2326</v>
      </c>
      <c r="AB49" s="95" t="s">
        <v>2326</v>
      </c>
      <c r="AC49" s="95" t="s">
        <v>2326</v>
      </c>
      <c r="AD49" s="95" t="s">
        <v>2327</v>
      </c>
      <c r="AE49" s="95" t="s">
        <v>154</v>
      </c>
      <c r="AF49" s="95" t="s">
        <v>154</v>
      </c>
      <c r="AG49" s="95" t="s">
        <v>2328</v>
      </c>
      <c r="AH49" s="95" t="s">
        <v>154</v>
      </c>
      <c r="AI49" s="95" t="s">
        <v>154</v>
      </c>
      <c r="AJ49" s="95" t="s">
        <v>154</v>
      </c>
      <c r="AK49" s="95" t="s">
        <v>154</v>
      </c>
      <c r="AL49" s="95" t="s">
        <v>2709</v>
      </c>
      <c r="AM49" s="95" t="s">
        <v>2710</v>
      </c>
      <c r="AN49" s="95" t="s">
        <v>2710</v>
      </c>
      <c r="AO49" s="95" t="s">
        <v>2711</v>
      </c>
      <c r="AP49" s="95" t="s">
        <v>2712</v>
      </c>
      <c r="AQ49" s="95" t="s">
        <v>2433</v>
      </c>
      <c r="AR49" s="95" t="s">
        <v>2713</v>
      </c>
      <c r="AS49" s="95" t="s">
        <v>2701</v>
      </c>
      <c r="AT49" s="95" t="s">
        <v>1570</v>
      </c>
      <c r="AU49" s="95" t="s">
        <v>2714</v>
      </c>
      <c r="AV49" s="95" t="s">
        <v>335</v>
      </c>
      <c r="AW49" s="95" t="s">
        <v>2715</v>
      </c>
      <c r="AX49" s="95" t="s">
        <v>2716</v>
      </c>
    </row>
    <row r="50" spans="1:50" x14ac:dyDescent="0.25">
      <c r="A50" s="95" t="s">
        <v>2717</v>
      </c>
      <c r="B50" s="95" t="s">
        <v>1715</v>
      </c>
      <c r="C50" s="95" t="s">
        <v>2718</v>
      </c>
      <c r="D50" s="95" t="s">
        <v>2317</v>
      </c>
      <c r="E50" s="95" t="s">
        <v>2719</v>
      </c>
      <c r="F50" s="95" t="s">
        <v>2720</v>
      </c>
      <c r="G50" s="95" t="s">
        <v>2721</v>
      </c>
      <c r="H50" s="95" t="s">
        <v>2321</v>
      </c>
      <c r="I50" s="95" t="s">
        <v>2322</v>
      </c>
      <c r="J50" s="95" t="s">
        <v>462</v>
      </c>
      <c r="K50" s="95" t="s">
        <v>2722</v>
      </c>
      <c r="L50" s="95" t="s">
        <v>2723</v>
      </c>
      <c r="M50" s="95" t="s">
        <v>325</v>
      </c>
      <c r="N50" s="95" t="s">
        <v>356</v>
      </c>
      <c r="O50" s="95" t="s">
        <v>2724</v>
      </c>
      <c r="P50" s="95" t="s">
        <v>328</v>
      </c>
      <c r="Q50" s="95" t="s">
        <v>494</v>
      </c>
      <c r="R50" s="95" t="s">
        <v>495</v>
      </c>
      <c r="S50" s="95" t="s">
        <v>22</v>
      </c>
      <c r="T50" s="95" t="s">
        <v>23</v>
      </c>
      <c r="U50" s="95" t="s">
        <v>595</v>
      </c>
      <c r="V50" s="95" t="s">
        <v>1577</v>
      </c>
      <c r="W50" s="95" t="s">
        <v>30</v>
      </c>
      <c r="X50" s="95" t="s">
        <v>321</v>
      </c>
      <c r="Y50" s="95" t="s">
        <v>32</v>
      </c>
      <c r="Z50" s="95">
        <v>1016600</v>
      </c>
      <c r="AA50" s="95" t="s">
        <v>2326</v>
      </c>
      <c r="AB50" s="95" t="s">
        <v>2326</v>
      </c>
      <c r="AC50" s="95" t="s">
        <v>2326</v>
      </c>
      <c r="AD50" s="95" t="s">
        <v>2327</v>
      </c>
      <c r="AE50" s="95" t="s">
        <v>154</v>
      </c>
      <c r="AF50" s="95" t="s">
        <v>154</v>
      </c>
      <c r="AG50" s="95" t="s">
        <v>2328</v>
      </c>
      <c r="AH50" s="95" t="s">
        <v>154</v>
      </c>
      <c r="AI50" s="95" t="s">
        <v>154</v>
      </c>
      <c r="AJ50" s="95" t="s">
        <v>154</v>
      </c>
      <c r="AK50" s="95" t="s">
        <v>154</v>
      </c>
      <c r="AL50" s="95" t="s">
        <v>2725</v>
      </c>
      <c r="AM50" s="95" t="s">
        <v>2726</v>
      </c>
      <c r="AN50" s="95" t="s">
        <v>2726</v>
      </c>
      <c r="AO50" s="95" t="s">
        <v>2727</v>
      </c>
      <c r="AP50" s="95" t="s">
        <v>2728</v>
      </c>
      <c r="AQ50" s="95" t="s">
        <v>2468</v>
      </c>
      <c r="AR50" s="95" t="s">
        <v>2729</v>
      </c>
      <c r="AS50" s="95" t="s">
        <v>2717</v>
      </c>
      <c r="AT50" s="95" t="s">
        <v>1570</v>
      </c>
      <c r="AU50" s="95" t="s">
        <v>2730</v>
      </c>
      <c r="AV50" s="95" t="s">
        <v>469</v>
      </c>
      <c r="AW50" s="95" t="s">
        <v>2731</v>
      </c>
      <c r="AX50" s="95" t="s">
        <v>2732</v>
      </c>
    </row>
    <row r="51" spans="1:50" x14ac:dyDescent="0.25">
      <c r="A51" s="95" t="s">
        <v>2717</v>
      </c>
      <c r="B51" s="95" t="s">
        <v>1715</v>
      </c>
      <c r="C51" s="95" t="s">
        <v>2718</v>
      </c>
      <c r="D51" s="95" t="s">
        <v>2317</v>
      </c>
      <c r="E51" s="95" t="s">
        <v>2719</v>
      </c>
      <c r="F51" s="95" t="s">
        <v>2720</v>
      </c>
      <c r="G51" s="95" t="s">
        <v>2721</v>
      </c>
      <c r="H51" s="95" t="s">
        <v>2321</v>
      </c>
      <c r="I51" s="95" t="s">
        <v>2322</v>
      </c>
      <c r="J51" s="95" t="s">
        <v>462</v>
      </c>
      <c r="K51" s="95" t="s">
        <v>2722</v>
      </c>
      <c r="L51" s="95" t="s">
        <v>2723</v>
      </c>
      <c r="M51" s="95" t="s">
        <v>325</v>
      </c>
      <c r="N51" s="95" t="s">
        <v>356</v>
      </c>
      <c r="O51" s="95" t="s">
        <v>2724</v>
      </c>
      <c r="P51" s="95" t="s">
        <v>328</v>
      </c>
      <c r="Q51" s="95" t="s">
        <v>494</v>
      </c>
      <c r="R51" s="95" t="s">
        <v>495</v>
      </c>
      <c r="S51" s="95" t="s">
        <v>22</v>
      </c>
      <c r="T51" s="95" t="s">
        <v>23</v>
      </c>
      <c r="U51" s="95" t="s">
        <v>460</v>
      </c>
      <c r="V51" s="95" t="s">
        <v>1579</v>
      </c>
      <c r="W51" s="95" t="s">
        <v>30</v>
      </c>
      <c r="X51" s="95" t="s">
        <v>321</v>
      </c>
      <c r="Y51" s="95" t="s">
        <v>32</v>
      </c>
      <c r="Z51" s="95">
        <v>4066400</v>
      </c>
      <c r="AA51" s="95" t="s">
        <v>2326</v>
      </c>
      <c r="AB51" s="95" t="s">
        <v>2326</v>
      </c>
      <c r="AC51" s="95" t="s">
        <v>2326</v>
      </c>
      <c r="AD51" s="95" t="s">
        <v>2327</v>
      </c>
      <c r="AE51" s="95" t="s">
        <v>154</v>
      </c>
      <c r="AF51" s="95" t="s">
        <v>154</v>
      </c>
      <c r="AG51" s="95" t="s">
        <v>2328</v>
      </c>
      <c r="AH51" s="95" t="s">
        <v>154</v>
      </c>
      <c r="AI51" s="95" t="s">
        <v>154</v>
      </c>
      <c r="AJ51" s="95" t="s">
        <v>154</v>
      </c>
      <c r="AK51" s="95" t="s">
        <v>154</v>
      </c>
      <c r="AL51" s="95" t="s">
        <v>2725</v>
      </c>
      <c r="AM51" s="95" t="s">
        <v>2726</v>
      </c>
      <c r="AN51" s="95" t="s">
        <v>2726</v>
      </c>
      <c r="AO51" s="95" t="s">
        <v>2727</v>
      </c>
      <c r="AP51" s="95" t="s">
        <v>2728</v>
      </c>
      <c r="AQ51" s="95" t="s">
        <v>2468</v>
      </c>
      <c r="AR51" s="95" t="s">
        <v>2729</v>
      </c>
      <c r="AS51" s="95" t="s">
        <v>2717</v>
      </c>
      <c r="AT51" s="95" t="s">
        <v>1570</v>
      </c>
      <c r="AU51" s="95" t="s">
        <v>2730</v>
      </c>
      <c r="AV51" s="95" t="s">
        <v>469</v>
      </c>
      <c r="AW51" s="95" t="s">
        <v>2731</v>
      </c>
      <c r="AX51" s="95" t="s">
        <v>2732</v>
      </c>
    </row>
    <row r="52" spans="1:50" x14ac:dyDescent="0.25">
      <c r="A52" s="95" t="s">
        <v>2733</v>
      </c>
      <c r="B52" s="95" t="s">
        <v>1715</v>
      </c>
      <c r="C52" s="95" t="s">
        <v>2734</v>
      </c>
      <c r="D52" s="95" t="s">
        <v>2317</v>
      </c>
      <c r="E52" s="95" t="s">
        <v>2735</v>
      </c>
      <c r="F52" s="95" t="s">
        <v>2326</v>
      </c>
      <c r="G52" s="95" t="s">
        <v>2735</v>
      </c>
      <c r="H52" s="95" t="s">
        <v>2321</v>
      </c>
      <c r="I52" s="95" t="s">
        <v>2322</v>
      </c>
      <c r="J52" s="95" t="s">
        <v>462</v>
      </c>
      <c r="K52" s="95" t="s">
        <v>2736</v>
      </c>
      <c r="L52" s="95" t="s">
        <v>2737</v>
      </c>
      <c r="M52" s="95" t="s">
        <v>325</v>
      </c>
      <c r="N52" s="95" t="s">
        <v>356</v>
      </c>
      <c r="O52" s="95" t="s">
        <v>2738</v>
      </c>
      <c r="P52" s="95" t="s">
        <v>328</v>
      </c>
      <c r="Q52" s="95" t="s">
        <v>385</v>
      </c>
      <c r="R52" s="95" t="s">
        <v>386</v>
      </c>
      <c r="S52" s="95" t="s">
        <v>22</v>
      </c>
      <c r="T52" s="95" t="s">
        <v>23</v>
      </c>
      <c r="U52" s="95" t="s">
        <v>535</v>
      </c>
      <c r="V52" s="95" t="s">
        <v>1582</v>
      </c>
      <c r="W52" s="95" t="s">
        <v>30</v>
      </c>
      <c r="X52" s="95" t="s">
        <v>321</v>
      </c>
      <c r="Y52" s="95" t="s">
        <v>32</v>
      </c>
      <c r="Z52" s="95">
        <v>1275624</v>
      </c>
      <c r="AA52" s="95" t="s">
        <v>2326</v>
      </c>
      <c r="AB52" s="95" t="s">
        <v>2326</v>
      </c>
      <c r="AC52" s="95" t="s">
        <v>2326</v>
      </c>
      <c r="AD52" s="95" t="s">
        <v>2327</v>
      </c>
      <c r="AE52" s="95" t="s">
        <v>154</v>
      </c>
      <c r="AF52" s="95" t="s">
        <v>154</v>
      </c>
      <c r="AG52" s="95" t="s">
        <v>2328</v>
      </c>
      <c r="AH52" s="95" t="s">
        <v>154</v>
      </c>
      <c r="AI52" s="95" t="s">
        <v>154</v>
      </c>
      <c r="AJ52" s="95" t="s">
        <v>154</v>
      </c>
      <c r="AK52" s="95" t="s">
        <v>154</v>
      </c>
      <c r="AL52" s="95" t="s">
        <v>2739</v>
      </c>
      <c r="AM52" s="95" t="s">
        <v>2357</v>
      </c>
      <c r="AN52" s="95" t="s">
        <v>2357</v>
      </c>
      <c r="AO52" s="95" t="s">
        <v>2740</v>
      </c>
      <c r="AP52" s="95" t="s">
        <v>2741</v>
      </c>
      <c r="AQ52" s="95" t="s">
        <v>2360</v>
      </c>
      <c r="AR52" s="95" t="s">
        <v>2742</v>
      </c>
      <c r="AS52" s="95" t="s">
        <v>2733</v>
      </c>
      <c r="AT52" s="95" t="s">
        <v>1570</v>
      </c>
      <c r="AU52" s="95" t="s">
        <v>1245</v>
      </c>
      <c r="AV52" s="95" t="s">
        <v>1619</v>
      </c>
      <c r="AW52" s="95" t="s">
        <v>2743</v>
      </c>
      <c r="AX52" s="95" t="s">
        <v>2744</v>
      </c>
    </row>
    <row r="53" spans="1:50" x14ac:dyDescent="0.25">
      <c r="A53" s="95" t="s">
        <v>2745</v>
      </c>
      <c r="B53" s="95" t="s">
        <v>1715</v>
      </c>
      <c r="C53" s="95" t="s">
        <v>2746</v>
      </c>
      <c r="D53" s="95" t="s">
        <v>2317</v>
      </c>
      <c r="E53" s="95" t="s">
        <v>2747</v>
      </c>
      <c r="F53" s="95" t="s">
        <v>2326</v>
      </c>
      <c r="G53" s="95" t="s">
        <v>2747</v>
      </c>
      <c r="H53" s="95" t="s">
        <v>2321</v>
      </c>
      <c r="I53" s="95" t="s">
        <v>2322</v>
      </c>
      <c r="J53" s="95" t="s">
        <v>462</v>
      </c>
      <c r="K53" s="95" t="s">
        <v>2553</v>
      </c>
      <c r="L53" s="95" t="s">
        <v>2554</v>
      </c>
      <c r="M53" s="95" t="s">
        <v>325</v>
      </c>
      <c r="N53" s="95" t="s">
        <v>356</v>
      </c>
      <c r="O53" s="95" t="s">
        <v>2555</v>
      </c>
      <c r="P53" s="95" t="s">
        <v>328</v>
      </c>
      <c r="Q53" s="95" t="s">
        <v>385</v>
      </c>
      <c r="R53" s="95" t="s">
        <v>386</v>
      </c>
      <c r="S53" s="95" t="s">
        <v>22</v>
      </c>
      <c r="T53" s="95" t="s">
        <v>23</v>
      </c>
      <c r="U53" s="95" t="s">
        <v>595</v>
      </c>
      <c r="V53" s="95" t="s">
        <v>1577</v>
      </c>
      <c r="W53" s="95" t="s">
        <v>30</v>
      </c>
      <c r="X53" s="95" t="s">
        <v>321</v>
      </c>
      <c r="Y53" s="95" t="s">
        <v>32</v>
      </c>
      <c r="Z53" s="95">
        <v>432163</v>
      </c>
      <c r="AA53" s="95" t="s">
        <v>2326</v>
      </c>
      <c r="AB53" s="95" t="s">
        <v>2326</v>
      </c>
      <c r="AC53" s="95" t="s">
        <v>2326</v>
      </c>
      <c r="AD53" s="95" t="s">
        <v>2327</v>
      </c>
      <c r="AE53" s="95" t="s">
        <v>154</v>
      </c>
      <c r="AF53" s="95" t="s">
        <v>154</v>
      </c>
      <c r="AG53" s="95" t="s">
        <v>2328</v>
      </c>
      <c r="AH53" s="95" t="s">
        <v>154</v>
      </c>
      <c r="AI53" s="95" t="s">
        <v>154</v>
      </c>
      <c r="AJ53" s="95" t="s">
        <v>154</v>
      </c>
      <c r="AK53" s="95" t="s">
        <v>154</v>
      </c>
      <c r="AL53" s="95" t="s">
        <v>2748</v>
      </c>
      <c r="AM53" s="95" t="s">
        <v>2557</v>
      </c>
      <c r="AN53" s="95" t="s">
        <v>2557</v>
      </c>
      <c r="AO53" s="95" t="s">
        <v>2749</v>
      </c>
      <c r="AP53" s="95" t="s">
        <v>2750</v>
      </c>
      <c r="AQ53" s="95" t="s">
        <v>2360</v>
      </c>
      <c r="AR53" s="95" t="s">
        <v>2751</v>
      </c>
      <c r="AS53" s="95" t="s">
        <v>2745</v>
      </c>
      <c r="AT53" s="95" t="s">
        <v>1570</v>
      </c>
      <c r="AU53" s="95" t="s">
        <v>2752</v>
      </c>
      <c r="AV53" s="95" t="s">
        <v>1616</v>
      </c>
      <c r="AW53" s="95" t="s">
        <v>2753</v>
      </c>
      <c r="AX53" s="95" t="s">
        <v>2754</v>
      </c>
    </row>
    <row r="54" spans="1:50" x14ac:dyDescent="0.25">
      <c r="A54" s="95" t="s">
        <v>2755</v>
      </c>
      <c r="B54" s="95" t="s">
        <v>1715</v>
      </c>
      <c r="C54" s="95" t="s">
        <v>2756</v>
      </c>
      <c r="D54" s="95" t="s">
        <v>2317</v>
      </c>
      <c r="E54" s="95" t="s">
        <v>2757</v>
      </c>
      <c r="F54" s="95" t="s">
        <v>2326</v>
      </c>
      <c r="G54" s="95" t="s">
        <v>2757</v>
      </c>
      <c r="H54" s="95" t="s">
        <v>2321</v>
      </c>
      <c r="I54" s="95" t="s">
        <v>2322</v>
      </c>
      <c r="J54" s="95" t="s">
        <v>462</v>
      </c>
      <c r="K54" s="95" t="s">
        <v>2758</v>
      </c>
      <c r="L54" s="95" t="s">
        <v>2759</v>
      </c>
      <c r="M54" s="95" t="s">
        <v>325</v>
      </c>
      <c r="N54" s="95" t="s">
        <v>356</v>
      </c>
      <c r="O54" s="95" t="s">
        <v>2760</v>
      </c>
      <c r="P54" s="95" t="s">
        <v>328</v>
      </c>
      <c r="Q54" s="95" t="s">
        <v>494</v>
      </c>
      <c r="R54" s="95" t="s">
        <v>495</v>
      </c>
      <c r="S54" s="95" t="s">
        <v>22</v>
      </c>
      <c r="T54" s="95" t="s">
        <v>23</v>
      </c>
      <c r="U54" s="95" t="s">
        <v>472</v>
      </c>
      <c r="V54" s="95" t="s">
        <v>1585</v>
      </c>
      <c r="W54" s="95" t="s">
        <v>30</v>
      </c>
      <c r="X54" s="95" t="s">
        <v>321</v>
      </c>
      <c r="Y54" s="95" t="s">
        <v>32</v>
      </c>
      <c r="Z54" s="95">
        <v>620982</v>
      </c>
      <c r="AA54" s="95" t="s">
        <v>2326</v>
      </c>
      <c r="AB54" s="95" t="s">
        <v>2326</v>
      </c>
      <c r="AC54" s="95" t="s">
        <v>2326</v>
      </c>
      <c r="AD54" s="95" t="s">
        <v>2327</v>
      </c>
      <c r="AE54" s="95" t="s">
        <v>154</v>
      </c>
      <c r="AF54" s="95" t="s">
        <v>154</v>
      </c>
      <c r="AG54" s="95" t="s">
        <v>2328</v>
      </c>
      <c r="AH54" s="95" t="s">
        <v>154</v>
      </c>
      <c r="AI54" s="95" t="s">
        <v>154</v>
      </c>
      <c r="AJ54" s="95" t="s">
        <v>154</v>
      </c>
      <c r="AK54" s="95" t="s">
        <v>154</v>
      </c>
      <c r="AL54" s="95" t="s">
        <v>2761</v>
      </c>
      <c r="AM54" s="95" t="s">
        <v>2543</v>
      </c>
      <c r="AN54" s="95" t="s">
        <v>2543</v>
      </c>
      <c r="AO54" s="95" t="s">
        <v>2762</v>
      </c>
      <c r="AP54" s="95" t="s">
        <v>2763</v>
      </c>
      <c r="AQ54" s="95" t="s">
        <v>2360</v>
      </c>
      <c r="AR54" s="95" t="s">
        <v>2764</v>
      </c>
      <c r="AS54" s="95" t="s">
        <v>2755</v>
      </c>
      <c r="AT54" s="95" t="s">
        <v>1570</v>
      </c>
      <c r="AU54" s="95" t="s">
        <v>866</v>
      </c>
      <c r="AV54" s="95" t="s">
        <v>1616</v>
      </c>
      <c r="AW54" s="95" t="s">
        <v>2765</v>
      </c>
      <c r="AX54" s="95" t="s">
        <v>2766</v>
      </c>
    </row>
    <row r="55" spans="1:50" x14ac:dyDescent="0.25">
      <c r="A55" s="95" t="s">
        <v>2767</v>
      </c>
      <c r="B55" s="95" t="s">
        <v>1715</v>
      </c>
      <c r="C55" s="95" t="s">
        <v>2768</v>
      </c>
      <c r="D55" s="95" t="s">
        <v>2317</v>
      </c>
      <c r="E55" s="95" t="s">
        <v>2769</v>
      </c>
      <c r="F55" s="95" t="s">
        <v>2326</v>
      </c>
      <c r="G55" s="95" t="s">
        <v>2769</v>
      </c>
      <c r="H55" s="95" t="s">
        <v>2321</v>
      </c>
      <c r="I55" s="95" t="s">
        <v>2322</v>
      </c>
      <c r="J55" s="95" t="s">
        <v>462</v>
      </c>
      <c r="K55" s="95" t="s">
        <v>2539</v>
      </c>
      <c r="L55" s="95" t="s">
        <v>2540</v>
      </c>
      <c r="M55" s="95" t="s">
        <v>325</v>
      </c>
      <c r="N55" s="95" t="s">
        <v>356</v>
      </c>
      <c r="O55" s="95" t="s">
        <v>2541</v>
      </c>
      <c r="P55" s="95" t="s">
        <v>328</v>
      </c>
      <c r="Q55" s="95" t="s">
        <v>385</v>
      </c>
      <c r="R55" s="95" t="s">
        <v>386</v>
      </c>
      <c r="S55" s="95" t="s">
        <v>22</v>
      </c>
      <c r="T55" s="95" t="s">
        <v>23</v>
      </c>
      <c r="U55" s="95" t="s">
        <v>472</v>
      </c>
      <c r="V55" s="95" t="s">
        <v>1585</v>
      </c>
      <c r="W55" s="95" t="s">
        <v>30</v>
      </c>
      <c r="X55" s="95" t="s">
        <v>321</v>
      </c>
      <c r="Y55" s="95" t="s">
        <v>32</v>
      </c>
      <c r="Z55" s="95">
        <v>1325370</v>
      </c>
      <c r="AA55" s="95" t="s">
        <v>2326</v>
      </c>
      <c r="AB55" s="95" t="s">
        <v>2326</v>
      </c>
      <c r="AC55" s="95" t="s">
        <v>2326</v>
      </c>
      <c r="AD55" s="95" t="s">
        <v>2327</v>
      </c>
      <c r="AE55" s="95" t="s">
        <v>154</v>
      </c>
      <c r="AF55" s="95" t="s">
        <v>154</v>
      </c>
      <c r="AG55" s="95" t="s">
        <v>2328</v>
      </c>
      <c r="AH55" s="95" t="s">
        <v>154</v>
      </c>
      <c r="AI55" s="95" t="s">
        <v>154</v>
      </c>
      <c r="AJ55" s="95" t="s">
        <v>154</v>
      </c>
      <c r="AK55" s="95" t="s">
        <v>154</v>
      </c>
      <c r="AL55" s="95" t="s">
        <v>2770</v>
      </c>
      <c r="AM55" s="95" t="s">
        <v>2543</v>
      </c>
      <c r="AN55" s="95" t="s">
        <v>2543</v>
      </c>
      <c r="AO55" s="95" t="s">
        <v>2771</v>
      </c>
      <c r="AP55" s="95" t="s">
        <v>2772</v>
      </c>
      <c r="AQ55" s="95" t="s">
        <v>2360</v>
      </c>
      <c r="AR55" s="95" t="s">
        <v>2773</v>
      </c>
      <c r="AS55" s="95" t="s">
        <v>2767</v>
      </c>
      <c r="AT55" s="95" t="s">
        <v>1570</v>
      </c>
      <c r="AU55" s="95" t="s">
        <v>823</v>
      </c>
      <c r="AV55" s="95" t="s">
        <v>1616</v>
      </c>
      <c r="AW55" s="95" t="s">
        <v>2774</v>
      </c>
      <c r="AX55" s="95" t="s">
        <v>2775</v>
      </c>
    </row>
    <row r="56" spans="1:50" x14ac:dyDescent="0.25">
      <c r="A56" s="95" t="s">
        <v>2776</v>
      </c>
      <c r="B56" s="95" t="s">
        <v>1715</v>
      </c>
      <c r="C56" s="95" t="s">
        <v>2777</v>
      </c>
      <c r="D56" s="95" t="s">
        <v>2317</v>
      </c>
      <c r="E56" s="95" t="s">
        <v>2778</v>
      </c>
      <c r="F56" s="95" t="s">
        <v>2326</v>
      </c>
      <c r="G56" s="95" t="s">
        <v>2778</v>
      </c>
      <c r="H56" s="95" t="s">
        <v>2321</v>
      </c>
      <c r="I56" s="95" t="s">
        <v>2322</v>
      </c>
      <c r="J56" s="95" t="s">
        <v>462</v>
      </c>
      <c r="K56" s="95" t="s">
        <v>2779</v>
      </c>
      <c r="L56" s="95" t="s">
        <v>2780</v>
      </c>
      <c r="M56" s="95" t="s">
        <v>325</v>
      </c>
      <c r="N56" s="95" t="s">
        <v>356</v>
      </c>
      <c r="O56" s="95" t="s">
        <v>2781</v>
      </c>
      <c r="P56" s="95" t="s">
        <v>328</v>
      </c>
      <c r="Q56" s="95" t="s">
        <v>385</v>
      </c>
      <c r="R56" s="95" t="s">
        <v>386</v>
      </c>
      <c r="S56" s="95" t="s">
        <v>22</v>
      </c>
      <c r="T56" s="95" t="s">
        <v>23</v>
      </c>
      <c r="U56" s="95" t="s">
        <v>535</v>
      </c>
      <c r="V56" s="95" t="s">
        <v>1582</v>
      </c>
      <c r="W56" s="95" t="s">
        <v>30</v>
      </c>
      <c r="X56" s="95" t="s">
        <v>321</v>
      </c>
      <c r="Y56" s="95" t="s">
        <v>32</v>
      </c>
      <c r="Z56" s="95">
        <v>557903</v>
      </c>
      <c r="AA56" s="95" t="s">
        <v>2326</v>
      </c>
      <c r="AB56" s="95" t="s">
        <v>2326</v>
      </c>
      <c r="AC56" s="95" t="s">
        <v>2326</v>
      </c>
      <c r="AD56" s="95" t="s">
        <v>2327</v>
      </c>
      <c r="AE56" s="95" t="s">
        <v>154</v>
      </c>
      <c r="AF56" s="95" t="s">
        <v>154</v>
      </c>
      <c r="AG56" s="95" t="s">
        <v>2328</v>
      </c>
      <c r="AH56" s="95" t="s">
        <v>154</v>
      </c>
      <c r="AI56" s="95" t="s">
        <v>154</v>
      </c>
      <c r="AJ56" s="95" t="s">
        <v>154</v>
      </c>
      <c r="AK56" s="95" t="s">
        <v>154</v>
      </c>
      <c r="AL56" s="95" t="s">
        <v>2782</v>
      </c>
      <c r="AM56" s="95" t="s">
        <v>2357</v>
      </c>
      <c r="AN56" s="95" t="s">
        <v>2357</v>
      </c>
      <c r="AO56" s="95" t="s">
        <v>2783</v>
      </c>
      <c r="AP56" s="95" t="s">
        <v>2784</v>
      </c>
      <c r="AQ56" s="95" t="s">
        <v>2360</v>
      </c>
      <c r="AR56" s="95" t="s">
        <v>2785</v>
      </c>
      <c r="AS56" s="95" t="s">
        <v>2776</v>
      </c>
      <c r="AT56" s="95" t="s">
        <v>1570</v>
      </c>
      <c r="AU56" s="95" t="s">
        <v>823</v>
      </c>
      <c r="AV56" s="95" t="s">
        <v>1616</v>
      </c>
      <c r="AW56" s="95" t="s">
        <v>2786</v>
      </c>
      <c r="AX56" s="95" t="s">
        <v>2787</v>
      </c>
    </row>
    <row r="57" spans="1:50" x14ac:dyDescent="0.25">
      <c r="A57" s="95" t="s">
        <v>2788</v>
      </c>
      <c r="B57" s="95" t="s">
        <v>1715</v>
      </c>
      <c r="C57" s="95" t="s">
        <v>2789</v>
      </c>
      <c r="D57" s="95" t="s">
        <v>2317</v>
      </c>
      <c r="E57" s="95" t="s">
        <v>2790</v>
      </c>
      <c r="F57" s="95" t="s">
        <v>2791</v>
      </c>
      <c r="G57" s="95" t="s">
        <v>2792</v>
      </c>
      <c r="H57" s="95" t="s">
        <v>2321</v>
      </c>
      <c r="I57" s="95" t="s">
        <v>2322</v>
      </c>
      <c r="J57" s="95" t="s">
        <v>322</v>
      </c>
      <c r="K57" s="95" t="s">
        <v>2793</v>
      </c>
      <c r="L57" s="95" t="s">
        <v>2794</v>
      </c>
      <c r="M57" s="95" t="s">
        <v>325</v>
      </c>
      <c r="N57" s="95" t="s">
        <v>326</v>
      </c>
      <c r="O57" s="95" t="s">
        <v>2795</v>
      </c>
      <c r="P57" s="95" t="s">
        <v>328</v>
      </c>
      <c r="Q57" s="95" t="s">
        <v>528</v>
      </c>
      <c r="R57" s="95" t="s">
        <v>529</v>
      </c>
      <c r="S57" s="95" t="s">
        <v>22</v>
      </c>
      <c r="T57" s="95" t="s">
        <v>23</v>
      </c>
      <c r="U57" s="95" t="s">
        <v>95</v>
      </c>
      <c r="V57" s="95" t="s">
        <v>96</v>
      </c>
      <c r="W57" s="95" t="s">
        <v>30</v>
      </c>
      <c r="X57" s="95" t="s">
        <v>321</v>
      </c>
      <c r="Y57" s="95" t="s">
        <v>32</v>
      </c>
      <c r="Z57" s="95">
        <v>2872361.09</v>
      </c>
      <c r="AA57" s="95" t="s">
        <v>2326</v>
      </c>
      <c r="AB57" s="95" t="s">
        <v>2326</v>
      </c>
      <c r="AC57" s="95" t="s">
        <v>2326</v>
      </c>
      <c r="AD57" s="95" t="s">
        <v>2327</v>
      </c>
      <c r="AE57" s="95" t="s">
        <v>154</v>
      </c>
      <c r="AF57" s="95" t="s">
        <v>154</v>
      </c>
      <c r="AG57" s="95" t="s">
        <v>2328</v>
      </c>
      <c r="AH57" s="95" t="s">
        <v>154</v>
      </c>
      <c r="AI57" s="95" t="s">
        <v>154</v>
      </c>
      <c r="AJ57" s="95" t="s">
        <v>154</v>
      </c>
      <c r="AK57" s="95" t="s">
        <v>154</v>
      </c>
      <c r="AL57" s="95" t="s">
        <v>2796</v>
      </c>
      <c r="AM57" s="95" t="s">
        <v>2797</v>
      </c>
      <c r="AN57" s="95" t="s">
        <v>2797</v>
      </c>
      <c r="AO57" s="95" t="s">
        <v>2798</v>
      </c>
      <c r="AP57" s="95" t="s">
        <v>2799</v>
      </c>
      <c r="AQ57" s="95" t="s">
        <v>2468</v>
      </c>
      <c r="AR57" s="95" t="s">
        <v>2800</v>
      </c>
      <c r="AS57" s="95" t="s">
        <v>2788</v>
      </c>
      <c r="AT57" s="95" t="s">
        <v>1570</v>
      </c>
      <c r="AU57" s="95" t="s">
        <v>2801</v>
      </c>
      <c r="AV57" s="95" t="s">
        <v>456</v>
      </c>
      <c r="AW57" s="95" t="s">
        <v>2802</v>
      </c>
      <c r="AX57" s="95" t="s">
        <v>2803</v>
      </c>
    </row>
    <row r="58" spans="1:50" x14ac:dyDescent="0.25">
      <c r="A58" s="95" t="s">
        <v>2788</v>
      </c>
      <c r="B58" s="95" t="s">
        <v>1715</v>
      </c>
      <c r="C58" s="95" t="s">
        <v>2789</v>
      </c>
      <c r="D58" s="95" t="s">
        <v>2317</v>
      </c>
      <c r="E58" s="95" t="s">
        <v>2790</v>
      </c>
      <c r="F58" s="95" t="s">
        <v>2791</v>
      </c>
      <c r="G58" s="95" t="s">
        <v>2792</v>
      </c>
      <c r="H58" s="95" t="s">
        <v>2321</v>
      </c>
      <c r="I58" s="95" t="s">
        <v>2322</v>
      </c>
      <c r="J58" s="95" t="s">
        <v>322</v>
      </c>
      <c r="K58" s="95" t="s">
        <v>2793</v>
      </c>
      <c r="L58" s="95" t="s">
        <v>2794</v>
      </c>
      <c r="M58" s="95" t="s">
        <v>325</v>
      </c>
      <c r="N58" s="95" t="s">
        <v>326</v>
      </c>
      <c r="O58" s="95" t="s">
        <v>2795</v>
      </c>
      <c r="P58" s="95" t="s">
        <v>328</v>
      </c>
      <c r="Q58" s="95" t="s">
        <v>528</v>
      </c>
      <c r="R58" s="95" t="s">
        <v>529</v>
      </c>
      <c r="S58" s="95" t="s">
        <v>22</v>
      </c>
      <c r="T58" s="95" t="s">
        <v>23</v>
      </c>
      <c r="U58" s="95" t="s">
        <v>113</v>
      </c>
      <c r="V58" s="95" t="s">
        <v>114</v>
      </c>
      <c r="W58" s="95" t="s">
        <v>30</v>
      </c>
      <c r="X58" s="95" t="s">
        <v>321</v>
      </c>
      <c r="Y58" s="95" t="s">
        <v>32</v>
      </c>
      <c r="Z58" s="95">
        <v>2212833.7000000002</v>
      </c>
      <c r="AA58" s="95" t="s">
        <v>2326</v>
      </c>
      <c r="AB58" s="95" t="s">
        <v>2326</v>
      </c>
      <c r="AC58" s="95" t="s">
        <v>2326</v>
      </c>
      <c r="AD58" s="95" t="s">
        <v>2327</v>
      </c>
      <c r="AE58" s="95" t="s">
        <v>154</v>
      </c>
      <c r="AF58" s="95" t="s">
        <v>154</v>
      </c>
      <c r="AG58" s="95" t="s">
        <v>2328</v>
      </c>
      <c r="AH58" s="95" t="s">
        <v>154</v>
      </c>
      <c r="AI58" s="95" t="s">
        <v>154</v>
      </c>
      <c r="AJ58" s="95" t="s">
        <v>154</v>
      </c>
      <c r="AK58" s="95" t="s">
        <v>154</v>
      </c>
      <c r="AL58" s="95" t="s">
        <v>2796</v>
      </c>
      <c r="AM58" s="95" t="s">
        <v>2797</v>
      </c>
      <c r="AN58" s="95" t="s">
        <v>2797</v>
      </c>
      <c r="AO58" s="95" t="s">
        <v>2798</v>
      </c>
      <c r="AP58" s="95" t="s">
        <v>2799</v>
      </c>
      <c r="AQ58" s="95" t="s">
        <v>2468</v>
      </c>
      <c r="AR58" s="95" t="s">
        <v>2800</v>
      </c>
      <c r="AS58" s="95" t="s">
        <v>2788</v>
      </c>
      <c r="AT58" s="95" t="s">
        <v>1570</v>
      </c>
      <c r="AU58" s="95" t="s">
        <v>2801</v>
      </c>
      <c r="AV58" s="95" t="s">
        <v>456</v>
      </c>
      <c r="AW58" s="95" t="s">
        <v>2802</v>
      </c>
      <c r="AX58" s="95" t="s">
        <v>2803</v>
      </c>
    </row>
    <row r="59" spans="1:50" x14ac:dyDescent="0.25">
      <c r="A59" s="95" t="s">
        <v>2804</v>
      </c>
      <c r="B59" s="95" t="s">
        <v>1715</v>
      </c>
      <c r="C59" s="95" t="s">
        <v>2805</v>
      </c>
      <c r="D59" s="95" t="s">
        <v>2317</v>
      </c>
      <c r="E59" s="95" t="s">
        <v>2806</v>
      </c>
      <c r="F59" s="95" t="s">
        <v>2807</v>
      </c>
      <c r="G59" s="95" t="s">
        <v>2808</v>
      </c>
      <c r="H59" s="95" t="s">
        <v>2321</v>
      </c>
      <c r="I59" s="95" t="s">
        <v>2322</v>
      </c>
      <c r="J59" s="95" t="s">
        <v>322</v>
      </c>
      <c r="K59" s="95" t="s">
        <v>2809</v>
      </c>
      <c r="L59" s="95" t="s">
        <v>2810</v>
      </c>
      <c r="M59" s="95" t="s">
        <v>325</v>
      </c>
      <c r="N59" s="95" t="s">
        <v>326</v>
      </c>
      <c r="O59" s="95" t="s">
        <v>2811</v>
      </c>
      <c r="P59" s="95" t="s">
        <v>328</v>
      </c>
      <c r="Q59" s="95" t="s">
        <v>385</v>
      </c>
      <c r="R59" s="95" t="s">
        <v>386</v>
      </c>
      <c r="S59" s="95" t="s">
        <v>22</v>
      </c>
      <c r="T59" s="95" t="s">
        <v>23</v>
      </c>
      <c r="U59" s="95" t="s">
        <v>478</v>
      </c>
      <c r="V59" s="95" t="s">
        <v>479</v>
      </c>
      <c r="W59" s="95" t="s">
        <v>30</v>
      </c>
      <c r="X59" s="95" t="s">
        <v>321</v>
      </c>
      <c r="Y59" s="95" t="s">
        <v>32</v>
      </c>
      <c r="Z59" s="95">
        <v>1044495368.61</v>
      </c>
      <c r="AA59" s="95" t="s">
        <v>2326</v>
      </c>
      <c r="AB59" s="95" t="s">
        <v>2326</v>
      </c>
      <c r="AC59" s="95" t="s">
        <v>2326</v>
      </c>
      <c r="AD59" s="95" t="s">
        <v>2327</v>
      </c>
      <c r="AE59" s="95" t="s">
        <v>154</v>
      </c>
      <c r="AF59" s="95" t="s">
        <v>154</v>
      </c>
      <c r="AG59" s="95" t="s">
        <v>2328</v>
      </c>
      <c r="AH59" s="95" t="s">
        <v>154</v>
      </c>
      <c r="AI59" s="95" t="s">
        <v>154</v>
      </c>
      <c r="AJ59" s="95" t="s">
        <v>154</v>
      </c>
      <c r="AK59" s="95" t="s">
        <v>154</v>
      </c>
      <c r="AL59" s="95" t="s">
        <v>2812</v>
      </c>
      <c r="AM59" s="95" t="s">
        <v>723</v>
      </c>
      <c r="AN59" s="95" t="s">
        <v>723</v>
      </c>
      <c r="AO59" s="95" t="s">
        <v>2813</v>
      </c>
      <c r="AP59" s="95" t="s">
        <v>2814</v>
      </c>
      <c r="AQ59" s="95" t="s">
        <v>2468</v>
      </c>
      <c r="AR59" s="95" t="s">
        <v>2815</v>
      </c>
      <c r="AS59" s="95" t="s">
        <v>2804</v>
      </c>
      <c r="AT59" s="95" t="s">
        <v>1570</v>
      </c>
      <c r="AU59" s="95" t="s">
        <v>747</v>
      </c>
      <c r="AV59" s="95" t="s">
        <v>456</v>
      </c>
      <c r="AW59" s="95" t="s">
        <v>2816</v>
      </c>
      <c r="AX59" s="95" t="s">
        <v>726</v>
      </c>
    </row>
    <row r="60" spans="1:50" x14ac:dyDescent="0.25">
      <c r="A60" s="95" t="s">
        <v>2817</v>
      </c>
      <c r="B60" s="95" t="s">
        <v>1715</v>
      </c>
      <c r="C60" s="95" t="s">
        <v>2818</v>
      </c>
      <c r="D60" s="95" t="s">
        <v>2317</v>
      </c>
      <c r="E60" s="95" t="s">
        <v>2819</v>
      </c>
      <c r="F60" s="95" t="s">
        <v>2820</v>
      </c>
      <c r="G60" s="95" t="s">
        <v>2821</v>
      </c>
      <c r="H60" s="95" t="s">
        <v>2321</v>
      </c>
      <c r="I60" s="95" t="s">
        <v>2322</v>
      </c>
      <c r="J60" s="95" t="s">
        <v>322</v>
      </c>
      <c r="K60" s="95" t="s">
        <v>2793</v>
      </c>
      <c r="L60" s="95" t="s">
        <v>2794</v>
      </c>
      <c r="M60" s="95" t="s">
        <v>325</v>
      </c>
      <c r="N60" s="95" t="s">
        <v>326</v>
      </c>
      <c r="O60" s="95" t="s">
        <v>2795</v>
      </c>
      <c r="P60" s="95" t="s">
        <v>328</v>
      </c>
      <c r="Q60" s="95" t="s">
        <v>528</v>
      </c>
      <c r="R60" s="95" t="s">
        <v>529</v>
      </c>
      <c r="S60" s="95" t="s">
        <v>22</v>
      </c>
      <c r="T60" s="95" t="s">
        <v>23</v>
      </c>
      <c r="U60" s="95" t="s">
        <v>95</v>
      </c>
      <c r="V60" s="95" t="s">
        <v>96</v>
      </c>
      <c r="W60" s="95" t="s">
        <v>30</v>
      </c>
      <c r="X60" s="95" t="s">
        <v>321</v>
      </c>
      <c r="Y60" s="95" t="s">
        <v>32</v>
      </c>
      <c r="Z60" s="95">
        <v>11219168.17</v>
      </c>
      <c r="AA60" s="95" t="s">
        <v>2326</v>
      </c>
      <c r="AB60" s="95" t="s">
        <v>2326</v>
      </c>
      <c r="AC60" s="95" t="s">
        <v>2326</v>
      </c>
      <c r="AD60" s="95" t="s">
        <v>2327</v>
      </c>
      <c r="AE60" s="95" t="s">
        <v>154</v>
      </c>
      <c r="AF60" s="95" t="s">
        <v>154</v>
      </c>
      <c r="AG60" s="95" t="s">
        <v>2328</v>
      </c>
      <c r="AH60" s="95" t="s">
        <v>154</v>
      </c>
      <c r="AI60" s="95" t="s">
        <v>154</v>
      </c>
      <c r="AJ60" s="95" t="s">
        <v>154</v>
      </c>
      <c r="AK60" s="95" t="s">
        <v>154</v>
      </c>
      <c r="AL60" s="95" t="s">
        <v>1570</v>
      </c>
      <c r="AM60" s="95" t="s">
        <v>2797</v>
      </c>
      <c r="AN60" s="95" t="s">
        <v>2797</v>
      </c>
      <c r="AO60" s="95" t="s">
        <v>2822</v>
      </c>
      <c r="AP60" s="95" t="s">
        <v>2823</v>
      </c>
      <c r="AQ60" s="95" t="s">
        <v>2468</v>
      </c>
      <c r="AR60" s="95" t="s">
        <v>2824</v>
      </c>
      <c r="AS60" s="95" t="s">
        <v>2817</v>
      </c>
      <c r="AT60" s="95" t="s">
        <v>1570</v>
      </c>
      <c r="AU60" s="95" t="s">
        <v>2825</v>
      </c>
      <c r="AV60" s="95" t="s">
        <v>456</v>
      </c>
      <c r="AW60" s="95" t="s">
        <v>2826</v>
      </c>
      <c r="AX60" s="95" t="s">
        <v>2827</v>
      </c>
    </row>
    <row r="61" spans="1:50" x14ac:dyDescent="0.25">
      <c r="A61" s="95" t="s">
        <v>2817</v>
      </c>
      <c r="B61" s="95" t="s">
        <v>1715</v>
      </c>
      <c r="C61" s="95" t="s">
        <v>2818</v>
      </c>
      <c r="D61" s="95" t="s">
        <v>2317</v>
      </c>
      <c r="E61" s="95" t="s">
        <v>2819</v>
      </c>
      <c r="F61" s="95" t="s">
        <v>2820</v>
      </c>
      <c r="G61" s="95" t="s">
        <v>2821</v>
      </c>
      <c r="H61" s="95" t="s">
        <v>2321</v>
      </c>
      <c r="I61" s="95" t="s">
        <v>2322</v>
      </c>
      <c r="J61" s="95" t="s">
        <v>322</v>
      </c>
      <c r="K61" s="95" t="s">
        <v>2793</v>
      </c>
      <c r="L61" s="95" t="s">
        <v>2794</v>
      </c>
      <c r="M61" s="95" t="s">
        <v>325</v>
      </c>
      <c r="N61" s="95" t="s">
        <v>326</v>
      </c>
      <c r="O61" s="95" t="s">
        <v>2795</v>
      </c>
      <c r="P61" s="95" t="s">
        <v>328</v>
      </c>
      <c r="Q61" s="95" t="s">
        <v>528</v>
      </c>
      <c r="R61" s="95" t="s">
        <v>529</v>
      </c>
      <c r="S61" s="95" t="s">
        <v>22</v>
      </c>
      <c r="T61" s="95" t="s">
        <v>23</v>
      </c>
      <c r="U61" s="95" t="s">
        <v>113</v>
      </c>
      <c r="V61" s="95" t="s">
        <v>114</v>
      </c>
      <c r="W61" s="95" t="s">
        <v>30</v>
      </c>
      <c r="X61" s="95" t="s">
        <v>321</v>
      </c>
      <c r="Y61" s="95" t="s">
        <v>32</v>
      </c>
      <c r="Z61" s="95">
        <v>2632037.63</v>
      </c>
      <c r="AA61" s="95" t="s">
        <v>2326</v>
      </c>
      <c r="AB61" s="95" t="s">
        <v>2326</v>
      </c>
      <c r="AC61" s="95" t="s">
        <v>2326</v>
      </c>
      <c r="AD61" s="95" t="s">
        <v>2327</v>
      </c>
      <c r="AE61" s="95" t="s">
        <v>154</v>
      </c>
      <c r="AF61" s="95" t="s">
        <v>154</v>
      </c>
      <c r="AG61" s="95" t="s">
        <v>2328</v>
      </c>
      <c r="AH61" s="95" t="s">
        <v>154</v>
      </c>
      <c r="AI61" s="95" t="s">
        <v>154</v>
      </c>
      <c r="AJ61" s="95" t="s">
        <v>154</v>
      </c>
      <c r="AK61" s="95" t="s">
        <v>154</v>
      </c>
      <c r="AL61" s="95" t="s">
        <v>1570</v>
      </c>
      <c r="AM61" s="95" t="s">
        <v>2797</v>
      </c>
      <c r="AN61" s="95" t="s">
        <v>2797</v>
      </c>
      <c r="AO61" s="95" t="s">
        <v>2822</v>
      </c>
      <c r="AP61" s="95" t="s">
        <v>2823</v>
      </c>
      <c r="AQ61" s="95" t="s">
        <v>2468</v>
      </c>
      <c r="AR61" s="95" t="s">
        <v>2824</v>
      </c>
      <c r="AS61" s="95" t="s">
        <v>2817</v>
      </c>
      <c r="AT61" s="95" t="s">
        <v>1570</v>
      </c>
      <c r="AU61" s="95" t="s">
        <v>2825</v>
      </c>
      <c r="AV61" s="95" t="s">
        <v>456</v>
      </c>
      <c r="AW61" s="95" t="s">
        <v>2826</v>
      </c>
      <c r="AX61" s="95" t="s">
        <v>2827</v>
      </c>
    </row>
    <row r="62" spans="1:50" x14ac:dyDescent="0.25">
      <c r="A62" s="95" t="s">
        <v>2828</v>
      </c>
      <c r="B62" s="95" t="s">
        <v>1715</v>
      </c>
      <c r="C62" s="95" t="s">
        <v>2829</v>
      </c>
      <c r="D62" s="95" t="s">
        <v>2317</v>
      </c>
      <c r="E62" s="95" t="s">
        <v>2830</v>
      </c>
      <c r="F62" s="95" t="s">
        <v>2326</v>
      </c>
      <c r="G62" s="95" t="s">
        <v>2830</v>
      </c>
      <c r="H62" s="95" t="s">
        <v>2321</v>
      </c>
      <c r="I62" s="95" t="s">
        <v>2322</v>
      </c>
      <c r="J62" s="95" t="s">
        <v>462</v>
      </c>
      <c r="K62" s="95" t="s">
        <v>2831</v>
      </c>
      <c r="L62" s="95" t="s">
        <v>2832</v>
      </c>
      <c r="M62" s="95" t="s">
        <v>325</v>
      </c>
      <c r="N62" s="95" t="s">
        <v>356</v>
      </c>
      <c r="O62" s="95" t="s">
        <v>2833</v>
      </c>
      <c r="P62" s="95" t="s">
        <v>328</v>
      </c>
      <c r="Q62" s="95" t="s">
        <v>385</v>
      </c>
      <c r="R62" s="95" t="s">
        <v>386</v>
      </c>
      <c r="S62" s="95" t="s">
        <v>22</v>
      </c>
      <c r="T62" s="95" t="s">
        <v>23</v>
      </c>
      <c r="U62" s="95" t="s">
        <v>476</v>
      </c>
      <c r="V62" s="95" t="s">
        <v>477</v>
      </c>
      <c r="W62" s="95" t="s">
        <v>30</v>
      </c>
      <c r="X62" s="95" t="s">
        <v>321</v>
      </c>
      <c r="Y62" s="95" t="s">
        <v>32</v>
      </c>
      <c r="Z62" s="95">
        <v>1169462</v>
      </c>
      <c r="AA62" s="95" t="s">
        <v>2326</v>
      </c>
      <c r="AB62" s="95" t="s">
        <v>2326</v>
      </c>
      <c r="AC62" s="95" t="s">
        <v>2326</v>
      </c>
      <c r="AD62" s="95" t="s">
        <v>2327</v>
      </c>
      <c r="AE62" s="95" t="s">
        <v>154</v>
      </c>
      <c r="AF62" s="95" t="s">
        <v>154</v>
      </c>
      <c r="AG62" s="95" t="s">
        <v>2328</v>
      </c>
      <c r="AH62" s="95" t="s">
        <v>154</v>
      </c>
      <c r="AI62" s="95" t="s">
        <v>154</v>
      </c>
      <c r="AJ62" s="95" t="s">
        <v>154</v>
      </c>
      <c r="AK62" s="95" t="s">
        <v>154</v>
      </c>
      <c r="AL62" s="95" t="s">
        <v>1570</v>
      </c>
      <c r="AM62" s="95" t="s">
        <v>2834</v>
      </c>
      <c r="AN62" s="95" t="s">
        <v>2834</v>
      </c>
      <c r="AO62" s="95" t="s">
        <v>2835</v>
      </c>
      <c r="AP62" s="95" t="s">
        <v>2836</v>
      </c>
      <c r="AQ62" s="95" t="s">
        <v>2618</v>
      </c>
      <c r="AR62" s="95" t="s">
        <v>2837</v>
      </c>
      <c r="AS62" s="95" t="s">
        <v>2828</v>
      </c>
      <c r="AT62" s="95" t="s">
        <v>1570</v>
      </c>
      <c r="AU62" s="95" t="s">
        <v>1000</v>
      </c>
      <c r="AV62" s="95" t="s">
        <v>1616</v>
      </c>
      <c r="AW62" s="95" t="s">
        <v>2838</v>
      </c>
      <c r="AX62" s="95" t="s">
        <v>2839</v>
      </c>
    </row>
    <row r="63" spans="1:50" x14ac:dyDescent="0.25">
      <c r="A63" s="95" t="s">
        <v>2840</v>
      </c>
      <c r="B63" s="95" t="s">
        <v>1715</v>
      </c>
      <c r="C63" s="95" t="s">
        <v>2841</v>
      </c>
      <c r="D63" s="95" t="s">
        <v>2317</v>
      </c>
      <c r="E63" s="95" t="s">
        <v>2842</v>
      </c>
      <c r="F63" s="95" t="s">
        <v>2326</v>
      </c>
      <c r="G63" s="95" t="s">
        <v>2842</v>
      </c>
      <c r="H63" s="95" t="s">
        <v>2321</v>
      </c>
      <c r="I63" s="95" t="s">
        <v>2322</v>
      </c>
      <c r="J63" s="95" t="s">
        <v>322</v>
      </c>
      <c r="K63" s="95" t="s">
        <v>2843</v>
      </c>
      <c r="L63" s="95" t="s">
        <v>2844</v>
      </c>
      <c r="M63" s="95" t="s">
        <v>325</v>
      </c>
      <c r="N63" s="95" t="s">
        <v>356</v>
      </c>
      <c r="O63" s="95" t="s">
        <v>2845</v>
      </c>
      <c r="P63" s="95" t="s">
        <v>328</v>
      </c>
      <c r="Q63" s="95" t="s">
        <v>618</v>
      </c>
      <c r="R63" s="95" t="s">
        <v>619</v>
      </c>
      <c r="S63" s="95" t="s">
        <v>22</v>
      </c>
      <c r="T63" s="95" t="s">
        <v>23</v>
      </c>
      <c r="U63" s="95" t="s">
        <v>111</v>
      </c>
      <c r="V63" s="95" t="s">
        <v>112</v>
      </c>
      <c r="W63" s="95" t="s">
        <v>30</v>
      </c>
      <c r="X63" s="95" t="s">
        <v>321</v>
      </c>
      <c r="Y63" s="95" t="s">
        <v>32</v>
      </c>
      <c r="Z63" s="95">
        <v>15574268</v>
      </c>
      <c r="AA63" s="95" t="s">
        <v>2326</v>
      </c>
      <c r="AB63" s="95" t="s">
        <v>2326</v>
      </c>
      <c r="AC63" s="95" t="s">
        <v>2326</v>
      </c>
      <c r="AD63" s="95" t="s">
        <v>2327</v>
      </c>
      <c r="AE63" s="95" t="s">
        <v>154</v>
      </c>
      <c r="AF63" s="95" t="s">
        <v>154</v>
      </c>
      <c r="AG63" s="95" t="s">
        <v>2328</v>
      </c>
      <c r="AH63" s="95" t="s">
        <v>154</v>
      </c>
      <c r="AI63" s="95" t="s">
        <v>154</v>
      </c>
      <c r="AJ63" s="95" t="s">
        <v>154</v>
      </c>
      <c r="AK63" s="95" t="s">
        <v>154</v>
      </c>
      <c r="AL63" s="95" t="s">
        <v>1570</v>
      </c>
      <c r="AM63" s="95" t="s">
        <v>2846</v>
      </c>
      <c r="AN63" s="95" t="s">
        <v>2846</v>
      </c>
      <c r="AO63" s="95" t="s">
        <v>2847</v>
      </c>
      <c r="AP63" s="95" t="s">
        <v>2848</v>
      </c>
      <c r="AQ63" s="95" t="s">
        <v>2468</v>
      </c>
      <c r="AR63" s="95" t="s">
        <v>2849</v>
      </c>
      <c r="AS63" s="95" t="s">
        <v>2840</v>
      </c>
      <c r="AT63" s="95" t="s">
        <v>1570</v>
      </c>
      <c r="AU63" s="95" t="s">
        <v>2850</v>
      </c>
      <c r="AV63" s="95" t="s">
        <v>456</v>
      </c>
      <c r="AW63" s="95" t="s">
        <v>2851</v>
      </c>
      <c r="AX63" s="95" t="s">
        <v>2852</v>
      </c>
    </row>
    <row r="64" spans="1:50" x14ac:dyDescent="0.25">
      <c r="A64" s="95" t="s">
        <v>2853</v>
      </c>
      <c r="B64" s="95" t="s">
        <v>1715</v>
      </c>
      <c r="C64" s="95" t="s">
        <v>2805</v>
      </c>
      <c r="D64" s="95" t="s">
        <v>2317</v>
      </c>
      <c r="E64" s="95" t="s">
        <v>2854</v>
      </c>
      <c r="F64" s="95" t="s">
        <v>2855</v>
      </c>
      <c r="G64" s="95" t="s">
        <v>2856</v>
      </c>
      <c r="H64" s="95" t="s">
        <v>2321</v>
      </c>
      <c r="I64" s="95" t="s">
        <v>2322</v>
      </c>
      <c r="J64" s="95" t="s">
        <v>322</v>
      </c>
      <c r="K64" s="95" t="s">
        <v>712</v>
      </c>
      <c r="L64" s="95" t="s">
        <v>713</v>
      </c>
      <c r="M64" s="95" t="s">
        <v>325</v>
      </c>
      <c r="N64" s="95" t="s">
        <v>356</v>
      </c>
      <c r="O64" s="95" t="s">
        <v>2857</v>
      </c>
      <c r="P64" s="95" t="s">
        <v>328</v>
      </c>
      <c r="Q64" s="95" t="s">
        <v>385</v>
      </c>
      <c r="R64" s="95" t="s">
        <v>386</v>
      </c>
      <c r="S64" s="95" t="s">
        <v>22</v>
      </c>
      <c r="T64" s="95" t="s">
        <v>23</v>
      </c>
      <c r="U64" s="95" t="s">
        <v>478</v>
      </c>
      <c r="V64" s="95" t="s">
        <v>479</v>
      </c>
      <c r="W64" s="95" t="s">
        <v>30</v>
      </c>
      <c r="X64" s="95" t="s">
        <v>321</v>
      </c>
      <c r="Y64" s="95" t="s">
        <v>32</v>
      </c>
      <c r="Z64" s="95">
        <v>833012422</v>
      </c>
      <c r="AA64" s="95" t="s">
        <v>2326</v>
      </c>
      <c r="AB64" s="95" t="s">
        <v>2326</v>
      </c>
      <c r="AC64" s="95" t="s">
        <v>2326</v>
      </c>
      <c r="AD64" s="95" t="s">
        <v>2327</v>
      </c>
      <c r="AE64" s="95" t="s">
        <v>154</v>
      </c>
      <c r="AF64" s="95" t="s">
        <v>154</v>
      </c>
      <c r="AG64" s="95" t="s">
        <v>2328</v>
      </c>
      <c r="AH64" s="95" t="s">
        <v>154</v>
      </c>
      <c r="AI64" s="95" t="s">
        <v>154</v>
      </c>
      <c r="AJ64" s="95" t="s">
        <v>154</v>
      </c>
      <c r="AK64" s="95" t="s">
        <v>154</v>
      </c>
      <c r="AL64" s="95" t="s">
        <v>1570</v>
      </c>
      <c r="AM64" s="95" t="s">
        <v>723</v>
      </c>
      <c r="AN64" s="95" t="s">
        <v>723</v>
      </c>
      <c r="AO64" s="95" t="s">
        <v>2858</v>
      </c>
      <c r="AP64" s="95" t="s">
        <v>2859</v>
      </c>
      <c r="AQ64" s="95" t="s">
        <v>2468</v>
      </c>
      <c r="AR64" s="95" t="s">
        <v>2860</v>
      </c>
      <c r="AS64" s="95" t="s">
        <v>2853</v>
      </c>
      <c r="AT64" s="95" t="s">
        <v>1570</v>
      </c>
      <c r="AU64" s="95" t="s">
        <v>764</v>
      </c>
      <c r="AV64" s="95" t="s">
        <v>456</v>
      </c>
      <c r="AW64" s="95" t="s">
        <v>2861</v>
      </c>
      <c r="AX64" s="95" t="s">
        <v>726</v>
      </c>
    </row>
    <row r="65" spans="1:50" x14ac:dyDescent="0.25">
      <c r="A65" s="95" t="s">
        <v>2862</v>
      </c>
      <c r="B65" s="95" t="s">
        <v>1715</v>
      </c>
      <c r="C65" s="95" t="s">
        <v>2863</v>
      </c>
      <c r="D65" s="95" t="s">
        <v>2317</v>
      </c>
      <c r="E65" s="95" t="s">
        <v>2864</v>
      </c>
      <c r="F65" s="95" t="s">
        <v>2326</v>
      </c>
      <c r="G65" s="95" t="s">
        <v>2864</v>
      </c>
      <c r="H65" s="95" t="s">
        <v>2321</v>
      </c>
      <c r="I65" s="95" t="s">
        <v>2322</v>
      </c>
      <c r="J65" s="95" t="s">
        <v>462</v>
      </c>
      <c r="K65" s="95" t="s">
        <v>2865</v>
      </c>
      <c r="L65" s="95" t="s">
        <v>2866</v>
      </c>
      <c r="M65" s="95" t="s">
        <v>325</v>
      </c>
      <c r="N65" s="95" t="s">
        <v>356</v>
      </c>
      <c r="O65" s="95" t="s">
        <v>2867</v>
      </c>
      <c r="P65" s="95" t="s">
        <v>328</v>
      </c>
      <c r="Q65" s="95" t="s">
        <v>385</v>
      </c>
      <c r="R65" s="95" t="s">
        <v>386</v>
      </c>
      <c r="S65" s="95" t="s">
        <v>22</v>
      </c>
      <c r="T65" s="95" t="s">
        <v>23</v>
      </c>
      <c r="U65" s="95" t="s">
        <v>472</v>
      </c>
      <c r="V65" s="95" t="s">
        <v>1585</v>
      </c>
      <c r="W65" s="95" t="s">
        <v>30</v>
      </c>
      <c r="X65" s="95" t="s">
        <v>321</v>
      </c>
      <c r="Y65" s="95" t="s">
        <v>32</v>
      </c>
      <c r="Z65" s="95">
        <v>1771265</v>
      </c>
      <c r="AA65" s="95" t="s">
        <v>2326</v>
      </c>
      <c r="AB65" s="95" t="s">
        <v>2326</v>
      </c>
      <c r="AC65" s="95" t="s">
        <v>2326</v>
      </c>
      <c r="AD65" s="95" t="s">
        <v>2327</v>
      </c>
      <c r="AE65" s="95" t="s">
        <v>154</v>
      </c>
      <c r="AF65" s="95" t="s">
        <v>154</v>
      </c>
      <c r="AG65" s="95" t="s">
        <v>2328</v>
      </c>
      <c r="AH65" s="95" t="s">
        <v>154</v>
      </c>
      <c r="AI65" s="95" t="s">
        <v>154</v>
      </c>
      <c r="AJ65" s="95" t="s">
        <v>154</v>
      </c>
      <c r="AK65" s="95" t="s">
        <v>154</v>
      </c>
      <c r="AL65" s="95" t="s">
        <v>1570</v>
      </c>
      <c r="AM65" s="95" t="s">
        <v>2543</v>
      </c>
      <c r="AN65" s="95" t="s">
        <v>2543</v>
      </c>
      <c r="AO65" s="95" t="s">
        <v>2868</v>
      </c>
      <c r="AP65" s="95" t="s">
        <v>2869</v>
      </c>
      <c r="AQ65" s="95" t="s">
        <v>2618</v>
      </c>
      <c r="AR65" s="95" t="s">
        <v>2870</v>
      </c>
      <c r="AS65" s="95" t="s">
        <v>2862</v>
      </c>
      <c r="AT65" s="95" t="s">
        <v>1570</v>
      </c>
      <c r="AU65" s="95" t="s">
        <v>1000</v>
      </c>
      <c r="AV65" s="95" t="s">
        <v>1616</v>
      </c>
      <c r="AW65" s="95" t="s">
        <v>2871</v>
      </c>
      <c r="AX65" s="95" t="s">
        <v>2872</v>
      </c>
    </row>
    <row r="66" spans="1:50" x14ac:dyDescent="0.25">
      <c r="A66" s="95" t="s">
        <v>2873</v>
      </c>
      <c r="B66" s="95" t="s">
        <v>1715</v>
      </c>
      <c r="C66" s="95" t="s">
        <v>2789</v>
      </c>
      <c r="D66" s="95" t="s">
        <v>2317</v>
      </c>
      <c r="E66" s="95" t="s">
        <v>2874</v>
      </c>
      <c r="F66" s="95" t="s">
        <v>2875</v>
      </c>
      <c r="G66" s="95" t="s">
        <v>2876</v>
      </c>
      <c r="H66" s="95" t="s">
        <v>2321</v>
      </c>
      <c r="I66" s="95" t="s">
        <v>2322</v>
      </c>
      <c r="J66" s="95" t="s">
        <v>322</v>
      </c>
      <c r="K66" s="95" t="s">
        <v>2793</v>
      </c>
      <c r="L66" s="95" t="s">
        <v>2794</v>
      </c>
      <c r="M66" s="95" t="s">
        <v>325</v>
      </c>
      <c r="N66" s="95" t="s">
        <v>326</v>
      </c>
      <c r="O66" s="95" t="s">
        <v>2795</v>
      </c>
      <c r="P66" s="95" t="s">
        <v>328</v>
      </c>
      <c r="Q66" s="95" t="s">
        <v>528</v>
      </c>
      <c r="R66" s="95" t="s">
        <v>529</v>
      </c>
      <c r="S66" s="95" t="s">
        <v>22</v>
      </c>
      <c r="T66" s="95" t="s">
        <v>23</v>
      </c>
      <c r="U66" s="95" t="s">
        <v>95</v>
      </c>
      <c r="V66" s="95" t="s">
        <v>96</v>
      </c>
      <c r="W66" s="95" t="s">
        <v>30</v>
      </c>
      <c r="X66" s="95" t="s">
        <v>321</v>
      </c>
      <c r="Y66" s="95" t="s">
        <v>32</v>
      </c>
      <c r="Z66" s="95">
        <v>4392754.4000000004</v>
      </c>
      <c r="AA66" s="95" t="s">
        <v>2326</v>
      </c>
      <c r="AB66" s="95" t="s">
        <v>2326</v>
      </c>
      <c r="AC66" s="95" t="s">
        <v>2326</v>
      </c>
      <c r="AD66" s="95" t="s">
        <v>2327</v>
      </c>
      <c r="AE66" s="95" t="s">
        <v>154</v>
      </c>
      <c r="AF66" s="95" t="s">
        <v>154</v>
      </c>
      <c r="AG66" s="95" t="s">
        <v>2328</v>
      </c>
      <c r="AH66" s="95" t="s">
        <v>154</v>
      </c>
      <c r="AI66" s="95" t="s">
        <v>154</v>
      </c>
      <c r="AJ66" s="95" t="s">
        <v>154</v>
      </c>
      <c r="AK66" s="95" t="s">
        <v>154</v>
      </c>
      <c r="AL66" s="95" t="s">
        <v>1570</v>
      </c>
      <c r="AM66" s="95" t="s">
        <v>2797</v>
      </c>
      <c r="AN66" s="95" t="s">
        <v>2797</v>
      </c>
      <c r="AO66" s="95" t="s">
        <v>2877</v>
      </c>
      <c r="AP66" s="95" t="s">
        <v>2878</v>
      </c>
      <c r="AQ66" s="95" t="s">
        <v>2468</v>
      </c>
      <c r="AR66" s="95" t="s">
        <v>2879</v>
      </c>
      <c r="AS66" s="95" t="s">
        <v>2873</v>
      </c>
      <c r="AT66" s="95" t="s">
        <v>1570</v>
      </c>
      <c r="AU66" s="95" t="s">
        <v>2801</v>
      </c>
      <c r="AV66" s="95" t="s">
        <v>456</v>
      </c>
      <c r="AW66" s="95" t="s">
        <v>2880</v>
      </c>
      <c r="AX66" s="95" t="s">
        <v>2881</v>
      </c>
    </row>
    <row r="67" spans="1:50" x14ac:dyDescent="0.25">
      <c r="A67" s="95" t="s">
        <v>2873</v>
      </c>
      <c r="B67" s="95" t="s">
        <v>1715</v>
      </c>
      <c r="C67" s="95" t="s">
        <v>2789</v>
      </c>
      <c r="D67" s="95" t="s">
        <v>2317</v>
      </c>
      <c r="E67" s="95" t="s">
        <v>2874</v>
      </c>
      <c r="F67" s="95" t="s">
        <v>2875</v>
      </c>
      <c r="G67" s="95" t="s">
        <v>2876</v>
      </c>
      <c r="H67" s="95" t="s">
        <v>2321</v>
      </c>
      <c r="I67" s="95" t="s">
        <v>2322</v>
      </c>
      <c r="J67" s="95" t="s">
        <v>322</v>
      </c>
      <c r="K67" s="95" t="s">
        <v>2793</v>
      </c>
      <c r="L67" s="95" t="s">
        <v>2794</v>
      </c>
      <c r="M67" s="95" t="s">
        <v>325</v>
      </c>
      <c r="N67" s="95" t="s">
        <v>326</v>
      </c>
      <c r="O67" s="95" t="s">
        <v>2795</v>
      </c>
      <c r="P67" s="95" t="s">
        <v>328</v>
      </c>
      <c r="Q67" s="95" t="s">
        <v>528</v>
      </c>
      <c r="R67" s="95" t="s">
        <v>529</v>
      </c>
      <c r="S67" s="95" t="s">
        <v>22</v>
      </c>
      <c r="T67" s="95" t="s">
        <v>23</v>
      </c>
      <c r="U67" s="95" t="s">
        <v>113</v>
      </c>
      <c r="V67" s="95" t="s">
        <v>114</v>
      </c>
      <c r="W67" s="95" t="s">
        <v>30</v>
      </c>
      <c r="X67" s="95" t="s">
        <v>321</v>
      </c>
      <c r="Y67" s="95" t="s">
        <v>32</v>
      </c>
      <c r="Z67" s="95">
        <v>839743.31</v>
      </c>
      <c r="AA67" s="95" t="s">
        <v>2326</v>
      </c>
      <c r="AB67" s="95" t="s">
        <v>2326</v>
      </c>
      <c r="AC67" s="95" t="s">
        <v>2326</v>
      </c>
      <c r="AD67" s="95" t="s">
        <v>2327</v>
      </c>
      <c r="AE67" s="95" t="s">
        <v>154</v>
      </c>
      <c r="AF67" s="95" t="s">
        <v>154</v>
      </c>
      <c r="AG67" s="95" t="s">
        <v>2328</v>
      </c>
      <c r="AH67" s="95" t="s">
        <v>154</v>
      </c>
      <c r="AI67" s="95" t="s">
        <v>154</v>
      </c>
      <c r="AJ67" s="95" t="s">
        <v>154</v>
      </c>
      <c r="AK67" s="95" t="s">
        <v>154</v>
      </c>
      <c r="AL67" s="95" t="s">
        <v>1570</v>
      </c>
      <c r="AM67" s="95" t="s">
        <v>2797</v>
      </c>
      <c r="AN67" s="95" t="s">
        <v>2797</v>
      </c>
      <c r="AO67" s="95" t="s">
        <v>2877</v>
      </c>
      <c r="AP67" s="95" t="s">
        <v>2878</v>
      </c>
      <c r="AQ67" s="95" t="s">
        <v>2468</v>
      </c>
      <c r="AR67" s="95" t="s">
        <v>2879</v>
      </c>
      <c r="AS67" s="95" t="s">
        <v>2873</v>
      </c>
      <c r="AT67" s="95" t="s">
        <v>1570</v>
      </c>
      <c r="AU67" s="95" t="s">
        <v>2801</v>
      </c>
      <c r="AV67" s="95" t="s">
        <v>456</v>
      </c>
      <c r="AW67" s="95" t="s">
        <v>2880</v>
      </c>
      <c r="AX67" s="95" t="s">
        <v>2881</v>
      </c>
    </row>
    <row r="68" spans="1:50" x14ac:dyDescent="0.25">
      <c r="A68" s="95" t="s">
        <v>2882</v>
      </c>
      <c r="B68" s="95" t="s">
        <v>1715</v>
      </c>
      <c r="C68" s="95" t="s">
        <v>2883</v>
      </c>
      <c r="D68" s="95" t="s">
        <v>2317</v>
      </c>
      <c r="E68" s="95" t="s">
        <v>2884</v>
      </c>
      <c r="F68" s="95" t="s">
        <v>2326</v>
      </c>
      <c r="G68" s="95" t="s">
        <v>2884</v>
      </c>
      <c r="H68" s="95" t="s">
        <v>2321</v>
      </c>
      <c r="I68" s="95" t="s">
        <v>2322</v>
      </c>
      <c r="J68" s="95" t="s">
        <v>462</v>
      </c>
      <c r="K68" s="95" t="s">
        <v>2885</v>
      </c>
      <c r="L68" s="95" t="s">
        <v>2886</v>
      </c>
      <c r="M68" s="95" t="s">
        <v>325</v>
      </c>
      <c r="N68" s="95" t="s">
        <v>356</v>
      </c>
      <c r="O68" s="95" t="s">
        <v>2887</v>
      </c>
      <c r="P68" s="95" t="s">
        <v>328</v>
      </c>
      <c r="Q68" s="95" t="s">
        <v>494</v>
      </c>
      <c r="R68" s="95" t="s">
        <v>495</v>
      </c>
      <c r="S68" s="95" t="s">
        <v>22</v>
      </c>
      <c r="T68" s="95" t="s">
        <v>23</v>
      </c>
      <c r="U68" s="95" t="s">
        <v>535</v>
      </c>
      <c r="V68" s="95" t="s">
        <v>1582</v>
      </c>
      <c r="W68" s="95" t="s">
        <v>30</v>
      </c>
      <c r="X68" s="95" t="s">
        <v>321</v>
      </c>
      <c r="Y68" s="95" t="s">
        <v>32</v>
      </c>
      <c r="Z68" s="95">
        <v>758748</v>
      </c>
      <c r="AA68" s="95" t="s">
        <v>2326</v>
      </c>
      <c r="AB68" s="95" t="s">
        <v>2326</v>
      </c>
      <c r="AC68" s="95" t="s">
        <v>2326</v>
      </c>
      <c r="AD68" s="95" t="s">
        <v>2327</v>
      </c>
      <c r="AE68" s="95" t="s">
        <v>154</v>
      </c>
      <c r="AF68" s="95" t="s">
        <v>154</v>
      </c>
      <c r="AG68" s="95" t="s">
        <v>2328</v>
      </c>
      <c r="AH68" s="95" t="s">
        <v>154</v>
      </c>
      <c r="AI68" s="95" t="s">
        <v>154</v>
      </c>
      <c r="AJ68" s="95" t="s">
        <v>154</v>
      </c>
      <c r="AK68" s="95" t="s">
        <v>154</v>
      </c>
      <c r="AL68" s="95" t="s">
        <v>1570</v>
      </c>
      <c r="AM68" s="95" t="s">
        <v>2357</v>
      </c>
      <c r="AN68" s="95" t="s">
        <v>2357</v>
      </c>
      <c r="AO68" s="95" t="s">
        <v>2888</v>
      </c>
      <c r="AP68" s="95" t="s">
        <v>2889</v>
      </c>
      <c r="AQ68" s="95" t="s">
        <v>2468</v>
      </c>
      <c r="AR68" s="95" t="s">
        <v>2890</v>
      </c>
      <c r="AS68" s="95" t="s">
        <v>2882</v>
      </c>
      <c r="AT68" s="95" t="s">
        <v>1570</v>
      </c>
      <c r="AU68" s="95" t="s">
        <v>2891</v>
      </c>
      <c r="AV68" s="95" t="s">
        <v>1616</v>
      </c>
      <c r="AW68" s="95" t="s">
        <v>2892</v>
      </c>
      <c r="AX68" s="95" t="s">
        <v>2893</v>
      </c>
    </row>
    <row r="69" spans="1:50" x14ac:dyDescent="0.25">
      <c r="A69" s="95" t="s">
        <v>2894</v>
      </c>
      <c r="B69" s="95" t="s">
        <v>1715</v>
      </c>
      <c r="C69" s="95" t="s">
        <v>2895</v>
      </c>
      <c r="D69" s="95" t="s">
        <v>2317</v>
      </c>
      <c r="E69" s="95" t="s">
        <v>2896</v>
      </c>
      <c r="F69" s="95" t="s">
        <v>2326</v>
      </c>
      <c r="G69" s="95" t="s">
        <v>2896</v>
      </c>
      <c r="H69" s="95" t="s">
        <v>2321</v>
      </c>
      <c r="I69" s="95" t="s">
        <v>2322</v>
      </c>
      <c r="J69" s="95" t="s">
        <v>462</v>
      </c>
      <c r="K69" s="95" t="s">
        <v>2865</v>
      </c>
      <c r="L69" s="95" t="s">
        <v>2866</v>
      </c>
      <c r="M69" s="95" t="s">
        <v>325</v>
      </c>
      <c r="N69" s="95" t="s">
        <v>356</v>
      </c>
      <c r="O69" s="95" t="s">
        <v>2867</v>
      </c>
      <c r="P69" s="95" t="s">
        <v>328</v>
      </c>
      <c r="Q69" s="95" t="s">
        <v>385</v>
      </c>
      <c r="R69" s="95" t="s">
        <v>386</v>
      </c>
      <c r="S69" s="95" t="s">
        <v>22</v>
      </c>
      <c r="T69" s="95" t="s">
        <v>23</v>
      </c>
      <c r="U69" s="95" t="s">
        <v>472</v>
      </c>
      <c r="V69" s="95" t="s">
        <v>1585</v>
      </c>
      <c r="W69" s="95" t="s">
        <v>30</v>
      </c>
      <c r="X69" s="95" t="s">
        <v>321</v>
      </c>
      <c r="Y69" s="95" t="s">
        <v>32</v>
      </c>
      <c r="Z69" s="95">
        <v>2163055</v>
      </c>
      <c r="AA69" s="95" t="s">
        <v>2326</v>
      </c>
      <c r="AB69" s="95" t="s">
        <v>2326</v>
      </c>
      <c r="AC69" s="95" t="s">
        <v>2326</v>
      </c>
      <c r="AD69" s="95" t="s">
        <v>2327</v>
      </c>
      <c r="AE69" s="95" t="s">
        <v>154</v>
      </c>
      <c r="AF69" s="95" t="s">
        <v>154</v>
      </c>
      <c r="AG69" s="95" t="s">
        <v>2328</v>
      </c>
      <c r="AH69" s="95" t="s">
        <v>154</v>
      </c>
      <c r="AI69" s="95" t="s">
        <v>154</v>
      </c>
      <c r="AJ69" s="95" t="s">
        <v>154</v>
      </c>
      <c r="AK69" s="95" t="s">
        <v>154</v>
      </c>
      <c r="AL69" s="95" t="s">
        <v>1570</v>
      </c>
      <c r="AM69" s="95" t="s">
        <v>2543</v>
      </c>
      <c r="AN69" s="95" t="s">
        <v>2543</v>
      </c>
      <c r="AO69" s="95" t="s">
        <v>2897</v>
      </c>
      <c r="AP69" s="95" t="s">
        <v>2898</v>
      </c>
      <c r="AQ69" s="95" t="s">
        <v>2618</v>
      </c>
      <c r="AR69" s="95" t="s">
        <v>2899</v>
      </c>
      <c r="AS69" s="95" t="s">
        <v>2894</v>
      </c>
      <c r="AT69" s="95" t="s">
        <v>1570</v>
      </c>
      <c r="AU69" s="95" t="s">
        <v>983</v>
      </c>
      <c r="AV69" s="95" t="s">
        <v>1616</v>
      </c>
      <c r="AW69" s="95" t="s">
        <v>2900</v>
      </c>
      <c r="AX69" s="95" t="s">
        <v>2901</v>
      </c>
    </row>
    <row r="70" spans="1:50" x14ac:dyDescent="0.25">
      <c r="A70" s="95" t="s">
        <v>2902</v>
      </c>
      <c r="B70" s="95" t="s">
        <v>1715</v>
      </c>
      <c r="C70" s="95" t="s">
        <v>2903</v>
      </c>
      <c r="D70" s="95" t="s">
        <v>2317</v>
      </c>
      <c r="E70" s="95" t="s">
        <v>2904</v>
      </c>
      <c r="F70" s="95" t="s">
        <v>2905</v>
      </c>
      <c r="G70" s="95" t="s">
        <v>2906</v>
      </c>
      <c r="H70" s="95" t="s">
        <v>2321</v>
      </c>
      <c r="I70" s="95" t="s">
        <v>2322</v>
      </c>
      <c r="J70" s="95" t="s">
        <v>322</v>
      </c>
      <c r="K70" s="95" t="s">
        <v>1157</v>
      </c>
      <c r="L70" s="95" t="s">
        <v>1158</v>
      </c>
      <c r="M70" s="95" t="s">
        <v>325</v>
      </c>
      <c r="N70" s="95" t="s">
        <v>356</v>
      </c>
      <c r="O70" s="95" t="s">
        <v>1159</v>
      </c>
      <c r="P70" s="95" t="s">
        <v>328</v>
      </c>
      <c r="Q70" s="95" t="s">
        <v>343</v>
      </c>
      <c r="R70" s="95" t="s">
        <v>344</v>
      </c>
      <c r="S70" s="95" t="s">
        <v>22</v>
      </c>
      <c r="T70" s="95" t="s">
        <v>23</v>
      </c>
      <c r="U70" s="95" t="s">
        <v>476</v>
      </c>
      <c r="V70" s="95" t="s">
        <v>477</v>
      </c>
      <c r="W70" s="95" t="s">
        <v>30</v>
      </c>
      <c r="X70" s="95" t="s">
        <v>321</v>
      </c>
      <c r="Y70" s="95" t="s">
        <v>32</v>
      </c>
      <c r="Z70" s="95">
        <v>64277581</v>
      </c>
      <c r="AA70" s="95" t="s">
        <v>2326</v>
      </c>
      <c r="AB70" s="95" t="s">
        <v>2326</v>
      </c>
      <c r="AC70" s="95" t="s">
        <v>2326</v>
      </c>
      <c r="AD70" s="95" t="s">
        <v>2327</v>
      </c>
      <c r="AE70" s="95" t="s">
        <v>154</v>
      </c>
      <c r="AF70" s="95" t="s">
        <v>154</v>
      </c>
      <c r="AG70" s="95" t="s">
        <v>2328</v>
      </c>
      <c r="AH70" s="95" t="s">
        <v>154</v>
      </c>
      <c r="AI70" s="95" t="s">
        <v>154</v>
      </c>
      <c r="AJ70" s="95" t="s">
        <v>154</v>
      </c>
      <c r="AK70" s="95" t="s">
        <v>154</v>
      </c>
      <c r="AL70" s="95" t="s">
        <v>1570</v>
      </c>
      <c r="AM70" s="95" t="s">
        <v>1160</v>
      </c>
      <c r="AN70" s="95" t="s">
        <v>1161</v>
      </c>
      <c r="AO70" s="95" t="s">
        <v>1162</v>
      </c>
      <c r="AP70" s="95" t="s">
        <v>2907</v>
      </c>
      <c r="AQ70" s="95" t="s">
        <v>2468</v>
      </c>
      <c r="AR70" s="95" t="s">
        <v>2908</v>
      </c>
      <c r="AS70" s="95" t="s">
        <v>2902</v>
      </c>
      <c r="AT70" s="95" t="s">
        <v>1570</v>
      </c>
      <c r="AU70" s="95" t="s">
        <v>1163</v>
      </c>
      <c r="AV70" s="95" t="s">
        <v>1133</v>
      </c>
      <c r="AW70" s="95" t="s">
        <v>1164</v>
      </c>
      <c r="AX70" s="95" t="s">
        <v>1165</v>
      </c>
    </row>
    <row r="71" spans="1:50" x14ac:dyDescent="0.25">
      <c r="A71" s="95" t="s">
        <v>2909</v>
      </c>
      <c r="B71" s="95" t="s">
        <v>1715</v>
      </c>
      <c r="C71" s="95" t="s">
        <v>2910</v>
      </c>
      <c r="D71" s="95" t="s">
        <v>2317</v>
      </c>
      <c r="E71" s="95" t="s">
        <v>2911</v>
      </c>
      <c r="F71" s="95" t="s">
        <v>2326</v>
      </c>
      <c r="G71" s="95" t="s">
        <v>2911</v>
      </c>
      <c r="H71" s="95" t="s">
        <v>2321</v>
      </c>
      <c r="I71" s="95" t="s">
        <v>2322</v>
      </c>
      <c r="J71" s="95" t="s">
        <v>462</v>
      </c>
      <c r="K71" s="95" t="s">
        <v>2912</v>
      </c>
      <c r="L71" s="95" t="s">
        <v>2913</v>
      </c>
      <c r="M71" s="95" t="s">
        <v>325</v>
      </c>
      <c r="N71" s="95" t="s">
        <v>356</v>
      </c>
      <c r="O71" s="95" t="s">
        <v>2914</v>
      </c>
      <c r="P71" s="95" t="s">
        <v>328</v>
      </c>
      <c r="Q71" s="95" t="s">
        <v>385</v>
      </c>
      <c r="R71" s="95" t="s">
        <v>386</v>
      </c>
      <c r="S71" s="95" t="s">
        <v>22</v>
      </c>
      <c r="T71" s="95" t="s">
        <v>23</v>
      </c>
      <c r="U71" s="95" t="s">
        <v>95</v>
      </c>
      <c r="V71" s="95" t="s">
        <v>96</v>
      </c>
      <c r="W71" s="95" t="s">
        <v>30</v>
      </c>
      <c r="X71" s="95" t="s">
        <v>321</v>
      </c>
      <c r="Y71" s="95" t="s">
        <v>32</v>
      </c>
      <c r="Z71" s="95">
        <v>128288</v>
      </c>
      <c r="AA71" s="95" t="s">
        <v>2326</v>
      </c>
      <c r="AB71" s="95" t="s">
        <v>2326</v>
      </c>
      <c r="AC71" s="95" t="s">
        <v>2326</v>
      </c>
      <c r="AD71" s="95" t="s">
        <v>2327</v>
      </c>
      <c r="AE71" s="95" t="s">
        <v>154</v>
      </c>
      <c r="AF71" s="95" t="s">
        <v>154</v>
      </c>
      <c r="AG71" s="95" t="s">
        <v>2328</v>
      </c>
      <c r="AH71" s="95" t="s">
        <v>154</v>
      </c>
      <c r="AI71" s="95" t="s">
        <v>154</v>
      </c>
      <c r="AJ71" s="95" t="s">
        <v>154</v>
      </c>
      <c r="AK71" s="95" t="s">
        <v>154</v>
      </c>
      <c r="AL71" s="95" t="s">
        <v>1570</v>
      </c>
      <c r="AM71" s="95" t="s">
        <v>2915</v>
      </c>
      <c r="AN71" s="95" t="s">
        <v>2915</v>
      </c>
      <c r="AO71" s="95" t="s">
        <v>2916</v>
      </c>
      <c r="AP71" s="95" t="s">
        <v>2917</v>
      </c>
      <c r="AQ71" s="95" t="s">
        <v>2618</v>
      </c>
      <c r="AR71" s="95" t="s">
        <v>2918</v>
      </c>
      <c r="AS71" s="95" t="s">
        <v>2909</v>
      </c>
      <c r="AT71" s="95" t="s">
        <v>1570</v>
      </c>
      <c r="AU71" s="95" t="s">
        <v>2919</v>
      </c>
      <c r="AV71" s="95" t="s">
        <v>1616</v>
      </c>
      <c r="AW71" s="95" t="s">
        <v>2920</v>
      </c>
      <c r="AX71" s="95" t="s">
        <v>2921</v>
      </c>
    </row>
    <row r="72" spans="1:50" x14ac:dyDescent="0.25">
      <c r="A72" s="95" t="s">
        <v>2922</v>
      </c>
      <c r="B72" s="95" t="s">
        <v>1715</v>
      </c>
      <c r="C72" s="95" t="s">
        <v>2923</v>
      </c>
      <c r="D72" s="95" t="s">
        <v>2317</v>
      </c>
      <c r="E72" s="95" t="s">
        <v>2924</v>
      </c>
      <c r="F72" s="95" t="s">
        <v>2925</v>
      </c>
      <c r="G72" s="95" t="s">
        <v>2926</v>
      </c>
      <c r="H72" s="95" t="s">
        <v>2321</v>
      </c>
      <c r="I72" s="95" t="s">
        <v>2322</v>
      </c>
      <c r="J72" s="95" t="s">
        <v>322</v>
      </c>
      <c r="K72" s="95" t="s">
        <v>2793</v>
      </c>
      <c r="L72" s="95" t="s">
        <v>2794</v>
      </c>
      <c r="M72" s="95" t="s">
        <v>325</v>
      </c>
      <c r="N72" s="95" t="s">
        <v>326</v>
      </c>
      <c r="O72" s="95" t="s">
        <v>2795</v>
      </c>
      <c r="P72" s="95" t="s">
        <v>328</v>
      </c>
      <c r="Q72" s="95" t="s">
        <v>528</v>
      </c>
      <c r="R72" s="95" t="s">
        <v>529</v>
      </c>
      <c r="S72" s="95" t="s">
        <v>22</v>
      </c>
      <c r="T72" s="95" t="s">
        <v>23</v>
      </c>
      <c r="U72" s="95" t="s">
        <v>95</v>
      </c>
      <c r="V72" s="95" t="s">
        <v>96</v>
      </c>
      <c r="W72" s="95" t="s">
        <v>30</v>
      </c>
      <c r="X72" s="95" t="s">
        <v>321</v>
      </c>
      <c r="Y72" s="95" t="s">
        <v>32</v>
      </c>
      <c r="Z72" s="95">
        <v>3132419.89</v>
      </c>
      <c r="AA72" s="95" t="s">
        <v>2326</v>
      </c>
      <c r="AB72" s="95" t="s">
        <v>2326</v>
      </c>
      <c r="AC72" s="95" t="s">
        <v>2326</v>
      </c>
      <c r="AD72" s="95" t="s">
        <v>2327</v>
      </c>
      <c r="AE72" s="95" t="s">
        <v>154</v>
      </c>
      <c r="AF72" s="95" t="s">
        <v>154</v>
      </c>
      <c r="AG72" s="95" t="s">
        <v>2328</v>
      </c>
      <c r="AH72" s="95" t="s">
        <v>154</v>
      </c>
      <c r="AI72" s="95" t="s">
        <v>154</v>
      </c>
      <c r="AJ72" s="95" t="s">
        <v>154</v>
      </c>
      <c r="AK72" s="95" t="s">
        <v>154</v>
      </c>
      <c r="AL72" s="95" t="s">
        <v>1570</v>
      </c>
      <c r="AM72" s="95" t="s">
        <v>2797</v>
      </c>
      <c r="AN72" s="95" t="s">
        <v>2797</v>
      </c>
      <c r="AO72" s="95" t="s">
        <v>2927</v>
      </c>
      <c r="AP72" s="95" t="s">
        <v>2928</v>
      </c>
      <c r="AQ72" s="95" t="s">
        <v>2468</v>
      </c>
      <c r="AR72" s="95" t="s">
        <v>2929</v>
      </c>
      <c r="AS72" s="95" t="s">
        <v>2922</v>
      </c>
      <c r="AT72" s="95" t="s">
        <v>1570</v>
      </c>
      <c r="AU72" s="95" t="s">
        <v>2825</v>
      </c>
      <c r="AV72" s="95" t="s">
        <v>456</v>
      </c>
      <c r="AW72" s="95" t="s">
        <v>2930</v>
      </c>
      <c r="AX72" s="95" t="s">
        <v>2931</v>
      </c>
    </row>
    <row r="73" spans="1:50" x14ac:dyDescent="0.25">
      <c r="A73" s="95" t="s">
        <v>2922</v>
      </c>
      <c r="B73" s="95" t="s">
        <v>1715</v>
      </c>
      <c r="C73" s="95" t="s">
        <v>2923</v>
      </c>
      <c r="D73" s="95" t="s">
        <v>2317</v>
      </c>
      <c r="E73" s="95" t="s">
        <v>2924</v>
      </c>
      <c r="F73" s="95" t="s">
        <v>2925</v>
      </c>
      <c r="G73" s="95" t="s">
        <v>2926</v>
      </c>
      <c r="H73" s="95" t="s">
        <v>2321</v>
      </c>
      <c r="I73" s="95" t="s">
        <v>2322</v>
      </c>
      <c r="J73" s="95" t="s">
        <v>322</v>
      </c>
      <c r="K73" s="95" t="s">
        <v>2793</v>
      </c>
      <c r="L73" s="95" t="s">
        <v>2794</v>
      </c>
      <c r="M73" s="95" t="s">
        <v>325</v>
      </c>
      <c r="N73" s="95" t="s">
        <v>326</v>
      </c>
      <c r="O73" s="95" t="s">
        <v>2795</v>
      </c>
      <c r="P73" s="95" t="s">
        <v>328</v>
      </c>
      <c r="Q73" s="95" t="s">
        <v>528</v>
      </c>
      <c r="R73" s="95" t="s">
        <v>529</v>
      </c>
      <c r="S73" s="95" t="s">
        <v>22</v>
      </c>
      <c r="T73" s="95" t="s">
        <v>23</v>
      </c>
      <c r="U73" s="95" t="s">
        <v>113</v>
      </c>
      <c r="V73" s="95" t="s">
        <v>114</v>
      </c>
      <c r="W73" s="95" t="s">
        <v>30</v>
      </c>
      <c r="X73" s="95" t="s">
        <v>321</v>
      </c>
      <c r="Y73" s="95" t="s">
        <v>32</v>
      </c>
      <c r="Z73" s="95">
        <v>2703452.69</v>
      </c>
      <c r="AA73" s="95" t="s">
        <v>2326</v>
      </c>
      <c r="AB73" s="95" t="s">
        <v>2326</v>
      </c>
      <c r="AC73" s="95" t="s">
        <v>2326</v>
      </c>
      <c r="AD73" s="95" t="s">
        <v>2327</v>
      </c>
      <c r="AE73" s="95" t="s">
        <v>154</v>
      </c>
      <c r="AF73" s="95" t="s">
        <v>154</v>
      </c>
      <c r="AG73" s="95" t="s">
        <v>2328</v>
      </c>
      <c r="AH73" s="95" t="s">
        <v>154</v>
      </c>
      <c r="AI73" s="95" t="s">
        <v>154</v>
      </c>
      <c r="AJ73" s="95" t="s">
        <v>154</v>
      </c>
      <c r="AK73" s="95" t="s">
        <v>154</v>
      </c>
      <c r="AL73" s="95" t="s">
        <v>1570</v>
      </c>
      <c r="AM73" s="95" t="s">
        <v>2797</v>
      </c>
      <c r="AN73" s="95" t="s">
        <v>2797</v>
      </c>
      <c r="AO73" s="95" t="s">
        <v>2927</v>
      </c>
      <c r="AP73" s="95" t="s">
        <v>2928</v>
      </c>
      <c r="AQ73" s="95" t="s">
        <v>2468</v>
      </c>
      <c r="AR73" s="95" t="s">
        <v>2929</v>
      </c>
      <c r="AS73" s="95" t="s">
        <v>2922</v>
      </c>
      <c r="AT73" s="95" t="s">
        <v>1570</v>
      </c>
      <c r="AU73" s="95" t="s">
        <v>2825</v>
      </c>
      <c r="AV73" s="95" t="s">
        <v>456</v>
      </c>
      <c r="AW73" s="95" t="s">
        <v>2930</v>
      </c>
      <c r="AX73" s="95" t="s">
        <v>2931</v>
      </c>
    </row>
    <row r="74" spans="1:50" x14ac:dyDescent="0.25">
      <c r="A74" s="95" t="s">
        <v>2932</v>
      </c>
      <c r="B74" s="95" t="s">
        <v>1715</v>
      </c>
      <c r="C74" s="95" t="s">
        <v>2933</v>
      </c>
      <c r="D74" s="95" t="s">
        <v>2317</v>
      </c>
      <c r="E74" s="95" t="s">
        <v>2934</v>
      </c>
      <c r="F74" s="95" t="s">
        <v>2935</v>
      </c>
      <c r="G74" s="95" t="s">
        <v>2936</v>
      </c>
      <c r="H74" s="95" t="s">
        <v>2321</v>
      </c>
      <c r="I74" s="95" t="s">
        <v>2322</v>
      </c>
      <c r="J74" s="95" t="s">
        <v>462</v>
      </c>
      <c r="K74" s="95" t="s">
        <v>2937</v>
      </c>
      <c r="L74" s="95" t="s">
        <v>2938</v>
      </c>
      <c r="M74" s="95" t="s">
        <v>325</v>
      </c>
      <c r="N74" s="95" t="s">
        <v>356</v>
      </c>
      <c r="O74" s="95" t="s">
        <v>2939</v>
      </c>
      <c r="P74" s="95" t="s">
        <v>328</v>
      </c>
      <c r="Q74" s="95" t="s">
        <v>385</v>
      </c>
      <c r="R74" s="95" t="s">
        <v>386</v>
      </c>
      <c r="S74" s="95" t="s">
        <v>22</v>
      </c>
      <c r="T74" s="95" t="s">
        <v>23</v>
      </c>
      <c r="U74" s="95" t="s">
        <v>1123</v>
      </c>
      <c r="V74" s="95" t="s">
        <v>1605</v>
      </c>
      <c r="W74" s="95" t="s">
        <v>30</v>
      </c>
      <c r="X74" s="95" t="s">
        <v>321</v>
      </c>
      <c r="Y74" s="95" t="s">
        <v>32</v>
      </c>
      <c r="Z74" s="95">
        <v>7567000</v>
      </c>
      <c r="AA74" s="95" t="s">
        <v>2326</v>
      </c>
      <c r="AB74" s="95" t="s">
        <v>2326</v>
      </c>
      <c r="AC74" s="95" t="s">
        <v>2326</v>
      </c>
      <c r="AD74" s="95" t="s">
        <v>2327</v>
      </c>
      <c r="AE74" s="95" t="s">
        <v>154</v>
      </c>
      <c r="AF74" s="95" t="s">
        <v>154</v>
      </c>
      <c r="AG74" s="95" t="s">
        <v>2328</v>
      </c>
      <c r="AH74" s="95" t="s">
        <v>154</v>
      </c>
      <c r="AI74" s="95" t="s">
        <v>154</v>
      </c>
      <c r="AJ74" s="95" t="s">
        <v>154</v>
      </c>
      <c r="AK74" s="95" t="s">
        <v>154</v>
      </c>
      <c r="AL74" s="95" t="s">
        <v>1570</v>
      </c>
      <c r="AM74" s="95" t="s">
        <v>2940</v>
      </c>
      <c r="AN74" s="95" t="s">
        <v>2940</v>
      </c>
      <c r="AO74" s="95" t="s">
        <v>2941</v>
      </c>
      <c r="AP74" s="95" t="s">
        <v>2942</v>
      </c>
      <c r="AQ74" s="95" t="s">
        <v>2433</v>
      </c>
      <c r="AR74" s="95" t="s">
        <v>2943</v>
      </c>
      <c r="AS74" s="95" t="s">
        <v>2932</v>
      </c>
      <c r="AT74" s="95" t="s">
        <v>1570</v>
      </c>
      <c r="AU74" s="95" t="s">
        <v>2944</v>
      </c>
      <c r="AV74" s="95" t="s">
        <v>469</v>
      </c>
      <c r="AW74" s="95" t="s">
        <v>2945</v>
      </c>
      <c r="AX74" s="95" t="s">
        <v>2946</v>
      </c>
    </row>
    <row r="75" spans="1:50" x14ac:dyDescent="0.25">
      <c r="A75" s="95" t="s">
        <v>2947</v>
      </c>
      <c r="B75" s="95" t="s">
        <v>1715</v>
      </c>
      <c r="C75" s="95" t="s">
        <v>2948</v>
      </c>
      <c r="D75" s="95" t="s">
        <v>2317</v>
      </c>
      <c r="E75" s="95" t="s">
        <v>2949</v>
      </c>
      <c r="F75" s="95" t="s">
        <v>2326</v>
      </c>
      <c r="G75" s="95" t="s">
        <v>2949</v>
      </c>
      <c r="H75" s="95" t="s">
        <v>2321</v>
      </c>
      <c r="I75" s="95" t="s">
        <v>2322</v>
      </c>
      <c r="J75" s="95" t="s">
        <v>462</v>
      </c>
      <c r="K75" s="95" t="s">
        <v>2950</v>
      </c>
      <c r="L75" s="95" t="s">
        <v>2951</v>
      </c>
      <c r="M75" s="95" t="s">
        <v>325</v>
      </c>
      <c r="N75" s="95" t="s">
        <v>356</v>
      </c>
      <c r="O75" s="95" t="s">
        <v>2952</v>
      </c>
      <c r="P75" s="95" t="s">
        <v>328</v>
      </c>
      <c r="Q75" s="95" t="s">
        <v>385</v>
      </c>
      <c r="R75" s="95" t="s">
        <v>386</v>
      </c>
      <c r="S75" s="95" t="s">
        <v>22</v>
      </c>
      <c r="T75" s="95" t="s">
        <v>23</v>
      </c>
      <c r="U75" s="95" t="s">
        <v>472</v>
      </c>
      <c r="V75" s="95" t="s">
        <v>1585</v>
      </c>
      <c r="W75" s="95" t="s">
        <v>30</v>
      </c>
      <c r="X75" s="95" t="s">
        <v>321</v>
      </c>
      <c r="Y75" s="95" t="s">
        <v>32</v>
      </c>
      <c r="Z75" s="95">
        <v>1110330</v>
      </c>
      <c r="AA75" s="95" t="s">
        <v>2326</v>
      </c>
      <c r="AB75" s="95" t="s">
        <v>2326</v>
      </c>
      <c r="AC75" s="95" t="s">
        <v>2326</v>
      </c>
      <c r="AD75" s="95" t="s">
        <v>2327</v>
      </c>
      <c r="AE75" s="95" t="s">
        <v>154</v>
      </c>
      <c r="AF75" s="95" t="s">
        <v>154</v>
      </c>
      <c r="AG75" s="95" t="s">
        <v>2328</v>
      </c>
      <c r="AH75" s="95" t="s">
        <v>154</v>
      </c>
      <c r="AI75" s="95" t="s">
        <v>154</v>
      </c>
      <c r="AJ75" s="95" t="s">
        <v>154</v>
      </c>
      <c r="AK75" s="95" t="s">
        <v>154</v>
      </c>
      <c r="AL75" s="95" t="s">
        <v>1570</v>
      </c>
      <c r="AM75" s="95" t="s">
        <v>2543</v>
      </c>
      <c r="AN75" s="95" t="s">
        <v>2543</v>
      </c>
      <c r="AO75" s="95" t="s">
        <v>2953</v>
      </c>
      <c r="AP75" s="95" t="s">
        <v>2954</v>
      </c>
      <c r="AQ75" s="95" t="s">
        <v>2618</v>
      </c>
      <c r="AR75" s="95" t="s">
        <v>2955</v>
      </c>
      <c r="AS75" s="95" t="s">
        <v>2947</v>
      </c>
      <c r="AT75" s="95" t="s">
        <v>1570</v>
      </c>
      <c r="AU75" s="95" t="s">
        <v>2919</v>
      </c>
      <c r="AV75" s="95" t="s">
        <v>1616</v>
      </c>
      <c r="AW75" s="95" t="s">
        <v>2956</v>
      </c>
      <c r="AX75" s="95" t="s">
        <v>2957</v>
      </c>
    </row>
    <row r="76" spans="1:50" x14ac:dyDescent="0.25">
      <c r="A76" s="95" t="s">
        <v>2958</v>
      </c>
      <c r="B76" s="95" t="s">
        <v>1715</v>
      </c>
      <c r="C76" s="95" t="s">
        <v>2959</v>
      </c>
      <c r="D76" s="95" t="s">
        <v>2317</v>
      </c>
      <c r="E76" s="95" t="s">
        <v>2960</v>
      </c>
      <c r="F76" s="95" t="s">
        <v>2326</v>
      </c>
      <c r="G76" s="95" t="s">
        <v>2960</v>
      </c>
      <c r="H76" s="95" t="s">
        <v>2321</v>
      </c>
      <c r="I76" s="95" t="s">
        <v>2322</v>
      </c>
      <c r="J76" s="95" t="s">
        <v>462</v>
      </c>
      <c r="K76" s="95" t="s">
        <v>2779</v>
      </c>
      <c r="L76" s="95" t="s">
        <v>2780</v>
      </c>
      <c r="M76" s="95" t="s">
        <v>325</v>
      </c>
      <c r="N76" s="95" t="s">
        <v>356</v>
      </c>
      <c r="O76" s="95" t="s">
        <v>2781</v>
      </c>
      <c r="P76" s="95" t="s">
        <v>328</v>
      </c>
      <c r="Q76" s="95" t="s">
        <v>385</v>
      </c>
      <c r="R76" s="95" t="s">
        <v>386</v>
      </c>
      <c r="S76" s="95" t="s">
        <v>22</v>
      </c>
      <c r="T76" s="95" t="s">
        <v>23</v>
      </c>
      <c r="U76" s="95" t="s">
        <v>535</v>
      </c>
      <c r="V76" s="95" t="s">
        <v>1582</v>
      </c>
      <c r="W76" s="95" t="s">
        <v>30</v>
      </c>
      <c r="X76" s="95" t="s">
        <v>321</v>
      </c>
      <c r="Y76" s="95" t="s">
        <v>32</v>
      </c>
      <c r="Z76" s="95">
        <v>318942</v>
      </c>
      <c r="AA76" s="95" t="s">
        <v>2326</v>
      </c>
      <c r="AB76" s="95" t="s">
        <v>2326</v>
      </c>
      <c r="AC76" s="95" t="s">
        <v>2326</v>
      </c>
      <c r="AD76" s="95" t="s">
        <v>2327</v>
      </c>
      <c r="AE76" s="95" t="s">
        <v>154</v>
      </c>
      <c r="AF76" s="95" t="s">
        <v>154</v>
      </c>
      <c r="AG76" s="95" t="s">
        <v>2328</v>
      </c>
      <c r="AH76" s="95" t="s">
        <v>154</v>
      </c>
      <c r="AI76" s="95" t="s">
        <v>154</v>
      </c>
      <c r="AJ76" s="95" t="s">
        <v>154</v>
      </c>
      <c r="AK76" s="95" t="s">
        <v>154</v>
      </c>
      <c r="AL76" s="95" t="s">
        <v>1570</v>
      </c>
      <c r="AM76" s="95" t="s">
        <v>2357</v>
      </c>
      <c r="AN76" s="95" t="s">
        <v>2357</v>
      </c>
      <c r="AO76" s="95" t="s">
        <v>2961</v>
      </c>
      <c r="AP76" s="95" t="s">
        <v>2962</v>
      </c>
      <c r="AQ76" s="95" t="s">
        <v>2618</v>
      </c>
      <c r="AR76" s="95" t="s">
        <v>2963</v>
      </c>
      <c r="AS76" s="95" t="s">
        <v>2958</v>
      </c>
      <c r="AT76" s="95" t="s">
        <v>1570</v>
      </c>
      <c r="AU76" s="95" t="s">
        <v>2375</v>
      </c>
      <c r="AV76" s="95" t="s">
        <v>1616</v>
      </c>
      <c r="AW76" s="95" t="s">
        <v>2964</v>
      </c>
      <c r="AX76" s="95" t="s">
        <v>2965</v>
      </c>
    </row>
    <row r="77" spans="1:50" x14ac:dyDescent="0.25">
      <c r="A77" s="95" t="s">
        <v>2966</v>
      </c>
      <c r="B77" s="95" t="s">
        <v>1715</v>
      </c>
      <c r="C77" s="95" t="s">
        <v>2967</v>
      </c>
      <c r="D77" s="95" t="s">
        <v>2317</v>
      </c>
      <c r="E77" s="95" t="s">
        <v>2968</v>
      </c>
      <c r="F77" s="95" t="s">
        <v>2969</v>
      </c>
      <c r="G77" s="95" t="s">
        <v>2970</v>
      </c>
      <c r="H77" s="95" t="s">
        <v>2321</v>
      </c>
      <c r="I77" s="95" t="s">
        <v>2322</v>
      </c>
      <c r="J77" s="95" t="s">
        <v>322</v>
      </c>
      <c r="K77" s="95" t="s">
        <v>1167</v>
      </c>
      <c r="L77" s="95" t="s">
        <v>1168</v>
      </c>
      <c r="M77" s="95" t="s">
        <v>325</v>
      </c>
      <c r="N77" s="95" t="s">
        <v>356</v>
      </c>
      <c r="O77" s="95" t="s">
        <v>1169</v>
      </c>
      <c r="P77" s="95" t="s">
        <v>328</v>
      </c>
      <c r="Q77" s="95" t="s">
        <v>385</v>
      </c>
      <c r="R77" s="95" t="s">
        <v>386</v>
      </c>
      <c r="S77" s="95" t="s">
        <v>22</v>
      </c>
      <c r="T77" s="95" t="s">
        <v>23</v>
      </c>
      <c r="U77" s="95" t="s">
        <v>1123</v>
      </c>
      <c r="V77" s="95" t="s">
        <v>1605</v>
      </c>
      <c r="W77" s="95" t="s">
        <v>30</v>
      </c>
      <c r="X77" s="95" t="s">
        <v>321</v>
      </c>
      <c r="Y77" s="95" t="s">
        <v>32</v>
      </c>
      <c r="Z77" s="95">
        <v>17463584</v>
      </c>
      <c r="AA77" s="95" t="s">
        <v>2326</v>
      </c>
      <c r="AB77" s="95" t="s">
        <v>2326</v>
      </c>
      <c r="AC77" s="95" t="s">
        <v>2326</v>
      </c>
      <c r="AD77" s="95" t="s">
        <v>2327</v>
      </c>
      <c r="AE77" s="95" t="s">
        <v>154</v>
      </c>
      <c r="AF77" s="95" t="s">
        <v>154</v>
      </c>
      <c r="AG77" s="95" t="s">
        <v>2328</v>
      </c>
      <c r="AH77" s="95" t="s">
        <v>154</v>
      </c>
      <c r="AI77" s="95" t="s">
        <v>154</v>
      </c>
      <c r="AJ77" s="95" t="s">
        <v>154</v>
      </c>
      <c r="AK77" s="95" t="s">
        <v>154</v>
      </c>
      <c r="AL77" s="95" t="s">
        <v>1570</v>
      </c>
      <c r="AM77" s="95" t="s">
        <v>1170</v>
      </c>
      <c r="AN77" s="95" t="s">
        <v>1170</v>
      </c>
      <c r="AO77" s="95" t="s">
        <v>1171</v>
      </c>
      <c r="AP77" s="95" t="s">
        <v>2971</v>
      </c>
      <c r="AQ77" s="95" t="s">
        <v>2468</v>
      </c>
      <c r="AR77" s="95" t="s">
        <v>2972</v>
      </c>
      <c r="AS77" s="95" t="s">
        <v>2966</v>
      </c>
      <c r="AT77" s="95" t="s">
        <v>1570</v>
      </c>
      <c r="AU77" s="95" t="s">
        <v>1175</v>
      </c>
      <c r="AV77" s="95" t="s">
        <v>335</v>
      </c>
      <c r="AW77" s="95" t="s">
        <v>1176</v>
      </c>
      <c r="AX77" s="95" t="s">
        <v>1177</v>
      </c>
    </row>
    <row r="78" spans="1:50" x14ac:dyDescent="0.25">
      <c r="A78" s="95" t="s">
        <v>2973</v>
      </c>
      <c r="B78" s="95" t="s">
        <v>1715</v>
      </c>
      <c r="C78" s="95" t="s">
        <v>2974</v>
      </c>
      <c r="D78" s="95" t="s">
        <v>2317</v>
      </c>
      <c r="E78" s="95" t="s">
        <v>2975</v>
      </c>
      <c r="F78" s="95" t="s">
        <v>2976</v>
      </c>
      <c r="G78" s="95" t="s">
        <v>2977</v>
      </c>
      <c r="H78" s="95" t="s">
        <v>2321</v>
      </c>
      <c r="I78" s="95" t="s">
        <v>2322</v>
      </c>
      <c r="J78" s="95" t="s">
        <v>322</v>
      </c>
      <c r="K78" s="95" t="s">
        <v>2793</v>
      </c>
      <c r="L78" s="95" t="s">
        <v>2794</v>
      </c>
      <c r="M78" s="95" t="s">
        <v>325</v>
      </c>
      <c r="N78" s="95" t="s">
        <v>326</v>
      </c>
      <c r="O78" s="95" t="s">
        <v>2795</v>
      </c>
      <c r="P78" s="95" t="s">
        <v>328</v>
      </c>
      <c r="Q78" s="95" t="s">
        <v>528</v>
      </c>
      <c r="R78" s="95" t="s">
        <v>529</v>
      </c>
      <c r="S78" s="95" t="s">
        <v>22</v>
      </c>
      <c r="T78" s="95" t="s">
        <v>23</v>
      </c>
      <c r="U78" s="95" t="s">
        <v>95</v>
      </c>
      <c r="V78" s="95" t="s">
        <v>96</v>
      </c>
      <c r="W78" s="95" t="s">
        <v>30</v>
      </c>
      <c r="X78" s="95" t="s">
        <v>321</v>
      </c>
      <c r="Y78" s="95" t="s">
        <v>32</v>
      </c>
      <c r="Z78" s="95">
        <v>8316823</v>
      </c>
      <c r="AA78" s="95" t="s">
        <v>2326</v>
      </c>
      <c r="AB78" s="95" t="s">
        <v>2326</v>
      </c>
      <c r="AC78" s="95" t="s">
        <v>2326</v>
      </c>
      <c r="AD78" s="95" t="s">
        <v>2327</v>
      </c>
      <c r="AE78" s="95" t="s">
        <v>154</v>
      </c>
      <c r="AF78" s="95" t="s">
        <v>154</v>
      </c>
      <c r="AG78" s="95" t="s">
        <v>2328</v>
      </c>
      <c r="AH78" s="95" t="s">
        <v>154</v>
      </c>
      <c r="AI78" s="95" t="s">
        <v>154</v>
      </c>
      <c r="AJ78" s="95" t="s">
        <v>154</v>
      </c>
      <c r="AK78" s="95" t="s">
        <v>154</v>
      </c>
      <c r="AL78" s="95" t="s">
        <v>1570</v>
      </c>
      <c r="AM78" s="95" t="s">
        <v>2797</v>
      </c>
      <c r="AN78" s="95" t="s">
        <v>2797</v>
      </c>
      <c r="AO78" s="95" t="s">
        <v>2978</v>
      </c>
      <c r="AP78" s="95" t="s">
        <v>2979</v>
      </c>
      <c r="AQ78" s="95" t="s">
        <v>2980</v>
      </c>
      <c r="AR78" s="95" t="s">
        <v>2981</v>
      </c>
      <c r="AS78" s="95" t="s">
        <v>2973</v>
      </c>
      <c r="AT78" s="95" t="s">
        <v>1570</v>
      </c>
      <c r="AU78" s="95" t="s">
        <v>2801</v>
      </c>
      <c r="AV78" s="95" t="s">
        <v>456</v>
      </c>
      <c r="AW78" s="95" t="s">
        <v>2982</v>
      </c>
      <c r="AX78" s="95" t="s">
        <v>2983</v>
      </c>
    </row>
    <row r="79" spans="1:50" x14ac:dyDescent="0.25">
      <c r="A79" s="95" t="s">
        <v>2973</v>
      </c>
      <c r="B79" s="95" t="s">
        <v>1715</v>
      </c>
      <c r="C79" s="95" t="s">
        <v>2974</v>
      </c>
      <c r="D79" s="95" t="s">
        <v>2317</v>
      </c>
      <c r="E79" s="95" t="s">
        <v>2975</v>
      </c>
      <c r="F79" s="95" t="s">
        <v>2976</v>
      </c>
      <c r="G79" s="95" t="s">
        <v>2977</v>
      </c>
      <c r="H79" s="95" t="s">
        <v>2321</v>
      </c>
      <c r="I79" s="95" t="s">
        <v>2322</v>
      </c>
      <c r="J79" s="95" t="s">
        <v>322</v>
      </c>
      <c r="K79" s="95" t="s">
        <v>2793</v>
      </c>
      <c r="L79" s="95" t="s">
        <v>2794</v>
      </c>
      <c r="M79" s="95" t="s">
        <v>325</v>
      </c>
      <c r="N79" s="95" t="s">
        <v>326</v>
      </c>
      <c r="O79" s="95" t="s">
        <v>2795</v>
      </c>
      <c r="P79" s="95" t="s">
        <v>328</v>
      </c>
      <c r="Q79" s="95" t="s">
        <v>528</v>
      </c>
      <c r="R79" s="95" t="s">
        <v>529</v>
      </c>
      <c r="S79" s="95" t="s">
        <v>22</v>
      </c>
      <c r="T79" s="95" t="s">
        <v>23</v>
      </c>
      <c r="U79" s="95" t="s">
        <v>113</v>
      </c>
      <c r="V79" s="95" t="s">
        <v>114</v>
      </c>
      <c r="W79" s="95" t="s">
        <v>30</v>
      </c>
      <c r="X79" s="95" t="s">
        <v>321</v>
      </c>
      <c r="Y79" s="95" t="s">
        <v>32</v>
      </c>
      <c r="Z79" s="95">
        <v>4377825.8</v>
      </c>
      <c r="AA79" s="95" t="s">
        <v>2326</v>
      </c>
      <c r="AB79" s="95" t="s">
        <v>2326</v>
      </c>
      <c r="AC79" s="95" t="s">
        <v>2326</v>
      </c>
      <c r="AD79" s="95" t="s">
        <v>2327</v>
      </c>
      <c r="AE79" s="95" t="s">
        <v>154</v>
      </c>
      <c r="AF79" s="95" t="s">
        <v>154</v>
      </c>
      <c r="AG79" s="95" t="s">
        <v>2328</v>
      </c>
      <c r="AH79" s="95" t="s">
        <v>154</v>
      </c>
      <c r="AI79" s="95" t="s">
        <v>154</v>
      </c>
      <c r="AJ79" s="95" t="s">
        <v>154</v>
      </c>
      <c r="AK79" s="95" t="s">
        <v>154</v>
      </c>
      <c r="AL79" s="95" t="s">
        <v>1570</v>
      </c>
      <c r="AM79" s="95" t="s">
        <v>2797</v>
      </c>
      <c r="AN79" s="95" t="s">
        <v>2797</v>
      </c>
      <c r="AO79" s="95" t="s">
        <v>2978</v>
      </c>
      <c r="AP79" s="95" t="s">
        <v>2979</v>
      </c>
      <c r="AQ79" s="95" t="s">
        <v>2980</v>
      </c>
      <c r="AR79" s="95" t="s">
        <v>2981</v>
      </c>
      <c r="AS79" s="95" t="s">
        <v>2973</v>
      </c>
      <c r="AT79" s="95" t="s">
        <v>1570</v>
      </c>
      <c r="AU79" s="95" t="s">
        <v>2801</v>
      </c>
      <c r="AV79" s="95" t="s">
        <v>456</v>
      </c>
      <c r="AW79" s="95" t="s">
        <v>2982</v>
      </c>
      <c r="AX79" s="95" t="s">
        <v>2983</v>
      </c>
    </row>
    <row r="80" spans="1:50" x14ac:dyDescent="0.25">
      <c r="A80" s="95" t="s">
        <v>2984</v>
      </c>
      <c r="B80" s="95" t="s">
        <v>1715</v>
      </c>
      <c r="C80" s="95" t="s">
        <v>2985</v>
      </c>
      <c r="D80" s="95" t="s">
        <v>2317</v>
      </c>
      <c r="E80" s="95" t="s">
        <v>2986</v>
      </c>
      <c r="F80" s="95" t="s">
        <v>2987</v>
      </c>
      <c r="G80" s="95" t="s">
        <v>2988</v>
      </c>
      <c r="H80" s="95" t="s">
        <v>2321</v>
      </c>
      <c r="I80" s="95" t="s">
        <v>2322</v>
      </c>
      <c r="J80" s="95" t="s">
        <v>322</v>
      </c>
      <c r="K80" s="95" t="s">
        <v>2989</v>
      </c>
      <c r="L80" s="95" t="s">
        <v>2990</v>
      </c>
      <c r="M80" s="95" t="s">
        <v>325</v>
      </c>
      <c r="N80" s="95" t="s">
        <v>326</v>
      </c>
      <c r="O80" s="95" t="s">
        <v>2991</v>
      </c>
      <c r="P80" s="95" t="s">
        <v>328</v>
      </c>
      <c r="Q80" s="95" t="s">
        <v>385</v>
      </c>
      <c r="R80" s="95" t="s">
        <v>386</v>
      </c>
      <c r="S80" s="95" t="s">
        <v>22</v>
      </c>
      <c r="T80" s="95" t="s">
        <v>23</v>
      </c>
      <c r="U80" s="95" t="s">
        <v>460</v>
      </c>
      <c r="V80" s="95" t="s">
        <v>1579</v>
      </c>
      <c r="W80" s="95" t="s">
        <v>30</v>
      </c>
      <c r="X80" s="95" t="s">
        <v>321</v>
      </c>
      <c r="Y80" s="95" t="s">
        <v>32</v>
      </c>
      <c r="Z80" s="95">
        <v>4000000</v>
      </c>
      <c r="AA80" s="95" t="s">
        <v>2326</v>
      </c>
      <c r="AB80" s="95" t="s">
        <v>2326</v>
      </c>
      <c r="AC80" s="95" t="s">
        <v>2326</v>
      </c>
      <c r="AD80" s="95" t="s">
        <v>2327</v>
      </c>
      <c r="AE80" s="95" t="s">
        <v>154</v>
      </c>
      <c r="AF80" s="95" t="s">
        <v>154</v>
      </c>
      <c r="AG80" s="95" t="s">
        <v>2328</v>
      </c>
      <c r="AH80" s="95" t="s">
        <v>154</v>
      </c>
      <c r="AI80" s="95" t="s">
        <v>154</v>
      </c>
      <c r="AJ80" s="95" t="s">
        <v>154</v>
      </c>
      <c r="AK80" s="95" t="s">
        <v>154</v>
      </c>
      <c r="AL80" s="95" t="s">
        <v>1570</v>
      </c>
      <c r="AM80" s="95" t="s">
        <v>2992</v>
      </c>
      <c r="AN80" s="95" t="s">
        <v>2992</v>
      </c>
      <c r="AO80" s="95" t="s">
        <v>2993</v>
      </c>
      <c r="AP80" s="95" t="s">
        <v>2994</v>
      </c>
      <c r="AQ80" s="95" t="s">
        <v>2980</v>
      </c>
      <c r="AR80" s="95" t="s">
        <v>2995</v>
      </c>
      <c r="AS80" s="95" t="s">
        <v>2984</v>
      </c>
      <c r="AT80" s="95" t="s">
        <v>1570</v>
      </c>
      <c r="AU80" s="95" t="s">
        <v>1269</v>
      </c>
      <c r="AV80" s="95" t="s">
        <v>469</v>
      </c>
      <c r="AW80" s="95" t="s">
        <v>2996</v>
      </c>
      <c r="AX80" s="95" t="s">
        <v>2997</v>
      </c>
    </row>
    <row r="81" spans="1:50" x14ac:dyDescent="0.25">
      <c r="A81" s="95" t="s">
        <v>2984</v>
      </c>
      <c r="B81" s="95" t="s">
        <v>1715</v>
      </c>
      <c r="C81" s="95" t="s">
        <v>2985</v>
      </c>
      <c r="D81" s="95" t="s">
        <v>2317</v>
      </c>
      <c r="E81" s="95" t="s">
        <v>2986</v>
      </c>
      <c r="F81" s="95" t="s">
        <v>2987</v>
      </c>
      <c r="G81" s="95" t="s">
        <v>2988</v>
      </c>
      <c r="H81" s="95" t="s">
        <v>2321</v>
      </c>
      <c r="I81" s="95" t="s">
        <v>2322</v>
      </c>
      <c r="J81" s="95" t="s">
        <v>322</v>
      </c>
      <c r="K81" s="95" t="s">
        <v>2989</v>
      </c>
      <c r="L81" s="95" t="s">
        <v>2990</v>
      </c>
      <c r="M81" s="95" t="s">
        <v>325</v>
      </c>
      <c r="N81" s="95" t="s">
        <v>326</v>
      </c>
      <c r="O81" s="95" t="s">
        <v>2991</v>
      </c>
      <c r="P81" s="95" t="s">
        <v>328</v>
      </c>
      <c r="Q81" s="95" t="s">
        <v>385</v>
      </c>
      <c r="R81" s="95" t="s">
        <v>386</v>
      </c>
      <c r="S81" s="95" t="s">
        <v>22</v>
      </c>
      <c r="T81" s="95" t="s">
        <v>23</v>
      </c>
      <c r="U81" s="95" t="s">
        <v>472</v>
      </c>
      <c r="V81" s="95" t="s">
        <v>1585</v>
      </c>
      <c r="W81" s="95" t="s">
        <v>30</v>
      </c>
      <c r="X81" s="95" t="s">
        <v>321</v>
      </c>
      <c r="Y81" s="95" t="s">
        <v>32</v>
      </c>
      <c r="Z81" s="95">
        <v>1000000</v>
      </c>
      <c r="AA81" s="95" t="s">
        <v>2326</v>
      </c>
      <c r="AB81" s="95" t="s">
        <v>2326</v>
      </c>
      <c r="AC81" s="95" t="s">
        <v>2326</v>
      </c>
      <c r="AD81" s="95" t="s">
        <v>2327</v>
      </c>
      <c r="AE81" s="95" t="s">
        <v>154</v>
      </c>
      <c r="AF81" s="95" t="s">
        <v>154</v>
      </c>
      <c r="AG81" s="95" t="s">
        <v>2328</v>
      </c>
      <c r="AH81" s="95" t="s">
        <v>154</v>
      </c>
      <c r="AI81" s="95" t="s">
        <v>154</v>
      </c>
      <c r="AJ81" s="95" t="s">
        <v>154</v>
      </c>
      <c r="AK81" s="95" t="s">
        <v>154</v>
      </c>
      <c r="AL81" s="95" t="s">
        <v>1570</v>
      </c>
      <c r="AM81" s="95" t="s">
        <v>2992</v>
      </c>
      <c r="AN81" s="95" t="s">
        <v>2992</v>
      </c>
      <c r="AO81" s="95" t="s">
        <v>2993</v>
      </c>
      <c r="AP81" s="95" t="s">
        <v>2994</v>
      </c>
      <c r="AQ81" s="95" t="s">
        <v>2980</v>
      </c>
      <c r="AR81" s="95" t="s">
        <v>2995</v>
      </c>
      <c r="AS81" s="95" t="s">
        <v>2984</v>
      </c>
      <c r="AT81" s="95" t="s">
        <v>1570</v>
      </c>
      <c r="AU81" s="95" t="s">
        <v>1269</v>
      </c>
      <c r="AV81" s="95" t="s">
        <v>469</v>
      </c>
      <c r="AW81" s="95" t="s">
        <v>2996</v>
      </c>
      <c r="AX81" s="95" t="s">
        <v>2997</v>
      </c>
    </row>
    <row r="82" spans="1:50" x14ac:dyDescent="0.25">
      <c r="A82" s="95" t="s">
        <v>2984</v>
      </c>
      <c r="B82" s="95" t="s">
        <v>1715</v>
      </c>
      <c r="C82" s="95" t="s">
        <v>2985</v>
      </c>
      <c r="D82" s="95" t="s">
        <v>2317</v>
      </c>
      <c r="E82" s="95" t="s">
        <v>2986</v>
      </c>
      <c r="F82" s="95" t="s">
        <v>2987</v>
      </c>
      <c r="G82" s="95" t="s">
        <v>2988</v>
      </c>
      <c r="H82" s="95" t="s">
        <v>2321</v>
      </c>
      <c r="I82" s="95" t="s">
        <v>2322</v>
      </c>
      <c r="J82" s="95" t="s">
        <v>322</v>
      </c>
      <c r="K82" s="95" t="s">
        <v>2989</v>
      </c>
      <c r="L82" s="95" t="s">
        <v>2990</v>
      </c>
      <c r="M82" s="95" t="s">
        <v>325</v>
      </c>
      <c r="N82" s="95" t="s">
        <v>326</v>
      </c>
      <c r="O82" s="95" t="s">
        <v>2991</v>
      </c>
      <c r="P82" s="95" t="s">
        <v>328</v>
      </c>
      <c r="Q82" s="95" t="s">
        <v>385</v>
      </c>
      <c r="R82" s="95" t="s">
        <v>386</v>
      </c>
      <c r="S82" s="95" t="s">
        <v>22</v>
      </c>
      <c r="T82" s="95" t="s">
        <v>23</v>
      </c>
      <c r="U82" s="95" t="s">
        <v>478</v>
      </c>
      <c r="V82" s="95" t="s">
        <v>479</v>
      </c>
      <c r="W82" s="95" t="s">
        <v>30</v>
      </c>
      <c r="X82" s="95" t="s">
        <v>321</v>
      </c>
      <c r="Y82" s="95" t="s">
        <v>32</v>
      </c>
      <c r="Z82" s="95">
        <v>1000000</v>
      </c>
      <c r="AA82" s="95" t="s">
        <v>2326</v>
      </c>
      <c r="AB82" s="95" t="s">
        <v>2326</v>
      </c>
      <c r="AC82" s="95" t="s">
        <v>2326</v>
      </c>
      <c r="AD82" s="95" t="s">
        <v>2327</v>
      </c>
      <c r="AE82" s="95" t="s">
        <v>154</v>
      </c>
      <c r="AF82" s="95" t="s">
        <v>154</v>
      </c>
      <c r="AG82" s="95" t="s">
        <v>2328</v>
      </c>
      <c r="AH82" s="95" t="s">
        <v>154</v>
      </c>
      <c r="AI82" s="95" t="s">
        <v>154</v>
      </c>
      <c r="AJ82" s="95" t="s">
        <v>154</v>
      </c>
      <c r="AK82" s="95" t="s">
        <v>154</v>
      </c>
      <c r="AL82" s="95" t="s">
        <v>1570</v>
      </c>
      <c r="AM82" s="95" t="s">
        <v>2992</v>
      </c>
      <c r="AN82" s="95" t="s">
        <v>2992</v>
      </c>
      <c r="AO82" s="95" t="s">
        <v>2993</v>
      </c>
      <c r="AP82" s="95" t="s">
        <v>2994</v>
      </c>
      <c r="AQ82" s="95" t="s">
        <v>2980</v>
      </c>
      <c r="AR82" s="95" t="s">
        <v>2995</v>
      </c>
      <c r="AS82" s="95" t="s">
        <v>2984</v>
      </c>
      <c r="AT82" s="95" t="s">
        <v>1570</v>
      </c>
      <c r="AU82" s="95" t="s">
        <v>1269</v>
      </c>
      <c r="AV82" s="95" t="s">
        <v>469</v>
      </c>
      <c r="AW82" s="95" t="s">
        <v>2996</v>
      </c>
      <c r="AX82" s="95" t="s">
        <v>2997</v>
      </c>
    </row>
    <row r="83" spans="1:50" x14ac:dyDescent="0.25">
      <c r="A83" s="95" t="s">
        <v>2998</v>
      </c>
      <c r="B83" s="95" t="s">
        <v>1715</v>
      </c>
      <c r="C83" s="95" t="s">
        <v>2999</v>
      </c>
      <c r="D83" s="95" t="s">
        <v>2317</v>
      </c>
      <c r="E83" s="95" t="s">
        <v>3000</v>
      </c>
      <c r="F83" s="95" t="s">
        <v>2326</v>
      </c>
      <c r="G83" s="95" t="s">
        <v>3000</v>
      </c>
      <c r="H83" s="95" t="s">
        <v>2321</v>
      </c>
      <c r="I83" s="95" t="s">
        <v>2322</v>
      </c>
      <c r="J83" s="95" t="s">
        <v>322</v>
      </c>
      <c r="K83" s="95" t="s">
        <v>1125</v>
      </c>
      <c r="L83" s="95" t="s">
        <v>1126</v>
      </c>
      <c r="M83" s="95" t="s">
        <v>325</v>
      </c>
      <c r="N83" s="95" t="s">
        <v>356</v>
      </c>
      <c r="O83" s="95" t="s">
        <v>1127</v>
      </c>
      <c r="P83" s="95" t="s">
        <v>328</v>
      </c>
      <c r="Q83" s="95" t="s">
        <v>528</v>
      </c>
      <c r="R83" s="95" t="s">
        <v>529</v>
      </c>
      <c r="S83" s="95" t="s">
        <v>22</v>
      </c>
      <c r="T83" s="95" t="s">
        <v>23</v>
      </c>
      <c r="U83" s="95" t="s">
        <v>1123</v>
      </c>
      <c r="V83" s="95" t="s">
        <v>1605</v>
      </c>
      <c r="W83" s="95" t="s">
        <v>30</v>
      </c>
      <c r="X83" s="95" t="s">
        <v>321</v>
      </c>
      <c r="Y83" s="95" t="s">
        <v>32</v>
      </c>
      <c r="Z83" s="95">
        <v>22500000</v>
      </c>
      <c r="AA83" s="95" t="s">
        <v>2326</v>
      </c>
      <c r="AB83" s="95" t="s">
        <v>2326</v>
      </c>
      <c r="AC83" s="95" t="s">
        <v>2326</v>
      </c>
      <c r="AD83" s="95" t="s">
        <v>2327</v>
      </c>
      <c r="AE83" s="95" t="s">
        <v>154</v>
      </c>
      <c r="AF83" s="95" t="s">
        <v>154</v>
      </c>
      <c r="AG83" s="95" t="s">
        <v>2328</v>
      </c>
      <c r="AH83" s="95" t="s">
        <v>154</v>
      </c>
      <c r="AI83" s="95" t="s">
        <v>154</v>
      </c>
      <c r="AJ83" s="95" t="s">
        <v>154</v>
      </c>
      <c r="AK83" s="95" t="s">
        <v>154</v>
      </c>
      <c r="AL83" s="95" t="s">
        <v>1570</v>
      </c>
      <c r="AM83" s="95" t="s">
        <v>1128</v>
      </c>
      <c r="AN83" s="95" t="s">
        <v>1128</v>
      </c>
      <c r="AO83" s="95" t="s">
        <v>332</v>
      </c>
      <c r="AP83" s="95" t="s">
        <v>3001</v>
      </c>
      <c r="AQ83" s="95" t="s">
        <v>2980</v>
      </c>
      <c r="AR83" s="95" t="s">
        <v>3002</v>
      </c>
      <c r="AS83" s="95" t="s">
        <v>2998</v>
      </c>
      <c r="AT83" s="95" t="s">
        <v>1570</v>
      </c>
      <c r="AU83" s="95" t="s">
        <v>1132</v>
      </c>
      <c r="AV83" s="95" t="s">
        <v>1133</v>
      </c>
      <c r="AW83" s="95" t="s">
        <v>1134</v>
      </c>
      <c r="AX83" s="95" t="s">
        <v>1928</v>
      </c>
    </row>
    <row r="84" spans="1:50" x14ac:dyDescent="0.25">
      <c r="A84" s="95" t="s">
        <v>3003</v>
      </c>
      <c r="B84" s="95" t="s">
        <v>1715</v>
      </c>
      <c r="C84" s="95" t="s">
        <v>3004</v>
      </c>
      <c r="D84" s="95" t="s">
        <v>2317</v>
      </c>
      <c r="E84" s="95" t="s">
        <v>2380</v>
      </c>
      <c r="F84" s="95" t="s">
        <v>2423</v>
      </c>
      <c r="G84" s="95" t="s">
        <v>2424</v>
      </c>
      <c r="H84" s="95" t="s">
        <v>2321</v>
      </c>
      <c r="I84" s="95" t="s">
        <v>2322</v>
      </c>
      <c r="J84" s="95" t="s">
        <v>462</v>
      </c>
      <c r="K84" s="95" t="s">
        <v>3005</v>
      </c>
      <c r="L84" s="95" t="s">
        <v>3006</v>
      </c>
      <c r="M84" s="95" t="s">
        <v>325</v>
      </c>
      <c r="N84" s="95" t="s">
        <v>356</v>
      </c>
      <c r="O84" s="95" t="s">
        <v>3007</v>
      </c>
      <c r="P84" s="95" t="s">
        <v>328</v>
      </c>
      <c r="Q84" s="95" t="s">
        <v>618</v>
      </c>
      <c r="R84" s="95" t="s">
        <v>619</v>
      </c>
      <c r="S84" s="95" t="s">
        <v>22</v>
      </c>
      <c r="T84" s="95" t="s">
        <v>23</v>
      </c>
      <c r="U84" s="95" t="s">
        <v>595</v>
      </c>
      <c r="V84" s="95" t="s">
        <v>1577</v>
      </c>
      <c r="W84" s="95" t="s">
        <v>30</v>
      </c>
      <c r="X84" s="95" t="s">
        <v>321</v>
      </c>
      <c r="Y84" s="95" t="s">
        <v>32</v>
      </c>
      <c r="Z84" s="95">
        <v>5589900</v>
      </c>
      <c r="AA84" s="95" t="s">
        <v>2326</v>
      </c>
      <c r="AB84" s="95" t="s">
        <v>2326</v>
      </c>
      <c r="AC84" s="95" t="s">
        <v>2326</v>
      </c>
      <c r="AD84" s="95" t="s">
        <v>2327</v>
      </c>
      <c r="AE84" s="95" t="s">
        <v>154</v>
      </c>
      <c r="AF84" s="95" t="s">
        <v>154</v>
      </c>
      <c r="AG84" s="95" t="s">
        <v>2328</v>
      </c>
      <c r="AH84" s="95" t="s">
        <v>154</v>
      </c>
      <c r="AI84" s="95" t="s">
        <v>154</v>
      </c>
      <c r="AJ84" s="95" t="s">
        <v>154</v>
      </c>
      <c r="AK84" s="95" t="s">
        <v>154</v>
      </c>
      <c r="AL84" s="95" t="s">
        <v>1570</v>
      </c>
      <c r="AM84" s="95" t="s">
        <v>3008</v>
      </c>
      <c r="AN84" s="95" t="s">
        <v>3009</v>
      </c>
      <c r="AO84" s="95" t="s">
        <v>3010</v>
      </c>
      <c r="AP84" s="95" t="s">
        <v>3011</v>
      </c>
      <c r="AQ84" s="95" t="s">
        <v>2433</v>
      </c>
      <c r="AR84" s="95" t="s">
        <v>3012</v>
      </c>
      <c r="AS84" s="95" t="s">
        <v>3003</v>
      </c>
      <c r="AT84" s="95" t="s">
        <v>1570</v>
      </c>
      <c r="AU84" s="95" t="s">
        <v>423</v>
      </c>
      <c r="AV84" s="95" t="s">
        <v>469</v>
      </c>
      <c r="AW84" s="95" t="s">
        <v>3013</v>
      </c>
      <c r="AX84" s="95" t="s">
        <v>3014</v>
      </c>
    </row>
    <row r="85" spans="1:50" x14ac:dyDescent="0.25">
      <c r="A85" s="95" t="s">
        <v>3003</v>
      </c>
      <c r="B85" s="95" t="s">
        <v>1715</v>
      </c>
      <c r="C85" s="95" t="s">
        <v>3004</v>
      </c>
      <c r="D85" s="95" t="s">
        <v>2317</v>
      </c>
      <c r="E85" s="95" t="s">
        <v>2380</v>
      </c>
      <c r="F85" s="95" t="s">
        <v>2423</v>
      </c>
      <c r="G85" s="95" t="s">
        <v>2424</v>
      </c>
      <c r="H85" s="95" t="s">
        <v>2321</v>
      </c>
      <c r="I85" s="95" t="s">
        <v>2322</v>
      </c>
      <c r="J85" s="95" t="s">
        <v>462</v>
      </c>
      <c r="K85" s="95" t="s">
        <v>3005</v>
      </c>
      <c r="L85" s="95" t="s">
        <v>3006</v>
      </c>
      <c r="M85" s="95" t="s">
        <v>325</v>
      </c>
      <c r="N85" s="95" t="s">
        <v>356</v>
      </c>
      <c r="O85" s="95" t="s">
        <v>3007</v>
      </c>
      <c r="P85" s="95" t="s">
        <v>328</v>
      </c>
      <c r="Q85" s="95" t="s">
        <v>618</v>
      </c>
      <c r="R85" s="95" t="s">
        <v>619</v>
      </c>
      <c r="S85" s="95" t="s">
        <v>22</v>
      </c>
      <c r="T85" s="95" t="s">
        <v>23</v>
      </c>
      <c r="U85" s="95" t="s">
        <v>602</v>
      </c>
      <c r="V85" s="95" t="s">
        <v>1578</v>
      </c>
      <c r="W85" s="95" t="s">
        <v>30</v>
      </c>
      <c r="X85" s="95" t="s">
        <v>321</v>
      </c>
      <c r="Y85" s="95" t="s">
        <v>32</v>
      </c>
      <c r="Z85" s="95">
        <v>621100</v>
      </c>
      <c r="AA85" s="95" t="s">
        <v>2326</v>
      </c>
      <c r="AB85" s="95" t="s">
        <v>2326</v>
      </c>
      <c r="AC85" s="95" t="s">
        <v>2326</v>
      </c>
      <c r="AD85" s="95" t="s">
        <v>2327</v>
      </c>
      <c r="AE85" s="95" t="s">
        <v>154</v>
      </c>
      <c r="AF85" s="95" t="s">
        <v>154</v>
      </c>
      <c r="AG85" s="95" t="s">
        <v>2328</v>
      </c>
      <c r="AH85" s="95" t="s">
        <v>154</v>
      </c>
      <c r="AI85" s="95" t="s">
        <v>154</v>
      </c>
      <c r="AJ85" s="95" t="s">
        <v>154</v>
      </c>
      <c r="AK85" s="95" t="s">
        <v>154</v>
      </c>
      <c r="AL85" s="95" t="s">
        <v>1570</v>
      </c>
      <c r="AM85" s="95" t="s">
        <v>3008</v>
      </c>
      <c r="AN85" s="95" t="s">
        <v>3009</v>
      </c>
      <c r="AO85" s="95" t="s">
        <v>3010</v>
      </c>
      <c r="AP85" s="95" t="s">
        <v>3011</v>
      </c>
      <c r="AQ85" s="95" t="s">
        <v>2433</v>
      </c>
      <c r="AR85" s="95" t="s">
        <v>3012</v>
      </c>
      <c r="AS85" s="95" t="s">
        <v>3003</v>
      </c>
      <c r="AT85" s="95" t="s">
        <v>1570</v>
      </c>
      <c r="AU85" s="95" t="s">
        <v>423</v>
      </c>
      <c r="AV85" s="95" t="s">
        <v>469</v>
      </c>
      <c r="AW85" s="95" t="s">
        <v>3013</v>
      </c>
      <c r="AX85" s="95" t="s">
        <v>3014</v>
      </c>
    </row>
    <row r="86" spans="1:50" x14ac:dyDescent="0.25">
      <c r="A86" s="95" t="s">
        <v>3015</v>
      </c>
      <c r="B86" s="95" t="s">
        <v>1715</v>
      </c>
      <c r="C86" s="95" t="s">
        <v>3016</v>
      </c>
      <c r="D86" s="95" t="s">
        <v>2317</v>
      </c>
      <c r="E86" s="95" t="s">
        <v>2380</v>
      </c>
      <c r="F86" s="95" t="s">
        <v>2423</v>
      </c>
      <c r="G86" s="95" t="s">
        <v>2424</v>
      </c>
      <c r="H86" s="95" t="s">
        <v>2321</v>
      </c>
      <c r="I86" s="95" t="s">
        <v>2322</v>
      </c>
      <c r="J86" s="95" t="s">
        <v>462</v>
      </c>
      <c r="K86" s="95" t="s">
        <v>3017</v>
      </c>
      <c r="L86" s="95" t="s">
        <v>3018</v>
      </c>
      <c r="M86" s="95" t="s">
        <v>325</v>
      </c>
      <c r="N86" s="95" t="s">
        <v>356</v>
      </c>
      <c r="O86" s="95" t="s">
        <v>3019</v>
      </c>
      <c r="P86" s="95" t="s">
        <v>328</v>
      </c>
      <c r="Q86" s="95" t="s">
        <v>494</v>
      </c>
      <c r="R86" s="95" t="s">
        <v>495</v>
      </c>
      <c r="S86" s="95" t="s">
        <v>22</v>
      </c>
      <c r="T86" s="95" t="s">
        <v>23</v>
      </c>
      <c r="U86" s="95" t="s">
        <v>595</v>
      </c>
      <c r="V86" s="95" t="s">
        <v>1577</v>
      </c>
      <c r="W86" s="95" t="s">
        <v>30</v>
      </c>
      <c r="X86" s="95" t="s">
        <v>321</v>
      </c>
      <c r="Y86" s="95" t="s">
        <v>32</v>
      </c>
      <c r="Z86" s="95">
        <v>4968800</v>
      </c>
      <c r="AA86" s="95" t="s">
        <v>2326</v>
      </c>
      <c r="AB86" s="95" t="s">
        <v>2326</v>
      </c>
      <c r="AC86" s="95" t="s">
        <v>2326</v>
      </c>
      <c r="AD86" s="95" t="s">
        <v>2327</v>
      </c>
      <c r="AE86" s="95" t="s">
        <v>154</v>
      </c>
      <c r="AF86" s="95" t="s">
        <v>154</v>
      </c>
      <c r="AG86" s="95" t="s">
        <v>2328</v>
      </c>
      <c r="AH86" s="95" t="s">
        <v>154</v>
      </c>
      <c r="AI86" s="95" t="s">
        <v>154</v>
      </c>
      <c r="AJ86" s="95" t="s">
        <v>154</v>
      </c>
      <c r="AK86" s="95" t="s">
        <v>154</v>
      </c>
      <c r="AL86" s="95" t="s">
        <v>1570</v>
      </c>
      <c r="AM86" s="95" t="s">
        <v>3020</v>
      </c>
      <c r="AN86" s="95" t="s">
        <v>3020</v>
      </c>
      <c r="AO86" s="95" t="s">
        <v>3021</v>
      </c>
      <c r="AP86" s="95" t="s">
        <v>3022</v>
      </c>
      <c r="AQ86" s="95" t="s">
        <v>2433</v>
      </c>
      <c r="AR86" s="95" t="s">
        <v>3023</v>
      </c>
      <c r="AS86" s="95" t="s">
        <v>3015</v>
      </c>
      <c r="AT86" s="95" t="s">
        <v>1570</v>
      </c>
      <c r="AU86" s="95" t="s">
        <v>1276</v>
      </c>
      <c r="AV86" s="95" t="s">
        <v>469</v>
      </c>
      <c r="AW86" s="95" t="s">
        <v>3024</v>
      </c>
      <c r="AX86" s="95" t="s">
        <v>3025</v>
      </c>
    </row>
    <row r="87" spans="1:50" x14ac:dyDescent="0.25">
      <c r="A87" s="95" t="s">
        <v>3015</v>
      </c>
      <c r="B87" s="95" t="s">
        <v>1715</v>
      </c>
      <c r="C87" s="95" t="s">
        <v>3016</v>
      </c>
      <c r="D87" s="95" t="s">
        <v>2317</v>
      </c>
      <c r="E87" s="95" t="s">
        <v>2380</v>
      </c>
      <c r="F87" s="95" t="s">
        <v>2423</v>
      </c>
      <c r="G87" s="95" t="s">
        <v>2424</v>
      </c>
      <c r="H87" s="95" t="s">
        <v>2321</v>
      </c>
      <c r="I87" s="95" t="s">
        <v>2322</v>
      </c>
      <c r="J87" s="95" t="s">
        <v>462</v>
      </c>
      <c r="K87" s="95" t="s">
        <v>3017</v>
      </c>
      <c r="L87" s="95" t="s">
        <v>3018</v>
      </c>
      <c r="M87" s="95" t="s">
        <v>325</v>
      </c>
      <c r="N87" s="95" t="s">
        <v>356</v>
      </c>
      <c r="O87" s="95" t="s">
        <v>3019</v>
      </c>
      <c r="P87" s="95" t="s">
        <v>328</v>
      </c>
      <c r="Q87" s="95" t="s">
        <v>494</v>
      </c>
      <c r="R87" s="95" t="s">
        <v>495</v>
      </c>
      <c r="S87" s="95" t="s">
        <v>22</v>
      </c>
      <c r="T87" s="95" t="s">
        <v>23</v>
      </c>
      <c r="U87" s="95" t="s">
        <v>602</v>
      </c>
      <c r="V87" s="95" t="s">
        <v>1578</v>
      </c>
      <c r="W87" s="95" t="s">
        <v>30</v>
      </c>
      <c r="X87" s="95" t="s">
        <v>321</v>
      </c>
      <c r="Y87" s="95" t="s">
        <v>32</v>
      </c>
      <c r="Z87" s="95">
        <v>1242200</v>
      </c>
      <c r="AA87" s="95" t="s">
        <v>2326</v>
      </c>
      <c r="AB87" s="95" t="s">
        <v>2326</v>
      </c>
      <c r="AC87" s="95" t="s">
        <v>2326</v>
      </c>
      <c r="AD87" s="95" t="s">
        <v>2327</v>
      </c>
      <c r="AE87" s="95" t="s">
        <v>154</v>
      </c>
      <c r="AF87" s="95" t="s">
        <v>154</v>
      </c>
      <c r="AG87" s="95" t="s">
        <v>2328</v>
      </c>
      <c r="AH87" s="95" t="s">
        <v>154</v>
      </c>
      <c r="AI87" s="95" t="s">
        <v>154</v>
      </c>
      <c r="AJ87" s="95" t="s">
        <v>154</v>
      </c>
      <c r="AK87" s="95" t="s">
        <v>154</v>
      </c>
      <c r="AL87" s="95" t="s">
        <v>1570</v>
      </c>
      <c r="AM87" s="95" t="s">
        <v>3020</v>
      </c>
      <c r="AN87" s="95" t="s">
        <v>3020</v>
      </c>
      <c r="AO87" s="95" t="s">
        <v>3021</v>
      </c>
      <c r="AP87" s="95" t="s">
        <v>3022</v>
      </c>
      <c r="AQ87" s="95" t="s">
        <v>2433</v>
      </c>
      <c r="AR87" s="95" t="s">
        <v>3023</v>
      </c>
      <c r="AS87" s="95" t="s">
        <v>3015</v>
      </c>
      <c r="AT87" s="95" t="s">
        <v>1570</v>
      </c>
      <c r="AU87" s="95" t="s">
        <v>1276</v>
      </c>
      <c r="AV87" s="95" t="s">
        <v>469</v>
      </c>
      <c r="AW87" s="95" t="s">
        <v>3024</v>
      </c>
      <c r="AX87" s="95" t="s">
        <v>3025</v>
      </c>
    </row>
    <row r="88" spans="1:50" x14ac:dyDescent="0.25">
      <c r="A88" s="95" t="s">
        <v>3026</v>
      </c>
      <c r="B88" s="95" t="s">
        <v>1715</v>
      </c>
      <c r="C88" s="95" t="s">
        <v>3027</v>
      </c>
      <c r="D88" s="95" t="s">
        <v>2317</v>
      </c>
      <c r="E88" s="95" t="s">
        <v>3028</v>
      </c>
      <c r="F88" s="95" t="s">
        <v>3029</v>
      </c>
      <c r="G88" s="95" t="s">
        <v>3030</v>
      </c>
      <c r="H88" s="95" t="s">
        <v>2321</v>
      </c>
      <c r="I88" s="95" t="s">
        <v>2322</v>
      </c>
      <c r="J88" s="95" t="s">
        <v>322</v>
      </c>
      <c r="K88" s="95" t="s">
        <v>3031</v>
      </c>
      <c r="L88" s="95" t="s">
        <v>3032</v>
      </c>
      <c r="M88" s="95" t="s">
        <v>325</v>
      </c>
      <c r="N88" s="95" t="s">
        <v>356</v>
      </c>
      <c r="O88" s="95" t="s">
        <v>3033</v>
      </c>
      <c r="P88" s="95" t="s">
        <v>328</v>
      </c>
      <c r="Q88" s="95" t="s">
        <v>358</v>
      </c>
      <c r="R88" s="95" t="s">
        <v>359</v>
      </c>
      <c r="S88" s="95" t="s">
        <v>22</v>
      </c>
      <c r="T88" s="95" t="s">
        <v>23</v>
      </c>
      <c r="U88" s="95" t="s">
        <v>605</v>
      </c>
      <c r="V88" s="95" t="s">
        <v>1571</v>
      </c>
      <c r="W88" s="95" t="s">
        <v>30</v>
      </c>
      <c r="X88" s="95" t="s">
        <v>321</v>
      </c>
      <c r="Y88" s="95" t="s">
        <v>32</v>
      </c>
      <c r="Z88" s="95">
        <v>125115</v>
      </c>
      <c r="AA88" s="95" t="s">
        <v>2326</v>
      </c>
      <c r="AB88" s="95" t="s">
        <v>2326</v>
      </c>
      <c r="AC88" s="95" t="s">
        <v>2326</v>
      </c>
      <c r="AD88" s="95" t="s">
        <v>2327</v>
      </c>
      <c r="AE88" s="95" t="s">
        <v>154</v>
      </c>
      <c r="AF88" s="95" t="s">
        <v>154</v>
      </c>
      <c r="AG88" s="95" t="s">
        <v>2328</v>
      </c>
      <c r="AH88" s="95" t="s">
        <v>154</v>
      </c>
      <c r="AI88" s="95" t="s">
        <v>154</v>
      </c>
      <c r="AJ88" s="95" t="s">
        <v>154</v>
      </c>
      <c r="AK88" s="95" t="s">
        <v>154</v>
      </c>
      <c r="AL88" s="95" t="s">
        <v>1570</v>
      </c>
      <c r="AM88" s="95" t="s">
        <v>1328</v>
      </c>
      <c r="AN88" s="95" t="s">
        <v>1328</v>
      </c>
      <c r="AO88" s="95" t="s">
        <v>3034</v>
      </c>
      <c r="AP88" s="95" t="s">
        <v>3035</v>
      </c>
      <c r="AQ88" s="95" t="s">
        <v>2980</v>
      </c>
      <c r="AR88" s="95" t="s">
        <v>3036</v>
      </c>
      <c r="AS88" s="95" t="s">
        <v>3026</v>
      </c>
      <c r="AT88" s="95" t="s">
        <v>1570</v>
      </c>
      <c r="AU88" s="95" t="s">
        <v>3037</v>
      </c>
      <c r="AV88" s="95" t="s">
        <v>456</v>
      </c>
      <c r="AW88" s="95" t="s">
        <v>3038</v>
      </c>
      <c r="AX88" s="95" t="s">
        <v>3039</v>
      </c>
    </row>
    <row r="89" spans="1:50" x14ac:dyDescent="0.25">
      <c r="A89" s="95" t="s">
        <v>3026</v>
      </c>
      <c r="B89" s="95" t="s">
        <v>1715</v>
      </c>
      <c r="C89" s="95" t="s">
        <v>3027</v>
      </c>
      <c r="D89" s="95" t="s">
        <v>2317</v>
      </c>
      <c r="E89" s="95" t="s">
        <v>3028</v>
      </c>
      <c r="F89" s="95" t="s">
        <v>3029</v>
      </c>
      <c r="G89" s="95" t="s">
        <v>3030</v>
      </c>
      <c r="H89" s="95" t="s">
        <v>2321</v>
      </c>
      <c r="I89" s="95" t="s">
        <v>2322</v>
      </c>
      <c r="J89" s="95" t="s">
        <v>322</v>
      </c>
      <c r="K89" s="95" t="s">
        <v>3031</v>
      </c>
      <c r="L89" s="95" t="s">
        <v>3032</v>
      </c>
      <c r="M89" s="95" t="s">
        <v>325</v>
      </c>
      <c r="N89" s="95" t="s">
        <v>356</v>
      </c>
      <c r="O89" s="95" t="s">
        <v>3033</v>
      </c>
      <c r="P89" s="95" t="s">
        <v>328</v>
      </c>
      <c r="Q89" s="95" t="s">
        <v>358</v>
      </c>
      <c r="R89" s="95" t="s">
        <v>359</v>
      </c>
      <c r="S89" s="95" t="s">
        <v>22</v>
      </c>
      <c r="T89" s="95" t="s">
        <v>23</v>
      </c>
      <c r="U89" s="95" t="s">
        <v>503</v>
      </c>
      <c r="V89" s="95" t="s">
        <v>1572</v>
      </c>
      <c r="W89" s="95" t="s">
        <v>30</v>
      </c>
      <c r="X89" s="95" t="s">
        <v>321</v>
      </c>
      <c r="Y89" s="95" t="s">
        <v>32</v>
      </c>
      <c r="Z89" s="95">
        <v>840618</v>
      </c>
      <c r="AA89" s="95" t="s">
        <v>2326</v>
      </c>
      <c r="AB89" s="95" t="s">
        <v>2326</v>
      </c>
      <c r="AC89" s="95" t="s">
        <v>2326</v>
      </c>
      <c r="AD89" s="95" t="s">
        <v>2327</v>
      </c>
      <c r="AE89" s="95" t="s">
        <v>154</v>
      </c>
      <c r="AF89" s="95" t="s">
        <v>154</v>
      </c>
      <c r="AG89" s="95" t="s">
        <v>2328</v>
      </c>
      <c r="AH89" s="95" t="s">
        <v>154</v>
      </c>
      <c r="AI89" s="95" t="s">
        <v>154</v>
      </c>
      <c r="AJ89" s="95" t="s">
        <v>154</v>
      </c>
      <c r="AK89" s="95" t="s">
        <v>154</v>
      </c>
      <c r="AL89" s="95" t="s">
        <v>1570</v>
      </c>
      <c r="AM89" s="95" t="s">
        <v>1328</v>
      </c>
      <c r="AN89" s="95" t="s">
        <v>1328</v>
      </c>
      <c r="AO89" s="95" t="s">
        <v>3034</v>
      </c>
      <c r="AP89" s="95" t="s">
        <v>3035</v>
      </c>
      <c r="AQ89" s="95" t="s">
        <v>2980</v>
      </c>
      <c r="AR89" s="95" t="s">
        <v>3036</v>
      </c>
      <c r="AS89" s="95" t="s">
        <v>3026</v>
      </c>
      <c r="AT89" s="95" t="s">
        <v>1570</v>
      </c>
      <c r="AU89" s="95" t="s">
        <v>3037</v>
      </c>
      <c r="AV89" s="95" t="s">
        <v>456</v>
      </c>
      <c r="AW89" s="95" t="s">
        <v>3038</v>
      </c>
      <c r="AX89" s="95" t="s">
        <v>3039</v>
      </c>
    </row>
    <row r="90" spans="1:50" x14ac:dyDescent="0.25">
      <c r="A90" s="95" t="s">
        <v>3026</v>
      </c>
      <c r="B90" s="95" t="s">
        <v>1715</v>
      </c>
      <c r="C90" s="95" t="s">
        <v>3027</v>
      </c>
      <c r="D90" s="95" t="s">
        <v>2317</v>
      </c>
      <c r="E90" s="95" t="s">
        <v>3028</v>
      </c>
      <c r="F90" s="95" t="s">
        <v>3029</v>
      </c>
      <c r="G90" s="95" t="s">
        <v>3030</v>
      </c>
      <c r="H90" s="95" t="s">
        <v>2321</v>
      </c>
      <c r="I90" s="95" t="s">
        <v>2322</v>
      </c>
      <c r="J90" s="95" t="s">
        <v>322</v>
      </c>
      <c r="K90" s="95" t="s">
        <v>3031</v>
      </c>
      <c r="L90" s="95" t="s">
        <v>3032</v>
      </c>
      <c r="M90" s="95" t="s">
        <v>325</v>
      </c>
      <c r="N90" s="95" t="s">
        <v>356</v>
      </c>
      <c r="O90" s="95" t="s">
        <v>3033</v>
      </c>
      <c r="P90" s="95" t="s">
        <v>328</v>
      </c>
      <c r="Q90" s="95" t="s">
        <v>358</v>
      </c>
      <c r="R90" s="95" t="s">
        <v>359</v>
      </c>
      <c r="S90" s="95" t="s">
        <v>22</v>
      </c>
      <c r="T90" s="95" t="s">
        <v>23</v>
      </c>
      <c r="U90" s="95" t="s">
        <v>460</v>
      </c>
      <c r="V90" s="95" t="s">
        <v>1579</v>
      </c>
      <c r="W90" s="95" t="s">
        <v>30</v>
      </c>
      <c r="X90" s="95" t="s">
        <v>321</v>
      </c>
      <c r="Y90" s="95" t="s">
        <v>32</v>
      </c>
      <c r="Z90" s="95">
        <v>758633</v>
      </c>
      <c r="AA90" s="95" t="s">
        <v>2326</v>
      </c>
      <c r="AB90" s="95" t="s">
        <v>2326</v>
      </c>
      <c r="AC90" s="95" t="s">
        <v>2326</v>
      </c>
      <c r="AD90" s="95" t="s">
        <v>2327</v>
      </c>
      <c r="AE90" s="95" t="s">
        <v>154</v>
      </c>
      <c r="AF90" s="95" t="s">
        <v>154</v>
      </c>
      <c r="AG90" s="95" t="s">
        <v>2328</v>
      </c>
      <c r="AH90" s="95" t="s">
        <v>154</v>
      </c>
      <c r="AI90" s="95" t="s">
        <v>154</v>
      </c>
      <c r="AJ90" s="95" t="s">
        <v>154</v>
      </c>
      <c r="AK90" s="95" t="s">
        <v>154</v>
      </c>
      <c r="AL90" s="95" t="s">
        <v>1570</v>
      </c>
      <c r="AM90" s="95" t="s">
        <v>1328</v>
      </c>
      <c r="AN90" s="95" t="s">
        <v>1328</v>
      </c>
      <c r="AO90" s="95" t="s">
        <v>3034</v>
      </c>
      <c r="AP90" s="95" t="s">
        <v>3035</v>
      </c>
      <c r="AQ90" s="95" t="s">
        <v>2980</v>
      </c>
      <c r="AR90" s="95" t="s">
        <v>3036</v>
      </c>
      <c r="AS90" s="95" t="s">
        <v>3026</v>
      </c>
      <c r="AT90" s="95" t="s">
        <v>1570</v>
      </c>
      <c r="AU90" s="95" t="s">
        <v>3037</v>
      </c>
      <c r="AV90" s="95" t="s">
        <v>456</v>
      </c>
      <c r="AW90" s="95" t="s">
        <v>3038</v>
      </c>
      <c r="AX90" s="95" t="s">
        <v>3039</v>
      </c>
    </row>
    <row r="91" spans="1:50" x14ac:dyDescent="0.25">
      <c r="A91" s="95" t="s">
        <v>3026</v>
      </c>
      <c r="B91" s="95" t="s">
        <v>1715</v>
      </c>
      <c r="C91" s="95" t="s">
        <v>3027</v>
      </c>
      <c r="D91" s="95" t="s">
        <v>2317</v>
      </c>
      <c r="E91" s="95" t="s">
        <v>3028</v>
      </c>
      <c r="F91" s="95" t="s">
        <v>3029</v>
      </c>
      <c r="G91" s="95" t="s">
        <v>3030</v>
      </c>
      <c r="H91" s="95" t="s">
        <v>2321</v>
      </c>
      <c r="I91" s="95" t="s">
        <v>2322</v>
      </c>
      <c r="J91" s="95" t="s">
        <v>322</v>
      </c>
      <c r="K91" s="95" t="s">
        <v>3031</v>
      </c>
      <c r="L91" s="95" t="s">
        <v>3032</v>
      </c>
      <c r="M91" s="95" t="s">
        <v>325</v>
      </c>
      <c r="N91" s="95" t="s">
        <v>356</v>
      </c>
      <c r="O91" s="95" t="s">
        <v>3033</v>
      </c>
      <c r="P91" s="95" t="s">
        <v>328</v>
      </c>
      <c r="Q91" s="95" t="s">
        <v>358</v>
      </c>
      <c r="R91" s="95" t="s">
        <v>359</v>
      </c>
      <c r="S91" s="95" t="s">
        <v>22</v>
      </c>
      <c r="T91" s="95" t="s">
        <v>23</v>
      </c>
      <c r="U91" s="95" t="s">
        <v>505</v>
      </c>
      <c r="V91" s="95" t="s">
        <v>1581</v>
      </c>
      <c r="W91" s="95" t="s">
        <v>30</v>
      </c>
      <c r="X91" s="95" t="s">
        <v>321</v>
      </c>
      <c r="Y91" s="95" t="s">
        <v>32</v>
      </c>
      <c r="Z91" s="95">
        <v>125115</v>
      </c>
      <c r="AA91" s="95" t="s">
        <v>2326</v>
      </c>
      <c r="AB91" s="95" t="s">
        <v>2326</v>
      </c>
      <c r="AC91" s="95" t="s">
        <v>2326</v>
      </c>
      <c r="AD91" s="95" t="s">
        <v>2327</v>
      </c>
      <c r="AE91" s="95" t="s">
        <v>154</v>
      </c>
      <c r="AF91" s="95" t="s">
        <v>154</v>
      </c>
      <c r="AG91" s="95" t="s">
        <v>2328</v>
      </c>
      <c r="AH91" s="95" t="s">
        <v>154</v>
      </c>
      <c r="AI91" s="95" t="s">
        <v>154</v>
      </c>
      <c r="AJ91" s="95" t="s">
        <v>154</v>
      </c>
      <c r="AK91" s="95" t="s">
        <v>154</v>
      </c>
      <c r="AL91" s="95" t="s">
        <v>1570</v>
      </c>
      <c r="AM91" s="95" t="s">
        <v>1328</v>
      </c>
      <c r="AN91" s="95" t="s">
        <v>1328</v>
      </c>
      <c r="AO91" s="95" t="s">
        <v>3034</v>
      </c>
      <c r="AP91" s="95" t="s">
        <v>3035</v>
      </c>
      <c r="AQ91" s="95" t="s">
        <v>2980</v>
      </c>
      <c r="AR91" s="95" t="s">
        <v>3036</v>
      </c>
      <c r="AS91" s="95" t="s">
        <v>3026</v>
      </c>
      <c r="AT91" s="95" t="s">
        <v>1570</v>
      </c>
      <c r="AU91" s="95" t="s">
        <v>3037</v>
      </c>
      <c r="AV91" s="95" t="s">
        <v>456</v>
      </c>
      <c r="AW91" s="95" t="s">
        <v>3038</v>
      </c>
      <c r="AX91" s="95" t="s">
        <v>3039</v>
      </c>
    </row>
    <row r="92" spans="1:50" x14ac:dyDescent="0.25">
      <c r="A92" s="95" t="s">
        <v>3026</v>
      </c>
      <c r="B92" s="95" t="s">
        <v>1715</v>
      </c>
      <c r="C92" s="95" t="s">
        <v>3027</v>
      </c>
      <c r="D92" s="95" t="s">
        <v>2317</v>
      </c>
      <c r="E92" s="95" t="s">
        <v>3028</v>
      </c>
      <c r="F92" s="95" t="s">
        <v>3029</v>
      </c>
      <c r="G92" s="95" t="s">
        <v>3030</v>
      </c>
      <c r="H92" s="95" t="s">
        <v>2321</v>
      </c>
      <c r="I92" s="95" t="s">
        <v>2322</v>
      </c>
      <c r="J92" s="95" t="s">
        <v>322</v>
      </c>
      <c r="K92" s="95" t="s">
        <v>3031</v>
      </c>
      <c r="L92" s="95" t="s">
        <v>3032</v>
      </c>
      <c r="M92" s="95" t="s">
        <v>325</v>
      </c>
      <c r="N92" s="95" t="s">
        <v>356</v>
      </c>
      <c r="O92" s="95" t="s">
        <v>3033</v>
      </c>
      <c r="P92" s="95" t="s">
        <v>328</v>
      </c>
      <c r="Q92" s="95" t="s">
        <v>358</v>
      </c>
      <c r="R92" s="95" t="s">
        <v>359</v>
      </c>
      <c r="S92" s="95" t="s">
        <v>22</v>
      </c>
      <c r="T92" s="95" t="s">
        <v>23</v>
      </c>
      <c r="U92" s="95" t="s">
        <v>535</v>
      </c>
      <c r="V92" s="95" t="s">
        <v>1582</v>
      </c>
      <c r="W92" s="95" t="s">
        <v>30</v>
      </c>
      <c r="X92" s="95" t="s">
        <v>321</v>
      </c>
      <c r="Y92" s="95" t="s">
        <v>32</v>
      </c>
      <c r="Z92" s="95">
        <v>1727542.75</v>
      </c>
      <c r="AA92" s="95" t="s">
        <v>2326</v>
      </c>
      <c r="AB92" s="95" t="s">
        <v>2326</v>
      </c>
      <c r="AC92" s="95" t="s">
        <v>2326</v>
      </c>
      <c r="AD92" s="95" t="s">
        <v>2327</v>
      </c>
      <c r="AE92" s="95" t="s">
        <v>154</v>
      </c>
      <c r="AF92" s="95" t="s">
        <v>154</v>
      </c>
      <c r="AG92" s="95" t="s">
        <v>2328</v>
      </c>
      <c r="AH92" s="95" t="s">
        <v>154</v>
      </c>
      <c r="AI92" s="95" t="s">
        <v>154</v>
      </c>
      <c r="AJ92" s="95" t="s">
        <v>154</v>
      </c>
      <c r="AK92" s="95" t="s">
        <v>154</v>
      </c>
      <c r="AL92" s="95" t="s">
        <v>1570</v>
      </c>
      <c r="AM92" s="95" t="s">
        <v>1328</v>
      </c>
      <c r="AN92" s="95" t="s">
        <v>1328</v>
      </c>
      <c r="AO92" s="95" t="s">
        <v>3034</v>
      </c>
      <c r="AP92" s="95" t="s">
        <v>3035</v>
      </c>
      <c r="AQ92" s="95" t="s">
        <v>2980</v>
      </c>
      <c r="AR92" s="95" t="s">
        <v>3036</v>
      </c>
      <c r="AS92" s="95" t="s">
        <v>3026</v>
      </c>
      <c r="AT92" s="95" t="s">
        <v>1570</v>
      </c>
      <c r="AU92" s="95" t="s">
        <v>3037</v>
      </c>
      <c r="AV92" s="95" t="s">
        <v>456</v>
      </c>
      <c r="AW92" s="95" t="s">
        <v>3038</v>
      </c>
      <c r="AX92" s="95" t="s">
        <v>3039</v>
      </c>
    </row>
    <row r="93" spans="1:50" x14ac:dyDescent="0.25">
      <c r="A93" s="95" t="s">
        <v>3026</v>
      </c>
      <c r="B93" s="95" t="s">
        <v>1715</v>
      </c>
      <c r="C93" s="95" t="s">
        <v>3027</v>
      </c>
      <c r="D93" s="95" t="s">
        <v>2317</v>
      </c>
      <c r="E93" s="95" t="s">
        <v>3028</v>
      </c>
      <c r="F93" s="95" t="s">
        <v>3029</v>
      </c>
      <c r="G93" s="95" t="s">
        <v>3030</v>
      </c>
      <c r="H93" s="95" t="s">
        <v>2321</v>
      </c>
      <c r="I93" s="95" t="s">
        <v>2322</v>
      </c>
      <c r="J93" s="95" t="s">
        <v>322</v>
      </c>
      <c r="K93" s="95" t="s">
        <v>3031</v>
      </c>
      <c r="L93" s="95" t="s">
        <v>3032</v>
      </c>
      <c r="M93" s="95" t="s">
        <v>325</v>
      </c>
      <c r="N93" s="95" t="s">
        <v>356</v>
      </c>
      <c r="O93" s="95" t="s">
        <v>3033</v>
      </c>
      <c r="P93" s="95" t="s">
        <v>328</v>
      </c>
      <c r="Q93" s="95" t="s">
        <v>358</v>
      </c>
      <c r="R93" s="95" t="s">
        <v>359</v>
      </c>
      <c r="S93" s="95" t="s">
        <v>22</v>
      </c>
      <c r="T93" s="95" t="s">
        <v>23</v>
      </c>
      <c r="U93" s="95" t="s">
        <v>472</v>
      </c>
      <c r="V93" s="95" t="s">
        <v>1585</v>
      </c>
      <c r="W93" s="95" t="s">
        <v>30</v>
      </c>
      <c r="X93" s="95" t="s">
        <v>321</v>
      </c>
      <c r="Y93" s="95" t="s">
        <v>32</v>
      </c>
      <c r="Z93" s="95">
        <v>767276</v>
      </c>
      <c r="AA93" s="95" t="s">
        <v>2326</v>
      </c>
      <c r="AB93" s="95" t="s">
        <v>2326</v>
      </c>
      <c r="AC93" s="95" t="s">
        <v>2326</v>
      </c>
      <c r="AD93" s="95" t="s">
        <v>2327</v>
      </c>
      <c r="AE93" s="95" t="s">
        <v>154</v>
      </c>
      <c r="AF93" s="95" t="s">
        <v>154</v>
      </c>
      <c r="AG93" s="95" t="s">
        <v>2328</v>
      </c>
      <c r="AH93" s="95" t="s">
        <v>154</v>
      </c>
      <c r="AI93" s="95" t="s">
        <v>154</v>
      </c>
      <c r="AJ93" s="95" t="s">
        <v>154</v>
      </c>
      <c r="AK93" s="95" t="s">
        <v>154</v>
      </c>
      <c r="AL93" s="95" t="s">
        <v>1570</v>
      </c>
      <c r="AM93" s="95" t="s">
        <v>1328</v>
      </c>
      <c r="AN93" s="95" t="s">
        <v>1328</v>
      </c>
      <c r="AO93" s="95" t="s">
        <v>3034</v>
      </c>
      <c r="AP93" s="95" t="s">
        <v>3035</v>
      </c>
      <c r="AQ93" s="95" t="s">
        <v>2980</v>
      </c>
      <c r="AR93" s="95" t="s">
        <v>3036</v>
      </c>
      <c r="AS93" s="95" t="s">
        <v>3026</v>
      </c>
      <c r="AT93" s="95" t="s">
        <v>1570</v>
      </c>
      <c r="AU93" s="95" t="s">
        <v>3037</v>
      </c>
      <c r="AV93" s="95" t="s">
        <v>456</v>
      </c>
      <c r="AW93" s="95" t="s">
        <v>3038</v>
      </c>
      <c r="AX93" s="95" t="s">
        <v>3039</v>
      </c>
    </row>
    <row r="94" spans="1:50" x14ac:dyDescent="0.25">
      <c r="A94" s="95" t="s">
        <v>3026</v>
      </c>
      <c r="B94" s="95" t="s">
        <v>1715</v>
      </c>
      <c r="C94" s="95" t="s">
        <v>3027</v>
      </c>
      <c r="D94" s="95" t="s">
        <v>2317</v>
      </c>
      <c r="E94" s="95" t="s">
        <v>3028</v>
      </c>
      <c r="F94" s="95" t="s">
        <v>3029</v>
      </c>
      <c r="G94" s="95" t="s">
        <v>3030</v>
      </c>
      <c r="H94" s="95" t="s">
        <v>2321</v>
      </c>
      <c r="I94" s="95" t="s">
        <v>2322</v>
      </c>
      <c r="J94" s="95" t="s">
        <v>322</v>
      </c>
      <c r="K94" s="95" t="s">
        <v>3031</v>
      </c>
      <c r="L94" s="95" t="s">
        <v>3032</v>
      </c>
      <c r="M94" s="95" t="s">
        <v>325</v>
      </c>
      <c r="N94" s="95" t="s">
        <v>356</v>
      </c>
      <c r="O94" s="95" t="s">
        <v>3033</v>
      </c>
      <c r="P94" s="95" t="s">
        <v>328</v>
      </c>
      <c r="Q94" s="95" t="s">
        <v>358</v>
      </c>
      <c r="R94" s="95" t="s">
        <v>359</v>
      </c>
      <c r="S94" s="95" t="s">
        <v>22</v>
      </c>
      <c r="T94" s="95" t="s">
        <v>23</v>
      </c>
      <c r="U94" s="95" t="s">
        <v>476</v>
      </c>
      <c r="V94" s="95" t="s">
        <v>477</v>
      </c>
      <c r="W94" s="95" t="s">
        <v>30</v>
      </c>
      <c r="X94" s="95" t="s">
        <v>321</v>
      </c>
      <c r="Y94" s="95" t="s">
        <v>32</v>
      </c>
      <c r="Z94" s="95">
        <v>1845488</v>
      </c>
      <c r="AA94" s="95" t="s">
        <v>2326</v>
      </c>
      <c r="AB94" s="95" t="s">
        <v>2326</v>
      </c>
      <c r="AC94" s="95" t="s">
        <v>2326</v>
      </c>
      <c r="AD94" s="95" t="s">
        <v>2327</v>
      </c>
      <c r="AE94" s="95" t="s">
        <v>154</v>
      </c>
      <c r="AF94" s="95" t="s">
        <v>154</v>
      </c>
      <c r="AG94" s="95" t="s">
        <v>2328</v>
      </c>
      <c r="AH94" s="95" t="s">
        <v>154</v>
      </c>
      <c r="AI94" s="95" t="s">
        <v>154</v>
      </c>
      <c r="AJ94" s="95" t="s">
        <v>154</v>
      </c>
      <c r="AK94" s="95" t="s">
        <v>154</v>
      </c>
      <c r="AL94" s="95" t="s">
        <v>1570</v>
      </c>
      <c r="AM94" s="95" t="s">
        <v>1328</v>
      </c>
      <c r="AN94" s="95" t="s">
        <v>1328</v>
      </c>
      <c r="AO94" s="95" t="s">
        <v>3034</v>
      </c>
      <c r="AP94" s="95" t="s">
        <v>3035</v>
      </c>
      <c r="AQ94" s="95" t="s">
        <v>2980</v>
      </c>
      <c r="AR94" s="95" t="s">
        <v>3036</v>
      </c>
      <c r="AS94" s="95" t="s">
        <v>3026</v>
      </c>
      <c r="AT94" s="95" t="s">
        <v>1570</v>
      </c>
      <c r="AU94" s="95" t="s">
        <v>3037</v>
      </c>
      <c r="AV94" s="95" t="s">
        <v>456</v>
      </c>
      <c r="AW94" s="95" t="s">
        <v>3038</v>
      </c>
      <c r="AX94" s="95" t="s">
        <v>3039</v>
      </c>
    </row>
    <row r="95" spans="1:50" x14ac:dyDescent="0.25">
      <c r="A95" s="95" t="s">
        <v>3026</v>
      </c>
      <c r="B95" s="95" t="s">
        <v>1715</v>
      </c>
      <c r="C95" s="95" t="s">
        <v>3027</v>
      </c>
      <c r="D95" s="95" t="s">
        <v>2317</v>
      </c>
      <c r="E95" s="95" t="s">
        <v>3028</v>
      </c>
      <c r="F95" s="95" t="s">
        <v>3029</v>
      </c>
      <c r="G95" s="95" t="s">
        <v>3030</v>
      </c>
      <c r="H95" s="95" t="s">
        <v>2321</v>
      </c>
      <c r="I95" s="95" t="s">
        <v>2322</v>
      </c>
      <c r="J95" s="95" t="s">
        <v>322</v>
      </c>
      <c r="K95" s="95" t="s">
        <v>3031</v>
      </c>
      <c r="L95" s="95" t="s">
        <v>3032</v>
      </c>
      <c r="M95" s="95" t="s">
        <v>325</v>
      </c>
      <c r="N95" s="95" t="s">
        <v>356</v>
      </c>
      <c r="O95" s="95" t="s">
        <v>3033</v>
      </c>
      <c r="P95" s="95" t="s">
        <v>328</v>
      </c>
      <c r="Q95" s="95" t="s">
        <v>358</v>
      </c>
      <c r="R95" s="95" t="s">
        <v>359</v>
      </c>
      <c r="S95" s="95" t="s">
        <v>22</v>
      </c>
      <c r="T95" s="95" t="s">
        <v>23</v>
      </c>
      <c r="U95" s="95" t="s">
        <v>478</v>
      </c>
      <c r="V95" s="95" t="s">
        <v>479</v>
      </c>
      <c r="W95" s="95" t="s">
        <v>30</v>
      </c>
      <c r="X95" s="95" t="s">
        <v>321</v>
      </c>
      <c r="Y95" s="95" t="s">
        <v>32</v>
      </c>
      <c r="Z95" s="95">
        <v>186977</v>
      </c>
      <c r="AA95" s="95" t="s">
        <v>2326</v>
      </c>
      <c r="AB95" s="95" t="s">
        <v>2326</v>
      </c>
      <c r="AC95" s="95" t="s">
        <v>2326</v>
      </c>
      <c r="AD95" s="95" t="s">
        <v>2327</v>
      </c>
      <c r="AE95" s="95" t="s">
        <v>154</v>
      </c>
      <c r="AF95" s="95" t="s">
        <v>154</v>
      </c>
      <c r="AG95" s="95" t="s">
        <v>2328</v>
      </c>
      <c r="AH95" s="95" t="s">
        <v>154</v>
      </c>
      <c r="AI95" s="95" t="s">
        <v>154</v>
      </c>
      <c r="AJ95" s="95" t="s">
        <v>154</v>
      </c>
      <c r="AK95" s="95" t="s">
        <v>154</v>
      </c>
      <c r="AL95" s="95" t="s">
        <v>1570</v>
      </c>
      <c r="AM95" s="95" t="s">
        <v>1328</v>
      </c>
      <c r="AN95" s="95" t="s">
        <v>1328</v>
      </c>
      <c r="AO95" s="95" t="s">
        <v>3034</v>
      </c>
      <c r="AP95" s="95" t="s">
        <v>3035</v>
      </c>
      <c r="AQ95" s="95" t="s">
        <v>2980</v>
      </c>
      <c r="AR95" s="95" t="s">
        <v>3036</v>
      </c>
      <c r="AS95" s="95" t="s">
        <v>3026</v>
      </c>
      <c r="AT95" s="95" t="s">
        <v>1570</v>
      </c>
      <c r="AU95" s="95" t="s">
        <v>3037</v>
      </c>
      <c r="AV95" s="95" t="s">
        <v>456</v>
      </c>
      <c r="AW95" s="95" t="s">
        <v>3038</v>
      </c>
      <c r="AX95" s="95" t="s">
        <v>3039</v>
      </c>
    </row>
    <row r="96" spans="1:50" x14ac:dyDescent="0.25">
      <c r="A96" s="95" t="s">
        <v>3040</v>
      </c>
      <c r="B96" s="95" t="s">
        <v>1715</v>
      </c>
      <c r="C96" s="95" t="s">
        <v>3041</v>
      </c>
      <c r="D96" s="95" t="s">
        <v>2317</v>
      </c>
      <c r="E96" s="95" t="s">
        <v>3042</v>
      </c>
      <c r="F96" s="95" t="s">
        <v>3043</v>
      </c>
      <c r="G96" s="95" t="s">
        <v>3044</v>
      </c>
      <c r="H96" s="95" t="s">
        <v>2321</v>
      </c>
      <c r="I96" s="95" t="s">
        <v>2322</v>
      </c>
      <c r="J96" s="95" t="s">
        <v>322</v>
      </c>
      <c r="K96" s="95" t="s">
        <v>3045</v>
      </c>
      <c r="L96" s="95" t="s">
        <v>3046</v>
      </c>
      <c r="M96" s="95" t="s">
        <v>325</v>
      </c>
      <c r="N96" s="95" t="s">
        <v>326</v>
      </c>
      <c r="O96" s="95" t="s">
        <v>3047</v>
      </c>
      <c r="P96" s="95" t="s">
        <v>328</v>
      </c>
      <c r="Q96" s="95" t="s">
        <v>329</v>
      </c>
      <c r="R96" s="95" t="s">
        <v>330</v>
      </c>
      <c r="S96" s="95" t="s">
        <v>22</v>
      </c>
      <c r="T96" s="95" t="s">
        <v>23</v>
      </c>
      <c r="U96" s="95" t="s">
        <v>105</v>
      </c>
      <c r="V96" s="95" t="s">
        <v>106</v>
      </c>
      <c r="W96" s="95" t="s">
        <v>30</v>
      </c>
      <c r="X96" s="95" t="s">
        <v>321</v>
      </c>
      <c r="Y96" s="95" t="s">
        <v>32</v>
      </c>
      <c r="Z96" s="95">
        <v>2709630</v>
      </c>
      <c r="AA96" s="95" t="s">
        <v>2326</v>
      </c>
      <c r="AB96" s="95" t="s">
        <v>2326</v>
      </c>
      <c r="AC96" s="95" t="s">
        <v>2326</v>
      </c>
      <c r="AD96" s="95" t="s">
        <v>2327</v>
      </c>
      <c r="AE96" s="95" t="s">
        <v>154</v>
      </c>
      <c r="AF96" s="95" t="s">
        <v>154</v>
      </c>
      <c r="AG96" s="95" t="s">
        <v>2328</v>
      </c>
      <c r="AH96" s="95" t="s">
        <v>154</v>
      </c>
      <c r="AI96" s="95" t="s">
        <v>154</v>
      </c>
      <c r="AJ96" s="95" t="s">
        <v>154</v>
      </c>
      <c r="AK96" s="95" t="s">
        <v>154</v>
      </c>
      <c r="AL96" s="95" t="s">
        <v>1570</v>
      </c>
      <c r="AM96" s="95" t="s">
        <v>3048</v>
      </c>
      <c r="AN96" s="95" t="s">
        <v>3048</v>
      </c>
      <c r="AO96" s="95" t="s">
        <v>3049</v>
      </c>
      <c r="AP96" s="95" t="s">
        <v>3050</v>
      </c>
      <c r="AQ96" s="95" t="s">
        <v>2980</v>
      </c>
      <c r="AR96" s="95" t="s">
        <v>3051</v>
      </c>
      <c r="AS96" s="95" t="s">
        <v>3040</v>
      </c>
      <c r="AT96" s="95" t="s">
        <v>1570</v>
      </c>
      <c r="AU96" s="95" t="s">
        <v>3052</v>
      </c>
      <c r="AV96" s="95" t="s">
        <v>456</v>
      </c>
      <c r="AW96" s="95" t="s">
        <v>3053</v>
      </c>
      <c r="AX96" s="95" t="s">
        <v>3054</v>
      </c>
    </row>
    <row r="97" spans="1:50" x14ac:dyDescent="0.25">
      <c r="A97" s="95" t="s">
        <v>3055</v>
      </c>
      <c r="B97" s="95" t="s">
        <v>1715</v>
      </c>
      <c r="C97" s="95" t="s">
        <v>3056</v>
      </c>
      <c r="D97" s="95" t="s">
        <v>2317</v>
      </c>
      <c r="E97" s="95" t="s">
        <v>3057</v>
      </c>
      <c r="F97" s="95" t="s">
        <v>2326</v>
      </c>
      <c r="G97" s="95" t="s">
        <v>3057</v>
      </c>
      <c r="H97" s="95" t="s">
        <v>2321</v>
      </c>
      <c r="I97" s="95" t="s">
        <v>2322</v>
      </c>
      <c r="J97" s="95" t="s">
        <v>322</v>
      </c>
      <c r="K97" s="95" t="s">
        <v>3058</v>
      </c>
      <c r="L97" s="95" t="s">
        <v>3059</v>
      </c>
      <c r="M97" s="95" t="s">
        <v>325</v>
      </c>
      <c r="N97" s="95" t="s">
        <v>356</v>
      </c>
      <c r="O97" s="95" t="s">
        <v>3060</v>
      </c>
      <c r="P97" s="95" t="s">
        <v>328</v>
      </c>
      <c r="Q97" s="95" t="s">
        <v>385</v>
      </c>
      <c r="R97" s="95" t="s">
        <v>386</v>
      </c>
      <c r="S97" s="95" t="s">
        <v>22</v>
      </c>
      <c r="T97" s="95" t="s">
        <v>23</v>
      </c>
      <c r="U97" s="95" t="s">
        <v>476</v>
      </c>
      <c r="V97" s="95" t="s">
        <v>477</v>
      </c>
      <c r="W97" s="95" t="s">
        <v>30</v>
      </c>
      <c r="X97" s="95" t="s">
        <v>321</v>
      </c>
      <c r="Y97" s="95" t="s">
        <v>32</v>
      </c>
      <c r="Z97" s="95">
        <v>303057826</v>
      </c>
      <c r="AA97" s="95" t="s">
        <v>2326</v>
      </c>
      <c r="AB97" s="95" t="s">
        <v>2326</v>
      </c>
      <c r="AC97" s="95" t="s">
        <v>2326</v>
      </c>
      <c r="AD97" s="95" t="s">
        <v>2327</v>
      </c>
      <c r="AE97" s="95" t="s">
        <v>154</v>
      </c>
      <c r="AF97" s="95" t="s">
        <v>154</v>
      </c>
      <c r="AG97" s="95" t="s">
        <v>2328</v>
      </c>
      <c r="AH97" s="95" t="s">
        <v>154</v>
      </c>
      <c r="AI97" s="95" t="s">
        <v>154</v>
      </c>
      <c r="AJ97" s="95" t="s">
        <v>154</v>
      </c>
      <c r="AK97" s="95" t="s">
        <v>154</v>
      </c>
      <c r="AL97" s="95" t="s">
        <v>1570</v>
      </c>
      <c r="AM97" s="95" t="s">
        <v>2711</v>
      </c>
      <c r="AN97" s="95" t="s">
        <v>3061</v>
      </c>
      <c r="AO97" s="95" t="s">
        <v>3062</v>
      </c>
      <c r="AP97" s="95" t="s">
        <v>3063</v>
      </c>
      <c r="AQ97" s="95" t="s">
        <v>2980</v>
      </c>
      <c r="AR97" s="95" t="s">
        <v>3064</v>
      </c>
      <c r="AS97" s="95" t="s">
        <v>3055</v>
      </c>
      <c r="AT97" s="95" t="s">
        <v>1570</v>
      </c>
      <c r="AU97" s="95" t="s">
        <v>866</v>
      </c>
      <c r="AV97" s="95" t="s">
        <v>867</v>
      </c>
      <c r="AW97" s="95" t="s">
        <v>3065</v>
      </c>
      <c r="AX97" s="95" t="s">
        <v>3066</v>
      </c>
    </row>
    <row r="98" spans="1:50" x14ac:dyDescent="0.25">
      <c r="A98" s="95" t="s">
        <v>3067</v>
      </c>
      <c r="B98" s="95" t="s">
        <v>1715</v>
      </c>
      <c r="C98" s="95" t="s">
        <v>3068</v>
      </c>
      <c r="D98" s="95" t="s">
        <v>2317</v>
      </c>
      <c r="E98" s="95" t="s">
        <v>3069</v>
      </c>
      <c r="F98" s="95" t="s">
        <v>3070</v>
      </c>
      <c r="G98" s="95" t="s">
        <v>3071</v>
      </c>
      <c r="H98" s="95" t="s">
        <v>2321</v>
      </c>
      <c r="I98" s="95" t="s">
        <v>2322</v>
      </c>
      <c r="J98" s="95" t="s">
        <v>322</v>
      </c>
      <c r="K98" s="95" t="s">
        <v>3031</v>
      </c>
      <c r="L98" s="95" t="s">
        <v>3032</v>
      </c>
      <c r="M98" s="95" t="s">
        <v>325</v>
      </c>
      <c r="N98" s="95" t="s">
        <v>356</v>
      </c>
      <c r="O98" s="95" t="s">
        <v>3033</v>
      </c>
      <c r="P98" s="95" t="s">
        <v>328</v>
      </c>
      <c r="Q98" s="95" t="s">
        <v>358</v>
      </c>
      <c r="R98" s="95" t="s">
        <v>359</v>
      </c>
      <c r="S98" s="95" t="s">
        <v>22</v>
      </c>
      <c r="T98" s="95" t="s">
        <v>23</v>
      </c>
      <c r="U98" s="95" t="s">
        <v>460</v>
      </c>
      <c r="V98" s="95" t="s">
        <v>1579</v>
      </c>
      <c r="W98" s="95" t="s">
        <v>30</v>
      </c>
      <c r="X98" s="95" t="s">
        <v>321</v>
      </c>
      <c r="Y98" s="95" t="s">
        <v>32</v>
      </c>
      <c r="Z98" s="95">
        <v>1789000</v>
      </c>
      <c r="AA98" s="95" t="s">
        <v>2326</v>
      </c>
      <c r="AB98" s="95" t="s">
        <v>2326</v>
      </c>
      <c r="AC98" s="95" t="s">
        <v>2326</v>
      </c>
      <c r="AD98" s="95" t="s">
        <v>2327</v>
      </c>
      <c r="AE98" s="95" t="s">
        <v>154</v>
      </c>
      <c r="AF98" s="95" t="s">
        <v>154</v>
      </c>
      <c r="AG98" s="95" t="s">
        <v>2328</v>
      </c>
      <c r="AH98" s="95" t="s">
        <v>154</v>
      </c>
      <c r="AI98" s="95" t="s">
        <v>154</v>
      </c>
      <c r="AJ98" s="95" t="s">
        <v>154</v>
      </c>
      <c r="AK98" s="95" t="s">
        <v>154</v>
      </c>
      <c r="AL98" s="95" t="s">
        <v>1570</v>
      </c>
      <c r="AM98" s="95" t="s">
        <v>1336</v>
      </c>
      <c r="AN98" s="95" t="s">
        <v>1336</v>
      </c>
      <c r="AO98" s="95" t="s">
        <v>3072</v>
      </c>
      <c r="AP98" s="95" t="s">
        <v>3073</v>
      </c>
      <c r="AQ98" s="95" t="s">
        <v>2980</v>
      </c>
      <c r="AR98" s="95" t="s">
        <v>3074</v>
      </c>
      <c r="AS98" s="95" t="s">
        <v>3067</v>
      </c>
      <c r="AT98" s="95" t="s">
        <v>1570</v>
      </c>
      <c r="AU98" s="95" t="s">
        <v>3037</v>
      </c>
      <c r="AV98" s="95" t="s">
        <v>456</v>
      </c>
      <c r="AW98" s="95" t="s">
        <v>3038</v>
      </c>
      <c r="AX98" s="95" t="s">
        <v>3039</v>
      </c>
    </row>
    <row r="99" spans="1:50" x14ac:dyDescent="0.25">
      <c r="A99" s="95" t="s">
        <v>3075</v>
      </c>
      <c r="B99" s="95" t="s">
        <v>1715</v>
      </c>
      <c r="C99" s="95" t="s">
        <v>3076</v>
      </c>
      <c r="D99" s="95" t="s">
        <v>2317</v>
      </c>
      <c r="E99" s="95" t="s">
        <v>3077</v>
      </c>
      <c r="F99" s="95" t="s">
        <v>3078</v>
      </c>
      <c r="G99" s="95" t="s">
        <v>3079</v>
      </c>
      <c r="H99" s="95" t="s">
        <v>2321</v>
      </c>
      <c r="I99" s="95" t="s">
        <v>2322</v>
      </c>
      <c r="J99" s="95" t="s">
        <v>322</v>
      </c>
      <c r="K99" s="95" t="s">
        <v>3080</v>
      </c>
      <c r="L99" s="95" t="s">
        <v>3081</v>
      </c>
      <c r="M99" s="95" t="s">
        <v>325</v>
      </c>
      <c r="N99" s="95" t="s">
        <v>326</v>
      </c>
      <c r="O99" s="95" t="s">
        <v>3082</v>
      </c>
      <c r="P99" s="95" t="s">
        <v>328</v>
      </c>
      <c r="Q99" s="95" t="s">
        <v>385</v>
      </c>
      <c r="R99" s="95" t="s">
        <v>386</v>
      </c>
      <c r="S99" s="95" t="s">
        <v>22</v>
      </c>
      <c r="T99" s="95" t="s">
        <v>23</v>
      </c>
      <c r="U99" s="95" t="s">
        <v>460</v>
      </c>
      <c r="V99" s="95" t="s">
        <v>1579</v>
      </c>
      <c r="W99" s="95" t="s">
        <v>30</v>
      </c>
      <c r="X99" s="95" t="s">
        <v>321</v>
      </c>
      <c r="Y99" s="95" t="s">
        <v>32</v>
      </c>
      <c r="Z99" s="95">
        <v>3580863.28</v>
      </c>
      <c r="AA99" s="95" t="s">
        <v>2326</v>
      </c>
      <c r="AB99" s="95" t="s">
        <v>2326</v>
      </c>
      <c r="AC99" s="95" t="s">
        <v>2326</v>
      </c>
      <c r="AD99" s="95" t="s">
        <v>2327</v>
      </c>
      <c r="AE99" s="95" t="s">
        <v>154</v>
      </c>
      <c r="AF99" s="95" t="s">
        <v>154</v>
      </c>
      <c r="AG99" s="95" t="s">
        <v>2328</v>
      </c>
      <c r="AH99" s="95" t="s">
        <v>154</v>
      </c>
      <c r="AI99" s="95" t="s">
        <v>154</v>
      </c>
      <c r="AJ99" s="95" t="s">
        <v>154</v>
      </c>
      <c r="AK99" s="95" t="s">
        <v>154</v>
      </c>
      <c r="AL99" s="95" t="s">
        <v>1570</v>
      </c>
      <c r="AM99" s="95" t="s">
        <v>1336</v>
      </c>
      <c r="AN99" s="95" t="s">
        <v>1336</v>
      </c>
      <c r="AO99" s="95" t="s">
        <v>3083</v>
      </c>
      <c r="AP99" s="95" t="s">
        <v>3084</v>
      </c>
      <c r="AQ99" s="95" t="s">
        <v>2980</v>
      </c>
      <c r="AR99" s="95" t="s">
        <v>3085</v>
      </c>
      <c r="AS99" s="95" t="s">
        <v>3075</v>
      </c>
      <c r="AT99" s="95" t="s">
        <v>1570</v>
      </c>
      <c r="AU99" s="95" t="s">
        <v>3037</v>
      </c>
      <c r="AV99" s="95" t="s">
        <v>456</v>
      </c>
      <c r="AW99" s="95" t="s">
        <v>3086</v>
      </c>
      <c r="AX99" s="95" t="s">
        <v>3087</v>
      </c>
    </row>
    <row r="100" spans="1:50" x14ac:dyDescent="0.25">
      <c r="A100" s="95" t="s">
        <v>3088</v>
      </c>
      <c r="B100" s="95" t="s">
        <v>1715</v>
      </c>
      <c r="C100" s="95" t="s">
        <v>3089</v>
      </c>
      <c r="D100" s="95" t="s">
        <v>2317</v>
      </c>
      <c r="E100" s="95" t="s">
        <v>3090</v>
      </c>
      <c r="F100" s="95" t="s">
        <v>2326</v>
      </c>
      <c r="G100" s="95" t="s">
        <v>3090</v>
      </c>
      <c r="H100" s="95" t="s">
        <v>2321</v>
      </c>
      <c r="I100" s="95" t="s">
        <v>2322</v>
      </c>
      <c r="J100" s="95" t="s">
        <v>322</v>
      </c>
      <c r="K100" s="95" t="s">
        <v>3080</v>
      </c>
      <c r="L100" s="95" t="s">
        <v>3081</v>
      </c>
      <c r="M100" s="95" t="s">
        <v>325</v>
      </c>
      <c r="N100" s="95" t="s">
        <v>326</v>
      </c>
      <c r="O100" s="95" t="s">
        <v>3082</v>
      </c>
      <c r="P100" s="95" t="s">
        <v>328</v>
      </c>
      <c r="Q100" s="95" t="s">
        <v>385</v>
      </c>
      <c r="R100" s="95" t="s">
        <v>386</v>
      </c>
      <c r="S100" s="95" t="s">
        <v>22</v>
      </c>
      <c r="T100" s="95" t="s">
        <v>23</v>
      </c>
      <c r="U100" s="95" t="s">
        <v>605</v>
      </c>
      <c r="V100" s="95" t="s">
        <v>1571</v>
      </c>
      <c r="W100" s="95" t="s">
        <v>30</v>
      </c>
      <c r="X100" s="95" t="s">
        <v>321</v>
      </c>
      <c r="Y100" s="95" t="s">
        <v>32</v>
      </c>
      <c r="Z100" s="95">
        <v>250318</v>
      </c>
      <c r="AA100" s="95" t="s">
        <v>2326</v>
      </c>
      <c r="AB100" s="95" t="s">
        <v>2326</v>
      </c>
      <c r="AC100" s="95" t="s">
        <v>2326</v>
      </c>
      <c r="AD100" s="95" t="s">
        <v>2327</v>
      </c>
      <c r="AE100" s="95" t="s">
        <v>154</v>
      </c>
      <c r="AF100" s="95" t="s">
        <v>154</v>
      </c>
      <c r="AG100" s="95" t="s">
        <v>2328</v>
      </c>
      <c r="AH100" s="95" t="s">
        <v>154</v>
      </c>
      <c r="AI100" s="95" t="s">
        <v>154</v>
      </c>
      <c r="AJ100" s="95" t="s">
        <v>154</v>
      </c>
      <c r="AK100" s="95" t="s">
        <v>154</v>
      </c>
      <c r="AL100" s="95" t="s">
        <v>1570</v>
      </c>
      <c r="AM100" s="95" t="s">
        <v>1328</v>
      </c>
      <c r="AN100" s="95" t="s">
        <v>1328</v>
      </c>
      <c r="AO100" s="95" t="s">
        <v>3091</v>
      </c>
      <c r="AP100" s="95" t="s">
        <v>3092</v>
      </c>
      <c r="AQ100" s="95" t="s">
        <v>2980</v>
      </c>
      <c r="AR100" s="95" t="s">
        <v>3093</v>
      </c>
      <c r="AS100" s="95" t="s">
        <v>3088</v>
      </c>
      <c r="AT100" s="95" t="s">
        <v>1570</v>
      </c>
      <c r="AU100" s="95" t="s">
        <v>3037</v>
      </c>
      <c r="AV100" s="95" t="s">
        <v>456</v>
      </c>
      <c r="AW100" s="95" t="s">
        <v>3086</v>
      </c>
      <c r="AX100" s="95" t="s">
        <v>3087</v>
      </c>
    </row>
    <row r="101" spans="1:50" x14ac:dyDescent="0.25">
      <c r="A101" s="95" t="s">
        <v>3088</v>
      </c>
      <c r="B101" s="95" t="s">
        <v>1715</v>
      </c>
      <c r="C101" s="95" t="s">
        <v>3089</v>
      </c>
      <c r="D101" s="95" t="s">
        <v>2317</v>
      </c>
      <c r="E101" s="95" t="s">
        <v>3090</v>
      </c>
      <c r="F101" s="95" t="s">
        <v>2326</v>
      </c>
      <c r="G101" s="95" t="s">
        <v>3090</v>
      </c>
      <c r="H101" s="95" t="s">
        <v>2321</v>
      </c>
      <c r="I101" s="95" t="s">
        <v>2322</v>
      </c>
      <c r="J101" s="95" t="s">
        <v>322</v>
      </c>
      <c r="K101" s="95" t="s">
        <v>3080</v>
      </c>
      <c r="L101" s="95" t="s">
        <v>3081</v>
      </c>
      <c r="M101" s="95" t="s">
        <v>325</v>
      </c>
      <c r="N101" s="95" t="s">
        <v>326</v>
      </c>
      <c r="O101" s="95" t="s">
        <v>3082</v>
      </c>
      <c r="P101" s="95" t="s">
        <v>328</v>
      </c>
      <c r="Q101" s="95" t="s">
        <v>385</v>
      </c>
      <c r="R101" s="95" t="s">
        <v>386</v>
      </c>
      <c r="S101" s="95" t="s">
        <v>22</v>
      </c>
      <c r="T101" s="95" t="s">
        <v>23</v>
      </c>
      <c r="U101" s="95" t="s">
        <v>503</v>
      </c>
      <c r="V101" s="95" t="s">
        <v>1572</v>
      </c>
      <c r="W101" s="95" t="s">
        <v>30</v>
      </c>
      <c r="X101" s="95" t="s">
        <v>321</v>
      </c>
      <c r="Y101" s="95" t="s">
        <v>32</v>
      </c>
      <c r="Z101" s="95">
        <v>1681824</v>
      </c>
      <c r="AA101" s="95" t="s">
        <v>2326</v>
      </c>
      <c r="AB101" s="95" t="s">
        <v>2326</v>
      </c>
      <c r="AC101" s="95" t="s">
        <v>2326</v>
      </c>
      <c r="AD101" s="95" t="s">
        <v>2327</v>
      </c>
      <c r="AE101" s="95" t="s">
        <v>154</v>
      </c>
      <c r="AF101" s="95" t="s">
        <v>154</v>
      </c>
      <c r="AG101" s="95" t="s">
        <v>2328</v>
      </c>
      <c r="AH101" s="95" t="s">
        <v>154</v>
      </c>
      <c r="AI101" s="95" t="s">
        <v>154</v>
      </c>
      <c r="AJ101" s="95" t="s">
        <v>154</v>
      </c>
      <c r="AK101" s="95" t="s">
        <v>154</v>
      </c>
      <c r="AL101" s="95" t="s">
        <v>1570</v>
      </c>
      <c r="AM101" s="95" t="s">
        <v>1328</v>
      </c>
      <c r="AN101" s="95" t="s">
        <v>1328</v>
      </c>
      <c r="AO101" s="95" t="s">
        <v>3091</v>
      </c>
      <c r="AP101" s="95" t="s">
        <v>3092</v>
      </c>
      <c r="AQ101" s="95" t="s">
        <v>2980</v>
      </c>
      <c r="AR101" s="95" t="s">
        <v>3093</v>
      </c>
      <c r="AS101" s="95" t="s">
        <v>3088</v>
      </c>
      <c r="AT101" s="95" t="s">
        <v>1570</v>
      </c>
      <c r="AU101" s="95" t="s">
        <v>3037</v>
      </c>
      <c r="AV101" s="95" t="s">
        <v>456</v>
      </c>
      <c r="AW101" s="95" t="s">
        <v>3086</v>
      </c>
      <c r="AX101" s="95" t="s">
        <v>3087</v>
      </c>
    </row>
    <row r="102" spans="1:50" x14ac:dyDescent="0.25">
      <c r="A102" s="95" t="s">
        <v>3088</v>
      </c>
      <c r="B102" s="95" t="s">
        <v>1715</v>
      </c>
      <c r="C102" s="95" t="s">
        <v>3089</v>
      </c>
      <c r="D102" s="95" t="s">
        <v>2317</v>
      </c>
      <c r="E102" s="95" t="s">
        <v>3090</v>
      </c>
      <c r="F102" s="95" t="s">
        <v>2326</v>
      </c>
      <c r="G102" s="95" t="s">
        <v>3090</v>
      </c>
      <c r="H102" s="95" t="s">
        <v>2321</v>
      </c>
      <c r="I102" s="95" t="s">
        <v>2322</v>
      </c>
      <c r="J102" s="95" t="s">
        <v>322</v>
      </c>
      <c r="K102" s="95" t="s">
        <v>3080</v>
      </c>
      <c r="L102" s="95" t="s">
        <v>3081</v>
      </c>
      <c r="M102" s="95" t="s">
        <v>325</v>
      </c>
      <c r="N102" s="95" t="s">
        <v>326</v>
      </c>
      <c r="O102" s="95" t="s">
        <v>3082</v>
      </c>
      <c r="P102" s="95" t="s">
        <v>328</v>
      </c>
      <c r="Q102" s="95" t="s">
        <v>385</v>
      </c>
      <c r="R102" s="95" t="s">
        <v>386</v>
      </c>
      <c r="S102" s="95" t="s">
        <v>22</v>
      </c>
      <c r="T102" s="95" t="s">
        <v>23</v>
      </c>
      <c r="U102" s="95" t="s">
        <v>460</v>
      </c>
      <c r="V102" s="95" t="s">
        <v>1579</v>
      </c>
      <c r="W102" s="95" t="s">
        <v>30</v>
      </c>
      <c r="X102" s="95" t="s">
        <v>321</v>
      </c>
      <c r="Y102" s="95" t="s">
        <v>32</v>
      </c>
      <c r="Z102" s="95">
        <v>1517798</v>
      </c>
      <c r="AA102" s="95" t="s">
        <v>2326</v>
      </c>
      <c r="AB102" s="95" t="s">
        <v>2326</v>
      </c>
      <c r="AC102" s="95" t="s">
        <v>2326</v>
      </c>
      <c r="AD102" s="95" t="s">
        <v>2327</v>
      </c>
      <c r="AE102" s="95" t="s">
        <v>154</v>
      </c>
      <c r="AF102" s="95" t="s">
        <v>154</v>
      </c>
      <c r="AG102" s="95" t="s">
        <v>2328</v>
      </c>
      <c r="AH102" s="95" t="s">
        <v>154</v>
      </c>
      <c r="AI102" s="95" t="s">
        <v>154</v>
      </c>
      <c r="AJ102" s="95" t="s">
        <v>154</v>
      </c>
      <c r="AK102" s="95" t="s">
        <v>154</v>
      </c>
      <c r="AL102" s="95" t="s">
        <v>1570</v>
      </c>
      <c r="AM102" s="95" t="s">
        <v>1328</v>
      </c>
      <c r="AN102" s="95" t="s">
        <v>1328</v>
      </c>
      <c r="AO102" s="95" t="s">
        <v>3091</v>
      </c>
      <c r="AP102" s="95" t="s">
        <v>3092</v>
      </c>
      <c r="AQ102" s="95" t="s">
        <v>2980</v>
      </c>
      <c r="AR102" s="95" t="s">
        <v>3093</v>
      </c>
      <c r="AS102" s="95" t="s">
        <v>3088</v>
      </c>
      <c r="AT102" s="95" t="s">
        <v>1570</v>
      </c>
      <c r="AU102" s="95" t="s">
        <v>3037</v>
      </c>
      <c r="AV102" s="95" t="s">
        <v>456</v>
      </c>
      <c r="AW102" s="95" t="s">
        <v>3086</v>
      </c>
      <c r="AX102" s="95" t="s">
        <v>3087</v>
      </c>
    </row>
    <row r="103" spans="1:50" x14ac:dyDescent="0.25">
      <c r="A103" s="95" t="s">
        <v>3088</v>
      </c>
      <c r="B103" s="95" t="s">
        <v>1715</v>
      </c>
      <c r="C103" s="95" t="s">
        <v>3089</v>
      </c>
      <c r="D103" s="95" t="s">
        <v>2317</v>
      </c>
      <c r="E103" s="95" t="s">
        <v>3090</v>
      </c>
      <c r="F103" s="95" t="s">
        <v>2326</v>
      </c>
      <c r="G103" s="95" t="s">
        <v>3090</v>
      </c>
      <c r="H103" s="95" t="s">
        <v>2321</v>
      </c>
      <c r="I103" s="95" t="s">
        <v>2322</v>
      </c>
      <c r="J103" s="95" t="s">
        <v>322</v>
      </c>
      <c r="K103" s="95" t="s">
        <v>3080</v>
      </c>
      <c r="L103" s="95" t="s">
        <v>3081</v>
      </c>
      <c r="M103" s="95" t="s">
        <v>325</v>
      </c>
      <c r="N103" s="95" t="s">
        <v>326</v>
      </c>
      <c r="O103" s="95" t="s">
        <v>3082</v>
      </c>
      <c r="P103" s="95" t="s">
        <v>328</v>
      </c>
      <c r="Q103" s="95" t="s">
        <v>385</v>
      </c>
      <c r="R103" s="95" t="s">
        <v>386</v>
      </c>
      <c r="S103" s="95" t="s">
        <v>22</v>
      </c>
      <c r="T103" s="95" t="s">
        <v>23</v>
      </c>
      <c r="U103" s="95" t="s">
        <v>505</v>
      </c>
      <c r="V103" s="95" t="s">
        <v>1581</v>
      </c>
      <c r="W103" s="95" t="s">
        <v>30</v>
      </c>
      <c r="X103" s="95" t="s">
        <v>321</v>
      </c>
      <c r="Y103" s="95" t="s">
        <v>32</v>
      </c>
      <c r="Z103" s="95">
        <v>250318</v>
      </c>
      <c r="AA103" s="95" t="s">
        <v>2326</v>
      </c>
      <c r="AB103" s="95" t="s">
        <v>2326</v>
      </c>
      <c r="AC103" s="95" t="s">
        <v>2326</v>
      </c>
      <c r="AD103" s="95" t="s">
        <v>2327</v>
      </c>
      <c r="AE103" s="95" t="s">
        <v>154</v>
      </c>
      <c r="AF103" s="95" t="s">
        <v>154</v>
      </c>
      <c r="AG103" s="95" t="s">
        <v>2328</v>
      </c>
      <c r="AH103" s="95" t="s">
        <v>154</v>
      </c>
      <c r="AI103" s="95" t="s">
        <v>154</v>
      </c>
      <c r="AJ103" s="95" t="s">
        <v>154</v>
      </c>
      <c r="AK103" s="95" t="s">
        <v>154</v>
      </c>
      <c r="AL103" s="95" t="s">
        <v>1570</v>
      </c>
      <c r="AM103" s="95" t="s">
        <v>1328</v>
      </c>
      <c r="AN103" s="95" t="s">
        <v>1328</v>
      </c>
      <c r="AO103" s="95" t="s">
        <v>3091</v>
      </c>
      <c r="AP103" s="95" t="s">
        <v>3092</v>
      </c>
      <c r="AQ103" s="95" t="s">
        <v>2980</v>
      </c>
      <c r="AR103" s="95" t="s">
        <v>3093</v>
      </c>
      <c r="AS103" s="95" t="s">
        <v>3088</v>
      </c>
      <c r="AT103" s="95" t="s">
        <v>1570</v>
      </c>
      <c r="AU103" s="95" t="s">
        <v>3037</v>
      </c>
      <c r="AV103" s="95" t="s">
        <v>456</v>
      </c>
      <c r="AW103" s="95" t="s">
        <v>3086</v>
      </c>
      <c r="AX103" s="95" t="s">
        <v>3087</v>
      </c>
    </row>
    <row r="104" spans="1:50" x14ac:dyDescent="0.25">
      <c r="A104" s="95" t="s">
        <v>3088</v>
      </c>
      <c r="B104" s="95" t="s">
        <v>1715</v>
      </c>
      <c r="C104" s="95" t="s">
        <v>3089</v>
      </c>
      <c r="D104" s="95" t="s">
        <v>2317</v>
      </c>
      <c r="E104" s="95" t="s">
        <v>3090</v>
      </c>
      <c r="F104" s="95" t="s">
        <v>2326</v>
      </c>
      <c r="G104" s="95" t="s">
        <v>3090</v>
      </c>
      <c r="H104" s="95" t="s">
        <v>2321</v>
      </c>
      <c r="I104" s="95" t="s">
        <v>2322</v>
      </c>
      <c r="J104" s="95" t="s">
        <v>322</v>
      </c>
      <c r="K104" s="95" t="s">
        <v>3080</v>
      </c>
      <c r="L104" s="95" t="s">
        <v>3081</v>
      </c>
      <c r="M104" s="95" t="s">
        <v>325</v>
      </c>
      <c r="N104" s="95" t="s">
        <v>326</v>
      </c>
      <c r="O104" s="95" t="s">
        <v>3082</v>
      </c>
      <c r="P104" s="95" t="s">
        <v>328</v>
      </c>
      <c r="Q104" s="95" t="s">
        <v>385</v>
      </c>
      <c r="R104" s="95" t="s">
        <v>386</v>
      </c>
      <c r="S104" s="95" t="s">
        <v>22</v>
      </c>
      <c r="T104" s="95" t="s">
        <v>23</v>
      </c>
      <c r="U104" s="95" t="s">
        <v>535</v>
      </c>
      <c r="V104" s="95" t="s">
        <v>1582</v>
      </c>
      <c r="W104" s="95" t="s">
        <v>30</v>
      </c>
      <c r="X104" s="95" t="s">
        <v>321</v>
      </c>
      <c r="Y104" s="95" t="s">
        <v>32</v>
      </c>
      <c r="Z104" s="95">
        <v>3456296</v>
      </c>
      <c r="AA104" s="95" t="s">
        <v>2326</v>
      </c>
      <c r="AB104" s="95" t="s">
        <v>2326</v>
      </c>
      <c r="AC104" s="95" t="s">
        <v>2326</v>
      </c>
      <c r="AD104" s="95" t="s">
        <v>2327</v>
      </c>
      <c r="AE104" s="95" t="s">
        <v>154</v>
      </c>
      <c r="AF104" s="95" t="s">
        <v>154</v>
      </c>
      <c r="AG104" s="95" t="s">
        <v>2328</v>
      </c>
      <c r="AH104" s="95" t="s">
        <v>154</v>
      </c>
      <c r="AI104" s="95" t="s">
        <v>154</v>
      </c>
      <c r="AJ104" s="95" t="s">
        <v>154</v>
      </c>
      <c r="AK104" s="95" t="s">
        <v>154</v>
      </c>
      <c r="AL104" s="95" t="s">
        <v>1570</v>
      </c>
      <c r="AM104" s="95" t="s">
        <v>1328</v>
      </c>
      <c r="AN104" s="95" t="s">
        <v>1328</v>
      </c>
      <c r="AO104" s="95" t="s">
        <v>3091</v>
      </c>
      <c r="AP104" s="95" t="s">
        <v>3092</v>
      </c>
      <c r="AQ104" s="95" t="s">
        <v>2980</v>
      </c>
      <c r="AR104" s="95" t="s">
        <v>3093</v>
      </c>
      <c r="AS104" s="95" t="s">
        <v>3088</v>
      </c>
      <c r="AT104" s="95" t="s">
        <v>1570</v>
      </c>
      <c r="AU104" s="95" t="s">
        <v>3037</v>
      </c>
      <c r="AV104" s="95" t="s">
        <v>456</v>
      </c>
      <c r="AW104" s="95" t="s">
        <v>3086</v>
      </c>
      <c r="AX104" s="95" t="s">
        <v>3087</v>
      </c>
    </row>
    <row r="105" spans="1:50" x14ac:dyDescent="0.25">
      <c r="A105" s="95" t="s">
        <v>3088</v>
      </c>
      <c r="B105" s="95" t="s">
        <v>1715</v>
      </c>
      <c r="C105" s="95" t="s">
        <v>3089</v>
      </c>
      <c r="D105" s="95" t="s">
        <v>2317</v>
      </c>
      <c r="E105" s="95" t="s">
        <v>3090</v>
      </c>
      <c r="F105" s="95" t="s">
        <v>2326</v>
      </c>
      <c r="G105" s="95" t="s">
        <v>3090</v>
      </c>
      <c r="H105" s="95" t="s">
        <v>2321</v>
      </c>
      <c r="I105" s="95" t="s">
        <v>2322</v>
      </c>
      <c r="J105" s="95" t="s">
        <v>322</v>
      </c>
      <c r="K105" s="95" t="s">
        <v>3080</v>
      </c>
      <c r="L105" s="95" t="s">
        <v>3081</v>
      </c>
      <c r="M105" s="95" t="s">
        <v>325</v>
      </c>
      <c r="N105" s="95" t="s">
        <v>326</v>
      </c>
      <c r="O105" s="95" t="s">
        <v>3082</v>
      </c>
      <c r="P105" s="95" t="s">
        <v>328</v>
      </c>
      <c r="Q105" s="95" t="s">
        <v>385</v>
      </c>
      <c r="R105" s="95" t="s">
        <v>386</v>
      </c>
      <c r="S105" s="95" t="s">
        <v>22</v>
      </c>
      <c r="T105" s="95" t="s">
        <v>23</v>
      </c>
      <c r="U105" s="95" t="s">
        <v>472</v>
      </c>
      <c r="V105" s="95" t="s">
        <v>1585</v>
      </c>
      <c r="W105" s="95" t="s">
        <v>30</v>
      </c>
      <c r="X105" s="95" t="s">
        <v>321</v>
      </c>
      <c r="Y105" s="95" t="s">
        <v>32</v>
      </c>
      <c r="Z105" s="95">
        <v>1535091</v>
      </c>
      <c r="AA105" s="95" t="s">
        <v>2326</v>
      </c>
      <c r="AB105" s="95" t="s">
        <v>2326</v>
      </c>
      <c r="AC105" s="95" t="s">
        <v>2326</v>
      </c>
      <c r="AD105" s="95" t="s">
        <v>2327</v>
      </c>
      <c r="AE105" s="95" t="s">
        <v>154</v>
      </c>
      <c r="AF105" s="95" t="s">
        <v>154</v>
      </c>
      <c r="AG105" s="95" t="s">
        <v>2328</v>
      </c>
      <c r="AH105" s="95" t="s">
        <v>154</v>
      </c>
      <c r="AI105" s="95" t="s">
        <v>154</v>
      </c>
      <c r="AJ105" s="95" t="s">
        <v>154</v>
      </c>
      <c r="AK105" s="95" t="s">
        <v>154</v>
      </c>
      <c r="AL105" s="95" t="s">
        <v>1570</v>
      </c>
      <c r="AM105" s="95" t="s">
        <v>1328</v>
      </c>
      <c r="AN105" s="95" t="s">
        <v>1328</v>
      </c>
      <c r="AO105" s="95" t="s">
        <v>3091</v>
      </c>
      <c r="AP105" s="95" t="s">
        <v>3092</v>
      </c>
      <c r="AQ105" s="95" t="s">
        <v>2980</v>
      </c>
      <c r="AR105" s="95" t="s">
        <v>3093</v>
      </c>
      <c r="AS105" s="95" t="s">
        <v>3088</v>
      </c>
      <c r="AT105" s="95" t="s">
        <v>1570</v>
      </c>
      <c r="AU105" s="95" t="s">
        <v>3037</v>
      </c>
      <c r="AV105" s="95" t="s">
        <v>456</v>
      </c>
      <c r="AW105" s="95" t="s">
        <v>3086</v>
      </c>
      <c r="AX105" s="95" t="s">
        <v>3087</v>
      </c>
    </row>
    <row r="106" spans="1:50" x14ac:dyDescent="0.25">
      <c r="A106" s="95" t="s">
        <v>3088</v>
      </c>
      <c r="B106" s="95" t="s">
        <v>1715</v>
      </c>
      <c r="C106" s="95" t="s">
        <v>3089</v>
      </c>
      <c r="D106" s="95" t="s">
        <v>2317</v>
      </c>
      <c r="E106" s="95" t="s">
        <v>3090</v>
      </c>
      <c r="F106" s="95" t="s">
        <v>2326</v>
      </c>
      <c r="G106" s="95" t="s">
        <v>3090</v>
      </c>
      <c r="H106" s="95" t="s">
        <v>2321</v>
      </c>
      <c r="I106" s="95" t="s">
        <v>2322</v>
      </c>
      <c r="J106" s="95" t="s">
        <v>322</v>
      </c>
      <c r="K106" s="95" t="s">
        <v>3080</v>
      </c>
      <c r="L106" s="95" t="s">
        <v>3081</v>
      </c>
      <c r="M106" s="95" t="s">
        <v>325</v>
      </c>
      <c r="N106" s="95" t="s">
        <v>326</v>
      </c>
      <c r="O106" s="95" t="s">
        <v>3082</v>
      </c>
      <c r="P106" s="95" t="s">
        <v>328</v>
      </c>
      <c r="Q106" s="95" t="s">
        <v>385</v>
      </c>
      <c r="R106" s="95" t="s">
        <v>386</v>
      </c>
      <c r="S106" s="95" t="s">
        <v>22</v>
      </c>
      <c r="T106" s="95" t="s">
        <v>23</v>
      </c>
      <c r="U106" s="95" t="s">
        <v>476</v>
      </c>
      <c r="V106" s="95" t="s">
        <v>477</v>
      </c>
      <c r="W106" s="95" t="s">
        <v>30</v>
      </c>
      <c r="X106" s="95" t="s">
        <v>321</v>
      </c>
      <c r="Y106" s="95" t="s">
        <v>32</v>
      </c>
      <c r="Z106" s="95">
        <v>3692270</v>
      </c>
      <c r="AA106" s="95" t="s">
        <v>2326</v>
      </c>
      <c r="AB106" s="95" t="s">
        <v>2326</v>
      </c>
      <c r="AC106" s="95" t="s">
        <v>2326</v>
      </c>
      <c r="AD106" s="95" t="s">
        <v>2327</v>
      </c>
      <c r="AE106" s="95" t="s">
        <v>154</v>
      </c>
      <c r="AF106" s="95" t="s">
        <v>154</v>
      </c>
      <c r="AG106" s="95" t="s">
        <v>2328</v>
      </c>
      <c r="AH106" s="95" t="s">
        <v>154</v>
      </c>
      <c r="AI106" s="95" t="s">
        <v>154</v>
      </c>
      <c r="AJ106" s="95" t="s">
        <v>154</v>
      </c>
      <c r="AK106" s="95" t="s">
        <v>154</v>
      </c>
      <c r="AL106" s="95" t="s">
        <v>1570</v>
      </c>
      <c r="AM106" s="95" t="s">
        <v>1328</v>
      </c>
      <c r="AN106" s="95" t="s">
        <v>1328</v>
      </c>
      <c r="AO106" s="95" t="s">
        <v>3091</v>
      </c>
      <c r="AP106" s="95" t="s">
        <v>3092</v>
      </c>
      <c r="AQ106" s="95" t="s">
        <v>2980</v>
      </c>
      <c r="AR106" s="95" t="s">
        <v>3093</v>
      </c>
      <c r="AS106" s="95" t="s">
        <v>3088</v>
      </c>
      <c r="AT106" s="95" t="s">
        <v>1570</v>
      </c>
      <c r="AU106" s="95" t="s">
        <v>3037</v>
      </c>
      <c r="AV106" s="95" t="s">
        <v>456</v>
      </c>
      <c r="AW106" s="95" t="s">
        <v>3086</v>
      </c>
      <c r="AX106" s="95" t="s">
        <v>3087</v>
      </c>
    </row>
    <row r="107" spans="1:50" x14ac:dyDescent="0.25">
      <c r="A107" s="95" t="s">
        <v>3088</v>
      </c>
      <c r="B107" s="95" t="s">
        <v>1715</v>
      </c>
      <c r="C107" s="95" t="s">
        <v>3089</v>
      </c>
      <c r="D107" s="95" t="s">
        <v>2317</v>
      </c>
      <c r="E107" s="95" t="s">
        <v>3090</v>
      </c>
      <c r="F107" s="95" t="s">
        <v>2326</v>
      </c>
      <c r="G107" s="95" t="s">
        <v>3090</v>
      </c>
      <c r="H107" s="95" t="s">
        <v>2321</v>
      </c>
      <c r="I107" s="95" t="s">
        <v>2322</v>
      </c>
      <c r="J107" s="95" t="s">
        <v>322</v>
      </c>
      <c r="K107" s="95" t="s">
        <v>3080</v>
      </c>
      <c r="L107" s="95" t="s">
        <v>3081</v>
      </c>
      <c r="M107" s="95" t="s">
        <v>325</v>
      </c>
      <c r="N107" s="95" t="s">
        <v>326</v>
      </c>
      <c r="O107" s="95" t="s">
        <v>3082</v>
      </c>
      <c r="P107" s="95" t="s">
        <v>328</v>
      </c>
      <c r="Q107" s="95" t="s">
        <v>385</v>
      </c>
      <c r="R107" s="95" t="s">
        <v>386</v>
      </c>
      <c r="S107" s="95" t="s">
        <v>22</v>
      </c>
      <c r="T107" s="95" t="s">
        <v>23</v>
      </c>
      <c r="U107" s="95" t="s">
        <v>478</v>
      </c>
      <c r="V107" s="95" t="s">
        <v>479</v>
      </c>
      <c r="W107" s="95" t="s">
        <v>30</v>
      </c>
      <c r="X107" s="95" t="s">
        <v>321</v>
      </c>
      <c r="Y107" s="95" t="s">
        <v>32</v>
      </c>
      <c r="Z107" s="95">
        <v>374085</v>
      </c>
      <c r="AA107" s="95" t="s">
        <v>2326</v>
      </c>
      <c r="AB107" s="95" t="s">
        <v>2326</v>
      </c>
      <c r="AC107" s="95" t="s">
        <v>2326</v>
      </c>
      <c r="AD107" s="95" t="s">
        <v>2327</v>
      </c>
      <c r="AE107" s="95" t="s">
        <v>154</v>
      </c>
      <c r="AF107" s="95" t="s">
        <v>154</v>
      </c>
      <c r="AG107" s="95" t="s">
        <v>2328</v>
      </c>
      <c r="AH107" s="95" t="s">
        <v>154</v>
      </c>
      <c r="AI107" s="95" t="s">
        <v>154</v>
      </c>
      <c r="AJ107" s="95" t="s">
        <v>154</v>
      </c>
      <c r="AK107" s="95" t="s">
        <v>154</v>
      </c>
      <c r="AL107" s="95" t="s">
        <v>1570</v>
      </c>
      <c r="AM107" s="95" t="s">
        <v>1328</v>
      </c>
      <c r="AN107" s="95" t="s">
        <v>1328</v>
      </c>
      <c r="AO107" s="95" t="s">
        <v>3091</v>
      </c>
      <c r="AP107" s="95" t="s">
        <v>3092</v>
      </c>
      <c r="AQ107" s="95" t="s">
        <v>2980</v>
      </c>
      <c r="AR107" s="95" t="s">
        <v>3093</v>
      </c>
      <c r="AS107" s="95" t="s">
        <v>3088</v>
      </c>
      <c r="AT107" s="95" t="s">
        <v>1570</v>
      </c>
      <c r="AU107" s="95" t="s">
        <v>3037</v>
      </c>
      <c r="AV107" s="95" t="s">
        <v>456</v>
      </c>
      <c r="AW107" s="95" t="s">
        <v>3086</v>
      </c>
      <c r="AX107" s="95" t="s">
        <v>3087</v>
      </c>
    </row>
    <row r="108" spans="1:50" x14ac:dyDescent="0.25">
      <c r="A108" s="95" t="s">
        <v>3094</v>
      </c>
      <c r="B108" s="95" t="s">
        <v>1715</v>
      </c>
      <c r="C108" s="95" t="s">
        <v>3095</v>
      </c>
      <c r="D108" s="95" t="s">
        <v>2317</v>
      </c>
      <c r="E108" s="95" t="s">
        <v>3096</v>
      </c>
      <c r="F108" s="95" t="s">
        <v>3097</v>
      </c>
      <c r="G108" s="95" t="s">
        <v>3098</v>
      </c>
      <c r="H108" s="95" t="s">
        <v>2321</v>
      </c>
      <c r="I108" s="95" t="s">
        <v>2322</v>
      </c>
      <c r="J108" s="95" t="s">
        <v>322</v>
      </c>
      <c r="K108" s="95" t="s">
        <v>3080</v>
      </c>
      <c r="L108" s="95" t="s">
        <v>3081</v>
      </c>
      <c r="M108" s="95" t="s">
        <v>325</v>
      </c>
      <c r="N108" s="95" t="s">
        <v>326</v>
      </c>
      <c r="O108" s="95" t="s">
        <v>3082</v>
      </c>
      <c r="P108" s="95" t="s">
        <v>328</v>
      </c>
      <c r="Q108" s="95" t="s">
        <v>385</v>
      </c>
      <c r="R108" s="95" t="s">
        <v>386</v>
      </c>
      <c r="S108" s="95" t="s">
        <v>22</v>
      </c>
      <c r="T108" s="95" t="s">
        <v>23</v>
      </c>
      <c r="U108" s="95" t="s">
        <v>605</v>
      </c>
      <c r="V108" s="95" t="s">
        <v>1571</v>
      </c>
      <c r="W108" s="95" t="s">
        <v>30</v>
      </c>
      <c r="X108" s="95" t="s">
        <v>321</v>
      </c>
      <c r="Y108" s="95" t="s">
        <v>32</v>
      </c>
      <c r="Z108" s="95">
        <v>247690</v>
      </c>
      <c r="AA108" s="95" t="s">
        <v>2326</v>
      </c>
      <c r="AB108" s="95" t="s">
        <v>2326</v>
      </c>
      <c r="AC108" s="95" t="s">
        <v>2326</v>
      </c>
      <c r="AD108" s="95" t="s">
        <v>2327</v>
      </c>
      <c r="AE108" s="95" t="s">
        <v>154</v>
      </c>
      <c r="AF108" s="95" t="s">
        <v>154</v>
      </c>
      <c r="AG108" s="95" t="s">
        <v>2328</v>
      </c>
      <c r="AH108" s="95" t="s">
        <v>154</v>
      </c>
      <c r="AI108" s="95" t="s">
        <v>154</v>
      </c>
      <c r="AJ108" s="95" t="s">
        <v>154</v>
      </c>
      <c r="AK108" s="95" t="s">
        <v>154</v>
      </c>
      <c r="AL108" s="95" t="s">
        <v>1570</v>
      </c>
      <c r="AM108" s="95" t="s">
        <v>1328</v>
      </c>
      <c r="AN108" s="95" t="s">
        <v>1328</v>
      </c>
      <c r="AO108" s="95" t="s">
        <v>3099</v>
      </c>
      <c r="AP108" s="95" t="s">
        <v>3100</v>
      </c>
      <c r="AQ108" s="95" t="s">
        <v>2980</v>
      </c>
      <c r="AR108" s="95" t="s">
        <v>3101</v>
      </c>
      <c r="AS108" s="95" t="s">
        <v>3094</v>
      </c>
      <c r="AT108" s="95" t="s">
        <v>1570</v>
      </c>
      <c r="AU108" s="95" t="s">
        <v>3102</v>
      </c>
      <c r="AV108" s="95" t="s">
        <v>456</v>
      </c>
      <c r="AW108" s="95" t="s">
        <v>3103</v>
      </c>
      <c r="AX108" s="95" t="s">
        <v>3104</v>
      </c>
    </row>
    <row r="109" spans="1:50" x14ac:dyDescent="0.25">
      <c r="A109" s="95" t="s">
        <v>3094</v>
      </c>
      <c r="B109" s="95" t="s">
        <v>1715</v>
      </c>
      <c r="C109" s="95" t="s">
        <v>3095</v>
      </c>
      <c r="D109" s="95" t="s">
        <v>2317</v>
      </c>
      <c r="E109" s="95" t="s">
        <v>3096</v>
      </c>
      <c r="F109" s="95" t="s">
        <v>3097</v>
      </c>
      <c r="G109" s="95" t="s">
        <v>3098</v>
      </c>
      <c r="H109" s="95" t="s">
        <v>2321</v>
      </c>
      <c r="I109" s="95" t="s">
        <v>2322</v>
      </c>
      <c r="J109" s="95" t="s">
        <v>322</v>
      </c>
      <c r="K109" s="95" t="s">
        <v>3080</v>
      </c>
      <c r="L109" s="95" t="s">
        <v>3081</v>
      </c>
      <c r="M109" s="95" t="s">
        <v>325</v>
      </c>
      <c r="N109" s="95" t="s">
        <v>326</v>
      </c>
      <c r="O109" s="95" t="s">
        <v>3082</v>
      </c>
      <c r="P109" s="95" t="s">
        <v>328</v>
      </c>
      <c r="Q109" s="95" t="s">
        <v>385</v>
      </c>
      <c r="R109" s="95" t="s">
        <v>386</v>
      </c>
      <c r="S109" s="95" t="s">
        <v>22</v>
      </c>
      <c r="T109" s="95" t="s">
        <v>23</v>
      </c>
      <c r="U109" s="95" t="s">
        <v>503</v>
      </c>
      <c r="V109" s="95" t="s">
        <v>1572</v>
      </c>
      <c r="W109" s="95" t="s">
        <v>30</v>
      </c>
      <c r="X109" s="95" t="s">
        <v>321</v>
      </c>
      <c r="Y109" s="95" t="s">
        <v>32</v>
      </c>
      <c r="Z109" s="95">
        <v>1664160</v>
      </c>
      <c r="AA109" s="95" t="s">
        <v>2326</v>
      </c>
      <c r="AB109" s="95" t="s">
        <v>2326</v>
      </c>
      <c r="AC109" s="95" t="s">
        <v>2326</v>
      </c>
      <c r="AD109" s="95" t="s">
        <v>2327</v>
      </c>
      <c r="AE109" s="95" t="s">
        <v>154</v>
      </c>
      <c r="AF109" s="95" t="s">
        <v>154</v>
      </c>
      <c r="AG109" s="95" t="s">
        <v>2328</v>
      </c>
      <c r="AH109" s="95" t="s">
        <v>154</v>
      </c>
      <c r="AI109" s="95" t="s">
        <v>154</v>
      </c>
      <c r="AJ109" s="95" t="s">
        <v>154</v>
      </c>
      <c r="AK109" s="95" t="s">
        <v>154</v>
      </c>
      <c r="AL109" s="95" t="s">
        <v>1570</v>
      </c>
      <c r="AM109" s="95" t="s">
        <v>1328</v>
      </c>
      <c r="AN109" s="95" t="s">
        <v>1328</v>
      </c>
      <c r="AO109" s="95" t="s">
        <v>3099</v>
      </c>
      <c r="AP109" s="95" t="s">
        <v>3100</v>
      </c>
      <c r="AQ109" s="95" t="s">
        <v>2980</v>
      </c>
      <c r="AR109" s="95" t="s">
        <v>3101</v>
      </c>
      <c r="AS109" s="95" t="s">
        <v>3094</v>
      </c>
      <c r="AT109" s="95" t="s">
        <v>1570</v>
      </c>
      <c r="AU109" s="95" t="s">
        <v>3102</v>
      </c>
      <c r="AV109" s="95" t="s">
        <v>456</v>
      </c>
      <c r="AW109" s="95" t="s">
        <v>3103</v>
      </c>
      <c r="AX109" s="95" t="s">
        <v>3104</v>
      </c>
    </row>
    <row r="110" spans="1:50" x14ac:dyDescent="0.25">
      <c r="A110" s="95" t="s">
        <v>3094</v>
      </c>
      <c r="B110" s="95" t="s">
        <v>1715</v>
      </c>
      <c r="C110" s="95" t="s">
        <v>3095</v>
      </c>
      <c r="D110" s="95" t="s">
        <v>2317</v>
      </c>
      <c r="E110" s="95" t="s">
        <v>3096</v>
      </c>
      <c r="F110" s="95" t="s">
        <v>3097</v>
      </c>
      <c r="G110" s="95" t="s">
        <v>3098</v>
      </c>
      <c r="H110" s="95" t="s">
        <v>2321</v>
      </c>
      <c r="I110" s="95" t="s">
        <v>2322</v>
      </c>
      <c r="J110" s="95" t="s">
        <v>322</v>
      </c>
      <c r="K110" s="95" t="s">
        <v>3080</v>
      </c>
      <c r="L110" s="95" t="s">
        <v>3081</v>
      </c>
      <c r="M110" s="95" t="s">
        <v>325</v>
      </c>
      <c r="N110" s="95" t="s">
        <v>326</v>
      </c>
      <c r="O110" s="95" t="s">
        <v>3082</v>
      </c>
      <c r="P110" s="95" t="s">
        <v>328</v>
      </c>
      <c r="Q110" s="95" t="s">
        <v>385</v>
      </c>
      <c r="R110" s="95" t="s">
        <v>386</v>
      </c>
      <c r="S110" s="95" t="s">
        <v>22</v>
      </c>
      <c r="T110" s="95" t="s">
        <v>23</v>
      </c>
      <c r="U110" s="95" t="s">
        <v>460</v>
      </c>
      <c r="V110" s="95" t="s">
        <v>1579</v>
      </c>
      <c r="W110" s="95" t="s">
        <v>30</v>
      </c>
      <c r="X110" s="95" t="s">
        <v>321</v>
      </c>
      <c r="Y110" s="95" t="s">
        <v>32</v>
      </c>
      <c r="Z110" s="95">
        <v>1501856</v>
      </c>
      <c r="AA110" s="95" t="s">
        <v>2326</v>
      </c>
      <c r="AB110" s="95" t="s">
        <v>2326</v>
      </c>
      <c r="AC110" s="95" t="s">
        <v>2326</v>
      </c>
      <c r="AD110" s="95" t="s">
        <v>2327</v>
      </c>
      <c r="AE110" s="95" t="s">
        <v>154</v>
      </c>
      <c r="AF110" s="95" t="s">
        <v>154</v>
      </c>
      <c r="AG110" s="95" t="s">
        <v>2328</v>
      </c>
      <c r="AH110" s="95" t="s">
        <v>154</v>
      </c>
      <c r="AI110" s="95" t="s">
        <v>154</v>
      </c>
      <c r="AJ110" s="95" t="s">
        <v>154</v>
      </c>
      <c r="AK110" s="95" t="s">
        <v>154</v>
      </c>
      <c r="AL110" s="95" t="s">
        <v>1570</v>
      </c>
      <c r="AM110" s="95" t="s">
        <v>1328</v>
      </c>
      <c r="AN110" s="95" t="s">
        <v>1328</v>
      </c>
      <c r="AO110" s="95" t="s">
        <v>3099</v>
      </c>
      <c r="AP110" s="95" t="s">
        <v>3100</v>
      </c>
      <c r="AQ110" s="95" t="s">
        <v>2980</v>
      </c>
      <c r="AR110" s="95" t="s">
        <v>3101</v>
      </c>
      <c r="AS110" s="95" t="s">
        <v>3094</v>
      </c>
      <c r="AT110" s="95" t="s">
        <v>1570</v>
      </c>
      <c r="AU110" s="95" t="s">
        <v>3102</v>
      </c>
      <c r="AV110" s="95" t="s">
        <v>456</v>
      </c>
      <c r="AW110" s="95" t="s">
        <v>3103</v>
      </c>
      <c r="AX110" s="95" t="s">
        <v>3104</v>
      </c>
    </row>
    <row r="111" spans="1:50" x14ac:dyDescent="0.25">
      <c r="A111" s="95" t="s">
        <v>3094</v>
      </c>
      <c r="B111" s="95" t="s">
        <v>1715</v>
      </c>
      <c r="C111" s="95" t="s">
        <v>3095</v>
      </c>
      <c r="D111" s="95" t="s">
        <v>2317</v>
      </c>
      <c r="E111" s="95" t="s">
        <v>3096</v>
      </c>
      <c r="F111" s="95" t="s">
        <v>3097</v>
      </c>
      <c r="G111" s="95" t="s">
        <v>3098</v>
      </c>
      <c r="H111" s="95" t="s">
        <v>2321</v>
      </c>
      <c r="I111" s="95" t="s">
        <v>2322</v>
      </c>
      <c r="J111" s="95" t="s">
        <v>322</v>
      </c>
      <c r="K111" s="95" t="s">
        <v>3080</v>
      </c>
      <c r="L111" s="95" t="s">
        <v>3081</v>
      </c>
      <c r="M111" s="95" t="s">
        <v>325</v>
      </c>
      <c r="N111" s="95" t="s">
        <v>326</v>
      </c>
      <c r="O111" s="95" t="s">
        <v>3082</v>
      </c>
      <c r="P111" s="95" t="s">
        <v>328</v>
      </c>
      <c r="Q111" s="95" t="s">
        <v>385</v>
      </c>
      <c r="R111" s="95" t="s">
        <v>386</v>
      </c>
      <c r="S111" s="95" t="s">
        <v>22</v>
      </c>
      <c r="T111" s="95" t="s">
        <v>23</v>
      </c>
      <c r="U111" s="95" t="s">
        <v>505</v>
      </c>
      <c r="V111" s="95" t="s">
        <v>1581</v>
      </c>
      <c r="W111" s="95" t="s">
        <v>30</v>
      </c>
      <c r="X111" s="95" t="s">
        <v>321</v>
      </c>
      <c r="Y111" s="95" t="s">
        <v>32</v>
      </c>
      <c r="Z111" s="95">
        <v>247690</v>
      </c>
      <c r="AA111" s="95" t="s">
        <v>2326</v>
      </c>
      <c r="AB111" s="95" t="s">
        <v>2326</v>
      </c>
      <c r="AC111" s="95" t="s">
        <v>2326</v>
      </c>
      <c r="AD111" s="95" t="s">
        <v>2327</v>
      </c>
      <c r="AE111" s="95" t="s">
        <v>154</v>
      </c>
      <c r="AF111" s="95" t="s">
        <v>154</v>
      </c>
      <c r="AG111" s="95" t="s">
        <v>2328</v>
      </c>
      <c r="AH111" s="95" t="s">
        <v>154</v>
      </c>
      <c r="AI111" s="95" t="s">
        <v>154</v>
      </c>
      <c r="AJ111" s="95" t="s">
        <v>154</v>
      </c>
      <c r="AK111" s="95" t="s">
        <v>154</v>
      </c>
      <c r="AL111" s="95" t="s">
        <v>1570</v>
      </c>
      <c r="AM111" s="95" t="s">
        <v>1328</v>
      </c>
      <c r="AN111" s="95" t="s">
        <v>1328</v>
      </c>
      <c r="AO111" s="95" t="s">
        <v>3099</v>
      </c>
      <c r="AP111" s="95" t="s">
        <v>3100</v>
      </c>
      <c r="AQ111" s="95" t="s">
        <v>2980</v>
      </c>
      <c r="AR111" s="95" t="s">
        <v>3101</v>
      </c>
      <c r="AS111" s="95" t="s">
        <v>3094</v>
      </c>
      <c r="AT111" s="95" t="s">
        <v>1570</v>
      </c>
      <c r="AU111" s="95" t="s">
        <v>3102</v>
      </c>
      <c r="AV111" s="95" t="s">
        <v>456</v>
      </c>
      <c r="AW111" s="95" t="s">
        <v>3103</v>
      </c>
      <c r="AX111" s="95" t="s">
        <v>3104</v>
      </c>
    </row>
    <row r="112" spans="1:50" x14ac:dyDescent="0.25">
      <c r="A112" s="95" t="s">
        <v>3094</v>
      </c>
      <c r="B112" s="95" t="s">
        <v>1715</v>
      </c>
      <c r="C112" s="95" t="s">
        <v>3095</v>
      </c>
      <c r="D112" s="95" t="s">
        <v>2317</v>
      </c>
      <c r="E112" s="95" t="s">
        <v>3096</v>
      </c>
      <c r="F112" s="95" t="s">
        <v>3097</v>
      </c>
      <c r="G112" s="95" t="s">
        <v>3098</v>
      </c>
      <c r="H112" s="95" t="s">
        <v>2321</v>
      </c>
      <c r="I112" s="95" t="s">
        <v>2322</v>
      </c>
      <c r="J112" s="95" t="s">
        <v>322</v>
      </c>
      <c r="K112" s="95" t="s">
        <v>3080</v>
      </c>
      <c r="L112" s="95" t="s">
        <v>3081</v>
      </c>
      <c r="M112" s="95" t="s">
        <v>325</v>
      </c>
      <c r="N112" s="95" t="s">
        <v>326</v>
      </c>
      <c r="O112" s="95" t="s">
        <v>3082</v>
      </c>
      <c r="P112" s="95" t="s">
        <v>328</v>
      </c>
      <c r="Q112" s="95" t="s">
        <v>385</v>
      </c>
      <c r="R112" s="95" t="s">
        <v>386</v>
      </c>
      <c r="S112" s="95" t="s">
        <v>22</v>
      </c>
      <c r="T112" s="95" t="s">
        <v>23</v>
      </c>
      <c r="U112" s="95" t="s">
        <v>535</v>
      </c>
      <c r="V112" s="95" t="s">
        <v>1582</v>
      </c>
      <c r="W112" s="95" t="s">
        <v>30</v>
      </c>
      <c r="X112" s="95" t="s">
        <v>321</v>
      </c>
      <c r="Y112" s="95" t="s">
        <v>32</v>
      </c>
      <c r="Z112" s="95">
        <v>3419993</v>
      </c>
      <c r="AA112" s="95" t="s">
        <v>2326</v>
      </c>
      <c r="AB112" s="95" t="s">
        <v>2326</v>
      </c>
      <c r="AC112" s="95" t="s">
        <v>2326</v>
      </c>
      <c r="AD112" s="95" t="s">
        <v>2327</v>
      </c>
      <c r="AE112" s="95" t="s">
        <v>154</v>
      </c>
      <c r="AF112" s="95" t="s">
        <v>154</v>
      </c>
      <c r="AG112" s="95" t="s">
        <v>2328</v>
      </c>
      <c r="AH112" s="95" t="s">
        <v>154</v>
      </c>
      <c r="AI112" s="95" t="s">
        <v>154</v>
      </c>
      <c r="AJ112" s="95" t="s">
        <v>154</v>
      </c>
      <c r="AK112" s="95" t="s">
        <v>154</v>
      </c>
      <c r="AL112" s="95" t="s">
        <v>1570</v>
      </c>
      <c r="AM112" s="95" t="s">
        <v>1328</v>
      </c>
      <c r="AN112" s="95" t="s">
        <v>1328</v>
      </c>
      <c r="AO112" s="95" t="s">
        <v>3099</v>
      </c>
      <c r="AP112" s="95" t="s">
        <v>3100</v>
      </c>
      <c r="AQ112" s="95" t="s">
        <v>2980</v>
      </c>
      <c r="AR112" s="95" t="s">
        <v>3101</v>
      </c>
      <c r="AS112" s="95" t="s">
        <v>3094</v>
      </c>
      <c r="AT112" s="95" t="s">
        <v>1570</v>
      </c>
      <c r="AU112" s="95" t="s">
        <v>3102</v>
      </c>
      <c r="AV112" s="95" t="s">
        <v>456</v>
      </c>
      <c r="AW112" s="95" t="s">
        <v>3103</v>
      </c>
      <c r="AX112" s="95" t="s">
        <v>3104</v>
      </c>
    </row>
    <row r="113" spans="1:50" x14ac:dyDescent="0.25">
      <c r="A113" s="95" t="s">
        <v>3094</v>
      </c>
      <c r="B113" s="95" t="s">
        <v>1715</v>
      </c>
      <c r="C113" s="95" t="s">
        <v>3095</v>
      </c>
      <c r="D113" s="95" t="s">
        <v>2317</v>
      </c>
      <c r="E113" s="95" t="s">
        <v>3096</v>
      </c>
      <c r="F113" s="95" t="s">
        <v>3097</v>
      </c>
      <c r="G113" s="95" t="s">
        <v>3098</v>
      </c>
      <c r="H113" s="95" t="s">
        <v>2321</v>
      </c>
      <c r="I113" s="95" t="s">
        <v>2322</v>
      </c>
      <c r="J113" s="95" t="s">
        <v>322</v>
      </c>
      <c r="K113" s="95" t="s">
        <v>3080</v>
      </c>
      <c r="L113" s="95" t="s">
        <v>3081</v>
      </c>
      <c r="M113" s="95" t="s">
        <v>325</v>
      </c>
      <c r="N113" s="95" t="s">
        <v>326</v>
      </c>
      <c r="O113" s="95" t="s">
        <v>3082</v>
      </c>
      <c r="P113" s="95" t="s">
        <v>328</v>
      </c>
      <c r="Q113" s="95" t="s">
        <v>385</v>
      </c>
      <c r="R113" s="95" t="s">
        <v>386</v>
      </c>
      <c r="S113" s="95" t="s">
        <v>22</v>
      </c>
      <c r="T113" s="95" t="s">
        <v>23</v>
      </c>
      <c r="U113" s="95" t="s">
        <v>472</v>
      </c>
      <c r="V113" s="95" t="s">
        <v>1585</v>
      </c>
      <c r="W113" s="95" t="s">
        <v>30</v>
      </c>
      <c r="X113" s="95" t="s">
        <v>321</v>
      </c>
      <c r="Y113" s="95" t="s">
        <v>32</v>
      </c>
      <c r="Z113" s="95">
        <v>1518967</v>
      </c>
      <c r="AA113" s="95" t="s">
        <v>2326</v>
      </c>
      <c r="AB113" s="95" t="s">
        <v>2326</v>
      </c>
      <c r="AC113" s="95" t="s">
        <v>2326</v>
      </c>
      <c r="AD113" s="95" t="s">
        <v>2327</v>
      </c>
      <c r="AE113" s="95" t="s">
        <v>154</v>
      </c>
      <c r="AF113" s="95" t="s">
        <v>154</v>
      </c>
      <c r="AG113" s="95" t="s">
        <v>2328</v>
      </c>
      <c r="AH113" s="95" t="s">
        <v>154</v>
      </c>
      <c r="AI113" s="95" t="s">
        <v>154</v>
      </c>
      <c r="AJ113" s="95" t="s">
        <v>154</v>
      </c>
      <c r="AK113" s="95" t="s">
        <v>154</v>
      </c>
      <c r="AL113" s="95" t="s">
        <v>1570</v>
      </c>
      <c r="AM113" s="95" t="s">
        <v>1328</v>
      </c>
      <c r="AN113" s="95" t="s">
        <v>1328</v>
      </c>
      <c r="AO113" s="95" t="s">
        <v>3099</v>
      </c>
      <c r="AP113" s="95" t="s">
        <v>3100</v>
      </c>
      <c r="AQ113" s="95" t="s">
        <v>2980</v>
      </c>
      <c r="AR113" s="95" t="s">
        <v>3101</v>
      </c>
      <c r="AS113" s="95" t="s">
        <v>3094</v>
      </c>
      <c r="AT113" s="95" t="s">
        <v>1570</v>
      </c>
      <c r="AU113" s="95" t="s">
        <v>3102</v>
      </c>
      <c r="AV113" s="95" t="s">
        <v>456</v>
      </c>
      <c r="AW113" s="95" t="s">
        <v>3103</v>
      </c>
      <c r="AX113" s="95" t="s">
        <v>3104</v>
      </c>
    </row>
    <row r="114" spans="1:50" x14ac:dyDescent="0.25">
      <c r="A114" s="95" t="s">
        <v>3094</v>
      </c>
      <c r="B114" s="95" t="s">
        <v>1715</v>
      </c>
      <c r="C114" s="95" t="s">
        <v>3095</v>
      </c>
      <c r="D114" s="95" t="s">
        <v>2317</v>
      </c>
      <c r="E114" s="95" t="s">
        <v>3096</v>
      </c>
      <c r="F114" s="95" t="s">
        <v>3097</v>
      </c>
      <c r="G114" s="95" t="s">
        <v>3098</v>
      </c>
      <c r="H114" s="95" t="s">
        <v>2321</v>
      </c>
      <c r="I114" s="95" t="s">
        <v>2322</v>
      </c>
      <c r="J114" s="95" t="s">
        <v>322</v>
      </c>
      <c r="K114" s="95" t="s">
        <v>3080</v>
      </c>
      <c r="L114" s="95" t="s">
        <v>3081</v>
      </c>
      <c r="M114" s="95" t="s">
        <v>325</v>
      </c>
      <c r="N114" s="95" t="s">
        <v>326</v>
      </c>
      <c r="O114" s="95" t="s">
        <v>3082</v>
      </c>
      <c r="P114" s="95" t="s">
        <v>328</v>
      </c>
      <c r="Q114" s="95" t="s">
        <v>385</v>
      </c>
      <c r="R114" s="95" t="s">
        <v>386</v>
      </c>
      <c r="S114" s="95" t="s">
        <v>22</v>
      </c>
      <c r="T114" s="95" t="s">
        <v>23</v>
      </c>
      <c r="U114" s="95" t="s">
        <v>476</v>
      </c>
      <c r="V114" s="95" t="s">
        <v>477</v>
      </c>
      <c r="W114" s="95" t="s">
        <v>30</v>
      </c>
      <c r="X114" s="95" t="s">
        <v>321</v>
      </c>
      <c r="Y114" s="95" t="s">
        <v>32</v>
      </c>
      <c r="Z114" s="95">
        <v>3653489</v>
      </c>
      <c r="AA114" s="95" t="s">
        <v>2326</v>
      </c>
      <c r="AB114" s="95" t="s">
        <v>2326</v>
      </c>
      <c r="AC114" s="95" t="s">
        <v>2326</v>
      </c>
      <c r="AD114" s="95" t="s">
        <v>2327</v>
      </c>
      <c r="AE114" s="95" t="s">
        <v>154</v>
      </c>
      <c r="AF114" s="95" t="s">
        <v>154</v>
      </c>
      <c r="AG114" s="95" t="s">
        <v>2328</v>
      </c>
      <c r="AH114" s="95" t="s">
        <v>154</v>
      </c>
      <c r="AI114" s="95" t="s">
        <v>154</v>
      </c>
      <c r="AJ114" s="95" t="s">
        <v>154</v>
      </c>
      <c r="AK114" s="95" t="s">
        <v>154</v>
      </c>
      <c r="AL114" s="95" t="s">
        <v>1570</v>
      </c>
      <c r="AM114" s="95" t="s">
        <v>1328</v>
      </c>
      <c r="AN114" s="95" t="s">
        <v>1328</v>
      </c>
      <c r="AO114" s="95" t="s">
        <v>3099</v>
      </c>
      <c r="AP114" s="95" t="s">
        <v>3100</v>
      </c>
      <c r="AQ114" s="95" t="s">
        <v>2980</v>
      </c>
      <c r="AR114" s="95" t="s">
        <v>3101</v>
      </c>
      <c r="AS114" s="95" t="s">
        <v>3094</v>
      </c>
      <c r="AT114" s="95" t="s">
        <v>1570</v>
      </c>
      <c r="AU114" s="95" t="s">
        <v>3102</v>
      </c>
      <c r="AV114" s="95" t="s">
        <v>456</v>
      </c>
      <c r="AW114" s="95" t="s">
        <v>3103</v>
      </c>
      <c r="AX114" s="95" t="s">
        <v>3104</v>
      </c>
    </row>
    <row r="115" spans="1:50" x14ac:dyDescent="0.25">
      <c r="A115" s="95" t="s">
        <v>3094</v>
      </c>
      <c r="B115" s="95" t="s">
        <v>1715</v>
      </c>
      <c r="C115" s="95" t="s">
        <v>3095</v>
      </c>
      <c r="D115" s="95" t="s">
        <v>2317</v>
      </c>
      <c r="E115" s="95" t="s">
        <v>3096</v>
      </c>
      <c r="F115" s="95" t="s">
        <v>3097</v>
      </c>
      <c r="G115" s="95" t="s">
        <v>3098</v>
      </c>
      <c r="H115" s="95" t="s">
        <v>2321</v>
      </c>
      <c r="I115" s="95" t="s">
        <v>2322</v>
      </c>
      <c r="J115" s="95" t="s">
        <v>322</v>
      </c>
      <c r="K115" s="95" t="s">
        <v>3080</v>
      </c>
      <c r="L115" s="95" t="s">
        <v>3081</v>
      </c>
      <c r="M115" s="95" t="s">
        <v>325</v>
      </c>
      <c r="N115" s="95" t="s">
        <v>326</v>
      </c>
      <c r="O115" s="95" t="s">
        <v>3082</v>
      </c>
      <c r="P115" s="95" t="s">
        <v>328</v>
      </c>
      <c r="Q115" s="95" t="s">
        <v>385</v>
      </c>
      <c r="R115" s="95" t="s">
        <v>386</v>
      </c>
      <c r="S115" s="95" t="s">
        <v>22</v>
      </c>
      <c r="T115" s="95" t="s">
        <v>23</v>
      </c>
      <c r="U115" s="95" t="s">
        <v>478</v>
      </c>
      <c r="V115" s="95" t="s">
        <v>479</v>
      </c>
      <c r="W115" s="95" t="s">
        <v>30</v>
      </c>
      <c r="X115" s="95" t="s">
        <v>321</v>
      </c>
      <c r="Y115" s="95" t="s">
        <v>32</v>
      </c>
      <c r="Z115" s="95">
        <v>370155</v>
      </c>
      <c r="AA115" s="95" t="s">
        <v>2326</v>
      </c>
      <c r="AB115" s="95" t="s">
        <v>2326</v>
      </c>
      <c r="AC115" s="95" t="s">
        <v>2326</v>
      </c>
      <c r="AD115" s="95" t="s">
        <v>2327</v>
      </c>
      <c r="AE115" s="95" t="s">
        <v>154</v>
      </c>
      <c r="AF115" s="95" t="s">
        <v>154</v>
      </c>
      <c r="AG115" s="95" t="s">
        <v>2328</v>
      </c>
      <c r="AH115" s="95" t="s">
        <v>154</v>
      </c>
      <c r="AI115" s="95" t="s">
        <v>154</v>
      </c>
      <c r="AJ115" s="95" t="s">
        <v>154</v>
      </c>
      <c r="AK115" s="95" t="s">
        <v>154</v>
      </c>
      <c r="AL115" s="95" t="s">
        <v>1570</v>
      </c>
      <c r="AM115" s="95" t="s">
        <v>1328</v>
      </c>
      <c r="AN115" s="95" t="s">
        <v>1328</v>
      </c>
      <c r="AO115" s="95" t="s">
        <v>3099</v>
      </c>
      <c r="AP115" s="95" t="s">
        <v>3100</v>
      </c>
      <c r="AQ115" s="95" t="s">
        <v>2980</v>
      </c>
      <c r="AR115" s="95" t="s">
        <v>3101</v>
      </c>
      <c r="AS115" s="95" t="s">
        <v>3094</v>
      </c>
      <c r="AT115" s="95" t="s">
        <v>1570</v>
      </c>
      <c r="AU115" s="95" t="s">
        <v>3102</v>
      </c>
      <c r="AV115" s="95" t="s">
        <v>456</v>
      </c>
      <c r="AW115" s="95" t="s">
        <v>3103</v>
      </c>
      <c r="AX115" s="95" t="s">
        <v>3104</v>
      </c>
    </row>
    <row r="116" spans="1:50" x14ac:dyDescent="0.25">
      <c r="A116" s="95" t="s">
        <v>3105</v>
      </c>
      <c r="B116" s="95" t="s">
        <v>1715</v>
      </c>
      <c r="C116" s="95" t="s">
        <v>3106</v>
      </c>
      <c r="D116" s="95" t="s">
        <v>2317</v>
      </c>
      <c r="E116" s="95" t="s">
        <v>3107</v>
      </c>
      <c r="F116" s="95" t="s">
        <v>2326</v>
      </c>
      <c r="G116" s="95" t="s">
        <v>3107</v>
      </c>
      <c r="H116" s="95" t="s">
        <v>2321</v>
      </c>
      <c r="I116" s="95" t="s">
        <v>2322</v>
      </c>
      <c r="J116" s="95" t="s">
        <v>322</v>
      </c>
      <c r="K116" s="95" t="s">
        <v>3080</v>
      </c>
      <c r="L116" s="95" t="s">
        <v>3081</v>
      </c>
      <c r="M116" s="95" t="s">
        <v>325</v>
      </c>
      <c r="N116" s="95" t="s">
        <v>326</v>
      </c>
      <c r="O116" s="95" t="s">
        <v>3082</v>
      </c>
      <c r="P116" s="95" t="s">
        <v>328</v>
      </c>
      <c r="Q116" s="95" t="s">
        <v>385</v>
      </c>
      <c r="R116" s="95" t="s">
        <v>386</v>
      </c>
      <c r="S116" s="95" t="s">
        <v>22</v>
      </c>
      <c r="T116" s="95" t="s">
        <v>23</v>
      </c>
      <c r="U116" s="95" t="s">
        <v>460</v>
      </c>
      <c r="V116" s="95" t="s">
        <v>1579</v>
      </c>
      <c r="W116" s="95" t="s">
        <v>30</v>
      </c>
      <c r="X116" s="95" t="s">
        <v>321</v>
      </c>
      <c r="Y116" s="95" t="s">
        <v>32</v>
      </c>
      <c r="Z116" s="95">
        <v>3543138.84</v>
      </c>
      <c r="AA116" s="95" t="s">
        <v>2326</v>
      </c>
      <c r="AB116" s="95" t="s">
        <v>2326</v>
      </c>
      <c r="AC116" s="95" t="s">
        <v>2326</v>
      </c>
      <c r="AD116" s="95" t="s">
        <v>2327</v>
      </c>
      <c r="AE116" s="95" t="s">
        <v>154</v>
      </c>
      <c r="AF116" s="95" t="s">
        <v>154</v>
      </c>
      <c r="AG116" s="95" t="s">
        <v>2328</v>
      </c>
      <c r="AH116" s="95" t="s">
        <v>154</v>
      </c>
      <c r="AI116" s="95" t="s">
        <v>154</v>
      </c>
      <c r="AJ116" s="95" t="s">
        <v>154</v>
      </c>
      <c r="AK116" s="95" t="s">
        <v>154</v>
      </c>
      <c r="AL116" s="95" t="s">
        <v>1570</v>
      </c>
      <c r="AM116" s="95" t="s">
        <v>1336</v>
      </c>
      <c r="AN116" s="95" t="s">
        <v>1336</v>
      </c>
      <c r="AO116" s="95" t="s">
        <v>3108</v>
      </c>
      <c r="AP116" s="95" t="s">
        <v>3109</v>
      </c>
      <c r="AQ116" s="95" t="s">
        <v>2980</v>
      </c>
      <c r="AR116" s="95" t="s">
        <v>3110</v>
      </c>
      <c r="AS116" s="95" t="s">
        <v>3105</v>
      </c>
      <c r="AT116" s="95" t="s">
        <v>1570</v>
      </c>
      <c r="AU116" s="95" t="s">
        <v>3102</v>
      </c>
      <c r="AV116" s="95" t="s">
        <v>456</v>
      </c>
      <c r="AW116" s="95" t="s">
        <v>3103</v>
      </c>
      <c r="AX116" s="95" t="s">
        <v>3104</v>
      </c>
    </row>
    <row r="117" spans="1:50" x14ac:dyDescent="0.25">
      <c r="A117" s="95" t="s">
        <v>3111</v>
      </c>
      <c r="B117" s="95" t="s">
        <v>1715</v>
      </c>
      <c r="C117" s="95" t="s">
        <v>3112</v>
      </c>
      <c r="D117" s="95" t="s">
        <v>2317</v>
      </c>
      <c r="E117" s="95" t="s">
        <v>2489</v>
      </c>
      <c r="F117" s="95" t="s">
        <v>2490</v>
      </c>
      <c r="G117" s="95" t="s">
        <v>2491</v>
      </c>
      <c r="H117" s="95" t="s">
        <v>2321</v>
      </c>
      <c r="I117" s="95" t="s">
        <v>2322</v>
      </c>
      <c r="J117" s="95" t="s">
        <v>462</v>
      </c>
      <c r="K117" s="95" t="s">
        <v>3113</v>
      </c>
      <c r="L117" s="95" t="s">
        <v>3114</v>
      </c>
      <c r="M117" s="95" t="s">
        <v>325</v>
      </c>
      <c r="N117" s="95" t="s">
        <v>356</v>
      </c>
      <c r="O117" s="95" t="s">
        <v>3115</v>
      </c>
      <c r="P117" s="95" t="s">
        <v>328</v>
      </c>
      <c r="Q117" s="95" t="s">
        <v>385</v>
      </c>
      <c r="R117" s="95" t="s">
        <v>386</v>
      </c>
      <c r="S117" s="95" t="s">
        <v>22</v>
      </c>
      <c r="T117" s="95" t="s">
        <v>23</v>
      </c>
      <c r="U117" s="95" t="s">
        <v>595</v>
      </c>
      <c r="V117" s="95" t="s">
        <v>1577</v>
      </c>
      <c r="W117" s="95" t="s">
        <v>30</v>
      </c>
      <c r="X117" s="95" t="s">
        <v>321</v>
      </c>
      <c r="Y117" s="95" t="s">
        <v>32</v>
      </c>
      <c r="Z117" s="95">
        <v>3861900</v>
      </c>
      <c r="AA117" s="95" t="s">
        <v>2326</v>
      </c>
      <c r="AB117" s="95" t="s">
        <v>2326</v>
      </c>
      <c r="AC117" s="95" t="s">
        <v>2326</v>
      </c>
      <c r="AD117" s="95" t="s">
        <v>2327</v>
      </c>
      <c r="AE117" s="95" t="s">
        <v>154</v>
      </c>
      <c r="AF117" s="95" t="s">
        <v>154</v>
      </c>
      <c r="AG117" s="95" t="s">
        <v>2328</v>
      </c>
      <c r="AH117" s="95" t="s">
        <v>154</v>
      </c>
      <c r="AI117" s="95" t="s">
        <v>154</v>
      </c>
      <c r="AJ117" s="95" t="s">
        <v>154</v>
      </c>
      <c r="AK117" s="95" t="s">
        <v>154</v>
      </c>
      <c r="AL117" s="95" t="s">
        <v>1570</v>
      </c>
      <c r="AM117" s="95" t="s">
        <v>3116</v>
      </c>
      <c r="AN117" s="95" t="s">
        <v>3117</v>
      </c>
      <c r="AO117" s="95" t="s">
        <v>3118</v>
      </c>
      <c r="AP117" s="95" t="s">
        <v>3119</v>
      </c>
      <c r="AQ117" s="95" t="s">
        <v>2433</v>
      </c>
      <c r="AR117" s="95" t="s">
        <v>3120</v>
      </c>
      <c r="AS117" s="95" t="s">
        <v>3111</v>
      </c>
      <c r="AT117" s="95" t="s">
        <v>1570</v>
      </c>
      <c r="AU117" s="95" t="s">
        <v>3121</v>
      </c>
      <c r="AV117" s="95" t="s">
        <v>469</v>
      </c>
      <c r="AW117" s="95" t="s">
        <v>3122</v>
      </c>
      <c r="AX117" s="95" t="s">
        <v>3123</v>
      </c>
    </row>
    <row r="118" spans="1:50" x14ac:dyDescent="0.25">
      <c r="A118" s="95" t="s">
        <v>3111</v>
      </c>
      <c r="B118" s="95" t="s">
        <v>1715</v>
      </c>
      <c r="C118" s="95" t="s">
        <v>3112</v>
      </c>
      <c r="D118" s="95" t="s">
        <v>2317</v>
      </c>
      <c r="E118" s="95" t="s">
        <v>2489</v>
      </c>
      <c r="F118" s="95" t="s">
        <v>2490</v>
      </c>
      <c r="G118" s="95" t="s">
        <v>2491</v>
      </c>
      <c r="H118" s="95" t="s">
        <v>2321</v>
      </c>
      <c r="I118" s="95" t="s">
        <v>2322</v>
      </c>
      <c r="J118" s="95" t="s">
        <v>462</v>
      </c>
      <c r="K118" s="95" t="s">
        <v>3113</v>
      </c>
      <c r="L118" s="95" t="s">
        <v>3114</v>
      </c>
      <c r="M118" s="95" t="s">
        <v>325</v>
      </c>
      <c r="N118" s="95" t="s">
        <v>356</v>
      </c>
      <c r="O118" s="95" t="s">
        <v>3115</v>
      </c>
      <c r="P118" s="95" t="s">
        <v>328</v>
      </c>
      <c r="Q118" s="95" t="s">
        <v>385</v>
      </c>
      <c r="R118" s="95" t="s">
        <v>386</v>
      </c>
      <c r="S118" s="95" t="s">
        <v>22</v>
      </c>
      <c r="T118" s="95" t="s">
        <v>23</v>
      </c>
      <c r="U118" s="95" t="s">
        <v>602</v>
      </c>
      <c r="V118" s="95" t="s">
        <v>1578</v>
      </c>
      <c r="W118" s="95" t="s">
        <v>30</v>
      </c>
      <c r="X118" s="95" t="s">
        <v>321</v>
      </c>
      <c r="Y118" s="95" t="s">
        <v>32</v>
      </c>
      <c r="Z118" s="95">
        <v>429100</v>
      </c>
      <c r="AA118" s="95" t="s">
        <v>2326</v>
      </c>
      <c r="AB118" s="95" t="s">
        <v>2326</v>
      </c>
      <c r="AC118" s="95" t="s">
        <v>2326</v>
      </c>
      <c r="AD118" s="95" t="s">
        <v>2327</v>
      </c>
      <c r="AE118" s="95" t="s">
        <v>154</v>
      </c>
      <c r="AF118" s="95" t="s">
        <v>154</v>
      </c>
      <c r="AG118" s="95" t="s">
        <v>2328</v>
      </c>
      <c r="AH118" s="95" t="s">
        <v>154</v>
      </c>
      <c r="AI118" s="95" t="s">
        <v>154</v>
      </c>
      <c r="AJ118" s="95" t="s">
        <v>154</v>
      </c>
      <c r="AK118" s="95" t="s">
        <v>154</v>
      </c>
      <c r="AL118" s="95" t="s">
        <v>1570</v>
      </c>
      <c r="AM118" s="95" t="s">
        <v>3116</v>
      </c>
      <c r="AN118" s="95" t="s">
        <v>3117</v>
      </c>
      <c r="AO118" s="95" t="s">
        <v>3118</v>
      </c>
      <c r="AP118" s="95" t="s">
        <v>3119</v>
      </c>
      <c r="AQ118" s="95" t="s">
        <v>2433</v>
      </c>
      <c r="AR118" s="95" t="s">
        <v>3120</v>
      </c>
      <c r="AS118" s="95" t="s">
        <v>3111</v>
      </c>
      <c r="AT118" s="95" t="s">
        <v>1570</v>
      </c>
      <c r="AU118" s="95" t="s">
        <v>3121</v>
      </c>
      <c r="AV118" s="95" t="s">
        <v>469</v>
      </c>
      <c r="AW118" s="95" t="s">
        <v>3122</v>
      </c>
      <c r="AX118" s="95" t="s">
        <v>3123</v>
      </c>
    </row>
    <row r="119" spans="1:50" x14ac:dyDescent="0.25">
      <c r="A119" s="95" t="s">
        <v>3124</v>
      </c>
      <c r="B119" s="95" t="s">
        <v>1715</v>
      </c>
      <c r="C119" s="95" t="s">
        <v>3125</v>
      </c>
      <c r="D119" s="95" t="s">
        <v>2317</v>
      </c>
      <c r="E119" s="95" t="s">
        <v>3126</v>
      </c>
      <c r="F119" s="95" t="s">
        <v>3127</v>
      </c>
      <c r="G119" s="95" t="s">
        <v>3128</v>
      </c>
      <c r="H119" s="95" t="s">
        <v>2321</v>
      </c>
      <c r="I119" s="95" t="s">
        <v>2322</v>
      </c>
      <c r="J119" s="95" t="s">
        <v>462</v>
      </c>
      <c r="K119" s="95" t="s">
        <v>3129</v>
      </c>
      <c r="L119" s="95" t="s">
        <v>3130</v>
      </c>
      <c r="M119" s="95" t="s">
        <v>325</v>
      </c>
      <c r="N119" s="95" t="s">
        <v>356</v>
      </c>
      <c r="O119" s="95" t="s">
        <v>3131</v>
      </c>
      <c r="P119" s="95" t="s">
        <v>328</v>
      </c>
      <c r="Q119" s="95" t="s">
        <v>385</v>
      </c>
      <c r="R119" s="95" t="s">
        <v>386</v>
      </c>
      <c r="S119" s="95" t="s">
        <v>22</v>
      </c>
      <c r="T119" s="95" t="s">
        <v>23</v>
      </c>
      <c r="U119" s="95" t="s">
        <v>472</v>
      </c>
      <c r="V119" s="95" t="s">
        <v>1585</v>
      </c>
      <c r="W119" s="95" t="s">
        <v>30</v>
      </c>
      <c r="X119" s="95" t="s">
        <v>321</v>
      </c>
      <c r="Y119" s="95" t="s">
        <v>32</v>
      </c>
      <c r="Z119" s="95">
        <v>6946220</v>
      </c>
      <c r="AA119" s="95" t="s">
        <v>2326</v>
      </c>
      <c r="AB119" s="95" t="s">
        <v>2326</v>
      </c>
      <c r="AC119" s="95" t="s">
        <v>2326</v>
      </c>
      <c r="AD119" s="95" t="s">
        <v>2327</v>
      </c>
      <c r="AE119" s="95" t="s">
        <v>154</v>
      </c>
      <c r="AF119" s="95" t="s">
        <v>154</v>
      </c>
      <c r="AG119" s="95" t="s">
        <v>2328</v>
      </c>
      <c r="AH119" s="95" t="s">
        <v>154</v>
      </c>
      <c r="AI119" s="95" t="s">
        <v>154</v>
      </c>
      <c r="AJ119" s="95" t="s">
        <v>154</v>
      </c>
      <c r="AK119" s="95" t="s">
        <v>154</v>
      </c>
      <c r="AL119" s="95" t="s">
        <v>1570</v>
      </c>
      <c r="AM119" s="95" t="s">
        <v>3132</v>
      </c>
      <c r="AN119" s="95" t="s">
        <v>3132</v>
      </c>
      <c r="AO119" s="95" t="s">
        <v>3133</v>
      </c>
      <c r="AP119" s="95" t="s">
        <v>3134</v>
      </c>
      <c r="AQ119" s="95" t="s">
        <v>2433</v>
      </c>
      <c r="AR119" s="95" t="s">
        <v>3135</v>
      </c>
      <c r="AS119" s="95" t="s">
        <v>3124</v>
      </c>
      <c r="AT119" s="95" t="s">
        <v>1570</v>
      </c>
      <c r="AU119" s="95" t="s">
        <v>3136</v>
      </c>
      <c r="AV119" s="95" t="s">
        <v>469</v>
      </c>
      <c r="AW119" s="95" t="s">
        <v>3137</v>
      </c>
      <c r="AX119" s="95" t="s">
        <v>3138</v>
      </c>
    </row>
    <row r="120" spans="1:50" x14ac:dyDescent="0.25">
      <c r="A120" s="95" t="s">
        <v>3124</v>
      </c>
      <c r="B120" s="95" t="s">
        <v>1715</v>
      </c>
      <c r="C120" s="95" t="s">
        <v>3125</v>
      </c>
      <c r="D120" s="95" t="s">
        <v>2317</v>
      </c>
      <c r="E120" s="95" t="s">
        <v>3126</v>
      </c>
      <c r="F120" s="95" t="s">
        <v>3127</v>
      </c>
      <c r="G120" s="95" t="s">
        <v>3128</v>
      </c>
      <c r="H120" s="95" t="s">
        <v>2321</v>
      </c>
      <c r="I120" s="95" t="s">
        <v>2322</v>
      </c>
      <c r="J120" s="95" t="s">
        <v>462</v>
      </c>
      <c r="K120" s="95" t="s">
        <v>3129</v>
      </c>
      <c r="L120" s="95" t="s">
        <v>3130</v>
      </c>
      <c r="M120" s="95" t="s">
        <v>325</v>
      </c>
      <c r="N120" s="95" t="s">
        <v>356</v>
      </c>
      <c r="O120" s="95" t="s">
        <v>3131</v>
      </c>
      <c r="P120" s="95" t="s">
        <v>328</v>
      </c>
      <c r="Q120" s="95" t="s">
        <v>385</v>
      </c>
      <c r="R120" s="95" t="s">
        <v>386</v>
      </c>
      <c r="S120" s="95" t="s">
        <v>22</v>
      </c>
      <c r="T120" s="95" t="s">
        <v>23</v>
      </c>
      <c r="U120" s="95" t="s">
        <v>474</v>
      </c>
      <c r="V120" s="95" t="s">
        <v>1672</v>
      </c>
      <c r="W120" s="95" t="s">
        <v>30</v>
      </c>
      <c r="X120" s="95" t="s">
        <v>321</v>
      </c>
      <c r="Y120" s="95" t="s">
        <v>32</v>
      </c>
      <c r="Z120" s="95">
        <v>1524780</v>
      </c>
      <c r="AA120" s="95" t="s">
        <v>2326</v>
      </c>
      <c r="AB120" s="95" t="s">
        <v>2326</v>
      </c>
      <c r="AC120" s="95" t="s">
        <v>2326</v>
      </c>
      <c r="AD120" s="95" t="s">
        <v>2327</v>
      </c>
      <c r="AE120" s="95" t="s">
        <v>154</v>
      </c>
      <c r="AF120" s="95" t="s">
        <v>154</v>
      </c>
      <c r="AG120" s="95" t="s">
        <v>2328</v>
      </c>
      <c r="AH120" s="95" t="s">
        <v>154</v>
      </c>
      <c r="AI120" s="95" t="s">
        <v>154</v>
      </c>
      <c r="AJ120" s="95" t="s">
        <v>154</v>
      </c>
      <c r="AK120" s="95" t="s">
        <v>154</v>
      </c>
      <c r="AL120" s="95" t="s">
        <v>1570</v>
      </c>
      <c r="AM120" s="95" t="s">
        <v>3132</v>
      </c>
      <c r="AN120" s="95" t="s">
        <v>3132</v>
      </c>
      <c r="AO120" s="95" t="s">
        <v>3133</v>
      </c>
      <c r="AP120" s="95" t="s">
        <v>3134</v>
      </c>
      <c r="AQ120" s="95" t="s">
        <v>2433</v>
      </c>
      <c r="AR120" s="95" t="s">
        <v>3135</v>
      </c>
      <c r="AS120" s="95" t="s">
        <v>3124</v>
      </c>
      <c r="AT120" s="95" t="s">
        <v>1570</v>
      </c>
      <c r="AU120" s="95" t="s">
        <v>3136</v>
      </c>
      <c r="AV120" s="95" t="s">
        <v>469</v>
      </c>
      <c r="AW120" s="95" t="s">
        <v>3137</v>
      </c>
      <c r="AX120" s="95" t="s">
        <v>3138</v>
      </c>
    </row>
    <row r="121" spans="1:50" x14ac:dyDescent="0.25">
      <c r="A121" s="95" t="s">
        <v>3139</v>
      </c>
      <c r="B121" s="95" t="s">
        <v>1715</v>
      </c>
      <c r="C121" s="95" t="s">
        <v>3140</v>
      </c>
      <c r="D121" s="95" t="s">
        <v>2317</v>
      </c>
      <c r="E121" s="95" t="s">
        <v>2719</v>
      </c>
      <c r="F121" s="95" t="s">
        <v>3141</v>
      </c>
      <c r="G121" s="95" t="s">
        <v>3142</v>
      </c>
      <c r="H121" s="95" t="s">
        <v>2321</v>
      </c>
      <c r="I121" s="95" t="s">
        <v>2322</v>
      </c>
      <c r="J121" s="95" t="s">
        <v>462</v>
      </c>
      <c r="K121" s="95" t="s">
        <v>3143</v>
      </c>
      <c r="L121" s="95" t="s">
        <v>3144</v>
      </c>
      <c r="M121" s="95" t="s">
        <v>325</v>
      </c>
      <c r="N121" s="95" t="s">
        <v>356</v>
      </c>
      <c r="O121" s="95" t="s">
        <v>3145</v>
      </c>
      <c r="P121" s="95" t="s">
        <v>328</v>
      </c>
      <c r="Q121" s="95" t="s">
        <v>494</v>
      </c>
      <c r="R121" s="95" t="s">
        <v>495</v>
      </c>
      <c r="S121" s="95" t="s">
        <v>22</v>
      </c>
      <c r="T121" s="95" t="s">
        <v>23</v>
      </c>
      <c r="U121" s="95" t="s">
        <v>460</v>
      </c>
      <c r="V121" s="95" t="s">
        <v>1579</v>
      </c>
      <c r="W121" s="95" t="s">
        <v>30</v>
      </c>
      <c r="X121" s="95" t="s">
        <v>321</v>
      </c>
      <c r="Y121" s="95" t="s">
        <v>32</v>
      </c>
      <c r="Z121" s="95">
        <v>5083000</v>
      </c>
      <c r="AA121" s="95" t="s">
        <v>2326</v>
      </c>
      <c r="AB121" s="95" t="s">
        <v>2326</v>
      </c>
      <c r="AC121" s="95" t="s">
        <v>2326</v>
      </c>
      <c r="AD121" s="95" t="s">
        <v>2327</v>
      </c>
      <c r="AE121" s="95" t="s">
        <v>154</v>
      </c>
      <c r="AF121" s="95" t="s">
        <v>154</v>
      </c>
      <c r="AG121" s="95" t="s">
        <v>2328</v>
      </c>
      <c r="AH121" s="95" t="s">
        <v>154</v>
      </c>
      <c r="AI121" s="95" t="s">
        <v>154</v>
      </c>
      <c r="AJ121" s="95" t="s">
        <v>154</v>
      </c>
      <c r="AK121" s="95" t="s">
        <v>154</v>
      </c>
      <c r="AL121" s="95" t="s">
        <v>3146</v>
      </c>
      <c r="AM121" s="95" t="s">
        <v>3147</v>
      </c>
      <c r="AN121" s="95" t="s">
        <v>3147</v>
      </c>
      <c r="AO121" s="95" t="s">
        <v>3148</v>
      </c>
      <c r="AP121" s="95" t="s">
        <v>3149</v>
      </c>
      <c r="AQ121" s="95" t="s">
        <v>2452</v>
      </c>
      <c r="AR121" s="95" t="s">
        <v>3150</v>
      </c>
      <c r="AS121" s="95" t="s">
        <v>3139</v>
      </c>
      <c r="AT121" s="95" t="s">
        <v>1570</v>
      </c>
      <c r="AU121" s="95" t="s">
        <v>3151</v>
      </c>
      <c r="AV121" s="95" t="s">
        <v>469</v>
      </c>
      <c r="AW121" s="95" t="s">
        <v>3152</v>
      </c>
      <c r="AX121" s="95" t="s">
        <v>3153</v>
      </c>
    </row>
    <row r="122" spans="1:50" x14ac:dyDescent="0.25">
      <c r="A122" s="95" t="s">
        <v>3154</v>
      </c>
      <c r="B122" s="95" t="s">
        <v>1715</v>
      </c>
      <c r="C122" s="95" t="s">
        <v>2379</v>
      </c>
      <c r="D122" s="95" t="s">
        <v>2317</v>
      </c>
      <c r="E122" s="95" t="s">
        <v>3155</v>
      </c>
      <c r="F122" s="95" t="s">
        <v>2326</v>
      </c>
      <c r="G122" s="95" t="s">
        <v>3155</v>
      </c>
      <c r="H122" s="95" t="s">
        <v>2321</v>
      </c>
      <c r="I122" s="95" t="s">
        <v>2322</v>
      </c>
      <c r="J122" s="95" t="s">
        <v>462</v>
      </c>
      <c r="K122" s="95" t="s">
        <v>3156</v>
      </c>
      <c r="L122" s="95" t="s">
        <v>3157</v>
      </c>
      <c r="M122" s="95" t="s">
        <v>325</v>
      </c>
      <c r="N122" s="95" t="s">
        <v>356</v>
      </c>
      <c r="O122" s="95" t="s">
        <v>3158</v>
      </c>
      <c r="P122" s="95" t="s">
        <v>328</v>
      </c>
      <c r="Q122" s="95" t="s">
        <v>494</v>
      </c>
      <c r="R122" s="95" t="s">
        <v>495</v>
      </c>
      <c r="S122" s="95" t="s">
        <v>22</v>
      </c>
      <c r="T122" s="95" t="s">
        <v>23</v>
      </c>
      <c r="U122" s="95" t="s">
        <v>460</v>
      </c>
      <c r="V122" s="95" t="s">
        <v>1579</v>
      </c>
      <c r="W122" s="95" t="s">
        <v>30</v>
      </c>
      <c r="X122" s="95" t="s">
        <v>321</v>
      </c>
      <c r="Y122" s="95" t="s">
        <v>32</v>
      </c>
      <c r="Z122" s="95">
        <v>4750000</v>
      </c>
      <c r="AA122" s="95" t="s">
        <v>2326</v>
      </c>
      <c r="AB122" s="95" t="s">
        <v>2326</v>
      </c>
      <c r="AC122" s="95" t="s">
        <v>2326</v>
      </c>
      <c r="AD122" s="95" t="s">
        <v>2327</v>
      </c>
      <c r="AE122" s="95" t="s">
        <v>154</v>
      </c>
      <c r="AF122" s="95" t="s">
        <v>154</v>
      </c>
      <c r="AG122" s="95" t="s">
        <v>2328</v>
      </c>
      <c r="AH122" s="95" t="s">
        <v>154</v>
      </c>
      <c r="AI122" s="95" t="s">
        <v>154</v>
      </c>
      <c r="AJ122" s="95" t="s">
        <v>154</v>
      </c>
      <c r="AK122" s="95" t="s">
        <v>154</v>
      </c>
      <c r="AL122" s="95" t="s">
        <v>3159</v>
      </c>
      <c r="AM122" s="95" t="s">
        <v>3160</v>
      </c>
      <c r="AN122" s="95" t="s">
        <v>3161</v>
      </c>
      <c r="AO122" s="95" t="s">
        <v>3162</v>
      </c>
      <c r="AP122" s="95" t="s">
        <v>3163</v>
      </c>
      <c r="AQ122" s="95" t="s">
        <v>2468</v>
      </c>
      <c r="AR122" s="95" t="s">
        <v>3164</v>
      </c>
      <c r="AS122" s="95" t="s">
        <v>3154</v>
      </c>
      <c r="AT122" s="95" t="s">
        <v>1570</v>
      </c>
      <c r="AU122" s="95" t="s">
        <v>3165</v>
      </c>
      <c r="AV122" s="95" t="s">
        <v>469</v>
      </c>
      <c r="AW122" s="95" t="s">
        <v>3166</v>
      </c>
      <c r="AX122" s="95" t="s">
        <v>3167</v>
      </c>
    </row>
    <row r="123" spans="1:50" x14ac:dyDescent="0.25">
      <c r="A123" s="95" t="s">
        <v>3154</v>
      </c>
      <c r="B123" s="95" t="s">
        <v>1715</v>
      </c>
      <c r="C123" s="95" t="s">
        <v>2379</v>
      </c>
      <c r="D123" s="95" t="s">
        <v>2317</v>
      </c>
      <c r="E123" s="95" t="s">
        <v>3155</v>
      </c>
      <c r="F123" s="95" t="s">
        <v>2326</v>
      </c>
      <c r="G123" s="95" t="s">
        <v>3155</v>
      </c>
      <c r="H123" s="95" t="s">
        <v>2321</v>
      </c>
      <c r="I123" s="95" t="s">
        <v>2322</v>
      </c>
      <c r="J123" s="95" t="s">
        <v>462</v>
      </c>
      <c r="K123" s="95" t="s">
        <v>3156</v>
      </c>
      <c r="L123" s="95" t="s">
        <v>3157</v>
      </c>
      <c r="M123" s="95" t="s">
        <v>325</v>
      </c>
      <c r="N123" s="95" t="s">
        <v>356</v>
      </c>
      <c r="O123" s="95" t="s">
        <v>3158</v>
      </c>
      <c r="P123" s="95" t="s">
        <v>328</v>
      </c>
      <c r="Q123" s="95" t="s">
        <v>494</v>
      </c>
      <c r="R123" s="95" t="s">
        <v>495</v>
      </c>
      <c r="S123" s="95" t="s">
        <v>22</v>
      </c>
      <c r="T123" s="95" t="s">
        <v>23</v>
      </c>
      <c r="U123" s="95" t="s">
        <v>472</v>
      </c>
      <c r="V123" s="95" t="s">
        <v>1585</v>
      </c>
      <c r="W123" s="95" t="s">
        <v>30</v>
      </c>
      <c r="X123" s="95" t="s">
        <v>321</v>
      </c>
      <c r="Y123" s="95" t="s">
        <v>32</v>
      </c>
      <c r="Z123" s="95">
        <v>855000</v>
      </c>
      <c r="AA123" s="95" t="s">
        <v>2326</v>
      </c>
      <c r="AB123" s="95" t="s">
        <v>2326</v>
      </c>
      <c r="AC123" s="95" t="s">
        <v>2326</v>
      </c>
      <c r="AD123" s="95" t="s">
        <v>2327</v>
      </c>
      <c r="AE123" s="95" t="s">
        <v>154</v>
      </c>
      <c r="AF123" s="95" t="s">
        <v>154</v>
      </c>
      <c r="AG123" s="95" t="s">
        <v>2328</v>
      </c>
      <c r="AH123" s="95" t="s">
        <v>154</v>
      </c>
      <c r="AI123" s="95" t="s">
        <v>154</v>
      </c>
      <c r="AJ123" s="95" t="s">
        <v>154</v>
      </c>
      <c r="AK123" s="95" t="s">
        <v>154</v>
      </c>
      <c r="AL123" s="95" t="s">
        <v>3159</v>
      </c>
      <c r="AM123" s="95" t="s">
        <v>3160</v>
      </c>
      <c r="AN123" s="95" t="s">
        <v>3161</v>
      </c>
      <c r="AO123" s="95" t="s">
        <v>3162</v>
      </c>
      <c r="AP123" s="95" t="s">
        <v>3163</v>
      </c>
      <c r="AQ123" s="95" t="s">
        <v>2468</v>
      </c>
      <c r="AR123" s="95" t="s">
        <v>3164</v>
      </c>
      <c r="AS123" s="95" t="s">
        <v>3154</v>
      </c>
      <c r="AT123" s="95" t="s">
        <v>1570</v>
      </c>
      <c r="AU123" s="95" t="s">
        <v>3165</v>
      </c>
      <c r="AV123" s="95" t="s">
        <v>469</v>
      </c>
      <c r="AW123" s="95" t="s">
        <v>3166</v>
      </c>
      <c r="AX123" s="95" t="s">
        <v>3167</v>
      </c>
    </row>
    <row r="124" spans="1:50" x14ac:dyDescent="0.25">
      <c r="A124" s="95" t="s">
        <v>3154</v>
      </c>
      <c r="B124" s="95" t="s">
        <v>1715</v>
      </c>
      <c r="C124" s="95" t="s">
        <v>2379</v>
      </c>
      <c r="D124" s="95" t="s">
        <v>2317</v>
      </c>
      <c r="E124" s="95" t="s">
        <v>3155</v>
      </c>
      <c r="F124" s="95" t="s">
        <v>2326</v>
      </c>
      <c r="G124" s="95" t="s">
        <v>3155</v>
      </c>
      <c r="H124" s="95" t="s">
        <v>2321</v>
      </c>
      <c r="I124" s="95" t="s">
        <v>2322</v>
      </c>
      <c r="J124" s="95" t="s">
        <v>462</v>
      </c>
      <c r="K124" s="95" t="s">
        <v>3156</v>
      </c>
      <c r="L124" s="95" t="s">
        <v>3157</v>
      </c>
      <c r="M124" s="95" t="s">
        <v>325</v>
      </c>
      <c r="N124" s="95" t="s">
        <v>356</v>
      </c>
      <c r="O124" s="95" t="s">
        <v>3158</v>
      </c>
      <c r="P124" s="95" t="s">
        <v>328</v>
      </c>
      <c r="Q124" s="95" t="s">
        <v>494</v>
      </c>
      <c r="R124" s="95" t="s">
        <v>495</v>
      </c>
      <c r="S124" s="95" t="s">
        <v>22</v>
      </c>
      <c r="T124" s="95" t="s">
        <v>23</v>
      </c>
      <c r="U124" s="95" t="s">
        <v>478</v>
      </c>
      <c r="V124" s="95" t="s">
        <v>479</v>
      </c>
      <c r="W124" s="95" t="s">
        <v>30</v>
      </c>
      <c r="X124" s="95" t="s">
        <v>321</v>
      </c>
      <c r="Y124" s="95" t="s">
        <v>32</v>
      </c>
      <c r="Z124" s="95">
        <v>475000</v>
      </c>
      <c r="AA124" s="95" t="s">
        <v>2326</v>
      </c>
      <c r="AB124" s="95" t="s">
        <v>2326</v>
      </c>
      <c r="AC124" s="95" t="s">
        <v>2326</v>
      </c>
      <c r="AD124" s="95" t="s">
        <v>2327</v>
      </c>
      <c r="AE124" s="95" t="s">
        <v>154</v>
      </c>
      <c r="AF124" s="95" t="s">
        <v>154</v>
      </c>
      <c r="AG124" s="95" t="s">
        <v>2328</v>
      </c>
      <c r="AH124" s="95" t="s">
        <v>154</v>
      </c>
      <c r="AI124" s="95" t="s">
        <v>154</v>
      </c>
      <c r="AJ124" s="95" t="s">
        <v>154</v>
      </c>
      <c r="AK124" s="95" t="s">
        <v>154</v>
      </c>
      <c r="AL124" s="95" t="s">
        <v>3159</v>
      </c>
      <c r="AM124" s="95" t="s">
        <v>3160</v>
      </c>
      <c r="AN124" s="95" t="s">
        <v>3161</v>
      </c>
      <c r="AO124" s="95" t="s">
        <v>3162</v>
      </c>
      <c r="AP124" s="95" t="s">
        <v>3163</v>
      </c>
      <c r="AQ124" s="95" t="s">
        <v>2468</v>
      </c>
      <c r="AR124" s="95" t="s">
        <v>3164</v>
      </c>
      <c r="AS124" s="95" t="s">
        <v>3154</v>
      </c>
      <c r="AT124" s="95" t="s">
        <v>1570</v>
      </c>
      <c r="AU124" s="95" t="s">
        <v>3165</v>
      </c>
      <c r="AV124" s="95" t="s">
        <v>469</v>
      </c>
      <c r="AW124" s="95" t="s">
        <v>3166</v>
      </c>
      <c r="AX124" s="95" t="s">
        <v>3167</v>
      </c>
    </row>
    <row r="125" spans="1:50" x14ac:dyDescent="0.25">
      <c r="A125" s="95" t="s">
        <v>3168</v>
      </c>
      <c r="B125" s="95" t="s">
        <v>1715</v>
      </c>
      <c r="C125" s="95" t="s">
        <v>3169</v>
      </c>
      <c r="D125" s="95" t="s">
        <v>2317</v>
      </c>
      <c r="E125" s="95" t="s">
        <v>3170</v>
      </c>
      <c r="F125" s="95" t="s">
        <v>3171</v>
      </c>
      <c r="G125" s="95" t="s">
        <v>3172</v>
      </c>
      <c r="H125" s="95" t="s">
        <v>2321</v>
      </c>
      <c r="I125" s="95" t="s">
        <v>2322</v>
      </c>
      <c r="J125" s="95" t="s">
        <v>462</v>
      </c>
      <c r="K125" s="95" t="s">
        <v>3173</v>
      </c>
      <c r="L125" s="95" t="s">
        <v>3174</v>
      </c>
      <c r="M125" s="95" t="s">
        <v>325</v>
      </c>
      <c r="N125" s="95" t="s">
        <v>356</v>
      </c>
      <c r="O125" s="95" t="s">
        <v>3175</v>
      </c>
      <c r="P125" s="95" t="s">
        <v>328</v>
      </c>
      <c r="Q125" s="95" t="s">
        <v>494</v>
      </c>
      <c r="R125" s="95" t="s">
        <v>495</v>
      </c>
      <c r="S125" s="95" t="s">
        <v>22</v>
      </c>
      <c r="T125" s="95" t="s">
        <v>23</v>
      </c>
      <c r="U125" s="95" t="s">
        <v>478</v>
      </c>
      <c r="V125" s="95" t="s">
        <v>479</v>
      </c>
      <c r="W125" s="95" t="s">
        <v>30</v>
      </c>
      <c r="X125" s="95" t="s">
        <v>321</v>
      </c>
      <c r="Y125" s="95" t="s">
        <v>32</v>
      </c>
      <c r="Z125" s="95">
        <v>12373000</v>
      </c>
      <c r="AA125" s="95" t="s">
        <v>2326</v>
      </c>
      <c r="AB125" s="95" t="s">
        <v>2326</v>
      </c>
      <c r="AC125" s="95" t="s">
        <v>2326</v>
      </c>
      <c r="AD125" s="95" t="s">
        <v>2327</v>
      </c>
      <c r="AE125" s="95" t="s">
        <v>154</v>
      </c>
      <c r="AF125" s="95" t="s">
        <v>154</v>
      </c>
      <c r="AG125" s="95" t="s">
        <v>2328</v>
      </c>
      <c r="AH125" s="95" t="s">
        <v>154</v>
      </c>
      <c r="AI125" s="95" t="s">
        <v>154</v>
      </c>
      <c r="AJ125" s="95" t="s">
        <v>154</v>
      </c>
      <c r="AK125" s="95" t="s">
        <v>154</v>
      </c>
      <c r="AL125" s="95" t="s">
        <v>3176</v>
      </c>
      <c r="AM125" s="95" t="s">
        <v>3177</v>
      </c>
      <c r="AN125" s="95" t="s">
        <v>3178</v>
      </c>
      <c r="AO125" s="95" t="s">
        <v>3179</v>
      </c>
      <c r="AP125" s="95" t="s">
        <v>3180</v>
      </c>
      <c r="AQ125" s="95" t="s">
        <v>2468</v>
      </c>
      <c r="AR125" s="95" t="s">
        <v>3181</v>
      </c>
      <c r="AS125" s="95" t="s">
        <v>3168</v>
      </c>
      <c r="AT125" s="95" t="s">
        <v>1570</v>
      </c>
      <c r="AU125" s="95" t="s">
        <v>334</v>
      </c>
      <c r="AV125" s="95" t="s">
        <v>469</v>
      </c>
      <c r="AW125" s="95" t="s">
        <v>3182</v>
      </c>
      <c r="AX125" s="95" t="s">
        <v>3183</v>
      </c>
    </row>
    <row r="126" spans="1:50" x14ac:dyDescent="0.25">
      <c r="A126" s="95" t="s">
        <v>3184</v>
      </c>
      <c r="B126" s="95" t="s">
        <v>1715</v>
      </c>
      <c r="C126" s="95" t="s">
        <v>3185</v>
      </c>
      <c r="D126" s="95" t="s">
        <v>2317</v>
      </c>
      <c r="E126" s="95" t="s">
        <v>3186</v>
      </c>
      <c r="F126" s="95" t="s">
        <v>3187</v>
      </c>
      <c r="G126" s="95" t="s">
        <v>3188</v>
      </c>
      <c r="H126" s="95" t="s">
        <v>2321</v>
      </c>
      <c r="I126" s="95" t="s">
        <v>2322</v>
      </c>
      <c r="J126" s="95" t="s">
        <v>462</v>
      </c>
      <c r="K126" s="95" t="s">
        <v>3189</v>
      </c>
      <c r="L126" s="95" t="s">
        <v>3190</v>
      </c>
      <c r="M126" s="95" t="s">
        <v>325</v>
      </c>
      <c r="N126" s="95" t="s">
        <v>356</v>
      </c>
      <c r="O126" s="95" t="s">
        <v>3191</v>
      </c>
      <c r="P126" s="95" t="s">
        <v>328</v>
      </c>
      <c r="Q126" s="95" t="s">
        <v>2462</v>
      </c>
      <c r="R126" s="95" t="s">
        <v>2463</v>
      </c>
      <c r="S126" s="95" t="s">
        <v>22</v>
      </c>
      <c r="T126" s="95" t="s">
        <v>23</v>
      </c>
      <c r="U126" s="95" t="s">
        <v>460</v>
      </c>
      <c r="V126" s="95" t="s">
        <v>1579</v>
      </c>
      <c r="W126" s="95" t="s">
        <v>30</v>
      </c>
      <c r="X126" s="95" t="s">
        <v>321</v>
      </c>
      <c r="Y126" s="95" t="s">
        <v>32</v>
      </c>
      <c r="Z126" s="95">
        <v>2431800</v>
      </c>
      <c r="AA126" s="95" t="s">
        <v>2326</v>
      </c>
      <c r="AB126" s="95" t="s">
        <v>2326</v>
      </c>
      <c r="AC126" s="95" t="s">
        <v>2326</v>
      </c>
      <c r="AD126" s="95" t="s">
        <v>2327</v>
      </c>
      <c r="AE126" s="95" t="s">
        <v>154</v>
      </c>
      <c r="AF126" s="95" t="s">
        <v>154</v>
      </c>
      <c r="AG126" s="95" t="s">
        <v>2328</v>
      </c>
      <c r="AH126" s="95" t="s">
        <v>154</v>
      </c>
      <c r="AI126" s="95" t="s">
        <v>154</v>
      </c>
      <c r="AJ126" s="95" t="s">
        <v>154</v>
      </c>
      <c r="AK126" s="95" t="s">
        <v>154</v>
      </c>
      <c r="AL126" s="95" t="s">
        <v>3176</v>
      </c>
      <c r="AM126" s="95" t="s">
        <v>3192</v>
      </c>
      <c r="AN126" s="95" t="s">
        <v>3193</v>
      </c>
      <c r="AO126" s="95" t="s">
        <v>3194</v>
      </c>
      <c r="AP126" s="95" t="s">
        <v>3195</v>
      </c>
      <c r="AQ126" s="95" t="s">
        <v>2468</v>
      </c>
      <c r="AR126" s="95" t="s">
        <v>3196</v>
      </c>
      <c r="AS126" s="95" t="s">
        <v>3184</v>
      </c>
      <c r="AT126" s="95" t="s">
        <v>1570</v>
      </c>
      <c r="AU126" s="95" t="s">
        <v>992</v>
      </c>
      <c r="AV126" s="95" t="s">
        <v>469</v>
      </c>
      <c r="AW126" s="95" t="s">
        <v>3197</v>
      </c>
      <c r="AX126" s="95" t="s">
        <v>3198</v>
      </c>
    </row>
    <row r="127" spans="1:50" x14ac:dyDescent="0.25">
      <c r="A127" s="95" t="s">
        <v>3184</v>
      </c>
      <c r="B127" s="95" t="s">
        <v>1715</v>
      </c>
      <c r="C127" s="95" t="s">
        <v>3185</v>
      </c>
      <c r="D127" s="95" t="s">
        <v>2317</v>
      </c>
      <c r="E127" s="95" t="s">
        <v>3186</v>
      </c>
      <c r="F127" s="95" t="s">
        <v>3187</v>
      </c>
      <c r="G127" s="95" t="s">
        <v>3188</v>
      </c>
      <c r="H127" s="95" t="s">
        <v>2321</v>
      </c>
      <c r="I127" s="95" t="s">
        <v>2322</v>
      </c>
      <c r="J127" s="95" t="s">
        <v>462</v>
      </c>
      <c r="K127" s="95" t="s">
        <v>3189</v>
      </c>
      <c r="L127" s="95" t="s">
        <v>3190</v>
      </c>
      <c r="M127" s="95" t="s">
        <v>325</v>
      </c>
      <c r="N127" s="95" t="s">
        <v>356</v>
      </c>
      <c r="O127" s="95" t="s">
        <v>3191</v>
      </c>
      <c r="P127" s="95" t="s">
        <v>328</v>
      </c>
      <c r="Q127" s="95" t="s">
        <v>2462</v>
      </c>
      <c r="R127" s="95" t="s">
        <v>2463</v>
      </c>
      <c r="S127" s="95" t="s">
        <v>22</v>
      </c>
      <c r="T127" s="95" t="s">
        <v>23</v>
      </c>
      <c r="U127" s="95" t="s">
        <v>535</v>
      </c>
      <c r="V127" s="95" t="s">
        <v>1582</v>
      </c>
      <c r="W127" s="95" t="s">
        <v>30</v>
      </c>
      <c r="X127" s="95" t="s">
        <v>321</v>
      </c>
      <c r="Y127" s="95" t="s">
        <v>32</v>
      </c>
      <c r="Z127" s="95">
        <v>270200</v>
      </c>
      <c r="AA127" s="95" t="s">
        <v>2326</v>
      </c>
      <c r="AB127" s="95" t="s">
        <v>2326</v>
      </c>
      <c r="AC127" s="95" t="s">
        <v>2326</v>
      </c>
      <c r="AD127" s="95" t="s">
        <v>2327</v>
      </c>
      <c r="AE127" s="95" t="s">
        <v>154</v>
      </c>
      <c r="AF127" s="95" t="s">
        <v>154</v>
      </c>
      <c r="AG127" s="95" t="s">
        <v>2328</v>
      </c>
      <c r="AH127" s="95" t="s">
        <v>154</v>
      </c>
      <c r="AI127" s="95" t="s">
        <v>154</v>
      </c>
      <c r="AJ127" s="95" t="s">
        <v>154</v>
      </c>
      <c r="AK127" s="95" t="s">
        <v>154</v>
      </c>
      <c r="AL127" s="95" t="s">
        <v>3176</v>
      </c>
      <c r="AM127" s="95" t="s">
        <v>3192</v>
      </c>
      <c r="AN127" s="95" t="s">
        <v>3193</v>
      </c>
      <c r="AO127" s="95" t="s">
        <v>3194</v>
      </c>
      <c r="AP127" s="95" t="s">
        <v>3195</v>
      </c>
      <c r="AQ127" s="95" t="s">
        <v>2468</v>
      </c>
      <c r="AR127" s="95" t="s">
        <v>3196</v>
      </c>
      <c r="AS127" s="95" t="s">
        <v>3184</v>
      </c>
      <c r="AT127" s="95" t="s">
        <v>1570</v>
      </c>
      <c r="AU127" s="95" t="s">
        <v>992</v>
      </c>
      <c r="AV127" s="95" t="s">
        <v>469</v>
      </c>
      <c r="AW127" s="95" t="s">
        <v>3197</v>
      </c>
      <c r="AX127" s="95" t="s">
        <v>3198</v>
      </c>
    </row>
    <row r="128" spans="1:50" x14ac:dyDescent="0.25">
      <c r="A128" s="95" t="s">
        <v>3199</v>
      </c>
      <c r="B128" s="95" t="s">
        <v>1715</v>
      </c>
      <c r="C128" s="95" t="s">
        <v>3200</v>
      </c>
      <c r="D128" s="95" t="s">
        <v>2317</v>
      </c>
      <c r="E128" s="95" t="s">
        <v>3201</v>
      </c>
      <c r="F128" s="95" t="s">
        <v>3202</v>
      </c>
      <c r="G128" s="95" t="s">
        <v>3203</v>
      </c>
      <c r="H128" s="95" t="s">
        <v>2321</v>
      </c>
      <c r="I128" s="95" t="s">
        <v>2322</v>
      </c>
      <c r="J128" s="95" t="s">
        <v>462</v>
      </c>
      <c r="K128" s="95" t="s">
        <v>3204</v>
      </c>
      <c r="L128" s="95" t="s">
        <v>3205</v>
      </c>
      <c r="M128" s="95" t="s">
        <v>325</v>
      </c>
      <c r="N128" s="95" t="s">
        <v>356</v>
      </c>
      <c r="O128" s="95" t="s">
        <v>3206</v>
      </c>
      <c r="P128" s="95" t="s">
        <v>328</v>
      </c>
      <c r="Q128" s="95" t="s">
        <v>385</v>
      </c>
      <c r="R128" s="95" t="s">
        <v>386</v>
      </c>
      <c r="S128" s="95" t="s">
        <v>22</v>
      </c>
      <c r="T128" s="95" t="s">
        <v>23</v>
      </c>
      <c r="U128" s="95" t="s">
        <v>476</v>
      </c>
      <c r="V128" s="95" t="s">
        <v>477</v>
      </c>
      <c r="W128" s="95" t="s">
        <v>30</v>
      </c>
      <c r="X128" s="95" t="s">
        <v>321</v>
      </c>
      <c r="Y128" s="95" t="s">
        <v>32</v>
      </c>
      <c r="Z128" s="95">
        <v>941166</v>
      </c>
      <c r="AA128" s="95" t="s">
        <v>2326</v>
      </c>
      <c r="AB128" s="95" t="s">
        <v>2326</v>
      </c>
      <c r="AC128" s="95" t="s">
        <v>2326</v>
      </c>
      <c r="AD128" s="95" t="s">
        <v>2327</v>
      </c>
      <c r="AE128" s="95" t="s">
        <v>154</v>
      </c>
      <c r="AF128" s="95" t="s">
        <v>154</v>
      </c>
      <c r="AG128" s="95" t="s">
        <v>2328</v>
      </c>
      <c r="AH128" s="95" t="s">
        <v>154</v>
      </c>
      <c r="AI128" s="95" t="s">
        <v>154</v>
      </c>
      <c r="AJ128" s="95" t="s">
        <v>154</v>
      </c>
      <c r="AK128" s="95" t="s">
        <v>154</v>
      </c>
      <c r="AL128" s="95" t="s">
        <v>3207</v>
      </c>
      <c r="AM128" s="95" t="s">
        <v>3208</v>
      </c>
      <c r="AN128" s="95" t="s">
        <v>3209</v>
      </c>
      <c r="AO128" s="95" t="s">
        <v>3210</v>
      </c>
      <c r="AP128" s="95" t="s">
        <v>3211</v>
      </c>
      <c r="AQ128" s="95" t="s">
        <v>2468</v>
      </c>
      <c r="AR128" s="95" t="s">
        <v>3212</v>
      </c>
      <c r="AS128" s="95" t="s">
        <v>3199</v>
      </c>
      <c r="AT128" s="95" t="s">
        <v>1570</v>
      </c>
      <c r="AU128" s="95" t="s">
        <v>983</v>
      </c>
      <c r="AV128" s="95" t="s">
        <v>469</v>
      </c>
      <c r="AW128" s="95" t="s">
        <v>3213</v>
      </c>
      <c r="AX128" s="95" t="s">
        <v>3214</v>
      </c>
    </row>
    <row r="129" spans="1:50" x14ac:dyDescent="0.25">
      <c r="A129" s="95" t="s">
        <v>3199</v>
      </c>
      <c r="B129" s="95" t="s">
        <v>1715</v>
      </c>
      <c r="C129" s="95" t="s">
        <v>3200</v>
      </c>
      <c r="D129" s="95" t="s">
        <v>2317</v>
      </c>
      <c r="E129" s="95" t="s">
        <v>3201</v>
      </c>
      <c r="F129" s="95" t="s">
        <v>3202</v>
      </c>
      <c r="G129" s="95" t="s">
        <v>3203</v>
      </c>
      <c r="H129" s="95" t="s">
        <v>2321</v>
      </c>
      <c r="I129" s="95" t="s">
        <v>2322</v>
      </c>
      <c r="J129" s="95" t="s">
        <v>462</v>
      </c>
      <c r="K129" s="95" t="s">
        <v>3204</v>
      </c>
      <c r="L129" s="95" t="s">
        <v>3205</v>
      </c>
      <c r="M129" s="95" t="s">
        <v>325</v>
      </c>
      <c r="N129" s="95" t="s">
        <v>356</v>
      </c>
      <c r="O129" s="95" t="s">
        <v>3206</v>
      </c>
      <c r="P129" s="95" t="s">
        <v>328</v>
      </c>
      <c r="Q129" s="95" t="s">
        <v>385</v>
      </c>
      <c r="R129" s="95" t="s">
        <v>386</v>
      </c>
      <c r="S129" s="95" t="s">
        <v>22</v>
      </c>
      <c r="T129" s="95" t="s">
        <v>23</v>
      </c>
      <c r="U129" s="95" t="s">
        <v>478</v>
      </c>
      <c r="V129" s="95" t="s">
        <v>479</v>
      </c>
      <c r="W129" s="95" t="s">
        <v>30</v>
      </c>
      <c r="X129" s="95" t="s">
        <v>321</v>
      </c>
      <c r="Y129" s="95" t="s">
        <v>32</v>
      </c>
      <c r="Z129" s="95">
        <v>2823499</v>
      </c>
      <c r="AA129" s="95" t="s">
        <v>2326</v>
      </c>
      <c r="AB129" s="95" t="s">
        <v>2326</v>
      </c>
      <c r="AC129" s="95" t="s">
        <v>2326</v>
      </c>
      <c r="AD129" s="95" t="s">
        <v>2327</v>
      </c>
      <c r="AE129" s="95" t="s">
        <v>154</v>
      </c>
      <c r="AF129" s="95" t="s">
        <v>154</v>
      </c>
      <c r="AG129" s="95" t="s">
        <v>2328</v>
      </c>
      <c r="AH129" s="95" t="s">
        <v>154</v>
      </c>
      <c r="AI129" s="95" t="s">
        <v>154</v>
      </c>
      <c r="AJ129" s="95" t="s">
        <v>154</v>
      </c>
      <c r="AK129" s="95" t="s">
        <v>154</v>
      </c>
      <c r="AL129" s="95" t="s">
        <v>3207</v>
      </c>
      <c r="AM129" s="95" t="s">
        <v>3208</v>
      </c>
      <c r="AN129" s="95" t="s">
        <v>3209</v>
      </c>
      <c r="AO129" s="95" t="s">
        <v>3210</v>
      </c>
      <c r="AP129" s="95" t="s">
        <v>3211</v>
      </c>
      <c r="AQ129" s="95" t="s">
        <v>2468</v>
      </c>
      <c r="AR129" s="95" t="s">
        <v>3212</v>
      </c>
      <c r="AS129" s="95" t="s">
        <v>3199</v>
      </c>
      <c r="AT129" s="95" t="s">
        <v>1570</v>
      </c>
      <c r="AU129" s="95" t="s">
        <v>983</v>
      </c>
      <c r="AV129" s="95" t="s">
        <v>469</v>
      </c>
      <c r="AW129" s="95" t="s">
        <v>3213</v>
      </c>
      <c r="AX129" s="95" t="s">
        <v>3214</v>
      </c>
    </row>
    <row r="130" spans="1:50" x14ac:dyDescent="0.25">
      <c r="A130" s="95" t="s">
        <v>3215</v>
      </c>
      <c r="B130" s="95" t="s">
        <v>1715</v>
      </c>
      <c r="C130" s="95" t="s">
        <v>3216</v>
      </c>
      <c r="D130" s="95" t="s">
        <v>2317</v>
      </c>
      <c r="E130" s="95" t="s">
        <v>3217</v>
      </c>
      <c r="F130" s="95" t="s">
        <v>3218</v>
      </c>
      <c r="G130" s="95" t="s">
        <v>3219</v>
      </c>
      <c r="H130" s="95" t="s">
        <v>2321</v>
      </c>
      <c r="I130" s="95" t="s">
        <v>2322</v>
      </c>
      <c r="J130" s="95" t="s">
        <v>462</v>
      </c>
      <c r="K130" s="95" t="s">
        <v>3220</v>
      </c>
      <c r="L130" s="95" t="s">
        <v>3221</v>
      </c>
      <c r="M130" s="95" t="s">
        <v>325</v>
      </c>
      <c r="N130" s="95" t="s">
        <v>356</v>
      </c>
      <c r="O130" s="95" t="s">
        <v>3222</v>
      </c>
      <c r="P130" s="95" t="s">
        <v>328</v>
      </c>
      <c r="Q130" s="95" t="s">
        <v>385</v>
      </c>
      <c r="R130" s="95" t="s">
        <v>386</v>
      </c>
      <c r="S130" s="95" t="s">
        <v>22</v>
      </c>
      <c r="T130" s="95" t="s">
        <v>23</v>
      </c>
      <c r="U130" s="95" t="s">
        <v>595</v>
      </c>
      <c r="V130" s="95" t="s">
        <v>1577</v>
      </c>
      <c r="W130" s="95" t="s">
        <v>30</v>
      </c>
      <c r="X130" s="95" t="s">
        <v>321</v>
      </c>
      <c r="Y130" s="95" t="s">
        <v>32</v>
      </c>
      <c r="Z130" s="95">
        <v>405300</v>
      </c>
      <c r="AA130" s="95" t="s">
        <v>2326</v>
      </c>
      <c r="AB130" s="95" t="s">
        <v>2326</v>
      </c>
      <c r="AC130" s="95" t="s">
        <v>2326</v>
      </c>
      <c r="AD130" s="95" t="s">
        <v>2327</v>
      </c>
      <c r="AE130" s="95" t="s">
        <v>154</v>
      </c>
      <c r="AF130" s="95" t="s">
        <v>154</v>
      </c>
      <c r="AG130" s="95" t="s">
        <v>2328</v>
      </c>
      <c r="AH130" s="95" t="s">
        <v>154</v>
      </c>
      <c r="AI130" s="95" t="s">
        <v>154</v>
      </c>
      <c r="AJ130" s="95" t="s">
        <v>154</v>
      </c>
      <c r="AK130" s="95" t="s">
        <v>154</v>
      </c>
      <c r="AL130" s="95" t="s">
        <v>3223</v>
      </c>
      <c r="AM130" s="95" t="s">
        <v>3224</v>
      </c>
      <c r="AN130" s="95" t="s">
        <v>3225</v>
      </c>
      <c r="AO130" s="95" t="s">
        <v>3226</v>
      </c>
      <c r="AP130" s="95" t="s">
        <v>3227</v>
      </c>
      <c r="AQ130" s="95" t="s">
        <v>2468</v>
      </c>
      <c r="AR130" s="95" t="s">
        <v>3228</v>
      </c>
      <c r="AS130" s="95" t="s">
        <v>3215</v>
      </c>
      <c r="AT130" s="95" t="s">
        <v>1570</v>
      </c>
      <c r="AU130" s="95" t="s">
        <v>1531</v>
      </c>
      <c r="AV130" s="95" t="s">
        <v>335</v>
      </c>
      <c r="AW130" s="95" t="s">
        <v>3229</v>
      </c>
      <c r="AX130" s="95" t="s">
        <v>3230</v>
      </c>
    </row>
    <row r="131" spans="1:50" x14ac:dyDescent="0.25">
      <c r="A131" s="95" t="s">
        <v>3215</v>
      </c>
      <c r="B131" s="95" t="s">
        <v>1715</v>
      </c>
      <c r="C131" s="95" t="s">
        <v>3216</v>
      </c>
      <c r="D131" s="95" t="s">
        <v>2317</v>
      </c>
      <c r="E131" s="95" t="s">
        <v>3217</v>
      </c>
      <c r="F131" s="95" t="s">
        <v>3218</v>
      </c>
      <c r="G131" s="95" t="s">
        <v>3219</v>
      </c>
      <c r="H131" s="95" t="s">
        <v>2321</v>
      </c>
      <c r="I131" s="95" t="s">
        <v>2322</v>
      </c>
      <c r="J131" s="95" t="s">
        <v>462</v>
      </c>
      <c r="K131" s="95" t="s">
        <v>3220</v>
      </c>
      <c r="L131" s="95" t="s">
        <v>3221</v>
      </c>
      <c r="M131" s="95" t="s">
        <v>325</v>
      </c>
      <c r="N131" s="95" t="s">
        <v>356</v>
      </c>
      <c r="O131" s="95" t="s">
        <v>3222</v>
      </c>
      <c r="P131" s="95" t="s">
        <v>328</v>
      </c>
      <c r="Q131" s="95" t="s">
        <v>385</v>
      </c>
      <c r="R131" s="95" t="s">
        <v>386</v>
      </c>
      <c r="S131" s="95" t="s">
        <v>22</v>
      </c>
      <c r="T131" s="95" t="s">
        <v>23</v>
      </c>
      <c r="U131" s="95" t="s">
        <v>602</v>
      </c>
      <c r="V131" s="95" t="s">
        <v>1578</v>
      </c>
      <c r="W131" s="95" t="s">
        <v>30</v>
      </c>
      <c r="X131" s="95" t="s">
        <v>321</v>
      </c>
      <c r="Y131" s="95" t="s">
        <v>32</v>
      </c>
      <c r="Z131" s="95">
        <v>405300</v>
      </c>
      <c r="AA131" s="95" t="s">
        <v>2326</v>
      </c>
      <c r="AB131" s="95" t="s">
        <v>2326</v>
      </c>
      <c r="AC131" s="95" t="s">
        <v>2326</v>
      </c>
      <c r="AD131" s="95" t="s">
        <v>2327</v>
      </c>
      <c r="AE131" s="95" t="s">
        <v>154</v>
      </c>
      <c r="AF131" s="95" t="s">
        <v>154</v>
      </c>
      <c r="AG131" s="95" t="s">
        <v>2328</v>
      </c>
      <c r="AH131" s="95" t="s">
        <v>154</v>
      </c>
      <c r="AI131" s="95" t="s">
        <v>154</v>
      </c>
      <c r="AJ131" s="95" t="s">
        <v>154</v>
      </c>
      <c r="AK131" s="95" t="s">
        <v>154</v>
      </c>
      <c r="AL131" s="95" t="s">
        <v>3223</v>
      </c>
      <c r="AM131" s="95" t="s">
        <v>3224</v>
      </c>
      <c r="AN131" s="95" t="s">
        <v>3225</v>
      </c>
      <c r="AO131" s="95" t="s">
        <v>3226</v>
      </c>
      <c r="AP131" s="95" t="s">
        <v>3227</v>
      </c>
      <c r="AQ131" s="95" t="s">
        <v>2468</v>
      </c>
      <c r="AR131" s="95" t="s">
        <v>3228</v>
      </c>
      <c r="AS131" s="95" t="s">
        <v>3215</v>
      </c>
      <c r="AT131" s="95" t="s">
        <v>1570</v>
      </c>
      <c r="AU131" s="95" t="s">
        <v>1531</v>
      </c>
      <c r="AV131" s="95" t="s">
        <v>335</v>
      </c>
      <c r="AW131" s="95" t="s">
        <v>3229</v>
      </c>
      <c r="AX131" s="95" t="s">
        <v>3230</v>
      </c>
    </row>
    <row r="132" spans="1:50" x14ac:dyDescent="0.25">
      <c r="A132" s="95" t="s">
        <v>3231</v>
      </c>
      <c r="B132" s="95" t="s">
        <v>1715</v>
      </c>
      <c r="C132" s="95" t="s">
        <v>3232</v>
      </c>
      <c r="D132" s="95" t="s">
        <v>2317</v>
      </c>
      <c r="E132" s="95" t="s">
        <v>2489</v>
      </c>
      <c r="F132" s="95" t="s">
        <v>3233</v>
      </c>
      <c r="G132" s="95" t="s">
        <v>3234</v>
      </c>
      <c r="H132" s="95" t="s">
        <v>2321</v>
      </c>
      <c r="I132" s="95" t="s">
        <v>2322</v>
      </c>
      <c r="J132" s="95" t="s">
        <v>462</v>
      </c>
      <c r="K132" s="95" t="s">
        <v>3235</v>
      </c>
      <c r="L132" s="95" t="s">
        <v>3236</v>
      </c>
      <c r="M132" s="95" t="s">
        <v>325</v>
      </c>
      <c r="N132" s="95" t="s">
        <v>356</v>
      </c>
      <c r="O132" s="95" t="s">
        <v>3237</v>
      </c>
      <c r="P132" s="95" t="s">
        <v>328</v>
      </c>
      <c r="Q132" s="95" t="s">
        <v>385</v>
      </c>
      <c r="R132" s="95" t="s">
        <v>386</v>
      </c>
      <c r="S132" s="95" t="s">
        <v>22</v>
      </c>
      <c r="T132" s="95" t="s">
        <v>23</v>
      </c>
      <c r="U132" s="95" t="s">
        <v>460</v>
      </c>
      <c r="V132" s="95" t="s">
        <v>1579</v>
      </c>
      <c r="W132" s="95" t="s">
        <v>30</v>
      </c>
      <c r="X132" s="95" t="s">
        <v>321</v>
      </c>
      <c r="Y132" s="95" t="s">
        <v>32</v>
      </c>
      <c r="Z132" s="95">
        <v>1287300</v>
      </c>
      <c r="AA132" s="95" t="s">
        <v>2326</v>
      </c>
      <c r="AB132" s="95" t="s">
        <v>2326</v>
      </c>
      <c r="AC132" s="95" t="s">
        <v>2326</v>
      </c>
      <c r="AD132" s="95" t="s">
        <v>2327</v>
      </c>
      <c r="AE132" s="95" t="s">
        <v>154</v>
      </c>
      <c r="AF132" s="95" t="s">
        <v>154</v>
      </c>
      <c r="AG132" s="95" t="s">
        <v>2328</v>
      </c>
      <c r="AH132" s="95" t="s">
        <v>154</v>
      </c>
      <c r="AI132" s="95" t="s">
        <v>154</v>
      </c>
      <c r="AJ132" s="95" t="s">
        <v>154</v>
      </c>
      <c r="AK132" s="95" t="s">
        <v>154</v>
      </c>
      <c r="AL132" s="95" t="s">
        <v>3238</v>
      </c>
      <c r="AM132" s="95" t="s">
        <v>3239</v>
      </c>
      <c r="AN132" s="95" t="s">
        <v>3240</v>
      </c>
      <c r="AO132" s="95" t="s">
        <v>3241</v>
      </c>
      <c r="AP132" s="95" t="s">
        <v>3242</v>
      </c>
      <c r="AQ132" s="95" t="s">
        <v>2433</v>
      </c>
      <c r="AR132" s="95" t="s">
        <v>3243</v>
      </c>
      <c r="AS132" s="95" t="s">
        <v>3231</v>
      </c>
      <c r="AT132" s="95" t="s">
        <v>1570</v>
      </c>
      <c r="AU132" s="95" t="s">
        <v>823</v>
      </c>
      <c r="AV132" s="95" t="s">
        <v>469</v>
      </c>
      <c r="AW132" s="95" t="s">
        <v>3244</v>
      </c>
      <c r="AX132" s="95" t="s">
        <v>3245</v>
      </c>
    </row>
    <row r="133" spans="1:50" x14ac:dyDescent="0.25">
      <c r="A133" s="95" t="s">
        <v>3231</v>
      </c>
      <c r="B133" s="95" t="s">
        <v>1715</v>
      </c>
      <c r="C133" s="95" t="s">
        <v>3232</v>
      </c>
      <c r="D133" s="95" t="s">
        <v>2317</v>
      </c>
      <c r="E133" s="95" t="s">
        <v>2489</v>
      </c>
      <c r="F133" s="95" t="s">
        <v>3233</v>
      </c>
      <c r="G133" s="95" t="s">
        <v>3234</v>
      </c>
      <c r="H133" s="95" t="s">
        <v>2321</v>
      </c>
      <c r="I133" s="95" t="s">
        <v>2322</v>
      </c>
      <c r="J133" s="95" t="s">
        <v>462</v>
      </c>
      <c r="K133" s="95" t="s">
        <v>3235</v>
      </c>
      <c r="L133" s="95" t="s">
        <v>3236</v>
      </c>
      <c r="M133" s="95" t="s">
        <v>325</v>
      </c>
      <c r="N133" s="95" t="s">
        <v>356</v>
      </c>
      <c r="O133" s="95" t="s">
        <v>3237</v>
      </c>
      <c r="P133" s="95" t="s">
        <v>328</v>
      </c>
      <c r="Q133" s="95" t="s">
        <v>385</v>
      </c>
      <c r="R133" s="95" t="s">
        <v>386</v>
      </c>
      <c r="S133" s="95" t="s">
        <v>22</v>
      </c>
      <c r="T133" s="95" t="s">
        <v>23</v>
      </c>
      <c r="U133" s="95" t="s">
        <v>535</v>
      </c>
      <c r="V133" s="95" t="s">
        <v>1582</v>
      </c>
      <c r="W133" s="95" t="s">
        <v>30</v>
      </c>
      <c r="X133" s="95" t="s">
        <v>321</v>
      </c>
      <c r="Y133" s="95" t="s">
        <v>32</v>
      </c>
      <c r="Z133" s="95">
        <v>3003700</v>
      </c>
      <c r="AA133" s="95" t="s">
        <v>2326</v>
      </c>
      <c r="AB133" s="95" t="s">
        <v>2326</v>
      </c>
      <c r="AC133" s="95" t="s">
        <v>2326</v>
      </c>
      <c r="AD133" s="95" t="s">
        <v>2327</v>
      </c>
      <c r="AE133" s="95" t="s">
        <v>154</v>
      </c>
      <c r="AF133" s="95" t="s">
        <v>154</v>
      </c>
      <c r="AG133" s="95" t="s">
        <v>2328</v>
      </c>
      <c r="AH133" s="95" t="s">
        <v>154</v>
      </c>
      <c r="AI133" s="95" t="s">
        <v>154</v>
      </c>
      <c r="AJ133" s="95" t="s">
        <v>154</v>
      </c>
      <c r="AK133" s="95" t="s">
        <v>154</v>
      </c>
      <c r="AL133" s="95" t="s">
        <v>3238</v>
      </c>
      <c r="AM133" s="95" t="s">
        <v>3239</v>
      </c>
      <c r="AN133" s="95" t="s">
        <v>3240</v>
      </c>
      <c r="AO133" s="95" t="s">
        <v>3241</v>
      </c>
      <c r="AP133" s="95" t="s">
        <v>3242</v>
      </c>
      <c r="AQ133" s="95" t="s">
        <v>2433</v>
      </c>
      <c r="AR133" s="95" t="s">
        <v>3243</v>
      </c>
      <c r="AS133" s="95" t="s">
        <v>3231</v>
      </c>
      <c r="AT133" s="95" t="s">
        <v>1570</v>
      </c>
      <c r="AU133" s="95" t="s">
        <v>823</v>
      </c>
      <c r="AV133" s="95" t="s">
        <v>469</v>
      </c>
      <c r="AW133" s="95" t="s">
        <v>3244</v>
      </c>
      <c r="AX133" s="95" t="s">
        <v>3245</v>
      </c>
    </row>
    <row r="134" spans="1:50" x14ac:dyDescent="0.25">
      <c r="A134" s="95" t="s">
        <v>3246</v>
      </c>
      <c r="B134" s="95" t="s">
        <v>1715</v>
      </c>
      <c r="C134" s="95" t="s">
        <v>3140</v>
      </c>
      <c r="D134" s="95" t="s">
        <v>2317</v>
      </c>
      <c r="E134" s="95" t="s">
        <v>2719</v>
      </c>
      <c r="F134" s="95" t="s">
        <v>3247</v>
      </c>
      <c r="G134" s="95" t="s">
        <v>3248</v>
      </c>
      <c r="H134" s="95" t="s">
        <v>2321</v>
      </c>
      <c r="I134" s="95" t="s">
        <v>2322</v>
      </c>
      <c r="J134" s="95" t="s">
        <v>462</v>
      </c>
      <c r="K134" s="95" t="s">
        <v>3249</v>
      </c>
      <c r="L134" s="95" t="s">
        <v>3250</v>
      </c>
      <c r="M134" s="95" t="s">
        <v>325</v>
      </c>
      <c r="N134" s="95" t="s">
        <v>356</v>
      </c>
      <c r="O134" s="95" t="s">
        <v>3251</v>
      </c>
      <c r="P134" s="95" t="s">
        <v>328</v>
      </c>
      <c r="Q134" s="95" t="s">
        <v>494</v>
      </c>
      <c r="R134" s="95" t="s">
        <v>495</v>
      </c>
      <c r="S134" s="95" t="s">
        <v>22</v>
      </c>
      <c r="T134" s="95" t="s">
        <v>23</v>
      </c>
      <c r="U134" s="95" t="s">
        <v>460</v>
      </c>
      <c r="V134" s="95" t="s">
        <v>1579</v>
      </c>
      <c r="W134" s="95" t="s">
        <v>30</v>
      </c>
      <c r="X134" s="95" t="s">
        <v>321</v>
      </c>
      <c r="Y134" s="95" t="s">
        <v>32</v>
      </c>
      <c r="Z134" s="95">
        <v>5083000</v>
      </c>
      <c r="AA134" s="95" t="s">
        <v>2326</v>
      </c>
      <c r="AB134" s="95" t="s">
        <v>2326</v>
      </c>
      <c r="AC134" s="95" t="s">
        <v>2326</v>
      </c>
      <c r="AD134" s="95" t="s">
        <v>2327</v>
      </c>
      <c r="AE134" s="95" t="s">
        <v>154</v>
      </c>
      <c r="AF134" s="95" t="s">
        <v>154</v>
      </c>
      <c r="AG134" s="95" t="s">
        <v>2328</v>
      </c>
      <c r="AH134" s="95" t="s">
        <v>154</v>
      </c>
      <c r="AI134" s="95" t="s">
        <v>154</v>
      </c>
      <c r="AJ134" s="95" t="s">
        <v>154</v>
      </c>
      <c r="AK134" s="95" t="s">
        <v>154</v>
      </c>
      <c r="AL134" s="95" t="s">
        <v>3252</v>
      </c>
      <c r="AM134" s="95" t="s">
        <v>3253</v>
      </c>
      <c r="AN134" s="95" t="s">
        <v>3253</v>
      </c>
      <c r="AO134" s="95" t="s">
        <v>3254</v>
      </c>
      <c r="AP134" s="95" t="s">
        <v>3255</v>
      </c>
      <c r="AQ134" s="95" t="s">
        <v>2433</v>
      </c>
      <c r="AR134" s="95" t="s">
        <v>3256</v>
      </c>
      <c r="AS134" s="95" t="s">
        <v>3246</v>
      </c>
      <c r="AT134" s="95" t="s">
        <v>1570</v>
      </c>
      <c r="AU134" s="95" t="s">
        <v>3257</v>
      </c>
      <c r="AV134" s="95" t="s">
        <v>469</v>
      </c>
      <c r="AW134" s="95" t="s">
        <v>3258</v>
      </c>
      <c r="AX134" s="95" t="s">
        <v>3153</v>
      </c>
    </row>
    <row r="135" spans="1:50" x14ac:dyDescent="0.25">
      <c r="A135" s="95" t="s">
        <v>3259</v>
      </c>
      <c r="B135" s="95" t="s">
        <v>1715</v>
      </c>
      <c r="C135" s="95" t="s">
        <v>3260</v>
      </c>
      <c r="D135" s="95" t="s">
        <v>2317</v>
      </c>
      <c r="E135" s="95" t="s">
        <v>3261</v>
      </c>
      <c r="F135" s="95" t="s">
        <v>3262</v>
      </c>
      <c r="G135" s="95" t="s">
        <v>3263</v>
      </c>
      <c r="H135" s="95" t="s">
        <v>2321</v>
      </c>
      <c r="I135" s="95" t="s">
        <v>2322</v>
      </c>
      <c r="J135" s="95" t="s">
        <v>462</v>
      </c>
      <c r="K135" s="95" t="s">
        <v>3264</v>
      </c>
      <c r="L135" s="95" t="s">
        <v>3265</v>
      </c>
      <c r="M135" s="95" t="s">
        <v>325</v>
      </c>
      <c r="N135" s="95" t="s">
        <v>356</v>
      </c>
      <c r="O135" s="95" t="s">
        <v>3266</v>
      </c>
      <c r="P135" s="95" t="s">
        <v>328</v>
      </c>
      <c r="Q135" s="95" t="s">
        <v>494</v>
      </c>
      <c r="R135" s="95" t="s">
        <v>495</v>
      </c>
      <c r="S135" s="95" t="s">
        <v>22</v>
      </c>
      <c r="T135" s="95" t="s">
        <v>23</v>
      </c>
      <c r="U135" s="95" t="s">
        <v>109</v>
      </c>
      <c r="V135" s="95" t="s">
        <v>110</v>
      </c>
      <c r="W135" s="95" t="s">
        <v>30</v>
      </c>
      <c r="X135" s="95" t="s">
        <v>321</v>
      </c>
      <c r="Y135" s="95" t="s">
        <v>32</v>
      </c>
      <c r="Z135" s="95">
        <v>2750000</v>
      </c>
      <c r="AA135" s="95" t="s">
        <v>2326</v>
      </c>
      <c r="AB135" s="95" t="s">
        <v>2326</v>
      </c>
      <c r="AC135" s="95" t="s">
        <v>2326</v>
      </c>
      <c r="AD135" s="95" t="s">
        <v>2327</v>
      </c>
      <c r="AE135" s="95" t="s">
        <v>154</v>
      </c>
      <c r="AF135" s="95" t="s">
        <v>154</v>
      </c>
      <c r="AG135" s="95" t="s">
        <v>2328</v>
      </c>
      <c r="AH135" s="95" t="s">
        <v>154</v>
      </c>
      <c r="AI135" s="95" t="s">
        <v>154</v>
      </c>
      <c r="AJ135" s="95" t="s">
        <v>154</v>
      </c>
      <c r="AK135" s="95" t="s">
        <v>154</v>
      </c>
      <c r="AL135" s="95" t="s">
        <v>3267</v>
      </c>
      <c r="AM135" s="95" t="s">
        <v>852</v>
      </c>
      <c r="AN135" s="95" t="s">
        <v>3268</v>
      </c>
      <c r="AO135" s="95" t="s">
        <v>3269</v>
      </c>
      <c r="AP135" s="95" t="s">
        <v>3270</v>
      </c>
      <c r="AQ135" s="95" t="s">
        <v>2468</v>
      </c>
      <c r="AR135" s="95" t="s">
        <v>3271</v>
      </c>
      <c r="AS135" s="95" t="s">
        <v>3259</v>
      </c>
      <c r="AT135" s="95" t="s">
        <v>1570</v>
      </c>
      <c r="AU135" s="95" t="s">
        <v>3272</v>
      </c>
      <c r="AV135" s="95" t="s">
        <v>469</v>
      </c>
      <c r="AW135" s="95" t="s">
        <v>3273</v>
      </c>
      <c r="AX135" s="95" t="s">
        <v>3274</v>
      </c>
    </row>
    <row r="136" spans="1:50" x14ac:dyDescent="0.25">
      <c r="A136" s="95" t="s">
        <v>3275</v>
      </c>
      <c r="B136" s="95" t="s">
        <v>1715</v>
      </c>
      <c r="C136" s="95" t="s">
        <v>3276</v>
      </c>
      <c r="D136" s="95" t="s">
        <v>2317</v>
      </c>
      <c r="E136" s="95" t="s">
        <v>3277</v>
      </c>
      <c r="F136" s="95" t="s">
        <v>3278</v>
      </c>
      <c r="G136" s="95" t="s">
        <v>3279</v>
      </c>
      <c r="H136" s="95" t="s">
        <v>2321</v>
      </c>
      <c r="I136" s="95" t="s">
        <v>2322</v>
      </c>
      <c r="J136" s="95" t="s">
        <v>462</v>
      </c>
      <c r="K136" s="95" t="s">
        <v>3235</v>
      </c>
      <c r="L136" s="95" t="s">
        <v>3236</v>
      </c>
      <c r="M136" s="95" t="s">
        <v>325</v>
      </c>
      <c r="N136" s="95" t="s">
        <v>356</v>
      </c>
      <c r="O136" s="95" t="s">
        <v>3237</v>
      </c>
      <c r="P136" s="95" t="s">
        <v>328</v>
      </c>
      <c r="Q136" s="95" t="s">
        <v>385</v>
      </c>
      <c r="R136" s="95" t="s">
        <v>386</v>
      </c>
      <c r="S136" s="95" t="s">
        <v>22</v>
      </c>
      <c r="T136" s="95" t="s">
        <v>23</v>
      </c>
      <c r="U136" s="95" t="s">
        <v>460</v>
      </c>
      <c r="V136" s="95" t="s">
        <v>1579</v>
      </c>
      <c r="W136" s="95" t="s">
        <v>30</v>
      </c>
      <c r="X136" s="95" t="s">
        <v>321</v>
      </c>
      <c r="Y136" s="95" t="s">
        <v>32</v>
      </c>
      <c r="Z136" s="95">
        <v>643650</v>
      </c>
      <c r="AA136" s="95" t="s">
        <v>2326</v>
      </c>
      <c r="AB136" s="95" t="s">
        <v>2326</v>
      </c>
      <c r="AC136" s="95" t="s">
        <v>2326</v>
      </c>
      <c r="AD136" s="95" t="s">
        <v>2327</v>
      </c>
      <c r="AE136" s="95" t="s">
        <v>154</v>
      </c>
      <c r="AF136" s="95" t="s">
        <v>154</v>
      </c>
      <c r="AG136" s="95" t="s">
        <v>2328</v>
      </c>
      <c r="AH136" s="95" t="s">
        <v>154</v>
      </c>
      <c r="AI136" s="95" t="s">
        <v>154</v>
      </c>
      <c r="AJ136" s="95" t="s">
        <v>154</v>
      </c>
      <c r="AK136" s="95" t="s">
        <v>154</v>
      </c>
      <c r="AL136" s="95" t="s">
        <v>3280</v>
      </c>
      <c r="AM136" s="95" t="s">
        <v>3239</v>
      </c>
      <c r="AN136" s="95" t="s">
        <v>3240</v>
      </c>
      <c r="AO136" s="95" t="s">
        <v>3241</v>
      </c>
      <c r="AP136" s="95" t="s">
        <v>3281</v>
      </c>
      <c r="AQ136" s="95" t="s">
        <v>2468</v>
      </c>
      <c r="AR136" s="95" t="s">
        <v>3282</v>
      </c>
      <c r="AS136" s="95" t="s">
        <v>3275</v>
      </c>
      <c r="AT136" s="95" t="s">
        <v>1570</v>
      </c>
      <c r="AU136" s="95" t="s">
        <v>823</v>
      </c>
      <c r="AV136" s="95" t="s">
        <v>469</v>
      </c>
      <c r="AW136" s="95" t="s">
        <v>3244</v>
      </c>
      <c r="AX136" s="95" t="s">
        <v>3245</v>
      </c>
    </row>
    <row r="137" spans="1:50" x14ac:dyDescent="0.25">
      <c r="A137" s="95" t="s">
        <v>3275</v>
      </c>
      <c r="B137" s="95" t="s">
        <v>1715</v>
      </c>
      <c r="C137" s="95" t="s">
        <v>3276</v>
      </c>
      <c r="D137" s="95" t="s">
        <v>2317</v>
      </c>
      <c r="E137" s="95" t="s">
        <v>3277</v>
      </c>
      <c r="F137" s="95" t="s">
        <v>3278</v>
      </c>
      <c r="G137" s="95" t="s">
        <v>3279</v>
      </c>
      <c r="H137" s="95" t="s">
        <v>2321</v>
      </c>
      <c r="I137" s="95" t="s">
        <v>2322</v>
      </c>
      <c r="J137" s="95" t="s">
        <v>462</v>
      </c>
      <c r="K137" s="95" t="s">
        <v>3235</v>
      </c>
      <c r="L137" s="95" t="s">
        <v>3236</v>
      </c>
      <c r="M137" s="95" t="s">
        <v>325</v>
      </c>
      <c r="N137" s="95" t="s">
        <v>356</v>
      </c>
      <c r="O137" s="95" t="s">
        <v>3237</v>
      </c>
      <c r="P137" s="95" t="s">
        <v>328</v>
      </c>
      <c r="Q137" s="95" t="s">
        <v>385</v>
      </c>
      <c r="R137" s="95" t="s">
        <v>386</v>
      </c>
      <c r="S137" s="95" t="s">
        <v>22</v>
      </c>
      <c r="T137" s="95" t="s">
        <v>23</v>
      </c>
      <c r="U137" s="95" t="s">
        <v>535</v>
      </c>
      <c r="V137" s="95" t="s">
        <v>1582</v>
      </c>
      <c r="W137" s="95" t="s">
        <v>30</v>
      </c>
      <c r="X137" s="95" t="s">
        <v>321</v>
      </c>
      <c r="Y137" s="95" t="s">
        <v>32</v>
      </c>
      <c r="Z137" s="95">
        <v>1501850</v>
      </c>
      <c r="AA137" s="95" t="s">
        <v>2326</v>
      </c>
      <c r="AB137" s="95" t="s">
        <v>2326</v>
      </c>
      <c r="AC137" s="95" t="s">
        <v>2326</v>
      </c>
      <c r="AD137" s="95" t="s">
        <v>2327</v>
      </c>
      <c r="AE137" s="95" t="s">
        <v>154</v>
      </c>
      <c r="AF137" s="95" t="s">
        <v>154</v>
      </c>
      <c r="AG137" s="95" t="s">
        <v>2328</v>
      </c>
      <c r="AH137" s="95" t="s">
        <v>154</v>
      </c>
      <c r="AI137" s="95" t="s">
        <v>154</v>
      </c>
      <c r="AJ137" s="95" t="s">
        <v>154</v>
      </c>
      <c r="AK137" s="95" t="s">
        <v>154</v>
      </c>
      <c r="AL137" s="95" t="s">
        <v>3280</v>
      </c>
      <c r="AM137" s="95" t="s">
        <v>3239</v>
      </c>
      <c r="AN137" s="95" t="s">
        <v>3240</v>
      </c>
      <c r="AO137" s="95" t="s">
        <v>3241</v>
      </c>
      <c r="AP137" s="95" t="s">
        <v>3281</v>
      </c>
      <c r="AQ137" s="95" t="s">
        <v>2468</v>
      </c>
      <c r="AR137" s="95" t="s">
        <v>3282</v>
      </c>
      <c r="AS137" s="95" t="s">
        <v>3275</v>
      </c>
      <c r="AT137" s="95" t="s">
        <v>1570</v>
      </c>
      <c r="AU137" s="95" t="s">
        <v>823</v>
      </c>
      <c r="AV137" s="95" t="s">
        <v>469</v>
      </c>
      <c r="AW137" s="95" t="s">
        <v>3244</v>
      </c>
      <c r="AX137" s="95" t="s">
        <v>3245</v>
      </c>
    </row>
    <row r="138" spans="1:50" x14ac:dyDescent="0.25">
      <c r="A138" s="95" t="s">
        <v>3283</v>
      </c>
      <c r="B138" s="95" t="s">
        <v>1715</v>
      </c>
      <c r="C138" s="95" t="s">
        <v>3284</v>
      </c>
      <c r="D138" s="95" t="s">
        <v>2317</v>
      </c>
      <c r="E138" s="95" t="s">
        <v>3285</v>
      </c>
      <c r="F138" s="95" t="s">
        <v>3286</v>
      </c>
      <c r="G138" s="95" t="s">
        <v>3287</v>
      </c>
      <c r="H138" s="95" t="s">
        <v>2321</v>
      </c>
      <c r="I138" s="95" t="s">
        <v>2322</v>
      </c>
      <c r="J138" s="95" t="s">
        <v>462</v>
      </c>
      <c r="K138" s="95" t="s">
        <v>788</v>
      </c>
      <c r="L138" s="95" t="s">
        <v>789</v>
      </c>
      <c r="M138" s="95" t="s">
        <v>325</v>
      </c>
      <c r="N138" s="95" t="s">
        <v>356</v>
      </c>
      <c r="O138" s="95" t="s">
        <v>790</v>
      </c>
      <c r="P138" s="95" t="s">
        <v>328</v>
      </c>
      <c r="Q138" s="95" t="s">
        <v>494</v>
      </c>
      <c r="R138" s="95" t="s">
        <v>495</v>
      </c>
      <c r="S138" s="95" t="s">
        <v>22</v>
      </c>
      <c r="T138" s="95" t="s">
        <v>23</v>
      </c>
      <c r="U138" s="95" t="s">
        <v>602</v>
      </c>
      <c r="V138" s="95" t="s">
        <v>1578</v>
      </c>
      <c r="W138" s="95" t="s">
        <v>30</v>
      </c>
      <c r="X138" s="95" t="s">
        <v>321</v>
      </c>
      <c r="Y138" s="95" t="s">
        <v>32</v>
      </c>
      <c r="Z138" s="95">
        <v>3718867</v>
      </c>
      <c r="AA138" s="95" t="s">
        <v>2326</v>
      </c>
      <c r="AB138" s="95" t="s">
        <v>2326</v>
      </c>
      <c r="AC138" s="95" t="s">
        <v>2326</v>
      </c>
      <c r="AD138" s="95" t="s">
        <v>2327</v>
      </c>
      <c r="AE138" s="95" t="s">
        <v>154</v>
      </c>
      <c r="AF138" s="95" t="s">
        <v>154</v>
      </c>
      <c r="AG138" s="95" t="s">
        <v>2328</v>
      </c>
      <c r="AH138" s="95" t="s">
        <v>154</v>
      </c>
      <c r="AI138" s="95" t="s">
        <v>154</v>
      </c>
      <c r="AJ138" s="95" t="s">
        <v>154</v>
      </c>
      <c r="AK138" s="95" t="s">
        <v>154</v>
      </c>
      <c r="AL138" s="95" t="s">
        <v>3288</v>
      </c>
      <c r="AM138" s="95" t="s">
        <v>791</v>
      </c>
      <c r="AN138" s="95" t="s">
        <v>791</v>
      </c>
      <c r="AO138" s="95" t="s">
        <v>792</v>
      </c>
      <c r="AP138" s="95" t="s">
        <v>3289</v>
      </c>
      <c r="AQ138" s="95" t="s">
        <v>2980</v>
      </c>
      <c r="AR138" s="95" t="s">
        <v>3290</v>
      </c>
      <c r="AS138" s="95" t="s">
        <v>3283</v>
      </c>
      <c r="AT138" s="95" t="s">
        <v>1570</v>
      </c>
      <c r="AU138" s="95" t="s">
        <v>793</v>
      </c>
      <c r="AV138" s="95" t="s">
        <v>469</v>
      </c>
      <c r="AW138" s="95" t="s">
        <v>794</v>
      </c>
      <c r="AX138" s="95" t="s">
        <v>795</v>
      </c>
    </row>
    <row r="139" spans="1:50" x14ac:dyDescent="0.25">
      <c r="A139" s="95" t="s">
        <v>3291</v>
      </c>
      <c r="B139" s="95" t="s">
        <v>1715</v>
      </c>
      <c r="C139" s="95" t="s">
        <v>3292</v>
      </c>
      <c r="D139" s="95" t="s">
        <v>2317</v>
      </c>
      <c r="E139" s="95" t="s">
        <v>3293</v>
      </c>
      <c r="F139" s="95" t="s">
        <v>2326</v>
      </c>
      <c r="G139" s="95" t="s">
        <v>3293</v>
      </c>
      <c r="H139" s="95" t="s">
        <v>2321</v>
      </c>
      <c r="I139" s="95" t="s">
        <v>2322</v>
      </c>
      <c r="J139" s="95" t="s">
        <v>462</v>
      </c>
      <c r="K139" s="95" t="s">
        <v>3294</v>
      </c>
      <c r="L139" s="95" t="s">
        <v>3295</v>
      </c>
      <c r="M139" s="95" t="s">
        <v>325</v>
      </c>
      <c r="N139" s="95" t="s">
        <v>356</v>
      </c>
      <c r="O139" s="95" t="s">
        <v>3296</v>
      </c>
      <c r="P139" s="95" t="s">
        <v>328</v>
      </c>
      <c r="Q139" s="95" t="s">
        <v>385</v>
      </c>
      <c r="R139" s="95" t="s">
        <v>386</v>
      </c>
      <c r="S139" s="95" t="s">
        <v>22</v>
      </c>
      <c r="T139" s="95" t="s">
        <v>23</v>
      </c>
      <c r="U139" s="95" t="s">
        <v>535</v>
      </c>
      <c r="V139" s="95" t="s">
        <v>1582</v>
      </c>
      <c r="W139" s="95" t="s">
        <v>30</v>
      </c>
      <c r="X139" s="95" t="s">
        <v>321</v>
      </c>
      <c r="Y139" s="95" t="s">
        <v>32</v>
      </c>
      <c r="Z139" s="95">
        <v>364843</v>
      </c>
      <c r="AA139" s="95" t="s">
        <v>2326</v>
      </c>
      <c r="AB139" s="95" t="s">
        <v>2326</v>
      </c>
      <c r="AC139" s="95" t="s">
        <v>2326</v>
      </c>
      <c r="AD139" s="95" t="s">
        <v>2327</v>
      </c>
      <c r="AE139" s="95" t="s">
        <v>154</v>
      </c>
      <c r="AF139" s="95" t="s">
        <v>154</v>
      </c>
      <c r="AG139" s="95" t="s">
        <v>2328</v>
      </c>
      <c r="AH139" s="95" t="s">
        <v>154</v>
      </c>
      <c r="AI139" s="95" t="s">
        <v>154</v>
      </c>
      <c r="AJ139" s="95" t="s">
        <v>154</v>
      </c>
      <c r="AK139" s="95" t="s">
        <v>154</v>
      </c>
      <c r="AL139" s="95" t="s">
        <v>3297</v>
      </c>
      <c r="AM139" s="95" t="s">
        <v>2357</v>
      </c>
      <c r="AN139" s="95" t="s">
        <v>2357</v>
      </c>
      <c r="AO139" s="95" t="s">
        <v>3298</v>
      </c>
      <c r="AP139" s="95" t="s">
        <v>3299</v>
      </c>
      <c r="AQ139" s="95" t="s">
        <v>3300</v>
      </c>
      <c r="AR139" s="95" t="s">
        <v>3301</v>
      </c>
      <c r="AS139" s="95" t="s">
        <v>3291</v>
      </c>
      <c r="AT139" s="95" t="s">
        <v>1570</v>
      </c>
      <c r="AU139" s="95" t="s">
        <v>866</v>
      </c>
      <c r="AV139" s="95" t="s">
        <v>1619</v>
      </c>
      <c r="AW139" s="95" t="s">
        <v>3302</v>
      </c>
      <c r="AX139" s="95" t="s">
        <v>3303</v>
      </c>
    </row>
    <row r="140" spans="1:50" x14ac:dyDescent="0.25">
      <c r="A140" s="95" t="s">
        <v>3304</v>
      </c>
      <c r="B140" s="95" t="s">
        <v>1715</v>
      </c>
      <c r="C140" s="95" t="s">
        <v>3305</v>
      </c>
      <c r="D140" s="95" t="s">
        <v>2317</v>
      </c>
      <c r="E140" s="95" t="s">
        <v>3306</v>
      </c>
      <c r="F140" s="95" t="s">
        <v>2326</v>
      </c>
      <c r="G140" s="95" t="s">
        <v>3306</v>
      </c>
      <c r="H140" s="95" t="s">
        <v>2321</v>
      </c>
      <c r="I140" s="95" t="s">
        <v>2322</v>
      </c>
      <c r="J140" s="95" t="s">
        <v>462</v>
      </c>
      <c r="K140" s="95" t="s">
        <v>3294</v>
      </c>
      <c r="L140" s="95" t="s">
        <v>3295</v>
      </c>
      <c r="M140" s="95" t="s">
        <v>325</v>
      </c>
      <c r="N140" s="95" t="s">
        <v>356</v>
      </c>
      <c r="O140" s="95" t="s">
        <v>3296</v>
      </c>
      <c r="P140" s="95" t="s">
        <v>328</v>
      </c>
      <c r="Q140" s="95" t="s">
        <v>385</v>
      </c>
      <c r="R140" s="95" t="s">
        <v>386</v>
      </c>
      <c r="S140" s="95" t="s">
        <v>22</v>
      </c>
      <c r="T140" s="95" t="s">
        <v>23</v>
      </c>
      <c r="U140" s="95" t="s">
        <v>535</v>
      </c>
      <c r="V140" s="95" t="s">
        <v>1582</v>
      </c>
      <c r="W140" s="95" t="s">
        <v>30</v>
      </c>
      <c r="X140" s="95" t="s">
        <v>321</v>
      </c>
      <c r="Y140" s="95" t="s">
        <v>32</v>
      </c>
      <c r="Z140" s="95">
        <v>1459370</v>
      </c>
      <c r="AA140" s="95" t="s">
        <v>2326</v>
      </c>
      <c r="AB140" s="95" t="s">
        <v>2326</v>
      </c>
      <c r="AC140" s="95" t="s">
        <v>2326</v>
      </c>
      <c r="AD140" s="95" t="s">
        <v>2327</v>
      </c>
      <c r="AE140" s="95" t="s">
        <v>154</v>
      </c>
      <c r="AF140" s="95" t="s">
        <v>154</v>
      </c>
      <c r="AG140" s="95" t="s">
        <v>2328</v>
      </c>
      <c r="AH140" s="95" t="s">
        <v>154</v>
      </c>
      <c r="AI140" s="95" t="s">
        <v>154</v>
      </c>
      <c r="AJ140" s="95" t="s">
        <v>154</v>
      </c>
      <c r="AK140" s="95" t="s">
        <v>154</v>
      </c>
      <c r="AL140" s="95" t="s">
        <v>3307</v>
      </c>
      <c r="AM140" s="95" t="s">
        <v>2357</v>
      </c>
      <c r="AN140" s="95" t="s">
        <v>2357</v>
      </c>
      <c r="AO140" s="95" t="s">
        <v>3308</v>
      </c>
      <c r="AP140" s="95" t="s">
        <v>3309</v>
      </c>
      <c r="AQ140" s="95" t="s">
        <v>2468</v>
      </c>
      <c r="AR140" s="95" t="s">
        <v>3310</v>
      </c>
      <c r="AS140" s="95" t="s">
        <v>3304</v>
      </c>
      <c r="AT140" s="95" t="s">
        <v>1570</v>
      </c>
      <c r="AU140" s="95" t="s">
        <v>2547</v>
      </c>
      <c r="AV140" s="95" t="s">
        <v>1616</v>
      </c>
      <c r="AW140" s="95" t="s">
        <v>3311</v>
      </c>
      <c r="AX140" s="95" t="s">
        <v>3312</v>
      </c>
    </row>
    <row r="141" spans="1:50" x14ac:dyDescent="0.25">
      <c r="A141" s="95" t="s">
        <v>3313</v>
      </c>
      <c r="B141" s="95" t="s">
        <v>1715</v>
      </c>
      <c r="C141" s="95" t="s">
        <v>3314</v>
      </c>
      <c r="D141" s="95" t="s">
        <v>2317</v>
      </c>
      <c r="E141" s="95" t="s">
        <v>3315</v>
      </c>
      <c r="F141" s="95" t="s">
        <v>3316</v>
      </c>
      <c r="G141" s="95" t="s">
        <v>3317</v>
      </c>
      <c r="H141" s="95" t="s">
        <v>2321</v>
      </c>
      <c r="I141" s="95" t="s">
        <v>2322</v>
      </c>
      <c r="J141" s="95" t="s">
        <v>462</v>
      </c>
      <c r="K141" s="95" t="s">
        <v>3318</v>
      </c>
      <c r="L141" s="95" t="s">
        <v>3319</v>
      </c>
      <c r="M141" s="95" t="s">
        <v>325</v>
      </c>
      <c r="N141" s="95" t="s">
        <v>356</v>
      </c>
      <c r="O141" s="95" t="s">
        <v>3320</v>
      </c>
      <c r="P141" s="95" t="s">
        <v>328</v>
      </c>
      <c r="Q141" s="95" t="s">
        <v>494</v>
      </c>
      <c r="R141" s="95" t="s">
        <v>495</v>
      </c>
      <c r="S141" s="95" t="s">
        <v>22</v>
      </c>
      <c r="T141" s="95" t="s">
        <v>23</v>
      </c>
      <c r="U141" s="95" t="s">
        <v>460</v>
      </c>
      <c r="V141" s="95" t="s">
        <v>1579</v>
      </c>
      <c r="W141" s="95" t="s">
        <v>30</v>
      </c>
      <c r="X141" s="95" t="s">
        <v>321</v>
      </c>
      <c r="Y141" s="95" t="s">
        <v>32</v>
      </c>
      <c r="Z141" s="95">
        <v>1230330</v>
      </c>
      <c r="AA141" s="95" t="s">
        <v>2326</v>
      </c>
      <c r="AB141" s="95" t="s">
        <v>2326</v>
      </c>
      <c r="AC141" s="95" t="s">
        <v>2326</v>
      </c>
      <c r="AD141" s="95" t="s">
        <v>2327</v>
      </c>
      <c r="AE141" s="95" t="s">
        <v>154</v>
      </c>
      <c r="AF141" s="95" t="s">
        <v>154</v>
      </c>
      <c r="AG141" s="95" t="s">
        <v>2328</v>
      </c>
      <c r="AH141" s="95" t="s">
        <v>154</v>
      </c>
      <c r="AI141" s="95" t="s">
        <v>154</v>
      </c>
      <c r="AJ141" s="95" t="s">
        <v>154</v>
      </c>
      <c r="AK141" s="95" t="s">
        <v>154</v>
      </c>
      <c r="AL141" s="95" t="s">
        <v>3321</v>
      </c>
      <c r="AM141" s="95" t="s">
        <v>2371</v>
      </c>
      <c r="AN141" s="95" t="s">
        <v>2371</v>
      </c>
      <c r="AO141" s="95" t="s">
        <v>3322</v>
      </c>
      <c r="AP141" s="95" t="s">
        <v>3323</v>
      </c>
      <c r="AQ141" s="95" t="s">
        <v>2360</v>
      </c>
      <c r="AR141" s="95" t="s">
        <v>3324</v>
      </c>
      <c r="AS141" s="95" t="s">
        <v>3313</v>
      </c>
      <c r="AT141" s="95" t="s">
        <v>1570</v>
      </c>
      <c r="AU141" s="95" t="s">
        <v>823</v>
      </c>
      <c r="AV141" s="95" t="s">
        <v>1616</v>
      </c>
      <c r="AW141" s="95" t="s">
        <v>3325</v>
      </c>
      <c r="AX141" s="95" t="s">
        <v>3326</v>
      </c>
    </row>
    <row r="142" spans="1:50" x14ac:dyDescent="0.25">
      <c r="A142" s="95" t="s">
        <v>3327</v>
      </c>
      <c r="B142" s="95" t="s">
        <v>1715</v>
      </c>
      <c r="C142" s="95" t="s">
        <v>3328</v>
      </c>
      <c r="D142" s="95" t="s">
        <v>2317</v>
      </c>
      <c r="E142" s="95" t="s">
        <v>3329</v>
      </c>
      <c r="F142" s="95" t="s">
        <v>2326</v>
      </c>
      <c r="G142" s="95" t="s">
        <v>3329</v>
      </c>
      <c r="H142" s="95" t="s">
        <v>2321</v>
      </c>
      <c r="I142" s="95" t="s">
        <v>2322</v>
      </c>
      <c r="J142" s="95" t="s">
        <v>462</v>
      </c>
      <c r="K142" s="95" t="s">
        <v>3330</v>
      </c>
      <c r="L142" s="95" t="s">
        <v>3331</v>
      </c>
      <c r="M142" s="95" t="s">
        <v>325</v>
      </c>
      <c r="N142" s="95" t="s">
        <v>356</v>
      </c>
      <c r="O142" s="95" t="s">
        <v>3332</v>
      </c>
      <c r="P142" s="95" t="s">
        <v>328</v>
      </c>
      <c r="Q142" s="95" t="s">
        <v>418</v>
      </c>
      <c r="R142" s="95" t="s">
        <v>419</v>
      </c>
      <c r="S142" s="95" t="s">
        <v>22</v>
      </c>
      <c r="T142" s="95" t="s">
        <v>23</v>
      </c>
      <c r="U142" s="95" t="s">
        <v>472</v>
      </c>
      <c r="V142" s="95" t="s">
        <v>1585</v>
      </c>
      <c r="W142" s="95" t="s">
        <v>30</v>
      </c>
      <c r="X142" s="95" t="s">
        <v>321</v>
      </c>
      <c r="Y142" s="95" t="s">
        <v>32</v>
      </c>
      <c r="Z142" s="95">
        <v>1045624</v>
      </c>
      <c r="AA142" s="95" t="s">
        <v>2326</v>
      </c>
      <c r="AB142" s="95" t="s">
        <v>2326</v>
      </c>
      <c r="AC142" s="95" t="s">
        <v>2326</v>
      </c>
      <c r="AD142" s="95" t="s">
        <v>2327</v>
      </c>
      <c r="AE142" s="95" t="s">
        <v>154</v>
      </c>
      <c r="AF142" s="95" t="s">
        <v>154</v>
      </c>
      <c r="AG142" s="95" t="s">
        <v>2328</v>
      </c>
      <c r="AH142" s="95" t="s">
        <v>154</v>
      </c>
      <c r="AI142" s="95" t="s">
        <v>154</v>
      </c>
      <c r="AJ142" s="95" t="s">
        <v>154</v>
      </c>
      <c r="AK142" s="95" t="s">
        <v>154</v>
      </c>
      <c r="AL142" s="95" t="s">
        <v>3333</v>
      </c>
      <c r="AM142" s="95" t="s">
        <v>2543</v>
      </c>
      <c r="AN142" s="95" t="s">
        <v>2543</v>
      </c>
      <c r="AO142" s="95" t="s">
        <v>3334</v>
      </c>
      <c r="AP142" s="95" t="s">
        <v>3335</v>
      </c>
      <c r="AQ142" s="95" t="s">
        <v>2360</v>
      </c>
      <c r="AR142" s="95" t="s">
        <v>3336</v>
      </c>
      <c r="AS142" s="95" t="s">
        <v>3327</v>
      </c>
      <c r="AT142" s="95" t="s">
        <v>1570</v>
      </c>
      <c r="AU142" s="95" t="s">
        <v>1000</v>
      </c>
      <c r="AV142" s="95" t="s">
        <v>1616</v>
      </c>
      <c r="AW142" s="95" t="s">
        <v>3337</v>
      </c>
      <c r="AX142" s="95" t="s">
        <v>3338</v>
      </c>
    </row>
    <row r="143" spans="1:50" x14ac:dyDescent="0.25">
      <c r="A143" s="95" t="s">
        <v>3339</v>
      </c>
      <c r="B143" s="95" t="s">
        <v>1715</v>
      </c>
      <c r="C143" s="95" t="s">
        <v>3340</v>
      </c>
      <c r="D143" s="95" t="s">
        <v>2317</v>
      </c>
      <c r="E143" s="95" t="s">
        <v>3341</v>
      </c>
      <c r="F143" s="95" t="s">
        <v>2326</v>
      </c>
      <c r="G143" s="95" t="s">
        <v>3341</v>
      </c>
      <c r="H143" s="95" t="s">
        <v>2321</v>
      </c>
      <c r="I143" s="95" t="s">
        <v>2322</v>
      </c>
      <c r="J143" s="95" t="s">
        <v>462</v>
      </c>
      <c r="K143" s="95" t="s">
        <v>3342</v>
      </c>
      <c r="L143" s="95" t="s">
        <v>3343</v>
      </c>
      <c r="M143" s="95" t="s">
        <v>325</v>
      </c>
      <c r="N143" s="95" t="s">
        <v>356</v>
      </c>
      <c r="O143" s="95" t="s">
        <v>3344</v>
      </c>
      <c r="P143" s="95" t="s">
        <v>328</v>
      </c>
      <c r="Q143" s="95" t="s">
        <v>343</v>
      </c>
      <c r="R143" s="95" t="s">
        <v>344</v>
      </c>
      <c r="S143" s="95" t="s">
        <v>22</v>
      </c>
      <c r="T143" s="95" t="s">
        <v>23</v>
      </c>
      <c r="U143" s="95" t="s">
        <v>478</v>
      </c>
      <c r="V143" s="95" t="s">
        <v>479</v>
      </c>
      <c r="W143" s="95" t="s">
        <v>30</v>
      </c>
      <c r="X143" s="95" t="s">
        <v>321</v>
      </c>
      <c r="Y143" s="95" t="s">
        <v>32</v>
      </c>
      <c r="Z143" s="95">
        <v>865624</v>
      </c>
      <c r="AA143" s="95" t="s">
        <v>2326</v>
      </c>
      <c r="AB143" s="95" t="s">
        <v>2326</v>
      </c>
      <c r="AC143" s="95" t="s">
        <v>2326</v>
      </c>
      <c r="AD143" s="95" t="s">
        <v>2327</v>
      </c>
      <c r="AE143" s="95" t="s">
        <v>154</v>
      </c>
      <c r="AF143" s="95" t="s">
        <v>154</v>
      </c>
      <c r="AG143" s="95" t="s">
        <v>2328</v>
      </c>
      <c r="AH143" s="95" t="s">
        <v>154</v>
      </c>
      <c r="AI143" s="95" t="s">
        <v>154</v>
      </c>
      <c r="AJ143" s="95" t="s">
        <v>154</v>
      </c>
      <c r="AK143" s="95" t="s">
        <v>154</v>
      </c>
      <c r="AL143" s="95" t="s">
        <v>3345</v>
      </c>
      <c r="AM143" s="95" t="s">
        <v>2604</v>
      </c>
      <c r="AN143" s="95" t="s">
        <v>2604</v>
      </c>
      <c r="AO143" s="95" t="s">
        <v>3346</v>
      </c>
      <c r="AP143" s="95" t="s">
        <v>3347</v>
      </c>
      <c r="AQ143" s="95" t="s">
        <v>2360</v>
      </c>
      <c r="AR143" s="95" t="s">
        <v>3348</v>
      </c>
      <c r="AS143" s="95" t="s">
        <v>3339</v>
      </c>
      <c r="AT143" s="95" t="s">
        <v>1570</v>
      </c>
      <c r="AU143" s="95" t="s">
        <v>1000</v>
      </c>
      <c r="AV143" s="95" t="s">
        <v>1616</v>
      </c>
      <c r="AW143" s="95" t="s">
        <v>3349</v>
      </c>
      <c r="AX143" s="95" t="s">
        <v>2839</v>
      </c>
    </row>
    <row r="144" spans="1:50" x14ac:dyDescent="0.25">
      <c r="A144" s="95" t="s">
        <v>3350</v>
      </c>
      <c r="B144" s="95" t="s">
        <v>1715</v>
      </c>
      <c r="C144" s="95" t="s">
        <v>3351</v>
      </c>
      <c r="D144" s="95" t="s">
        <v>2317</v>
      </c>
      <c r="E144" s="95" t="s">
        <v>3352</v>
      </c>
      <c r="F144" s="95" t="s">
        <v>2326</v>
      </c>
      <c r="G144" s="95" t="s">
        <v>3352</v>
      </c>
      <c r="H144" s="95" t="s">
        <v>2321</v>
      </c>
      <c r="I144" s="95" t="s">
        <v>2322</v>
      </c>
      <c r="J144" s="95" t="s">
        <v>462</v>
      </c>
      <c r="K144" s="95" t="s">
        <v>3353</v>
      </c>
      <c r="L144" s="95" t="s">
        <v>3354</v>
      </c>
      <c r="M144" s="95" t="s">
        <v>325</v>
      </c>
      <c r="N144" s="95" t="s">
        <v>356</v>
      </c>
      <c r="O144" s="95" t="s">
        <v>3355</v>
      </c>
      <c r="P144" s="95" t="s">
        <v>328</v>
      </c>
      <c r="Q144" s="95" t="s">
        <v>385</v>
      </c>
      <c r="R144" s="95" t="s">
        <v>386</v>
      </c>
      <c r="S144" s="95" t="s">
        <v>22</v>
      </c>
      <c r="T144" s="95" t="s">
        <v>23</v>
      </c>
      <c r="U144" s="95" t="s">
        <v>472</v>
      </c>
      <c r="V144" s="95" t="s">
        <v>1585</v>
      </c>
      <c r="W144" s="95" t="s">
        <v>30</v>
      </c>
      <c r="X144" s="95" t="s">
        <v>321</v>
      </c>
      <c r="Y144" s="95" t="s">
        <v>32</v>
      </c>
      <c r="Z144" s="95">
        <v>1210330</v>
      </c>
      <c r="AA144" s="95" t="s">
        <v>2326</v>
      </c>
      <c r="AB144" s="95" t="s">
        <v>2326</v>
      </c>
      <c r="AC144" s="95" t="s">
        <v>2326</v>
      </c>
      <c r="AD144" s="95" t="s">
        <v>2327</v>
      </c>
      <c r="AE144" s="95" t="s">
        <v>154</v>
      </c>
      <c r="AF144" s="95" t="s">
        <v>154</v>
      </c>
      <c r="AG144" s="95" t="s">
        <v>2328</v>
      </c>
      <c r="AH144" s="95" t="s">
        <v>154</v>
      </c>
      <c r="AI144" s="95" t="s">
        <v>154</v>
      </c>
      <c r="AJ144" s="95" t="s">
        <v>154</v>
      </c>
      <c r="AK144" s="95" t="s">
        <v>154</v>
      </c>
      <c r="AL144" s="95" t="s">
        <v>3356</v>
      </c>
      <c r="AM144" s="95" t="s">
        <v>2543</v>
      </c>
      <c r="AN144" s="95" t="s">
        <v>2543</v>
      </c>
      <c r="AO144" s="95" t="s">
        <v>3357</v>
      </c>
      <c r="AP144" s="95" t="s">
        <v>3358</v>
      </c>
      <c r="AQ144" s="95" t="s">
        <v>2360</v>
      </c>
      <c r="AR144" s="95" t="s">
        <v>3359</v>
      </c>
      <c r="AS144" s="95" t="s">
        <v>3350</v>
      </c>
      <c r="AT144" s="95" t="s">
        <v>1570</v>
      </c>
      <c r="AU144" s="95" t="s">
        <v>2891</v>
      </c>
      <c r="AV144" s="95" t="s">
        <v>1616</v>
      </c>
      <c r="AW144" s="95" t="s">
        <v>3360</v>
      </c>
      <c r="AX144" s="95" t="s">
        <v>3361</v>
      </c>
    </row>
    <row r="145" spans="1:50" x14ac:dyDescent="0.25">
      <c r="A145" s="95" t="s">
        <v>3362</v>
      </c>
      <c r="B145" s="95" t="s">
        <v>1715</v>
      </c>
      <c r="C145" s="95" t="s">
        <v>3363</v>
      </c>
      <c r="D145" s="95" t="s">
        <v>2317</v>
      </c>
      <c r="E145" s="95" t="s">
        <v>3364</v>
      </c>
      <c r="F145" s="95" t="s">
        <v>2326</v>
      </c>
      <c r="G145" s="95" t="s">
        <v>3364</v>
      </c>
      <c r="H145" s="95" t="s">
        <v>2321</v>
      </c>
      <c r="I145" s="95" t="s">
        <v>2322</v>
      </c>
      <c r="J145" s="95" t="s">
        <v>462</v>
      </c>
      <c r="K145" s="95" t="s">
        <v>3365</v>
      </c>
      <c r="L145" s="95" t="s">
        <v>3366</v>
      </c>
      <c r="M145" s="95" t="s">
        <v>325</v>
      </c>
      <c r="N145" s="95" t="s">
        <v>356</v>
      </c>
      <c r="O145" s="95" t="s">
        <v>3367</v>
      </c>
      <c r="P145" s="95" t="s">
        <v>328</v>
      </c>
      <c r="Q145" s="95" t="s">
        <v>2462</v>
      </c>
      <c r="R145" s="95" t="s">
        <v>2463</v>
      </c>
      <c r="S145" s="95" t="s">
        <v>22</v>
      </c>
      <c r="T145" s="95" t="s">
        <v>23</v>
      </c>
      <c r="U145" s="95" t="s">
        <v>472</v>
      </c>
      <c r="V145" s="95" t="s">
        <v>1585</v>
      </c>
      <c r="W145" s="95" t="s">
        <v>30</v>
      </c>
      <c r="X145" s="95" t="s">
        <v>321</v>
      </c>
      <c r="Y145" s="95" t="s">
        <v>32</v>
      </c>
      <c r="Z145" s="95">
        <v>138661</v>
      </c>
      <c r="AA145" s="95" t="s">
        <v>2326</v>
      </c>
      <c r="AB145" s="95" t="s">
        <v>2326</v>
      </c>
      <c r="AC145" s="95" t="s">
        <v>2326</v>
      </c>
      <c r="AD145" s="95" t="s">
        <v>2327</v>
      </c>
      <c r="AE145" s="95" t="s">
        <v>154</v>
      </c>
      <c r="AF145" s="95" t="s">
        <v>154</v>
      </c>
      <c r="AG145" s="95" t="s">
        <v>2328</v>
      </c>
      <c r="AH145" s="95" t="s">
        <v>154</v>
      </c>
      <c r="AI145" s="95" t="s">
        <v>154</v>
      </c>
      <c r="AJ145" s="95" t="s">
        <v>154</v>
      </c>
      <c r="AK145" s="95" t="s">
        <v>154</v>
      </c>
      <c r="AL145" s="95" t="s">
        <v>3368</v>
      </c>
      <c r="AM145" s="95" t="s">
        <v>2543</v>
      </c>
      <c r="AN145" s="95" t="s">
        <v>2543</v>
      </c>
      <c r="AO145" s="95" t="s">
        <v>3369</v>
      </c>
      <c r="AP145" s="95" t="s">
        <v>3370</v>
      </c>
      <c r="AQ145" s="95" t="s">
        <v>2360</v>
      </c>
      <c r="AR145" s="95" t="s">
        <v>3371</v>
      </c>
      <c r="AS145" s="95" t="s">
        <v>3362</v>
      </c>
      <c r="AT145" s="95" t="s">
        <v>1570</v>
      </c>
      <c r="AU145" s="95" t="s">
        <v>983</v>
      </c>
      <c r="AV145" s="95" t="s">
        <v>1616</v>
      </c>
      <c r="AW145" s="95" t="s">
        <v>3372</v>
      </c>
      <c r="AX145" s="95" t="s">
        <v>3373</v>
      </c>
    </row>
    <row r="146" spans="1:50" x14ac:dyDescent="0.25">
      <c r="A146" s="95" t="s">
        <v>3374</v>
      </c>
      <c r="B146" s="95" t="s">
        <v>1715</v>
      </c>
      <c r="C146" s="95" t="s">
        <v>3375</v>
      </c>
      <c r="D146" s="95" t="s">
        <v>2317</v>
      </c>
      <c r="E146" s="95" t="s">
        <v>3376</v>
      </c>
      <c r="F146" s="95" t="s">
        <v>2326</v>
      </c>
      <c r="G146" s="95" t="s">
        <v>3376</v>
      </c>
      <c r="H146" s="95" t="s">
        <v>2321</v>
      </c>
      <c r="I146" s="95" t="s">
        <v>2322</v>
      </c>
      <c r="J146" s="95" t="s">
        <v>462</v>
      </c>
      <c r="K146" s="95" t="s">
        <v>3377</v>
      </c>
      <c r="L146" s="95" t="s">
        <v>3378</v>
      </c>
      <c r="M146" s="95" t="s">
        <v>325</v>
      </c>
      <c r="N146" s="95" t="s">
        <v>356</v>
      </c>
      <c r="O146" s="95" t="s">
        <v>3379</v>
      </c>
      <c r="P146" s="95" t="s">
        <v>328</v>
      </c>
      <c r="Q146" s="95" t="s">
        <v>418</v>
      </c>
      <c r="R146" s="95" t="s">
        <v>419</v>
      </c>
      <c r="S146" s="95" t="s">
        <v>22</v>
      </c>
      <c r="T146" s="95" t="s">
        <v>23</v>
      </c>
      <c r="U146" s="95" t="s">
        <v>535</v>
      </c>
      <c r="V146" s="95" t="s">
        <v>1582</v>
      </c>
      <c r="W146" s="95" t="s">
        <v>30</v>
      </c>
      <c r="X146" s="95" t="s">
        <v>321</v>
      </c>
      <c r="Y146" s="95" t="s">
        <v>32</v>
      </c>
      <c r="Z146" s="95">
        <v>703836</v>
      </c>
      <c r="AA146" s="95" t="s">
        <v>2326</v>
      </c>
      <c r="AB146" s="95" t="s">
        <v>2326</v>
      </c>
      <c r="AC146" s="95" t="s">
        <v>2326</v>
      </c>
      <c r="AD146" s="95" t="s">
        <v>2327</v>
      </c>
      <c r="AE146" s="95" t="s">
        <v>154</v>
      </c>
      <c r="AF146" s="95" t="s">
        <v>154</v>
      </c>
      <c r="AG146" s="95" t="s">
        <v>2328</v>
      </c>
      <c r="AH146" s="95" t="s">
        <v>154</v>
      </c>
      <c r="AI146" s="95" t="s">
        <v>154</v>
      </c>
      <c r="AJ146" s="95" t="s">
        <v>154</v>
      </c>
      <c r="AK146" s="95" t="s">
        <v>154</v>
      </c>
      <c r="AL146" s="95" t="s">
        <v>3380</v>
      </c>
      <c r="AM146" s="95" t="s">
        <v>2357</v>
      </c>
      <c r="AN146" s="95" t="s">
        <v>2357</v>
      </c>
      <c r="AO146" s="95" t="s">
        <v>3381</v>
      </c>
      <c r="AP146" s="95" t="s">
        <v>3382</v>
      </c>
      <c r="AQ146" s="95" t="s">
        <v>2360</v>
      </c>
      <c r="AR146" s="95" t="s">
        <v>3383</v>
      </c>
      <c r="AS146" s="95" t="s">
        <v>3374</v>
      </c>
      <c r="AT146" s="95" t="s">
        <v>1570</v>
      </c>
      <c r="AU146" s="95" t="s">
        <v>915</v>
      </c>
      <c r="AV146" s="95" t="s">
        <v>1616</v>
      </c>
      <c r="AW146" s="95" t="s">
        <v>3384</v>
      </c>
      <c r="AX146" s="95" t="s">
        <v>3385</v>
      </c>
    </row>
    <row r="147" spans="1:50" x14ac:dyDescent="0.25">
      <c r="A147" s="95" t="s">
        <v>3386</v>
      </c>
      <c r="B147" s="95" t="s">
        <v>1715</v>
      </c>
      <c r="C147" s="95" t="s">
        <v>3387</v>
      </c>
      <c r="D147" s="95" t="s">
        <v>2317</v>
      </c>
      <c r="E147" s="95" t="s">
        <v>3388</v>
      </c>
      <c r="F147" s="95" t="s">
        <v>2326</v>
      </c>
      <c r="G147" s="95" t="s">
        <v>3388</v>
      </c>
      <c r="H147" s="95" t="s">
        <v>2321</v>
      </c>
      <c r="I147" s="95" t="s">
        <v>2322</v>
      </c>
      <c r="J147" s="95" t="s">
        <v>462</v>
      </c>
      <c r="K147" s="95" t="s">
        <v>3389</v>
      </c>
      <c r="L147" s="95" t="s">
        <v>3390</v>
      </c>
      <c r="M147" s="95" t="s">
        <v>325</v>
      </c>
      <c r="N147" s="95" t="s">
        <v>356</v>
      </c>
      <c r="O147" s="95" t="s">
        <v>3391</v>
      </c>
      <c r="P147" s="95" t="s">
        <v>328</v>
      </c>
      <c r="Q147" s="95" t="s">
        <v>494</v>
      </c>
      <c r="R147" s="95" t="s">
        <v>495</v>
      </c>
      <c r="S147" s="95" t="s">
        <v>22</v>
      </c>
      <c r="T147" s="95" t="s">
        <v>23</v>
      </c>
      <c r="U147" s="95" t="s">
        <v>535</v>
      </c>
      <c r="V147" s="95" t="s">
        <v>1582</v>
      </c>
      <c r="W147" s="95" t="s">
        <v>30</v>
      </c>
      <c r="X147" s="95" t="s">
        <v>321</v>
      </c>
      <c r="Y147" s="95" t="s">
        <v>32</v>
      </c>
      <c r="Z147" s="95">
        <v>695303</v>
      </c>
      <c r="AA147" s="95" t="s">
        <v>2326</v>
      </c>
      <c r="AB147" s="95" t="s">
        <v>2326</v>
      </c>
      <c r="AC147" s="95" t="s">
        <v>2326</v>
      </c>
      <c r="AD147" s="95" t="s">
        <v>2327</v>
      </c>
      <c r="AE147" s="95" t="s">
        <v>154</v>
      </c>
      <c r="AF147" s="95" t="s">
        <v>154</v>
      </c>
      <c r="AG147" s="95" t="s">
        <v>2328</v>
      </c>
      <c r="AH147" s="95" t="s">
        <v>154</v>
      </c>
      <c r="AI147" s="95" t="s">
        <v>154</v>
      </c>
      <c r="AJ147" s="95" t="s">
        <v>154</v>
      </c>
      <c r="AK147" s="95" t="s">
        <v>154</v>
      </c>
      <c r="AL147" s="95" t="s">
        <v>3392</v>
      </c>
      <c r="AM147" s="95" t="s">
        <v>2357</v>
      </c>
      <c r="AN147" s="95" t="s">
        <v>2357</v>
      </c>
      <c r="AO147" s="95" t="s">
        <v>3393</v>
      </c>
      <c r="AP147" s="95" t="s">
        <v>3394</v>
      </c>
      <c r="AQ147" s="95" t="s">
        <v>2360</v>
      </c>
      <c r="AR147" s="95" t="s">
        <v>3395</v>
      </c>
      <c r="AS147" s="95" t="s">
        <v>3386</v>
      </c>
      <c r="AT147" s="95" t="s">
        <v>1570</v>
      </c>
      <c r="AU147" s="95" t="s">
        <v>915</v>
      </c>
      <c r="AV147" s="95" t="s">
        <v>1616</v>
      </c>
      <c r="AW147" s="95" t="s">
        <v>3396</v>
      </c>
      <c r="AX147" s="95" t="s">
        <v>3397</v>
      </c>
    </row>
    <row r="148" spans="1:50" x14ac:dyDescent="0.25">
      <c r="A148" s="95" t="s">
        <v>3398</v>
      </c>
      <c r="B148" s="95" t="s">
        <v>1715</v>
      </c>
      <c r="C148" s="95" t="s">
        <v>3399</v>
      </c>
      <c r="D148" s="95" t="s">
        <v>2317</v>
      </c>
      <c r="E148" s="95" t="s">
        <v>3400</v>
      </c>
      <c r="F148" s="95" t="s">
        <v>2326</v>
      </c>
      <c r="G148" s="95" t="s">
        <v>3400</v>
      </c>
      <c r="H148" s="95" t="s">
        <v>2321</v>
      </c>
      <c r="I148" s="95" t="s">
        <v>2322</v>
      </c>
      <c r="J148" s="95" t="s">
        <v>462</v>
      </c>
      <c r="K148" s="95" t="s">
        <v>2688</v>
      </c>
      <c r="L148" s="95" t="s">
        <v>2689</v>
      </c>
      <c r="M148" s="95" t="s">
        <v>325</v>
      </c>
      <c r="N148" s="95" t="s">
        <v>356</v>
      </c>
      <c r="O148" s="95" t="s">
        <v>2690</v>
      </c>
      <c r="P148" s="95" t="s">
        <v>328</v>
      </c>
      <c r="Q148" s="95" t="s">
        <v>494</v>
      </c>
      <c r="R148" s="95" t="s">
        <v>495</v>
      </c>
      <c r="S148" s="95" t="s">
        <v>22</v>
      </c>
      <c r="T148" s="95" t="s">
        <v>23</v>
      </c>
      <c r="U148" s="95" t="s">
        <v>505</v>
      </c>
      <c r="V148" s="95" t="s">
        <v>1581</v>
      </c>
      <c r="W148" s="95" t="s">
        <v>30</v>
      </c>
      <c r="X148" s="95" t="s">
        <v>321</v>
      </c>
      <c r="Y148" s="95" t="s">
        <v>32</v>
      </c>
      <c r="Z148" s="95">
        <v>1753328</v>
      </c>
      <c r="AA148" s="95" t="s">
        <v>2326</v>
      </c>
      <c r="AB148" s="95" t="s">
        <v>2326</v>
      </c>
      <c r="AC148" s="95" t="s">
        <v>2326</v>
      </c>
      <c r="AD148" s="95" t="s">
        <v>2327</v>
      </c>
      <c r="AE148" s="95" t="s">
        <v>154</v>
      </c>
      <c r="AF148" s="95" t="s">
        <v>154</v>
      </c>
      <c r="AG148" s="95" t="s">
        <v>2328</v>
      </c>
      <c r="AH148" s="95" t="s">
        <v>154</v>
      </c>
      <c r="AI148" s="95" t="s">
        <v>154</v>
      </c>
      <c r="AJ148" s="95" t="s">
        <v>154</v>
      </c>
      <c r="AK148" s="95" t="s">
        <v>154</v>
      </c>
      <c r="AL148" s="95" t="s">
        <v>3401</v>
      </c>
      <c r="AM148" s="95" t="s">
        <v>2357</v>
      </c>
      <c r="AN148" s="95" t="s">
        <v>2357</v>
      </c>
      <c r="AO148" s="95" t="s">
        <v>3402</v>
      </c>
      <c r="AP148" s="95" t="s">
        <v>3403</v>
      </c>
      <c r="AQ148" s="95" t="s">
        <v>2360</v>
      </c>
      <c r="AR148" s="95" t="s">
        <v>3404</v>
      </c>
      <c r="AS148" s="95" t="s">
        <v>3398</v>
      </c>
      <c r="AT148" s="95" t="s">
        <v>1570</v>
      </c>
      <c r="AU148" s="95" t="s">
        <v>2375</v>
      </c>
      <c r="AV148" s="95" t="s">
        <v>1616</v>
      </c>
      <c r="AW148" s="95" t="s">
        <v>3405</v>
      </c>
      <c r="AX148" s="95" t="s">
        <v>3406</v>
      </c>
    </row>
    <row r="149" spans="1:50" x14ac:dyDescent="0.25">
      <c r="A149" s="95" t="s">
        <v>3407</v>
      </c>
      <c r="B149" s="95" t="s">
        <v>1715</v>
      </c>
      <c r="C149" s="95" t="s">
        <v>3408</v>
      </c>
      <c r="D149" s="95" t="s">
        <v>2317</v>
      </c>
      <c r="E149" s="95" t="s">
        <v>3409</v>
      </c>
      <c r="F149" s="95" t="s">
        <v>2326</v>
      </c>
      <c r="G149" s="95" t="s">
        <v>3409</v>
      </c>
      <c r="H149" s="95" t="s">
        <v>2321</v>
      </c>
      <c r="I149" s="95" t="s">
        <v>2322</v>
      </c>
      <c r="J149" s="95" t="s">
        <v>462</v>
      </c>
      <c r="K149" s="95" t="s">
        <v>3410</v>
      </c>
      <c r="L149" s="95" t="s">
        <v>3411</v>
      </c>
      <c r="M149" s="95" t="s">
        <v>325</v>
      </c>
      <c r="N149" s="95" t="s">
        <v>356</v>
      </c>
      <c r="O149" s="95" t="s">
        <v>3412</v>
      </c>
      <c r="P149" s="95" t="s">
        <v>328</v>
      </c>
      <c r="Q149" s="95" t="s">
        <v>358</v>
      </c>
      <c r="R149" s="95" t="s">
        <v>359</v>
      </c>
      <c r="S149" s="95" t="s">
        <v>22</v>
      </c>
      <c r="T149" s="95" t="s">
        <v>23</v>
      </c>
      <c r="U149" s="95" t="s">
        <v>503</v>
      </c>
      <c r="V149" s="95" t="s">
        <v>1572</v>
      </c>
      <c r="W149" s="95" t="s">
        <v>30</v>
      </c>
      <c r="X149" s="95" t="s">
        <v>321</v>
      </c>
      <c r="Y149" s="95" t="s">
        <v>32</v>
      </c>
      <c r="Z149" s="95">
        <v>146288</v>
      </c>
      <c r="AA149" s="95" t="s">
        <v>2326</v>
      </c>
      <c r="AB149" s="95" t="s">
        <v>2326</v>
      </c>
      <c r="AC149" s="95" t="s">
        <v>2326</v>
      </c>
      <c r="AD149" s="95" t="s">
        <v>2327</v>
      </c>
      <c r="AE149" s="95" t="s">
        <v>154</v>
      </c>
      <c r="AF149" s="95" t="s">
        <v>154</v>
      </c>
      <c r="AG149" s="95" t="s">
        <v>2328</v>
      </c>
      <c r="AH149" s="95" t="s">
        <v>154</v>
      </c>
      <c r="AI149" s="95" t="s">
        <v>154</v>
      </c>
      <c r="AJ149" s="95" t="s">
        <v>154</v>
      </c>
      <c r="AK149" s="95" t="s">
        <v>154</v>
      </c>
      <c r="AL149" s="95" t="s">
        <v>3413</v>
      </c>
      <c r="AM149" s="95" t="s">
        <v>3414</v>
      </c>
      <c r="AN149" s="95" t="s">
        <v>3414</v>
      </c>
      <c r="AO149" s="95" t="s">
        <v>3415</v>
      </c>
      <c r="AP149" s="95" t="s">
        <v>3416</v>
      </c>
      <c r="AQ149" s="95" t="s">
        <v>2360</v>
      </c>
      <c r="AR149" s="95" t="s">
        <v>3417</v>
      </c>
      <c r="AS149" s="95" t="s">
        <v>3407</v>
      </c>
      <c r="AT149" s="95" t="s">
        <v>1570</v>
      </c>
      <c r="AU149" s="95" t="s">
        <v>2375</v>
      </c>
      <c r="AV149" s="95" t="s">
        <v>1616</v>
      </c>
      <c r="AW149" s="95" t="s">
        <v>3418</v>
      </c>
      <c r="AX149" s="95" t="s">
        <v>3419</v>
      </c>
    </row>
    <row r="150" spans="1:50" x14ac:dyDescent="0.25">
      <c r="A150" s="95" t="s">
        <v>3420</v>
      </c>
      <c r="B150" s="95" t="s">
        <v>1715</v>
      </c>
      <c r="C150" s="95" t="s">
        <v>3421</v>
      </c>
      <c r="D150" s="95" t="s">
        <v>2317</v>
      </c>
      <c r="E150" s="95" t="s">
        <v>3422</v>
      </c>
      <c r="F150" s="95" t="s">
        <v>2326</v>
      </c>
      <c r="G150" s="95" t="s">
        <v>3422</v>
      </c>
      <c r="H150" s="95" t="s">
        <v>2321</v>
      </c>
      <c r="I150" s="95" t="s">
        <v>2322</v>
      </c>
      <c r="J150" s="95" t="s">
        <v>462</v>
      </c>
      <c r="K150" s="95" t="s">
        <v>3423</v>
      </c>
      <c r="L150" s="95" t="s">
        <v>3424</v>
      </c>
      <c r="M150" s="95" t="s">
        <v>325</v>
      </c>
      <c r="N150" s="95" t="s">
        <v>356</v>
      </c>
      <c r="O150" s="95" t="s">
        <v>3425</v>
      </c>
      <c r="P150" s="95" t="s">
        <v>328</v>
      </c>
      <c r="Q150" s="95" t="s">
        <v>494</v>
      </c>
      <c r="R150" s="95" t="s">
        <v>495</v>
      </c>
      <c r="S150" s="95" t="s">
        <v>22</v>
      </c>
      <c r="T150" s="95" t="s">
        <v>23</v>
      </c>
      <c r="U150" s="95" t="s">
        <v>472</v>
      </c>
      <c r="V150" s="95" t="s">
        <v>1585</v>
      </c>
      <c r="W150" s="95" t="s">
        <v>30</v>
      </c>
      <c r="X150" s="95" t="s">
        <v>321</v>
      </c>
      <c r="Y150" s="95" t="s">
        <v>32</v>
      </c>
      <c r="Z150" s="95">
        <v>240000</v>
      </c>
      <c r="AA150" s="95" t="s">
        <v>2326</v>
      </c>
      <c r="AB150" s="95" t="s">
        <v>2326</v>
      </c>
      <c r="AC150" s="95" t="s">
        <v>2326</v>
      </c>
      <c r="AD150" s="95" t="s">
        <v>2327</v>
      </c>
      <c r="AE150" s="95" t="s">
        <v>154</v>
      </c>
      <c r="AF150" s="95" t="s">
        <v>154</v>
      </c>
      <c r="AG150" s="95" t="s">
        <v>2328</v>
      </c>
      <c r="AH150" s="95" t="s">
        <v>154</v>
      </c>
      <c r="AI150" s="95" t="s">
        <v>154</v>
      </c>
      <c r="AJ150" s="95" t="s">
        <v>154</v>
      </c>
      <c r="AK150" s="95" t="s">
        <v>154</v>
      </c>
      <c r="AL150" s="95" t="s">
        <v>3426</v>
      </c>
      <c r="AM150" s="95" t="s">
        <v>2543</v>
      </c>
      <c r="AN150" s="95" t="s">
        <v>2543</v>
      </c>
      <c r="AO150" s="95" t="s">
        <v>3427</v>
      </c>
      <c r="AP150" s="95" t="s">
        <v>3428</v>
      </c>
      <c r="AQ150" s="95" t="s">
        <v>2360</v>
      </c>
      <c r="AR150" s="95" t="s">
        <v>3429</v>
      </c>
      <c r="AS150" s="95" t="s">
        <v>3420</v>
      </c>
      <c r="AT150" s="95" t="s">
        <v>1570</v>
      </c>
      <c r="AU150" s="95" t="s">
        <v>2375</v>
      </c>
      <c r="AV150" s="95" t="s">
        <v>1616</v>
      </c>
      <c r="AW150" s="95" t="s">
        <v>3430</v>
      </c>
      <c r="AX150" s="95" t="s">
        <v>3431</v>
      </c>
    </row>
    <row r="151" spans="1:50" x14ac:dyDescent="0.25">
      <c r="A151" s="95" t="s">
        <v>3432</v>
      </c>
      <c r="B151" s="95" t="s">
        <v>1715</v>
      </c>
      <c r="C151" s="95" t="s">
        <v>3433</v>
      </c>
      <c r="D151" s="95" t="s">
        <v>2317</v>
      </c>
      <c r="E151" s="95" t="s">
        <v>3434</v>
      </c>
      <c r="F151" s="95" t="s">
        <v>2326</v>
      </c>
      <c r="G151" s="95" t="s">
        <v>3434</v>
      </c>
      <c r="H151" s="95" t="s">
        <v>2321</v>
      </c>
      <c r="I151" s="95" t="s">
        <v>2322</v>
      </c>
      <c r="J151" s="95" t="s">
        <v>462</v>
      </c>
      <c r="K151" s="95" t="s">
        <v>3353</v>
      </c>
      <c r="L151" s="95" t="s">
        <v>3354</v>
      </c>
      <c r="M151" s="95" t="s">
        <v>325</v>
      </c>
      <c r="N151" s="95" t="s">
        <v>356</v>
      </c>
      <c r="O151" s="95" t="s">
        <v>3355</v>
      </c>
      <c r="P151" s="95" t="s">
        <v>328</v>
      </c>
      <c r="Q151" s="95" t="s">
        <v>385</v>
      </c>
      <c r="R151" s="95" t="s">
        <v>386</v>
      </c>
      <c r="S151" s="95" t="s">
        <v>22</v>
      </c>
      <c r="T151" s="95" t="s">
        <v>23</v>
      </c>
      <c r="U151" s="95" t="s">
        <v>472</v>
      </c>
      <c r="V151" s="95" t="s">
        <v>1585</v>
      </c>
      <c r="W151" s="95" t="s">
        <v>30</v>
      </c>
      <c r="X151" s="95" t="s">
        <v>321</v>
      </c>
      <c r="Y151" s="95" t="s">
        <v>32</v>
      </c>
      <c r="Z151" s="95">
        <v>1418462</v>
      </c>
      <c r="AA151" s="95" t="s">
        <v>2326</v>
      </c>
      <c r="AB151" s="95" t="s">
        <v>2326</v>
      </c>
      <c r="AC151" s="95" t="s">
        <v>2326</v>
      </c>
      <c r="AD151" s="95" t="s">
        <v>2327</v>
      </c>
      <c r="AE151" s="95" t="s">
        <v>154</v>
      </c>
      <c r="AF151" s="95" t="s">
        <v>154</v>
      </c>
      <c r="AG151" s="95" t="s">
        <v>2328</v>
      </c>
      <c r="AH151" s="95" t="s">
        <v>154</v>
      </c>
      <c r="AI151" s="95" t="s">
        <v>154</v>
      </c>
      <c r="AJ151" s="95" t="s">
        <v>154</v>
      </c>
      <c r="AK151" s="95" t="s">
        <v>154</v>
      </c>
      <c r="AL151" s="95" t="s">
        <v>3435</v>
      </c>
      <c r="AM151" s="95" t="s">
        <v>2543</v>
      </c>
      <c r="AN151" s="95" t="s">
        <v>2543</v>
      </c>
      <c r="AO151" s="95" t="s">
        <v>3436</v>
      </c>
      <c r="AP151" s="95" t="s">
        <v>3437</v>
      </c>
      <c r="AQ151" s="95" t="s">
        <v>2360</v>
      </c>
      <c r="AR151" s="95" t="s">
        <v>3438</v>
      </c>
      <c r="AS151" s="95" t="s">
        <v>3432</v>
      </c>
      <c r="AT151" s="95" t="s">
        <v>1570</v>
      </c>
      <c r="AU151" s="95" t="s">
        <v>2375</v>
      </c>
      <c r="AV151" s="95" t="s">
        <v>1619</v>
      </c>
      <c r="AW151" s="95" t="s">
        <v>3439</v>
      </c>
      <c r="AX151" s="95" t="s">
        <v>3440</v>
      </c>
    </row>
    <row r="152" spans="1:50" x14ac:dyDescent="0.25">
      <c r="A152" s="95" t="s">
        <v>3441</v>
      </c>
      <c r="B152" s="95" t="s">
        <v>1715</v>
      </c>
      <c r="C152" s="95" t="s">
        <v>3442</v>
      </c>
      <c r="D152" s="95" t="s">
        <v>2317</v>
      </c>
      <c r="E152" s="95" t="s">
        <v>3443</v>
      </c>
      <c r="F152" s="95" t="s">
        <v>2326</v>
      </c>
      <c r="G152" s="95" t="s">
        <v>3443</v>
      </c>
      <c r="H152" s="95" t="s">
        <v>2321</v>
      </c>
      <c r="I152" s="95" t="s">
        <v>2322</v>
      </c>
      <c r="J152" s="95" t="s">
        <v>462</v>
      </c>
      <c r="K152" s="95" t="s">
        <v>3444</v>
      </c>
      <c r="L152" s="95" t="s">
        <v>3445</v>
      </c>
      <c r="M152" s="95" t="s">
        <v>325</v>
      </c>
      <c r="N152" s="95" t="s">
        <v>356</v>
      </c>
      <c r="O152" s="95" t="s">
        <v>3446</v>
      </c>
      <c r="P152" s="95" t="s">
        <v>328</v>
      </c>
      <c r="Q152" s="95" t="s">
        <v>494</v>
      </c>
      <c r="R152" s="95" t="s">
        <v>495</v>
      </c>
      <c r="S152" s="95" t="s">
        <v>22</v>
      </c>
      <c r="T152" s="95" t="s">
        <v>23</v>
      </c>
      <c r="U152" s="95" t="s">
        <v>476</v>
      </c>
      <c r="V152" s="95" t="s">
        <v>477</v>
      </c>
      <c r="W152" s="95" t="s">
        <v>30</v>
      </c>
      <c r="X152" s="95" t="s">
        <v>321</v>
      </c>
      <c r="Y152" s="95" t="s">
        <v>32</v>
      </c>
      <c r="Z152" s="95">
        <v>519713</v>
      </c>
      <c r="AA152" s="95" t="s">
        <v>2326</v>
      </c>
      <c r="AB152" s="95" t="s">
        <v>2326</v>
      </c>
      <c r="AC152" s="95" t="s">
        <v>2326</v>
      </c>
      <c r="AD152" s="95" t="s">
        <v>2327</v>
      </c>
      <c r="AE152" s="95" t="s">
        <v>154</v>
      </c>
      <c r="AF152" s="95" t="s">
        <v>154</v>
      </c>
      <c r="AG152" s="95" t="s">
        <v>2328</v>
      </c>
      <c r="AH152" s="95" t="s">
        <v>154</v>
      </c>
      <c r="AI152" s="95" t="s">
        <v>154</v>
      </c>
      <c r="AJ152" s="95" t="s">
        <v>154</v>
      </c>
      <c r="AK152" s="95" t="s">
        <v>154</v>
      </c>
      <c r="AL152" s="95" t="s">
        <v>3447</v>
      </c>
      <c r="AM152" s="95" t="s">
        <v>2834</v>
      </c>
      <c r="AN152" s="95" t="s">
        <v>2834</v>
      </c>
      <c r="AO152" s="95" t="s">
        <v>3448</v>
      </c>
      <c r="AP152" s="95" t="s">
        <v>3449</v>
      </c>
      <c r="AQ152" s="95" t="s">
        <v>2360</v>
      </c>
      <c r="AR152" s="95" t="s">
        <v>3450</v>
      </c>
      <c r="AS152" s="95" t="s">
        <v>3441</v>
      </c>
      <c r="AT152" s="95" t="s">
        <v>1570</v>
      </c>
      <c r="AU152" s="95" t="s">
        <v>3272</v>
      </c>
      <c r="AV152" s="95" t="s">
        <v>1616</v>
      </c>
      <c r="AW152" s="95" t="s">
        <v>3451</v>
      </c>
      <c r="AX152" s="95" t="s">
        <v>3452</v>
      </c>
    </row>
    <row r="153" spans="1:50" x14ac:dyDescent="0.25">
      <c r="A153" s="95" t="s">
        <v>3453</v>
      </c>
      <c r="B153" s="95" t="s">
        <v>1715</v>
      </c>
      <c r="C153" s="95" t="s">
        <v>3454</v>
      </c>
      <c r="D153" s="95" t="s">
        <v>2317</v>
      </c>
      <c r="E153" s="95" t="s">
        <v>3455</v>
      </c>
      <c r="F153" s="95" t="s">
        <v>2326</v>
      </c>
      <c r="G153" s="95" t="s">
        <v>3455</v>
      </c>
      <c r="H153" s="95" t="s">
        <v>2321</v>
      </c>
      <c r="I153" s="95" t="s">
        <v>2322</v>
      </c>
      <c r="J153" s="95" t="s">
        <v>462</v>
      </c>
      <c r="K153" s="95" t="s">
        <v>3456</v>
      </c>
      <c r="L153" s="95" t="s">
        <v>3457</v>
      </c>
      <c r="M153" s="95" t="s">
        <v>325</v>
      </c>
      <c r="N153" s="95" t="s">
        <v>356</v>
      </c>
      <c r="O153" s="95" t="s">
        <v>3458</v>
      </c>
      <c r="P153" s="95" t="s">
        <v>328</v>
      </c>
      <c r="Q153" s="95" t="s">
        <v>385</v>
      </c>
      <c r="R153" s="95" t="s">
        <v>386</v>
      </c>
      <c r="S153" s="95" t="s">
        <v>22</v>
      </c>
      <c r="T153" s="95" t="s">
        <v>23</v>
      </c>
      <c r="U153" s="95" t="s">
        <v>595</v>
      </c>
      <c r="V153" s="95" t="s">
        <v>1577</v>
      </c>
      <c r="W153" s="95" t="s">
        <v>30</v>
      </c>
      <c r="X153" s="95" t="s">
        <v>321</v>
      </c>
      <c r="Y153" s="95" t="s">
        <v>32</v>
      </c>
      <c r="Z153" s="95">
        <v>641438</v>
      </c>
      <c r="AA153" s="95" t="s">
        <v>2326</v>
      </c>
      <c r="AB153" s="95" t="s">
        <v>2326</v>
      </c>
      <c r="AC153" s="95" t="s">
        <v>2326</v>
      </c>
      <c r="AD153" s="95" t="s">
        <v>2327</v>
      </c>
      <c r="AE153" s="95" t="s">
        <v>154</v>
      </c>
      <c r="AF153" s="95" t="s">
        <v>154</v>
      </c>
      <c r="AG153" s="95" t="s">
        <v>2328</v>
      </c>
      <c r="AH153" s="95" t="s">
        <v>154</v>
      </c>
      <c r="AI153" s="95" t="s">
        <v>154</v>
      </c>
      <c r="AJ153" s="95" t="s">
        <v>154</v>
      </c>
      <c r="AK153" s="95" t="s">
        <v>154</v>
      </c>
      <c r="AL153" s="95" t="s">
        <v>3459</v>
      </c>
      <c r="AM153" s="95" t="s">
        <v>2557</v>
      </c>
      <c r="AN153" s="95" t="s">
        <v>2557</v>
      </c>
      <c r="AO153" s="95" t="s">
        <v>3460</v>
      </c>
      <c r="AP153" s="95" t="s">
        <v>1570</v>
      </c>
      <c r="AQ153" s="95" t="s">
        <v>154</v>
      </c>
      <c r="AR153" s="95" t="s">
        <v>3461</v>
      </c>
      <c r="AS153" s="95" t="s">
        <v>3453</v>
      </c>
      <c r="AT153" s="95" t="s">
        <v>1570</v>
      </c>
      <c r="AU153" s="95" t="s">
        <v>3462</v>
      </c>
      <c r="AV153" s="95" t="s">
        <v>1616</v>
      </c>
      <c r="AW153" s="95" t="s">
        <v>3463</v>
      </c>
      <c r="AX153" s="95" t="s">
        <v>3464</v>
      </c>
    </row>
    <row r="154" spans="1:50" x14ac:dyDescent="0.25">
      <c r="A154" s="95" t="s">
        <v>3465</v>
      </c>
      <c r="B154" s="95" t="s">
        <v>1715</v>
      </c>
      <c r="C154" s="95" t="s">
        <v>3466</v>
      </c>
      <c r="D154" s="95" t="s">
        <v>2317</v>
      </c>
      <c r="E154" s="95" t="s">
        <v>3467</v>
      </c>
      <c r="F154" s="95" t="s">
        <v>2326</v>
      </c>
      <c r="G154" s="95" t="s">
        <v>3467</v>
      </c>
      <c r="H154" s="95" t="s">
        <v>2321</v>
      </c>
      <c r="I154" s="95" t="s">
        <v>2322</v>
      </c>
      <c r="J154" s="95" t="s">
        <v>462</v>
      </c>
      <c r="K154" s="95" t="s">
        <v>3468</v>
      </c>
      <c r="L154" s="95" t="s">
        <v>3469</v>
      </c>
      <c r="M154" s="95" t="s">
        <v>325</v>
      </c>
      <c r="N154" s="95" t="s">
        <v>356</v>
      </c>
      <c r="O154" s="95" t="s">
        <v>3470</v>
      </c>
      <c r="P154" s="95" t="s">
        <v>328</v>
      </c>
      <c r="Q154" s="95" t="s">
        <v>385</v>
      </c>
      <c r="R154" s="95" t="s">
        <v>386</v>
      </c>
      <c r="S154" s="95" t="s">
        <v>22</v>
      </c>
      <c r="T154" s="95" t="s">
        <v>23</v>
      </c>
      <c r="U154" s="95" t="s">
        <v>95</v>
      </c>
      <c r="V154" s="95" t="s">
        <v>96</v>
      </c>
      <c r="W154" s="95" t="s">
        <v>30</v>
      </c>
      <c r="X154" s="95" t="s">
        <v>321</v>
      </c>
      <c r="Y154" s="95" t="s">
        <v>32</v>
      </c>
      <c r="Z154" s="95">
        <v>892905</v>
      </c>
      <c r="AA154" s="95" t="s">
        <v>2326</v>
      </c>
      <c r="AB154" s="95" t="s">
        <v>2326</v>
      </c>
      <c r="AC154" s="95" t="s">
        <v>2326</v>
      </c>
      <c r="AD154" s="95" t="s">
        <v>2327</v>
      </c>
      <c r="AE154" s="95" t="s">
        <v>154</v>
      </c>
      <c r="AF154" s="95" t="s">
        <v>154</v>
      </c>
      <c r="AG154" s="95" t="s">
        <v>2328</v>
      </c>
      <c r="AH154" s="95" t="s">
        <v>154</v>
      </c>
      <c r="AI154" s="95" t="s">
        <v>154</v>
      </c>
      <c r="AJ154" s="95" t="s">
        <v>154</v>
      </c>
      <c r="AK154" s="95" t="s">
        <v>154</v>
      </c>
      <c r="AL154" s="95" t="s">
        <v>3471</v>
      </c>
      <c r="AM154" s="95" t="s">
        <v>2915</v>
      </c>
      <c r="AN154" s="95" t="s">
        <v>2915</v>
      </c>
      <c r="AO154" s="95" t="s">
        <v>3472</v>
      </c>
      <c r="AP154" s="95" t="s">
        <v>3473</v>
      </c>
      <c r="AQ154" s="95" t="s">
        <v>2360</v>
      </c>
      <c r="AR154" s="95" t="s">
        <v>3474</v>
      </c>
      <c r="AS154" s="95" t="s">
        <v>3465</v>
      </c>
      <c r="AT154" s="95" t="s">
        <v>1570</v>
      </c>
      <c r="AU154" s="95" t="s">
        <v>1012</v>
      </c>
      <c r="AV154" s="95" t="s">
        <v>1616</v>
      </c>
      <c r="AW154" s="95" t="s">
        <v>3475</v>
      </c>
      <c r="AX154" s="95" t="s">
        <v>3476</v>
      </c>
    </row>
    <row r="155" spans="1:50" x14ac:dyDescent="0.25">
      <c r="A155" s="95" t="s">
        <v>3477</v>
      </c>
      <c r="B155" s="95" t="s">
        <v>1715</v>
      </c>
      <c r="C155" s="95" t="s">
        <v>3478</v>
      </c>
      <c r="D155" s="95" t="s">
        <v>2317</v>
      </c>
      <c r="E155" s="95" t="s">
        <v>3479</v>
      </c>
      <c r="F155" s="95" t="s">
        <v>2326</v>
      </c>
      <c r="G155" s="95" t="s">
        <v>3479</v>
      </c>
      <c r="H155" s="95" t="s">
        <v>2321</v>
      </c>
      <c r="I155" s="95" t="s">
        <v>2322</v>
      </c>
      <c r="J155" s="95" t="s">
        <v>462</v>
      </c>
      <c r="K155" s="95" t="s">
        <v>3480</v>
      </c>
      <c r="L155" s="95" t="s">
        <v>3481</v>
      </c>
      <c r="M155" s="95" t="s">
        <v>325</v>
      </c>
      <c r="N155" s="95" t="s">
        <v>356</v>
      </c>
      <c r="O155" s="95" t="s">
        <v>3482</v>
      </c>
      <c r="P155" s="95" t="s">
        <v>328</v>
      </c>
      <c r="Q155" s="95" t="s">
        <v>494</v>
      </c>
      <c r="R155" s="95" t="s">
        <v>495</v>
      </c>
      <c r="S155" s="95" t="s">
        <v>22</v>
      </c>
      <c r="T155" s="95" t="s">
        <v>23</v>
      </c>
      <c r="U155" s="95" t="s">
        <v>535</v>
      </c>
      <c r="V155" s="95" t="s">
        <v>1582</v>
      </c>
      <c r="W155" s="95" t="s">
        <v>30</v>
      </c>
      <c r="X155" s="95" t="s">
        <v>321</v>
      </c>
      <c r="Y155" s="95" t="s">
        <v>32</v>
      </c>
      <c r="Z155" s="95">
        <v>1520050</v>
      </c>
      <c r="AA155" s="95" t="s">
        <v>2326</v>
      </c>
      <c r="AB155" s="95" t="s">
        <v>2326</v>
      </c>
      <c r="AC155" s="95" t="s">
        <v>2326</v>
      </c>
      <c r="AD155" s="95" t="s">
        <v>2327</v>
      </c>
      <c r="AE155" s="95" t="s">
        <v>154</v>
      </c>
      <c r="AF155" s="95" t="s">
        <v>154</v>
      </c>
      <c r="AG155" s="95" t="s">
        <v>2328</v>
      </c>
      <c r="AH155" s="95" t="s">
        <v>154</v>
      </c>
      <c r="AI155" s="95" t="s">
        <v>154</v>
      </c>
      <c r="AJ155" s="95" t="s">
        <v>154</v>
      </c>
      <c r="AK155" s="95" t="s">
        <v>154</v>
      </c>
      <c r="AL155" s="95" t="s">
        <v>3483</v>
      </c>
      <c r="AM155" s="95" t="s">
        <v>2357</v>
      </c>
      <c r="AN155" s="95" t="s">
        <v>2357</v>
      </c>
      <c r="AO155" s="95" t="s">
        <v>3484</v>
      </c>
      <c r="AP155" s="95" t="s">
        <v>3485</v>
      </c>
      <c r="AQ155" s="95" t="s">
        <v>2468</v>
      </c>
      <c r="AR155" s="95" t="s">
        <v>3486</v>
      </c>
      <c r="AS155" s="95" t="s">
        <v>3477</v>
      </c>
      <c r="AT155" s="95" t="s">
        <v>1570</v>
      </c>
      <c r="AU155" s="95" t="s">
        <v>2375</v>
      </c>
      <c r="AV155" s="95" t="s">
        <v>1616</v>
      </c>
      <c r="AW155" s="95" t="s">
        <v>3487</v>
      </c>
      <c r="AX155" s="95" t="s">
        <v>2377</v>
      </c>
    </row>
    <row r="156" spans="1:50" x14ac:dyDescent="0.25">
      <c r="A156" s="95" t="s">
        <v>3488</v>
      </c>
      <c r="B156" s="95" t="s">
        <v>1715</v>
      </c>
      <c r="C156" s="95" t="s">
        <v>3489</v>
      </c>
      <c r="D156" s="95" t="s">
        <v>2317</v>
      </c>
      <c r="E156" s="95" t="s">
        <v>3490</v>
      </c>
      <c r="F156" s="95" t="s">
        <v>2326</v>
      </c>
      <c r="G156" s="95" t="s">
        <v>3490</v>
      </c>
      <c r="H156" s="95" t="s">
        <v>2321</v>
      </c>
      <c r="I156" s="95" t="s">
        <v>2322</v>
      </c>
      <c r="J156" s="95" t="s">
        <v>462</v>
      </c>
      <c r="K156" s="95" t="s">
        <v>3491</v>
      </c>
      <c r="L156" s="95" t="s">
        <v>3492</v>
      </c>
      <c r="M156" s="95" t="s">
        <v>325</v>
      </c>
      <c r="N156" s="95" t="s">
        <v>356</v>
      </c>
      <c r="O156" s="95" t="s">
        <v>3493</v>
      </c>
      <c r="P156" s="95" t="s">
        <v>328</v>
      </c>
      <c r="Q156" s="95" t="s">
        <v>3494</v>
      </c>
      <c r="R156" s="95" t="s">
        <v>3495</v>
      </c>
      <c r="S156" s="95" t="s">
        <v>22</v>
      </c>
      <c r="T156" s="95" t="s">
        <v>23</v>
      </c>
      <c r="U156" s="95" t="s">
        <v>95</v>
      </c>
      <c r="V156" s="95" t="s">
        <v>96</v>
      </c>
      <c r="W156" s="95" t="s">
        <v>30</v>
      </c>
      <c r="X156" s="95" t="s">
        <v>321</v>
      </c>
      <c r="Y156" s="95" t="s">
        <v>32</v>
      </c>
      <c r="Z156" s="95">
        <v>1142795</v>
      </c>
      <c r="AA156" s="95" t="s">
        <v>2326</v>
      </c>
      <c r="AB156" s="95" t="s">
        <v>2326</v>
      </c>
      <c r="AC156" s="95" t="s">
        <v>2326</v>
      </c>
      <c r="AD156" s="95" t="s">
        <v>2327</v>
      </c>
      <c r="AE156" s="95" t="s">
        <v>154</v>
      </c>
      <c r="AF156" s="95" t="s">
        <v>154</v>
      </c>
      <c r="AG156" s="95" t="s">
        <v>2328</v>
      </c>
      <c r="AH156" s="95" t="s">
        <v>154</v>
      </c>
      <c r="AI156" s="95" t="s">
        <v>154</v>
      </c>
      <c r="AJ156" s="95" t="s">
        <v>154</v>
      </c>
      <c r="AK156" s="95" t="s">
        <v>154</v>
      </c>
      <c r="AL156" s="95" t="s">
        <v>3496</v>
      </c>
      <c r="AM156" s="95" t="s">
        <v>2915</v>
      </c>
      <c r="AN156" s="95" t="s">
        <v>2915</v>
      </c>
      <c r="AO156" s="95" t="s">
        <v>3497</v>
      </c>
      <c r="AP156" s="95" t="s">
        <v>3498</v>
      </c>
      <c r="AQ156" s="95" t="s">
        <v>2360</v>
      </c>
      <c r="AR156" s="95" t="s">
        <v>3499</v>
      </c>
      <c r="AS156" s="95" t="s">
        <v>3488</v>
      </c>
      <c r="AT156" s="95" t="s">
        <v>1570</v>
      </c>
      <c r="AU156" s="95" t="s">
        <v>1012</v>
      </c>
      <c r="AV156" s="95" t="s">
        <v>1616</v>
      </c>
      <c r="AW156" s="95" t="s">
        <v>3500</v>
      </c>
      <c r="AX156" s="95" t="s">
        <v>3476</v>
      </c>
    </row>
    <row r="157" spans="1:50" x14ac:dyDescent="0.25">
      <c r="A157" s="95" t="s">
        <v>3501</v>
      </c>
      <c r="B157" s="95" t="s">
        <v>1715</v>
      </c>
      <c r="C157" s="95" t="s">
        <v>3502</v>
      </c>
      <c r="D157" s="95" t="s">
        <v>2317</v>
      </c>
      <c r="E157" s="95" t="s">
        <v>3503</v>
      </c>
      <c r="F157" s="95" t="s">
        <v>2326</v>
      </c>
      <c r="G157" s="95" t="s">
        <v>3503</v>
      </c>
      <c r="H157" s="95" t="s">
        <v>2321</v>
      </c>
      <c r="I157" s="95" t="s">
        <v>2322</v>
      </c>
      <c r="J157" s="95" t="s">
        <v>462</v>
      </c>
      <c r="K157" s="95" t="s">
        <v>3504</v>
      </c>
      <c r="L157" s="95" t="s">
        <v>3505</v>
      </c>
      <c r="M157" s="95" t="s">
        <v>325</v>
      </c>
      <c r="N157" s="95" t="s">
        <v>356</v>
      </c>
      <c r="O157" s="95" t="s">
        <v>3506</v>
      </c>
      <c r="P157" s="95" t="s">
        <v>328</v>
      </c>
      <c r="Q157" s="95" t="s">
        <v>618</v>
      </c>
      <c r="R157" s="95" t="s">
        <v>619</v>
      </c>
      <c r="S157" s="95" t="s">
        <v>22</v>
      </c>
      <c r="T157" s="95" t="s">
        <v>23</v>
      </c>
      <c r="U157" s="95" t="s">
        <v>535</v>
      </c>
      <c r="V157" s="95" t="s">
        <v>1582</v>
      </c>
      <c r="W157" s="95" t="s">
        <v>30</v>
      </c>
      <c r="X157" s="95" t="s">
        <v>321</v>
      </c>
      <c r="Y157" s="95" t="s">
        <v>32</v>
      </c>
      <c r="Z157" s="95">
        <v>1791163</v>
      </c>
      <c r="AA157" s="95" t="s">
        <v>2326</v>
      </c>
      <c r="AB157" s="95" t="s">
        <v>2326</v>
      </c>
      <c r="AC157" s="95" t="s">
        <v>2326</v>
      </c>
      <c r="AD157" s="95" t="s">
        <v>2327</v>
      </c>
      <c r="AE157" s="95" t="s">
        <v>154</v>
      </c>
      <c r="AF157" s="95" t="s">
        <v>154</v>
      </c>
      <c r="AG157" s="95" t="s">
        <v>2328</v>
      </c>
      <c r="AH157" s="95" t="s">
        <v>154</v>
      </c>
      <c r="AI157" s="95" t="s">
        <v>154</v>
      </c>
      <c r="AJ157" s="95" t="s">
        <v>154</v>
      </c>
      <c r="AK157" s="95" t="s">
        <v>154</v>
      </c>
      <c r="AL157" s="95" t="s">
        <v>3507</v>
      </c>
      <c r="AM157" s="95" t="s">
        <v>2357</v>
      </c>
      <c r="AN157" s="95" t="s">
        <v>2357</v>
      </c>
      <c r="AO157" s="95" t="s">
        <v>3508</v>
      </c>
      <c r="AP157" s="95" t="s">
        <v>3509</v>
      </c>
      <c r="AQ157" s="95" t="s">
        <v>2360</v>
      </c>
      <c r="AR157" s="95" t="s">
        <v>3510</v>
      </c>
      <c r="AS157" s="95" t="s">
        <v>3501</v>
      </c>
      <c r="AT157" s="95" t="s">
        <v>1570</v>
      </c>
      <c r="AU157" s="95" t="s">
        <v>423</v>
      </c>
      <c r="AV157" s="95" t="s">
        <v>1616</v>
      </c>
      <c r="AW157" s="95" t="s">
        <v>3511</v>
      </c>
      <c r="AX157" s="95" t="s">
        <v>3512</v>
      </c>
    </row>
    <row r="158" spans="1:50" x14ac:dyDescent="0.25">
      <c r="A158" s="95" t="s">
        <v>3513</v>
      </c>
      <c r="B158" s="95" t="s">
        <v>1715</v>
      </c>
      <c r="C158" s="95" t="s">
        <v>3514</v>
      </c>
      <c r="D158" s="95" t="s">
        <v>2317</v>
      </c>
      <c r="E158" s="95" t="s">
        <v>3515</v>
      </c>
      <c r="F158" s="95" t="s">
        <v>2326</v>
      </c>
      <c r="G158" s="95" t="s">
        <v>3515</v>
      </c>
      <c r="H158" s="95" t="s">
        <v>2321</v>
      </c>
      <c r="I158" s="95" t="s">
        <v>2322</v>
      </c>
      <c r="J158" s="95" t="s">
        <v>462</v>
      </c>
      <c r="K158" s="95" t="s">
        <v>3516</v>
      </c>
      <c r="L158" s="95" t="s">
        <v>3517</v>
      </c>
      <c r="M158" s="95" t="s">
        <v>325</v>
      </c>
      <c r="N158" s="95" t="s">
        <v>356</v>
      </c>
      <c r="O158" s="95" t="s">
        <v>3518</v>
      </c>
      <c r="P158" s="95" t="s">
        <v>328</v>
      </c>
      <c r="Q158" s="95" t="s">
        <v>385</v>
      </c>
      <c r="R158" s="95" t="s">
        <v>386</v>
      </c>
      <c r="S158" s="95" t="s">
        <v>22</v>
      </c>
      <c r="T158" s="95" t="s">
        <v>23</v>
      </c>
      <c r="U158" s="95" t="s">
        <v>476</v>
      </c>
      <c r="V158" s="95" t="s">
        <v>477</v>
      </c>
      <c r="W158" s="95" t="s">
        <v>30</v>
      </c>
      <c r="X158" s="95" t="s">
        <v>321</v>
      </c>
      <c r="Y158" s="95" t="s">
        <v>32</v>
      </c>
      <c r="Z158" s="95">
        <v>1134462</v>
      </c>
      <c r="AA158" s="95" t="s">
        <v>2326</v>
      </c>
      <c r="AB158" s="95" t="s">
        <v>2326</v>
      </c>
      <c r="AC158" s="95" t="s">
        <v>2326</v>
      </c>
      <c r="AD158" s="95" t="s">
        <v>2327</v>
      </c>
      <c r="AE158" s="95" t="s">
        <v>154</v>
      </c>
      <c r="AF158" s="95" t="s">
        <v>154</v>
      </c>
      <c r="AG158" s="95" t="s">
        <v>2328</v>
      </c>
      <c r="AH158" s="95" t="s">
        <v>154</v>
      </c>
      <c r="AI158" s="95" t="s">
        <v>154</v>
      </c>
      <c r="AJ158" s="95" t="s">
        <v>154</v>
      </c>
      <c r="AK158" s="95" t="s">
        <v>154</v>
      </c>
      <c r="AL158" s="95" t="s">
        <v>3519</v>
      </c>
      <c r="AM158" s="95" t="s">
        <v>2834</v>
      </c>
      <c r="AN158" s="95" t="s">
        <v>2834</v>
      </c>
      <c r="AO158" s="95" t="s">
        <v>3520</v>
      </c>
      <c r="AP158" s="95" t="s">
        <v>3521</v>
      </c>
      <c r="AQ158" s="95" t="s">
        <v>2468</v>
      </c>
      <c r="AR158" s="95" t="s">
        <v>3522</v>
      </c>
      <c r="AS158" s="95" t="s">
        <v>3513</v>
      </c>
      <c r="AT158" s="95" t="s">
        <v>1570</v>
      </c>
      <c r="AU158" s="95" t="s">
        <v>3523</v>
      </c>
      <c r="AV158" s="95" t="s">
        <v>1616</v>
      </c>
      <c r="AW158" s="95" t="s">
        <v>3524</v>
      </c>
      <c r="AX158" s="95" t="s">
        <v>3525</v>
      </c>
    </row>
    <row r="159" spans="1:50" x14ac:dyDescent="0.25">
      <c r="A159" s="95" t="s">
        <v>3526</v>
      </c>
      <c r="B159" s="95" t="s">
        <v>1715</v>
      </c>
      <c r="C159" s="95" t="s">
        <v>3527</v>
      </c>
      <c r="D159" s="95" t="s">
        <v>2317</v>
      </c>
      <c r="E159" s="95" t="s">
        <v>3528</v>
      </c>
      <c r="F159" s="95" t="s">
        <v>2326</v>
      </c>
      <c r="G159" s="95" t="s">
        <v>3528</v>
      </c>
      <c r="H159" s="95" t="s">
        <v>2321</v>
      </c>
      <c r="I159" s="95" t="s">
        <v>2322</v>
      </c>
      <c r="J159" s="95" t="s">
        <v>462</v>
      </c>
      <c r="K159" s="95" t="s">
        <v>3529</v>
      </c>
      <c r="L159" s="95" t="s">
        <v>3530</v>
      </c>
      <c r="M159" s="95" t="s">
        <v>325</v>
      </c>
      <c r="N159" s="95" t="s">
        <v>356</v>
      </c>
      <c r="O159" s="95" t="s">
        <v>3531</v>
      </c>
      <c r="P159" s="95" t="s">
        <v>328</v>
      </c>
      <c r="Q159" s="95" t="s">
        <v>343</v>
      </c>
      <c r="R159" s="95" t="s">
        <v>344</v>
      </c>
      <c r="S159" s="95" t="s">
        <v>22</v>
      </c>
      <c r="T159" s="95" t="s">
        <v>23</v>
      </c>
      <c r="U159" s="95" t="s">
        <v>535</v>
      </c>
      <c r="V159" s="95" t="s">
        <v>1582</v>
      </c>
      <c r="W159" s="95" t="s">
        <v>30</v>
      </c>
      <c r="X159" s="95" t="s">
        <v>321</v>
      </c>
      <c r="Y159" s="95" t="s">
        <v>32</v>
      </c>
      <c r="Z159" s="95">
        <v>1040218</v>
      </c>
      <c r="AA159" s="95" t="s">
        <v>2326</v>
      </c>
      <c r="AB159" s="95" t="s">
        <v>2326</v>
      </c>
      <c r="AC159" s="95" t="s">
        <v>2326</v>
      </c>
      <c r="AD159" s="95" t="s">
        <v>2327</v>
      </c>
      <c r="AE159" s="95" t="s">
        <v>154</v>
      </c>
      <c r="AF159" s="95" t="s">
        <v>154</v>
      </c>
      <c r="AG159" s="95" t="s">
        <v>2328</v>
      </c>
      <c r="AH159" s="95" t="s">
        <v>154</v>
      </c>
      <c r="AI159" s="95" t="s">
        <v>154</v>
      </c>
      <c r="AJ159" s="95" t="s">
        <v>154</v>
      </c>
      <c r="AK159" s="95" t="s">
        <v>154</v>
      </c>
      <c r="AL159" s="95" t="s">
        <v>3532</v>
      </c>
      <c r="AM159" s="95" t="s">
        <v>2357</v>
      </c>
      <c r="AN159" s="95" t="s">
        <v>2357</v>
      </c>
      <c r="AO159" s="95" t="s">
        <v>3533</v>
      </c>
      <c r="AP159" s="95" t="s">
        <v>3534</v>
      </c>
      <c r="AQ159" s="95" t="s">
        <v>2360</v>
      </c>
      <c r="AR159" s="95" t="s">
        <v>3535</v>
      </c>
      <c r="AS159" s="95" t="s">
        <v>3526</v>
      </c>
      <c r="AT159" s="95" t="s">
        <v>1570</v>
      </c>
      <c r="AU159" s="95" t="s">
        <v>423</v>
      </c>
      <c r="AV159" s="95" t="s">
        <v>1616</v>
      </c>
      <c r="AW159" s="95" t="s">
        <v>3536</v>
      </c>
      <c r="AX159" s="95" t="s">
        <v>3537</v>
      </c>
    </row>
    <row r="160" spans="1:50" x14ac:dyDescent="0.25">
      <c r="A160" s="95" t="s">
        <v>3538</v>
      </c>
      <c r="B160" s="95" t="s">
        <v>1715</v>
      </c>
      <c r="C160" s="95" t="s">
        <v>3539</v>
      </c>
      <c r="D160" s="95" t="s">
        <v>2317</v>
      </c>
      <c r="E160" s="95" t="s">
        <v>3540</v>
      </c>
      <c r="F160" s="95" t="s">
        <v>2326</v>
      </c>
      <c r="G160" s="95" t="s">
        <v>3540</v>
      </c>
      <c r="H160" s="95" t="s">
        <v>2321</v>
      </c>
      <c r="I160" s="95" t="s">
        <v>2322</v>
      </c>
      <c r="J160" s="95" t="s">
        <v>462</v>
      </c>
      <c r="K160" s="95" t="s">
        <v>3541</v>
      </c>
      <c r="L160" s="95" t="s">
        <v>3542</v>
      </c>
      <c r="M160" s="95" t="s">
        <v>325</v>
      </c>
      <c r="N160" s="95" t="s">
        <v>356</v>
      </c>
      <c r="O160" s="95" t="s">
        <v>3543</v>
      </c>
      <c r="P160" s="95" t="s">
        <v>328</v>
      </c>
      <c r="Q160" s="95" t="s">
        <v>385</v>
      </c>
      <c r="R160" s="95" t="s">
        <v>386</v>
      </c>
      <c r="S160" s="95" t="s">
        <v>22</v>
      </c>
      <c r="T160" s="95" t="s">
        <v>23</v>
      </c>
      <c r="U160" s="95" t="s">
        <v>125</v>
      </c>
      <c r="V160" s="95" t="s">
        <v>126</v>
      </c>
      <c r="W160" s="95" t="s">
        <v>30</v>
      </c>
      <c r="X160" s="95" t="s">
        <v>321</v>
      </c>
      <c r="Y160" s="95" t="s">
        <v>32</v>
      </c>
      <c r="Z160" s="95">
        <v>914393</v>
      </c>
      <c r="AA160" s="95" t="s">
        <v>2326</v>
      </c>
      <c r="AB160" s="95" t="s">
        <v>2326</v>
      </c>
      <c r="AC160" s="95" t="s">
        <v>2326</v>
      </c>
      <c r="AD160" s="95" t="s">
        <v>2327</v>
      </c>
      <c r="AE160" s="95" t="s">
        <v>154</v>
      </c>
      <c r="AF160" s="95" t="s">
        <v>154</v>
      </c>
      <c r="AG160" s="95" t="s">
        <v>2328</v>
      </c>
      <c r="AH160" s="95" t="s">
        <v>154</v>
      </c>
      <c r="AI160" s="95" t="s">
        <v>154</v>
      </c>
      <c r="AJ160" s="95" t="s">
        <v>154</v>
      </c>
      <c r="AK160" s="95" t="s">
        <v>154</v>
      </c>
      <c r="AL160" s="95" t="s">
        <v>3544</v>
      </c>
      <c r="AM160" s="95" t="s">
        <v>3545</v>
      </c>
      <c r="AN160" s="95" t="s">
        <v>3545</v>
      </c>
      <c r="AO160" s="95" t="s">
        <v>3546</v>
      </c>
      <c r="AP160" s="95" t="s">
        <v>3547</v>
      </c>
      <c r="AQ160" s="95" t="s">
        <v>2360</v>
      </c>
      <c r="AR160" s="95" t="s">
        <v>3548</v>
      </c>
      <c r="AS160" s="95" t="s">
        <v>3538</v>
      </c>
      <c r="AT160" s="95" t="s">
        <v>1570</v>
      </c>
      <c r="AU160" s="95" t="s">
        <v>2919</v>
      </c>
      <c r="AV160" s="95" t="s">
        <v>1616</v>
      </c>
      <c r="AW160" s="95" t="s">
        <v>3549</v>
      </c>
      <c r="AX160" s="95" t="s">
        <v>3550</v>
      </c>
    </row>
    <row r="161" spans="1:50" x14ac:dyDescent="0.25">
      <c r="A161" s="95" t="s">
        <v>3551</v>
      </c>
      <c r="B161" s="95" t="s">
        <v>1715</v>
      </c>
      <c r="C161" s="95" t="s">
        <v>2525</v>
      </c>
      <c r="D161" s="95" t="s">
        <v>2317</v>
      </c>
      <c r="E161" s="95" t="s">
        <v>2526</v>
      </c>
      <c r="F161" s="95" t="s">
        <v>2326</v>
      </c>
      <c r="G161" s="95" t="s">
        <v>2526</v>
      </c>
      <c r="H161" s="95" t="s">
        <v>2321</v>
      </c>
      <c r="I161" s="95" t="s">
        <v>2322</v>
      </c>
      <c r="J161" s="95" t="s">
        <v>462</v>
      </c>
      <c r="K161" s="95" t="s">
        <v>2553</v>
      </c>
      <c r="L161" s="95" t="s">
        <v>2554</v>
      </c>
      <c r="M161" s="95" t="s">
        <v>325</v>
      </c>
      <c r="N161" s="95" t="s">
        <v>356</v>
      </c>
      <c r="O161" s="95" t="s">
        <v>2555</v>
      </c>
      <c r="P161" s="95" t="s">
        <v>328</v>
      </c>
      <c r="Q161" s="95" t="s">
        <v>385</v>
      </c>
      <c r="R161" s="95" t="s">
        <v>386</v>
      </c>
      <c r="S161" s="95" t="s">
        <v>22</v>
      </c>
      <c r="T161" s="95" t="s">
        <v>23</v>
      </c>
      <c r="U161" s="95" t="s">
        <v>595</v>
      </c>
      <c r="V161" s="95" t="s">
        <v>1577</v>
      </c>
      <c r="W161" s="95" t="s">
        <v>30</v>
      </c>
      <c r="X161" s="95" t="s">
        <v>321</v>
      </c>
      <c r="Y161" s="95" t="s">
        <v>32</v>
      </c>
      <c r="Z161" s="95">
        <v>424863</v>
      </c>
      <c r="AA161" s="95" t="s">
        <v>2326</v>
      </c>
      <c r="AB161" s="95" t="s">
        <v>2326</v>
      </c>
      <c r="AC161" s="95" t="s">
        <v>2326</v>
      </c>
      <c r="AD161" s="95" t="s">
        <v>2327</v>
      </c>
      <c r="AE161" s="95" t="s">
        <v>154</v>
      </c>
      <c r="AF161" s="95" t="s">
        <v>154</v>
      </c>
      <c r="AG161" s="95" t="s">
        <v>2328</v>
      </c>
      <c r="AH161" s="95" t="s">
        <v>154</v>
      </c>
      <c r="AI161" s="95" t="s">
        <v>154</v>
      </c>
      <c r="AJ161" s="95" t="s">
        <v>154</v>
      </c>
      <c r="AK161" s="95" t="s">
        <v>154</v>
      </c>
      <c r="AL161" s="95" t="s">
        <v>3552</v>
      </c>
      <c r="AM161" s="95" t="s">
        <v>2557</v>
      </c>
      <c r="AN161" s="95" t="s">
        <v>2557</v>
      </c>
      <c r="AO161" s="95" t="s">
        <v>3553</v>
      </c>
      <c r="AP161" s="95" t="s">
        <v>3554</v>
      </c>
      <c r="AQ161" s="95" t="s">
        <v>2360</v>
      </c>
      <c r="AR161" s="95" t="s">
        <v>3555</v>
      </c>
      <c r="AS161" s="95" t="s">
        <v>3551</v>
      </c>
      <c r="AT161" s="95" t="s">
        <v>1570</v>
      </c>
      <c r="AU161" s="95" t="s">
        <v>1000</v>
      </c>
      <c r="AV161" s="95" t="s">
        <v>1616</v>
      </c>
      <c r="AW161" s="95" t="s">
        <v>1044</v>
      </c>
      <c r="AX161" s="95" t="s">
        <v>3556</v>
      </c>
    </row>
    <row r="162" spans="1:50" x14ac:dyDescent="0.25">
      <c r="A162" s="95" t="s">
        <v>3557</v>
      </c>
      <c r="B162" s="95" t="s">
        <v>1715</v>
      </c>
      <c r="C162" s="95" t="s">
        <v>3558</v>
      </c>
      <c r="D162" s="95" t="s">
        <v>2317</v>
      </c>
      <c r="E162" s="95" t="s">
        <v>3559</v>
      </c>
      <c r="F162" s="95" t="s">
        <v>2326</v>
      </c>
      <c r="G162" s="95" t="s">
        <v>3559</v>
      </c>
      <c r="H162" s="95" t="s">
        <v>2321</v>
      </c>
      <c r="I162" s="95" t="s">
        <v>2322</v>
      </c>
      <c r="J162" s="95" t="s">
        <v>462</v>
      </c>
      <c r="K162" s="95" t="s">
        <v>3560</v>
      </c>
      <c r="L162" s="95" t="s">
        <v>3561</v>
      </c>
      <c r="M162" s="95" t="s">
        <v>325</v>
      </c>
      <c r="N162" s="95" t="s">
        <v>356</v>
      </c>
      <c r="O162" s="95" t="s">
        <v>3562</v>
      </c>
      <c r="P162" s="95" t="s">
        <v>328</v>
      </c>
      <c r="Q162" s="95" t="s">
        <v>494</v>
      </c>
      <c r="R162" s="95" t="s">
        <v>495</v>
      </c>
      <c r="S162" s="95" t="s">
        <v>22</v>
      </c>
      <c r="T162" s="95" t="s">
        <v>23</v>
      </c>
      <c r="U162" s="95" t="s">
        <v>472</v>
      </c>
      <c r="V162" s="95" t="s">
        <v>1585</v>
      </c>
      <c r="W162" s="95" t="s">
        <v>30</v>
      </c>
      <c r="X162" s="95" t="s">
        <v>321</v>
      </c>
      <c r="Y162" s="95" t="s">
        <v>32</v>
      </c>
      <c r="Z162" s="95">
        <v>626198</v>
      </c>
      <c r="AA162" s="95" t="s">
        <v>2326</v>
      </c>
      <c r="AB162" s="95" t="s">
        <v>2326</v>
      </c>
      <c r="AC162" s="95" t="s">
        <v>2326</v>
      </c>
      <c r="AD162" s="95" t="s">
        <v>2327</v>
      </c>
      <c r="AE162" s="95" t="s">
        <v>154</v>
      </c>
      <c r="AF162" s="95" t="s">
        <v>154</v>
      </c>
      <c r="AG162" s="95" t="s">
        <v>2328</v>
      </c>
      <c r="AH162" s="95" t="s">
        <v>154</v>
      </c>
      <c r="AI162" s="95" t="s">
        <v>154</v>
      </c>
      <c r="AJ162" s="95" t="s">
        <v>154</v>
      </c>
      <c r="AK162" s="95" t="s">
        <v>154</v>
      </c>
      <c r="AL162" s="95" t="s">
        <v>3563</v>
      </c>
      <c r="AM162" s="95" t="s">
        <v>2543</v>
      </c>
      <c r="AN162" s="95" t="s">
        <v>2543</v>
      </c>
      <c r="AO162" s="95" t="s">
        <v>3564</v>
      </c>
      <c r="AP162" s="95" t="s">
        <v>501</v>
      </c>
      <c r="AQ162" s="95" t="s">
        <v>2360</v>
      </c>
      <c r="AR162" s="95" t="s">
        <v>3565</v>
      </c>
      <c r="AS162" s="95" t="s">
        <v>3557</v>
      </c>
      <c r="AT162" s="95" t="s">
        <v>1570</v>
      </c>
      <c r="AU162" s="95" t="s">
        <v>455</v>
      </c>
      <c r="AV162" s="95" t="s">
        <v>1616</v>
      </c>
      <c r="AW162" s="95" t="s">
        <v>241</v>
      </c>
      <c r="AX162" s="95" t="s">
        <v>3566</v>
      </c>
    </row>
    <row r="163" spans="1:50" x14ac:dyDescent="0.25">
      <c r="A163" s="95" t="s">
        <v>3567</v>
      </c>
      <c r="B163" s="95" t="s">
        <v>1715</v>
      </c>
      <c r="C163" s="95" t="s">
        <v>3568</v>
      </c>
      <c r="D163" s="95" t="s">
        <v>2317</v>
      </c>
      <c r="E163" s="95" t="s">
        <v>3569</v>
      </c>
      <c r="F163" s="95" t="s">
        <v>2326</v>
      </c>
      <c r="G163" s="95" t="s">
        <v>3569</v>
      </c>
      <c r="H163" s="95" t="s">
        <v>2321</v>
      </c>
      <c r="I163" s="95" t="s">
        <v>2322</v>
      </c>
      <c r="J163" s="95" t="s">
        <v>462</v>
      </c>
      <c r="K163" s="95" t="s">
        <v>2612</v>
      </c>
      <c r="L163" s="95" t="s">
        <v>2613</v>
      </c>
      <c r="M163" s="95" t="s">
        <v>325</v>
      </c>
      <c r="N163" s="95" t="s">
        <v>356</v>
      </c>
      <c r="O163" s="95" t="s">
        <v>2614</v>
      </c>
      <c r="P163" s="95" t="s">
        <v>328</v>
      </c>
      <c r="Q163" s="95" t="s">
        <v>385</v>
      </c>
      <c r="R163" s="95" t="s">
        <v>386</v>
      </c>
      <c r="S163" s="95" t="s">
        <v>22</v>
      </c>
      <c r="T163" s="95" t="s">
        <v>23</v>
      </c>
      <c r="U163" s="95" t="s">
        <v>472</v>
      </c>
      <c r="V163" s="95" t="s">
        <v>1585</v>
      </c>
      <c r="W163" s="95" t="s">
        <v>30</v>
      </c>
      <c r="X163" s="95" t="s">
        <v>321</v>
      </c>
      <c r="Y163" s="95" t="s">
        <v>32</v>
      </c>
      <c r="Z163" s="95">
        <v>376942</v>
      </c>
      <c r="AA163" s="95" t="s">
        <v>2326</v>
      </c>
      <c r="AB163" s="95" t="s">
        <v>2326</v>
      </c>
      <c r="AC163" s="95" t="s">
        <v>2326</v>
      </c>
      <c r="AD163" s="95" t="s">
        <v>2327</v>
      </c>
      <c r="AE163" s="95" t="s">
        <v>154</v>
      </c>
      <c r="AF163" s="95" t="s">
        <v>154</v>
      </c>
      <c r="AG163" s="95" t="s">
        <v>2328</v>
      </c>
      <c r="AH163" s="95" t="s">
        <v>154</v>
      </c>
      <c r="AI163" s="95" t="s">
        <v>154</v>
      </c>
      <c r="AJ163" s="95" t="s">
        <v>154</v>
      </c>
      <c r="AK163" s="95" t="s">
        <v>154</v>
      </c>
      <c r="AL163" s="95" t="s">
        <v>3570</v>
      </c>
      <c r="AM163" s="95" t="s">
        <v>2543</v>
      </c>
      <c r="AN163" s="95" t="s">
        <v>2543</v>
      </c>
      <c r="AO163" s="95" t="s">
        <v>3571</v>
      </c>
      <c r="AP163" s="95" t="s">
        <v>3572</v>
      </c>
      <c r="AQ163" s="95" t="s">
        <v>2360</v>
      </c>
      <c r="AR163" s="95" t="s">
        <v>3573</v>
      </c>
      <c r="AS163" s="95" t="s">
        <v>3567</v>
      </c>
      <c r="AT163" s="95" t="s">
        <v>1570</v>
      </c>
      <c r="AU163" s="95" t="s">
        <v>3574</v>
      </c>
      <c r="AV163" s="95" t="s">
        <v>1616</v>
      </c>
      <c r="AW163" s="95" t="s">
        <v>3575</v>
      </c>
      <c r="AX163" s="95" t="s">
        <v>3576</v>
      </c>
    </row>
    <row r="164" spans="1:50" x14ac:dyDescent="0.25">
      <c r="A164" s="95" t="s">
        <v>3577</v>
      </c>
      <c r="B164" s="95" t="s">
        <v>1715</v>
      </c>
      <c r="C164" s="95" t="s">
        <v>3578</v>
      </c>
      <c r="D164" s="95" t="s">
        <v>2317</v>
      </c>
      <c r="E164" s="95" t="s">
        <v>3579</v>
      </c>
      <c r="F164" s="95" t="s">
        <v>2326</v>
      </c>
      <c r="G164" s="95" t="s">
        <v>3579</v>
      </c>
      <c r="H164" s="95" t="s">
        <v>2321</v>
      </c>
      <c r="I164" s="95" t="s">
        <v>2322</v>
      </c>
      <c r="J164" s="95" t="s">
        <v>462</v>
      </c>
      <c r="K164" s="95" t="s">
        <v>2758</v>
      </c>
      <c r="L164" s="95" t="s">
        <v>2759</v>
      </c>
      <c r="M164" s="95" t="s">
        <v>325</v>
      </c>
      <c r="N164" s="95" t="s">
        <v>356</v>
      </c>
      <c r="O164" s="95" t="s">
        <v>2760</v>
      </c>
      <c r="P164" s="95" t="s">
        <v>328</v>
      </c>
      <c r="Q164" s="95" t="s">
        <v>494</v>
      </c>
      <c r="R164" s="95" t="s">
        <v>495</v>
      </c>
      <c r="S164" s="95" t="s">
        <v>22</v>
      </c>
      <c r="T164" s="95" t="s">
        <v>23</v>
      </c>
      <c r="U164" s="95" t="s">
        <v>472</v>
      </c>
      <c r="V164" s="95" t="s">
        <v>1585</v>
      </c>
      <c r="W164" s="95" t="s">
        <v>30</v>
      </c>
      <c r="X164" s="95" t="s">
        <v>321</v>
      </c>
      <c r="Y164" s="95" t="s">
        <v>32</v>
      </c>
      <c r="Z164" s="95">
        <v>739303</v>
      </c>
      <c r="AA164" s="95" t="s">
        <v>2326</v>
      </c>
      <c r="AB164" s="95" t="s">
        <v>2326</v>
      </c>
      <c r="AC164" s="95" t="s">
        <v>2326</v>
      </c>
      <c r="AD164" s="95" t="s">
        <v>2327</v>
      </c>
      <c r="AE164" s="95" t="s">
        <v>154</v>
      </c>
      <c r="AF164" s="95" t="s">
        <v>154</v>
      </c>
      <c r="AG164" s="95" t="s">
        <v>2328</v>
      </c>
      <c r="AH164" s="95" t="s">
        <v>154</v>
      </c>
      <c r="AI164" s="95" t="s">
        <v>154</v>
      </c>
      <c r="AJ164" s="95" t="s">
        <v>154</v>
      </c>
      <c r="AK164" s="95" t="s">
        <v>154</v>
      </c>
      <c r="AL164" s="95" t="s">
        <v>3580</v>
      </c>
      <c r="AM164" s="95" t="s">
        <v>2543</v>
      </c>
      <c r="AN164" s="95" t="s">
        <v>2543</v>
      </c>
      <c r="AO164" s="95" t="s">
        <v>3581</v>
      </c>
      <c r="AP164" s="95" t="s">
        <v>3582</v>
      </c>
      <c r="AQ164" s="95" t="s">
        <v>2360</v>
      </c>
      <c r="AR164" s="95" t="s">
        <v>3583</v>
      </c>
      <c r="AS164" s="95" t="s">
        <v>3577</v>
      </c>
      <c r="AT164" s="95" t="s">
        <v>1570</v>
      </c>
      <c r="AU164" s="95" t="s">
        <v>3574</v>
      </c>
      <c r="AV164" s="95" t="s">
        <v>1616</v>
      </c>
      <c r="AW164" s="95" t="s">
        <v>3584</v>
      </c>
      <c r="AX164" s="95" t="s">
        <v>3585</v>
      </c>
    </row>
    <row r="165" spans="1:50" x14ac:dyDescent="0.25">
      <c r="A165" s="95" t="s">
        <v>3586</v>
      </c>
      <c r="B165" s="95" t="s">
        <v>1715</v>
      </c>
      <c r="C165" s="95" t="s">
        <v>3587</v>
      </c>
      <c r="D165" s="95" t="s">
        <v>2317</v>
      </c>
      <c r="E165" s="95" t="s">
        <v>3588</v>
      </c>
      <c r="F165" s="95" t="s">
        <v>2326</v>
      </c>
      <c r="G165" s="95" t="s">
        <v>3588</v>
      </c>
      <c r="H165" s="95" t="s">
        <v>2321</v>
      </c>
      <c r="I165" s="95" t="s">
        <v>2322</v>
      </c>
      <c r="J165" s="95" t="s">
        <v>462</v>
      </c>
      <c r="K165" s="95" t="s">
        <v>3589</v>
      </c>
      <c r="L165" s="95" t="s">
        <v>3590</v>
      </c>
      <c r="M165" s="95" t="s">
        <v>325</v>
      </c>
      <c r="N165" s="95" t="s">
        <v>356</v>
      </c>
      <c r="O165" s="95" t="s">
        <v>3591</v>
      </c>
      <c r="P165" s="95" t="s">
        <v>328</v>
      </c>
      <c r="Q165" s="95" t="s">
        <v>385</v>
      </c>
      <c r="R165" s="95" t="s">
        <v>386</v>
      </c>
      <c r="S165" s="95" t="s">
        <v>22</v>
      </c>
      <c r="T165" s="95" t="s">
        <v>23</v>
      </c>
      <c r="U165" s="95" t="s">
        <v>505</v>
      </c>
      <c r="V165" s="95" t="s">
        <v>1581</v>
      </c>
      <c r="W165" s="95" t="s">
        <v>30</v>
      </c>
      <c r="X165" s="95" t="s">
        <v>321</v>
      </c>
      <c r="Y165" s="95" t="s">
        <v>32</v>
      </c>
      <c r="Z165" s="95">
        <v>1033997</v>
      </c>
      <c r="AA165" s="95" t="s">
        <v>2326</v>
      </c>
      <c r="AB165" s="95" t="s">
        <v>2326</v>
      </c>
      <c r="AC165" s="95" t="s">
        <v>2326</v>
      </c>
      <c r="AD165" s="95" t="s">
        <v>2327</v>
      </c>
      <c r="AE165" s="95" t="s">
        <v>154</v>
      </c>
      <c r="AF165" s="95" t="s">
        <v>154</v>
      </c>
      <c r="AG165" s="95" t="s">
        <v>2328</v>
      </c>
      <c r="AH165" s="95" t="s">
        <v>154</v>
      </c>
      <c r="AI165" s="95" t="s">
        <v>154</v>
      </c>
      <c r="AJ165" s="95" t="s">
        <v>154</v>
      </c>
      <c r="AK165" s="95" t="s">
        <v>154</v>
      </c>
      <c r="AL165" s="95" t="s">
        <v>3592</v>
      </c>
      <c r="AM165" s="95" t="s">
        <v>2357</v>
      </c>
      <c r="AN165" s="95" t="s">
        <v>2357</v>
      </c>
      <c r="AO165" s="95" t="s">
        <v>3593</v>
      </c>
      <c r="AP165" s="95" t="s">
        <v>3594</v>
      </c>
      <c r="AQ165" s="95" t="s">
        <v>2360</v>
      </c>
      <c r="AR165" s="95" t="s">
        <v>3595</v>
      </c>
      <c r="AS165" s="95" t="s">
        <v>3586</v>
      </c>
      <c r="AT165" s="95" t="s">
        <v>1570</v>
      </c>
      <c r="AU165" s="95" t="s">
        <v>2547</v>
      </c>
      <c r="AV165" s="95" t="s">
        <v>1616</v>
      </c>
      <c r="AW165" s="95" t="s">
        <v>3596</v>
      </c>
      <c r="AX165" s="95" t="s">
        <v>3597</v>
      </c>
    </row>
    <row r="166" spans="1:50" x14ac:dyDescent="0.25">
      <c r="A166" s="95" t="s">
        <v>3598</v>
      </c>
      <c r="B166" s="95" t="s">
        <v>1721</v>
      </c>
      <c r="C166" s="95" t="s">
        <v>3599</v>
      </c>
      <c r="D166" s="95" t="s">
        <v>2317</v>
      </c>
      <c r="E166" s="95" t="s">
        <v>3600</v>
      </c>
      <c r="F166" s="95" t="s">
        <v>2326</v>
      </c>
      <c r="G166" s="95" t="s">
        <v>3600</v>
      </c>
      <c r="H166" s="95" t="s">
        <v>2321</v>
      </c>
      <c r="I166" s="95" t="s">
        <v>2322</v>
      </c>
      <c r="J166" s="95" t="s">
        <v>322</v>
      </c>
      <c r="K166" s="95" t="s">
        <v>3601</v>
      </c>
      <c r="L166" s="95" t="s">
        <v>3602</v>
      </c>
      <c r="M166" s="95" t="s">
        <v>325</v>
      </c>
      <c r="N166" s="95" t="s">
        <v>356</v>
      </c>
      <c r="O166" s="95" t="s">
        <v>3603</v>
      </c>
      <c r="P166" s="95" t="s">
        <v>328</v>
      </c>
      <c r="Q166" s="95" t="s">
        <v>385</v>
      </c>
      <c r="R166" s="95" t="s">
        <v>386</v>
      </c>
      <c r="S166" s="95" t="s">
        <v>22</v>
      </c>
      <c r="T166" s="95" t="s">
        <v>23</v>
      </c>
      <c r="U166" s="95" t="s">
        <v>605</v>
      </c>
      <c r="V166" s="95" t="s">
        <v>1571</v>
      </c>
      <c r="W166" s="95" t="s">
        <v>30</v>
      </c>
      <c r="X166" s="95" t="s">
        <v>321</v>
      </c>
      <c r="Y166" s="95" t="s">
        <v>32</v>
      </c>
      <c r="Z166" s="95">
        <v>131085</v>
      </c>
      <c r="AA166" s="95" t="s">
        <v>2326</v>
      </c>
      <c r="AB166" s="95" t="s">
        <v>2326</v>
      </c>
      <c r="AC166" s="95" t="s">
        <v>2326</v>
      </c>
      <c r="AD166" s="95" t="s">
        <v>2327</v>
      </c>
      <c r="AE166" s="95" t="s">
        <v>154</v>
      </c>
      <c r="AF166" s="95" t="s">
        <v>154</v>
      </c>
      <c r="AG166" s="95" t="s">
        <v>2328</v>
      </c>
      <c r="AH166" s="95" t="s">
        <v>154</v>
      </c>
      <c r="AI166" s="95" t="s">
        <v>154</v>
      </c>
      <c r="AJ166" s="95" t="s">
        <v>154</v>
      </c>
      <c r="AK166" s="95" t="s">
        <v>154</v>
      </c>
      <c r="AL166" s="95" t="s">
        <v>3604</v>
      </c>
      <c r="AM166" s="95" t="s">
        <v>1328</v>
      </c>
      <c r="AN166" s="95" t="s">
        <v>1328</v>
      </c>
      <c r="AO166" s="95" t="s">
        <v>3605</v>
      </c>
      <c r="AP166" s="95" t="s">
        <v>3606</v>
      </c>
      <c r="AQ166" s="95" t="s">
        <v>2980</v>
      </c>
      <c r="AR166" s="95" t="s">
        <v>3607</v>
      </c>
      <c r="AS166" s="95" t="s">
        <v>3598</v>
      </c>
      <c r="AT166" s="95" t="s">
        <v>1570</v>
      </c>
      <c r="AU166" s="95" t="s">
        <v>3608</v>
      </c>
      <c r="AV166" s="95" t="s">
        <v>456</v>
      </c>
      <c r="AW166" s="95" t="s">
        <v>3609</v>
      </c>
      <c r="AX166" s="95" t="s">
        <v>3610</v>
      </c>
    </row>
    <row r="167" spans="1:50" x14ac:dyDescent="0.25">
      <c r="A167" s="95" t="s">
        <v>3598</v>
      </c>
      <c r="B167" s="95" t="s">
        <v>1721</v>
      </c>
      <c r="C167" s="95" t="s">
        <v>3599</v>
      </c>
      <c r="D167" s="95" t="s">
        <v>2317</v>
      </c>
      <c r="E167" s="95" t="s">
        <v>3600</v>
      </c>
      <c r="F167" s="95" t="s">
        <v>2326</v>
      </c>
      <c r="G167" s="95" t="s">
        <v>3600</v>
      </c>
      <c r="H167" s="95" t="s">
        <v>2321</v>
      </c>
      <c r="I167" s="95" t="s">
        <v>2322</v>
      </c>
      <c r="J167" s="95" t="s">
        <v>322</v>
      </c>
      <c r="K167" s="95" t="s">
        <v>3601</v>
      </c>
      <c r="L167" s="95" t="s">
        <v>3602</v>
      </c>
      <c r="M167" s="95" t="s">
        <v>325</v>
      </c>
      <c r="N167" s="95" t="s">
        <v>356</v>
      </c>
      <c r="O167" s="95" t="s">
        <v>3603</v>
      </c>
      <c r="P167" s="95" t="s">
        <v>328</v>
      </c>
      <c r="Q167" s="95" t="s">
        <v>385</v>
      </c>
      <c r="R167" s="95" t="s">
        <v>386</v>
      </c>
      <c r="S167" s="95" t="s">
        <v>22</v>
      </c>
      <c r="T167" s="95" t="s">
        <v>23</v>
      </c>
      <c r="U167" s="95" t="s">
        <v>503</v>
      </c>
      <c r="V167" s="95" t="s">
        <v>1572</v>
      </c>
      <c r="W167" s="95" t="s">
        <v>30</v>
      </c>
      <c r="X167" s="95" t="s">
        <v>321</v>
      </c>
      <c r="Y167" s="95" t="s">
        <v>32</v>
      </c>
      <c r="Z167" s="95">
        <v>880724</v>
      </c>
      <c r="AA167" s="95" t="s">
        <v>2326</v>
      </c>
      <c r="AB167" s="95" t="s">
        <v>2326</v>
      </c>
      <c r="AC167" s="95" t="s">
        <v>2326</v>
      </c>
      <c r="AD167" s="95" t="s">
        <v>2327</v>
      </c>
      <c r="AE167" s="95" t="s">
        <v>154</v>
      </c>
      <c r="AF167" s="95" t="s">
        <v>154</v>
      </c>
      <c r="AG167" s="95" t="s">
        <v>2328</v>
      </c>
      <c r="AH167" s="95" t="s">
        <v>154</v>
      </c>
      <c r="AI167" s="95" t="s">
        <v>154</v>
      </c>
      <c r="AJ167" s="95" t="s">
        <v>154</v>
      </c>
      <c r="AK167" s="95" t="s">
        <v>154</v>
      </c>
      <c r="AL167" s="95" t="s">
        <v>3604</v>
      </c>
      <c r="AM167" s="95" t="s">
        <v>1328</v>
      </c>
      <c r="AN167" s="95" t="s">
        <v>1328</v>
      </c>
      <c r="AO167" s="95" t="s">
        <v>3605</v>
      </c>
      <c r="AP167" s="95" t="s">
        <v>3606</v>
      </c>
      <c r="AQ167" s="95" t="s">
        <v>2980</v>
      </c>
      <c r="AR167" s="95" t="s">
        <v>3607</v>
      </c>
      <c r="AS167" s="95" t="s">
        <v>3598</v>
      </c>
      <c r="AT167" s="95" t="s">
        <v>1570</v>
      </c>
      <c r="AU167" s="95" t="s">
        <v>3608</v>
      </c>
      <c r="AV167" s="95" t="s">
        <v>456</v>
      </c>
      <c r="AW167" s="95" t="s">
        <v>3609</v>
      </c>
      <c r="AX167" s="95" t="s">
        <v>3610</v>
      </c>
    </row>
    <row r="168" spans="1:50" x14ac:dyDescent="0.25">
      <c r="A168" s="95" t="s">
        <v>3598</v>
      </c>
      <c r="B168" s="95" t="s">
        <v>1721</v>
      </c>
      <c r="C168" s="95" t="s">
        <v>3599</v>
      </c>
      <c r="D168" s="95" t="s">
        <v>2317</v>
      </c>
      <c r="E168" s="95" t="s">
        <v>3600</v>
      </c>
      <c r="F168" s="95" t="s">
        <v>2326</v>
      </c>
      <c r="G168" s="95" t="s">
        <v>3600</v>
      </c>
      <c r="H168" s="95" t="s">
        <v>2321</v>
      </c>
      <c r="I168" s="95" t="s">
        <v>2322</v>
      </c>
      <c r="J168" s="95" t="s">
        <v>322</v>
      </c>
      <c r="K168" s="95" t="s">
        <v>3601</v>
      </c>
      <c r="L168" s="95" t="s">
        <v>3602</v>
      </c>
      <c r="M168" s="95" t="s">
        <v>325</v>
      </c>
      <c r="N168" s="95" t="s">
        <v>356</v>
      </c>
      <c r="O168" s="95" t="s">
        <v>3603</v>
      </c>
      <c r="P168" s="95" t="s">
        <v>328</v>
      </c>
      <c r="Q168" s="95" t="s">
        <v>385</v>
      </c>
      <c r="R168" s="95" t="s">
        <v>386</v>
      </c>
      <c r="S168" s="95" t="s">
        <v>22</v>
      </c>
      <c r="T168" s="95" t="s">
        <v>23</v>
      </c>
      <c r="U168" s="95" t="s">
        <v>460</v>
      </c>
      <c r="V168" s="95" t="s">
        <v>1579</v>
      </c>
      <c r="W168" s="95" t="s">
        <v>30</v>
      </c>
      <c r="X168" s="95" t="s">
        <v>321</v>
      </c>
      <c r="Y168" s="95" t="s">
        <v>32</v>
      </c>
      <c r="Z168" s="95">
        <v>794828</v>
      </c>
      <c r="AA168" s="95" t="s">
        <v>2326</v>
      </c>
      <c r="AB168" s="95" t="s">
        <v>2326</v>
      </c>
      <c r="AC168" s="95" t="s">
        <v>2326</v>
      </c>
      <c r="AD168" s="95" t="s">
        <v>2327</v>
      </c>
      <c r="AE168" s="95" t="s">
        <v>154</v>
      </c>
      <c r="AF168" s="95" t="s">
        <v>154</v>
      </c>
      <c r="AG168" s="95" t="s">
        <v>2328</v>
      </c>
      <c r="AH168" s="95" t="s">
        <v>154</v>
      </c>
      <c r="AI168" s="95" t="s">
        <v>154</v>
      </c>
      <c r="AJ168" s="95" t="s">
        <v>154</v>
      </c>
      <c r="AK168" s="95" t="s">
        <v>154</v>
      </c>
      <c r="AL168" s="95" t="s">
        <v>3604</v>
      </c>
      <c r="AM168" s="95" t="s">
        <v>1328</v>
      </c>
      <c r="AN168" s="95" t="s">
        <v>1328</v>
      </c>
      <c r="AO168" s="95" t="s">
        <v>3605</v>
      </c>
      <c r="AP168" s="95" t="s">
        <v>3606</v>
      </c>
      <c r="AQ168" s="95" t="s">
        <v>2980</v>
      </c>
      <c r="AR168" s="95" t="s">
        <v>3607</v>
      </c>
      <c r="AS168" s="95" t="s">
        <v>3598</v>
      </c>
      <c r="AT168" s="95" t="s">
        <v>1570</v>
      </c>
      <c r="AU168" s="95" t="s">
        <v>3608</v>
      </c>
      <c r="AV168" s="95" t="s">
        <v>456</v>
      </c>
      <c r="AW168" s="95" t="s">
        <v>3609</v>
      </c>
      <c r="AX168" s="95" t="s">
        <v>3610</v>
      </c>
    </row>
    <row r="169" spans="1:50" x14ac:dyDescent="0.25">
      <c r="A169" s="95" t="s">
        <v>3598</v>
      </c>
      <c r="B169" s="95" t="s">
        <v>1721</v>
      </c>
      <c r="C169" s="95" t="s">
        <v>3599</v>
      </c>
      <c r="D169" s="95" t="s">
        <v>2317</v>
      </c>
      <c r="E169" s="95" t="s">
        <v>3600</v>
      </c>
      <c r="F169" s="95" t="s">
        <v>2326</v>
      </c>
      <c r="G169" s="95" t="s">
        <v>3600</v>
      </c>
      <c r="H169" s="95" t="s">
        <v>2321</v>
      </c>
      <c r="I169" s="95" t="s">
        <v>2322</v>
      </c>
      <c r="J169" s="95" t="s">
        <v>322</v>
      </c>
      <c r="K169" s="95" t="s">
        <v>3601</v>
      </c>
      <c r="L169" s="95" t="s">
        <v>3602</v>
      </c>
      <c r="M169" s="95" t="s">
        <v>325</v>
      </c>
      <c r="N169" s="95" t="s">
        <v>356</v>
      </c>
      <c r="O169" s="95" t="s">
        <v>3603</v>
      </c>
      <c r="P169" s="95" t="s">
        <v>328</v>
      </c>
      <c r="Q169" s="95" t="s">
        <v>385</v>
      </c>
      <c r="R169" s="95" t="s">
        <v>386</v>
      </c>
      <c r="S169" s="95" t="s">
        <v>22</v>
      </c>
      <c r="T169" s="95" t="s">
        <v>23</v>
      </c>
      <c r="U169" s="95" t="s">
        <v>505</v>
      </c>
      <c r="V169" s="95" t="s">
        <v>1581</v>
      </c>
      <c r="W169" s="95" t="s">
        <v>30</v>
      </c>
      <c r="X169" s="95" t="s">
        <v>321</v>
      </c>
      <c r="Y169" s="95" t="s">
        <v>32</v>
      </c>
      <c r="Z169" s="95">
        <v>131085</v>
      </c>
      <c r="AA169" s="95" t="s">
        <v>2326</v>
      </c>
      <c r="AB169" s="95" t="s">
        <v>2326</v>
      </c>
      <c r="AC169" s="95" t="s">
        <v>2326</v>
      </c>
      <c r="AD169" s="95" t="s">
        <v>2327</v>
      </c>
      <c r="AE169" s="95" t="s">
        <v>154</v>
      </c>
      <c r="AF169" s="95" t="s">
        <v>154</v>
      </c>
      <c r="AG169" s="95" t="s">
        <v>2328</v>
      </c>
      <c r="AH169" s="95" t="s">
        <v>154</v>
      </c>
      <c r="AI169" s="95" t="s">
        <v>154</v>
      </c>
      <c r="AJ169" s="95" t="s">
        <v>154</v>
      </c>
      <c r="AK169" s="95" t="s">
        <v>154</v>
      </c>
      <c r="AL169" s="95" t="s">
        <v>3604</v>
      </c>
      <c r="AM169" s="95" t="s">
        <v>1328</v>
      </c>
      <c r="AN169" s="95" t="s">
        <v>1328</v>
      </c>
      <c r="AO169" s="95" t="s">
        <v>3605</v>
      </c>
      <c r="AP169" s="95" t="s">
        <v>3606</v>
      </c>
      <c r="AQ169" s="95" t="s">
        <v>2980</v>
      </c>
      <c r="AR169" s="95" t="s">
        <v>3607</v>
      </c>
      <c r="AS169" s="95" t="s">
        <v>3598</v>
      </c>
      <c r="AT169" s="95" t="s">
        <v>1570</v>
      </c>
      <c r="AU169" s="95" t="s">
        <v>3608</v>
      </c>
      <c r="AV169" s="95" t="s">
        <v>456</v>
      </c>
      <c r="AW169" s="95" t="s">
        <v>3609</v>
      </c>
      <c r="AX169" s="95" t="s">
        <v>3610</v>
      </c>
    </row>
    <row r="170" spans="1:50" x14ac:dyDescent="0.25">
      <c r="A170" s="95" t="s">
        <v>3598</v>
      </c>
      <c r="B170" s="95" t="s">
        <v>1721</v>
      </c>
      <c r="C170" s="95" t="s">
        <v>3599</v>
      </c>
      <c r="D170" s="95" t="s">
        <v>2317</v>
      </c>
      <c r="E170" s="95" t="s">
        <v>3600</v>
      </c>
      <c r="F170" s="95" t="s">
        <v>2326</v>
      </c>
      <c r="G170" s="95" t="s">
        <v>3600</v>
      </c>
      <c r="H170" s="95" t="s">
        <v>2321</v>
      </c>
      <c r="I170" s="95" t="s">
        <v>2322</v>
      </c>
      <c r="J170" s="95" t="s">
        <v>322</v>
      </c>
      <c r="K170" s="95" t="s">
        <v>3601</v>
      </c>
      <c r="L170" s="95" t="s">
        <v>3602</v>
      </c>
      <c r="M170" s="95" t="s">
        <v>325</v>
      </c>
      <c r="N170" s="95" t="s">
        <v>356</v>
      </c>
      <c r="O170" s="95" t="s">
        <v>3603</v>
      </c>
      <c r="P170" s="95" t="s">
        <v>328</v>
      </c>
      <c r="Q170" s="95" t="s">
        <v>385</v>
      </c>
      <c r="R170" s="95" t="s">
        <v>386</v>
      </c>
      <c r="S170" s="95" t="s">
        <v>22</v>
      </c>
      <c r="T170" s="95" t="s">
        <v>23</v>
      </c>
      <c r="U170" s="95" t="s">
        <v>535</v>
      </c>
      <c r="V170" s="95" t="s">
        <v>1582</v>
      </c>
      <c r="W170" s="95" t="s">
        <v>30</v>
      </c>
      <c r="X170" s="95" t="s">
        <v>321</v>
      </c>
      <c r="Y170" s="95" t="s">
        <v>32</v>
      </c>
      <c r="Z170" s="95">
        <v>1809963</v>
      </c>
      <c r="AA170" s="95" t="s">
        <v>2326</v>
      </c>
      <c r="AB170" s="95" t="s">
        <v>2326</v>
      </c>
      <c r="AC170" s="95" t="s">
        <v>2326</v>
      </c>
      <c r="AD170" s="95" t="s">
        <v>2327</v>
      </c>
      <c r="AE170" s="95" t="s">
        <v>154</v>
      </c>
      <c r="AF170" s="95" t="s">
        <v>154</v>
      </c>
      <c r="AG170" s="95" t="s">
        <v>2328</v>
      </c>
      <c r="AH170" s="95" t="s">
        <v>154</v>
      </c>
      <c r="AI170" s="95" t="s">
        <v>154</v>
      </c>
      <c r="AJ170" s="95" t="s">
        <v>154</v>
      </c>
      <c r="AK170" s="95" t="s">
        <v>154</v>
      </c>
      <c r="AL170" s="95" t="s">
        <v>3604</v>
      </c>
      <c r="AM170" s="95" t="s">
        <v>1328</v>
      </c>
      <c r="AN170" s="95" t="s">
        <v>1328</v>
      </c>
      <c r="AO170" s="95" t="s">
        <v>3605</v>
      </c>
      <c r="AP170" s="95" t="s">
        <v>3606</v>
      </c>
      <c r="AQ170" s="95" t="s">
        <v>2980</v>
      </c>
      <c r="AR170" s="95" t="s">
        <v>3607</v>
      </c>
      <c r="AS170" s="95" t="s">
        <v>3598</v>
      </c>
      <c r="AT170" s="95" t="s">
        <v>1570</v>
      </c>
      <c r="AU170" s="95" t="s">
        <v>3608</v>
      </c>
      <c r="AV170" s="95" t="s">
        <v>456</v>
      </c>
      <c r="AW170" s="95" t="s">
        <v>3609</v>
      </c>
      <c r="AX170" s="95" t="s">
        <v>3610</v>
      </c>
    </row>
    <row r="171" spans="1:50" x14ac:dyDescent="0.25">
      <c r="A171" s="95" t="s">
        <v>3598</v>
      </c>
      <c r="B171" s="95" t="s">
        <v>1721</v>
      </c>
      <c r="C171" s="95" t="s">
        <v>3599</v>
      </c>
      <c r="D171" s="95" t="s">
        <v>2317</v>
      </c>
      <c r="E171" s="95" t="s">
        <v>3600</v>
      </c>
      <c r="F171" s="95" t="s">
        <v>2326</v>
      </c>
      <c r="G171" s="95" t="s">
        <v>3600</v>
      </c>
      <c r="H171" s="95" t="s">
        <v>2321</v>
      </c>
      <c r="I171" s="95" t="s">
        <v>2322</v>
      </c>
      <c r="J171" s="95" t="s">
        <v>322</v>
      </c>
      <c r="K171" s="95" t="s">
        <v>3601</v>
      </c>
      <c r="L171" s="95" t="s">
        <v>3602</v>
      </c>
      <c r="M171" s="95" t="s">
        <v>325</v>
      </c>
      <c r="N171" s="95" t="s">
        <v>356</v>
      </c>
      <c r="O171" s="95" t="s">
        <v>3603</v>
      </c>
      <c r="P171" s="95" t="s">
        <v>328</v>
      </c>
      <c r="Q171" s="95" t="s">
        <v>385</v>
      </c>
      <c r="R171" s="95" t="s">
        <v>386</v>
      </c>
      <c r="S171" s="95" t="s">
        <v>22</v>
      </c>
      <c r="T171" s="95" t="s">
        <v>23</v>
      </c>
      <c r="U171" s="95" t="s">
        <v>472</v>
      </c>
      <c r="V171" s="95" t="s">
        <v>1585</v>
      </c>
      <c r="W171" s="95" t="s">
        <v>30</v>
      </c>
      <c r="X171" s="95" t="s">
        <v>321</v>
      </c>
      <c r="Y171" s="95" t="s">
        <v>32</v>
      </c>
      <c r="Z171" s="95">
        <v>803883</v>
      </c>
      <c r="AA171" s="95" t="s">
        <v>2326</v>
      </c>
      <c r="AB171" s="95" t="s">
        <v>2326</v>
      </c>
      <c r="AC171" s="95" t="s">
        <v>2326</v>
      </c>
      <c r="AD171" s="95" t="s">
        <v>2327</v>
      </c>
      <c r="AE171" s="95" t="s">
        <v>154</v>
      </c>
      <c r="AF171" s="95" t="s">
        <v>154</v>
      </c>
      <c r="AG171" s="95" t="s">
        <v>2328</v>
      </c>
      <c r="AH171" s="95" t="s">
        <v>154</v>
      </c>
      <c r="AI171" s="95" t="s">
        <v>154</v>
      </c>
      <c r="AJ171" s="95" t="s">
        <v>154</v>
      </c>
      <c r="AK171" s="95" t="s">
        <v>154</v>
      </c>
      <c r="AL171" s="95" t="s">
        <v>3604</v>
      </c>
      <c r="AM171" s="95" t="s">
        <v>1328</v>
      </c>
      <c r="AN171" s="95" t="s">
        <v>1328</v>
      </c>
      <c r="AO171" s="95" t="s">
        <v>3605</v>
      </c>
      <c r="AP171" s="95" t="s">
        <v>3606</v>
      </c>
      <c r="AQ171" s="95" t="s">
        <v>2980</v>
      </c>
      <c r="AR171" s="95" t="s">
        <v>3607</v>
      </c>
      <c r="AS171" s="95" t="s">
        <v>3598</v>
      </c>
      <c r="AT171" s="95" t="s">
        <v>1570</v>
      </c>
      <c r="AU171" s="95" t="s">
        <v>3608</v>
      </c>
      <c r="AV171" s="95" t="s">
        <v>456</v>
      </c>
      <c r="AW171" s="95" t="s">
        <v>3609</v>
      </c>
      <c r="AX171" s="95" t="s">
        <v>3610</v>
      </c>
    </row>
    <row r="172" spans="1:50" x14ac:dyDescent="0.25">
      <c r="A172" s="95" t="s">
        <v>3598</v>
      </c>
      <c r="B172" s="95" t="s">
        <v>1721</v>
      </c>
      <c r="C172" s="95" t="s">
        <v>3599</v>
      </c>
      <c r="D172" s="95" t="s">
        <v>2317</v>
      </c>
      <c r="E172" s="95" t="s">
        <v>3600</v>
      </c>
      <c r="F172" s="95" t="s">
        <v>2326</v>
      </c>
      <c r="G172" s="95" t="s">
        <v>3600</v>
      </c>
      <c r="H172" s="95" t="s">
        <v>2321</v>
      </c>
      <c r="I172" s="95" t="s">
        <v>2322</v>
      </c>
      <c r="J172" s="95" t="s">
        <v>322</v>
      </c>
      <c r="K172" s="95" t="s">
        <v>3601</v>
      </c>
      <c r="L172" s="95" t="s">
        <v>3602</v>
      </c>
      <c r="M172" s="95" t="s">
        <v>325</v>
      </c>
      <c r="N172" s="95" t="s">
        <v>356</v>
      </c>
      <c r="O172" s="95" t="s">
        <v>3603</v>
      </c>
      <c r="P172" s="95" t="s">
        <v>328</v>
      </c>
      <c r="Q172" s="95" t="s">
        <v>385</v>
      </c>
      <c r="R172" s="95" t="s">
        <v>386</v>
      </c>
      <c r="S172" s="95" t="s">
        <v>22</v>
      </c>
      <c r="T172" s="95" t="s">
        <v>23</v>
      </c>
      <c r="U172" s="95" t="s">
        <v>476</v>
      </c>
      <c r="V172" s="95" t="s">
        <v>477</v>
      </c>
      <c r="W172" s="95" t="s">
        <v>30</v>
      </c>
      <c r="X172" s="95" t="s">
        <v>321</v>
      </c>
      <c r="Y172" s="95" t="s">
        <v>32</v>
      </c>
      <c r="Z172" s="95">
        <v>1933536</v>
      </c>
      <c r="AA172" s="95" t="s">
        <v>2326</v>
      </c>
      <c r="AB172" s="95" t="s">
        <v>2326</v>
      </c>
      <c r="AC172" s="95" t="s">
        <v>2326</v>
      </c>
      <c r="AD172" s="95" t="s">
        <v>2327</v>
      </c>
      <c r="AE172" s="95" t="s">
        <v>154</v>
      </c>
      <c r="AF172" s="95" t="s">
        <v>154</v>
      </c>
      <c r="AG172" s="95" t="s">
        <v>2328</v>
      </c>
      <c r="AH172" s="95" t="s">
        <v>154</v>
      </c>
      <c r="AI172" s="95" t="s">
        <v>154</v>
      </c>
      <c r="AJ172" s="95" t="s">
        <v>154</v>
      </c>
      <c r="AK172" s="95" t="s">
        <v>154</v>
      </c>
      <c r="AL172" s="95" t="s">
        <v>3604</v>
      </c>
      <c r="AM172" s="95" t="s">
        <v>1328</v>
      </c>
      <c r="AN172" s="95" t="s">
        <v>1328</v>
      </c>
      <c r="AO172" s="95" t="s">
        <v>3605</v>
      </c>
      <c r="AP172" s="95" t="s">
        <v>3606</v>
      </c>
      <c r="AQ172" s="95" t="s">
        <v>2980</v>
      </c>
      <c r="AR172" s="95" t="s">
        <v>3607</v>
      </c>
      <c r="AS172" s="95" t="s">
        <v>3598</v>
      </c>
      <c r="AT172" s="95" t="s">
        <v>1570</v>
      </c>
      <c r="AU172" s="95" t="s">
        <v>3608</v>
      </c>
      <c r="AV172" s="95" t="s">
        <v>456</v>
      </c>
      <c r="AW172" s="95" t="s">
        <v>3609</v>
      </c>
      <c r="AX172" s="95" t="s">
        <v>3610</v>
      </c>
    </row>
    <row r="173" spans="1:50" x14ac:dyDescent="0.25">
      <c r="A173" s="95" t="s">
        <v>3598</v>
      </c>
      <c r="B173" s="95" t="s">
        <v>1721</v>
      </c>
      <c r="C173" s="95" t="s">
        <v>3599</v>
      </c>
      <c r="D173" s="95" t="s">
        <v>2317</v>
      </c>
      <c r="E173" s="95" t="s">
        <v>3600</v>
      </c>
      <c r="F173" s="95" t="s">
        <v>2326</v>
      </c>
      <c r="G173" s="95" t="s">
        <v>3600</v>
      </c>
      <c r="H173" s="95" t="s">
        <v>2321</v>
      </c>
      <c r="I173" s="95" t="s">
        <v>2322</v>
      </c>
      <c r="J173" s="95" t="s">
        <v>322</v>
      </c>
      <c r="K173" s="95" t="s">
        <v>3601</v>
      </c>
      <c r="L173" s="95" t="s">
        <v>3602</v>
      </c>
      <c r="M173" s="95" t="s">
        <v>325</v>
      </c>
      <c r="N173" s="95" t="s">
        <v>356</v>
      </c>
      <c r="O173" s="95" t="s">
        <v>3603</v>
      </c>
      <c r="P173" s="95" t="s">
        <v>328</v>
      </c>
      <c r="Q173" s="95" t="s">
        <v>385</v>
      </c>
      <c r="R173" s="95" t="s">
        <v>386</v>
      </c>
      <c r="S173" s="95" t="s">
        <v>22</v>
      </c>
      <c r="T173" s="95" t="s">
        <v>23</v>
      </c>
      <c r="U173" s="95" t="s">
        <v>478</v>
      </c>
      <c r="V173" s="95" t="s">
        <v>479</v>
      </c>
      <c r="W173" s="95" t="s">
        <v>30</v>
      </c>
      <c r="X173" s="95" t="s">
        <v>321</v>
      </c>
      <c r="Y173" s="95" t="s">
        <v>32</v>
      </c>
      <c r="Z173" s="95">
        <v>195896</v>
      </c>
      <c r="AA173" s="95" t="s">
        <v>2326</v>
      </c>
      <c r="AB173" s="95" t="s">
        <v>2326</v>
      </c>
      <c r="AC173" s="95" t="s">
        <v>2326</v>
      </c>
      <c r="AD173" s="95" t="s">
        <v>2327</v>
      </c>
      <c r="AE173" s="95" t="s">
        <v>154</v>
      </c>
      <c r="AF173" s="95" t="s">
        <v>154</v>
      </c>
      <c r="AG173" s="95" t="s">
        <v>2328</v>
      </c>
      <c r="AH173" s="95" t="s">
        <v>154</v>
      </c>
      <c r="AI173" s="95" t="s">
        <v>154</v>
      </c>
      <c r="AJ173" s="95" t="s">
        <v>154</v>
      </c>
      <c r="AK173" s="95" t="s">
        <v>154</v>
      </c>
      <c r="AL173" s="95" t="s">
        <v>3604</v>
      </c>
      <c r="AM173" s="95" t="s">
        <v>1328</v>
      </c>
      <c r="AN173" s="95" t="s">
        <v>1328</v>
      </c>
      <c r="AO173" s="95" t="s">
        <v>3605</v>
      </c>
      <c r="AP173" s="95" t="s">
        <v>3606</v>
      </c>
      <c r="AQ173" s="95" t="s">
        <v>2980</v>
      </c>
      <c r="AR173" s="95" t="s">
        <v>3607</v>
      </c>
      <c r="AS173" s="95" t="s">
        <v>3598</v>
      </c>
      <c r="AT173" s="95" t="s">
        <v>1570</v>
      </c>
      <c r="AU173" s="95" t="s">
        <v>3608</v>
      </c>
      <c r="AV173" s="95" t="s">
        <v>456</v>
      </c>
      <c r="AW173" s="95" t="s">
        <v>3609</v>
      </c>
      <c r="AX173" s="95" t="s">
        <v>3610</v>
      </c>
    </row>
    <row r="174" spans="1:50" x14ac:dyDescent="0.25">
      <c r="A174" s="95" t="s">
        <v>3611</v>
      </c>
      <c r="B174" s="95" t="s">
        <v>1721</v>
      </c>
      <c r="C174" s="95" t="s">
        <v>3612</v>
      </c>
      <c r="D174" s="95" t="s">
        <v>2317</v>
      </c>
      <c r="E174" s="95" t="s">
        <v>3613</v>
      </c>
      <c r="F174" s="95" t="s">
        <v>3614</v>
      </c>
      <c r="G174" s="95" t="s">
        <v>3615</v>
      </c>
      <c r="H174" s="95" t="s">
        <v>2321</v>
      </c>
      <c r="I174" s="95" t="s">
        <v>2322</v>
      </c>
      <c r="J174" s="95" t="s">
        <v>322</v>
      </c>
      <c r="K174" s="95" t="s">
        <v>3031</v>
      </c>
      <c r="L174" s="95" t="s">
        <v>3032</v>
      </c>
      <c r="M174" s="95" t="s">
        <v>325</v>
      </c>
      <c r="N174" s="95" t="s">
        <v>356</v>
      </c>
      <c r="O174" s="95" t="s">
        <v>3033</v>
      </c>
      <c r="P174" s="95" t="s">
        <v>328</v>
      </c>
      <c r="Q174" s="95" t="s">
        <v>358</v>
      </c>
      <c r="R174" s="95" t="s">
        <v>359</v>
      </c>
      <c r="S174" s="95" t="s">
        <v>22</v>
      </c>
      <c r="T174" s="95" t="s">
        <v>23</v>
      </c>
      <c r="U174" s="95" t="s">
        <v>605</v>
      </c>
      <c r="V174" s="95" t="s">
        <v>1571</v>
      </c>
      <c r="W174" s="95" t="s">
        <v>30</v>
      </c>
      <c r="X174" s="95" t="s">
        <v>321</v>
      </c>
      <c r="Y174" s="95" t="s">
        <v>32</v>
      </c>
      <c r="Z174" s="95">
        <v>132105</v>
      </c>
      <c r="AA174" s="95" t="s">
        <v>2326</v>
      </c>
      <c r="AB174" s="95" t="s">
        <v>2326</v>
      </c>
      <c r="AC174" s="95" t="s">
        <v>2326</v>
      </c>
      <c r="AD174" s="95" t="s">
        <v>2327</v>
      </c>
      <c r="AE174" s="95" t="s">
        <v>154</v>
      </c>
      <c r="AF174" s="95" t="s">
        <v>154</v>
      </c>
      <c r="AG174" s="95" t="s">
        <v>2328</v>
      </c>
      <c r="AH174" s="95" t="s">
        <v>154</v>
      </c>
      <c r="AI174" s="95" t="s">
        <v>154</v>
      </c>
      <c r="AJ174" s="95" t="s">
        <v>154</v>
      </c>
      <c r="AK174" s="95" t="s">
        <v>154</v>
      </c>
      <c r="AL174" s="95" t="s">
        <v>3616</v>
      </c>
      <c r="AM174" s="95" t="s">
        <v>1328</v>
      </c>
      <c r="AN174" s="95" t="s">
        <v>1328</v>
      </c>
      <c r="AO174" s="95" t="s">
        <v>3617</v>
      </c>
      <c r="AP174" s="95" t="s">
        <v>3618</v>
      </c>
      <c r="AQ174" s="95" t="s">
        <v>2980</v>
      </c>
      <c r="AR174" s="95" t="s">
        <v>3619</v>
      </c>
      <c r="AS174" s="95" t="s">
        <v>3611</v>
      </c>
      <c r="AT174" s="95" t="s">
        <v>1570</v>
      </c>
      <c r="AU174" s="95" t="s">
        <v>3037</v>
      </c>
      <c r="AV174" s="95" t="s">
        <v>456</v>
      </c>
      <c r="AW174" s="95" t="s">
        <v>3620</v>
      </c>
      <c r="AX174" s="95" t="s">
        <v>3621</v>
      </c>
    </row>
    <row r="175" spans="1:50" x14ac:dyDescent="0.25">
      <c r="A175" s="95" t="s">
        <v>3611</v>
      </c>
      <c r="B175" s="95" t="s">
        <v>1721</v>
      </c>
      <c r="C175" s="95" t="s">
        <v>3612</v>
      </c>
      <c r="D175" s="95" t="s">
        <v>2317</v>
      </c>
      <c r="E175" s="95" t="s">
        <v>3613</v>
      </c>
      <c r="F175" s="95" t="s">
        <v>3614</v>
      </c>
      <c r="G175" s="95" t="s">
        <v>3615</v>
      </c>
      <c r="H175" s="95" t="s">
        <v>2321</v>
      </c>
      <c r="I175" s="95" t="s">
        <v>2322</v>
      </c>
      <c r="J175" s="95" t="s">
        <v>322</v>
      </c>
      <c r="K175" s="95" t="s">
        <v>3031</v>
      </c>
      <c r="L175" s="95" t="s">
        <v>3032</v>
      </c>
      <c r="M175" s="95" t="s">
        <v>325</v>
      </c>
      <c r="N175" s="95" t="s">
        <v>356</v>
      </c>
      <c r="O175" s="95" t="s">
        <v>3033</v>
      </c>
      <c r="P175" s="95" t="s">
        <v>328</v>
      </c>
      <c r="Q175" s="95" t="s">
        <v>358</v>
      </c>
      <c r="R175" s="95" t="s">
        <v>359</v>
      </c>
      <c r="S175" s="95" t="s">
        <v>22</v>
      </c>
      <c r="T175" s="95" t="s">
        <v>23</v>
      </c>
      <c r="U175" s="95" t="s">
        <v>503</v>
      </c>
      <c r="V175" s="95" t="s">
        <v>1572</v>
      </c>
      <c r="W175" s="95" t="s">
        <v>30</v>
      </c>
      <c r="X175" s="95" t="s">
        <v>321</v>
      </c>
      <c r="Y175" s="95" t="s">
        <v>32</v>
      </c>
      <c r="Z175" s="95">
        <v>887579</v>
      </c>
      <c r="AA175" s="95" t="s">
        <v>2326</v>
      </c>
      <c r="AB175" s="95" t="s">
        <v>2326</v>
      </c>
      <c r="AC175" s="95" t="s">
        <v>2326</v>
      </c>
      <c r="AD175" s="95" t="s">
        <v>2327</v>
      </c>
      <c r="AE175" s="95" t="s">
        <v>154</v>
      </c>
      <c r="AF175" s="95" t="s">
        <v>154</v>
      </c>
      <c r="AG175" s="95" t="s">
        <v>2328</v>
      </c>
      <c r="AH175" s="95" t="s">
        <v>154</v>
      </c>
      <c r="AI175" s="95" t="s">
        <v>154</v>
      </c>
      <c r="AJ175" s="95" t="s">
        <v>154</v>
      </c>
      <c r="AK175" s="95" t="s">
        <v>154</v>
      </c>
      <c r="AL175" s="95" t="s">
        <v>3616</v>
      </c>
      <c r="AM175" s="95" t="s">
        <v>1328</v>
      </c>
      <c r="AN175" s="95" t="s">
        <v>1328</v>
      </c>
      <c r="AO175" s="95" t="s">
        <v>3617</v>
      </c>
      <c r="AP175" s="95" t="s">
        <v>3618</v>
      </c>
      <c r="AQ175" s="95" t="s">
        <v>2980</v>
      </c>
      <c r="AR175" s="95" t="s">
        <v>3619</v>
      </c>
      <c r="AS175" s="95" t="s">
        <v>3611</v>
      </c>
      <c r="AT175" s="95" t="s">
        <v>1570</v>
      </c>
      <c r="AU175" s="95" t="s">
        <v>3037</v>
      </c>
      <c r="AV175" s="95" t="s">
        <v>456</v>
      </c>
      <c r="AW175" s="95" t="s">
        <v>3620</v>
      </c>
      <c r="AX175" s="95" t="s">
        <v>3621</v>
      </c>
    </row>
    <row r="176" spans="1:50" x14ac:dyDescent="0.25">
      <c r="A176" s="95" t="s">
        <v>3611</v>
      </c>
      <c r="B176" s="95" t="s">
        <v>1721</v>
      </c>
      <c r="C176" s="95" t="s">
        <v>3612</v>
      </c>
      <c r="D176" s="95" t="s">
        <v>2317</v>
      </c>
      <c r="E176" s="95" t="s">
        <v>3613</v>
      </c>
      <c r="F176" s="95" t="s">
        <v>3614</v>
      </c>
      <c r="G176" s="95" t="s">
        <v>3615</v>
      </c>
      <c r="H176" s="95" t="s">
        <v>2321</v>
      </c>
      <c r="I176" s="95" t="s">
        <v>2322</v>
      </c>
      <c r="J176" s="95" t="s">
        <v>322</v>
      </c>
      <c r="K176" s="95" t="s">
        <v>3031</v>
      </c>
      <c r="L176" s="95" t="s">
        <v>3032</v>
      </c>
      <c r="M176" s="95" t="s">
        <v>325</v>
      </c>
      <c r="N176" s="95" t="s">
        <v>356</v>
      </c>
      <c r="O176" s="95" t="s">
        <v>3033</v>
      </c>
      <c r="P176" s="95" t="s">
        <v>328</v>
      </c>
      <c r="Q176" s="95" t="s">
        <v>358</v>
      </c>
      <c r="R176" s="95" t="s">
        <v>359</v>
      </c>
      <c r="S176" s="95" t="s">
        <v>22</v>
      </c>
      <c r="T176" s="95" t="s">
        <v>23</v>
      </c>
      <c r="U176" s="95" t="s">
        <v>460</v>
      </c>
      <c r="V176" s="95" t="s">
        <v>1579</v>
      </c>
      <c r="W176" s="95" t="s">
        <v>30</v>
      </c>
      <c r="X176" s="95" t="s">
        <v>321</v>
      </c>
      <c r="Y176" s="95" t="s">
        <v>32</v>
      </c>
      <c r="Z176" s="95">
        <v>801013</v>
      </c>
      <c r="AA176" s="95" t="s">
        <v>2326</v>
      </c>
      <c r="AB176" s="95" t="s">
        <v>2326</v>
      </c>
      <c r="AC176" s="95" t="s">
        <v>2326</v>
      </c>
      <c r="AD176" s="95" t="s">
        <v>2327</v>
      </c>
      <c r="AE176" s="95" t="s">
        <v>154</v>
      </c>
      <c r="AF176" s="95" t="s">
        <v>154</v>
      </c>
      <c r="AG176" s="95" t="s">
        <v>2328</v>
      </c>
      <c r="AH176" s="95" t="s">
        <v>154</v>
      </c>
      <c r="AI176" s="95" t="s">
        <v>154</v>
      </c>
      <c r="AJ176" s="95" t="s">
        <v>154</v>
      </c>
      <c r="AK176" s="95" t="s">
        <v>154</v>
      </c>
      <c r="AL176" s="95" t="s">
        <v>3616</v>
      </c>
      <c r="AM176" s="95" t="s">
        <v>1328</v>
      </c>
      <c r="AN176" s="95" t="s">
        <v>1328</v>
      </c>
      <c r="AO176" s="95" t="s">
        <v>3617</v>
      </c>
      <c r="AP176" s="95" t="s">
        <v>3618</v>
      </c>
      <c r="AQ176" s="95" t="s">
        <v>2980</v>
      </c>
      <c r="AR176" s="95" t="s">
        <v>3619</v>
      </c>
      <c r="AS176" s="95" t="s">
        <v>3611</v>
      </c>
      <c r="AT176" s="95" t="s">
        <v>1570</v>
      </c>
      <c r="AU176" s="95" t="s">
        <v>3037</v>
      </c>
      <c r="AV176" s="95" t="s">
        <v>456</v>
      </c>
      <c r="AW176" s="95" t="s">
        <v>3620</v>
      </c>
      <c r="AX176" s="95" t="s">
        <v>3621</v>
      </c>
    </row>
    <row r="177" spans="1:50" x14ac:dyDescent="0.25">
      <c r="A177" s="95" t="s">
        <v>3611</v>
      </c>
      <c r="B177" s="95" t="s">
        <v>1721</v>
      </c>
      <c r="C177" s="95" t="s">
        <v>3612</v>
      </c>
      <c r="D177" s="95" t="s">
        <v>2317</v>
      </c>
      <c r="E177" s="95" t="s">
        <v>3613</v>
      </c>
      <c r="F177" s="95" t="s">
        <v>3614</v>
      </c>
      <c r="G177" s="95" t="s">
        <v>3615</v>
      </c>
      <c r="H177" s="95" t="s">
        <v>2321</v>
      </c>
      <c r="I177" s="95" t="s">
        <v>2322</v>
      </c>
      <c r="J177" s="95" t="s">
        <v>322</v>
      </c>
      <c r="K177" s="95" t="s">
        <v>3031</v>
      </c>
      <c r="L177" s="95" t="s">
        <v>3032</v>
      </c>
      <c r="M177" s="95" t="s">
        <v>325</v>
      </c>
      <c r="N177" s="95" t="s">
        <v>356</v>
      </c>
      <c r="O177" s="95" t="s">
        <v>3033</v>
      </c>
      <c r="P177" s="95" t="s">
        <v>328</v>
      </c>
      <c r="Q177" s="95" t="s">
        <v>358</v>
      </c>
      <c r="R177" s="95" t="s">
        <v>359</v>
      </c>
      <c r="S177" s="95" t="s">
        <v>22</v>
      </c>
      <c r="T177" s="95" t="s">
        <v>23</v>
      </c>
      <c r="U177" s="95" t="s">
        <v>505</v>
      </c>
      <c r="V177" s="95" t="s">
        <v>1581</v>
      </c>
      <c r="W177" s="95" t="s">
        <v>30</v>
      </c>
      <c r="X177" s="95" t="s">
        <v>321</v>
      </c>
      <c r="Y177" s="95" t="s">
        <v>32</v>
      </c>
      <c r="Z177" s="95">
        <v>132105</v>
      </c>
      <c r="AA177" s="95" t="s">
        <v>2326</v>
      </c>
      <c r="AB177" s="95" t="s">
        <v>2326</v>
      </c>
      <c r="AC177" s="95" t="s">
        <v>2326</v>
      </c>
      <c r="AD177" s="95" t="s">
        <v>2327</v>
      </c>
      <c r="AE177" s="95" t="s">
        <v>154</v>
      </c>
      <c r="AF177" s="95" t="s">
        <v>154</v>
      </c>
      <c r="AG177" s="95" t="s">
        <v>2328</v>
      </c>
      <c r="AH177" s="95" t="s">
        <v>154</v>
      </c>
      <c r="AI177" s="95" t="s">
        <v>154</v>
      </c>
      <c r="AJ177" s="95" t="s">
        <v>154</v>
      </c>
      <c r="AK177" s="95" t="s">
        <v>154</v>
      </c>
      <c r="AL177" s="95" t="s">
        <v>3616</v>
      </c>
      <c r="AM177" s="95" t="s">
        <v>1328</v>
      </c>
      <c r="AN177" s="95" t="s">
        <v>1328</v>
      </c>
      <c r="AO177" s="95" t="s">
        <v>3617</v>
      </c>
      <c r="AP177" s="95" t="s">
        <v>3618</v>
      </c>
      <c r="AQ177" s="95" t="s">
        <v>2980</v>
      </c>
      <c r="AR177" s="95" t="s">
        <v>3619</v>
      </c>
      <c r="AS177" s="95" t="s">
        <v>3611</v>
      </c>
      <c r="AT177" s="95" t="s">
        <v>1570</v>
      </c>
      <c r="AU177" s="95" t="s">
        <v>3037</v>
      </c>
      <c r="AV177" s="95" t="s">
        <v>456</v>
      </c>
      <c r="AW177" s="95" t="s">
        <v>3620</v>
      </c>
      <c r="AX177" s="95" t="s">
        <v>3621</v>
      </c>
    </row>
    <row r="178" spans="1:50" x14ac:dyDescent="0.25">
      <c r="A178" s="95" t="s">
        <v>3611</v>
      </c>
      <c r="B178" s="95" t="s">
        <v>1721</v>
      </c>
      <c r="C178" s="95" t="s">
        <v>3612</v>
      </c>
      <c r="D178" s="95" t="s">
        <v>2317</v>
      </c>
      <c r="E178" s="95" t="s">
        <v>3613</v>
      </c>
      <c r="F178" s="95" t="s">
        <v>3614</v>
      </c>
      <c r="G178" s="95" t="s">
        <v>3615</v>
      </c>
      <c r="H178" s="95" t="s">
        <v>2321</v>
      </c>
      <c r="I178" s="95" t="s">
        <v>2322</v>
      </c>
      <c r="J178" s="95" t="s">
        <v>322</v>
      </c>
      <c r="K178" s="95" t="s">
        <v>3031</v>
      </c>
      <c r="L178" s="95" t="s">
        <v>3032</v>
      </c>
      <c r="M178" s="95" t="s">
        <v>325</v>
      </c>
      <c r="N178" s="95" t="s">
        <v>356</v>
      </c>
      <c r="O178" s="95" t="s">
        <v>3033</v>
      </c>
      <c r="P178" s="95" t="s">
        <v>328</v>
      </c>
      <c r="Q178" s="95" t="s">
        <v>358</v>
      </c>
      <c r="R178" s="95" t="s">
        <v>359</v>
      </c>
      <c r="S178" s="95" t="s">
        <v>22</v>
      </c>
      <c r="T178" s="95" t="s">
        <v>23</v>
      </c>
      <c r="U178" s="95" t="s">
        <v>535</v>
      </c>
      <c r="V178" s="95" t="s">
        <v>1582</v>
      </c>
      <c r="W178" s="95" t="s">
        <v>30</v>
      </c>
      <c r="X178" s="95" t="s">
        <v>321</v>
      </c>
      <c r="Y178" s="95" t="s">
        <v>32</v>
      </c>
      <c r="Z178" s="95">
        <v>1824050</v>
      </c>
      <c r="AA178" s="95" t="s">
        <v>2326</v>
      </c>
      <c r="AB178" s="95" t="s">
        <v>2326</v>
      </c>
      <c r="AC178" s="95" t="s">
        <v>2326</v>
      </c>
      <c r="AD178" s="95" t="s">
        <v>2327</v>
      </c>
      <c r="AE178" s="95" t="s">
        <v>154</v>
      </c>
      <c r="AF178" s="95" t="s">
        <v>154</v>
      </c>
      <c r="AG178" s="95" t="s">
        <v>2328</v>
      </c>
      <c r="AH178" s="95" t="s">
        <v>154</v>
      </c>
      <c r="AI178" s="95" t="s">
        <v>154</v>
      </c>
      <c r="AJ178" s="95" t="s">
        <v>154</v>
      </c>
      <c r="AK178" s="95" t="s">
        <v>154</v>
      </c>
      <c r="AL178" s="95" t="s">
        <v>3616</v>
      </c>
      <c r="AM178" s="95" t="s">
        <v>1328</v>
      </c>
      <c r="AN178" s="95" t="s">
        <v>1328</v>
      </c>
      <c r="AO178" s="95" t="s">
        <v>3617</v>
      </c>
      <c r="AP178" s="95" t="s">
        <v>3618</v>
      </c>
      <c r="AQ178" s="95" t="s">
        <v>2980</v>
      </c>
      <c r="AR178" s="95" t="s">
        <v>3619</v>
      </c>
      <c r="AS178" s="95" t="s">
        <v>3611</v>
      </c>
      <c r="AT178" s="95" t="s">
        <v>1570</v>
      </c>
      <c r="AU178" s="95" t="s">
        <v>3037</v>
      </c>
      <c r="AV178" s="95" t="s">
        <v>456</v>
      </c>
      <c r="AW178" s="95" t="s">
        <v>3620</v>
      </c>
      <c r="AX178" s="95" t="s">
        <v>3621</v>
      </c>
    </row>
    <row r="179" spans="1:50" x14ac:dyDescent="0.25">
      <c r="A179" s="95" t="s">
        <v>3611</v>
      </c>
      <c r="B179" s="95" t="s">
        <v>1721</v>
      </c>
      <c r="C179" s="95" t="s">
        <v>3612</v>
      </c>
      <c r="D179" s="95" t="s">
        <v>2317</v>
      </c>
      <c r="E179" s="95" t="s">
        <v>3613</v>
      </c>
      <c r="F179" s="95" t="s">
        <v>3614</v>
      </c>
      <c r="G179" s="95" t="s">
        <v>3615</v>
      </c>
      <c r="H179" s="95" t="s">
        <v>2321</v>
      </c>
      <c r="I179" s="95" t="s">
        <v>2322</v>
      </c>
      <c r="J179" s="95" t="s">
        <v>322</v>
      </c>
      <c r="K179" s="95" t="s">
        <v>3031</v>
      </c>
      <c r="L179" s="95" t="s">
        <v>3032</v>
      </c>
      <c r="M179" s="95" t="s">
        <v>325</v>
      </c>
      <c r="N179" s="95" t="s">
        <v>356</v>
      </c>
      <c r="O179" s="95" t="s">
        <v>3033</v>
      </c>
      <c r="P179" s="95" t="s">
        <v>328</v>
      </c>
      <c r="Q179" s="95" t="s">
        <v>358</v>
      </c>
      <c r="R179" s="95" t="s">
        <v>359</v>
      </c>
      <c r="S179" s="95" t="s">
        <v>22</v>
      </c>
      <c r="T179" s="95" t="s">
        <v>23</v>
      </c>
      <c r="U179" s="95" t="s">
        <v>472</v>
      </c>
      <c r="V179" s="95" t="s">
        <v>1585</v>
      </c>
      <c r="W179" s="95" t="s">
        <v>30</v>
      </c>
      <c r="X179" s="95" t="s">
        <v>321</v>
      </c>
      <c r="Y179" s="95" t="s">
        <v>32</v>
      </c>
      <c r="Z179" s="95">
        <v>810140</v>
      </c>
      <c r="AA179" s="95" t="s">
        <v>2326</v>
      </c>
      <c r="AB179" s="95" t="s">
        <v>2326</v>
      </c>
      <c r="AC179" s="95" t="s">
        <v>2326</v>
      </c>
      <c r="AD179" s="95" t="s">
        <v>2327</v>
      </c>
      <c r="AE179" s="95" t="s">
        <v>154</v>
      </c>
      <c r="AF179" s="95" t="s">
        <v>154</v>
      </c>
      <c r="AG179" s="95" t="s">
        <v>2328</v>
      </c>
      <c r="AH179" s="95" t="s">
        <v>154</v>
      </c>
      <c r="AI179" s="95" t="s">
        <v>154</v>
      </c>
      <c r="AJ179" s="95" t="s">
        <v>154</v>
      </c>
      <c r="AK179" s="95" t="s">
        <v>154</v>
      </c>
      <c r="AL179" s="95" t="s">
        <v>3616</v>
      </c>
      <c r="AM179" s="95" t="s">
        <v>1328</v>
      </c>
      <c r="AN179" s="95" t="s">
        <v>1328</v>
      </c>
      <c r="AO179" s="95" t="s">
        <v>3617</v>
      </c>
      <c r="AP179" s="95" t="s">
        <v>3618</v>
      </c>
      <c r="AQ179" s="95" t="s">
        <v>2980</v>
      </c>
      <c r="AR179" s="95" t="s">
        <v>3619</v>
      </c>
      <c r="AS179" s="95" t="s">
        <v>3611</v>
      </c>
      <c r="AT179" s="95" t="s">
        <v>1570</v>
      </c>
      <c r="AU179" s="95" t="s">
        <v>3037</v>
      </c>
      <c r="AV179" s="95" t="s">
        <v>456</v>
      </c>
      <c r="AW179" s="95" t="s">
        <v>3620</v>
      </c>
      <c r="AX179" s="95" t="s">
        <v>3621</v>
      </c>
    </row>
    <row r="180" spans="1:50" x14ac:dyDescent="0.25">
      <c r="A180" s="95" t="s">
        <v>3611</v>
      </c>
      <c r="B180" s="95" t="s">
        <v>1721</v>
      </c>
      <c r="C180" s="95" t="s">
        <v>3612</v>
      </c>
      <c r="D180" s="95" t="s">
        <v>2317</v>
      </c>
      <c r="E180" s="95" t="s">
        <v>3613</v>
      </c>
      <c r="F180" s="95" t="s">
        <v>3614</v>
      </c>
      <c r="G180" s="95" t="s">
        <v>3615</v>
      </c>
      <c r="H180" s="95" t="s">
        <v>2321</v>
      </c>
      <c r="I180" s="95" t="s">
        <v>2322</v>
      </c>
      <c r="J180" s="95" t="s">
        <v>322</v>
      </c>
      <c r="K180" s="95" t="s">
        <v>3031</v>
      </c>
      <c r="L180" s="95" t="s">
        <v>3032</v>
      </c>
      <c r="M180" s="95" t="s">
        <v>325</v>
      </c>
      <c r="N180" s="95" t="s">
        <v>356</v>
      </c>
      <c r="O180" s="95" t="s">
        <v>3033</v>
      </c>
      <c r="P180" s="95" t="s">
        <v>328</v>
      </c>
      <c r="Q180" s="95" t="s">
        <v>358</v>
      </c>
      <c r="R180" s="95" t="s">
        <v>359</v>
      </c>
      <c r="S180" s="95" t="s">
        <v>22</v>
      </c>
      <c r="T180" s="95" t="s">
        <v>23</v>
      </c>
      <c r="U180" s="95" t="s">
        <v>476</v>
      </c>
      <c r="V180" s="95" t="s">
        <v>477</v>
      </c>
      <c r="W180" s="95" t="s">
        <v>30</v>
      </c>
      <c r="X180" s="95" t="s">
        <v>321</v>
      </c>
      <c r="Y180" s="95" t="s">
        <v>32</v>
      </c>
      <c r="Z180" s="95">
        <v>1948586</v>
      </c>
      <c r="AA180" s="95" t="s">
        <v>2326</v>
      </c>
      <c r="AB180" s="95" t="s">
        <v>2326</v>
      </c>
      <c r="AC180" s="95" t="s">
        <v>2326</v>
      </c>
      <c r="AD180" s="95" t="s">
        <v>2327</v>
      </c>
      <c r="AE180" s="95" t="s">
        <v>154</v>
      </c>
      <c r="AF180" s="95" t="s">
        <v>154</v>
      </c>
      <c r="AG180" s="95" t="s">
        <v>2328</v>
      </c>
      <c r="AH180" s="95" t="s">
        <v>154</v>
      </c>
      <c r="AI180" s="95" t="s">
        <v>154</v>
      </c>
      <c r="AJ180" s="95" t="s">
        <v>154</v>
      </c>
      <c r="AK180" s="95" t="s">
        <v>154</v>
      </c>
      <c r="AL180" s="95" t="s">
        <v>3616</v>
      </c>
      <c r="AM180" s="95" t="s">
        <v>1328</v>
      </c>
      <c r="AN180" s="95" t="s">
        <v>1328</v>
      </c>
      <c r="AO180" s="95" t="s">
        <v>3617</v>
      </c>
      <c r="AP180" s="95" t="s">
        <v>3618</v>
      </c>
      <c r="AQ180" s="95" t="s">
        <v>2980</v>
      </c>
      <c r="AR180" s="95" t="s">
        <v>3619</v>
      </c>
      <c r="AS180" s="95" t="s">
        <v>3611</v>
      </c>
      <c r="AT180" s="95" t="s">
        <v>1570</v>
      </c>
      <c r="AU180" s="95" t="s">
        <v>3037</v>
      </c>
      <c r="AV180" s="95" t="s">
        <v>456</v>
      </c>
      <c r="AW180" s="95" t="s">
        <v>3620</v>
      </c>
      <c r="AX180" s="95" t="s">
        <v>3621</v>
      </c>
    </row>
    <row r="181" spans="1:50" x14ac:dyDescent="0.25">
      <c r="A181" s="95" t="s">
        <v>3611</v>
      </c>
      <c r="B181" s="95" t="s">
        <v>1721</v>
      </c>
      <c r="C181" s="95" t="s">
        <v>3612</v>
      </c>
      <c r="D181" s="95" t="s">
        <v>2317</v>
      </c>
      <c r="E181" s="95" t="s">
        <v>3613</v>
      </c>
      <c r="F181" s="95" t="s">
        <v>3614</v>
      </c>
      <c r="G181" s="95" t="s">
        <v>3615</v>
      </c>
      <c r="H181" s="95" t="s">
        <v>2321</v>
      </c>
      <c r="I181" s="95" t="s">
        <v>2322</v>
      </c>
      <c r="J181" s="95" t="s">
        <v>322</v>
      </c>
      <c r="K181" s="95" t="s">
        <v>3031</v>
      </c>
      <c r="L181" s="95" t="s">
        <v>3032</v>
      </c>
      <c r="M181" s="95" t="s">
        <v>325</v>
      </c>
      <c r="N181" s="95" t="s">
        <v>356</v>
      </c>
      <c r="O181" s="95" t="s">
        <v>3033</v>
      </c>
      <c r="P181" s="95" t="s">
        <v>328</v>
      </c>
      <c r="Q181" s="95" t="s">
        <v>358</v>
      </c>
      <c r="R181" s="95" t="s">
        <v>359</v>
      </c>
      <c r="S181" s="95" t="s">
        <v>22</v>
      </c>
      <c r="T181" s="95" t="s">
        <v>23</v>
      </c>
      <c r="U181" s="95" t="s">
        <v>478</v>
      </c>
      <c r="V181" s="95" t="s">
        <v>479</v>
      </c>
      <c r="W181" s="95" t="s">
        <v>30</v>
      </c>
      <c r="X181" s="95" t="s">
        <v>321</v>
      </c>
      <c r="Y181" s="95" t="s">
        <v>32</v>
      </c>
      <c r="Z181" s="95">
        <v>197422</v>
      </c>
      <c r="AA181" s="95" t="s">
        <v>2326</v>
      </c>
      <c r="AB181" s="95" t="s">
        <v>2326</v>
      </c>
      <c r="AC181" s="95" t="s">
        <v>2326</v>
      </c>
      <c r="AD181" s="95" t="s">
        <v>2327</v>
      </c>
      <c r="AE181" s="95" t="s">
        <v>154</v>
      </c>
      <c r="AF181" s="95" t="s">
        <v>154</v>
      </c>
      <c r="AG181" s="95" t="s">
        <v>2328</v>
      </c>
      <c r="AH181" s="95" t="s">
        <v>154</v>
      </c>
      <c r="AI181" s="95" t="s">
        <v>154</v>
      </c>
      <c r="AJ181" s="95" t="s">
        <v>154</v>
      </c>
      <c r="AK181" s="95" t="s">
        <v>154</v>
      </c>
      <c r="AL181" s="95" t="s">
        <v>3616</v>
      </c>
      <c r="AM181" s="95" t="s">
        <v>1328</v>
      </c>
      <c r="AN181" s="95" t="s">
        <v>1328</v>
      </c>
      <c r="AO181" s="95" t="s">
        <v>3617</v>
      </c>
      <c r="AP181" s="95" t="s">
        <v>3618</v>
      </c>
      <c r="AQ181" s="95" t="s">
        <v>2980</v>
      </c>
      <c r="AR181" s="95" t="s">
        <v>3619</v>
      </c>
      <c r="AS181" s="95" t="s">
        <v>3611</v>
      </c>
      <c r="AT181" s="95" t="s">
        <v>1570</v>
      </c>
      <c r="AU181" s="95" t="s">
        <v>3037</v>
      </c>
      <c r="AV181" s="95" t="s">
        <v>456</v>
      </c>
      <c r="AW181" s="95" t="s">
        <v>3620</v>
      </c>
      <c r="AX181" s="95" t="s">
        <v>3621</v>
      </c>
    </row>
    <row r="182" spans="1:50" x14ac:dyDescent="0.25">
      <c r="A182" s="95" t="s">
        <v>3622</v>
      </c>
      <c r="B182" s="95" t="s">
        <v>1721</v>
      </c>
      <c r="C182" s="95" t="s">
        <v>3623</v>
      </c>
      <c r="D182" s="95" t="s">
        <v>2317</v>
      </c>
      <c r="E182" s="95" t="s">
        <v>3624</v>
      </c>
      <c r="F182" s="95" t="s">
        <v>3625</v>
      </c>
      <c r="G182" s="95" t="s">
        <v>3626</v>
      </c>
      <c r="H182" s="95" t="s">
        <v>2321</v>
      </c>
      <c r="I182" s="95" t="s">
        <v>2322</v>
      </c>
      <c r="J182" s="95" t="s">
        <v>322</v>
      </c>
      <c r="K182" s="95" t="s">
        <v>3601</v>
      </c>
      <c r="L182" s="95" t="s">
        <v>3602</v>
      </c>
      <c r="M182" s="95" t="s">
        <v>325</v>
      </c>
      <c r="N182" s="95" t="s">
        <v>356</v>
      </c>
      <c r="O182" s="95" t="s">
        <v>3603</v>
      </c>
      <c r="P182" s="95" t="s">
        <v>328</v>
      </c>
      <c r="Q182" s="95" t="s">
        <v>385</v>
      </c>
      <c r="R182" s="95" t="s">
        <v>386</v>
      </c>
      <c r="S182" s="95" t="s">
        <v>22</v>
      </c>
      <c r="T182" s="95" t="s">
        <v>23</v>
      </c>
      <c r="U182" s="95" t="s">
        <v>460</v>
      </c>
      <c r="V182" s="95" t="s">
        <v>1579</v>
      </c>
      <c r="W182" s="95" t="s">
        <v>30</v>
      </c>
      <c r="X182" s="95" t="s">
        <v>321</v>
      </c>
      <c r="Y182" s="95" t="s">
        <v>32</v>
      </c>
      <c r="Z182" s="95">
        <v>1876215</v>
      </c>
      <c r="AA182" s="95" t="s">
        <v>2326</v>
      </c>
      <c r="AB182" s="95" t="s">
        <v>2326</v>
      </c>
      <c r="AC182" s="95" t="s">
        <v>2326</v>
      </c>
      <c r="AD182" s="95" t="s">
        <v>2327</v>
      </c>
      <c r="AE182" s="95" t="s">
        <v>154</v>
      </c>
      <c r="AF182" s="95" t="s">
        <v>154</v>
      </c>
      <c r="AG182" s="95" t="s">
        <v>2328</v>
      </c>
      <c r="AH182" s="95" t="s">
        <v>154</v>
      </c>
      <c r="AI182" s="95" t="s">
        <v>154</v>
      </c>
      <c r="AJ182" s="95" t="s">
        <v>154</v>
      </c>
      <c r="AK182" s="95" t="s">
        <v>154</v>
      </c>
      <c r="AL182" s="95" t="s">
        <v>3604</v>
      </c>
      <c r="AM182" s="95" t="s">
        <v>1336</v>
      </c>
      <c r="AN182" s="95" t="s">
        <v>1336</v>
      </c>
      <c r="AO182" s="95" t="s">
        <v>3627</v>
      </c>
      <c r="AP182" s="95" t="s">
        <v>3628</v>
      </c>
      <c r="AQ182" s="95" t="s">
        <v>2980</v>
      </c>
      <c r="AR182" s="95" t="s">
        <v>3629</v>
      </c>
      <c r="AS182" s="95" t="s">
        <v>3622</v>
      </c>
      <c r="AT182" s="95" t="s">
        <v>1570</v>
      </c>
      <c r="AU182" s="95" t="s">
        <v>3608</v>
      </c>
      <c r="AV182" s="95" t="s">
        <v>456</v>
      </c>
      <c r="AW182" s="95" t="s">
        <v>3609</v>
      </c>
      <c r="AX182" s="95" t="s">
        <v>3610</v>
      </c>
    </row>
    <row r="183" spans="1:50" x14ac:dyDescent="0.25">
      <c r="A183" s="95" t="s">
        <v>3630</v>
      </c>
      <c r="B183" s="95" t="s">
        <v>1721</v>
      </c>
      <c r="C183" s="95" t="s">
        <v>3631</v>
      </c>
      <c r="D183" s="95" t="s">
        <v>2317</v>
      </c>
      <c r="E183" s="95" t="s">
        <v>3632</v>
      </c>
      <c r="F183" s="95" t="s">
        <v>3633</v>
      </c>
      <c r="G183" s="95" t="s">
        <v>3634</v>
      </c>
      <c r="H183" s="95" t="s">
        <v>2321</v>
      </c>
      <c r="I183" s="95" t="s">
        <v>2322</v>
      </c>
      <c r="J183" s="95" t="s">
        <v>322</v>
      </c>
      <c r="K183" s="95" t="s">
        <v>3031</v>
      </c>
      <c r="L183" s="95" t="s">
        <v>3032</v>
      </c>
      <c r="M183" s="95" t="s">
        <v>325</v>
      </c>
      <c r="N183" s="95" t="s">
        <v>356</v>
      </c>
      <c r="O183" s="95" t="s">
        <v>3033</v>
      </c>
      <c r="P183" s="95" t="s">
        <v>328</v>
      </c>
      <c r="Q183" s="95" t="s">
        <v>358</v>
      </c>
      <c r="R183" s="95" t="s">
        <v>359</v>
      </c>
      <c r="S183" s="95" t="s">
        <v>22</v>
      </c>
      <c r="T183" s="95" t="s">
        <v>23</v>
      </c>
      <c r="U183" s="95" t="s">
        <v>460</v>
      </c>
      <c r="V183" s="95" t="s">
        <v>1579</v>
      </c>
      <c r="W183" s="95" t="s">
        <v>30</v>
      </c>
      <c r="X183" s="95" t="s">
        <v>321</v>
      </c>
      <c r="Y183" s="95" t="s">
        <v>32</v>
      </c>
      <c r="Z183" s="95">
        <v>1890661.14</v>
      </c>
      <c r="AA183" s="95" t="s">
        <v>2326</v>
      </c>
      <c r="AB183" s="95" t="s">
        <v>2326</v>
      </c>
      <c r="AC183" s="95" t="s">
        <v>2326</v>
      </c>
      <c r="AD183" s="95" t="s">
        <v>2327</v>
      </c>
      <c r="AE183" s="95" t="s">
        <v>154</v>
      </c>
      <c r="AF183" s="95" t="s">
        <v>154</v>
      </c>
      <c r="AG183" s="95" t="s">
        <v>2328</v>
      </c>
      <c r="AH183" s="95" t="s">
        <v>154</v>
      </c>
      <c r="AI183" s="95" t="s">
        <v>154</v>
      </c>
      <c r="AJ183" s="95" t="s">
        <v>154</v>
      </c>
      <c r="AK183" s="95" t="s">
        <v>154</v>
      </c>
      <c r="AL183" s="95" t="s">
        <v>3616</v>
      </c>
      <c r="AM183" s="95" t="s">
        <v>1336</v>
      </c>
      <c r="AN183" s="95" t="s">
        <v>1336</v>
      </c>
      <c r="AO183" s="95" t="s">
        <v>3635</v>
      </c>
      <c r="AP183" s="95" t="s">
        <v>3636</v>
      </c>
      <c r="AQ183" s="95" t="s">
        <v>2980</v>
      </c>
      <c r="AR183" s="95" t="s">
        <v>3637</v>
      </c>
      <c r="AS183" s="95" t="s">
        <v>3630</v>
      </c>
      <c r="AT183" s="95" t="s">
        <v>1570</v>
      </c>
      <c r="AU183" s="95" t="s">
        <v>3037</v>
      </c>
      <c r="AV183" s="95" t="s">
        <v>456</v>
      </c>
      <c r="AW183" s="95" t="s">
        <v>3620</v>
      </c>
      <c r="AX183" s="95" t="s">
        <v>3621</v>
      </c>
    </row>
    <row r="184" spans="1:50" x14ac:dyDescent="0.25">
      <c r="A184" s="95" t="s">
        <v>3638</v>
      </c>
      <c r="B184" s="95" t="s">
        <v>1721</v>
      </c>
      <c r="C184" s="95" t="s">
        <v>3639</v>
      </c>
      <c r="D184" s="95" t="s">
        <v>2317</v>
      </c>
      <c r="E184" s="95" t="s">
        <v>3640</v>
      </c>
      <c r="F184" s="95" t="s">
        <v>3641</v>
      </c>
      <c r="G184" s="95" t="s">
        <v>3642</v>
      </c>
      <c r="H184" s="95" t="s">
        <v>2321</v>
      </c>
      <c r="I184" s="95" t="s">
        <v>2322</v>
      </c>
      <c r="J184" s="95" t="s">
        <v>322</v>
      </c>
      <c r="K184" s="95" t="s">
        <v>3080</v>
      </c>
      <c r="L184" s="95" t="s">
        <v>3081</v>
      </c>
      <c r="M184" s="95" t="s">
        <v>325</v>
      </c>
      <c r="N184" s="95" t="s">
        <v>326</v>
      </c>
      <c r="O184" s="95" t="s">
        <v>3082</v>
      </c>
      <c r="P184" s="95" t="s">
        <v>328</v>
      </c>
      <c r="Q184" s="95" t="s">
        <v>385</v>
      </c>
      <c r="R184" s="95" t="s">
        <v>386</v>
      </c>
      <c r="S184" s="95" t="s">
        <v>22</v>
      </c>
      <c r="T184" s="95" t="s">
        <v>23</v>
      </c>
      <c r="U184" s="95" t="s">
        <v>605</v>
      </c>
      <c r="V184" s="95" t="s">
        <v>1571</v>
      </c>
      <c r="W184" s="95" t="s">
        <v>30</v>
      </c>
      <c r="X184" s="95" t="s">
        <v>321</v>
      </c>
      <c r="Y184" s="95" t="s">
        <v>32</v>
      </c>
      <c r="Z184" s="95">
        <v>245748</v>
      </c>
      <c r="AA184" s="95" t="s">
        <v>2326</v>
      </c>
      <c r="AB184" s="95" t="s">
        <v>2326</v>
      </c>
      <c r="AC184" s="95" t="s">
        <v>2326</v>
      </c>
      <c r="AD184" s="95" t="s">
        <v>2327</v>
      </c>
      <c r="AE184" s="95" t="s">
        <v>154</v>
      </c>
      <c r="AF184" s="95" t="s">
        <v>154</v>
      </c>
      <c r="AG184" s="95" t="s">
        <v>2328</v>
      </c>
      <c r="AH184" s="95" t="s">
        <v>154</v>
      </c>
      <c r="AI184" s="95" t="s">
        <v>154</v>
      </c>
      <c r="AJ184" s="95" t="s">
        <v>154</v>
      </c>
      <c r="AK184" s="95" t="s">
        <v>154</v>
      </c>
      <c r="AL184" s="95" t="s">
        <v>3643</v>
      </c>
      <c r="AM184" s="95" t="s">
        <v>1328</v>
      </c>
      <c r="AN184" s="95" t="s">
        <v>1328</v>
      </c>
      <c r="AO184" s="95" t="s">
        <v>3644</v>
      </c>
      <c r="AP184" s="95" t="s">
        <v>3645</v>
      </c>
      <c r="AQ184" s="95" t="s">
        <v>2980</v>
      </c>
      <c r="AR184" s="95" t="s">
        <v>3646</v>
      </c>
      <c r="AS184" s="95" t="s">
        <v>3638</v>
      </c>
      <c r="AT184" s="95" t="s">
        <v>1570</v>
      </c>
      <c r="AU184" s="95" t="s">
        <v>3037</v>
      </c>
      <c r="AV184" s="95" t="s">
        <v>456</v>
      </c>
      <c r="AW184" s="95" t="s">
        <v>3647</v>
      </c>
      <c r="AX184" s="95" t="s">
        <v>3648</v>
      </c>
    </row>
    <row r="185" spans="1:50" x14ac:dyDescent="0.25">
      <c r="A185" s="95" t="s">
        <v>3638</v>
      </c>
      <c r="B185" s="95" t="s">
        <v>1721</v>
      </c>
      <c r="C185" s="95" t="s">
        <v>3639</v>
      </c>
      <c r="D185" s="95" t="s">
        <v>2317</v>
      </c>
      <c r="E185" s="95" t="s">
        <v>3640</v>
      </c>
      <c r="F185" s="95" t="s">
        <v>3641</v>
      </c>
      <c r="G185" s="95" t="s">
        <v>3642</v>
      </c>
      <c r="H185" s="95" t="s">
        <v>2321</v>
      </c>
      <c r="I185" s="95" t="s">
        <v>2322</v>
      </c>
      <c r="J185" s="95" t="s">
        <v>322</v>
      </c>
      <c r="K185" s="95" t="s">
        <v>3080</v>
      </c>
      <c r="L185" s="95" t="s">
        <v>3081</v>
      </c>
      <c r="M185" s="95" t="s">
        <v>325</v>
      </c>
      <c r="N185" s="95" t="s">
        <v>326</v>
      </c>
      <c r="O185" s="95" t="s">
        <v>3082</v>
      </c>
      <c r="P185" s="95" t="s">
        <v>328</v>
      </c>
      <c r="Q185" s="95" t="s">
        <v>385</v>
      </c>
      <c r="R185" s="95" t="s">
        <v>386</v>
      </c>
      <c r="S185" s="95" t="s">
        <v>22</v>
      </c>
      <c r="T185" s="95" t="s">
        <v>23</v>
      </c>
      <c r="U185" s="95" t="s">
        <v>503</v>
      </c>
      <c r="V185" s="95" t="s">
        <v>1572</v>
      </c>
      <c r="W185" s="95" t="s">
        <v>30</v>
      </c>
      <c r="X185" s="95" t="s">
        <v>321</v>
      </c>
      <c r="Y185" s="95" t="s">
        <v>32</v>
      </c>
      <c r="Z185" s="95">
        <v>1651110</v>
      </c>
      <c r="AA185" s="95" t="s">
        <v>2326</v>
      </c>
      <c r="AB185" s="95" t="s">
        <v>2326</v>
      </c>
      <c r="AC185" s="95" t="s">
        <v>2326</v>
      </c>
      <c r="AD185" s="95" t="s">
        <v>2327</v>
      </c>
      <c r="AE185" s="95" t="s">
        <v>154</v>
      </c>
      <c r="AF185" s="95" t="s">
        <v>154</v>
      </c>
      <c r="AG185" s="95" t="s">
        <v>2328</v>
      </c>
      <c r="AH185" s="95" t="s">
        <v>154</v>
      </c>
      <c r="AI185" s="95" t="s">
        <v>154</v>
      </c>
      <c r="AJ185" s="95" t="s">
        <v>154</v>
      </c>
      <c r="AK185" s="95" t="s">
        <v>154</v>
      </c>
      <c r="AL185" s="95" t="s">
        <v>3643</v>
      </c>
      <c r="AM185" s="95" t="s">
        <v>1328</v>
      </c>
      <c r="AN185" s="95" t="s">
        <v>1328</v>
      </c>
      <c r="AO185" s="95" t="s">
        <v>3644</v>
      </c>
      <c r="AP185" s="95" t="s">
        <v>3645</v>
      </c>
      <c r="AQ185" s="95" t="s">
        <v>2980</v>
      </c>
      <c r="AR185" s="95" t="s">
        <v>3646</v>
      </c>
      <c r="AS185" s="95" t="s">
        <v>3638</v>
      </c>
      <c r="AT185" s="95" t="s">
        <v>1570</v>
      </c>
      <c r="AU185" s="95" t="s">
        <v>3037</v>
      </c>
      <c r="AV185" s="95" t="s">
        <v>456</v>
      </c>
      <c r="AW185" s="95" t="s">
        <v>3647</v>
      </c>
      <c r="AX185" s="95" t="s">
        <v>3648</v>
      </c>
    </row>
    <row r="186" spans="1:50" x14ac:dyDescent="0.25">
      <c r="A186" s="95" t="s">
        <v>3638</v>
      </c>
      <c r="B186" s="95" t="s">
        <v>1721</v>
      </c>
      <c r="C186" s="95" t="s">
        <v>3639</v>
      </c>
      <c r="D186" s="95" t="s">
        <v>2317</v>
      </c>
      <c r="E186" s="95" t="s">
        <v>3640</v>
      </c>
      <c r="F186" s="95" t="s">
        <v>3641</v>
      </c>
      <c r="G186" s="95" t="s">
        <v>3642</v>
      </c>
      <c r="H186" s="95" t="s">
        <v>2321</v>
      </c>
      <c r="I186" s="95" t="s">
        <v>2322</v>
      </c>
      <c r="J186" s="95" t="s">
        <v>322</v>
      </c>
      <c r="K186" s="95" t="s">
        <v>3080</v>
      </c>
      <c r="L186" s="95" t="s">
        <v>3081</v>
      </c>
      <c r="M186" s="95" t="s">
        <v>325</v>
      </c>
      <c r="N186" s="95" t="s">
        <v>326</v>
      </c>
      <c r="O186" s="95" t="s">
        <v>3082</v>
      </c>
      <c r="P186" s="95" t="s">
        <v>328</v>
      </c>
      <c r="Q186" s="95" t="s">
        <v>385</v>
      </c>
      <c r="R186" s="95" t="s">
        <v>386</v>
      </c>
      <c r="S186" s="95" t="s">
        <v>22</v>
      </c>
      <c r="T186" s="95" t="s">
        <v>23</v>
      </c>
      <c r="U186" s="95" t="s">
        <v>460</v>
      </c>
      <c r="V186" s="95" t="s">
        <v>1579</v>
      </c>
      <c r="W186" s="95" t="s">
        <v>30</v>
      </c>
      <c r="X186" s="95" t="s">
        <v>321</v>
      </c>
      <c r="Y186" s="95" t="s">
        <v>32</v>
      </c>
      <c r="Z186" s="95">
        <v>1490078</v>
      </c>
      <c r="AA186" s="95" t="s">
        <v>2326</v>
      </c>
      <c r="AB186" s="95" t="s">
        <v>2326</v>
      </c>
      <c r="AC186" s="95" t="s">
        <v>2326</v>
      </c>
      <c r="AD186" s="95" t="s">
        <v>2327</v>
      </c>
      <c r="AE186" s="95" t="s">
        <v>154</v>
      </c>
      <c r="AF186" s="95" t="s">
        <v>154</v>
      </c>
      <c r="AG186" s="95" t="s">
        <v>2328</v>
      </c>
      <c r="AH186" s="95" t="s">
        <v>154</v>
      </c>
      <c r="AI186" s="95" t="s">
        <v>154</v>
      </c>
      <c r="AJ186" s="95" t="s">
        <v>154</v>
      </c>
      <c r="AK186" s="95" t="s">
        <v>154</v>
      </c>
      <c r="AL186" s="95" t="s">
        <v>3643</v>
      </c>
      <c r="AM186" s="95" t="s">
        <v>1328</v>
      </c>
      <c r="AN186" s="95" t="s">
        <v>1328</v>
      </c>
      <c r="AO186" s="95" t="s">
        <v>3644</v>
      </c>
      <c r="AP186" s="95" t="s">
        <v>3645</v>
      </c>
      <c r="AQ186" s="95" t="s">
        <v>2980</v>
      </c>
      <c r="AR186" s="95" t="s">
        <v>3646</v>
      </c>
      <c r="AS186" s="95" t="s">
        <v>3638</v>
      </c>
      <c r="AT186" s="95" t="s">
        <v>1570</v>
      </c>
      <c r="AU186" s="95" t="s">
        <v>3037</v>
      </c>
      <c r="AV186" s="95" t="s">
        <v>456</v>
      </c>
      <c r="AW186" s="95" t="s">
        <v>3647</v>
      </c>
      <c r="AX186" s="95" t="s">
        <v>3648</v>
      </c>
    </row>
    <row r="187" spans="1:50" x14ac:dyDescent="0.25">
      <c r="A187" s="95" t="s">
        <v>3638</v>
      </c>
      <c r="B187" s="95" t="s">
        <v>1721</v>
      </c>
      <c r="C187" s="95" t="s">
        <v>3639</v>
      </c>
      <c r="D187" s="95" t="s">
        <v>2317</v>
      </c>
      <c r="E187" s="95" t="s">
        <v>3640</v>
      </c>
      <c r="F187" s="95" t="s">
        <v>3641</v>
      </c>
      <c r="G187" s="95" t="s">
        <v>3642</v>
      </c>
      <c r="H187" s="95" t="s">
        <v>2321</v>
      </c>
      <c r="I187" s="95" t="s">
        <v>2322</v>
      </c>
      <c r="J187" s="95" t="s">
        <v>322</v>
      </c>
      <c r="K187" s="95" t="s">
        <v>3080</v>
      </c>
      <c r="L187" s="95" t="s">
        <v>3081</v>
      </c>
      <c r="M187" s="95" t="s">
        <v>325</v>
      </c>
      <c r="N187" s="95" t="s">
        <v>326</v>
      </c>
      <c r="O187" s="95" t="s">
        <v>3082</v>
      </c>
      <c r="P187" s="95" t="s">
        <v>328</v>
      </c>
      <c r="Q187" s="95" t="s">
        <v>385</v>
      </c>
      <c r="R187" s="95" t="s">
        <v>386</v>
      </c>
      <c r="S187" s="95" t="s">
        <v>22</v>
      </c>
      <c r="T187" s="95" t="s">
        <v>23</v>
      </c>
      <c r="U187" s="95" t="s">
        <v>505</v>
      </c>
      <c r="V187" s="95" t="s">
        <v>1581</v>
      </c>
      <c r="W187" s="95" t="s">
        <v>30</v>
      </c>
      <c r="X187" s="95" t="s">
        <v>321</v>
      </c>
      <c r="Y187" s="95" t="s">
        <v>32</v>
      </c>
      <c r="Z187" s="95">
        <v>245747</v>
      </c>
      <c r="AA187" s="95" t="s">
        <v>2326</v>
      </c>
      <c r="AB187" s="95" t="s">
        <v>2326</v>
      </c>
      <c r="AC187" s="95" t="s">
        <v>2326</v>
      </c>
      <c r="AD187" s="95" t="s">
        <v>2327</v>
      </c>
      <c r="AE187" s="95" t="s">
        <v>154</v>
      </c>
      <c r="AF187" s="95" t="s">
        <v>154</v>
      </c>
      <c r="AG187" s="95" t="s">
        <v>2328</v>
      </c>
      <c r="AH187" s="95" t="s">
        <v>154</v>
      </c>
      <c r="AI187" s="95" t="s">
        <v>154</v>
      </c>
      <c r="AJ187" s="95" t="s">
        <v>154</v>
      </c>
      <c r="AK187" s="95" t="s">
        <v>154</v>
      </c>
      <c r="AL187" s="95" t="s">
        <v>3643</v>
      </c>
      <c r="AM187" s="95" t="s">
        <v>1328</v>
      </c>
      <c r="AN187" s="95" t="s">
        <v>1328</v>
      </c>
      <c r="AO187" s="95" t="s">
        <v>3644</v>
      </c>
      <c r="AP187" s="95" t="s">
        <v>3645</v>
      </c>
      <c r="AQ187" s="95" t="s">
        <v>2980</v>
      </c>
      <c r="AR187" s="95" t="s">
        <v>3646</v>
      </c>
      <c r="AS187" s="95" t="s">
        <v>3638</v>
      </c>
      <c r="AT187" s="95" t="s">
        <v>1570</v>
      </c>
      <c r="AU187" s="95" t="s">
        <v>3037</v>
      </c>
      <c r="AV187" s="95" t="s">
        <v>456</v>
      </c>
      <c r="AW187" s="95" t="s">
        <v>3647</v>
      </c>
      <c r="AX187" s="95" t="s">
        <v>3648</v>
      </c>
    </row>
    <row r="188" spans="1:50" x14ac:dyDescent="0.25">
      <c r="A188" s="95" t="s">
        <v>3638</v>
      </c>
      <c r="B188" s="95" t="s">
        <v>1721</v>
      </c>
      <c r="C188" s="95" t="s">
        <v>3639</v>
      </c>
      <c r="D188" s="95" t="s">
        <v>2317</v>
      </c>
      <c r="E188" s="95" t="s">
        <v>3640</v>
      </c>
      <c r="F188" s="95" t="s">
        <v>3641</v>
      </c>
      <c r="G188" s="95" t="s">
        <v>3642</v>
      </c>
      <c r="H188" s="95" t="s">
        <v>2321</v>
      </c>
      <c r="I188" s="95" t="s">
        <v>2322</v>
      </c>
      <c r="J188" s="95" t="s">
        <v>322</v>
      </c>
      <c r="K188" s="95" t="s">
        <v>3080</v>
      </c>
      <c r="L188" s="95" t="s">
        <v>3081</v>
      </c>
      <c r="M188" s="95" t="s">
        <v>325</v>
      </c>
      <c r="N188" s="95" t="s">
        <v>326</v>
      </c>
      <c r="O188" s="95" t="s">
        <v>3082</v>
      </c>
      <c r="P188" s="95" t="s">
        <v>328</v>
      </c>
      <c r="Q188" s="95" t="s">
        <v>385</v>
      </c>
      <c r="R188" s="95" t="s">
        <v>386</v>
      </c>
      <c r="S188" s="95" t="s">
        <v>22</v>
      </c>
      <c r="T188" s="95" t="s">
        <v>23</v>
      </c>
      <c r="U188" s="95" t="s">
        <v>535</v>
      </c>
      <c r="V188" s="95" t="s">
        <v>1582</v>
      </c>
      <c r="W188" s="95" t="s">
        <v>30</v>
      </c>
      <c r="X188" s="95" t="s">
        <v>321</v>
      </c>
      <c r="Y188" s="95" t="s">
        <v>32</v>
      </c>
      <c r="Z188" s="95">
        <v>3393173</v>
      </c>
      <c r="AA188" s="95" t="s">
        <v>2326</v>
      </c>
      <c r="AB188" s="95" t="s">
        <v>2326</v>
      </c>
      <c r="AC188" s="95" t="s">
        <v>2326</v>
      </c>
      <c r="AD188" s="95" t="s">
        <v>2327</v>
      </c>
      <c r="AE188" s="95" t="s">
        <v>154</v>
      </c>
      <c r="AF188" s="95" t="s">
        <v>154</v>
      </c>
      <c r="AG188" s="95" t="s">
        <v>2328</v>
      </c>
      <c r="AH188" s="95" t="s">
        <v>154</v>
      </c>
      <c r="AI188" s="95" t="s">
        <v>154</v>
      </c>
      <c r="AJ188" s="95" t="s">
        <v>154</v>
      </c>
      <c r="AK188" s="95" t="s">
        <v>154</v>
      </c>
      <c r="AL188" s="95" t="s">
        <v>3643</v>
      </c>
      <c r="AM188" s="95" t="s">
        <v>1328</v>
      </c>
      <c r="AN188" s="95" t="s">
        <v>1328</v>
      </c>
      <c r="AO188" s="95" t="s">
        <v>3644</v>
      </c>
      <c r="AP188" s="95" t="s">
        <v>3645</v>
      </c>
      <c r="AQ188" s="95" t="s">
        <v>2980</v>
      </c>
      <c r="AR188" s="95" t="s">
        <v>3646</v>
      </c>
      <c r="AS188" s="95" t="s">
        <v>3638</v>
      </c>
      <c r="AT188" s="95" t="s">
        <v>1570</v>
      </c>
      <c r="AU188" s="95" t="s">
        <v>3037</v>
      </c>
      <c r="AV188" s="95" t="s">
        <v>456</v>
      </c>
      <c r="AW188" s="95" t="s">
        <v>3647</v>
      </c>
      <c r="AX188" s="95" t="s">
        <v>3648</v>
      </c>
    </row>
    <row r="189" spans="1:50" x14ac:dyDescent="0.25">
      <c r="A189" s="95" t="s">
        <v>3638</v>
      </c>
      <c r="B189" s="95" t="s">
        <v>1721</v>
      </c>
      <c r="C189" s="95" t="s">
        <v>3639</v>
      </c>
      <c r="D189" s="95" t="s">
        <v>2317</v>
      </c>
      <c r="E189" s="95" t="s">
        <v>3640</v>
      </c>
      <c r="F189" s="95" t="s">
        <v>3641</v>
      </c>
      <c r="G189" s="95" t="s">
        <v>3642</v>
      </c>
      <c r="H189" s="95" t="s">
        <v>2321</v>
      </c>
      <c r="I189" s="95" t="s">
        <v>2322</v>
      </c>
      <c r="J189" s="95" t="s">
        <v>322</v>
      </c>
      <c r="K189" s="95" t="s">
        <v>3080</v>
      </c>
      <c r="L189" s="95" t="s">
        <v>3081</v>
      </c>
      <c r="M189" s="95" t="s">
        <v>325</v>
      </c>
      <c r="N189" s="95" t="s">
        <v>326</v>
      </c>
      <c r="O189" s="95" t="s">
        <v>3082</v>
      </c>
      <c r="P189" s="95" t="s">
        <v>328</v>
      </c>
      <c r="Q189" s="95" t="s">
        <v>385</v>
      </c>
      <c r="R189" s="95" t="s">
        <v>386</v>
      </c>
      <c r="S189" s="95" t="s">
        <v>22</v>
      </c>
      <c r="T189" s="95" t="s">
        <v>23</v>
      </c>
      <c r="U189" s="95" t="s">
        <v>472</v>
      </c>
      <c r="V189" s="95" t="s">
        <v>1585</v>
      </c>
      <c r="W189" s="95" t="s">
        <v>30</v>
      </c>
      <c r="X189" s="95" t="s">
        <v>321</v>
      </c>
      <c r="Y189" s="95" t="s">
        <v>32</v>
      </c>
      <c r="Z189" s="95">
        <v>1507055</v>
      </c>
      <c r="AA189" s="95" t="s">
        <v>2326</v>
      </c>
      <c r="AB189" s="95" t="s">
        <v>2326</v>
      </c>
      <c r="AC189" s="95" t="s">
        <v>2326</v>
      </c>
      <c r="AD189" s="95" t="s">
        <v>2327</v>
      </c>
      <c r="AE189" s="95" t="s">
        <v>154</v>
      </c>
      <c r="AF189" s="95" t="s">
        <v>154</v>
      </c>
      <c r="AG189" s="95" t="s">
        <v>2328</v>
      </c>
      <c r="AH189" s="95" t="s">
        <v>154</v>
      </c>
      <c r="AI189" s="95" t="s">
        <v>154</v>
      </c>
      <c r="AJ189" s="95" t="s">
        <v>154</v>
      </c>
      <c r="AK189" s="95" t="s">
        <v>154</v>
      </c>
      <c r="AL189" s="95" t="s">
        <v>3643</v>
      </c>
      <c r="AM189" s="95" t="s">
        <v>1328</v>
      </c>
      <c r="AN189" s="95" t="s">
        <v>1328</v>
      </c>
      <c r="AO189" s="95" t="s">
        <v>3644</v>
      </c>
      <c r="AP189" s="95" t="s">
        <v>3645</v>
      </c>
      <c r="AQ189" s="95" t="s">
        <v>2980</v>
      </c>
      <c r="AR189" s="95" t="s">
        <v>3646</v>
      </c>
      <c r="AS189" s="95" t="s">
        <v>3638</v>
      </c>
      <c r="AT189" s="95" t="s">
        <v>1570</v>
      </c>
      <c r="AU189" s="95" t="s">
        <v>3037</v>
      </c>
      <c r="AV189" s="95" t="s">
        <v>456</v>
      </c>
      <c r="AW189" s="95" t="s">
        <v>3647</v>
      </c>
      <c r="AX189" s="95" t="s">
        <v>3648</v>
      </c>
    </row>
    <row r="190" spans="1:50" x14ac:dyDescent="0.25">
      <c r="A190" s="95" t="s">
        <v>3638</v>
      </c>
      <c r="B190" s="95" t="s">
        <v>1721</v>
      </c>
      <c r="C190" s="95" t="s">
        <v>3639</v>
      </c>
      <c r="D190" s="95" t="s">
        <v>2317</v>
      </c>
      <c r="E190" s="95" t="s">
        <v>3640</v>
      </c>
      <c r="F190" s="95" t="s">
        <v>3641</v>
      </c>
      <c r="G190" s="95" t="s">
        <v>3642</v>
      </c>
      <c r="H190" s="95" t="s">
        <v>2321</v>
      </c>
      <c r="I190" s="95" t="s">
        <v>2322</v>
      </c>
      <c r="J190" s="95" t="s">
        <v>322</v>
      </c>
      <c r="K190" s="95" t="s">
        <v>3080</v>
      </c>
      <c r="L190" s="95" t="s">
        <v>3081</v>
      </c>
      <c r="M190" s="95" t="s">
        <v>325</v>
      </c>
      <c r="N190" s="95" t="s">
        <v>326</v>
      </c>
      <c r="O190" s="95" t="s">
        <v>3082</v>
      </c>
      <c r="P190" s="95" t="s">
        <v>328</v>
      </c>
      <c r="Q190" s="95" t="s">
        <v>385</v>
      </c>
      <c r="R190" s="95" t="s">
        <v>386</v>
      </c>
      <c r="S190" s="95" t="s">
        <v>22</v>
      </c>
      <c r="T190" s="95" t="s">
        <v>23</v>
      </c>
      <c r="U190" s="95" t="s">
        <v>476</v>
      </c>
      <c r="V190" s="95" t="s">
        <v>477</v>
      </c>
      <c r="W190" s="95" t="s">
        <v>30</v>
      </c>
      <c r="X190" s="95" t="s">
        <v>321</v>
      </c>
      <c r="Y190" s="95" t="s">
        <v>32</v>
      </c>
      <c r="Z190" s="95">
        <v>3624838</v>
      </c>
      <c r="AA190" s="95" t="s">
        <v>2326</v>
      </c>
      <c r="AB190" s="95" t="s">
        <v>2326</v>
      </c>
      <c r="AC190" s="95" t="s">
        <v>2326</v>
      </c>
      <c r="AD190" s="95" t="s">
        <v>2327</v>
      </c>
      <c r="AE190" s="95" t="s">
        <v>154</v>
      </c>
      <c r="AF190" s="95" t="s">
        <v>154</v>
      </c>
      <c r="AG190" s="95" t="s">
        <v>2328</v>
      </c>
      <c r="AH190" s="95" t="s">
        <v>154</v>
      </c>
      <c r="AI190" s="95" t="s">
        <v>154</v>
      </c>
      <c r="AJ190" s="95" t="s">
        <v>154</v>
      </c>
      <c r="AK190" s="95" t="s">
        <v>154</v>
      </c>
      <c r="AL190" s="95" t="s">
        <v>3643</v>
      </c>
      <c r="AM190" s="95" t="s">
        <v>1328</v>
      </c>
      <c r="AN190" s="95" t="s">
        <v>1328</v>
      </c>
      <c r="AO190" s="95" t="s">
        <v>3644</v>
      </c>
      <c r="AP190" s="95" t="s">
        <v>3645</v>
      </c>
      <c r="AQ190" s="95" t="s">
        <v>2980</v>
      </c>
      <c r="AR190" s="95" t="s">
        <v>3646</v>
      </c>
      <c r="AS190" s="95" t="s">
        <v>3638</v>
      </c>
      <c r="AT190" s="95" t="s">
        <v>1570</v>
      </c>
      <c r="AU190" s="95" t="s">
        <v>3037</v>
      </c>
      <c r="AV190" s="95" t="s">
        <v>456</v>
      </c>
      <c r="AW190" s="95" t="s">
        <v>3647</v>
      </c>
      <c r="AX190" s="95" t="s">
        <v>3648</v>
      </c>
    </row>
    <row r="191" spans="1:50" x14ac:dyDescent="0.25">
      <c r="A191" s="95" t="s">
        <v>3638</v>
      </c>
      <c r="B191" s="95" t="s">
        <v>1721</v>
      </c>
      <c r="C191" s="95" t="s">
        <v>3639</v>
      </c>
      <c r="D191" s="95" t="s">
        <v>2317</v>
      </c>
      <c r="E191" s="95" t="s">
        <v>3640</v>
      </c>
      <c r="F191" s="95" t="s">
        <v>3641</v>
      </c>
      <c r="G191" s="95" t="s">
        <v>3642</v>
      </c>
      <c r="H191" s="95" t="s">
        <v>2321</v>
      </c>
      <c r="I191" s="95" t="s">
        <v>2322</v>
      </c>
      <c r="J191" s="95" t="s">
        <v>322</v>
      </c>
      <c r="K191" s="95" t="s">
        <v>3080</v>
      </c>
      <c r="L191" s="95" t="s">
        <v>3081</v>
      </c>
      <c r="M191" s="95" t="s">
        <v>325</v>
      </c>
      <c r="N191" s="95" t="s">
        <v>326</v>
      </c>
      <c r="O191" s="95" t="s">
        <v>3082</v>
      </c>
      <c r="P191" s="95" t="s">
        <v>328</v>
      </c>
      <c r="Q191" s="95" t="s">
        <v>385</v>
      </c>
      <c r="R191" s="95" t="s">
        <v>386</v>
      </c>
      <c r="S191" s="95" t="s">
        <v>22</v>
      </c>
      <c r="T191" s="95" t="s">
        <v>23</v>
      </c>
      <c r="U191" s="95" t="s">
        <v>478</v>
      </c>
      <c r="V191" s="95" t="s">
        <v>479</v>
      </c>
      <c r="W191" s="95" t="s">
        <v>30</v>
      </c>
      <c r="X191" s="95" t="s">
        <v>321</v>
      </c>
      <c r="Y191" s="95" t="s">
        <v>32</v>
      </c>
      <c r="Z191" s="95">
        <v>367251</v>
      </c>
      <c r="AA191" s="95" t="s">
        <v>2326</v>
      </c>
      <c r="AB191" s="95" t="s">
        <v>2326</v>
      </c>
      <c r="AC191" s="95" t="s">
        <v>2326</v>
      </c>
      <c r="AD191" s="95" t="s">
        <v>2327</v>
      </c>
      <c r="AE191" s="95" t="s">
        <v>154</v>
      </c>
      <c r="AF191" s="95" t="s">
        <v>154</v>
      </c>
      <c r="AG191" s="95" t="s">
        <v>2328</v>
      </c>
      <c r="AH191" s="95" t="s">
        <v>154</v>
      </c>
      <c r="AI191" s="95" t="s">
        <v>154</v>
      </c>
      <c r="AJ191" s="95" t="s">
        <v>154</v>
      </c>
      <c r="AK191" s="95" t="s">
        <v>154</v>
      </c>
      <c r="AL191" s="95" t="s">
        <v>3643</v>
      </c>
      <c r="AM191" s="95" t="s">
        <v>1328</v>
      </c>
      <c r="AN191" s="95" t="s">
        <v>1328</v>
      </c>
      <c r="AO191" s="95" t="s">
        <v>3644</v>
      </c>
      <c r="AP191" s="95" t="s">
        <v>3645</v>
      </c>
      <c r="AQ191" s="95" t="s">
        <v>2980</v>
      </c>
      <c r="AR191" s="95" t="s">
        <v>3646</v>
      </c>
      <c r="AS191" s="95" t="s">
        <v>3638</v>
      </c>
      <c r="AT191" s="95" t="s">
        <v>1570</v>
      </c>
      <c r="AU191" s="95" t="s">
        <v>3037</v>
      </c>
      <c r="AV191" s="95" t="s">
        <v>456</v>
      </c>
      <c r="AW191" s="95" t="s">
        <v>3647</v>
      </c>
      <c r="AX191" s="95" t="s">
        <v>3648</v>
      </c>
    </row>
    <row r="192" spans="1:50" x14ac:dyDescent="0.25">
      <c r="A192" s="95" t="s">
        <v>3649</v>
      </c>
      <c r="B192" s="95" t="s">
        <v>1721</v>
      </c>
      <c r="C192" s="95" t="s">
        <v>3650</v>
      </c>
      <c r="D192" s="95" t="s">
        <v>2317</v>
      </c>
      <c r="E192" s="95" t="s">
        <v>3651</v>
      </c>
      <c r="F192" s="95" t="s">
        <v>2326</v>
      </c>
      <c r="G192" s="95" t="s">
        <v>3651</v>
      </c>
      <c r="H192" s="95" t="s">
        <v>2321</v>
      </c>
      <c r="I192" s="95" t="s">
        <v>2322</v>
      </c>
      <c r="J192" s="95" t="s">
        <v>322</v>
      </c>
      <c r="K192" s="95" t="s">
        <v>3080</v>
      </c>
      <c r="L192" s="95" t="s">
        <v>3081</v>
      </c>
      <c r="M192" s="95" t="s">
        <v>325</v>
      </c>
      <c r="N192" s="95" t="s">
        <v>326</v>
      </c>
      <c r="O192" s="95" t="s">
        <v>3082</v>
      </c>
      <c r="P192" s="95" t="s">
        <v>328</v>
      </c>
      <c r="Q192" s="95" t="s">
        <v>385</v>
      </c>
      <c r="R192" s="95" t="s">
        <v>386</v>
      </c>
      <c r="S192" s="95" t="s">
        <v>22</v>
      </c>
      <c r="T192" s="95" t="s">
        <v>23</v>
      </c>
      <c r="U192" s="95" t="s">
        <v>605</v>
      </c>
      <c r="V192" s="95" t="s">
        <v>1571</v>
      </c>
      <c r="W192" s="95" t="s">
        <v>30</v>
      </c>
      <c r="X192" s="95" t="s">
        <v>321</v>
      </c>
      <c r="Y192" s="95" t="s">
        <v>32</v>
      </c>
      <c r="Z192" s="95">
        <v>113563</v>
      </c>
      <c r="AA192" s="95" t="s">
        <v>2326</v>
      </c>
      <c r="AB192" s="95" t="s">
        <v>2326</v>
      </c>
      <c r="AC192" s="95" t="s">
        <v>2326</v>
      </c>
      <c r="AD192" s="95" t="s">
        <v>2327</v>
      </c>
      <c r="AE192" s="95" t="s">
        <v>154</v>
      </c>
      <c r="AF192" s="95" t="s">
        <v>154</v>
      </c>
      <c r="AG192" s="95" t="s">
        <v>2328</v>
      </c>
      <c r="AH192" s="95" t="s">
        <v>154</v>
      </c>
      <c r="AI192" s="95" t="s">
        <v>154</v>
      </c>
      <c r="AJ192" s="95" t="s">
        <v>154</v>
      </c>
      <c r="AK192" s="95" t="s">
        <v>154</v>
      </c>
      <c r="AL192" s="95" t="s">
        <v>3652</v>
      </c>
      <c r="AM192" s="95" t="s">
        <v>1328</v>
      </c>
      <c r="AN192" s="95" t="s">
        <v>1328</v>
      </c>
      <c r="AO192" s="95" t="s">
        <v>3653</v>
      </c>
      <c r="AP192" s="95" t="s">
        <v>3654</v>
      </c>
      <c r="AQ192" s="95" t="s">
        <v>2980</v>
      </c>
      <c r="AR192" s="95" t="s">
        <v>3655</v>
      </c>
      <c r="AS192" s="95" t="s">
        <v>3649</v>
      </c>
      <c r="AT192" s="95" t="s">
        <v>1570</v>
      </c>
      <c r="AU192" s="95" t="s">
        <v>3608</v>
      </c>
      <c r="AV192" s="95" t="s">
        <v>456</v>
      </c>
      <c r="AW192" s="95" t="s">
        <v>3656</v>
      </c>
      <c r="AX192" s="95" t="s">
        <v>3657</v>
      </c>
    </row>
    <row r="193" spans="1:50" x14ac:dyDescent="0.25">
      <c r="A193" s="95" t="s">
        <v>3649</v>
      </c>
      <c r="B193" s="95" t="s">
        <v>1721</v>
      </c>
      <c r="C193" s="95" t="s">
        <v>3650</v>
      </c>
      <c r="D193" s="95" t="s">
        <v>2317</v>
      </c>
      <c r="E193" s="95" t="s">
        <v>3651</v>
      </c>
      <c r="F193" s="95" t="s">
        <v>2326</v>
      </c>
      <c r="G193" s="95" t="s">
        <v>3651</v>
      </c>
      <c r="H193" s="95" t="s">
        <v>2321</v>
      </c>
      <c r="I193" s="95" t="s">
        <v>2322</v>
      </c>
      <c r="J193" s="95" t="s">
        <v>322</v>
      </c>
      <c r="K193" s="95" t="s">
        <v>3080</v>
      </c>
      <c r="L193" s="95" t="s">
        <v>3081</v>
      </c>
      <c r="M193" s="95" t="s">
        <v>325</v>
      </c>
      <c r="N193" s="95" t="s">
        <v>326</v>
      </c>
      <c r="O193" s="95" t="s">
        <v>3082</v>
      </c>
      <c r="P193" s="95" t="s">
        <v>328</v>
      </c>
      <c r="Q193" s="95" t="s">
        <v>385</v>
      </c>
      <c r="R193" s="95" t="s">
        <v>386</v>
      </c>
      <c r="S193" s="95" t="s">
        <v>22</v>
      </c>
      <c r="T193" s="95" t="s">
        <v>23</v>
      </c>
      <c r="U193" s="95" t="s">
        <v>503</v>
      </c>
      <c r="V193" s="95" t="s">
        <v>1572</v>
      </c>
      <c r="W193" s="95" t="s">
        <v>30</v>
      </c>
      <c r="X193" s="95" t="s">
        <v>321</v>
      </c>
      <c r="Y193" s="95" t="s">
        <v>32</v>
      </c>
      <c r="Z193" s="95">
        <v>763004</v>
      </c>
      <c r="AA193" s="95" t="s">
        <v>2326</v>
      </c>
      <c r="AB193" s="95" t="s">
        <v>2326</v>
      </c>
      <c r="AC193" s="95" t="s">
        <v>2326</v>
      </c>
      <c r="AD193" s="95" t="s">
        <v>2327</v>
      </c>
      <c r="AE193" s="95" t="s">
        <v>154</v>
      </c>
      <c r="AF193" s="95" t="s">
        <v>154</v>
      </c>
      <c r="AG193" s="95" t="s">
        <v>2328</v>
      </c>
      <c r="AH193" s="95" t="s">
        <v>154</v>
      </c>
      <c r="AI193" s="95" t="s">
        <v>154</v>
      </c>
      <c r="AJ193" s="95" t="s">
        <v>154</v>
      </c>
      <c r="AK193" s="95" t="s">
        <v>154</v>
      </c>
      <c r="AL193" s="95" t="s">
        <v>3652</v>
      </c>
      <c r="AM193" s="95" t="s">
        <v>1328</v>
      </c>
      <c r="AN193" s="95" t="s">
        <v>1328</v>
      </c>
      <c r="AO193" s="95" t="s">
        <v>3653</v>
      </c>
      <c r="AP193" s="95" t="s">
        <v>3654</v>
      </c>
      <c r="AQ193" s="95" t="s">
        <v>2980</v>
      </c>
      <c r="AR193" s="95" t="s">
        <v>3655</v>
      </c>
      <c r="AS193" s="95" t="s">
        <v>3649</v>
      </c>
      <c r="AT193" s="95" t="s">
        <v>1570</v>
      </c>
      <c r="AU193" s="95" t="s">
        <v>3608</v>
      </c>
      <c r="AV193" s="95" t="s">
        <v>456</v>
      </c>
      <c r="AW193" s="95" t="s">
        <v>3656</v>
      </c>
      <c r="AX193" s="95" t="s">
        <v>3657</v>
      </c>
    </row>
    <row r="194" spans="1:50" x14ac:dyDescent="0.25">
      <c r="A194" s="95" t="s">
        <v>3649</v>
      </c>
      <c r="B194" s="95" t="s">
        <v>1721</v>
      </c>
      <c r="C194" s="95" t="s">
        <v>3650</v>
      </c>
      <c r="D194" s="95" t="s">
        <v>2317</v>
      </c>
      <c r="E194" s="95" t="s">
        <v>3651</v>
      </c>
      <c r="F194" s="95" t="s">
        <v>2326</v>
      </c>
      <c r="G194" s="95" t="s">
        <v>3651</v>
      </c>
      <c r="H194" s="95" t="s">
        <v>2321</v>
      </c>
      <c r="I194" s="95" t="s">
        <v>2322</v>
      </c>
      <c r="J194" s="95" t="s">
        <v>322</v>
      </c>
      <c r="K194" s="95" t="s">
        <v>3080</v>
      </c>
      <c r="L194" s="95" t="s">
        <v>3081</v>
      </c>
      <c r="M194" s="95" t="s">
        <v>325</v>
      </c>
      <c r="N194" s="95" t="s">
        <v>326</v>
      </c>
      <c r="O194" s="95" t="s">
        <v>3082</v>
      </c>
      <c r="P194" s="95" t="s">
        <v>328</v>
      </c>
      <c r="Q194" s="95" t="s">
        <v>385</v>
      </c>
      <c r="R194" s="95" t="s">
        <v>386</v>
      </c>
      <c r="S194" s="95" t="s">
        <v>22</v>
      </c>
      <c r="T194" s="95" t="s">
        <v>23</v>
      </c>
      <c r="U194" s="95" t="s">
        <v>460</v>
      </c>
      <c r="V194" s="95" t="s">
        <v>1579</v>
      </c>
      <c r="W194" s="95" t="s">
        <v>30</v>
      </c>
      <c r="X194" s="95" t="s">
        <v>321</v>
      </c>
      <c r="Y194" s="95" t="s">
        <v>32</v>
      </c>
      <c r="Z194" s="95">
        <v>688589</v>
      </c>
      <c r="AA194" s="95" t="s">
        <v>2326</v>
      </c>
      <c r="AB194" s="95" t="s">
        <v>2326</v>
      </c>
      <c r="AC194" s="95" t="s">
        <v>2326</v>
      </c>
      <c r="AD194" s="95" t="s">
        <v>2327</v>
      </c>
      <c r="AE194" s="95" t="s">
        <v>154</v>
      </c>
      <c r="AF194" s="95" t="s">
        <v>154</v>
      </c>
      <c r="AG194" s="95" t="s">
        <v>2328</v>
      </c>
      <c r="AH194" s="95" t="s">
        <v>154</v>
      </c>
      <c r="AI194" s="95" t="s">
        <v>154</v>
      </c>
      <c r="AJ194" s="95" t="s">
        <v>154</v>
      </c>
      <c r="AK194" s="95" t="s">
        <v>154</v>
      </c>
      <c r="AL194" s="95" t="s">
        <v>3652</v>
      </c>
      <c r="AM194" s="95" t="s">
        <v>1328</v>
      </c>
      <c r="AN194" s="95" t="s">
        <v>1328</v>
      </c>
      <c r="AO194" s="95" t="s">
        <v>3653</v>
      </c>
      <c r="AP194" s="95" t="s">
        <v>3654</v>
      </c>
      <c r="AQ194" s="95" t="s">
        <v>2980</v>
      </c>
      <c r="AR194" s="95" t="s">
        <v>3655</v>
      </c>
      <c r="AS194" s="95" t="s">
        <v>3649</v>
      </c>
      <c r="AT194" s="95" t="s">
        <v>1570</v>
      </c>
      <c r="AU194" s="95" t="s">
        <v>3608</v>
      </c>
      <c r="AV194" s="95" t="s">
        <v>456</v>
      </c>
      <c r="AW194" s="95" t="s">
        <v>3656</v>
      </c>
      <c r="AX194" s="95" t="s">
        <v>3657</v>
      </c>
    </row>
    <row r="195" spans="1:50" x14ac:dyDescent="0.25">
      <c r="A195" s="95" t="s">
        <v>3649</v>
      </c>
      <c r="B195" s="95" t="s">
        <v>1721</v>
      </c>
      <c r="C195" s="95" t="s">
        <v>3650</v>
      </c>
      <c r="D195" s="95" t="s">
        <v>2317</v>
      </c>
      <c r="E195" s="95" t="s">
        <v>3651</v>
      </c>
      <c r="F195" s="95" t="s">
        <v>2326</v>
      </c>
      <c r="G195" s="95" t="s">
        <v>3651</v>
      </c>
      <c r="H195" s="95" t="s">
        <v>2321</v>
      </c>
      <c r="I195" s="95" t="s">
        <v>2322</v>
      </c>
      <c r="J195" s="95" t="s">
        <v>322</v>
      </c>
      <c r="K195" s="95" t="s">
        <v>3080</v>
      </c>
      <c r="L195" s="95" t="s">
        <v>3081</v>
      </c>
      <c r="M195" s="95" t="s">
        <v>325</v>
      </c>
      <c r="N195" s="95" t="s">
        <v>326</v>
      </c>
      <c r="O195" s="95" t="s">
        <v>3082</v>
      </c>
      <c r="P195" s="95" t="s">
        <v>328</v>
      </c>
      <c r="Q195" s="95" t="s">
        <v>385</v>
      </c>
      <c r="R195" s="95" t="s">
        <v>386</v>
      </c>
      <c r="S195" s="95" t="s">
        <v>22</v>
      </c>
      <c r="T195" s="95" t="s">
        <v>23</v>
      </c>
      <c r="U195" s="95" t="s">
        <v>505</v>
      </c>
      <c r="V195" s="95" t="s">
        <v>1581</v>
      </c>
      <c r="W195" s="95" t="s">
        <v>30</v>
      </c>
      <c r="X195" s="95" t="s">
        <v>321</v>
      </c>
      <c r="Y195" s="95" t="s">
        <v>32</v>
      </c>
      <c r="Z195" s="95">
        <v>113564</v>
      </c>
      <c r="AA195" s="95" t="s">
        <v>2326</v>
      </c>
      <c r="AB195" s="95" t="s">
        <v>2326</v>
      </c>
      <c r="AC195" s="95" t="s">
        <v>2326</v>
      </c>
      <c r="AD195" s="95" t="s">
        <v>2327</v>
      </c>
      <c r="AE195" s="95" t="s">
        <v>154</v>
      </c>
      <c r="AF195" s="95" t="s">
        <v>154</v>
      </c>
      <c r="AG195" s="95" t="s">
        <v>2328</v>
      </c>
      <c r="AH195" s="95" t="s">
        <v>154</v>
      </c>
      <c r="AI195" s="95" t="s">
        <v>154</v>
      </c>
      <c r="AJ195" s="95" t="s">
        <v>154</v>
      </c>
      <c r="AK195" s="95" t="s">
        <v>154</v>
      </c>
      <c r="AL195" s="95" t="s">
        <v>3652</v>
      </c>
      <c r="AM195" s="95" t="s">
        <v>1328</v>
      </c>
      <c r="AN195" s="95" t="s">
        <v>1328</v>
      </c>
      <c r="AO195" s="95" t="s">
        <v>3653</v>
      </c>
      <c r="AP195" s="95" t="s">
        <v>3654</v>
      </c>
      <c r="AQ195" s="95" t="s">
        <v>2980</v>
      </c>
      <c r="AR195" s="95" t="s">
        <v>3655</v>
      </c>
      <c r="AS195" s="95" t="s">
        <v>3649</v>
      </c>
      <c r="AT195" s="95" t="s">
        <v>1570</v>
      </c>
      <c r="AU195" s="95" t="s">
        <v>3608</v>
      </c>
      <c r="AV195" s="95" t="s">
        <v>456</v>
      </c>
      <c r="AW195" s="95" t="s">
        <v>3656</v>
      </c>
      <c r="AX195" s="95" t="s">
        <v>3657</v>
      </c>
    </row>
    <row r="196" spans="1:50" x14ac:dyDescent="0.25">
      <c r="A196" s="95" t="s">
        <v>3649</v>
      </c>
      <c r="B196" s="95" t="s">
        <v>1721</v>
      </c>
      <c r="C196" s="95" t="s">
        <v>3650</v>
      </c>
      <c r="D196" s="95" t="s">
        <v>2317</v>
      </c>
      <c r="E196" s="95" t="s">
        <v>3651</v>
      </c>
      <c r="F196" s="95" t="s">
        <v>2326</v>
      </c>
      <c r="G196" s="95" t="s">
        <v>3651</v>
      </c>
      <c r="H196" s="95" t="s">
        <v>2321</v>
      </c>
      <c r="I196" s="95" t="s">
        <v>2322</v>
      </c>
      <c r="J196" s="95" t="s">
        <v>322</v>
      </c>
      <c r="K196" s="95" t="s">
        <v>3080</v>
      </c>
      <c r="L196" s="95" t="s">
        <v>3081</v>
      </c>
      <c r="M196" s="95" t="s">
        <v>325</v>
      </c>
      <c r="N196" s="95" t="s">
        <v>326</v>
      </c>
      <c r="O196" s="95" t="s">
        <v>3082</v>
      </c>
      <c r="P196" s="95" t="s">
        <v>328</v>
      </c>
      <c r="Q196" s="95" t="s">
        <v>385</v>
      </c>
      <c r="R196" s="95" t="s">
        <v>386</v>
      </c>
      <c r="S196" s="95" t="s">
        <v>22</v>
      </c>
      <c r="T196" s="95" t="s">
        <v>23</v>
      </c>
      <c r="U196" s="95" t="s">
        <v>535</v>
      </c>
      <c r="V196" s="95" t="s">
        <v>1582</v>
      </c>
      <c r="W196" s="95" t="s">
        <v>30</v>
      </c>
      <c r="X196" s="95" t="s">
        <v>321</v>
      </c>
      <c r="Y196" s="95" t="s">
        <v>32</v>
      </c>
      <c r="Z196" s="95">
        <v>1568039</v>
      </c>
      <c r="AA196" s="95" t="s">
        <v>2326</v>
      </c>
      <c r="AB196" s="95" t="s">
        <v>2326</v>
      </c>
      <c r="AC196" s="95" t="s">
        <v>2326</v>
      </c>
      <c r="AD196" s="95" t="s">
        <v>2327</v>
      </c>
      <c r="AE196" s="95" t="s">
        <v>154</v>
      </c>
      <c r="AF196" s="95" t="s">
        <v>154</v>
      </c>
      <c r="AG196" s="95" t="s">
        <v>2328</v>
      </c>
      <c r="AH196" s="95" t="s">
        <v>154</v>
      </c>
      <c r="AI196" s="95" t="s">
        <v>154</v>
      </c>
      <c r="AJ196" s="95" t="s">
        <v>154</v>
      </c>
      <c r="AK196" s="95" t="s">
        <v>154</v>
      </c>
      <c r="AL196" s="95" t="s">
        <v>3652</v>
      </c>
      <c r="AM196" s="95" t="s">
        <v>1328</v>
      </c>
      <c r="AN196" s="95" t="s">
        <v>1328</v>
      </c>
      <c r="AO196" s="95" t="s">
        <v>3653</v>
      </c>
      <c r="AP196" s="95" t="s">
        <v>3654</v>
      </c>
      <c r="AQ196" s="95" t="s">
        <v>2980</v>
      </c>
      <c r="AR196" s="95" t="s">
        <v>3655</v>
      </c>
      <c r="AS196" s="95" t="s">
        <v>3649</v>
      </c>
      <c r="AT196" s="95" t="s">
        <v>1570</v>
      </c>
      <c r="AU196" s="95" t="s">
        <v>3608</v>
      </c>
      <c r="AV196" s="95" t="s">
        <v>456</v>
      </c>
      <c r="AW196" s="95" t="s">
        <v>3656</v>
      </c>
      <c r="AX196" s="95" t="s">
        <v>3657</v>
      </c>
    </row>
    <row r="197" spans="1:50" x14ac:dyDescent="0.25">
      <c r="A197" s="95" t="s">
        <v>3649</v>
      </c>
      <c r="B197" s="95" t="s">
        <v>1721</v>
      </c>
      <c r="C197" s="95" t="s">
        <v>3650</v>
      </c>
      <c r="D197" s="95" t="s">
        <v>2317</v>
      </c>
      <c r="E197" s="95" t="s">
        <v>3651</v>
      </c>
      <c r="F197" s="95" t="s">
        <v>2326</v>
      </c>
      <c r="G197" s="95" t="s">
        <v>3651</v>
      </c>
      <c r="H197" s="95" t="s">
        <v>2321</v>
      </c>
      <c r="I197" s="95" t="s">
        <v>2322</v>
      </c>
      <c r="J197" s="95" t="s">
        <v>322</v>
      </c>
      <c r="K197" s="95" t="s">
        <v>3080</v>
      </c>
      <c r="L197" s="95" t="s">
        <v>3081</v>
      </c>
      <c r="M197" s="95" t="s">
        <v>325</v>
      </c>
      <c r="N197" s="95" t="s">
        <v>326</v>
      </c>
      <c r="O197" s="95" t="s">
        <v>3082</v>
      </c>
      <c r="P197" s="95" t="s">
        <v>328</v>
      </c>
      <c r="Q197" s="95" t="s">
        <v>385</v>
      </c>
      <c r="R197" s="95" t="s">
        <v>386</v>
      </c>
      <c r="S197" s="95" t="s">
        <v>22</v>
      </c>
      <c r="T197" s="95" t="s">
        <v>23</v>
      </c>
      <c r="U197" s="95" t="s">
        <v>472</v>
      </c>
      <c r="V197" s="95" t="s">
        <v>1585</v>
      </c>
      <c r="W197" s="95" t="s">
        <v>30</v>
      </c>
      <c r="X197" s="95" t="s">
        <v>321</v>
      </c>
      <c r="Y197" s="95" t="s">
        <v>32</v>
      </c>
      <c r="Z197" s="95">
        <v>696434</v>
      </c>
      <c r="AA197" s="95" t="s">
        <v>2326</v>
      </c>
      <c r="AB197" s="95" t="s">
        <v>2326</v>
      </c>
      <c r="AC197" s="95" t="s">
        <v>2326</v>
      </c>
      <c r="AD197" s="95" t="s">
        <v>2327</v>
      </c>
      <c r="AE197" s="95" t="s">
        <v>154</v>
      </c>
      <c r="AF197" s="95" t="s">
        <v>154</v>
      </c>
      <c r="AG197" s="95" t="s">
        <v>2328</v>
      </c>
      <c r="AH197" s="95" t="s">
        <v>154</v>
      </c>
      <c r="AI197" s="95" t="s">
        <v>154</v>
      </c>
      <c r="AJ197" s="95" t="s">
        <v>154</v>
      </c>
      <c r="AK197" s="95" t="s">
        <v>154</v>
      </c>
      <c r="AL197" s="95" t="s">
        <v>3652</v>
      </c>
      <c r="AM197" s="95" t="s">
        <v>1328</v>
      </c>
      <c r="AN197" s="95" t="s">
        <v>1328</v>
      </c>
      <c r="AO197" s="95" t="s">
        <v>3653</v>
      </c>
      <c r="AP197" s="95" t="s">
        <v>3654</v>
      </c>
      <c r="AQ197" s="95" t="s">
        <v>2980</v>
      </c>
      <c r="AR197" s="95" t="s">
        <v>3655</v>
      </c>
      <c r="AS197" s="95" t="s">
        <v>3649</v>
      </c>
      <c r="AT197" s="95" t="s">
        <v>1570</v>
      </c>
      <c r="AU197" s="95" t="s">
        <v>3608</v>
      </c>
      <c r="AV197" s="95" t="s">
        <v>456</v>
      </c>
      <c r="AW197" s="95" t="s">
        <v>3656</v>
      </c>
      <c r="AX197" s="95" t="s">
        <v>3657</v>
      </c>
    </row>
    <row r="198" spans="1:50" x14ac:dyDescent="0.25">
      <c r="A198" s="95" t="s">
        <v>3649</v>
      </c>
      <c r="B198" s="95" t="s">
        <v>1721</v>
      </c>
      <c r="C198" s="95" t="s">
        <v>3650</v>
      </c>
      <c r="D198" s="95" t="s">
        <v>2317</v>
      </c>
      <c r="E198" s="95" t="s">
        <v>3651</v>
      </c>
      <c r="F198" s="95" t="s">
        <v>2326</v>
      </c>
      <c r="G198" s="95" t="s">
        <v>3651</v>
      </c>
      <c r="H198" s="95" t="s">
        <v>2321</v>
      </c>
      <c r="I198" s="95" t="s">
        <v>2322</v>
      </c>
      <c r="J198" s="95" t="s">
        <v>322</v>
      </c>
      <c r="K198" s="95" t="s">
        <v>3080</v>
      </c>
      <c r="L198" s="95" t="s">
        <v>3081</v>
      </c>
      <c r="M198" s="95" t="s">
        <v>325</v>
      </c>
      <c r="N198" s="95" t="s">
        <v>326</v>
      </c>
      <c r="O198" s="95" t="s">
        <v>3082</v>
      </c>
      <c r="P198" s="95" t="s">
        <v>328</v>
      </c>
      <c r="Q198" s="95" t="s">
        <v>385</v>
      </c>
      <c r="R198" s="95" t="s">
        <v>386</v>
      </c>
      <c r="S198" s="95" t="s">
        <v>22</v>
      </c>
      <c r="T198" s="95" t="s">
        <v>23</v>
      </c>
      <c r="U198" s="95" t="s">
        <v>476</v>
      </c>
      <c r="V198" s="95" t="s">
        <v>477</v>
      </c>
      <c r="W198" s="95" t="s">
        <v>30</v>
      </c>
      <c r="X198" s="95" t="s">
        <v>321</v>
      </c>
      <c r="Y198" s="95" t="s">
        <v>32</v>
      </c>
      <c r="Z198" s="95">
        <v>1675094</v>
      </c>
      <c r="AA198" s="95" t="s">
        <v>2326</v>
      </c>
      <c r="AB198" s="95" t="s">
        <v>2326</v>
      </c>
      <c r="AC198" s="95" t="s">
        <v>2326</v>
      </c>
      <c r="AD198" s="95" t="s">
        <v>2327</v>
      </c>
      <c r="AE198" s="95" t="s">
        <v>154</v>
      </c>
      <c r="AF198" s="95" t="s">
        <v>154</v>
      </c>
      <c r="AG198" s="95" t="s">
        <v>2328</v>
      </c>
      <c r="AH198" s="95" t="s">
        <v>154</v>
      </c>
      <c r="AI198" s="95" t="s">
        <v>154</v>
      </c>
      <c r="AJ198" s="95" t="s">
        <v>154</v>
      </c>
      <c r="AK198" s="95" t="s">
        <v>154</v>
      </c>
      <c r="AL198" s="95" t="s">
        <v>3652</v>
      </c>
      <c r="AM198" s="95" t="s">
        <v>1328</v>
      </c>
      <c r="AN198" s="95" t="s">
        <v>1328</v>
      </c>
      <c r="AO198" s="95" t="s">
        <v>3653</v>
      </c>
      <c r="AP198" s="95" t="s">
        <v>3654</v>
      </c>
      <c r="AQ198" s="95" t="s">
        <v>2980</v>
      </c>
      <c r="AR198" s="95" t="s">
        <v>3655</v>
      </c>
      <c r="AS198" s="95" t="s">
        <v>3649</v>
      </c>
      <c r="AT198" s="95" t="s">
        <v>1570</v>
      </c>
      <c r="AU198" s="95" t="s">
        <v>3608</v>
      </c>
      <c r="AV198" s="95" t="s">
        <v>456</v>
      </c>
      <c r="AW198" s="95" t="s">
        <v>3656</v>
      </c>
      <c r="AX198" s="95" t="s">
        <v>3657</v>
      </c>
    </row>
    <row r="199" spans="1:50" x14ac:dyDescent="0.25">
      <c r="A199" s="95" t="s">
        <v>3649</v>
      </c>
      <c r="B199" s="95" t="s">
        <v>1721</v>
      </c>
      <c r="C199" s="95" t="s">
        <v>3650</v>
      </c>
      <c r="D199" s="95" t="s">
        <v>2317</v>
      </c>
      <c r="E199" s="95" t="s">
        <v>3651</v>
      </c>
      <c r="F199" s="95" t="s">
        <v>2326</v>
      </c>
      <c r="G199" s="95" t="s">
        <v>3651</v>
      </c>
      <c r="H199" s="95" t="s">
        <v>2321</v>
      </c>
      <c r="I199" s="95" t="s">
        <v>2322</v>
      </c>
      <c r="J199" s="95" t="s">
        <v>322</v>
      </c>
      <c r="K199" s="95" t="s">
        <v>3080</v>
      </c>
      <c r="L199" s="95" t="s">
        <v>3081</v>
      </c>
      <c r="M199" s="95" t="s">
        <v>325</v>
      </c>
      <c r="N199" s="95" t="s">
        <v>326</v>
      </c>
      <c r="O199" s="95" t="s">
        <v>3082</v>
      </c>
      <c r="P199" s="95" t="s">
        <v>328</v>
      </c>
      <c r="Q199" s="95" t="s">
        <v>385</v>
      </c>
      <c r="R199" s="95" t="s">
        <v>386</v>
      </c>
      <c r="S199" s="95" t="s">
        <v>22</v>
      </c>
      <c r="T199" s="95" t="s">
        <v>23</v>
      </c>
      <c r="U199" s="95" t="s">
        <v>478</v>
      </c>
      <c r="V199" s="95" t="s">
        <v>479</v>
      </c>
      <c r="W199" s="95" t="s">
        <v>30</v>
      </c>
      <c r="X199" s="95" t="s">
        <v>321</v>
      </c>
      <c r="Y199" s="95" t="s">
        <v>32</v>
      </c>
      <c r="Z199" s="95">
        <v>169713</v>
      </c>
      <c r="AA199" s="95" t="s">
        <v>2326</v>
      </c>
      <c r="AB199" s="95" t="s">
        <v>2326</v>
      </c>
      <c r="AC199" s="95" t="s">
        <v>2326</v>
      </c>
      <c r="AD199" s="95" t="s">
        <v>2327</v>
      </c>
      <c r="AE199" s="95" t="s">
        <v>154</v>
      </c>
      <c r="AF199" s="95" t="s">
        <v>154</v>
      </c>
      <c r="AG199" s="95" t="s">
        <v>2328</v>
      </c>
      <c r="AH199" s="95" t="s">
        <v>154</v>
      </c>
      <c r="AI199" s="95" t="s">
        <v>154</v>
      </c>
      <c r="AJ199" s="95" t="s">
        <v>154</v>
      </c>
      <c r="AK199" s="95" t="s">
        <v>154</v>
      </c>
      <c r="AL199" s="95" t="s">
        <v>3652</v>
      </c>
      <c r="AM199" s="95" t="s">
        <v>1328</v>
      </c>
      <c r="AN199" s="95" t="s">
        <v>1328</v>
      </c>
      <c r="AO199" s="95" t="s">
        <v>3653</v>
      </c>
      <c r="AP199" s="95" t="s">
        <v>3654</v>
      </c>
      <c r="AQ199" s="95" t="s">
        <v>2980</v>
      </c>
      <c r="AR199" s="95" t="s">
        <v>3655</v>
      </c>
      <c r="AS199" s="95" t="s">
        <v>3649</v>
      </c>
      <c r="AT199" s="95" t="s">
        <v>1570</v>
      </c>
      <c r="AU199" s="95" t="s">
        <v>3608</v>
      </c>
      <c r="AV199" s="95" t="s">
        <v>456</v>
      </c>
      <c r="AW199" s="95" t="s">
        <v>3656</v>
      </c>
      <c r="AX199" s="95" t="s">
        <v>3657</v>
      </c>
    </row>
    <row r="200" spans="1:50" x14ac:dyDescent="0.25">
      <c r="A200" s="95" t="s">
        <v>3658</v>
      </c>
      <c r="B200" s="95" t="s">
        <v>1721</v>
      </c>
      <c r="C200" s="95" t="s">
        <v>3659</v>
      </c>
      <c r="D200" s="95" t="s">
        <v>2317</v>
      </c>
      <c r="E200" s="95" t="s">
        <v>3660</v>
      </c>
      <c r="F200" s="95" t="s">
        <v>2326</v>
      </c>
      <c r="G200" s="95" t="s">
        <v>3660</v>
      </c>
      <c r="H200" s="95" t="s">
        <v>2321</v>
      </c>
      <c r="I200" s="95" t="s">
        <v>2322</v>
      </c>
      <c r="J200" s="95" t="s">
        <v>322</v>
      </c>
      <c r="K200" s="95" t="s">
        <v>3080</v>
      </c>
      <c r="L200" s="95" t="s">
        <v>3081</v>
      </c>
      <c r="M200" s="95" t="s">
        <v>325</v>
      </c>
      <c r="N200" s="95" t="s">
        <v>326</v>
      </c>
      <c r="O200" s="95" t="s">
        <v>3082</v>
      </c>
      <c r="P200" s="95" t="s">
        <v>328</v>
      </c>
      <c r="Q200" s="95" t="s">
        <v>385</v>
      </c>
      <c r="R200" s="95" t="s">
        <v>386</v>
      </c>
      <c r="S200" s="95" t="s">
        <v>22</v>
      </c>
      <c r="T200" s="95" t="s">
        <v>23</v>
      </c>
      <c r="U200" s="95" t="s">
        <v>460</v>
      </c>
      <c r="V200" s="95" t="s">
        <v>1579</v>
      </c>
      <c r="W200" s="95" t="s">
        <v>30</v>
      </c>
      <c r="X200" s="95" t="s">
        <v>321</v>
      </c>
      <c r="Y200" s="95" t="s">
        <v>32</v>
      </c>
      <c r="Z200" s="95">
        <v>3586791.2</v>
      </c>
      <c r="AA200" s="95" t="s">
        <v>2326</v>
      </c>
      <c r="AB200" s="95" t="s">
        <v>2326</v>
      </c>
      <c r="AC200" s="95" t="s">
        <v>2326</v>
      </c>
      <c r="AD200" s="95" t="s">
        <v>2327</v>
      </c>
      <c r="AE200" s="95" t="s">
        <v>154</v>
      </c>
      <c r="AF200" s="95" t="s">
        <v>154</v>
      </c>
      <c r="AG200" s="95" t="s">
        <v>2328</v>
      </c>
      <c r="AH200" s="95" t="s">
        <v>154</v>
      </c>
      <c r="AI200" s="95" t="s">
        <v>154</v>
      </c>
      <c r="AJ200" s="95" t="s">
        <v>154</v>
      </c>
      <c r="AK200" s="95" t="s">
        <v>154</v>
      </c>
      <c r="AL200" s="95" t="s">
        <v>3643</v>
      </c>
      <c r="AM200" s="95" t="s">
        <v>1336</v>
      </c>
      <c r="AN200" s="95" t="s">
        <v>1336</v>
      </c>
      <c r="AO200" s="95" t="s">
        <v>3661</v>
      </c>
      <c r="AP200" s="95" t="s">
        <v>3662</v>
      </c>
      <c r="AQ200" s="95" t="s">
        <v>2980</v>
      </c>
      <c r="AR200" s="95" t="s">
        <v>3663</v>
      </c>
      <c r="AS200" s="95" t="s">
        <v>3658</v>
      </c>
      <c r="AT200" s="95" t="s">
        <v>1570</v>
      </c>
      <c r="AU200" s="95" t="s">
        <v>3037</v>
      </c>
      <c r="AV200" s="95" t="s">
        <v>456</v>
      </c>
      <c r="AW200" s="95" t="s">
        <v>3647</v>
      </c>
      <c r="AX200" s="95" t="s">
        <v>3648</v>
      </c>
    </row>
    <row r="201" spans="1:50" x14ac:dyDescent="0.25">
      <c r="A201" s="95" t="s">
        <v>3664</v>
      </c>
      <c r="B201" s="95" t="s">
        <v>1721</v>
      </c>
      <c r="C201" s="95" t="s">
        <v>3665</v>
      </c>
      <c r="D201" s="95" t="s">
        <v>2317</v>
      </c>
      <c r="E201" s="95" t="s">
        <v>3666</v>
      </c>
      <c r="F201" s="95" t="s">
        <v>3667</v>
      </c>
      <c r="G201" s="95" t="s">
        <v>3668</v>
      </c>
      <c r="H201" s="95" t="s">
        <v>2321</v>
      </c>
      <c r="I201" s="95" t="s">
        <v>2322</v>
      </c>
      <c r="J201" s="95" t="s">
        <v>322</v>
      </c>
      <c r="K201" s="95" t="s">
        <v>3080</v>
      </c>
      <c r="L201" s="95" t="s">
        <v>3081</v>
      </c>
      <c r="M201" s="95" t="s">
        <v>325</v>
      </c>
      <c r="N201" s="95" t="s">
        <v>326</v>
      </c>
      <c r="O201" s="95" t="s">
        <v>3082</v>
      </c>
      <c r="P201" s="95" t="s">
        <v>328</v>
      </c>
      <c r="Q201" s="95" t="s">
        <v>385</v>
      </c>
      <c r="R201" s="95" t="s">
        <v>386</v>
      </c>
      <c r="S201" s="95" t="s">
        <v>22</v>
      </c>
      <c r="T201" s="95" t="s">
        <v>23</v>
      </c>
      <c r="U201" s="95" t="s">
        <v>460</v>
      </c>
      <c r="V201" s="95" t="s">
        <v>1579</v>
      </c>
      <c r="W201" s="95" t="s">
        <v>30</v>
      </c>
      <c r="X201" s="95" t="s">
        <v>321</v>
      </c>
      <c r="Y201" s="95" t="s">
        <v>32</v>
      </c>
      <c r="Z201" s="95">
        <v>1624943.29</v>
      </c>
      <c r="AA201" s="95" t="s">
        <v>2326</v>
      </c>
      <c r="AB201" s="95" t="s">
        <v>2326</v>
      </c>
      <c r="AC201" s="95" t="s">
        <v>2326</v>
      </c>
      <c r="AD201" s="95" t="s">
        <v>2327</v>
      </c>
      <c r="AE201" s="95" t="s">
        <v>154</v>
      </c>
      <c r="AF201" s="95" t="s">
        <v>154</v>
      </c>
      <c r="AG201" s="95" t="s">
        <v>2328</v>
      </c>
      <c r="AH201" s="95" t="s">
        <v>154</v>
      </c>
      <c r="AI201" s="95" t="s">
        <v>154</v>
      </c>
      <c r="AJ201" s="95" t="s">
        <v>154</v>
      </c>
      <c r="AK201" s="95" t="s">
        <v>154</v>
      </c>
      <c r="AL201" s="95" t="s">
        <v>3669</v>
      </c>
      <c r="AM201" s="95" t="s">
        <v>1336</v>
      </c>
      <c r="AN201" s="95" t="s">
        <v>1336</v>
      </c>
      <c r="AO201" s="95" t="s">
        <v>3670</v>
      </c>
      <c r="AP201" s="95" t="s">
        <v>3671</v>
      </c>
      <c r="AQ201" s="95" t="s">
        <v>2980</v>
      </c>
      <c r="AR201" s="95" t="s">
        <v>3672</v>
      </c>
      <c r="AS201" s="95" t="s">
        <v>3664</v>
      </c>
      <c r="AT201" s="95" t="s">
        <v>1570</v>
      </c>
      <c r="AU201" s="95" t="s">
        <v>3608</v>
      </c>
      <c r="AV201" s="95" t="s">
        <v>456</v>
      </c>
      <c r="AW201" s="95" t="s">
        <v>3656</v>
      </c>
      <c r="AX201" s="95" t="s">
        <v>3673</v>
      </c>
    </row>
    <row r="202" spans="1:50" x14ac:dyDescent="0.25">
      <c r="A202" s="95" t="s">
        <v>3674</v>
      </c>
      <c r="B202" s="95" t="s">
        <v>1721</v>
      </c>
      <c r="C202" s="95" t="s">
        <v>3675</v>
      </c>
      <c r="D202" s="95" t="s">
        <v>2317</v>
      </c>
      <c r="E202" s="95" t="s">
        <v>3676</v>
      </c>
      <c r="F202" s="95" t="s">
        <v>3677</v>
      </c>
      <c r="G202" s="95" t="s">
        <v>3678</v>
      </c>
      <c r="H202" s="95" t="s">
        <v>2321</v>
      </c>
      <c r="I202" s="95" t="s">
        <v>2322</v>
      </c>
      <c r="J202" s="95" t="s">
        <v>322</v>
      </c>
      <c r="K202" s="95" t="s">
        <v>3679</v>
      </c>
      <c r="L202" s="95" t="s">
        <v>3680</v>
      </c>
      <c r="M202" s="95" t="s">
        <v>325</v>
      </c>
      <c r="N202" s="95" t="s">
        <v>356</v>
      </c>
      <c r="O202" s="95" t="s">
        <v>3681</v>
      </c>
      <c r="P202" s="95" t="s">
        <v>328</v>
      </c>
      <c r="Q202" s="95" t="s">
        <v>358</v>
      </c>
      <c r="R202" s="95" t="s">
        <v>359</v>
      </c>
      <c r="S202" s="95" t="s">
        <v>22</v>
      </c>
      <c r="T202" s="95" t="s">
        <v>23</v>
      </c>
      <c r="U202" s="95" t="s">
        <v>605</v>
      </c>
      <c r="V202" s="95" t="s">
        <v>1571</v>
      </c>
      <c r="W202" s="95" t="s">
        <v>30</v>
      </c>
      <c r="X202" s="95" t="s">
        <v>321</v>
      </c>
      <c r="Y202" s="95" t="s">
        <v>32</v>
      </c>
      <c r="Z202" s="95">
        <v>123531</v>
      </c>
      <c r="AA202" s="95" t="s">
        <v>2326</v>
      </c>
      <c r="AB202" s="95" t="s">
        <v>2326</v>
      </c>
      <c r="AC202" s="95" t="s">
        <v>2326</v>
      </c>
      <c r="AD202" s="95" t="s">
        <v>2327</v>
      </c>
      <c r="AE202" s="95" t="s">
        <v>154</v>
      </c>
      <c r="AF202" s="95" t="s">
        <v>154</v>
      </c>
      <c r="AG202" s="95" t="s">
        <v>2328</v>
      </c>
      <c r="AH202" s="95" t="s">
        <v>154</v>
      </c>
      <c r="AI202" s="95" t="s">
        <v>154</v>
      </c>
      <c r="AJ202" s="95" t="s">
        <v>154</v>
      </c>
      <c r="AK202" s="95" t="s">
        <v>154</v>
      </c>
      <c r="AL202" s="95" t="s">
        <v>3682</v>
      </c>
      <c r="AM202" s="95" t="s">
        <v>1328</v>
      </c>
      <c r="AN202" s="95" t="s">
        <v>1328</v>
      </c>
      <c r="AO202" s="95" t="s">
        <v>3683</v>
      </c>
      <c r="AP202" s="95" t="s">
        <v>3684</v>
      </c>
      <c r="AQ202" s="95" t="s">
        <v>2980</v>
      </c>
      <c r="AR202" s="95" t="s">
        <v>3685</v>
      </c>
      <c r="AS202" s="95" t="s">
        <v>3674</v>
      </c>
      <c r="AT202" s="95" t="s">
        <v>1570</v>
      </c>
      <c r="AU202" s="95" t="s">
        <v>3102</v>
      </c>
      <c r="AV202" s="95" t="s">
        <v>456</v>
      </c>
      <c r="AW202" s="95" t="s">
        <v>3686</v>
      </c>
      <c r="AX202" s="95" t="s">
        <v>3687</v>
      </c>
    </row>
    <row r="203" spans="1:50" x14ac:dyDescent="0.25">
      <c r="A203" s="95" t="s">
        <v>3674</v>
      </c>
      <c r="B203" s="95" t="s">
        <v>1721</v>
      </c>
      <c r="C203" s="95" t="s">
        <v>3675</v>
      </c>
      <c r="D203" s="95" t="s">
        <v>2317</v>
      </c>
      <c r="E203" s="95" t="s">
        <v>3676</v>
      </c>
      <c r="F203" s="95" t="s">
        <v>3677</v>
      </c>
      <c r="G203" s="95" t="s">
        <v>3678</v>
      </c>
      <c r="H203" s="95" t="s">
        <v>2321</v>
      </c>
      <c r="I203" s="95" t="s">
        <v>2322</v>
      </c>
      <c r="J203" s="95" t="s">
        <v>322</v>
      </c>
      <c r="K203" s="95" t="s">
        <v>3679</v>
      </c>
      <c r="L203" s="95" t="s">
        <v>3680</v>
      </c>
      <c r="M203" s="95" t="s">
        <v>325</v>
      </c>
      <c r="N203" s="95" t="s">
        <v>356</v>
      </c>
      <c r="O203" s="95" t="s">
        <v>3681</v>
      </c>
      <c r="P203" s="95" t="s">
        <v>328</v>
      </c>
      <c r="Q203" s="95" t="s">
        <v>358</v>
      </c>
      <c r="R203" s="95" t="s">
        <v>359</v>
      </c>
      <c r="S203" s="95" t="s">
        <v>22</v>
      </c>
      <c r="T203" s="95" t="s">
        <v>23</v>
      </c>
      <c r="U203" s="95" t="s">
        <v>503</v>
      </c>
      <c r="V203" s="95" t="s">
        <v>1572</v>
      </c>
      <c r="W203" s="95" t="s">
        <v>30</v>
      </c>
      <c r="X203" s="95" t="s">
        <v>321</v>
      </c>
      <c r="Y203" s="95" t="s">
        <v>32</v>
      </c>
      <c r="Z203" s="95">
        <v>829971</v>
      </c>
      <c r="AA203" s="95" t="s">
        <v>2326</v>
      </c>
      <c r="AB203" s="95" t="s">
        <v>2326</v>
      </c>
      <c r="AC203" s="95" t="s">
        <v>2326</v>
      </c>
      <c r="AD203" s="95" t="s">
        <v>2327</v>
      </c>
      <c r="AE203" s="95" t="s">
        <v>154</v>
      </c>
      <c r="AF203" s="95" t="s">
        <v>154</v>
      </c>
      <c r="AG203" s="95" t="s">
        <v>2328</v>
      </c>
      <c r="AH203" s="95" t="s">
        <v>154</v>
      </c>
      <c r="AI203" s="95" t="s">
        <v>154</v>
      </c>
      <c r="AJ203" s="95" t="s">
        <v>154</v>
      </c>
      <c r="AK203" s="95" t="s">
        <v>154</v>
      </c>
      <c r="AL203" s="95" t="s">
        <v>3682</v>
      </c>
      <c r="AM203" s="95" t="s">
        <v>1328</v>
      </c>
      <c r="AN203" s="95" t="s">
        <v>1328</v>
      </c>
      <c r="AO203" s="95" t="s">
        <v>3683</v>
      </c>
      <c r="AP203" s="95" t="s">
        <v>3684</v>
      </c>
      <c r="AQ203" s="95" t="s">
        <v>2980</v>
      </c>
      <c r="AR203" s="95" t="s">
        <v>3685</v>
      </c>
      <c r="AS203" s="95" t="s">
        <v>3674</v>
      </c>
      <c r="AT203" s="95" t="s">
        <v>1570</v>
      </c>
      <c r="AU203" s="95" t="s">
        <v>3102</v>
      </c>
      <c r="AV203" s="95" t="s">
        <v>456</v>
      </c>
      <c r="AW203" s="95" t="s">
        <v>3686</v>
      </c>
      <c r="AX203" s="95" t="s">
        <v>3687</v>
      </c>
    </row>
    <row r="204" spans="1:50" x14ac:dyDescent="0.25">
      <c r="A204" s="95" t="s">
        <v>3674</v>
      </c>
      <c r="B204" s="95" t="s">
        <v>1721</v>
      </c>
      <c r="C204" s="95" t="s">
        <v>3675</v>
      </c>
      <c r="D204" s="95" t="s">
        <v>2317</v>
      </c>
      <c r="E204" s="95" t="s">
        <v>3676</v>
      </c>
      <c r="F204" s="95" t="s">
        <v>3677</v>
      </c>
      <c r="G204" s="95" t="s">
        <v>3678</v>
      </c>
      <c r="H204" s="95" t="s">
        <v>2321</v>
      </c>
      <c r="I204" s="95" t="s">
        <v>2322</v>
      </c>
      <c r="J204" s="95" t="s">
        <v>322</v>
      </c>
      <c r="K204" s="95" t="s">
        <v>3679</v>
      </c>
      <c r="L204" s="95" t="s">
        <v>3680</v>
      </c>
      <c r="M204" s="95" t="s">
        <v>325</v>
      </c>
      <c r="N204" s="95" t="s">
        <v>356</v>
      </c>
      <c r="O204" s="95" t="s">
        <v>3681</v>
      </c>
      <c r="P204" s="95" t="s">
        <v>328</v>
      </c>
      <c r="Q204" s="95" t="s">
        <v>358</v>
      </c>
      <c r="R204" s="95" t="s">
        <v>359</v>
      </c>
      <c r="S204" s="95" t="s">
        <v>22</v>
      </c>
      <c r="T204" s="95" t="s">
        <v>23</v>
      </c>
      <c r="U204" s="95" t="s">
        <v>460</v>
      </c>
      <c r="V204" s="95" t="s">
        <v>1579</v>
      </c>
      <c r="W204" s="95" t="s">
        <v>30</v>
      </c>
      <c r="X204" s="95" t="s">
        <v>321</v>
      </c>
      <c r="Y204" s="95" t="s">
        <v>32</v>
      </c>
      <c r="Z204" s="95">
        <v>749024</v>
      </c>
      <c r="AA204" s="95" t="s">
        <v>2326</v>
      </c>
      <c r="AB204" s="95" t="s">
        <v>2326</v>
      </c>
      <c r="AC204" s="95" t="s">
        <v>2326</v>
      </c>
      <c r="AD204" s="95" t="s">
        <v>2327</v>
      </c>
      <c r="AE204" s="95" t="s">
        <v>154</v>
      </c>
      <c r="AF204" s="95" t="s">
        <v>154</v>
      </c>
      <c r="AG204" s="95" t="s">
        <v>2328</v>
      </c>
      <c r="AH204" s="95" t="s">
        <v>154</v>
      </c>
      <c r="AI204" s="95" t="s">
        <v>154</v>
      </c>
      <c r="AJ204" s="95" t="s">
        <v>154</v>
      </c>
      <c r="AK204" s="95" t="s">
        <v>154</v>
      </c>
      <c r="AL204" s="95" t="s">
        <v>3682</v>
      </c>
      <c r="AM204" s="95" t="s">
        <v>1328</v>
      </c>
      <c r="AN204" s="95" t="s">
        <v>1328</v>
      </c>
      <c r="AO204" s="95" t="s">
        <v>3683</v>
      </c>
      <c r="AP204" s="95" t="s">
        <v>3684</v>
      </c>
      <c r="AQ204" s="95" t="s">
        <v>2980</v>
      </c>
      <c r="AR204" s="95" t="s">
        <v>3685</v>
      </c>
      <c r="AS204" s="95" t="s">
        <v>3674</v>
      </c>
      <c r="AT204" s="95" t="s">
        <v>1570</v>
      </c>
      <c r="AU204" s="95" t="s">
        <v>3102</v>
      </c>
      <c r="AV204" s="95" t="s">
        <v>456</v>
      </c>
      <c r="AW204" s="95" t="s">
        <v>3686</v>
      </c>
      <c r="AX204" s="95" t="s">
        <v>3687</v>
      </c>
    </row>
    <row r="205" spans="1:50" x14ac:dyDescent="0.25">
      <c r="A205" s="95" t="s">
        <v>3674</v>
      </c>
      <c r="B205" s="95" t="s">
        <v>1721</v>
      </c>
      <c r="C205" s="95" t="s">
        <v>3675</v>
      </c>
      <c r="D205" s="95" t="s">
        <v>2317</v>
      </c>
      <c r="E205" s="95" t="s">
        <v>3676</v>
      </c>
      <c r="F205" s="95" t="s">
        <v>3677</v>
      </c>
      <c r="G205" s="95" t="s">
        <v>3678</v>
      </c>
      <c r="H205" s="95" t="s">
        <v>2321</v>
      </c>
      <c r="I205" s="95" t="s">
        <v>2322</v>
      </c>
      <c r="J205" s="95" t="s">
        <v>322</v>
      </c>
      <c r="K205" s="95" t="s">
        <v>3679</v>
      </c>
      <c r="L205" s="95" t="s">
        <v>3680</v>
      </c>
      <c r="M205" s="95" t="s">
        <v>325</v>
      </c>
      <c r="N205" s="95" t="s">
        <v>356</v>
      </c>
      <c r="O205" s="95" t="s">
        <v>3681</v>
      </c>
      <c r="P205" s="95" t="s">
        <v>328</v>
      </c>
      <c r="Q205" s="95" t="s">
        <v>358</v>
      </c>
      <c r="R205" s="95" t="s">
        <v>359</v>
      </c>
      <c r="S205" s="95" t="s">
        <v>22</v>
      </c>
      <c r="T205" s="95" t="s">
        <v>23</v>
      </c>
      <c r="U205" s="95" t="s">
        <v>505</v>
      </c>
      <c r="V205" s="95" t="s">
        <v>1581</v>
      </c>
      <c r="W205" s="95" t="s">
        <v>30</v>
      </c>
      <c r="X205" s="95" t="s">
        <v>321</v>
      </c>
      <c r="Y205" s="95" t="s">
        <v>32</v>
      </c>
      <c r="Z205" s="95">
        <v>123531</v>
      </c>
      <c r="AA205" s="95" t="s">
        <v>2326</v>
      </c>
      <c r="AB205" s="95" t="s">
        <v>2326</v>
      </c>
      <c r="AC205" s="95" t="s">
        <v>2326</v>
      </c>
      <c r="AD205" s="95" t="s">
        <v>2327</v>
      </c>
      <c r="AE205" s="95" t="s">
        <v>154</v>
      </c>
      <c r="AF205" s="95" t="s">
        <v>154</v>
      </c>
      <c r="AG205" s="95" t="s">
        <v>2328</v>
      </c>
      <c r="AH205" s="95" t="s">
        <v>154</v>
      </c>
      <c r="AI205" s="95" t="s">
        <v>154</v>
      </c>
      <c r="AJ205" s="95" t="s">
        <v>154</v>
      </c>
      <c r="AK205" s="95" t="s">
        <v>154</v>
      </c>
      <c r="AL205" s="95" t="s">
        <v>3682</v>
      </c>
      <c r="AM205" s="95" t="s">
        <v>1328</v>
      </c>
      <c r="AN205" s="95" t="s">
        <v>1328</v>
      </c>
      <c r="AO205" s="95" t="s">
        <v>3683</v>
      </c>
      <c r="AP205" s="95" t="s">
        <v>3684</v>
      </c>
      <c r="AQ205" s="95" t="s">
        <v>2980</v>
      </c>
      <c r="AR205" s="95" t="s">
        <v>3685</v>
      </c>
      <c r="AS205" s="95" t="s">
        <v>3674</v>
      </c>
      <c r="AT205" s="95" t="s">
        <v>1570</v>
      </c>
      <c r="AU205" s="95" t="s">
        <v>3102</v>
      </c>
      <c r="AV205" s="95" t="s">
        <v>456</v>
      </c>
      <c r="AW205" s="95" t="s">
        <v>3686</v>
      </c>
      <c r="AX205" s="95" t="s">
        <v>3687</v>
      </c>
    </row>
    <row r="206" spans="1:50" x14ac:dyDescent="0.25">
      <c r="A206" s="95" t="s">
        <v>3674</v>
      </c>
      <c r="B206" s="95" t="s">
        <v>1721</v>
      </c>
      <c r="C206" s="95" t="s">
        <v>3675</v>
      </c>
      <c r="D206" s="95" t="s">
        <v>2317</v>
      </c>
      <c r="E206" s="95" t="s">
        <v>3676</v>
      </c>
      <c r="F206" s="95" t="s">
        <v>3677</v>
      </c>
      <c r="G206" s="95" t="s">
        <v>3678</v>
      </c>
      <c r="H206" s="95" t="s">
        <v>2321</v>
      </c>
      <c r="I206" s="95" t="s">
        <v>2322</v>
      </c>
      <c r="J206" s="95" t="s">
        <v>322</v>
      </c>
      <c r="K206" s="95" t="s">
        <v>3679</v>
      </c>
      <c r="L206" s="95" t="s">
        <v>3680</v>
      </c>
      <c r="M206" s="95" t="s">
        <v>325</v>
      </c>
      <c r="N206" s="95" t="s">
        <v>356</v>
      </c>
      <c r="O206" s="95" t="s">
        <v>3681</v>
      </c>
      <c r="P206" s="95" t="s">
        <v>328</v>
      </c>
      <c r="Q206" s="95" t="s">
        <v>358</v>
      </c>
      <c r="R206" s="95" t="s">
        <v>359</v>
      </c>
      <c r="S206" s="95" t="s">
        <v>22</v>
      </c>
      <c r="T206" s="95" t="s">
        <v>23</v>
      </c>
      <c r="U206" s="95" t="s">
        <v>535</v>
      </c>
      <c r="V206" s="95" t="s">
        <v>1582</v>
      </c>
      <c r="W206" s="95" t="s">
        <v>30</v>
      </c>
      <c r="X206" s="95" t="s">
        <v>321</v>
      </c>
      <c r="Y206" s="95" t="s">
        <v>32</v>
      </c>
      <c r="Z206" s="95">
        <v>1705662</v>
      </c>
      <c r="AA206" s="95" t="s">
        <v>2326</v>
      </c>
      <c r="AB206" s="95" t="s">
        <v>2326</v>
      </c>
      <c r="AC206" s="95" t="s">
        <v>2326</v>
      </c>
      <c r="AD206" s="95" t="s">
        <v>2327</v>
      </c>
      <c r="AE206" s="95" t="s">
        <v>154</v>
      </c>
      <c r="AF206" s="95" t="s">
        <v>154</v>
      </c>
      <c r="AG206" s="95" t="s">
        <v>2328</v>
      </c>
      <c r="AH206" s="95" t="s">
        <v>154</v>
      </c>
      <c r="AI206" s="95" t="s">
        <v>154</v>
      </c>
      <c r="AJ206" s="95" t="s">
        <v>154</v>
      </c>
      <c r="AK206" s="95" t="s">
        <v>154</v>
      </c>
      <c r="AL206" s="95" t="s">
        <v>3682</v>
      </c>
      <c r="AM206" s="95" t="s">
        <v>1328</v>
      </c>
      <c r="AN206" s="95" t="s">
        <v>1328</v>
      </c>
      <c r="AO206" s="95" t="s">
        <v>3683</v>
      </c>
      <c r="AP206" s="95" t="s">
        <v>3684</v>
      </c>
      <c r="AQ206" s="95" t="s">
        <v>2980</v>
      </c>
      <c r="AR206" s="95" t="s">
        <v>3685</v>
      </c>
      <c r="AS206" s="95" t="s">
        <v>3674</v>
      </c>
      <c r="AT206" s="95" t="s">
        <v>1570</v>
      </c>
      <c r="AU206" s="95" t="s">
        <v>3102</v>
      </c>
      <c r="AV206" s="95" t="s">
        <v>456</v>
      </c>
      <c r="AW206" s="95" t="s">
        <v>3686</v>
      </c>
      <c r="AX206" s="95" t="s">
        <v>3687</v>
      </c>
    </row>
    <row r="207" spans="1:50" x14ac:dyDescent="0.25">
      <c r="A207" s="95" t="s">
        <v>3674</v>
      </c>
      <c r="B207" s="95" t="s">
        <v>1721</v>
      </c>
      <c r="C207" s="95" t="s">
        <v>3675</v>
      </c>
      <c r="D207" s="95" t="s">
        <v>2317</v>
      </c>
      <c r="E207" s="95" t="s">
        <v>3676</v>
      </c>
      <c r="F207" s="95" t="s">
        <v>3677</v>
      </c>
      <c r="G207" s="95" t="s">
        <v>3678</v>
      </c>
      <c r="H207" s="95" t="s">
        <v>2321</v>
      </c>
      <c r="I207" s="95" t="s">
        <v>2322</v>
      </c>
      <c r="J207" s="95" t="s">
        <v>322</v>
      </c>
      <c r="K207" s="95" t="s">
        <v>3679</v>
      </c>
      <c r="L207" s="95" t="s">
        <v>3680</v>
      </c>
      <c r="M207" s="95" t="s">
        <v>325</v>
      </c>
      <c r="N207" s="95" t="s">
        <v>356</v>
      </c>
      <c r="O207" s="95" t="s">
        <v>3681</v>
      </c>
      <c r="P207" s="95" t="s">
        <v>328</v>
      </c>
      <c r="Q207" s="95" t="s">
        <v>358</v>
      </c>
      <c r="R207" s="95" t="s">
        <v>359</v>
      </c>
      <c r="S207" s="95" t="s">
        <v>22</v>
      </c>
      <c r="T207" s="95" t="s">
        <v>23</v>
      </c>
      <c r="U207" s="95" t="s">
        <v>472</v>
      </c>
      <c r="V207" s="95" t="s">
        <v>1585</v>
      </c>
      <c r="W207" s="95" t="s">
        <v>30</v>
      </c>
      <c r="X207" s="95" t="s">
        <v>321</v>
      </c>
      <c r="Y207" s="95" t="s">
        <v>32</v>
      </c>
      <c r="Z207" s="95">
        <v>757558</v>
      </c>
      <c r="AA207" s="95" t="s">
        <v>2326</v>
      </c>
      <c r="AB207" s="95" t="s">
        <v>2326</v>
      </c>
      <c r="AC207" s="95" t="s">
        <v>2326</v>
      </c>
      <c r="AD207" s="95" t="s">
        <v>2327</v>
      </c>
      <c r="AE207" s="95" t="s">
        <v>154</v>
      </c>
      <c r="AF207" s="95" t="s">
        <v>154</v>
      </c>
      <c r="AG207" s="95" t="s">
        <v>2328</v>
      </c>
      <c r="AH207" s="95" t="s">
        <v>154</v>
      </c>
      <c r="AI207" s="95" t="s">
        <v>154</v>
      </c>
      <c r="AJ207" s="95" t="s">
        <v>154</v>
      </c>
      <c r="AK207" s="95" t="s">
        <v>154</v>
      </c>
      <c r="AL207" s="95" t="s">
        <v>3682</v>
      </c>
      <c r="AM207" s="95" t="s">
        <v>1328</v>
      </c>
      <c r="AN207" s="95" t="s">
        <v>1328</v>
      </c>
      <c r="AO207" s="95" t="s">
        <v>3683</v>
      </c>
      <c r="AP207" s="95" t="s">
        <v>3684</v>
      </c>
      <c r="AQ207" s="95" t="s">
        <v>2980</v>
      </c>
      <c r="AR207" s="95" t="s">
        <v>3685</v>
      </c>
      <c r="AS207" s="95" t="s">
        <v>3674</v>
      </c>
      <c r="AT207" s="95" t="s">
        <v>1570</v>
      </c>
      <c r="AU207" s="95" t="s">
        <v>3102</v>
      </c>
      <c r="AV207" s="95" t="s">
        <v>456</v>
      </c>
      <c r="AW207" s="95" t="s">
        <v>3686</v>
      </c>
      <c r="AX207" s="95" t="s">
        <v>3687</v>
      </c>
    </row>
    <row r="208" spans="1:50" x14ac:dyDescent="0.25">
      <c r="A208" s="95" t="s">
        <v>3674</v>
      </c>
      <c r="B208" s="95" t="s">
        <v>1721</v>
      </c>
      <c r="C208" s="95" t="s">
        <v>3675</v>
      </c>
      <c r="D208" s="95" t="s">
        <v>2317</v>
      </c>
      <c r="E208" s="95" t="s">
        <v>3676</v>
      </c>
      <c r="F208" s="95" t="s">
        <v>3677</v>
      </c>
      <c r="G208" s="95" t="s">
        <v>3678</v>
      </c>
      <c r="H208" s="95" t="s">
        <v>2321</v>
      </c>
      <c r="I208" s="95" t="s">
        <v>2322</v>
      </c>
      <c r="J208" s="95" t="s">
        <v>322</v>
      </c>
      <c r="K208" s="95" t="s">
        <v>3679</v>
      </c>
      <c r="L208" s="95" t="s">
        <v>3680</v>
      </c>
      <c r="M208" s="95" t="s">
        <v>325</v>
      </c>
      <c r="N208" s="95" t="s">
        <v>356</v>
      </c>
      <c r="O208" s="95" t="s">
        <v>3681</v>
      </c>
      <c r="P208" s="95" t="s">
        <v>328</v>
      </c>
      <c r="Q208" s="95" t="s">
        <v>358</v>
      </c>
      <c r="R208" s="95" t="s">
        <v>359</v>
      </c>
      <c r="S208" s="95" t="s">
        <v>22</v>
      </c>
      <c r="T208" s="95" t="s">
        <v>23</v>
      </c>
      <c r="U208" s="95" t="s">
        <v>476</v>
      </c>
      <c r="V208" s="95" t="s">
        <v>477</v>
      </c>
      <c r="W208" s="95" t="s">
        <v>30</v>
      </c>
      <c r="X208" s="95" t="s">
        <v>321</v>
      </c>
      <c r="Y208" s="95" t="s">
        <v>32</v>
      </c>
      <c r="Z208" s="95">
        <v>1822115</v>
      </c>
      <c r="AA208" s="95" t="s">
        <v>2326</v>
      </c>
      <c r="AB208" s="95" t="s">
        <v>2326</v>
      </c>
      <c r="AC208" s="95" t="s">
        <v>2326</v>
      </c>
      <c r="AD208" s="95" t="s">
        <v>2327</v>
      </c>
      <c r="AE208" s="95" t="s">
        <v>154</v>
      </c>
      <c r="AF208" s="95" t="s">
        <v>154</v>
      </c>
      <c r="AG208" s="95" t="s">
        <v>2328</v>
      </c>
      <c r="AH208" s="95" t="s">
        <v>154</v>
      </c>
      <c r="AI208" s="95" t="s">
        <v>154</v>
      </c>
      <c r="AJ208" s="95" t="s">
        <v>154</v>
      </c>
      <c r="AK208" s="95" t="s">
        <v>154</v>
      </c>
      <c r="AL208" s="95" t="s">
        <v>3682</v>
      </c>
      <c r="AM208" s="95" t="s">
        <v>1328</v>
      </c>
      <c r="AN208" s="95" t="s">
        <v>1328</v>
      </c>
      <c r="AO208" s="95" t="s">
        <v>3683</v>
      </c>
      <c r="AP208" s="95" t="s">
        <v>3684</v>
      </c>
      <c r="AQ208" s="95" t="s">
        <v>2980</v>
      </c>
      <c r="AR208" s="95" t="s">
        <v>3685</v>
      </c>
      <c r="AS208" s="95" t="s">
        <v>3674</v>
      </c>
      <c r="AT208" s="95" t="s">
        <v>1570</v>
      </c>
      <c r="AU208" s="95" t="s">
        <v>3102</v>
      </c>
      <c r="AV208" s="95" t="s">
        <v>456</v>
      </c>
      <c r="AW208" s="95" t="s">
        <v>3686</v>
      </c>
      <c r="AX208" s="95" t="s">
        <v>3687</v>
      </c>
    </row>
    <row r="209" spans="1:50" x14ac:dyDescent="0.25">
      <c r="A209" s="95" t="s">
        <v>3674</v>
      </c>
      <c r="B209" s="95" t="s">
        <v>1721</v>
      </c>
      <c r="C209" s="95" t="s">
        <v>3675</v>
      </c>
      <c r="D209" s="95" t="s">
        <v>2317</v>
      </c>
      <c r="E209" s="95" t="s">
        <v>3676</v>
      </c>
      <c r="F209" s="95" t="s">
        <v>3677</v>
      </c>
      <c r="G209" s="95" t="s">
        <v>3678</v>
      </c>
      <c r="H209" s="95" t="s">
        <v>2321</v>
      </c>
      <c r="I209" s="95" t="s">
        <v>2322</v>
      </c>
      <c r="J209" s="95" t="s">
        <v>322</v>
      </c>
      <c r="K209" s="95" t="s">
        <v>3679</v>
      </c>
      <c r="L209" s="95" t="s">
        <v>3680</v>
      </c>
      <c r="M209" s="95" t="s">
        <v>325</v>
      </c>
      <c r="N209" s="95" t="s">
        <v>356</v>
      </c>
      <c r="O209" s="95" t="s">
        <v>3681</v>
      </c>
      <c r="P209" s="95" t="s">
        <v>328</v>
      </c>
      <c r="Q209" s="95" t="s">
        <v>358</v>
      </c>
      <c r="R209" s="95" t="s">
        <v>359</v>
      </c>
      <c r="S209" s="95" t="s">
        <v>22</v>
      </c>
      <c r="T209" s="95" t="s">
        <v>23</v>
      </c>
      <c r="U209" s="95" t="s">
        <v>478</v>
      </c>
      <c r="V209" s="95" t="s">
        <v>479</v>
      </c>
      <c r="W209" s="95" t="s">
        <v>30</v>
      </c>
      <c r="X209" s="95" t="s">
        <v>321</v>
      </c>
      <c r="Y209" s="95" t="s">
        <v>32</v>
      </c>
      <c r="Z209" s="95">
        <v>184608</v>
      </c>
      <c r="AA209" s="95" t="s">
        <v>2326</v>
      </c>
      <c r="AB209" s="95" t="s">
        <v>2326</v>
      </c>
      <c r="AC209" s="95" t="s">
        <v>2326</v>
      </c>
      <c r="AD209" s="95" t="s">
        <v>2327</v>
      </c>
      <c r="AE209" s="95" t="s">
        <v>154</v>
      </c>
      <c r="AF209" s="95" t="s">
        <v>154</v>
      </c>
      <c r="AG209" s="95" t="s">
        <v>2328</v>
      </c>
      <c r="AH209" s="95" t="s">
        <v>154</v>
      </c>
      <c r="AI209" s="95" t="s">
        <v>154</v>
      </c>
      <c r="AJ209" s="95" t="s">
        <v>154</v>
      </c>
      <c r="AK209" s="95" t="s">
        <v>154</v>
      </c>
      <c r="AL209" s="95" t="s">
        <v>3682</v>
      </c>
      <c r="AM209" s="95" t="s">
        <v>1328</v>
      </c>
      <c r="AN209" s="95" t="s">
        <v>1328</v>
      </c>
      <c r="AO209" s="95" t="s">
        <v>3683</v>
      </c>
      <c r="AP209" s="95" t="s">
        <v>3684</v>
      </c>
      <c r="AQ209" s="95" t="s">
        <v>2980</v>
      </c>
      <c r="AR209" s="95" t="s">
        <v>3685</v>
      </c>
      <c r="AS209" s="95" t="s">
        <v>3674</v>
      </c>
      <c r="AT209" s="95" t="s">
        <v>1570</v>
      </c>
      <c r="AU209" s="95" t="s">
        <v>3102</v>
      </c>
      <c r="AV209" s="95" t="s">
        <v>456</v>
      </c>
      <c r="AW209" s="95" t="s">
        <v>3686</v>
      </c>
      <c r="AX209" s="95" t="s">
        <v>3687</v>
      </c>
    </row>
    <row r="210" spans="1:50" x14ac:dyDescent="0.25">
      <c r="A210" s="95" t="s">
        <v>3688</v>
      </c>
      <c r="B210" s="95" t="s">
        <v>1721</v>
      </c>
      <c r="C210" s="95" t="s">
        <v>3689</v>
      </c>
      <c r="D210" s="95" t="s">
        <v>2317</v>
      </c>
      <c r="E210" s="95" t="s">
        <v>3690</v>
      </c>
      <c r="F210" s="95" t="s">
        <v>3691</v>
      </c>
      <c r="G210" s="95" t="s">
        <v>3692</v>
      </c>
      <c r="H210" s="95" t="s">
        <v>2321</v>
      </c>
      <c r="I210" s="95" t="s">
        <v>2322</v>
      </c>
      <c r="J210" s="95" t="s">
        <v>322</v>
      </c>
      <c r="K210" s="95" t="s">
        <v>3679</v>
      </c>
      <c r="L210" s="95" t="s">
        <v>3680</v>
      </c>
      <c r="M210" s="95" t="s">
        <v>325</v>
      </c>
      <c r="N210" s="95" t="s">
        <v>356</v>
      </c>
      <c r="O210" s="95" t="s">
        <v>3681</v>
      </c>
      <c r="P210" s="95" t="s">
        <v>328</v>
      </c>
      <c r="Q210" s="95" t="s">
        <v>358</v>
      </c>
      <c r="R210" s="95" t="s">
        <v>359</v>
      </c>
      <c r="S210" s="95" t="s">
        <v>22</v>
      </c>
      <c r="T210" s="95" t="s">
        <v>23</v>
      </c>
      <c r="U210" s="95" t="s">
        <v>460</v>
      </c>
      <c r="V210" s="95" t="s">
        <v>1579</v>
      </c>
      <c r="W210" s="95" t="s">
        <v>30</v>
      </c>
      <c r="X210" s="95" t="s">
        <v>321</v>
      </c>
      <c r="Y210" s="95" t="s">
        <v>32</v>
      </c>
      <c r="Z210" s="95">
        <v>1768200</v>
      </c>
      <c r="AA210" s="95" t="s">
        <v>2326</v>
      </c>
      <c r="AB210" s="95" t="s">
        <v>2326</v>
      </c>
      <c r="AC210" s="95" t="s">
        <v>2326</v>
      </c>
      <c r="AD210" s="95" t="s">
        <v>2327</v>
      </c>
      <c r="AE210" s="95" t="s">
        <v>154</v>
      </c>
      <c r="AF210" s="95" t="s">
        <v>154</v>
      </c>
      <c r="AG210" s="95" t="s">
        <v>2328</v>
      </c>
      <c r="AH210" s="95" t="s">
        <v>154</v>
      </c>
      <c r="AI210" s="95" t="s">
        <v>154</v>
      </c>
      <c r="AJ210" s="95" t="s">
        <v>154</v>
      </c>
      <c r="AK210" s="95" t="s">
        <v>154</v>
      </c>
      <c r="AL210" s="95" t="s">
        <v>3682</v>
      </c>
      <c r="AM210" s="95" t="s">
        <v>1336</v>
      </c>
      <c r="AN210" s="95" t="s">
        <v>1336</v>
      </c>
      <c r="AO210" s="95" t="s">
        <v>3693</v>
      </c>
      <c r="AP210" s="95" t="s">
        <v>3694</v>
      </c>
      <c r="AQ210" s="95" t="s">
        <v>2980</v>
      </c>
      <c r="AR210" s="95" t="s">
        <v>3695</v>
      </c>
      <c r="AS210" s="95" t="s">
        <v>3688</v>
      </c>
      <c r="AT210" s="95" t="s">
        <v>1570</v>
      </c>
      <c r="AU210" s="95" t="s">
        <v>3102</v>
      </c>
      <c r="AV210" s="95" t="s">
        <v>456</v>
      </c>
      <c r="AW210" s="95" t="s">
        <v>3686</v>
      </c>
      <c r="AX210" s="95" t="s">
        <v>3687</v>
      </c>
    </row>
    <row r="211" spans="1:50" x14ac:dyDescent="0.25">
      <c r="A211" s="95" t="s">
        <v>3696</v>
      </c>
      <c r="B211" s="95" t="s">
        <v>1721</v>
      </c>
      <c r="C211" s="95" t="s">
        <v>3697</v>
      </c>
      <c r="D211" s="95" t="s">
        <v>2317</v>
      </c>
      <c r="E211" s="95" t="s">
        <v>3698</v>
      </c>
      <c r="F211" s="95" t="s">
        <v>3699</v>
      </c>
      <c r="G211" s="95" t="s">
        <v>3700</v>
      </c>
      <c r="H211" s="95" t="s">
        <v>2321</v>
      </c>
      <c r="I211" s="95" t="s">
        <v>2322</v>
      </c>
      <c r="J211" s="95" t="s">
        <v>322</v>
      </c>
      <c r="K211" s="95" t="s">
        <v>3031</v>
      </c>
      <c r="L211" s="95" t="s">
        <v>3032</v>
      </c>
      <c r="M211" s="95" t="s">
        <v>325</v>
      </c>
      <c r="N211" s="95" t="s">
        <v>356</v>
      </c>
      <c r="O211" s="95" t="s">
        <v>3033</v>
      </c>
      <c r="P211" s="95" t="s">
        <v>328</v>
      </c>
      <c r="Q211" s="95" t="s">
        <v>358</v>
      </c>
      <c r="R211" s="95" t="s">
        <v>359</v>
      </c>
      <c r="S211" s="95" t="s">
        <v>22</v>
      </c>
      <c r="T211" s="95" t="s">
        <v>23</v>
      </c>
      <c r="U211" s="95" t="s">
        <v>605</v>
      </c>
      <c r="V211" s="95" t="s">
        <v>1571</v>
      </c>
      <c r="W211" s="95" t="s">
        <v>30</v>
      </c>
      <c r="X211" s="95" t="s">
        <v>321</v>
      </c>
      <c r="Y211" s="95" t="s">
        <v>32</v>
      </c>
      <c r="Z211" s="95">
        <v>119666</v>
      </c>
      <c r="AA211" s="95" t="s">
        <v>2326</v>
      </c>
      <c r="AB211" s="95" t="s">
        <v>2326</v>
      </c>
      <c r="AC211" s="95" t="s">
        <v>2326</v>
      </c>
      <c r="AD211" s="95" t="s">
        <v>2327</v>
      </c>
      <c r="AE211" s="95" t="s">
        <v>154</v>
      </c>
      <c r="AF211" s="95" t="s">
        <v>154</v>
      </c>
      <c r="AG211" s="95" t="s">
        <v>2328</v>
      </c>
      <c r="AH211" s="95" t="s">
        <v>154</v>
      </c>
      <c r="AI211" s="95" t="s">
        <v>154</v>
      </c>
      <c r="AJ211" s="95" t="s">
        <v>154</v>
      </c>
      <c r="AK211" s="95" t="s">
        <v>154</v>
      </c>
      <c r="AL211" s="95" t="s">
        <v>3701</v>
      </c>
      <c r="AM211" s="95" t="s">
        <v>1328</v>
      </c>
      <c r="AN211" s="95" t="s">
        <v>1328</v>
      </c>
      <c r="AO211" s="95" t="s">
        <v>3702</v>
      </c>
      <c r="AP211" s="95" t="s">
        <v>3703</v>
      </c>
      <c r="AQ211" s="95" t="s">
        <v>2980</v>
      </c>
      <c r="AR211" s="95" t="s">
        <v>3704</v>
      </c>
      <c r="AS211" s="95" t="s">
        <v>3696</v>
      </c>
      <c r="AT211" s="95" t="s">
        <v>1570</v>
      </c>
      <c r="AU211" s="95" t="s">
        <v>3037</v>
      </c>
      <c r="AV211" s="95" t="s">
        <v>456</v>
      </c>
      <c r="AW211" s="95" t="s">
        <v>3705</v>
      </c>
      <c r="AX211" s="95" t="s">
        <v>3706</v>
      </c>
    </row>
    <row r="212" spans="1:50" x14ac:dyDescent="0.25">
      <c r="A212" s="95" t="s">
        <v>3696</v>
      </c>
      <c r="B212" s="95" t="s">
        <v>1721</v>
      </c>
      <c r="C212" s="95" t="s">
        <v>3697</v>
      </c>
      <c r="D212" s="95" t="s">
        <v>2317</v>
      </c>
      <c r="E212" s="95" t="s">
        <v>3698</v>
      </c>
      <c r="F212" s="95" t="s">
        <v>3699</v>
      </c>
      <c r="G212" s="95" t="s">
        <v>3700</v>
      </c>
      <c r="H212" s="95" t="s">
        <v>2321</v>
      </c>
      <c r="I212" s="95" t="s">
        <v>2322</v>
      </c>
      <c r="J212" s="95" t="s">
        <v>322</v>
      </c>
      <c r="K212" s="95" t="s">
        <v>3031</v>
      </c>
      <c r="L212" s="95" t="s">
        <v>3032</v>
      </c>
      <c r="M212" s="95" t="s">
        <v>325</v>
      </c>
      <c r="N212" s="95" t="s">
        <v>356</v>
      </c>
      <c r="O212" s="95" t="s">
        <v>3033</v>
      </c>
      <c r="P212" s="95" t="s">
        <v>328</v>
      </c>
      <c r="Q212" s="95" t="s">
        <v>358</v>
      </c>
      <c r="R212" s="95" t="s">
        <v>359</v>
      </c>
      <c r="S212" s="95" t="s">
        <v>22</v>
      </c>
      <c r="T212" s="95" t="s">
        <v>23</v>
      </c>
      <c r="U212" s="95" t="s">
        <v>503</v>
      </c>
      <c r="V212" s="95" t="s">
        <v>1572</v>
      </c>
      <c r="W212" s="95" t="s">
        <v>30</v>
      </c>
      <c r="X212" s="95" t="s">
        <v>321</v>
      </c>
      <c r="Y212" s="95" t="s">
        <v>32</v>
      </c>
      <c r="Z212" s="95">
        <v>804001</v>
      </c>
      <c r="AA212" s="95" t="s">
        <v>2326</v>
      </c>
      <c r="AB212" s="95" t="s">
        <v>2326</v>
      </c>
      <c r="AC212" s="95" t="s">
        <v>2326</v>
      </c>
      <c r="AD212" s="95" t="s">
        <v>2327</v>
      </c>
      <c r="AE212" s="95" t="s">
        <v>154</v>
      </c>
      <c r="AF212" s="95" t="s">
        <v>154</v>
      </c>
      <c r="AG212" s="95" t="s">
        <v>2328</v>
      </c>
      <c r="AH212" s="95" t="s">
        <v>154</v>
      </c>
      <c r="AI212" s="95" t="s">
        <v>154</v>
      </c>
      <c r="AJ212" s="95" t="s">
        <v>154</v>
      </c>
      <c r="AK212" s="95" t="s">
        <v>154</v>
      </c>
      <c r="AL212" s="95" t="s">
        <v>3701</v>
      </c>
      <c r="AM212" s="95" t="s">
        <v>1328</v>
      </c>
      <c r="AN212" s="95" t="s">
        <v>1328</v>
      </c>
      <c r="AO212" s="95" t="s">
        <v>3702</v>
      </c>
      <c r="AP212" s="95" t="s">
        <v>3703</v>
      </c>
      <c r="AQ212" s="95" t="s">
        <v>2980</v>
      </c>
      <c r="AR212" s="95" t="s">
        <v>3704</v>
      </c>
      <c r="AS212" s="95" t="s">
        <v>3696</v>
      </c>
      <c r="AT212" s="95" t="s">
        <v>1570</v>
      </c>
      <c r="AU212" s="95" t="s">
        <v>3037</v>
      </c>
      <c r="AV212" s="95" t="s">
        <v>456</v>
      </c>
      <c r="AW212" s="95" t="s">
        <v>3705</v>
      </c>
      <c r="AX212" s="95" t="s">
        <v>3706</v>
      </c>
    </row>
    <row r="213" spans="1:50" x14ac:dyDescent="0.25">
      <c r="A213" s="95" t="s">
        <v>3696</v>
      </c>
      <c r="B213" s="95" t="s">
        <v>1721</v>
      </c>
      <c r="C213" s="95" t="s">
        <v>3697</v>
      </c>
      <c r="D213" s="95" t="s">
        <v>2317</v>
      </c>
      <c r="E213" s="95" t="s">
        <v>3698</v>
      </c>
      <c r="F213" s="95" t="s">
        <v>3699</v>
      </c>
      <c r="G213" s="95" t="s">
        <v>3700</v>
      </c>
      <c r="H213" s="95" t="s">
        <v>2321</v>
      </c>
      <c r="I213" s="95" t="s">
        <v>2322</v>
      </c>
      <c r="J213" s="95" t="s">
        <v>322</v>
      </c>
      <c r="K213" s="95" t="s">
        <v>3031</v>
      </c>
      <c r="L213" s="95" t="s">
        <v>3032</v>
      </c>
      <c r="M213" s="95" t="s">
        <v>325</v>
      </c>
      <c r="N213" s="95" t="s">
        <v>356</v>
      </c>
      <c r="O213" s="95" t="s">
        <v>3033</v>
      </c>
      <c r="P213" s="95" t="s">
        <v>328</v>
      </c>
      <c r="Q213" s="95" t="s">
        <v>358</v>
      </c>
      <c r="R213" s="95" t="s">
        <v>359</v>
      </c>
      <c r="S213" s="95" t="s">
        <v>22</v>
      </c>
      <c r="T213" s="95" t="s">
        <v>23</v>
      </c>
      <c r="U213" s="95" t="s">
        <v>460</v>
      </c>
      <c r="V213" s="95" t="s">
        <v>1579</v>
      </c>
      <c r="W213" s="95" t="s">
        <v>30</v>
      </c>
      <c r="X213" s="95" t="s">
        <v>321</v>
      </c>
      <c r="Y213" s="95" t="s">
        <v>32</v>
      </c>
      <c r="Z213" s="95">
        <v>725588</v>
      </c>
      <c r="AA213" s="95" t="s">
        <v>2326</v>
      </c>
      <c r="AB213" s="95" t="s">
        <v>2326</v>
      </c>
      <c r="AC213" s="95" t="s">
        <v>2326</v>
      </c>
      <c r="AD213" s="95" t="s">
        <v>2327</v>
      </c>
      <c r="AE213" s="95" t="s">
        <v>154</v>
      </c>
      <c r="AF213" s="95" t="s">
        <v>154</v>
      </c>
      <c r="AG213" s="95" t="s">
        <v>2328</v>
      </c>
      <c r="AH213" s="95" t="s">
        <v>154</v>
      </c>
      <c r="AI213" s="95" t="s">
        <v>154</v>
      </c>
      <c r="AJ213" s="95" t="s">
        <v>154</v>
      </c>
      <c r="AK213" s="95" t="s">
        <v>154</v>
      </c>
      <c r="AL213" s="95" t="s">
        <v>3701</v>
      </c>
      <c r="AM213" s="95" t="s">
        <v>1328</v>
      </c>
      <c r="AN213" s="95" t="s">
        <v>1328</v>
      </c>
      <c r="AO213" s="95" t="s">
        <v>3702</v>
      </c>
      <c r="AP213" s="95" t="s">
        <v>3703</v>
      </c>
      <c r="AQ213" s="95" t="s">
        <v>2980</v>
      </c>
      <c r="AR213" s="95" t="s">
        <v>3704</v>
      </c>
      <c r="AS213" s="95" t="s">
        <v>3696</v>
      </c>
      <c r="AT213" s="95" t="s">
        <v>1570</v>
      </c>
      <c r="AU213" s="95" t="s">
        <v>3037</v>
      </c>
      <c r="AV213" s="95" t="s">
        <v>456</v>
      </c>
      <c r="AW213" s="95" t="s">
        <v>3705</v>
      </c>
      <c r="AX213" s="95" t="s">
        <v>3706</v>
      </c>
    </row>
    <row r="214" spans="1:50" x14ac:dyDescent="0.25">
      <c r="A214" s="95" t="s">
        <v>3696</v>
      </c>
      <c r="B214" s="95" t="s">
        <v>1721</v>
      </c>
      <c r="C214" s="95" t="s">
        <v>3697</v>
      </c>
      <c r="D214" s="95" t="s">
        <v>2317</v>
      </c>
      <c r="E214" s="95" t="s">
        <v>3698</v>
      </c>
      <c r="F214" s="95" t="s">
        <v>3699</v>
      </c>
      <c r="G214" s="95" t="s">
        <v>3700</v>
      </c>
      <c r="H214" s="95" t="s">
        <v>2321</v>
      </c>
      <c r="I214" s="95" t="s">
        <v>2322</v>
      </c>
      <c r="J214" s="95" t="s">
        <v>322</v>
      </c>
      <c r="K214" s="95" t="s">
        <v>3031</v>
      </c>
      <c r="L214" s="95" t="s">
        <v>3032</v>
      </c>
      <c r="M214" s="95" t="s">
        <v>325</v>
      </c>
      <c r="N214" s="95" t="s">
        <v>356</v>
      </c>
      <c r="O214" s="95" t="s">
        <v>3033</v>
      </c>
      <c r="P214" s="95" t="s">
        <v>328</v>
      </c>
      <c r="Q214" s="95" t="s">
        <v>358</v>
      </c>
      <c r="R214" s="95" t="s">
        <v>359</v>
      </c>
      <c r="S214" s="95" t="s">
        <v>22</v>
      </c>
      <c r="T214" s="95" t="s">
        <v>23</v>
      </c>
      <c r="U214" s="95" t="s">
        <v>505</v>
      </c>
      <c r="V214" s="95" t="s">
        <v>1581</v>
      </c>
      <c r="W214" s="95" t="s">
        <v>30</v>
      </c>
      <c r="X214" s="95" t="s">
        <v>321</v>
      </c>
      <c r="Y214" s="95" t="s">
        <v>32</v>
      </c>
      <c r="Z214" s="95">
        <v>119665</v>
      </c>
      <c r="AA214" s="95" t="s">
        <v>2326</v>
      </c>
      <c r="AB214" s="95" t="s">
        <v>2326</v>
      </c>
      <c r="AC214" s="95" t="s">
        <v>2326</v>
      </c>
      <c r="AD214" s="95" t="s">
        <v>2327</v>
      </c>
      <c r="AE214" s="95" t="s">
        <v>154</v>
      </c>
      <c r="AF214" s="95" t="s">
        <v>154</v>
      </c>
      <c r="AG214" s="95" t="s">
        <v>2328</v>
      </c>
      <c r="AH214" s="95" t="s">
        <v>154</v>
      </c>
      <c r="AI214" s="95" t="s">
        <v>154</v>
      </c>
      <c r="AJ214" s="95" t="s">
        <v>154</v>
      </c>
      <c r="AK214" s="95" t="s">
        <v>154</v>
      </c>
      <c r="AL214" s="95" t="s">
        <v>3701</v>
      </c>
      <c r="AM214" s="95" t="s">
        <v>1328</v>
      </c>
      <c r="AN214" s="95" t="s">
        <v>1328</v>
      </c>
      <c r="AO214" s="95" t="s">
        <v>3702</v>
      </c>
      <c r="AP214" s="95" t="s">
        <v>3703</v>
      </c>
      <c r="AQ214" s="95" t="s">
        <v>2980</v>
      </c>
      <c r="AR214" s="95" t="s">
        <v>3704</v>
      </c>
      <c r="AS214" s="95" t="s">
        <v>3696</v>
      </c>
      <c r="AT214" s="95" t="s">
        <v>1570</v>
      </c>
      <c r="AU214" s="95" t="s">
        <v>3037</v>
      </c>
      <c r="AV214" s="95" t="s">
        <v>456</v>
      </c>
      <c r="AW214" s="95" t="s">
        <v>3705</v>
      </c>
      <c r="AX214" s="95" t="s">
        <v>3706</v>
      </c>
    </row>
    <row r="215" spans="1:50" x14ac:dyDescent="0.25">
      <c r="A215" s="95" t="s">
        <v>3696</v>
      </c>
      <c r="B215" s="95" t="s">
        <v>1721</v>
      </c>
      <c r="C215" s="95" t="s">
        <v>3697</v>
      </c>
      <c r="D215" s="95" t="s">
        <v>2317</v>
      </c>
      <c r="E215" s="95" t="s">
        <v>3698</v>
      </c>
      <c r="F215" s="95" t="s">
        <v>3699</v>
      </c>
      <c r="G215" s="95" t="s">
        <v>3700</v>
      </c>
      <c r="H215" s="95" t="s">
        <v>2321</v>
      </c>
      <c r="I215" s="95" t="s">
        <v>2322</v>
      </c>
      <c r="J215" s="95" t="s">
        <v>322</v>
      </c>
      <c r="K215" s="95" t="s">
        <v>3031</v>
      </c>
      <c r="L215" s="95" t="s">
        <v>3032</v>
      </c>
      <c r="M215" s="95" t="s">
        <v>325</v>
      </c>
      <c r="N215" s="95" t="s">
        <v>356</v>
      </c>
      <c r="O215" s="95" t="s">
        <v>3033</v>
      </c>
      <c r="P215" s="95" t="s">
        <v>328</v>
      </c>
      <c r="Q215" s="95" t="s">
        <v>358</v>
      </c>
      <c r="R215" s="95" t="s">
        <v>359</v>
      </c>
      <c r="S215" s="95" t="s">
        <v>22</v>
      </c>
      <c r="T215" s="95" t="s">
        <v>23</v>
      </c>
      <c r="U215" s="95" t="s">
        <v>535</v>
      </c>
      <c r="V215" s="95" t="s">
        <v>1582</v>
      </c>
      <c r="W215" s="95" t="s">
        <v>30</v>
      </c>
      <c r="X215" s="95" t="s">
        <v>321</v>
      </c>
      <c r="Y215" s="95" t="s">
        <v>32</v>
      </c>
      <c r="Z215" s="95">
        <v>1652292</v>
      </c>
      <c r="AA215" s="95" t="s">
        <v>2326</v>
      </c>
      <c r="AB215" s="95" t="s">
        <v>2326</v>
      </c>
      <c r="AC215" s="95" t="s">
        <v>2326</v>
      </c>
      <c r="AD215" s="95" t="s">
        <v>2327</v>
      </c>
      <c r="AE215" s="95" t="s">
        <v>154</v>
      </c>
      <c r="AF215" s="95" t="s">
        <v>154</v>
      </c>
      <c r="AG215" s="95" t="s">
        <v>2328</v>
      </c>
      <c r="AH215" s="95" t="s">
        <v>154</v>
      </c>
      <c r="AI215" s="95" t="s">
        <v>154</v>
      </c>
      <c r="AJ215" s="95" t="s">
        <v>154</v>
      </c>
      <c r="AK215" s="95" t="s">
        <v>154</v>
      </c>
      <c r="AL215" s="95" t="s">
        <v>3701</v>
      </c>
      <c r="AM215" s="95" t="s">
        <v>1328</v>
      </c>
      <c r="AN215" s="95" t="s">
        <v>1328</v>
      </c>
      <c r="AO215" s="95" t="s">
        <v>3702</v>
      </c>
      <c r="AP215" s="95" t="s">
        <v>3703</v>
      </c>
      <c r="AQ215" s="95" t="s">
        <v>2980</v>
      </c>
      <c r="AR215" s="95" t="s">
        <v>3704</v>
      </c>
      <c r="AS215" s="95" t="s">
        <v>3696</v>
      </c>
      <c r="AT215" s="95" t="s">
        <v>1570</v>
      </c>
      <c r="AU215" s="95" t="s">
        <v>3037</v>
      </c>
      <c r="AV215" s="95" t="s">
        <v>456</v>
      </c>
      <c r="AW215" s="95" t="s">
        <v>3705</v>
      </c>
      <c r="AX215" s="95" t="s">
        <v>3706</v>
      </c>
    </row>
    <row r="216" spans="1:50" x14ac:dyDescent="0.25">
      <c r="A216" s="95" t="s">
        <v>3696</v>
      </c>
      <c r="B216" s="95" t="s">
        <v>1721</v>
      </c>
      <c r="C216" s="95" t="s">
        <v>3697</v>
      </c>
      <c r="D216" s="95" t="s">
        <v>2317</v>
      </c>
      <c r="E216" s="95" t="s">
        <v>3698</v>
      </c>
      <c r="F216" s="95" t="s">
        <v>3699</v>
      </c>
      <c r="G216" s="95" t="s">
        <v>3700</v>
      </c>
      <c r="H216" s="95" t="s">
        <v>2321</v>
      </c>
      <c r="I216" s="95" t="s">
        <v>2322</v>
      </c>
      <c r="J216" s="95" t="s">
        <v>322</v>
      </c>
      <c r="K216" s="95" t="s">
        <v>3031</v>
      </c>
      <c r="L216" s="95" t="s">
        <v>3032</v>
      </c>
      <c r="M216" s="95" t="s">
        <v>325</v>
      </c>
      <c r="N216" s="95" t="s">
        <v>356</v>
      </c>
      <c r="O216" s="95" t="s">
        <v>3033</v>
      </c>
      <c r="P216" s="95" t="s">
        <v>328</v>
      </c>
      <c r="Q216" s="95" t="s">
        <v>358</v>
      </c>
      <c r="R216" s="95" t="s">
        <v>359</v>
      </c>
      <c r="S216" s="95" t="s">
        <v>22</v>
      </c>
      <c r="T216" s="95" t="s">
        <v>23</v>
      </c>
      <c r="U216" s="95" t="s">
        <v>472</v>
      </c>
      <c r="V216" s="95" t="s">
        <v>1585</v>
      </c>
      <c r="W216" s="95" t="s">
        <v>30</v>
      </c>
      <c r="X216" s="95" t="s">
        <v>321</v>
      </c>
      <c r="Y216" s="95" t="s">
        <v>32</v>
      </c>
      <c r="Z216" s="95">
        <v>733854</v>
      </c>
      <c r="AA216" s="95" t="s">
        <v>2326</v>
      </c>
      <c r="AB216" s="95" t="s">
        <v>2326</v>
      </c>
      <c r="AC216" s="95" t="s">
        <v>2326</v>
      </c>
      <c r="AD216" s="95" t="s">
        <v>2327</v>
      </c>
      <c r="AE216" s="95" t="s">
        <v>154</v>
      </c>
      <c r="AF216" s="95" t="s">
        <v>154</v>
      </c>
      <c r="AG216" s="95" t="s">
        <v>2328</v>
      </c>
      <c r="AH216" s="95" t="s">
        <v>154</v>
      </c>
      <c r="AI216" s="95" t="s">
        <v>154</v>
      </c>
      <c r="AJ216" s="95" t="s">
        <v>154</v>
      </c>
      <c r="AK216" s="95" t="s">
        <v>154</v>
      </c>
      <c r="AL216" s="95" t="s">
        <v>3701</v>
      </c>
      <c r="AM216" s="95" t="s">
        <v>1328</v>
      </c>
      <c r="AN216" s="95" t="s">
        <v>1328</v>
      </c>
      <c r="AO216" s="95" t="s">
        <v>3702</v>
      </c>
      <c r="AP216" s="95" t="s">
        <v>3703</v>
      </c>
      <c r="AQ216" s="95" t="s">
        <v>2980</v>
      </c>
      <c r="AR216" s="95" t="s">
        <v>3704</v>
      </c>
      <c r="AS216" s="95" t="s">
        <v>3696</v>
      </c>
      <c r="AT216" s="95" t="s">
        <v>1570</v>
      </c>
      <c r="AU216" s="95" t="s">
        <v>3037</v>
      </c>
      <c r="AV216" s="95" t="s">
        <v>456</v>
      </c>
      <c r="AW216" s="95" t="s">
        <v>3705</v>
      </c>
      <c r="AX216" s="95" t="s">
        <v>3706</v>
      </c>
    </row>
    <row r="217" spans="1:50" x14ac:dyDescent="0.25">
      <c r="A217" s="95" t="s">
        <v>3696</v>
      </c>
      <c r="B217" s="95" t="s">
        <v>1721</v>
      </c>
      <c r="C217" s="95" t="s">
        <v>3697</v>
      </c>
      <c r="D217" s="95" t="s">
        <v>2317</v>
      </c>
      <c r="E217" s="95" t="s">
        <v>3698</v>
      </c>
      <c r="F217" s="95" t="s">
        <v>3699</v>
      </c>
      <c r="G217" s="95" t="s">
        <v>3700</v>
      </c>
      <c r="H217" s="95" t="s">
        <v>2321</v>
      </c>
      <c r="I217" s="95" t="s">
        <v>2322</v>
      </c>
      <c r="J217" s="95" t="s">
        <v>322</v>
      </c>
      <c r="K217" s="95" t="s">
        <v>3031</v>
      </c>
      <c r="L217" s="95" t="s">
        <v>3032</v>
      </c>
      <c r="M217" s="95" t="s">
        <v>325</v>
      </c>
      <c r="N217" s="95" t="s">
        <v>356</v>
      </c>
      <c r="O217" s="95" t="s">
        <v>3033</v>
      </c>
      <c r="P217" s="95" t="s">
        <v>328</v>
      </c>
      <c r="Q217" s="95" t="s">
        <v>358</v>
      </c>
      <c r="R217" s="95" t="s">
        <v>359</v>
      </c>
      <c r="S217" s="95" t="s">
        <v>22</v>
      </c>
      <c r="T217" s="95" t="s">
        <v>23</v>
      </c>
      <c r="U217" s="95" t="s">
        <v>476</v>
      </c>
      <c r="V217" s="95" t="s">
        <v>477</v>
      </c>
      <c r="W217" s="95" t="s">
        <v>30</v>
      </c>
      <c r="X217" s="95" t="s">
        <v>321</v>
      </c>
      <c r="Y217" s="95" t="s">
        <v>32</v>
      </c>
      <c r="Z217" s="95">
        <v>1765101</v>
      </c>
      <c r="AA217" s="95" t="s">
        <v>2326</v>
      </c>
      <c r="AB217" s="95" t="s">
        <v>2326</v>
      </c>
      <c r="AC217" s="95" t="s">
        <v>2326</v>
      </c>
      <c r="AD217" s="95" t="s">
        <v>2327</v>
      </c>
      <c r="AE217" s="95" t="s">
        <v>154</v>
      </c>
      <c r="AF217" s="95" t="s">
        <v>154</v>
      </c>
      <c r="AG217" s="95" t="s">
        <v>2328</v>
      </c>
      <c r="AH217" s="95" t="s">
        <v>154</v>
      </c>
      <c r="AI217" s="95" t="s">
        <v>154</v>
      </c>
      <c r="AJ217" s="95" t="s">
        <v>154</v>
      </c>
      <c r="AK217" s="95" t="s">
        <v>154</v>
      </c>
      <c r="AL217" s="95" t="s">
        <v>3701</v>
      </c>
      <c r="AM217" s="95" t="s">
        <v>1328</v>
      </c>
      <c r="AN217" s="95" t="s">
        <v>1328</v>
      </c>
      <c r="AO217" s="95" t="s">
        <v>3702</v>
      </c>
      <c r="AP217" s="95" t="s">
        <v>3703</v>
      </c>
      <c r="AQ217" s="95" t="s">
        <v>2980</v>
      </c>
      <c r="AR217" s="95" t="s">
        <v>3704</v>
      </c>
      <c r="AS217" s="95" t="s">
        <v>3696</v>
      </c>
      <c r="AT217" s="95" t="s">
        <v>1570</v>
      </c>
      <c r="AU217" s="95" t="s">
        <v>3037</v>
      </c>
      <c r="AV217" s="95" t="s">
        <v>456</v>
      </c>
      <c r="AW217" s="95" t="s">
        <v>3705</v>
      </c>
      <c r="AX217" s="95" t="s">
        <v>3706</v>
      </c>
    </row>
    <row r="218" spans="1:50" x14ac:dyDescent="0.25">
      <c r="A218" s="95" t="s">
        <v>3696</v>
      </c>
      <c r="B218" s="95" t="s">
        <v>1721</v>
      </c>
      <c r="C218" s="95" t="s">
        <v>3697</v>
      </c>
      <c r="D218" s="95" t="s">
        <v>2317</v>
      </c>
      <c r="E218" s="95" t="s">
        <v>3698</v>
      </c>
      <c r="F218" s="95" t="s">
        <v>3699</v>
      </c>
      <c r="G218" s="95" t="s">
        <v>3700</v>
      </c>
      <c r="H218" s="95" t="s">
        <v>2321</v>
      </c>
      <c r="I218" s="95" t="s">
        <v>2322</v>
      </c>
      <c r="J218" s="95" t="s">
        <v>322</v>
      </c>
      <c r="K218" s="95" t="s">
        <v>3031</v>
      </c>
      <c r="L218" s="95" t="s">
        <v>3032</v>
      </c>
      <c r="M218" s="95" t="s">
        <v>325</v>
      </c>
      <c r="N218" s="95" t="s">
        <v>356</v>
      </c>
      <c r="O218" s="95" t="s">
        <v>3033</v>
      </c>
      <c r="P218" s="95" t="s">
        <v>328</v>
      </c>
      <c r="Q218" s="95" t="s">
        <v>358</v>
      </c>
      <c r="R218" s="95" t="s">
        <v>359</v>
      </c>
      <c r="S218" s="95" t="s">
        <v>22</v>
      </c>
      <c r="T218" s="95" t="s">
        <v>23</v>
      </c>
      <c r="U218" s="95" t="s">
        <v>478</v>
      </c>
      <c r="V218" s="95" t="s">
        <v>479</v>
      </c>
      <c r="W218" s="95" t="s">
        <v>30</v>
      </c>
      <c r="X218" s="95" t="s">
        <v>321</v>
      </c>
      <c r="Y218" s="95" t="s">
        <v>32</v>
      </c>
      <c r="Z218" s="95">
        <v>178833</v>
      </c>
      <c r="AA218" s="95" t="s">
        <v>2326</v>
      </c>
      <c r="AB218" s="95" t="s">
        <v>2326</v>
      </c>
      <c r="AC218" s="95" t="s">
        <v>2326</v>
      </c>
      <c r="AD218" s="95" t="s">
        <v>2327</v>
      </c>
      <c r="AE218" s="95" t="s">
        <v>154</v>
      </c>
      <c r="AF218" s="95" t="s">
        <v>154</v>
      </c>
      <c r="AG218" s="95" t="s">
        <v>2328</v>
      </c>
      <c r="AH218" s="95" t="s">
        <v>154</v>
      </c>
      <c r="AI218" s="95" t="s">
        <v>154</v>
      </c>
      <c r="AJ218" s="95" t="s">
        <v>154</v>
      </c>
      <c r="AK218" s="95" t="s">
        <v>154</v>
      </c>
      <c r="AL218" s="95" t="s">
        <v>3701</v>
      </c>
      <c r="AM218" s="95" t="s">
        <v>1328</v>
      </c>
      <c r="AN218" s="95" t="s">
        <v>1328</v>
      </c>
      <c r="AO218" s="95" t="s">
        <v>3702</v>
      </c>
      <c r="AP218" s="95" t="s">
        <v>3703</v>
      </c>
      <c r="AQ218" s="95" t="s">
        <v>2980</v>
      </c>
      <c r="AR218" s="95" t="s">
        <v>3704</v>
      </c>
      <c r="AS218" s="95" t="s">
        <v>3696</v>
      </c>
      <c r="AT218" s="95" t="s">
        <v>1570</v>
      </c>
      <c r="AU218" s="95" t="s">
        <v>3037</v>
      </c>
      <c r="AV218" s="95" t="s">
        <v>456</v>
      </c>
      <c r="AW218" s="95" t="s">
        <v>3705</v>
      </c>
      <c r="AX218" s="95" t="s">
        <v>3706</v>
      </c>
    </row>
    <row r="219" spans="1:50" x14ac:dyDescent="0.25">
      <c r="A219" s="95" t="s">
        <v>3707</v>
      </c>
      <c r="B219" s="95" t="s">
        <v>1721</v>
      </c>
      <c r="C219" s="95" t="s">
        <v>3689</v>
      </c>
      <c r="D219" s="95" t="s">
        <v>2317</v>
      </c>
      <c r="E219" s="95" t="s">
        <v>3708</v>
      </c>
      <c r="F219" s="95" t="s">
        <v>2326</v>
      </c>
      <c r="G219" s="95" t="s">
        <v>3708</v>
      </c>
      <c r="H219" s="95" t="s">
        <v>2321</v>
      </c>
      <c r="I219" s="95" t="s">
        <v>2322</v>
      </c>
      <c r="J219" s="95" t="s">
        <v>322</v>
      </c>
      <c r="K219" s="95" t="s">
        <v>3031</v>
      </c>
      <c r="L219" s="95" t="s">
        <v>3032</v>
      </c>
      <c r="M219" s="95" t="s">
        <v>325</v>
      </c>
      <c r="N219" s="95" t="s">
        <v>356</v>
      </c>
      <c r="O219" s="95" t="s">
        <v>3033</v>
      </c>
      <c r="P219" s="95" t="s">
        <v>328</v>
      </c>
      <c r="Q219" s="95" t="s">
        <v>358</v>
      </c>
      <c r="R219" s="95" t="s">
        <v>359</v>
      </c>
      <c r="S219" s="95" t="s">
        <v>22</v>
      </c>
      <c r="T219" s="95" t="s">
        <v>23</v>
      </c>
      <c r="U219" s="95" t="s">
        <v>460</v>
      </c>
      <c r="V219" s="95" t="s">
        <v>1579</v>
      </c>
      <c r="W219" s="95" t="s">
        <v>30</v>
      </c>
      <c r="X219" s="95" t="s">
        <v>321</v>
      </c>
      <c r="Y219" s="95" t="s">
        <v>32</v>
      </c>
      <c r="Z219" s="95">
        <v>1712355.75</v>
      </c>
      <c r="AA219" s="95" t="s">
        <v>2326</v>
      </c>
      <c r="AB219" s="95" t="s">
        <v>2326</v>
      </c>
      <c r="AC219" s="95" t="s">
        <v>2326</v>
      </c>
      <c r="AD219" s="95" t="s">
        <v>2327</v>
      </c>
      <c r="AE219" s="95" t="s">
        <v>154</v>
      </c>
      <c r="AF219" s="95" t="s">
        <v>154</v>
      </c>
      <c r="AG219" s="95" t="s">
        <v>2328</v>
      </c>
      <c r="AH219" s="95" t="s">
        <v>154</v>
      </c>
      <c r="AI219" s="95" t="s">
        <v>154</v>
      </c>
      <c r="AJ219" s="95" t="s">
        <v>154</v>
      </c>
      <c r="AK219" s="95" t="s">
        <v>154</v>
      </c>
      <c r="AL219" s="95" t="s">
        <v>3701</v>
      </c>
      <c r="AM219" s="95" t="s">
        <v>1336</v>
      </c>
      <c r="AN219" s="95" t="s">
        <v>1336</v>
      </c>
      <c r="AO219" s="95" t="s">
        <v>3709</v>
      </c>
      <c r="AP219" s="95" t="s">
        <v>3710</v>
      </c>
      <c r="AQ219" s="95" t="s">
        <v>2980</v>
      </c>
      <c r="AR219" s="95" t="s">
        <v>3711</v>
      </c>
      <c r="AS219" s="95" t="s">
        <v>3707</v>
      </c>
      <c r="AT219" s="95" t="s">
        <v>1570</v>
      </c>
      <c r="AU219" s="95" t="s">
        <v>3037</v>
      </c>
      <c r="AV219" s="95" t="s">
        <v>456</v>
      </c>
      <c r="AW219" s="95" t="s">
        <v>3705</v>
      </c>
      <c r="AX219" s="95" t="s">
        <v>3706</v>
      </c>
    </row>
    <row r="220" spans="1:50" x14ac:dyDescent="0.25">
      <c r="A220" s="95" t="s">
        <v>3712</v>
      </c>
      <c r="B220" s="95" t="s">
        <v>1721</v>
      </c>
      <c r="C220" s="95" t="s">
        <v>3713</v>
      </c>
      <c r="D220" s="95" t="s">
        <v>2317</v>
      </c>
      <c r="E220" s="95" t="s">
        <v>3714</v>
      </c>
      <c r="F220" s="95" t="s">
        <v>3715</v>
      </c>
      <c r="G220" s="95" t="s">
        <v>3716</v>
      </c>
      <c r="H220" s="95" t="s">
        <v>2321</v>
      </c>
      <c r="I220" s="95" t="s">
        <v>2322</v>
      </c>
      <c r="J220" s="95" t="s">
        <v>322</v>
      </c>
      <c r="K220" s="95" t="s">
        <v>3717</v>
      </c>
      <c r="L220" s="95" t="s">
        <v>3718</v>
      </c>
      <c r="M220" s="95" t="s">
        <v>325</v>
      </c>
      <c r="N220" s="95" t="s">
        <v>326</v>
      </c>
      <c r="O220" s="95" t="s">
        <v>3719</v>
      </c>
      <c r="P220" s="95" t="s">
        <v>328</v>
      </c>
      <c r="Q220" s="95" t="s">
        <v>385</v>
      </c>
      <c r="R220" s="95" t="s">
        <v>386</v>
      </c>
      <c r="S220" s="95" t="s">
        <v>22</v>
      </c>
      <c r="T220" s="95" t="s">
        <v>23</v>
      </c>
      <c r="U220" s="95" t="s">
        <v>113</v>
      </c>
      <c r="V220" s="95" t="s">
        <v>114</v>
      </c>
      <c r="W220" s="95" t="s">
        <v>30</v>
      </c>
      <c r="X220" s="95" t="s">
        <v>321</v>
      </c>
      <c r="Y220" s="95" t="s">
        <v>32</v>
      </c>
      <c r="Z220" s="95">
        <v>85452521.980000004</v>
      </c>
      <c r="AA220" s="95" t="s">
        <v>2326</v>
      </c>
      <c r="AB220" s="95" t="s">
        <v>2326</v>
      </c>
      <c r="AC220" s="95" t="s">
        <v>2326</v>
      </c>
      <c r="AD220" s="95" t="s">
        <v>2327</v>
      </c>
      <c r="AE220" s="95" t="s">
        <v>154</v>
      </c>
      <c r="AF220" s="95" t="s">
        <v>154</v>
      </c>
      <c r="AG220" s="95" t="s">
        <v>2328</v>
      </c>
      <c r="AH220" s="95" t="s">
        <v>154</v>
      </c>
      <c r="AI220" s="95" t="s">
        <v>154</v>
      </c>
      <c r="AJ220" s="95" t="s">
        <v>154</v>
      </c>
      <c r="AK220" s="95" t="s">
        <v>154</v>
      </c>
      <c r="AL220" s="95" t="s">
        <v>3720</v>
      </c>
      <c r="AM220" s="95" t="s">
        <v>3721</v>
      </c>
      <c r="AN220" s="95" t="s">
        <v>3721</v>
      </c>
      <c r="AO220" s="95" t="s">
        <v>3722</v>
      </c>
      <c r="AP220" s="95" t="s">
        <v>3723</v>
      </c>
      <c r="AQ220" s="95" t="s">
        <v>2980</v>
      </c>
      <c r="AR220" s="95" t="s">
        <v>3724</v>
      </c>
      <c r="AS220" s="95" t="s">
        <v>3712</v>
      </c>
      <c r="AT220" s="95" t="s">
        <v>1570</v>
      </c>
      <c r="AU220" s="95" t="s">
        <v>566</v>
      </c>
      <c r="AV220" s="95" t="s">
        <v>456</v>
      </c>
      <c r="AW220" s="95" t="s">
        <v>3725</v>
      </c>
      <c r="AX220" s="95" t="s">
        <v>3726</v>
      </c>
    </row>
    <row r="221" spans="1:50" x14ac:dyDescent="0.25">
      <c r="A221" s="95" t="s">
        <v>3727</v>
      </c>
      <c r="B221" s="95" t="s">
        <v>1721</v>
      </c>
      <c r="C221" s="95" t="s">
        <v>3728</v>
      </c>
      <c r="D221" s="95" t="s">
        <v>2317</v>
      </c>
      <c r="E221" s="95" t="s">
        <v>3729</v>
      </c>
      <c r="F221" s="95" t="s">
        <v>3730</v>
      </c>
      <c r="G221" s="95" t="s">
        <v>3731</v>
      </c>
      <c r="H221" s="95" t="s">
        <v>2321</v>
      </c>
      <c r="I221" s="95" t="s">
        <v>2322</v>
      </c>
      <c r="J221" s="95" t="s">
        <v>322</v>
      </c>
      <c r="K221" s="95" t="s">
        <v>368</v>
      </c>
      <c r="L221" s="95" t="s">
        <v>369</v>
      </c>
      <c r="M221" s="95" t="s">
        <v>325</v>
      </c>
      <c r="N221" s="95" t="s">
        <v>356</v>
      </c>
      <c r="O221" s="95" t="s">
        <v>370</v>
      </c>
      <c r="P221" s="95" t="s">
        <v>328</v>
      </c>
      <c r="Q221" s="95" t="s">
        <v>371</v>
      </c>
      <c r="R221" s="95" t="s">
        <v>372</v>
      </c>
      <c r="S221" s="95" t="s">
        <v>22</v>
      </c>
      <c r="T221" s="95" t="s">
        <v>23</v>
      </c>
      <c r="U221" s="95" t="s">
        <v>123</v>
      </c>
      <c r="V221" s="95" t="s">
        <v>124</v>
      </c>
      <c r="W221" s="95" t="s">
        <v>30</v>
      </c>
      <c r="X221" s="95" t="s">
        <v>321</v>
      </c>
      <c r="Y221" s="95" t="s">
        <v>32</v>
      </c>
      <c r="Z221" s="95">
        <v>9050158</v>
      </c>
      <c r="AA221" s="95" t="s">
        <v>2326</v>
      </c>
      <c r="AB221" s="95" t="s">
        <v>2326</v>
      </c>
      <c r="AC221" s="95" t="s">
        <v>2326</v>
      </c>
      <c r="AD221" s="95" t="s">
        <v>2327</v>
      </c>
      <c r="AE221" s="95" t="s">
        <v>154</v>
      </c>
      <c r="AF221" s="95" t="s">
        <v>154</v>
      </c>
      <c r="AG221" s="95" t="s">
        <v>2328</v>
      </c>
      <c r="AH221" s="95" t="s">
        <v>154</v>
      </c>
      <c r="AI221" s="95" t="s">
        <v>154</v>
      </c>
      <c r="AJ221" s="95" t="s">
        <v>154</v>
      </c>
      <c r="AK221" s="95" t="s">
        <v>154</v>
      </c>
      <c r="AL221" s="95" t="s">
        <v>3732</v>
      </c>
      <c r="AM221" s="95" t="s">
        <v>373</v>
      </c>
      <c r="AN221" s="95" t="s">
        <v>373</v>
      </c>
      <c r="AO221" s="95" t="s">
        <v>374</v>
      </c>
      <c r="AP221" s="95" t="s">
        <v>3733</v>
      </c>
      <c r="AQ221" s="95" t="s">
        <v>2980</v>
      </c>
      <c r="AR221" s="95" t="s">
        <v>3734</v>
      </c>
      <c r="AS221" s="95" t="s">
        <v>3727</v>
      </c>
      <c r="AT221" s="95" t="s">
        <v>1570</v>
      </c>
      <c r="AU221" s="95" t="s">
        <v>378</v>
      </c>
      <c r="AV221" s="95" t="s">
        <v>335</v>
      </c>
      <c r="AW221" s="95" t="s">
        <v>379</v>
      </c>
      <c r="AX221" s="95" t="s">
        <v>380</v>
      </c>
    </row>
    <row r="222" spans="1:50" x14ac:dyDescent="0.25">
      <c r="A222" s="95" t="s">
        <v>3735</v>
      </c>
      <c r="B222" s="95" t="s">
        <v>1721</v>
      </c>
      <c r="C222" s="95" t="s">
        <v>3736</v>
      </c>
      <c r="D222" s="95" t="s">
        <v>2317</v>
      </c>
      <c r="E222" s="95" t="s">
        <v>3737</v>
      </c>
      <c r="F222" s="95" t="s">
        <v>2326</v>
      </c>
      <c r="G222" s="95" t="s">
        <v>3737</v>
      </c>
      <c r="H222" s="95" t="s">
        <v>2321</v>
      </c>
      <c r="I222" s="95" t="s">
        <v>2322</v>
      </c>
      <c r="J222" s="95" t="s">
        <v>322</v>
      </c>
      <c r="K222" s="95" t="s">
        <v>1125</v>
      </c>
      <c r="L222" s="95" t="s">
        <v>1126</v>
      </c>
      <c r="M222" s="95" t="s">
        <v>325</v>
      </c>
      <c r="N222" s="95" t="s">
        <v>356</v>
      </c>
      <c r="O222" s="95" t="s">
        <v>1127</v>
      </c>
      <c r="P222" s="95" t="s">
        <v>328</v>
      </c>
      <c r="Q222" s="95" t="s">
        <v>528</v>
      </c>
      <c r="R222" s="95" t="s">
        <v>529</v>
      </c>
      <c r="S222" s="95" t="s">
        <v>22</v>
      </c>
      <c r="T222" s="95" t="s">
        <v>23</v>
      </c>
      <c r="U222" s="95" t="s">
        <v>1123</v>
      </c>
      <c r="V222" s="95" t="s">
        <v>1605</v>
      </c>
      <c r="W222" s="95" t="s">
        <v>30</v>
      </c>
      <c r="X222" s="95" t="s">
        <v>321</v>
      </c>
      <c r="Y222" s="95" t="s">
        <v>32</v>
      </c>
      <c r="Z222" s="95">
        <v>10971000</v>
      </c>
      <c r="AA222" s="95" t="s">
        <v>2326</v>
      </c>
      <c r="AB222" s="95" t="s">
        <v>2326</v>
      </c>
      <c r="AC222" s="95" t="s">
        <v>2326</v>
      </c>
      <c r="AD222" s="95" t="s">
        <v>2327</v>
      </c>
      <c r="AE222" s="95" t="s">
        <v>154</v>
      </c>
      <c r="AF222" s="95" t="s">
        <v>154</v>
      </c>
      <c r="AG222" s="95" t="s">
        <v>2328</v>
      </c>
      <c r="AH222" s="95" t="s">
        <v>154</v>
      </c>
      <c r="AI222" s="95" t="s">
        <v>154</v>
      </c>
      <c r="AJ222" s="95" t="s">
        <v>154</v>
      </c>
      <c r="AK222" s="95" t="s">
        <v>154</v>
      </c>
      <c r="AL222" s="95" t="s">
        <v>3738</v>
      </c>
      <c r="AM222" s="95" t="s">
        <v>1128</v>
      </c>
      <c r="AN222" s="95" t="s">
        <v>1128</v>
      </c>
      <c r="AO222" s="95" t="s">
        <v>332</v>
      </c>
      <c r="AP222" s="95" t="s">
        <v>3739</v>
      </c>
      <c r="AQ222" s="95" t="s">
        <v>2980</v>
      </c>
      <c r="AR222" s="95" t="s">
        <v>3740</v>
      </c>
      <c r="AS222" s="95" t="s">
        <v>3735</v>
      </c>
      <c r="AT222" s="95" t="s">
        <v>1570</v>
      </c>
      <c r="AU222" s="95" t="s">
        <v>1132</v>
      </c>
      <c r="AV222" s="95" t="s">
        <v>1133</v>
      </c>
      <c r="AW222" s="95" t="s">
        <v>1134</v>
      </c>
      <c r="AX222" s="95" t="s">
        <v>1928</v>
      </c>
    </row>
    <row r="223" spans="1:50" x14ac:dyDescent="0.25">
      <c r="A223" s="95" t="s">
        <v>3741</v>
      </c>
      <c r="B223" s="95" t="s">
        <v>1721</v>
      </c>
      <c r="C223" s="95" t="s">
        <v>3742</v>
      </c>
      <c r="D223" s="95" t="s">
        <v>2317</v>
      </c>
      <c r="E223" s="95" t="s">
        <v>3743</v>
      </c>
      <c r="F223" s="95" t="s">
        <v>3744</v>
      </c>
      <c r="G223" s="95" t="s">
        <v>3745</v>
      </c>
      <c r="H223" s="95" t="s">
        <v>2321</v>
      </c>
      <c r="I223" s="95" t="s">
        <v>2322</v>
      </c>
      <c r="J223" s="95" t="s">
        <v>322</v>
      </c>
      <c r="K223" s="95" t="s">
        <v>323</v>
      </c>
      <c r="L223" s="95" t="s">
        <v>324</v>
      </c>
      <c r="M223" s="95" t="s">
        <v>325</v>
      </c>
      <c r="N223" s="95" t="s">
        <v>326</v>
      </c>
      <c r="O223" s="95" t="s">
        <v>327</v>
      </c>
      <c r="P223" s="95" t="s">
        <v>328</v>
      </c>
      <c r="Q223" s="95" t="s">
        <v>329</v>
      </c>
      <c r="R223" s="95" t="s">
        <v>330</v>
      </c>
      <c r="S223" s="95" t="s">
        <v>22</v>
      </c>
      <c r="T223" s="95" t="s">
        <v>23</v>
      </c>
      <c r="U223" s="95" t="s">
        <v>476</v>
      </c>
      <c r="V223" s="95" t="s">
        <v>477</v>
      </c>
      <c r="W223" s="95" t="s">
        <v>30</v>
      </c>
      <c r="X223" s="95" t="s">
        <v>321</v>
      </c>
      <c r="Y223" s="95" t="s">
        <v>32</v>
      </c>
      <c r="Z223" s="95">
        <v>59224177.130000003</v>
      </c>
      <c r="AA223" s="95" t="s">
        <v>2326</v>
      </c>
      <c r="AB223" s="95" t="s">
        <v>2326</v>
      </c>
      <c r="AC223" s="95" t="s">
        <v>2326</v>
      </c>
      <c r="AD223" s="95" t="s">
        <v>2327</v>
      </c>
      <c r="AE223" s="95" t="s">
        <v>154</v>
      </c>
      <c r="AF223" s="95" t="s">
        <v>154</v>
      </c>
      <c r="AG223" s="95" t="s">
        <v>2328</v>
      </c>
      <c r="AH223" s="95" t="s">
        <v>154</v>
      </c>
      <c r="AI223" s="95" t="s">
        <v>154</v>
      </c>
      <c r="AJ223" s="95" t="s">
        <v>154</v>
      </c>
      <c r="AK223" s="95" t="s">
        <v>154</v>
      </c>
      <c r="AL223" s="95" t="s">
        <v>3746</v>
      </c>
      <c r="AM223" s="95" t="s">
        <v>561</v>
      </c>
      <c r="AN223" s="95" t="s">
        <v>561</v>
      </c>
      <c r="AO223" s="95" t="s">
        <v>562</v>
      </c>
      <c r="AP223" s="95" t="s">
        <v>3747</v>
      </c>
      <c r="AQ223" s="95" t="s">
        <v>2980</v>
      </c>
      <c r="AR223" s="95" t="s">
        <v>3748</v>
      </c>
      <c r="AS223" s="95" t="s">
        <v>3741</v>
      </c>
      <c r="AT223" s="95" t="s">
        <v>1570</v>
      </c>
      <c r="AU223" s="95" t="s">
        <v>566</v>
      </c>
      <c r="AV223" s="95" t="s">
        <v>335</v>
      </c>
      <c r="AW223" s="95" t="s">
        <v>3749</v>
      </c>
      <c r="AX223" s="95" t="s">
        <v>568</v>
      </c>
    </row>
    <row r="224" spans="1:50" x14ac:dyDescent="0.25">
      <c r="A224" s="95" t="s">
        <v>3750</v>
      </c>
      <c r="B224" s="95" t="s">
        <v>1721</v>
      </c>
      <c r="C224" s="95" t="s">
        <v>3742</v>
      </c>
      <c r="D224" s="95" t="s">
        <v>2317</v>
      </c>
      <c r="E224" s="95" t="s">
        <v>3743</v>
      </c>
      <c r="F224" s="95" t="s">
        <v>3744</v>
      </c>
      <c r="G224" s="95" t="s">
        <v>3745</v>
      </c>
      <c r="H224" s="95" t="s">
        <v>2321</v>
      </c>
      <c r="I224" s="95" t="s">
        <v>2322</v>
      </c>
      <c r="J224" s="95" t="s">
        <v>322</v>
      </c>
      <c r="K224" s="95" t="s">
        <v>323</v>
      </c>
      <c r="L224" s="95" t="s">
        <v>324</v>
      </c>
      <c r="M224" s="95" t="s">
        <v>325</v>
      </c>
      <c r="N224" s="95" t="s">
        <v>326</v>
      </c>
      <c r="O224" s="95" t="s">
        <v>327</v>
      </c>
      <c r="P224" s="95" t="s">
        <v>328</v>
      </c>
      <c r="Q224" s="95" t="s">
        <v>329</v>
      </c>
      <c r="R224" s="95" t="s">
        <v>330</v>
      </c>
      <c r="S224" s="95" t="s">
        <v>22</v>
      </c>
      <c r="T224" s="95" t="s">
        <v>23</v>
      </c>
      <c r="U224" s="95" t="s">
        <v>476</v>
      </c>
      <c r="V224" s="95" t="s">
        <v>477</v>
      </c>
      <c r="W224" s="95" t="s">
        <v>30</v>
      </c>
      <c r="X224" s="95" t="s">
        <v>321</v>
      </c>
      <c r="Y224" s="95" t="s">
        <v>32</v>
      </c>
      <c r="Z224" s="95">
        <v>59224177.130000003</v>
      </c>
      <c r="AA224" s="95" t="s">
        <v>2326</v>
      </c>
      <c r="AB224" s="95" t="s">
        <v>2326</v>
      </c>
      <c r="AC224" s="95" t="s">
        <v>2326</v>
      </c>
      <c r="AD224" s="95" t="s">
        <v>2327</v>
      </c>
      <c r="AE224" s="95" t="s">
        <v>154</v>
      </c>
      <c r="AF224" s="95" t="s">
        <v>154</v>
      </c>
      <c r="AG224" s="95" t="s">
        <v>2328</v>
      </c>
      <c r="AH224" s="95" t="s">
        <v>154</v>
      </c>
      <c r="AI224" s="95" t="s">
        <v>154</v>
      </c>
      <c r="AJ224" s="95" t="s">
        <v>154</v>
      </c>
      <c r="AK224" s="95" t="s">
        <v>154</v>
      </c>
      <c r="AL224" s="95" t="s">
        <v>3751</v>
      </c>
      <c r="AM224" s="95" t="s">
        <v>561</v>
      </c>
      <c r="AN224" s="95" t="s">
        <v>561</v>
      </c>
      <c r="AO224" s="95" t="s">
        <v>562</v>
      </c>
      <c r="AP224" s="95" t="s">
        <v>3752</v>
      </c>
      <c r="AQ224" s="95" t="s">
        <v>2980</v>
      </c>
      <c r="AR224" s="95" t="s">
        <v>3753</v>
      </c>
      <c r="AS224" s="95" t="s">
        <v>3750</v>
      </c>
      <c r="AT224" s="95" t="s">
        <v>1570</v>
      </c>
      <c r="AU224" s="95" t="s">
        <v>566</v>
      </c>
      <c r="AV224" s="95" t="s">
        <v>335</v>
      </c>
      <c r="AW224" s="95" t="s">
        <v>3749</v>
      </c>
      <c r="AX224" s="95" t="s">
        <v>568</v>
      </c>
    </row>
    <row r="225" spans="1:50" x14ac:dyDescent="0.25">
      <c r="A225" s="95" t="s">
        <v>3754</v>
      </c>
      <c r="B225" s="95" t="s">
        <v>1721</v>
      </c>
      <c r="C225" s="95" t="s">
        <v>3755</v>
      </c>
      <c r="D225" s="95" t="s">
        <v>2317</v>
      </c>
      <c r="E225" s="95" t="s">
        <v>3756</v>
      </c>
      <c r="F225" s="95" t="s">
        <v>3757</v>
      </c>
      <c r="G225" s="95" t="s">
        <v>3758</v>
      </c>
      <c r="H225" s="95" t="s">
        <v>2321</v>
      </c>
      <c r="I225" s="95" t="s">
        <v>2322</v>
      </c>
      <c r="J225" s="95" t="s">
        <v>322</v>
      </c>
      <c r="K225" s="95" t="s">
        <v>323</v>
      </c>
      <c r="L225" s="95" t="s">
        <v>324</v>
      </c>
      <c r="M225" s="95" t="s">
        <v>325</v>
      </c>
      <c r="N225" s="95" t="s">
        <v>326</v>
      </c>
      <c r="O225" s="95" t="s">
        <v>327</v>
      </c>
      <c r="P225" s="95" t="s">
        <v>328</v>
      </c>
      <c r="Q225" s="95" t="s">
        <v>329</v>
      </c>
      <c r="R225" s="95" t="s">
        <v>330</v>
      </c>
      <c r="S225" s="95" t="s">
        <v>22</v>
      </c>
      <c r="T225" s="95" t="s">
        <v>23</v>
      </c>
      <c r="U225" s="95" t="s">
        <v>476</v>
      </c>
      <c r="V225" s="95" t="s">
        <v>477</v>
      </c>
      <c r="W225" s="95" t="s">
        <v>30</v>
      </c>
      <c r="X225" s="95" t="s">
        <v>321</v>
      </c>
      <c r="Y225" s="95" t="s">
        <v>32</v>
      </c>
      <c r="Z225" s="95">
        <v>95524979.379999995</v>
      </c>
      <c r="AA225" s="95" t="s">
        <v>2326</v>
      </c>
      <c r="AB225" s="95" t="s">
        <v>2326</v>
      </c>
      <c r="AC225" s="95" t="s">
        <v>2326</v>
      </c>
      <c r="AD225" s="95" t="s">
        <v>2327</v>
      </c>
      <c r="AE225" s="95" t="s">
        <v>154</v>
      </c>
      <c r="AF225" s="95" t="s">
        <v>154</v>
      </c>
      <c r="AG225" s="95" t="s">
        <v>2328</v>
      </c>
      <c r="AH225" s="95" t="s">
        <v>154</v>
      </c>
      <c r="AI225" s="95" t="s">
        <v>154</v>
      </c>
      <c r="AJ225" s="95" t="s">
        <v>154</v>
      </c>
      <c r="AK225" s="95" t="s">
        <v>154</v>
      </c>
      <c r="AL225" s="95" t="s">
        <v>3759</v>
      </c>
      <c r="AM225" s="95" t="s">
        <v>561</v>
      </c>
      <c r="AN225" s="95" t="s">
        <v>561</v>
      </c>
      <c r="AO225" s="95" t="s">
        <v>562</v>
      </c>
      <c r="AP225" s="95" t="s">
        <v>3760</v>
      </c>
      <c r="AQ225" s="95" t="s">
        <v>2980</v>
      </c>
      <c r="AR225" s="95" t="s">
        <v>3761</v>
      </c>
      <c r="AS225" s="95" t="s">
        <v>3754</v>
      </c>
      <c r="AT225" s="95" t="s">
        <v>1570</v>
      </c>
      <c r="AU225" s="95" t="s">
        <v>566</v>
      </c>
      <c r="AV225" s="95" t="s">
        <v>335</v>
      </c>
      <c r="AW225" s="95" t="s">
        <v>3749</v>
      </c>
      <c r="AX225" s="95" t="s">
        <v>568</v>
      </c>
    </row>
    <row r="226" spans="1:50" x14ac:dyDescent="0.25">
      <c r="A226" s="95" t="s">
        <v>3762</v>
      </c>
      <c r="B226" s="95" t="s">
        <v>1721</v>
      </c>
      <c r="C226" s="95" t="s">
        <v>3763</v>
      </c>
      <c r="D226" s="95" t="s">
        <v>2317</v>
      </c>
      <c r="E226" s="95" t="s">
        <v>3764</v>
      </c>
      <c r="F226" s="95" t="s">
        <v>3765</v>
      </c>
      <c r="G226" s="95" t="s">
        <v>3766</v>
      </c>
      <c r="H226" s="95" t="s">
        <v>2321</v>
      </c>
      <c r="I226" s="95" t="s">
        <v>2322</v>
      </c>
      <c r="J226" s="95" t="s">
        <v>322</v>
      </c>
      <c r="K226" s="95" t="s">
        <v>3767</v>
      </c>
      <c r="L226" s="95" t="s">
        <v>3768</v>
      </c>
      <c r="M226" s="95" t="s">
        <v>325</v>
      </c>
      <c r="N226" s="95" t="s">
        <v>326</v>
      </c>
      <c r="O226" s="95" t="s">
        <v>3769</v>
      </c>
      <c r="P226" s="95" t="s">
        <v>328</v>
      </c>
      <c r="Q226" s="95" t="s">
        <v>358</v>
      </c>
      <c r="R226" s="95" t="s">
        <v>359</v>
      </c>
      <c r="S226" s="95" t="s">
        <v>22</v>
      </c>
      <c r="T226" s="95" t="s">
        <v>23</v>
      </c>
      <c r="U226" s="95" t="s">
        <v>115</v>
      </c>
      <c r="V226" s="95" t="s">
        <v>116</v>
      </c>
      <c r="W226" s="95" t="s">
        <v>30</v>
      </c>
      <c r="X226" s="95" t="s">
        <v>321</v>
      </c>
      <c r="Y226" s="95" t="s">
        <v>32</v>
      </c>
      <c r="Z226" s="95">
        <v>3564000</v>
      </c>
      <c r="AA226" s="95" t="s">
        <v>2326</v>
      </c>
      <c r="AB226" s="95" t="s">
        <v>2326</v>
      </c>
      <c r="AC226" s="95" t="s">
        <v>2326</v>
      </c>
      <c r="AD226" s="95" t="s">
        <v>2327</v>
      </c>
      <c r="AE226" s="95" t="s">
        <v>154</v>
      </c>
      <c r="AF226" s="95" t="s">
        <v>154</v>
      </c>
      <c r="AG226" s="95" t="s">
        <v>2328</v>
      </c>
      <c r="AH226" s="95" t="s">
        <v>154</v>
      </c>
      <c r="AI226" s="95" t="s">
        <v>154</v>
      </c>
      <c r="AJ226" s="95" t="s">
        <v>154</v>
      </c>
      <c r="AK226" s="95" t="s">
        <v>154</v>
      </c>
      <c r="AL226" s="95" t="s">
        <v>3770</v>
      </c>
      <c r="AM226" s="95" t="s">
        <v>3771</v>
      </c>
      <c r="AN226" s="95" t="s">
        <v>3772</v>
      </c>
      <c r="AO226" s="95" t="s">
        <v>3773</v>
      </c>
      <c r="AP226" s="95" t="s">
        <v>3774</v>
      </c>
      <c r="AQ226" s="95" t="s">
        <v>2980</v>
      </c>
      <c r="AR226" s="95" t="s">
        <v>3775</v>
      </c>
      <c r="AS226" s="95" t="s">
        <v>3762</v>
      </c>
      <c r="AT226" s="95" t="s">
        <v>1570</v>
      </c>
      <c r="AU226" s="95" t="s">
        <v>415</v>
      </c>
      <c r="AV226" s="95" t="s">
        <v>335</v>
      </c>
      <c r="AW226" s="95" t="s">
        <v>3776</v>
      </c>
      <c r="AX226" s="95" t="s">
        <v>3777</v>
      </c>
    </row>
    <row r="227" spans="1:50" x14ac:dyDescent="0.25">
      <c r="A227" s="95" t="s">
        <v>3762</v>
      </c>
      <c r="B227" s="95" t="s">
        <v>1721</v>
      </c>
      <c r="C227" s="95" t="s">
        <v>3763</v>
      </c>
      <c r="D227" s="95" t="s">
        <v>2317</v>
      </c>
      <c r="E227" s="95" t="s">
        <v>3764</v>
      </c>
      <c r="F227" s="95" t="s">
        <v>3765</v>
      </c>
      <c r="G227" s="95" t="s">
        <v>3766</v>
      </c>
      <c r="H227" s="95" t="s">
        <v>2321</v>
      </c>
      <c r="I227" s="95" t="s">
        <v>2322</v>
      </c>
      <c r="J227" s="95" t="s">
        <v>322</v>
      </c>
      <c r="K227" s="95" t="s">
        <v>3767</v>
      </c>
      <c r="L227" s="95" t="s">
        <v>3768</v>
      </c>
      <c r="M227" s="95" t="s">
        <v>325</v>
      </c>
      <c r="N227" s="95" t="s">
        <v>326</v>
      </c>
      <c r="O227" s="95" t="s">
        <v>3769</v>
      </c>
      <c r="P227" s="95" t="s">
        <v>328</v>
      </c>
      <c r="Q227" s="95" t="s">
        <v>358</v>
      </c>
      <c r="R227" s="95" t="s">
        <v>359</v>
      </c>
      <c r="S227" s="95" t="s">
        <v>22</v>
      </c>
      <c r="T227" s="95" t="s">
        <v>23</v>
      </c>
      <c r="U227" s="95" t="s">
        <v>119</v>
      </c>
      <c r="V227" s="95" t="s">
        <v>120</v>
      </c>
      <c r="W227" s="95" t="s">
        <v>30</v>
      </c>
      <c r="X227" s="95" t="s">
        <v>321</v>
      </c>
      <c r="Y227" s="95" t="s">
        <v>32</v>
      </c>
      <c r="Z227" s="95">
        <v>9216000</v>
      </c>
      <c r="AA227" s="95" t="s">
        <v>2326</v>
      </c>
      <c r="AB227" s="95" t="s">
        <v>2326</v>
      </c>
      <c r="AC227" s="95" t="s">
        <v>2326</v>
      </c>
      <c r="AD227" s="95" t="s">
        <v>2327</v>
      </c>
      <c r="AE227" s="95" t="s">
        <v>154</v>
      </c>
      <c r="AF227" s="95" t="s">
        <v>154</v>
      </c>
      <c r="AG227" s="95" t="s">
        <v>2328</v>
      </c>
      <c r="AH227" s="95" t="s">
        <v>154</v>
      </c>
      <c r="AI227" s="95" t="s">
        <v>154</v>
      </c>
      <c r="AJ227" s="95" t="s">
        <v>154</v>
      </c>
      <c r="AK227" s="95" t="s">
        <v>154</v>
      </c>
      <c r="AL227" s="95" t="s">
        <v>3770</v>
      </c>
      <c r="AM227" s="95" t="s">
        <v>3771</v>
      </c>
      <c r="AN227" s="95" t="s">
        <v>3772</v>
      </c>
      <c r="AO227" s="95" t="s">
        <v>3773</v>
      </c>
      <c r="AP227" s="95" t="s">
        <v>3774</v>
      </c>
      <c r="AQ227" s="95" t="s">
        <v>2980</v>
      </c>
      <c r="AR227" s="95" t="s">
        <v>3775</v>
      </c>
      <c r="AS227" s="95" t="s">
        <v>3762</v>
      </c>
      <c r="AT227" s="95" t="s">
        <v>1570</v>
      </c>
      <c r="AU227" s="95" t="s">
        <v>415</v>
      </c>
      <c r="AV227" s="95" t="s">
        <v>335</v>
      </c>
      <c r="AW227" s="95" t="s">
        <v>3776</v>
      </c>
      <c r="AX227" s="95" t="s">
        <v>3777</v>
      </c>
    </row>
    <row r="228" spans="1:50" x14ac:dyDescent="0.25">
      <c r="A228" s="95" t="s">
        <v>3778</v>
      </c>
      <c r="B228" s="95" t="s">
        <v>1721</v>
      </c>
      <c r="C228" s="95" t="s">
        <v>3779</v>
      </c>
      <c r="D228" s="95" t="s">
        <v>2317</v>
      </c>
      <c r="E228" s="95" t="s">
        <v>3780</v>
      </c>
      <c r="F228" s="95" t="s">
        <v>3781</v>
      </c>
      <c r="G228" s="95" t="s">
        <v>3782</v>
      </c>
      <c r="H228" s="95" t="s">
        <v>2321</v>
      </c>
      <c r="I228" s="95" t="s">
        <v>2322</v>
      </c>
      <c r="J228" s="95" t="s">
        <v>322</v>
      </c>
      <c r="K228" s="95" t="s">
        <v>382</v>
      </c>
      <c r="L228" s="95" t="s">
        <v>383</v>
      </c>
      <c r="M228" s="95" t="s">
        <v>325</v>
      </c>
      <c r="N228" s="95" t="s">
        <v>326</v>
      </c>
      <c r="O228" s="95" t="s">
        <v>384</v>
      </c>
      <c r="P228" s="95" t="s">
        <v>328</v>
      </c>
      <c r="Q228" s="95" t="s">
        <v>385</v>
      </c>
      <c r="R228" s="95" t="s">
        <v>386</v>
      </c>
      <c r="S228" s="95" t="s">
        <v>22</v>
      </c>
      <c r="T228" s="95" t="s">
        <v>23</v>
      </c>
      <c r="U228" s="95" t="s">
        <v>119</v>
      </c>
      <c r="V228" s="95" t="s">
        <v>120</v>
      </c>
      <c r="W228" s="95" t="s">
        <v>30</v>
      </c>
      <c r="X228" s="95" t="s">
        <v>321</v>
      </c>
      <c r="Y228" s="95" t="s">
        <v>32</v>
      </c>
      <c r="Z228" s="95">
        <v>5424900</v>
      </c>
      <c r="AA228" s="95" t="s">
        <v>2326</v>
      </c>
      <c r="AB228" s="95" t="s">
        <v>2326</v>
      </c>
      <c r="AC228" s="95" t="s">
        <v>2326</v>
      </c>
      <c r="AD228" s="95" t="s">
        <v>2327</v>
      </c>
      <c r="AE228" s="95" t="s">
        <v>154</v>
      </c>
      <c r="AF228" s="95" t="s">
        <v>154</v>
      </c>
      <c r="AG228" s="95" t="s">
        <v>2328</v>
      </c>
      <c r="AH228" s="95" t="s">
        <v>154</v>
      </c>
      <c r="AI228" s="95" t="s">
        <v>154</v>
      </c>
      <c r="AJ228" s="95" t="s">
        <v>154</v>
      </c>
      <c r="AK228" s="95" t="s">
        <v>154</v>
      </c>
      <c r="AL228" s="95" t="s">
        <v>3783</v>
      </c>
      <c r="AM228" s="95" t="s">
        <v>387</v>
      </c>
      <c r="AN228" s="95" t="s">
        <v>387</v>
      </c>
      <c r="AO228" s="95" t="s">
        <v>388</v>
      </c>
      <c r="AP228" s="95" t="s">
        <v>3784</v>
      </c>
      <c r="AQ228" s="95" t="s">
        <v>2980</v>
      </c>
      <c r="AR228" s="95" t="s">
        <v>3785</v>
      </c>
      <c r="AS228" s="95" t="s">
        <v>3778</v>
      </c>
      <c r="AT228" s="95" t="s">
        <v>1570</v>
      </c>
      <c r="AU228" s="95" t="s">
        <v>392</v>
      </c>
      <c r="AV228" s="95" t="s">
        <v>350</v>
      </c>
      <c r="AW228" s="95" t="s">
        <v>393</v>
      </c>
      <c r="AX228" s="95" t="s">
        <v>394</v>
      </c>
    </row>
    <row r="229" spans="1:50" x14ac:dyDescent="0.25">
      <c r="A229" s="95" t="s">
        <v>3786</v>
      </c>
      <c r="B229" s="95" t="s">
        <v>1721</v>
      </c>
      <c r="C229" s="95" t="s">
        <v>3787</v>
      </c>
      <c r="D229" s="95" t="s">
        <v>2317</v>
      </c>
      <c r="E229" s="95" t="s">
        <v>3788</v>
      </c>
      <c r="F229" s="95" t="s">
        <v>3789</v>
      </c>
      <c r="G229" s="95" t="s">
        <v>3790</v>
      </c>
      <c r="H229" s="95" t="s">
        <v>2321</v>
      </c>
      <c r="I229" s="95" t="s">
        <v>2322</v>
      </c>
      <c r="J229" s="95" t="s">
        <v>322</v>
      </c>
      <c r="K229" s="95" t="s">
        <v>3791</v>
      </c>
      <c r="L229" s="95" t="s">
        <v>3792</v>
      </c>
      <c r="M229" s="95" t="s">
        <v>325</v>
      </c>
      <c r="N229" s="95" t="s">
        <v>356</v>
      </c>
      <c r="O229" s="95" t="s">
        <v>3793</v>
      </c>
      <c r="P229" s="95" t="s">
        <v>328</v>
      </c>
      <c r="Q229" s="95" t="s">
        <v>528</v>
      </c>
      <c r="R229" s="95" t="s">
        <v>529</v>
      </c>
      <c r="S229" s="95" t="s">
        <v>22</v>
      </c>
      <c r="T229" s="95" t="s">
        <v>23</v>
      </c>
      <c r="U229" s="95" t="s">
        <v>101</v>
      </c>
      <c r="V229" s="95" t="s">
        <v>102</v>
      </c>
      <c r="W229" s="95" t="s">
        <v>30</v>
      </c>
      <c r="X229" s="95" t="s">
        <v>321</v>
      </c>
      <c r="Y229" s="95" t="s">
        <v>32</v>
      </c>
      <c r="Z229" s="95">
        <v>3416291</v>
      </c>
      <c r="AA229" s="95" t="s">
        <v>2326</v>
      </c>
      <c r="AB229" s="95" t="s">
        <v>2326</v>
      </c>
      <c r="AC229" s="95" t="s">
        <v>2326</v>
      </c>
      <c r="AD229" s="95" t="s">
        <v>2327</v>
      </c>
      <c r="AE229" s="95" t="s">
        <v>154</v>
      </c>
      <c r="AF229" s="95" t="s">
        <v>154</v>
      </c>
      <c r="AG229" s="95" t="s">
        <v>2328</v>
      </c>
      <c r="AH229" s="95" t="s">
        <v>154</v>
      </c>
      <c r="AI229" s="95" t="s">
        <v>154</v>
      </c>
      <c r="AJ229" s="95" t="s">
        <v>154</v>
      </c>
      <c r="AK229" s="95" t="s">
        <v>154</v>
      </c>
      <c r="AL229" s="95" t="s">
        <v>3794</v>
      </c>
      <c r="AM229" s="95" t="s">
        <v>3795</v>
      </c>
      <c r="AN229" s="95" t="s">
        <v>3795</v>
      </c>
      <c r="AO229" s="95" t="s">
        <v>3796</v>
      </c>
      <c r="AP229" s="95" t="s">
        <v>3797</v>
      </c>
      <c r="AQ229" s="95" t="s">
        <v>2468</v>
      </c>
      <c r="AR229" s="95" t="s">
        <v>3798</v>
      </c>
      <c r="AS229" s="95" t="s">
        <v>3786</v>
      </c>
      <c r="AT229" s="95" t="s">
        <v>1570</v>
      </c>
      <c r="AU229" s="95" t="s">
        <v>934</v>
      </c>
      <c r="AV229" s="95" t="s">
        <v>335</v>
      </c>
      <c r="AW229" s="95" t="s">
        <v>3799</v>
      </c>
      <c r="AX229" s="95" t="s">
        <v>3800</v>
      </c>
    </row>
    <row r="230" spans="1:50" x14ac:dyDescent="0.25">
      <c r="A230" s="95" t="s">
        <v>3801</v>
      </c>
      <c r="B230" s="95" t="s">
        <v>1721</v>
      </c>
      <c r="C230" s="95" t="s">
        <v>3802</v>
      </c>
      <c r="D230" s="95" t="s">
        <v>2317</v>
      </c>
      <c r="E230" s="95" t="s">
        <v>3803</v>
      </c>
      <c r="F230" s="95" t="s">
        <v>3804</v>
      </c>
      <c r="G230" s="95" t="s">
        <v>3805</v>
      </c>
      <c r="H230" s="95" t="s">
        <v>2321</v>
      </c>
      <c r="I230" s="95" t="s">
        <v>2322</v>
      </c>
      <c r="J230" s="95" t="s">
        <v>322</v>
      </c>
      <c r="K230" s="95" t="s">
        <v>3791</v>
      </c>
      <c r="L230" s="95" t="s">
        <v>3792</v>
      </c>
      <c r="M230" s="95" t="s">
        <v>325</v>
      </c>
      <c r="N230" s="95" t="s">
        <v>356</v>
      </c>
      <c r="O230" s="95" t="s">
        <v>3793</v>
      </c>
      <c r="P230" s="95" t="s">
        <v>328</v>
      </c>
      <c r="Q230" s="95" t="s">
        <v>528</v>
      </c>
      <c r="R230" s="95" t="s">
        <v>529</v>
      </c>
      <c r="S230" s="95" t="s">
        <v>22</v>
      </c>
      <c r="T230" s="95" t="s">
        <v>23</v>
      </c>
      <c r="U230" s="95" t="s">
        <v>101</v>
      </c>
      <c r="V230" s="95" t="s">
        <v>102</v>
      </c>
      <c r="W230" s="95" t="s">
        <v>30</v>
      </c>
      <c r="X230" s="95" t="s">
        <v>321</v>
      </c>
      <c r="Y230" s="95" t="s">
        <v>32</v>
      </c>
      <c r="Z230" s="95">
        <v>1596346</v>
      </c>
      <c r="AA230" s="95" t="s">
        <v>2326</v>
      </c>
      <c r="AB230" s="95" t="s">
        <v>2326</v>
      </c>
      <c r="AC230" s="95" t="s">
        <v>2326</v>
      </c>
      <c r="AD230" s="95" t="s">
        <v>2327</v>
      </c>
      <c r="AE230" s="95" t="s">
        <v>154</v>
      </c>
      <c r="AF230" s="95" t="s">
        <v>154</v>
      </c>
      <c r="AG230" s="95" t="s">
        <v>2328</v>
      </c>
      <c r="AH230" s="95" t="s">
        <v>154</v>
      </c>
      <c r="AI230" s="95" t="s">
        <v>154</v>
      </c>
      <c r="AJ230" s="95" t="s">
        <v>154</v>
      </c>
      <c r="AK230" s="95" t="s">
        <v>154</v>
      </c>
      <c r="AL230" s="95" t="s">
        <v>3806</v>
      </c>
      <c r="AM230" s="95" t="s">
        <v>3795</v>
      </c>
      <c r="AN230" s="95" t="s">
        <v>3795</v>
      </c>
      <c r="AO230" s="95" t="s">
        <v>3796</v>
      </c>
      <c r="AP230" s="95" t="s">
        <v>3807</v>
      </c>
      <c r="AQ230" s="95" t="s">
        <v>2468</v>
      </c>
      <c r="AR230" s="95" t="s">
        <v>3808</v>
      </c>
      <c r="AS230" s="95" t="s">
        <v>3801</v>
      </c>
      <c r="AT230" s="95" t="s">
        <v>1570</v>
      </c>
      <c r="AU230" s="95" t="s">
        <v>934</v>
      </c>
      <c r="AV230" s="95" t="s">
        <v>335</v>
      </c>
      <c r="AW230" s="95" t="s">
        <v>3799</v>
      </c>
      <c r="AX230" s="95" t="s">
        <v>3800</v>
      </c>
    </row>
    <row r="231" spans="1:50" x14ac:dyDescent="0.25">
      <c r="A231" s="95" t="s">
        <v>3809</v>
      </c>
      <c r="B231" s="95" t="s">
        <v>1721</v>
      </c>
      <c r="C231" s="95" t="s">
        <v>3810</v>
      </c>
      <c r="D231" s="95" t="s">
        <v>2317</v>
      </c>
      <c r="E231" s="95" t="s">
        <v>3811</v>
      </c>
      <c r="F231" s="95" t="s">
        <v>3812</v>
      </c>
      <c r="G231" s="95" t="s">
        <v>3813</v>
      </c>
      <c r="H231" s="95" t="s">
        <v>2321</v>
      </c>
      <c r="I231" s="95" t="s">
        <v>2322</v>
      </c>
      <c r="J231" s="95" t="s">
        <v>322</v>
      </c>
      <c r="K231" s="95" t="s">
        <v>3814</v>
      </c>
      <c r="L231" s="95" t="s">
        <v>3815</v>
      </c>
      <c r="M231" s="95" t="s">
        <v>325</v>
      </c>
      <c r="N231" s="95" t="s">
        <v>326</v>
      </c>
      <c r="O231" s="95" t="s">
        <v>3816</v>
      </c>
      <c r="P231" s="95" t="s">
        <v>328</v>
      </c>
      <c r="Q231" s="95" t="s">
        <v>385</v>
      </c>
      <c r="R231" s="95" t="s">
        <v>386</v>
      </c>
      <c r="S231" s="95" t="s">
        <v>22</v>
      </c>
      <c r="T231" s="95" t="s">
        <v>23</v>
      </c>
      <c r="U231" s="95" t="s">
        <v>95</v>
      </c>
      <c r="V231" s="95" t="s">
        <v>96</v>
      </c>
      <c r="W231" s="95" t="s">
        <v>30</v>
      </c>
      <c r="X231" s="95" t="s">
        <v>321</v>
      </c>
      <c r="Y231" s="95" t="s">
        <v>32</v>
      </c>
      <c r="Z231" s="95">
        <v>1345564.32</v>
      </c>
      <c r="AA231" s="95" t="s">
        <v>2326</v>
      </c>
      <c r="AB231" s="95" t="s">
        <v>2326</v>
      </c>
      <c r="AC231" s="95" t="s">
        <v>2326</v>
      </c>
      <c r="AD231" s="95" t="s">
        <v>2327</v>
      </c>
      <c r="AE231" s="95" t="s">
        <v>154</v>
      </c>
      <c r="AF231" s="95" t="s">
        <v>154</v>
      </c>
      <c r="AG231" s="95" t="s">
        <v>2328</v>
      </c>
      <c r="AH231" s="95" t="s">
        <v>154</v>
      </c>
      <c r="AI231" s="95" t="s">
        <v>154</v>
      </c>
      <c r="AJ231" s="95" t="s">
        <v>154</v>
      </c>
      <c r="AK231" s="95" t="s">
        <v>154</v>
      </c>
      <c r="AL231" s="95" t="s">
        <v>3817</v>
      </c>
      <c r="AM231" s="95" t="s">
        <v>2797</v>
      </c>
      <c r="AN231" s="95" t="s">
        <v>2797</v>
      </c>
      <c r="AO231" s="95" t="s">
        <v>3818</v>
      </c>
      <c r="AP231" s="95" t="s">
        <v>3819</v>
      </c>
      <c r="AQ231" s="95" t="s">
        <v>2468</v>
      </c>
      <c r="AR231" s="95" t="s">
        <v>3820</v>
      </c>
      <c r="AS231" s="95" t="s">
        <v>3809</v>
      </c>
      <c r="AT231" s="95" t="s">
        <v>1570</v>
      </c>
      <c r="AU231" s="95" t="s">
        <v>2825</v>
      </c>
      <c r="AV231" s="95" t="s">
        <v>456</v>
      </c>
      <c r="AW231" s="95" t="s">
        <v>3821</v>
      </c>
      <c r="AX231" s="95" t="s">
        <v>3822</v>
      </c>
    </row>
    <row r="232" spans="1:50" x14ac:dyDescent="0.25">
      <c r="A232" s="95" t="s">
        <v>3809</v>
      </c>
      <c r="B232" s="95" t="s">
        <v>1721</v>
      </c>
      <c r="C232" s="95" t="s">
        <v>3810</v>
      </c>
      <c r="D232" s="95" t="s">
        <v>2317</v>
      </c>
      <c r="E232" s="95" t="s">
        <v>3811</v>
      </c>
      <c r="F232" s="95" t="s">
        <v>3812</v>
      </c>
      <c r="G232" s="95" t="s">
        <v>3813</v>
      </c>
      <c r="H232" s="95" t="s">
        <v>2321</v>
      </c>
      <c r="I232" s="95" t="s">
        <v>2322</v>
      </c>
      <c r="J232" s="95" t="s">
        <v>322</v>
      </c>
      <c r="K232" s="95" t="s">
        <v>3814</v>
      </c>
      <c r="L232" s="95" t="s">
        <v>3815</v>
      </c>
      <c r="M232" s="95" t="s">
        <v>325</v>
      </c>
      <c r="N232" s="95" t="s">
        <v>326</v>
      </c>
      <c r="O232" s="95" t="s">
        <v>3816</v>
      </c>
      <c r="P232" s="95" t="s">
        <v>328</v>
      </c>
      <c r="Q232" s="95" t="s">
        <v>385</v>
      </c>
      <c r="R232" s="95" t="s">
        <v>386</v>
      </c>
      <c r="S232" s="95" t="s">
        <v>22</v>
      </c>
      <c r="T232" s="95" t="s">
        <v>23</v>
      </c>
      <c r="U232" s="95" t="s">
        <v>113</v>
      </c>
      <c r="V232" s="95" t="s">
        <v>114</v>
      </c>
      <c r="W232" s="95" t="s">
        <v>30</v>
      </c>
      <c r="X232" s="95" t="s">
        <v>321</v>
      </c>
      <c r="Y232" s="95" t="s">
        <v>32</v>
      </c>
      <c r="Z232" s="95">
        <v>1144433.68</v>
      </c>
      <c r="AA232" s="95" t="s">
        <v>2326</v>
      </c>
      <c r="AB232" s="95" t="s">
        <v>2326</v>
      </c>
      <c r="AC232" s="95" t="s">
        <v>2326</v>
      </c>
      <c r="AD232" s="95" t="s">
        <v>2327</v>
      </c>
      <c r="AE232" s="95" t="s">
        <v>154</v>
      </c>
      <c r="AF232" s="95" t="s">
        <v>154</v>
      </c>
      <c r="AG232" s="95" t="s">
        <v>2328</v>
      </c>
      <c r="AH232" s="95" t="s">
        <v>154</v>
      </c>
      <c r="AI232" s="95" t="s">
        <v>154</v>
      </c>
      <c r="AJ232" s="95" t="s">
        <v>154</v>
      </c>
      <c r="AK232" s="95" t="s">
        <v>154</v>
      </c>
      <c r="AL232" s="95" t="s">
        <v>3817</v>
      </c>
      <c r="AM232" s="95" t="s">
        <v>2797</v>
      </c>
      <c r="AN232" s="95" t="s">
        <v>2797</v>
      </c>
      <c r="AO232" s="95" t="s">
        <v>3818</v>
      </c>
      <c r="AP232" s="95" t="s">
        <v>3819</v>
      </c>
      <c r="AQ232" s="95" t="s">
        <v>2468</v>
      </c>
      <c r="AR232" s="95" t="s">
        <v>3820</v>
      </c>
      <c r="AS232" s="95" t="s">
        <v>3809</v>
      </c>
      <c r="AT232" s="95" t="s">
        <v>1570</v>
      </c>
      <c r="AU232" s="95" t="s">
        <v>2825</v>
      </c>
      <c r="AV232" s="95" t="s">
        <v>456</v>
      </c>
      <c r="AW232" s="95" t="s">
        <v>3821</v>
      </c>
      <c r="AX232" s="95" t="s">
        <v>3822</v>
      </c>
    </row>
    <row r="233" spans="1:50" x14ac:dyDescent="0.25">
      <c r="A233" s="95" t="s">
        <v>3823</v>
      </c>
      <c r="B233" s="95" t="s">
        <v>1721</v>
      </c>
      <c r="C233" s="95" t="s">
        <v>3824</v>
      </c>
      <c r="D233" s="95" t="s">
        <v>2317</v>
      </c>
      <c r="E233" s="95" t="s">
        <v>3825</v>
      </c>
      <c r="F233" s="95" t="s">
        <v>2326</v>
      </c>
      <c r="G233" s="95" t="s">
        <v>3825</v>
      </c>
      <c r="H233" s="95" t="s">
        <v>2321</v>
      </c>
      <c r="I233" s="95" t="s">
        <v>2322</v>
      </c>
      <c r="J233" s="95" t="s">
        <v>462</v>
      </c>
      <c r="K233" s="95" t="s">
        <v>3826</v>
      </c>
      <c r="L233" s="95" t="s">
        <v>3827</v>
      </c>
      <c r="M233" s="95" t="s">
        <v>325</v>
      </c>
      <c r="N233" s="95" t="s">
        <v>356</v>
      </c>
      <c r="O233" s="95" t="s">
        <v>3828</v>
      </c>
      <c r="P233" s="95" t="s">
        <v>328</v>
      </c>
      <c r="Q233" s="95" t="s">
        <v>385</v>
      </c>
      <c r="R233" s="95" t="s">
        <v>386</v>
      </c>
      <c r="S233" s="95" t="s">
        <v>22</v>
      </c>
      <c r="T233" s="95" t="s">
        <v>23</v>
      </c>
      <c r="U233" s="95" t="s">
        <v>595</v>
      </c>
      <c r="V233" s="95" t="s">
        <v>1577</v>
      </c>
      <c r="W233" s="95" t="s">
        <v>30</v>
      </c>
      <c r="X233" s="95" t="s">
        <v>321</v>
      </c>
      <c r="Y233" s="95" t="s">
        <v>32</v>
      </c>
      <c r="Z233" s="95">
        <v>1030330</v>
      </c>
      <c r="AA233" s="95" t="s">
        <v>2326</v>
      </c>
      <c r="AB233" s="95" t="s">
        <v>2326</v>
      </c>
      <c r="AC233" s="95" t="s">
        <v>2326</v>
      </c>
      <c r="AD233" s="95" t="s">
        <v>2327</v>
      </c>
      <c r="AE233" s="95" t="s">
        <v>154</v>
      </c>
      <c r="AF233" s="95" t="s">
        <v>154</v>
      </c>
      <c r="AG233" s="95" t="s">
        <v>2328</v>
      </c>
      <c r="AH233" s="95" t="s">
        <v>154</v>
      </c>
      <c r="AI233" s="95" t="s">
        <v>154</v>
      </c>
      <c r="AJ233" s="95" t="s">
        <v>154</v>
      </c>
      <c r="AK233" s="95" t="s">
        <v>154</v>
      </c>
      <c r="AL233" s="95" t="s">
        <v>3829</v>
      </c>
      <c r="AM233" s="95" t="s">
        <v>2557</v>
      </c>
      <c r="AN233" s="95" t="s">
        <v>2557</v>
      </c>
      <c r="AO233" s="95" t="s">
        <v>3830</v>
      </c>
      <c r="AP233" s="95" t="s">
        <v>3831</v>
      </c>
      <c r="AQ233" s="95" t="s">
        <v>3832</v>
      </c>
      <c r="AR233" s="95" t="s">
        <v>3833</v>
      </c>
      <c r="AS233" s="95" t="s">
        <v>3823</v>
      </c>
      <c r="AT233" s="95" t="s">
        <v>1570</v>
      </c>
      <c r="AU233" s="95" t="s">
        <v>915</v>
      </c>
      <c r="AV233" s="95" t="s">
        <v>1616</v>
      </c>
      <c r="AW233" s="95" t="s">
        <v>3834</v>
      </c>
      <c r="AX233" s="95" t="s">
        <v>3835</v>
      </c>
    </row>
    <row r="234" spans="1:50" x14ac:dyDescent="0.25">
      <c r="A234" s="95" t="s">
        <v>3836</v>
      </c>
      <c r="B234" s="95" t="s">
        <v>1721</v>
      </c>
      <c r="C234" s="95" t="s">
        <v>3837</v>
      </c>
      <c r="D234" s="95" t="s">
        <v>2317</v>
      </c>
      <c r="E234" s="95" t="s">
        <v>3838</v>
      </c>
      <c r="F234" s="95" t="s">
        <v>2326</v>
      </c>
      <c r="G234" s="95" t="s">
        <v>3838</v>
      </c>
      <c r="H234" s="95" t="s">
        <v>2321</v>
      </c>
      <c r="I234" s="95" t="s">
        <v>2322</v>
      </c>
      <c r="J234" s="95" t="s">
        <v>462</v>
      </c>
      <c r="K234" s="95" t="s">
        <v>2637</v>
      </c>
      <c r="L234" s="95" t="s">
        <v>2638</v>
      </c>
      <c r="M234" s="95" t="s">
        <v>325</v>
      </c>
      <c r="N234" s="95" t="s">
        <v>356</v>
      </c>
      <c r="O234" s="95" t="s">
        <v>2639</v>
      </c>
      <c r="P234" s="95" t="s">
        <v>328</v>
      </c>
      <c r="Q234" s="95" t="s">
        <v>418</v>
      </c>
      <c r="R234" s="95" t="s">
        <v>419</v>
      </c>
      <c r="S234" s="95" t="s">
        <v>22</v>
      </c>
      <c r="T234" s="95" t="s">
        <v>23</v>
      </c>
      <c r="U234" s="95" t="s">
        <v>595</v>
      </c>
      <c r="V234" s="95" t="s">
        <v>1577</v>
      </c>
      <c r="W234" s="95" t="s">
        <v>30</v>
      </c>
      <c r="X234" s="95" t="s">
        <v>321</v>
      </c>
      <c r="Y234" s="95" t="s">
        <v>32</v>
      </c>
      <c r="Z234" s="95">
        <v>986013</v>
      </c>
      <c r="AA234" s="95" t="s">
        <v>2326</v>
      </c>
      <c r="AB234" s="95" t="s">
        <v>2326</v>
      </c>
      <c r="AC234" s="95" t="s">
        <v>2326</v>
      </c>
      <c r="AD234" s="95" t="s">
        <v>2327</v>
      </c>
      <c r="AE234" s="95" t="s">
        <v>154</v>
      </c>
      <c r="AF234" s="95" t="s">
        <v>154</v>
      </c>
      <c r="AG234" s="95" t="s">
        <v>2328</v>
      </c>
      <c r="AH234" s="95" t="s">
        <v>154</v>
      </c>
      <c r="AI234" s="95" t="s">
        <v>154</v>
      </c>
      <c r="AJ234" s="95" t="s">
        <v>154</v>
      </c>
      <c r="AK234" s="95" t="s">
        <v>154</v>
      </c>
      <c r="AL234" s="95" t="s">
        <v>3839</v>
      </c>
      <c r="AM234" s="95" t="s">
        <v>2557</v>
      </c>
      <c r="AN234" s="95" t="s">
        <v>2557</v>
      </c>
      <c r="AO234" s="95" t="s">
        <v>3840</v>
      </c>
      <c r="AP234" s="95" t="s">
        <v>3841</v>
      </c>
      <c r="AQ234" s="95" t="s">
        <v>2360</v>
      </c>
      <c r="AR234" s="95" t="s">
        <v>3842</v>
      </c>
      <c r="AS234" s="95" t="s">
        <v>3836</v>
      </c>
      <c r="AT234" s="95" t="s">
        <v>1570</v>
      </c>
      <c r="AU234" s="95" t="s">
        <v>923</v>
      </c>
      <c r="AV234" s="95" t="s">
        <v>1619</v>
      </c>
      <c r="AW234" s="95" t="s">
        <v>3843</v>
      </c>
      <c r="AX234" s="95" t="s">
        <v>3844</v>
      </c>
    </row>
    <row r="235" spans="1:50" x14ac:dyDescent="0.25">
      <c r="A235" s="95" t="s">
        <v>3845</v>
      </c>
      <c r="B235" s="95" t="s">
        <v>1721</v>
      </c>
      <c r="C235" s="95" t="s">
        <v>3846</v>
      </c>
      <c r="D235" s="95" t="s">
        <v>2317</v>
      </c>
      <c r="E235" s="95" t="s">
        <v>3847</v>
      </c>
      <c r="F235" s="95" t="s">
        <v>2326</v>
      </c>
      <c r="G235" s="95" t="s">
        <v>3847</v>
      </c>
      <c r="H235" s="95" t="s">
        <v>2321</v>
      </c>
      <c r="I235" s="95" t="s">
        <v>2322</v>
      </c>
      <c r="J235" s="95" t="s">
        <v>462</v>
      </c>
      <c r="K235" s="95" t="s">
        <v>3848</v>
      </c>
      <c r="L235" s="95" t="s">
        <v>3849</v>
      </c>
      <c r="M235" s="95" t="s">
        <v>325</v>
      </c>
      <c r="N235" s="95" t="s">
        <v>356</v>
      </c>
      <c r="O235" s="95" t="s">
        <v>3850</v>
      </c>
      <c r="P235" s="95" t="s">
        <v>328</v>
      </c>
      <c r="Q235" s="95" t="s">
        <v>385</v>
      </c>
      <c r="R235" s="95" t="s">
        <v>386</v>
      </c>
      <c r="S235" s="95" t="s">
        <v>22</v>
      </c>
      <c r="T235" s="95" t="s">
        <v>23</v>
      </c>
      <c r="U235" s="95" t="s">
        <v>602</v>
      </c>
      <c r="V235" s="95" t="s">
        <v>1578</v>
      </c>
      <c r="W235" s="95" t="s">
        <v>30</v>
      </c>
      <c r="X235" s="95" t="s">
        <v>321</v>
      </c>
      <c r="Y235" s="95" t="s">
        <v>32</v>
      </c>
      <c r="Z235" s="95">
        <v>1016439</v>
      </c>
      <c r="AA235" s="95" t="s">
        <v>2326</v>
      </c>
      <c r="AB235" s="95" t="s">
        <v>2326</v>
      </c>
      <c r="AC235" s="95" t="s">
        <v>2326</v>
      </c>
      <c r="AD235" s="95" t="s">
        <v>2327</v>
      </c>
      <c r="AE235" s="95" t="s">
        <v>154</v>
      </c>
      <c r="AF235" s="95" t="s">
        <v>154</v>
      </c>
      <c r="AG235" s="95" t="s">
        <v>2328</v>
      </c>
      <c r="AH235" s="95" t="s">
        <v>154</v>
      </c>
      <c r="AI235" s="95" t="s">
        <v>154</v>
      </c>
      <c r="AJ235" s="95" t="s">
        <v>154</v>
      </c>
      <c r="AK235" s="95" t="s">
        <v>154</v>
      </c>
      <c r="AL235" s="95" t="s">
        <v>3851</v>
      </c>
      <c r="AM235" s="95" t="s">
        <v>3852</v>
      </c>
      <c r="AN235" s="95" t="s">
        <v>3852</v>
      </c>
      <c r="AO235" s="95" t="s">
        <v>3853</v>
      </c>
      <c r="AP235" s="95" t="s">
        <v>1570</v>
      </c>
      <c r="AQ235" s="95" t="s">
        <v>154</v>
      </c>
      <c r="AR235" s="95" t="s">
        <v>3854</v>
      </c>
      <c r="AS235" s="95" t="s">
        <v>3845</v>
      </c>
      <c r="AT235" s="95" t="s">
        <v>1570</v>
      </c>
      <c r="AU235" s="95" t="s">
        <v>3855</v>
      </c>
      <c r="AV235" s="95" t="s">
        <v>1616</v>
      </c>
      <c r="AW235" s="95" t="s">
        <v>3856</v>
      </c>
      <c r="AX235" s="95" t="s">
        <v>3857</v>
      </c>
    </row>
    <row r="236" spans="1:50" x14ac:dyDescent="0.25">
      <c r="A236" s="95" t="s">
        <v>3858</v>
      </c>
      <c r="B236" s="95" t="s">
        <v>1721</v>
      </c>
      <c r="C236" s="95" t="s">
        <v>3859</v>
      </c>
      <c r="D236" s="95" t="s">
        <v>2317</v>
      </c>
      <c r="E236" s="95" t="s">
        <v>3860</v>
      </c>
      <c r="F236" s="95" t="s">
        <v>2326</v>
      </c>
      <c r="G236" s="95" t="s">
        <v>3860</v>
      </c>
      <c r="H236" s="95" t="s">
        <v>2321</v>
      </c>
      <c r="I236" s="95" t="s">
        <v>2322</v>
      </c>
      <c r="J236" s="95" t="s">
        <v>462</v>
      </c>
      <c r="K236" s="95" t="s">
        <v>3861</v>
      </c>
      <c r="L236" s="95" t="s">
        <v>3862</v>
      </c>
      <c r="M236" s="95" t="s">
        <v>325</v>
      </c>
      <c r="N236" s="95" t="s">
        <v>356</v>
      </c>
      <c r="O236" s="95" t="s">
        <v>3863</v>
      </c>
      <c r="P236" s="95" t="s">
        <v>328</v>
      </c>
      <c r="Q236" s="95" t="s">
        <v>385</v>
      </c>
      <c r="R236" s="95" t="s">
        <v>386</v>
      </c>
      <c r="S236" s="95" t="s">
        <v>22</v>
      </c>
      <c r="T236" s="95" t="s">
        <v>23</v>
      </c>
      <c r="U236" s="95" t="s">
        <v>595</v>
      </c>
      <c r="V236" s="95" t="s">
        <v>1577</v>
      </c>
      <c r="W236" s="95" t="s">
        <v>30</v>
      </c>
      <c r="X236" s="95" t="s">
        <v>321</v>
      </c>
      <c r="Y236" s="95" t="s">
        <v>32</v>
      </c>
      <c r="Z236" s="95">
        <v>673180</v>
      </c>
      <c r="AA236" s="95" t="s">
        <v>2326</v>
      </c>
      <c r="AB236" s="95" t="s">
        <v>2326</v>
      </c>
      <c r="AC236" s="95" t="s">
        <v>2326</v>
      </c>
      <c r="AD236" s="95" t="s">
        <v>2327</v>
      </c>
      <c r="AE236" s="95" t="s">
        <v>154</v>
      </c>
      <c r="AF236" s="95" t="s">
        <v>154</v>
      </c>
      <c r="AG236" s="95" t="s">
        <v>2328</v>
      </c>
      <c r="AH236" s="95" t="s">
        <v>154</v>
      </c>
      <c r="AI236" s="95" t="s">
        <v>154</v>
      </c>
      <c r="AJ236" s="95" t="s">
        <v>154</v>
      </c>
      <c r="AK236" s="95" t="s">
        <v>154</v>
      </c>
      <c r="AL236" s="95" t="s">
        <v>3864</v>
      </c>
      <c r="AM236" s="95" t="s">
        <v>2557</v>
      </c>
      <c r="AN236" s="95" t="s">
        <v>2557</v>
      </c>
      <c r="AO236" s="95" t="s">
        <v>3865</v>
      </c>
      <c r="AP236" s="95" t="s">
        <v>3866</v>
      </c>
      <c r="AQ236" s="95" t="s">
        <v>3867</v>
      </c>
      <c r="AR236" s="95" t="s">
        <v>3868</v>
      </c>
      <c r="AS236" s="95" t="s">
        <v>3858</v>
      </c>
      <c r="AT236" s="95" t="s">
        <v>1570</v>
      </c>
      <c r="AU236" s="95" t="s">
        <v>3869</v>
      </c>
      <c r="AV236" s="95" t="s">
        <v>1616</v>
      </c>
      <c r="AW236" s="95" t="s">
        <v>3870</v>
      </c>
      <c r="AX236" s="95" t="s">
        <v>3871</v>
      </c>
    </row>
    <row r="237" spans="1:50" x14ac:dyDescent="0.25">
      <c r="A237" s="95" t="s">
        <v>3872</v>
      </c>
      <c r="B237" s="95" t="s">
        <v>1721</v>
      </c>
      <c r="C237" s="95" t="s">
        <v>3873</v>
      </c>
      <c r="D237" s="95" t="s">
        <v>2317</v>
      </c>
      <c r="E237" s="95" t="s">
        <v>2380</v>
      </c>
      <c r="F237" s="95" t="s">
        <v>3874</v>
      </c>
      <c r="G237" s="95" t="s">
        <v>3875</v>
      </c>
      <c r="H237" s="95" t="s">
        <v>2321</v>
      </c>
      <c r="I237" s="95" t="s">
        <v>2322</v>
      </c>
      <c r="J237" s="95" t="s">
        <v>462</v>
      </c>
      <c r="K237" s="95" t="s">
        <v>3876</v>
      </c>
      <c r="L237" s="95" t="s">
        <v>3877</v>
      </c>
      <c r="M237" s="95" t="s">
        <v>325</v>
      </c>
      <c r="N237" s="95" t="s">
        <v>356</v>
      </c>
      <c r="O237" s="95" t="s">
        <v>3878</v>
      </c>
      <c r="P237" s="95" t="s">
        <v>328</v>
      </c>
      <c r="Q237" s="95" t="s">
        <v>418</v>
      </c>
      <c r="R237" s="95" t="s">
        <v>419</v>
      </c>
      <c r="S237" s="95" t="s">
        <v>22</v>
      </c>
      <c r="T237" s="95" t="s">
        <v>23</v>
      </c>
      <c r="U237" s="95" t="s">
        <v>460</v>
      </c>
      <c r="V237" s="95" t="s">
        <v>1579</v>
      </c>
      <c r="W237" s="95" t="s">
        <v>30</v>
      </c>
      <c r="X237" s="95" t="s">
        <v>321</v>
      </c>
      <c r="Y237" s="95" t="s">
        <v>32</v>
      </c>
      <c r="Z237" s="95">
        <v>1863300</v>
      </c>
      <c r="AA237" s="95" t="s">
        <v>2326</v>
      </c>
      <c r="AB237" s="95" t="s">
        <v>2326</v>
      </c>
      <c r="AC237" s="95" t="s">
        <v>2326</v>
      </c>
      <c r="AD237" s="95" t="s">
        <v>2327</v>
      </c>
      <c r="AE237" s="95" t="s">
        <v>154</v>
      </c>
      <c r="AF237" s="95" t="s">
        <v>154</v>
      </c>
      <c r="AG237" s="95" t="s">
        <v>2328</v>
      </c>
      <c r="AH237" s="95" t="s">
        <v>154</v>
      </c>
      <c r="AI237" s="95" t="s">
        <v>154</v>
      </c>
      <c r="AJ237" s="95" t="s">
        <v>154</v>
      </c>
      <c r="AK237" s="95" t="s">
        <v>154</v>
      </c>
      <c r="AL237" s="95" t="s">
        <v>3879</v>
      </c>
      <c r="AM237" s="95" t="s">
        <v>3880</v>
      </c>
      <c r="AN237" s="95" t="s">
        <v>3880</v>
      </c>
      <c r="AO237" s="95" t="s">
        <v>3881</v>
      </c>
      <c r="AP237" s="95" t="s">
        <v>3882</v>
      </c>
      <c r="AQ237" s="95" t="s">
        <v>3883</v>
      </c>
      <c r="AR237" s="95" t="s">
        <v>3358</v>
      </c>
      <c r="AS237" s="95" t="s">
        <v>3872</v>
      </c>
      <c r="AT237" s="95" t="s">
        <v>1570</v>
      </c>
      <c r="AU237" s="95" t="s">
        <v>513</v>
      </c>
      <c r="AV237" s="95" t="s">
        <v>469</v>
      </c>
      <c r="AW237" s="95" t="s">
        <v>3884</v>
      </c>
      <c r="AX237" s="95" t="s">
        <v>3885</v>
      </c>
    </row>
    <row r="238" spans="1:50" x14ac:dyDescent="0.25">
      <c r="A238" s="95" t="s">
        <v>3872</v>
      </c>
      <c r="B238" s="95" t="s">
        <v>1721</v>
      </c>
      <c r="C238" s="95" t="s">
        <v>3873</v>
      </c>
      <c r="D238" s="95" t="s">
        <v>2317</v>
      </c>
      <c r="E238" s="95" t="s">
        <v>2380</v>
      </c>
      <c r="F238" s="95" t="s">
        <v>3874</v>
      </c>
      <c r="G238" s="95" t="s">
        <v>3875</v>
      </c>
      <c r="H238" s="95" t="s">
        <v>2321</v>
      </c>
      <c r="I238" s="95" t="s">
        <v>2322</v>
      </c>
      <c r="J238" s="95" t="s">
        <v>462</v>
      </c>
      <c r="K238" s="95" t="s">
        <v>3876</v>
      </c>
      <c r="L238" s="95" t="s">
        <v>3877</v>
      </c>
      <c r="M238" s="95" t="s">
        <v>325</v>
      </c>
      <c r="N238" s="95" t="s">
        <v>356</v>
      </c>
      <c r="O238" s="95" t="s">
        <v>3878</v>
      </c>
      <c r="P238" s="95" t="s">
        <v>328</v>
      </c>
      <c r="Q238" s="95" t="s">
        <v>418</v>
      </c>
      <c r="R238" s="95" t="s">
        <v>419</v>
      </c>
      <c r="S238" s="95" t="s">
        <v>22</v>
      </c>
      <c r="T238" s="95" t="s">
        <v>23</v>
      </c>
      <c r="U238" s="95" t="s">
        <v>535</v>
      </c>
      <c r="V238" s="95" t="s">
        <v>1582</v>
      </c>
      <c r="W238" s="95" t="s">
        <v>30</v>
      </c>
      <c r="X238" s="95" t="s">
        <v>321</v>
      </c>
      <c r="Y238" s="95" t="s">
        <v>32</v>
      </c>
      <c r="Z238" s="95">
        <v>4347700</v>
      </c>
      <c r="AA238" s="95" t="s">
        <v>2326</v>
      </c>
      <c r="AB238" s="95" t="s">
        <v>2326</v>
      </c>
      <c r="AC238" s="95" t="s">
        <v>2326</v>
      </c>
      <c r="AD238" s="95" t="s">
        <v>2327</v>
      </c>
      <c r="AE238" s="95" t="s">
        <v>154</v>
      </c>
      <c r="AF238" s="95" t="s">
        <v>154</v>
      </c>
      <c r="AG238" s="95" t="s">
        <v>2328</v>
      </c>
      <c r="AH238" s="95" t="s">
        <v>154</v>
      </c>
      <c r="AI238" s="95" t="s">
        <v>154</v>
      </c>
      <c r="AJ238" s="95" t="s">
        <v>154</v>
      </c>
      <c r="AK238" s="95" t="s">
        <v>154</v>
      </c>
      <c r="AL238" s="95" t="s">
        <v>3879</v>
      </c>
      <c r="AM238" s="95" t="s">
        <v>3880</v>
      </c>
      <c r="AN238" s="95" t="s">
        <v>3880</v>
      </c>
      <c r="AO238" s="95" t="s">
        <v>3881</v>
      </c>
      <c r="AP238" s="95" t="s">
        <v>3882</v>
      </c>
      <c r="AQ238" s="95" t="s">
        <v>3883</v>
      </c>
      <c r="AR238" s="95" t="s">
        <v>3358</v>
      </c>
      <c r="AS238" s="95" t="s">
        <v>3872</v>
      </c>
      <c r="AT238" s="95" t="s">
        <v>1570</v>
      </c>
      <c r="AU238" s="95" t="s">
        <v>513</v>
      </c>
      <c r="AV238" s="95" t="s">
        <v>469</v>
      </c>
      <c r="AW238" s="95" t="s">
        <v>3884</v>
      </c>
      <c r="AX238" s="95" t="s">
        <v>3885</v>
      </c>
    </row>
    <row r="239" spans="1:50" x14ac:dyDescent="0.25">
      <c r="A239" s="95" t="s">
        <v>3886</v>
      </c>
      <c r="B239" s="95" t="s">
        <v>1721</v>
      </c>
      <c r="C239" s="95" t="s">
        <v>3887</v>
      </c>
      <c r="D239" s="95" t="s">
        <v>2317</v>
      </c>
      <c r="E239" s="95" t="s">
        <v>3888</v>
      </c>
      <c r="F239" s="95" t="s">
        <v>2326</v>
      </c>
      <c r="G239" s="95" t="s">
        <v>3888</v>
      </c>
      <c r="H239" s="95" t="s">
        <v>2321</v>
      </c>
      <c r="I239" s="95" t="s">
        <v>2322</v>
      </c>
      <c r="J239" s="95" t="s">
        <v>462</v>
      </c>
      <c r="K239" s="95" t="s">
        <v>3889</v>
      </c>
      <c r="L239" s="95" t="s">
        <v>3890</v>
      </c>
      <c r="M239" s="95" t="s">
        <v>325</v>
      </c>
      <c r="N239" s="95" t="s">
        <v>356</v>
      </c>
      <c r="O239" s="95" t="s">
        <v>3891</v>
      </c>
      <c r="P239" s="95" t="s">
        <v>328</v>
      </c>
      <c r="Q239" s="95" t="s">
        <v>385</v>
      </c>
      <c r="R239" s="95" t="s">
        <v>386</v>
      </c>
      <c r="S239" s="95" t="s">
        <v>22</v>
      </c>
      <c r="T239" s="95" t="s">
        <v>23</v>
      </c>
      <c r="U239" s="95" t="s">
        <v>535</v>
      </c>
      <c r="V239" s="95" t="s">
        <v>1582</v>
      </c>
      <c r="W239" s="95" t="s">
        <v>30</v>
      </c>
      <c r="X239" s="95" t="s">
        <v>321</v>
      </c>
      <c r="Y239" s="95" t="s">
        <v>32</v>
      </c>
      <c r="Z239" s="95">
        <v>810330</v>
      </c>
      <c r="AA239" s="95" t="s">
        <v>2326</v>
      </c>
      <c r="AB239" s="95" t="s">
        <v>2326</v>
      </c>
      <c r="AC239" s="95" t="s">
        <v>2326</v>
      </c>
      <c r="AD239" s="95" t="s">
        <v>2327</v>
      </c>
      <c r="AE239" s="95" t="s">
        <v>154</v>
      </c>
      <c r="AF239" s="95" t="s">
        <v>154</v>
      </c>
      <c r="AG239" s="95" t="s">
        <v>2328</v>
      </c>
      <c r="AH239" s="95" t="s">
        <v>154</v>
      </c>
      <c r="AI239" s="95" t="s">
        <v>154</v>
      </c>
      <c r="AJ239" s="95" t="s">
        <v>154</v>
      </c>
      <c r="AK239" s="95" t="s">
        <v>154</v>
      </c>
      <c r="AL239" s="95" t="s">
        <v>3892</v>
      </c>
      <c r="AM239" s="95" t="s">
        <v>2357</v>
      </c>
      <c r="AN239" s="95" t="s">
        <v>2357</v>
      </c>
      <c r="AO239" s="95" t="s">
        <v>3893</v>
      </c>
      <c r="AP239" s="95" t="s">
        <v>1570</v>
      </c>
      <c r="AQ239" s="95" t="s">
        <v>154</v>
      </c>
      <c r="AR239" s="95" t="s">
        <v>3894</v>
      </c>
      <c r="AS239" s="95" t="s">
        <v>3886</v>
      </c>
      <c r="AT239" s="95" t="s">
        <v>1570</v>
      </c>
      <c r="AU239" s="95" t="s">
        <v>983</v>
      </c>
      <c r="AV239" s="95" t="s">
        <v>1616</v>
      </c>
      <c r="AW239" s="95" t="s">
        <v>3895</v>
      </c>
      <c r="AX239" s="95" t="s">
        <v>3896</v>
      </c>
    </row>
    <row r="240" spans="1:50" x14ac:dyDescent="0.25">
      <c r="A240" s="95" t="s">
        <v>3897</v>
      </c>
      <c r="B240" s="95" t="s">
        <v>1721</v>
      </c>
      <c r="C240" s="95" t="s">
        <v>3898</v>
      </c>
      <c r="D240" s="95" t="s">
        <v>2317</v>
      </c>
      <c r="E240" s="95" t="s">
        <v>3899</v>
      </c>
      <c r="F240" s="95" t="s">
        <v>3900</v>
      </c>
      <c r="G240" s="95" t="s">
        <v>3901</v>
      </c>
      <c r="H240" s="95" t="s">
        <v>2321</v>
      </c>
      <c r="I240" s="95" t="s">
        <v>2322</v>
      </c>
      <c r="J240" s="95" t="s">
        <v>322</v>
      </c>
      <c r="K240" s="95" t="s">
        <v>3902</v>
      </c>
      <c r="L240" s="95" t="s">
        <v>3903</v>
      </c>
      <c r="M240" s="95" t="s">
        <v>325</v>
      </c>
      <c r="N240" s="95" t="s">
        <v>356</v>
      </c>
      <c r="O240" s="95" t="s">
        <v>3904</v>
      </c>
      <c r="P240" s="95" t="s">
        <v>328</v>
      </c>
      <c r="Q240" s="95" t="s">
        <v>329</v>
      </c>
      <c r="R240" s="95" t="s">
        <v>330</v>
      </c>
      <c r="S240" s="95" t="s">
        <v>22</v>
      </c>
      <c r="T240" s="95" t="s">
        <v>23</v>
      </c>
      <c r="U240" s="95" t="s">
        <v>95</v>
      </c>
      <c r="V240" s="95" t="s">
        <v>96</v>
      </c>
      <c r="W240" s="95" t="s">
        <v>30</v>
      </c>
      <c r="X240" s="95" t="s">
        <v>321</v>
      </c>
      <c r="Y240" s="95" t="s">
        <v>32</v>
      </c>
      <c r="Z240" s="95">
        <v>4318585.4400000004</v>
      </c>
      <c r="AA240" s="95" t="s">
        <v>2326</v>
      </c>
      <c r="AB240" s="95" t="s">
        <v>2326</v>
      </c>
      <c r="AC240" s="95" t="s">
        <v>2326</v>
      </c>
      <c r="AD240" s="95" t="s">
        <v>2327</v>
      </c>
      <c r="AE240" s="95" t="s">
        <v>154</v>
      </c>
      <c r="AF240" s="95" t="s">
        <v>154</v>
      </c>
      <c r="AG240" s="95" t="s">
        <v>2328</v>
      </c>
      <c r="AH240" s="95" t="s">
        <v>154</v>
      </c>
      <c r="AI240" s="95" t="s">
        <v>154</v>
      </c>
      <c r="AJ240" s="95" t="s">
        <v>154</v>
      </c>
      <c r="AK240" s="95" t="s">
        <v>154</v>
      </c>
      <c r="AL240" s="95" t="s">
        <v>3905</v>
      </c>
      <c r="AM240" s="95" t="s">
        <v>2797</v>
      </c>
      <c r="AN240" s="95" t="s">
        <v>2797</v>
      </c>
      <c r="AO240" s="95" t="s">
        <v>3906</v>
      </c>
      <c r="AP240" s="95" t="s">
        <v>3907</v>
      </c>
      <c r="AQ240" s="95" t="s">
        <v>3908</v>
      </c>
      <c r="AR240" s="95" t="s">
        <v>3909</v>
      </c>
      <c r="AS240" s="95" t="s">
        <v>3897</v>
      </c>
      <c r="AT240" s="95" t="s">
        <v>1570</v>
      </c>
      <c r="AU240" s="95" t="s">
        <v>2801</v>
      </c>
      <c r="AV240" s="95" t="s">
        <v>456</v>
      </c>
      <c r="AW240" s="95" t="s">
        <v>3910</v>
      </c>
      <c r="AX240" s="95" t="s">
        <v>3911</v>
      </c>
    </row>
    <row r="241" spans="1:50" x14ac:dyDescent="0.25">
      <c r="A241" s="95" t="s">
        <v>3897</v>
      </c>
      <c r="B241" s="95" t="s">
        <v>1721</v>
      </c>
      <c r="C241" s="95" t="s">
        <v>3898</v>
      </c>
      <c r="D241" s="95" t="s">
        <v>2317</v>
      </c>
      <c r="E241" s="95" t="s">
        <v>3899</v>
      </c>
      <c r="F241" s="95" t="s">
        <v>3900</v>
      </c>
      <c r="G241" s="95" t="s">
        <v>3901</v>
      </c>
      <c r="H241" s="95" t="s">
        <v>2321</v>
      </c>
      <c r="I241" s="95" t="s">
        <v>2322</v>
      </c>
      <c r="J241" s="95" t="s">
        <v>322</v>
      </c>
      <c r="K241" s="95" t="s">
        <v>3902</v>
      </c>
      <c r="L241" s="95" t="s">
        <v>3903</v>
      </c>
      <c r="M241" s="95" t="s">
        <v>325</v>
      </c>
      <c r="N241" s="95" t="s">
        <v>356</v>
      </c>
      <c r="O241" s="95" t="s">
        <v>3904</v>
      </c>
      <c r="P241" s="95" t="s">
        <v>328</v>
      </c>
      <c r="Q241" s="95" t="s">
        <v>329</v>
      </c>
      <c r="R241" s="95" t="s">
        <v>330</v>
      </c>
      <c r="S241" s="95" t="s">
        <v>22</v>
      </c>
      <c r="T241" s="95" t="s">
        <v>23</v>
      </c>
      <c r="U241" s="95" t="s">
        <v>113</v>
      </c>
      <c r="V241" s="95" t="s">
        <v>114</v>
      </c>
      <c r="W241" s="95" t="s">
        <v>30</v>
      </c>
      <c r="X241" s="95" t="s">
        <v>321</v>
      </c>
      <c r="Y241" s="95" t="s">
        <v>32</v>
      </c>
      <c r="Z241" s="95">
        <v>3986386.56</v>
      </c>
      <c r="AA241" s="95" t="s">
        <v>2326</v>
      </c>
      <c r="AB241" s="95" t="s">
        <v>2326</v>
      </c>
      <c r="AC241" s="95" t="s">
        <v>2326</v>
      </c>
      <c r="AD241" s="95" t="s">
        <v>2327</v>
      </c>
      <c r="AE241" s="95" t="s">
        <v>154</v>
      </c>
      <c r="AF241" s="95" t="s">
        <v>154</v>
      </c>
      <c r="AG241" s="95" t="s">
        <v>2328</v>
      </c>
      <c r="AH241" s="95" t="s">
        <v>154</v>
      </c>
      <c r="AI241" s="95" t="s">
        <v>154</v>
      </c>
      <c r="AJ241" s="95" t="s">
        <v>154</v>
      </c>
      <c r="AK241" s="95" t="s">
        <v>154</v>
      </c>
      <c r="AL241" s="95" t="s">
        <v>3905</v>
      </c>
      <c r="AM241" s="95" t="s">
        <v>2797</v>
      </c>
      <c r="AN241" s="95" t="s">
        <v>2797</v>
      </c>
      <c r="AO241" s="95" t="s">
        <v>3906</v>
      </c>
      <c r="AP241" s="95" t="s">
        <v>3907</v>
      </c>
      <c r="AQ241" s="95" t="s">
        <v>3908</v>
      </c>
      <c r="AR241" s="95" t="s">
        <v>3909</v>
      </c>
      <c r="AS241" s="95" t="s">
        <v>3897</v>
      </c>
      <c r="AT241" s="95" t="s">
        <v>1570</v>
      </c>
      <c r="AU241" s="95" t="s">
        <v>2801</v>
      </c>
      <c r="AV241" s="95" t="s">
        <v>456</v>
      </c>
      <c r="AW241" s="95" t="s">
        <v>3910</v>
      </c>
      <c r="AX241" s="95" t="s">
        <v>3911</v>
      </c>
    </row>
    <row r="242" spans="1:50" x14ac:dyDescent="0.25">
      <c r="A242" s="95" t="s">
        <v>3912</v>
      </c>
      <c r="B242" s="95" t="s">
        <v>1721</v>
      </c>
      <c r="C242" s="95" t="s">
        <v>3913</v>
      </c>
      <c r="D242" s="95" t="s">
        <v>2317</v>
      </c>
      <c r="E242" s="95" t="s">
        <v>3914</v>
      </c>
      <c r="F242" s="95" t="s">
        <v>3915</v>
      </c>
      <c r="G242" s="95" t="s">
        <v>3916</v>
      </c>
      <c r="H242" s="95" t="s">
        <v>2321</v>
      </c>
      <c r="I242" s="95" t="s">
        <v>2322</v>
      </c>
      <c r="J242" s="95" t="s">
        <v>462</v>
      </c>
      <c r="K242" s="95" t="s">
        <v>3917</v>
      </c>
      <c r="L242" s="95" t="s">
        <v>3918</v>
      </c>
      <c r="M242" s="95" t="s">
        <v>325</v>
      </c>
      <c r="N242" s="95" t="s">
        <v>356</v>
      </c>
      <c r="O242" s="95" t="s">
        <v>3919</v>
      </c>
      <c r="P242" s="95" t="s">
        <v>328</v>
      </c>
      <c r="Q242" s="95" t="s">
        <v>494</v>
      </c>
      <c r="R242" s="95" t="s">
        <v>495</v>
      </c>
      <c r="S242" s="95" t="s">
        <v>22</v>
      </c>
      <c r="T242" s="95" t="s">
        <v>23</v>
      </c>
      <c r="U242" s="95" t="s">
        <v>476</v>
      </c>
      <c r="V242" s="95" t="s">
        <v>477</v>
      </c>
      <c r="W242" s="95" t="s">
        <v>30</v>
      </c>
      <c r="X242" s="95" t="s">
        <v>321</v>
      </c>
      <c r="Y242" s="95" t="s">
        <v>32</v>
      </c>
      <c r="Z242" s="95">
        <v>9788100</v>
      </c>
      <c r="AA242" s="95" t="s">
        <v>2326</v>
      </c>
      <c r="AB242" s="95" t="s">
        <v>2326</v>
      </c>
      <c r="AC242" s="95" t="s">
        <v>2326</v>
      </c>
      <c r="AD242" s="95" t="s">
        <v>2327</v>
      </c>
      <c r="AE242" s="95" t="s">
        <v>154</v>
      </c>
      <c r="AF242" s="95" t="s">
        <v>154</v>
      </c>
      <c r="AG242" s="95" t="s">
        <v>2328</v>
      </c>
      <c r="AH242" s="95" t="s">
        <v>154</v>
      </c>
      <c r="AI242" s="95" t="s">
        <v>154</v>
      </c>
      <c r="AJ242" s="95" t="s">
        <v>154</v>
      </c>
      <c r="AK242" s="95" t="s">
        <v>154</v>
      </c>
      <c r="AL242" s="95" t="s">
        <v>3920</v>
      </c>
      <c r="AM242" s="95" t="s">
        <v>3921</v>
      </c>
      <c r="AN242" s="95" t="s">
        <v>3922</v>
      </c>
      <c r="AO242" s="95" t="s">
        <v>3923</v>
      </c>
      <c r="AP242" s="95" t="s">
        <v>3924</v>
      </c>
      <c r="AQ242" s="95" t="s">
        <v>3883</v>
      </c>
      <c r="AR242" s="95" t="s">
        <v>3925</v>
      </c>
      <c r="AS242" s="95" t="s">
        <v>3912</v>
      </c>
      <c r="AT242" s="95" t="s">
        <v>1570</v>
      </c>
      <c r="AU242" s="95" t="s">
        <v>3926</v>
      </c>
      <c r="AV242" s="95" t="s">
        <v>469</v>
      </c>
      <c r="AW242" s="95" t="s">
        <v>3927</v>
      </c>
      <c r="AX242" s="95" t="s">
        <v>3928</v>
      </c>
    </row>
    <row r="243" spans="1:50" x14ac:dyDescent="0.25">
      <c r="A243" s="95" t="s">
        <v>3912</v>
      </c>
      <c r="B243" s="95" t="s">
        <v>1721</v>
      </c>
      <c r="C243" s="95" t="s">
        <v>3913</v>
      </c>
      <c r="D243" s="95" t="s">
        <v>2317</v>
      </c>
      <c r="E243" s="95" t="s">
        <v>3914</v>
      </c>
      <c r="F243" s="95" t="s">
        <v>3915</v>
      </c>
      <c r="G243" s="95" t="s">
        <v>3916</v>
      </c>
      <c r="H243" s="95" t="s">
        <v>2321</v>
      </c>
      <c r="I243" s="95" t="s">
        <v>2322</v>
      </c>
      <c r="J243" s="95" t="s">
        <v>462</v>
      </c>
      <c r="K243" s="95" t="s">
        <v>3917</v>
      </c>
      <c r="L243" s="95" t="s">
        <v>3918</v>
      </c>
      <c r="M243" s="95" t="s">
        <v>325</v>
      </c>
      <c r="N243" s="95" t="s">
        <v>356</v>
      </c>
      <c r="O243" s="95" t="s">
        <v>3919</v>
      </c>
      <c r="P243" s="95" t="s">
        <v>328</v>
      </c>
      <c r="Q243" s="95" t="s">
        <v>494</v>
      </c>
      <c r="R243" s="95" t="s">
        <v>495</v>
      </c>
      <c r="S243" s="95" t="s">
        <v>22</v>
      </c>
      <c r="T243" s="95" t="s">
        <v>23</v>
      </c>
      <c r="U243" s="95" t="s">
        <v>478</v>
      </c>
      <c r="V243" s="95" t="s">
        <v>479</v>
      </c>
      <c r="W243" s="95" t="s">
        <v>30</v>
      </c>
      <c r="X243" s="95" t="s">
        <v>321</v>
      </c>
      <c r="Y243" s="95" t="s">
        <v>32</v>
      </c>
      <c r="Z243" s="95">
        <v>4194900</v>
      </c>
      <c r="AA243" s="95" t="s">
        <v>2326</v>
      </c>
      <c r="AB243" s="95" t="s">
        <v>2326</v>
      </c>
      <c r="AC243" s="95" t="s">
        <v>2326</v>
      </c>
      <c r="AD243" s="95" t="s">
        <v>2327</v>
      </c>
      <c r="AE243" s="95" t="s">
        <v>154</v>
      </c>
      <c r="AF243" s="95" t="s">
        <v>154</v>
      </c>
      <c r="AG243" s="95" t="s">
        <v>2328</v>
      </c>
      <c r="AH243" s="95" t="s">
        <v>154</v>
      </c>
      <c r="AI243" s="95" t="s">
        <v>154</v>
      </c>
      <c r="AJ243" s="95" t="s">
        <v>154</v>
      </c>
      <c r="AK243" s="95" t="s">
        <v>154</v>
      </c>
      <c r="AL243" s="95" t="s">
        <v>3920</v>
      </c>
      <c r="AM243" s="95" t="s">
        <v>3921</v>
      </c>
      <c r="AN243" s="95" t="s">
        <v>3922</v>
      </c>
      <c r="AO243" s="95" t="s">
        <v>3923</v>
      </c>
      <c r="AP243" s="95" t="s">
        <v>3924</v>
      </c>
      <c r="AQ243" s="95" t="s">
        <v>3883</v>
      </c>
      <c r="AR243" s="95" t="s">
        <v>3925</v>
      </c>
      <c r="AS243" s="95" t="s">
        <v>3912</v>
      </c>
      <c r="AT243" s="95" t="s">
        <v>1570</v>
      </c>
      <c r="AU243" s="95" t="s">
        <v>3926</v>
      </c>
      <c r="AV243" s="95" t="s">
        <v>469</v>
      </c>
      <c r="AW243" s="95" t="s">
        <v>3927</v>
      </c>
      <c r="AX243" s="95" t="s">
        <v>3928</v>
      </c>
    </row>
    <row r="244" spans="1:50" x14ac:dyDescent="0.25">
      <c r="A244" s="95" t="s">
        <v>3929</v>
      </c>
      <c r="B244" s="95" t="s">
        <v>1721</v>
      </c>
      <c r="C244" s="95" t="s">
        <v>3930</v>
      </c>
      <c r="D244" s="95" t="s">
        <v>2317</v>
      </c>
      <c r="E244" s="95" t="s">
        <v>2489</v>
      </c>
      <c r="F244" s="95" t="s">
        <v>3931</v>
      </c>
      <c r="G244" s="95" t="s">
        <v>3932</v>
      </c>
      <c r="H244" s="95" t="s">
        <v>2321</v>
      </c>
      <c r="I244" s="95" t="s">
        <v>2322</v>
      </c>
      <c r="J244" s="95" t="s">
        <v>462</v>
      </c>
      <c r="K244" s="95" t="s">
        <v>3365</v>
      </c>
      <c r="L244" s="95" t="s">
        <v>3366</v>
      </c>
      <c r="M244" s="95" t="s">
        <v>325</v>
      </c>
      <c r="N244" s="95" t="s">
        <v>356</v>
      </c>
      <c r="O244" s="95" t="s">
        <v>3367</v>
      </c>
      <c r="P244" s="95" t="s">
        <v>328</v>
      </c>
      <c r="Q244" s="95" t="s">
        <v>2462</v>
      </c>
      <c r="R244" s="95" t="s">
        <v>2463</v>
      </c>
      <c r="S244" s="95" t="s">
        <v>22</v>
      </c>
      <c r="T244" s="95" t="s">
        <v>23</v>
      </c>
      <c r="U244" s="95" t="s">
        <v>472</v>
      </c>
      <c r="V244" s="95" t="s">
        <v>1585</v>
      </c>
      <c r="W244" s="95" t="s">
        <v>30</v>
      </c>
      <c r="X244" s="95" t="s">
        <v>321</v>
      </c>
      <c r="Y244" s="95" t="s">
        <v>32</v>
      </c>
      <c r="Z244" s="95">
        <v>2681875.09</v>
      </c>
      <c r="AA244" s="95" t="s">
        <v>2326</v>
      </c>
      <c r="AB244" s="95" t="s">
        <v>2326</v>
      </c>
      <c r="AC244" s="95" t="s">
        <v>2326</v>
      </c>
      <c r="AD244" s="95" t="s">
        <v>2327</v>
      </c>
      <c r="AE244" s="95" t="s">
        <v>154</v>
      </c>
      <c r="AF244" s="95" t="s">
        <v>154</v>
      </c>
      <c r="AG244" s="95" t="s">
        <v>2328</v>
      </c>
      <c r="AH244" s="95" t="s">
        <v>154</v>
      </c>
      <c r="AI244" s="95" t="s">
        <v>154</v>
      </c>
      <c r="AJ244" s="95" t="s">
        <v>154</v>
      </c>
      <c r="AK244" s="95" t="s">
        <v>154</v>
      </c>
      <c r="AL244" s="95" t="s">
        <v>3933</v>
      </c>
      <c r="AM244" s="95" t="s">
        <v>3934</v>
      </c>
      <c r="AN244" s="95" t="s">
        <v>3934</v>
      </c>
      <c r="AO244" s="95" t="s">
        <v>3935</v>
      </c>
      <c r="AP244" s="95" t="s">
        <v>3936</v>
      </c>
      <c r="AQ244" s="95" t="s">
        <v>3883</v>
      </c>
      <c r="AR244" s="95" t="s">
        <v>3937</v>
      </c>
      <c r="AS244" s="95" t="s">
        <v>3929</v>
      </c>
      <c r="AT244" s="95" t="s">
        <v>1570</v>
      </c>
      <c r="AU244" s="95" t="s">
        <v>3938</v>
      </c>
      <c r="AV244" s="95" t="s">
        <v>469</v>
      </c>
      <c r="AW244" s="95" t="s">
        <v>3939</v>
      </c>
      <c r="AX244" s="95" t="s">
        <v>3940</v>
      </c>
    </row>
    <row r="245" spans="1:50" x14ac:dyDescent="0.25">
      <c r="A245" s="95" t="s">
        <v>3929</v>
      </c>
      <c r="B245" s="95" t="s">
        <v>1721</v>
      </c>
      <c r="C245" s="95" t="s">
        <v>3930</v>
      </c>
      <c r="D245" s="95" t="s">
        <v>2317</v>
      </c>
      <c r="E245" s="95" t="s">
        <v>2489</v>
      </c>
      <c r="F245" s="95" t="s">
        <v>3931</v>
      </c>
      <c r="G245" s="95" t="s">
        <v>3932</v>
      </c>
      <c r="H245" s="95" t="s">
        <v>2321</v>
      </c>
      <c r="I245" s="95" t="s">
        <v>2322</v>
      </c>
      <c r="J245" s="95" t="s">
        <v>462</v>
      </c>
      <c r="K245" s="95" t="s">
        <v>3365</v>
      </c>
      <c r="L245" s="95" t="s">
        <v>3366</v>
      </c>
      <c r="M245" s="95" t="s">
        <v>325</v>
      </c>
      <c r="N245" s="95" t="s">
        <v>356</v>
      </c>
      <c r="O245" s="95" t="s">
        <v>3367</v>
      </c>
      <c r="P245" s="95" t="s">
        <v>328</v>
      </c>
      <c r="Q245" s="95" t="s">
        <v>2462</v>
      </c>
      <c r="R245" s="95" t="s">
        <v>2463</v>
      </c>
      <c r="S245" s="95" t="s">
        <v>22</v>
      </c>
      <c r="T245" s="95" t="s">
        <v>23</v>
      </c>
      <c r="U245" s="95" t="s">
        <v>474</v>
      </c>
      <c r="V245" s="95" t="s">
        <v>1672</v>
      </c>
      <c r="W245" s="95" t="s">
        <v>30</v>
      </c>
      <c r="X245" s="95" t="s">
        <v>321</v>
      </c>
      <c r="Y245" s="95" t="s">
        <v>32</v>
      </c>
      <c r="Z245" s="95">
        <v>1609124.91</v>
      </c>
      <c r="AA245" s="95" t="s">
        <v>2326</v>
      </c>
      <c r="AB245" s="95" t="s">
        <v>2326</v>
      </c>
      <c r="AC245" s="95" t="s">
        <v>2326</v>
      </c>
      <c r="AD245" s="95" t="s">
        <v>2327</v>
      </c>
      <c r="AE245" s="95" t="s">
        <v>154</v>
      </c>
      <c r="AF245" s="95" t="s">
        <v>154</v>
      </c>
      <c r="AG245" s="95" t="s">
        <v>2328</v>
      </c>
      <c r="AH245" s="95" t="s">
        <v>154</v>
      </c>
      <c r="AI245" s="95" t="s">
        <v>154</v>
      </c>
      <c r="AJ245" s="95" t="s">
        <v>154</v>
      </c>
      <c r="AK245" s="95" t="s">
        <v>154</v>
      </c>
      <c r="AL245" s="95" t="s">
        <v>3933</v>
      </c>
      <c r="AM245" s="95" t="s">
        <v>3934</v>
      </c>
      <c r="AN245" s="95" t="s">
        <v>3934</v>
      </c>
      <c r="AO245" s="95" t="s">
        <v>3935</v>
      </c>
      <c r="AP245" s="95" t="s">
        <v>3936</v>
      </c>
      <c r="AQ245" s="95" t="s">
        <v>3883</v>
      </c>
      <c r="AR245" s="95" t="s">
        <v>3937</v>
      </c>
      <c r="AS245" s="95" t="s">
        <v>3929</v>
      </c>
      <c r="AT245" s="95" t="s">
        <v>1570</v>
      </c>
      <c r="AU245" s="95" t="s">
        <v>3938</v>
      </c>
      <c r="AV245" s="95" t="s">
        <v>469</v>
      </c>
      <c r="AW245" s="95" t="s">
        <v>3939</v>
      </c>
      <c r="AX245" s="95" t="s">
        <v>3940</v>
      </c>
    </row>
    <row r="246" spans="1:50" x14ac:dyDescent="0.25">
      <c r="A246" s="95" t="s">
        <v>3941</v>
      </c>
      <c r="B246" s="95" t="s">
        <v>1721</v>
      </c>
      <c r="C246" s="95" t="s">
        <v>3942</v>
      </c>
      <c r="D246" s="95" t="s">
        <v>2317</v>
      </c>
      <c r="E246" s="95" t="s">
        <v>3170</v>
      </c>
      <c r="F246" s="95" t="s">
        <v>3943</v>
      </c>
      <c r="G246" s="95" t="s">
        <v>3944</v>
      </c>
      <c r="H246" s="95" t="s">
        <v>2321</v>
      </c>
      <c r="I246" s="95" t="s">
        <v>2322</v>
      </c>
      <c r="J246" s="95" t="s">
        <v>462</v>
      </c>
      <c r="K246" s="95" t="s">
        <v>3945</v>
      </c>
      <c r="L246" s="95" t="s">
        <v>3946</v>
      </c>
      <c r="M246" s="95" t="s">
        <v>325</v>
      </c>
      <c r="N246" s="95" t="s">
        <v>356</v>
      </c>
      <c r="O246" s="95" t="s">
        <v>3947</v>
      </c>
      <c r="P246" s="95" t="s">
        <v>328</v>
      </c>
      <c r="Q246" s="95" t="s">
        <v>494</v>
      </c>
      <c r="R246" s="95" t="s">
        <v>495</v>
      </c>
      <c r="S246" s="95" t="s">
        <v>22</v>
      </c>
      <c r="T246" s="95" t="s">
        <v>23</v>
      </c>
      <c r="U246" s="95" t="s">
        <v>478</v>
      </c>
      <c r="V246" s="95" t="s">
        <v>479</v>
      </c>
      <c r="W246" s="95" t="s">
        <v>30</v>
      </c>
      <c r="X246" s="95" t="s">
        <v>321</v>
      </c>
      <c r="Y246" s="95" t="s">
        <v>32</v>
      </c>
      <c r="Z246" s="95">
        <v>12373000</v>
      </c>
      <c r="AA246" s="95" t="s">
        <v>2326</v>
      </c>
      <c r="AB246" s="95" t="s">
        <v>2326</v>
      </c>
      <c r="AC246" s="95" t="s">
        <v>2326</v>
      </c>
      <c r="AD246" s="95" t="s">
        <v>2327</v>
      </c>
      <c r="AE246" s="95" t="s">
        <v>154</v>
      </c>
      <c r="AF246" s="95" t="s">
        <v>154</v>
      </c>
      <c r="AG246" s="95" t="s">
        <v>2328</v>
      </c>
      <c r="AH246" s="95" t="s">
        <v>154</v>
      </c>
      <c r="AI246" s="95" t="s">
        <v>154</v>
      </c>
      <c r="AJ246" s="95" t="s">
        <v>154</v>
      </c>
      <c r="AK246" s="95" t="s">
        <v>154</v>
      </c>
      <c r="AL246" s="95" t="s">
        <v>3948</v>
      </c>
      <c r="AM246" s="95" t="s">
        <v>3949</v>
      </c>
      <c r="AN246" s="95" t="s">
        <v>3949</v>
      </c>
      <c r="AO246" s="95" t="s">
        <v>3950</v>
      </c>
      <c r="AP246" s="95" t="s">
        <v>3951</v>
      </c>
      <c r="AQ246" s="95" t="s">
        <v>3883</v>
      </c>
      <c r="AR246" s="95" t="s">
        <v>3952</v>
      </c>
      <c r="AS246" s="95" t="s">
        <v>3941</v>
      </c>
      <c r="AT246" s="95" t="s">
        <v>1570</v>
      </c>
      <c r="AU246" s="95" t="s">
        <v>3953</v>
      </c>
      <c r="AV246" s="95" t="s">
        <v>469</v>
      </c>
      <c r="AW246" s="95" t="s">
        <v>3954</v>
      </c>
      <c r="AX246" s="95" t="s">
        <v>3955</v>
      </c>
    </row>
    <row r="247" spans="1:50" x14ac:dyDescent="0.25">
      <c r="A247" s="95" t="s">
        <v>3956</v>
      </c>
      <c r="B247" s="95" t="s">
        <v>1721</v>
      </c>
      <c r="C247" s="95" t="s">
        <v>3957</v>
      </c>
      <c r="D247" s="95" t="s">
        <v>2317</v>
      </c>
      <c r="E247" s="95" t="s">
        <v>2489</v>
      </c>
      <c r="F247" s="95" t="s">
        <v>3233</v>
      </c>
      <c r="G247" s="95" t="s">
        <v>3234</v>
      </c>
      <c r="H247" s="95" t="s">
        <v>2321</v>
      </c>
      <c r="I247" s="95" t="s">
        <v>2322</v>
      </c>
      <c r="J247" s="95" t="s">
        <v>462</v>
      </c>
      <c r="K247" s="95" t="s">
        <v>3958</v>
      </c>
      <c r="L247" s="95" t="s">
        <v>3959</v>
      </c>
      <c r="M247" s="95" t="s">
        <v>325</v>
      </c>
      <c r="N247" s="95" t="s">
        <v>356</v>
      </c>
      <c r="O247" s="95" t="s">
        <v>3960</v>
      </c>
      <c r="P247" s="95" t="s">
        <v>328</v>
      </c>
      <c r="Q247" s="95" t="s">
        <v>385</v>
      </c>
      <c r="R247" s="95" t="s">
        <v>386</v>
      </c>
      <c r="S247" s="95" t="s">
        <v>22</v>
      </c>
      <c r="T247" s="95" t="s">
        <v>23</v>
      </c>
      <c r="U247" s="95" t="s">
        <v>472</v>
      </c>
      <c r="V247" s="95" t="s">
        <v>1585</v>
      </c>
      <c r="W247" s="95" t="s">
        <v>30</v>
      </c>
      <c r="X247" s="95" t="s">
        <v>321</v>
      </c>
      <c r="Y247" s="95" t="s">
        <v>32</v>
      </c>
      <c r="Z247" s="95">
        <v>3304070</v>
      </c>
      <c r="AA247" s="95" t="s">
        <v>2326</v>
      </c>
      <c r="AB247" s="95" t="s">
        <v>2326</v>
      </c>
      <c r="AC247" s="95" t="s">
        <v>2326</v>
      </c>
      <c r="AD247" s="95" t="s">
        <v>2327</v>
      </c>
      <c r="AE247" s="95" t="s">
        <v>154</v>
      </c>
      <c r="AF247" s="95" t="s">
        <v>154</v>
      </c>
      <c r="AG247" s="95" t="s">
        <v>2328</v>
      </c>
      <c r="AH247" s="95" t="s">
        <v>154</v>
      </c>
      <c r="AI247" s="95" t="s">
        <v>154</v>
      </c>
      <c r="AJ247" s="95" t="s">
        <v>154</v>
      </c>
      <c r="AK247" s="95" t="s">
        <v>154</v>
      </c>
      <c r="AL247" s="95" t="s">
        <v>3961</v>
      </c>
      <c r="AM247" s="95" t="s">
        <v>3962</v>
      </c>
      <c r="AN247" s="95" t="s">
        <v>3962</v>
      </c>
      <c r="AO247" s="95" t="s">
        <v>3963</v>
      </c>
      <c r="AP247" s="95" t="s">
        <v>3964</v>
      </c>
      <c r="AQ247" s="95" t="s">
        <v>2433</v>
      </c>
      <c r="AR247" s="95" t="s">
        <v>3965</v>
      </c>
      <c r="AS247" s="95" t="s">
        <v>3956</v>
      </c>
      <c r="AT247" s="95" t="s">
        <v>1570</v>
      </c>
      <c r="AU247" s="95" t="s">
        <v>585</v>
      </c>
      <c r="AV247" s="95" t="s">
        <v>469</v>
      </c>
      <c r="AW247" s="95" t="s">
        <v>3966</v>
      </c>
      <c r="AX247" s="95" t="s">
        <v>3967</v>
      </c>
    </row>
    <row r="248" spans="1:50" x14ac:dyDescent="0.25">
      <c r="A248" s="95" t="s">
        <v>3956</v>
      </c>
      <c r="B248" s="95" t="s">
        <v>1721</v>
      </c>
      <c r="C248" s="95" t="s">
        <v>3957</v>
      </c>
      <c r="D248" s="95" t="s">
        <v>2317</v>
      </c>
      <c r="E248" s="95" t="s">
        <v>2489</v>
      </c>
      <c r="F248" s="95" t="s">
        <v>3233</v>
      </c>
      <c r="G248" s="95" t="s">
        <v>3234</v>
      </c>
      <c r="H248" s="95" t="s">
        <v>2321</v>
      </c>
      <c r="I248" s="95" t="s">
        <v>2322</v>
      </c>
      <c r="J248" s="95" t="s">
        <v>462</v>
      </c>
      <c r="K248" s="95" t="s">
        <v>3958</v>
      </c>
      <c r="L248" s="95" t="s">
        <v>3959</v>
      </c>
      <c r="M248" s="95" t="s">
        <v>325</v>
      </c>
      <c r="N248" s="95" t="s">
        <v>356</v>
      </c>
      <c r="O248" s="95" t="s">
        <v>3960</v>
      </c>
      <c r="P248" s="95" t="s">
        <v>328</v>
      </c>
      <c r="Q248" s="95" t="s">
        <v>385</v>
      </c>
      <c r="R248" s="95" t="s">
        <v>386</v>
      </c>
      <c r="S248" s="95" t="s">
        <v>22</v>
      </c>
      <c r="T248" s="95" t="s">
        <v>23</v>
      </c>
      <c r="U248" s="95" t="s">
        <v>474</v>
      </c>
      <c r="V248" s="95" t="s">
        <v>1672</v>
      </c>
      <c r="W248" s="95" t="s">
        <v>30</v>
      </c>
      <c r="X248" s="95" t="s">
        <v>321</v>
      </c>
      <c r="Y248" s="95" t="s">
        <v>32</v>
      </c>
      <c r="Z248" s="95">
        <v>986930</v>
      </c>
      <c r="AA248" s="95" t="s">
        <v>2326</v>
      </c>
      <c r="AB248" s="95" t="s">
        <v>2326</v>
      </c>
      <c r="AC248" s="95" t="s">
        <v>2326</v>
      </c>
      <c r="AD248" s="95" t="s">
        <v>2327</v>
      </c>
      <c r="AE248" s="95" t="s">
        <v>154</v>
      </c>
      <c r="AF248" s="95" t="s">
        <v>154</v>
      </c>
      <c r="AG248" s="95" t="s">
        <v>2328</v>
      </c>
      <c r="AH248" s="95" t="s">
        <v>154</v>
      </c>
      <c r="AI248" s="95" t="s">
        <v>154</v>
      </c>
      <c r="AJ248" s="95" t="s">
        <v>154</v>
      </c>
      <c r="AK248" s="95" t="s">
        <v>154</v>
      </c>
      <c r="AL248" s="95" t="s">
        <v>3961</v>
      </c>
      <c r="AM248" s="95" t="s">
        <v>3962</v>
      </c>
      <c r="AN248" s="95" t="s">
        <v>3962</v>
      </c>
      <c r="AO248" s="95" t="s">
        <v>3963</v>
      </c>
      <c r="AP248" s="95" t="s">
        <v>3964</v>
      </c>
      <c r="AQ248" s="95" t="s">
        <v>2433</v>
      </c>
      <c r="AR248" s="95" t="s">
        <v>3965</v>
      </c>
      <c r="AS248" s="95" t="s">
        <v>3956</v>
      </c>
      <c r="AT248" s="95" t="s">
        <v>1570</v>
      </c>
      <c r="AU248" s="95" t="s">
        <v>585</v>
      </c>
      <c r="AV248" s="95" t="s">
        <v>469</v>
      </c>
      <c r="AW248" s="95" t="s">
        <v>3966</v>
      </c>
      <c r="AX248" s="95" t="s">
        <v>3967</v>
      </c>
    </row>
    <row r="249" spans="1:50" x14ac:dyDescent="0.25">
      <c r="A249" s="95" t="s">
        <v>3968</v>
      </c>
      <c r="B249" s="95" t="s">
        <v>1721</v>
      </c>
      <c r="C249" s="95" t="s">
        <v>3969</v>
      </c>
      <c r="D249" s="95" t="s">
        <v>2317</v>
      </c>
      <c r="E249" s="95" t="s">
        <v>3126</v>
      </c>
      <c r="F249" s="95" t="s">
        <v>3127</v>
      </c>
      <c r="G249" s="95" t="s">
        <v>3128</v>
      </c>
      <c r="H249" s="95" t="s">
        <v>2321</v>
      </c>
      <c r="I249" s="95" t="s">
        <v>2322</v>
      </c>
      <c r="J249" s="95" t="s">
        <v>462</v>
      </c>
      <c r="K249" s="95" t="s">
        <v>3970</v>
      </c>
      <c r="L249" s="95" t="s">
        <v>3971</v>
      </c>
      <c r="M249" s="95" t="s">
        <v>325</v>
      </c>
      <c r="N249" s="95" t="s">
        <v>356</v>
      </c>
      <c r="O249" s="95" t="s">
        <v>3972</v>
      </c>
      <c r="P249" s="95" t="s">
        <v>328</v>
      </c>
      <c r="Q249" s="95" t="s">
        <v>385</v>
      </c>
      <c r="R249" s="95" t="s">
        <v>386</v>
      </c>
      <c r="S249" s="95" t="s">
        <v>22</v>
      </c>
      <c r="T249" s="95" t="s">
        <v>23</v>
      </c>
      <c r="U249" s="95" t="s">
        <v>472</v>
      </c>
      <c r="V249" s="95" t="s">
        <v>1585</v>
      </c>
      <c r="W249" s="95" t="s">
        <v>30</v>
      </c>
      <c r="X249" s="95" t="s">
        <v>321</v>
      </c>
      <c r="Y249" s="95" t="s">
        <v>32</v>
      </c>
      <c r="Z249" s="95">
        <v>5294375</v>
      </c>
      <c r="AA249" s="95" t="s">
        <v>2326</v>
      </c>
      <c r="AB249" s="95" t="s">
        <v>2326</v>
      </c>
      <c r="AC249" s="95" t="s">
        <v>2326</v>
      </c>
      <c r="AD249" s="95" t="s">
        <v>2327</v>
      </c>
      <c r="AE249" s="95" t="s">
        <v>154</v>
      </c>
      <c r="AF249" s="95" t="s">
        <v>154</v>
      </c>
      <c r="AG249" s="95" t="s">
        <v>2328</v>
      </c>
      <c r="AH249" s="95" t="s">
        <v>154</v>
      </c>
      <c r="AI249" s="95" t="s">
        <v>154</v>
      </c>
      <c r="AJ249" s="95" t="s">
        <v>154</v>
      </c>
      <c r="AK249" s="95" t="s">
        <v>154</v>
      </c>
      <c r="AL249" s="95" t="s">
        <v>3973</v>
      </c>
      <c r="AM249" s="95" t="s">
        <v>3974</v>
      </c>
      <c r="AN249" s="95" t="s">
        <v>398</v>
      </c>
      <c r="AO249" s="95" t="s">
        <v>3975</v>
      </c>
      <c r="AP249" s="95" t="s">
        <v>3976</v>
      </c>
      <c r="AQ249" s="95" t="s">
        <v>2360</v>
      </c>
      <c r="AR249" s="95" t="s">
        <v>3977</v>
      </c>
      <c r="AS249" s="95" t="s">
        <v>3968</v>
      </c>
      <c r="AT249" s="95" t="s">
        <v>1570</v>
      </c>
      <c r="AU249" s="95" t="s">
        <v>2944</v>
      </c>
      <c r="AV249" s="95" t="s">
        <v>469</v>
      </c>
      <c r="AW249" s="95" t="s">
        <v>3978</v>
      </c>
      <c r="AX249" s="95" t="s">
        <v>3979</v>
      </c>
    </row>
    <row r="250" spans="1:50" x14ac:dyDescent="0.25">
      <c r="A250" s="95" t="s">
        <v>3968</v>
      </c>
      <c r="B250" s="95" t="s">
        <v>1721</v>
      </c>
      <c r="C250" s="95" t="s">
        <v>3969</v>
      </c>
      <c r="D250" s="95" t="s">
        <v>2317</v>
      </c>
      <c r="E250" s="95" t="s">
        <v>3126</v>
      </c>
      <c r="F250" s="95" t="s">
        <v>3127</v>
      </c>
      <c r="G250" s="95" t="s">
        <v>3128</v>
      </c>
      <c r="H250" s="95" t="s">
        <v>2321</v>
      </c>
      <c r="I250" s="95" t="s">
        <v>2322</v>
      </c>
      <c r="J250" s="95" t="s">
        <v>462</v>
      </c>
      <c r="K250" s="95" t="s">
        <v>3970</v>
      </c>
      <c r="L250" s="95" t="s">
        <v>3971</v>
      </c>
      <c r="M250" s="95" t="s">
        <v>325</v>
      </c>
      <c r="N250" s="95" t="s">
        <v>356</v>
      </c>
      <c r="O250" s="95" t="s">
        <v>3972</v>
      </c>
      <c r="P250" s="95" t="s">
        <v>328</v>
      </c>
      <c r="Q250" s="95" t="s">
        <v>385</v>
      </c>
      <c r="R250" s="95" t="s">
        <v>386</v>
      </c>
      <c r="S250" s="95" t="s">
        <v>22</v>
      </c>
      <c r="T250" s="95" t="s">
        <v>23</v>
      </c>
      <c r="U250" s="95" t="s">
        <v>474</v>
      </c>
      <c r="V250" s="95" t="s">
        <v>1672</v>
      </c>
      <c r="W250" s="95" t="s">
        <v>30</v>
      </c>
      <c r="X250" s="95" t="s">
        <v>321</v>
      </c>
      <c r="Y250" s="95" t="s">
        <v>32</v>
      </c>
      <c r="Z250" s="95">
        <v>3176625</v>
      </c>
      <c r="AA250" s="95" t="s">
        <v>2326</v>
      </c>
      <c r="AB250" s="95" t="s">
        <v>2326</v>
      </c>
      <c r="AC250" s="95" t="s">
        <v>2326</v>
      </c>
      <c r="AD250" s="95" t="s">
        <v>2327</v>
      </c>
      <c r="AE250" s="95" t="s">
        <v>154</v>
      </c>
      <c r="AF250" s="95" t="s">
        <v>154</v>
      </c>
      <c r="AG250" s="95" t="s">
        <v>2328</v>
      </c>
      <c r="AH250" s="95" t="s">
        <v>154</v>
      </c>
      <c r="AI250" s="95" t="s">
        <v>154</v>
      </c>
      <c r="AJ250" s="95" t="s">
        <v>154</v>
      </c>
      <c r="AK250" s="95" t="s">
        <v>154</v>
      </c>
      <c r="AL250" s="95" t="s">
        <v>3973</v>
      </c>
      <c r="AM250" s="95" t="s">
        <v>3974</v>
      </c>
      <c r="AN250" s="95" t="s">
        <v>398</v>
      </c>
      <c r="AO250" s="95" t="s">
        <v>3975</v>
      </c>
      <c r="AP250" s="95" t="s">
        <v>3976</v>
      </c>
      <c r="AQ250" s="95" t="s">
        <v>2360</v>
      </c>
      <c r="AR250" s="95" t="s">
        <v>3977</v>
      </c>
      <c r="AS250" s="95" t="s">
        <v>3968</v>
      </c>
      <c r="AT250" s="95" t="s">
        <v>1570</v>
      </c>
      <c r="AU250" s="95" t="s">
        <v>2944</v>
      </c>
      <c r="AV250" s="95" t="s">
        <v>469</v>
      </c>
      <c r="AW250" s="95" t="s">
        <v>3978</v>
      </c>
      <c r="AX250" s="95" t="s">
        <v>3979</v>
      </c>
    </row>
    <row r="251" spans="1:50" x14ac:dyDescent="0.25">
      <c r="A251" s="95" t="s">
        <v>3980</v>
      </c>
      <c r="B251" s="95" t="s">
        <v>1721</v>
      </c>
      <c r="C251" s="95" t="s">
        <v>3981</v>
      </c>
      <c r="D251" s="95" t="s">
        <v>2317</v>
      </c>
      <c r="E251" s="95" t="s">
        <v>3515</v>
      </c>
      <c r="F251" s="95" t="s">
        <v>2326</v>
      </c>
      <c r="G251" s="95" t="s">
        <v>3515</v>
      </c>
      <c r="H251" s="95" t="s">
        <v>2321</v>
      </c>
      <c r="I251" s="95" t="s">
        <v>2322</v>
      </c>
      <c r="J251" s="95" t="s">
        <v>462</v>
      </c>
      <c r="K251" s="95" t="s">
        <v>3129</v>
      </c>
      <c r="L251" s="95" t="s">
        <v>3130</v>
      </c>
      <c r="M251" s="95" t="s">
        <v>325</v>
      </c>
      <c r="N251" s="95" t="s">
        <v>356</v>
      </c>
      <c r="O251" s="95" t="s">
        <v>3131</v>
      </c>
      <c r="P251" s="95" t="s">
        <v>328</v>
      </c>
      <c r="Q251" s="95" t="s">
        <v>385</v>
      </c>
      <c r="R251" s="95" t="s">
        <v>386</v>
      </c>
      <c r="S251" s="95" t="s">
        <v>22</v>
      </c>
      <c r="T251" s="95" t="s">
        <v>23</v>
      </c>
      <c r="U251" s="95" t="s">
        <v>472</v>
      </c>
      <c r="V251" s="95" t="s">
        <v>1585</v>
      </c>
      <c r="W251" s="95" t="s">
        <v>30</v>
      </c>
      <c r="X251" s="95" t="s">
        <v>321</v>
      </c>
      <c r="Y251" s="95" t="s">
        <v>32</v>
      </c>
      <c r="Z251" s="95">
        <v>1134462</v>
      </c>
      <c r="AA251" s="95" t="s">
        <v>2326</v>
      </c>
      <c r="AB251" s="95" t="s">
        <v>2326</v>
      </c>
      <c r="AC251" s="95" t="s">
        <v>2326</v>
      </c>
      <c r="AD251" s="95" t="s">
        <v>2327</v>
      </c>
      <c r="AE251" s="95" t="s">
        <v>154</v>
      </c>
      <c r="AF251" s="95" t="s">
        <v>154</v>
      </c>
      <c r="AG251" s="95" t="s">
        <v>2328</v>
      </c>
      <c r="AH251" s="95" t="s">
        <v>154</v>
      </c>
      <c r="AI251" s="95" t="s">
        <v>154</v>
      </c>
      <c r="AJ251" s="95" t="s">
        <v>154</v>
      </c>
      <c r="AK251" s="95" t="s">
        <v>154</v>
      </c>
      <c r="AL251" s="95" t="s">
        <v>3982</v>
      </c>
      <c r="AM251" s="95" t="s">
        <v>2543</v>
      </c>
      <c r="AN251" s="95" t="s">
        <v>2543</v>
      </c>
      <c r="AO251" s="95" t="s">
        <v>3983</v>
      </c>
      <c r="AP251" s="95" t="s">
        <v>3984</v>
      </c>
      <c r="AQ251" s="95" t="s">
        <v>2360</v>
      </c>
      <c r="AR251" s="95" t="s">
        <v>3985</v>
      </c>
      <c r="AS251" s="95" t="s">
        <v>3980</v>
      </c>
      <c r="AT251" s="95" t="s">
        <v>1570</v>
      </c>
      <c r="AU251" s="95" t="s">
        <v>983</v>
      </c>
      <c r="AV251" s="95" t="s">
        <v>1616</v>
      </c>
      <c r="AW251" s="95" t="s">
        <v>3986</v>
      </c>
      <c r="AX251" s="95" t="s">
        <v>3987</v>
      </c>
    </row>
    <row r="252" spans="1:50" x14ac:dyDescent="0.25">
      <c r="A252" s="95" t="s">
        <v>3988</v>
      </c>
      <c r="B252" s="95" t="s">
        <v>1721</v>
      </c>
      <c r="C252" s="95" t="s">
        <v>3989</v>
      </c>
      <c r="D252" s="95" t="s">
        <v>2317</v>
      </c>
      <c r="E252" s="95" t="s">
        <v>3990</v>
      </c>
      <c r="F252" s="95" t="s">
        <v>2326</v>
      </c>
      <c r="G252" s="95" t="s">
        <v>3990</v>
      </c>
      <c r="H252" s="95" t="s">
        <v>2321</v>
      </c>
      <c r="I252" s="95" t="s">
        <v>2322</v>
      </c>
      <c r="J252" s="95" t="s">
        <v>462</v>
      </c>
      <c r="K252" s="95" t="s">
        <v>3991</v>
      </c>
      <c r="L252" s="95" t="s">
        <v>3992</v>
      </c>
      <c r="M252" s="95" t="s">
        <v>325</v>
      </c>
      <c r="N252" s="95" t="s">
        <v>356</v>
      </c>
      <c r="O252" s="95" t="s">
        <v>3993</v>
      </c>
      <c r="P252" s="95" t="s">
        <v>328</v>
      </c>
      <c r="Q252" s="95" t="s">
        <v>385</v>
      </c>
      <c r="R252" s="95" t="s">
        <v>386</v>
      </c>
      <c r="S252" s="95" t="s">
        <v>22</v>
      </c>
      <c r="T252" s="95" t="s">
        <v>23</v>
      </c>
      <c r="U252" s="95" t="s">
        <v>503</v>
      </c>
      <c r="V252" s="95" t="s">
        <v>1572</v>
      </c>
      <c r="W252" s="95" t="s">
        <v>30</v>
      </c>
      <c r="X252" s="95" t="s">
        <v>321</v>
      </c>
      <c r="Y252" s="95" t="s">
        <v>32</v>
      </c>
      <c r="Z252" s="95">
        <v>3330215</v>
      </c>
      <c r="AA252" s="95" t="s">
        <v>2326</v>
      </c>
      <c r="AB252" s="95" t="s">
        <v>2326</v>
      </c>
      <c r="AC252" s="95" t="s">
        <v>2326</v>
      </c>
      <c r="AD252" s="95" t="s">
        <v>2327</v>
      </c>
      <c r="AE252" s="95" t="s">
        <v>154</v>
      </c>
      <c r="AF252" s="95" t="s">
        <v>154</v>
      </c>
      <c r="AG252" s="95" t="s">
        <v>2328</v>
      </c>
      <c r="AH252" s="95" t="s">
        <v>154</v>
      </c>
      <c r="AI252" s="95" t="s">
        <v>154</v>
      </c>
      <c r="AJ252" s="95" t="s">
        <v>154</v>
      </c>
      <c r="AK252" s="95" t="s">
        <v>154</v>
      </c>
      <c r="AL252" s="95" t="s">
        <v>3994</v>
      </c>
      <c r="AM252" s="95" t="s">
        <v>3414</v>
      </c>
      <c r="AN252" s="95" t="s">
        <v>3414</v>
      </c>
      <c r="AO252" s="95" t="s">
        <v>3995</v>
      </c>
      <c r="AP252" s="95" t="s">
        <v>3996</v>
      </c>
      <c r="AQ252" s="95" t="s">
        <v>2360</v>
      </c>
      <c r="AR252" s="95" t="s">
        <v>3997</v>
      </c>
      <c r="AS252" s="95" t="s">
        <v>3988</v>
      </c>
      <c r="AT252" s="95" t="s">
        <v>1570</v>
      </c>
      <c r="AU252" s="95" t="s">
        <v>3165</v>
      </c>
      <c r="AV252" s="95" t="s">
        <v>1616</v>
      </c>
      <c r="AW252" s="95" t="s">
        <v>3998</v>
      </c>
      <c r="AX252" s="95" t="s">
        <v>3999</v>
      </c>
    </row>
    <row r="253" spans="1:50" x14ac:dyDescent="0.25">
      <c r="A253" s="95" t="s">
        <v>4000</v>
      </c>
      <c r="B253" s="95" t="s">
        <v>1721</v>
      </c>
      <c r="C253" s="95" t="s">
        <v>4001</v>
      </c>
      <c r="D253" s="95" t="s">
        <v>2317</v>
      </c>
      <c r="E253" s="95" t="s">
        <v>4002</v>
      </c>
      <c r="F253" s="95" t="s">
        <v>2326</v>
      </c>
      <c r="G253" s="95" t="s">
        <v>4002</v>
      </c>
      <c r="H253" s="95" t="s">
        <v>2321</v>
      </c>
      <c r="I253" s="95" t="s">
        <v>2322</v>
      </c>
      <c r="J253" s="95" t="s">
        <v>462</v>
      </c>
      <c r="K253" s="95" t="s">
        <v>4003</v>
      </c>
      <c r="L253" s="95" t="s">
        <v>4004</v>
      </c>
      <c r="M253" s="95" t="s">
        <v>325</v>
      </c>
      <c r="N253" s="95" t="s">
        <v>356</v>
      </c>
      <c r="O253" s="95" t="s">
        <v>4005</v>
      </c>
      <c r="P253" s="95" t="s">
        <v>328</v>
      </c>
      <c r="Q253" s="95" t="s">
        <v>2462</v>
      </c>
      <c r="R253" s="95" t="s">
        <v>2463</v>
      </c>
      <c r="S253" s="95" t="s">
        <v>22</v>
      </c>
      <c r="T253" s="95" t="s">
        <v>23</v>
      </c>
      <c r="U253" s="95" t="s">
        <v>535</v>
      </c>
      <c r="V253" s="95" t="s">
        <v>1582</v>
      </c>
      <c r="W253" s="95" t="s">
        <v>30</v>
      </c>
      <c r="X253" s="95" t="s">
        <v>321</v>
      </c>
      <c r="Y253" s="95" t="s">
        <v>32</v>
      </c>
      <c r="Z253" s="95">
        <v>1089475</v>
      </c>
      <c r="AA253" s="95" t="s">
        <v>2326</v>
      </c>
      <c r="AB253" s="95" t="s">
        <v>2326</v>
      </c>
      <c r="AC253" s="95" t="s">
        <v>2326</v>
      </c>
      <c r="AD253" s="95" t="s">
        <v>2327</v>
      </c>
      <c r="AE253" s="95" t="s">
        <v>154</v>
      </c>
      <c r="AF253" s="95" t="s">
        <v>154</v>
      </c>
      <c r="AG253" s="95" t="s">
        <v>2328</v>
      </c>
      <c r="AH253" s="95" t="s">
        <v>154</v>
      </c>
      <c r="AI253" s="95" t="s">
        <v>154</v>
      </c>
      <c r="AJ253" s="95" t="s">
        <v>154</v>
      </c>
      <c r="AK253" s="95" t="s">
        <v>154</v>
      </c>
      <c r="AL253" s="95" t="s">
        <v>4006</v>
      </c>
      <c r="AM253" s="95" t="s">
        <v>2357</v>
      </c>
      <c r="AN253" s="95" t="s">
        <v>2357</v>
      </c>
      <c r="AO253" s="95" t="s">
        <v>4007</v>
      </c>
      <c r="AP253" s="95" t="s">
        <v>4008</v>
      </c>
      <c r="AQ253" s="95" t="s">
        <v>2360</v>
      </c>
      <c r="AR253" s="95" t="s">
        <v>4009</v>
      </c>
      <c r="AS253" s="95" t="s">
        <v>4000</v>
      </c>
      <c r="AT253" s="95" t="s">
        <v>1570</v>
      </c>
      <c r="AU253" s="95" t="s">
        <v>3523</v>
      </c>
      <c r="AV253" s="95" t="s">
        <v>1616</v>
      </c>
      <c r="AW253" s="95" t="s">
        <v>4010</v>
      </c>
      <c r="AX253" s="95" t="s">
        <v>4011</v>
      </c>
    </row>
    <row r="254" spans="1:50" x14ac:dyDescent="0.25">
      <c r="A254" s="95" t="s">
        <v>4012</v>
      </c>
      <c r="B254" s="95" t="s">
        <v>1721</v>
      </c>
      <c r="C254" s="95" t="s">
        <v>4013</v>
      </c>
      <c r="D254" s="95" t="s">
        <v>2317</v>
      </c>
      <c r="E254" s="95" t="s">
        <v>4014</v>
      </c>
      <c r="F254" s="95" t="s">
        <v>2326</v>
      </c>
      <c r="G254" s="95" t="s">
        <v>4014</v>
      </c>
      <c r="H254" s="95" t="s">
        <v>2321</v>
      </c>
      <c r="I254" s="95" t="s">
        <v>2322</v>
      </c>
      <c r="J254" s="95" t="s">
        <v>462</v>
      </c>
      <c r="K254" s="95" t="s">
        <v>4015</v>
      </c>
      <c r="L254" s="95" t="s">
        <v>4016</v>
      </c>
      <c r="M254" s="95" t="s">
        <v>325</v>
      </c>
      <c r="N254" s="95" t="s">
        <v>356</v>
      </c>
      <c r="O254" s="95" t="s">
        <v>4017</v>
      </c>
      <c r="P254" s="95" t="s">
        <v>328</v>
      </c>
      <c r="Q254" s="95" t="s">
        <v>618</v>
      </c>
      <c r="R254" s="95" t="s">
        <v>619</v>
      </c>
      <c r="S254" s="95" t="s">
        <v>22</v>
      </c>
      <c r="T254" s="95" t="s">
        <v>23</v>
      </c>
      <c r="U254" s="95" t="s">
        <v>602</v>
      </c>
      <c r="V254" s="95" t="s">
        <v>1578</v>
      </c>
      <c r="W254" s="95" t="s">
        <v>30</v>
      </c>
      <c r="X254" s="95" t="s">
        <v>321</v>
      </c>
      <c r="Y254" s="95" t="s">
        <v>32</v>
      </c>
      <c r="Z254" s="95">
        <v>676438</v>
      </c>
      <c r="AA254" s="95" t="s">
        <v>2326</v>
      </c>
      <c r="AB254" s="95" t="s">
        <v>2326</v>
      </c>
      <c r="AC254" s="95" t="s">
        <v>2326</v>
      </c>
      <c r="AD254" s="95" t="s">
        <v>2327</v>
      </c>
      <c r="AE254" s="95" t="s">
        <v>154</v>
      </c>
      <c r="AF254" s="95" t="s">
        <v>154</v>
      </c>
      <c r="AG254" s="95" t="s">
        <v>2328</v>
      </c>
      <c r="AH254" s="95" t="s">
        <v>154</v>
      </c>
      <c r="AI254" s="95" t="s">
        <v>154</v>
      </c>
      <c r="AJ254" s="95" t="s">
        <v>154</v>
      </c>
      <c r="AK254" s="95" t="s">
        <v>154</v>
      </c>
      <c r="AL254" s="95" t="s">
        <v>4018</v>
      </c>
      <c r="AM254" s="95" t="s">
        <v>3852</v>
      </c>
      <c r="AN254" s="95" t="s">
        <v>3852</v>
      </c>
      <c r="AO254" s="95" t="s">
        <v>4019</v>
      </c>
      <c r="AP254" s="95" t="s">
        <v>4020</v>
      </c>
      <c r="AQ254" s="95" t="s">
        <v>2360</v>
      </c>
      <c r="AR254" s="95" t="s">
        <v>4021</v>
      </c>
      <c r="AS254" s="95" t="s">
        <v>4012</v>
      </c>
      <c r="AT254" s="95" t="s">
        <v>1570</v>
      </c>
      <c r="AU254" s="95" t="s">
        <v>1000</v>
      </c>
      <c r="AV254" s="95" t="s">
        <v>1616</v>
      </c>
      <c r="AW254" s="95" t="s">
        <v>4022</v>
      </c>
      <c r="AX254" s="95" t="s">
        <v>4023</v>
      </c>
    </row>
    <row r="255" spans="1:50" x14ac:dyDescent="0.25">
      <c r="A255" s="95" t="s">
        <v>4024</v>
      </c>
      <c r="B255" s="95" t="s">
        <v>1721</v>
      </c>
      <c r="C255" s="95" t="s">
        <v>4025</v>
      </c>
      <c r="D255" s="95" t="s">
        <v>2317</v>
      </c>
      <c r="E255" s="95" t="s">
        <v>4026</v>
      </c>
      <c r="F255" s="95" t="s">
        <v>4027</v>
      </c>
      <c r="G255" s="95" t="s">
        <v>4028</v>
      </c>
      <c r="H255" s="95" t="s">
        <v>2321</v>
      </c>
      <c r="I255" s="95" t="s">
        <v>2322</v>
      </c>
      <c r="J255" s="95" t="s">
        <v>322</v>
      </c>
      <c r="K255" s="95" t="s">
        <v>4029</v>
      </c>
      <c r="L255" s="95" t="s">
        <v>4030</v>
      </c>
      <c r="M255" s="95" t="s">
        <v>325</v>
      </c>
      <c r="N255" s="95" t="s">
        <v>326</v>
      </c>
      <c r="O255" s="95" t="s">
        <v>4031</v>
      </c>
      <c r="P255" s="95" t="s">
        <v>328</v>
      </c>
      <c r="Q255" s="95" t="s">
        <v>385</v>
      </c>
      <c r="R255" s="95" t="s">
        <v>386</v>
      </c>
      <c r="S255" s="95" t="s">
        <v>22</v>
      </c>
      <c r="T255" s="95" t="s">
        <v>23</v>
      </c>
      <c r="U255" s="95" t="s">
        <v>547</v>
      </c>
      <c r="V255" s="95" t="s">
        <v>1610</v>
      </c>
      <c r="W255" s="95" t="s">
        <v>30</v>
      </c>
      <c r="X255" s="95" t="s">
        <v>321</v>
      </c>
      <c r="Y255" s="95" t="s">
        <v>32</v>
      </c>
      <c r="Z255" s="95">
        <v>13150000</v>
      </c>
      <c r="AA255" s="95" t="s">
        <v>2326</v>
      </c>
      <c r="AB255" s="95" t="s">
        <v>2326</v>
      </c>
      <c r="AC255" s="95" t="s">
        <v>2326</v>
      </c>
      <c r="AD255" s="95" t="s">
        <v>2327</v>
      </c>
      <c r="AE255" s="95" t="s">
        <v>154</v>
      </c>
      <c r="AF255" s="95" t="s">
        <v>154</v>
      </c>
      <c r="AG255" s="95" t="s">
        <v>2328</v>
      </c>
      <c r="AH255" s="95" t="s">
        <v>154</v>
      </c>
      <c r="AI255" s="95" t="s">
        <v>154</v>
      </c>
      <c r="AJ255" s="95" t="s">
        <v>154</v>
      </c>
      <c r="AK255" s="95" t="s">
        <v>154</v>
      </c>
      <c r="AL255" s="95" t="s">
        <v>4032</v>
      </c>
      <c r="AM255" s="95" t="s">
        <v>4033</v>
      </c>
      <c r="AN255" s="95" t="s">
        <v>4033</v>
      </c>
      <c r="AO255" s="95" t="s">
        <v>4034</v>
      </c>
      <c r="AP255" s="95" t="s">
        <v>4035</v>
      </c>
      <c r="AQ255" s="95" t="s">
        <v>2360</v>
      </c>
      <c r="AR255" s="95" t="s">
        <v>4036</v>
      </c>
      <c r="AS255" s="95" t="s">
        <v>4024</v>
      </c>
      <c r="AT255" s="95" t="s">
        <v>1570</v>
      </c>
      <c r="AU255" s="95" t="s">
        <v>3052</v>
      </c>
      <c r="AV255" s="95" t="s">
        <v>335</v>
      </c>
      <c r="AW255" s="95" t="s">
        <v>4037</v>
      </c>
      <c r="AX255" s="95" t="s">
        <v>4038</v>
      </c>
    </row>
    <row r="256" spans="1:50" x14ac:dyDescent="0.25">
      <c r="A256" s="95" t="s">
        <v>4039</v>
      </c>
      <c r="B256" s="95" t="s">
        <v>1721</v>
      </c>
      <c r="C256" s="95" t="s">
        <v>4040</v>
      </c>
      <c r="D256" s="95" t="s">
        <v>2317</v>
      </c>
      <c r="E256" s="95" t="s">
        <v>4041</v>
      </c>
      <c r="F256" s="95" t="s">
        <v>2326</v>
      </c>
      <c r="G256" s="95" t="s">
        <v>4041</v>
      </c>
      <c r="H256" s="95" t="s">
        <v>2321</v>
      </c>
      <c r="I256" s="95" t="s">
        <v>2322</v>
      </c>
      <c r="J256" s="95" t="s">
        <v>322</v>
      </c>
      <c r="K256" s="95" t="s">
        <v>4029</v>
      </c>
      <c r="L256" s="95" t="s">
        <v>4030</v>
      </c>
      <c r="M256" s="95" t="s">
        <v>325</v>
      </c>
      <c r="N256" s="95" t="s">
        <v>326</v>
      </c>
      <c r="O256" s="95" t="s">
        <v>4031</v>
      </c>
      <c r="P256" s="95" t="s">
        <v>328</v>
      </c>
      <c r="Q256" s="95" t="s">
        <v>385</v>
      </c>
      <c r="R256" s="95" t="s">
        <v>386</v>
      </c>
      <c r="S256" s="95" t="s">
        <v>22</v>
      </c>
      <c r="T256" s="95" t="s">
        <v>23</v>
      </c>
      <c r="U256" s="95" t="s">
        <v>109</v>
      </c>
      <c r="V256" s="95" t="s">
        <v>110</v>
      </c>
      <c r="W256" s="95" t="s">
        <v>30</v>
      </c>
      <c r="X256" s="95" t="s">
        <v>321</v>
      </c>
      <c r="Y256" s="95" t="s">
        <v>32</v>
      </c>
      <c r="Z256" s="95">
        <v>10428548</v>
      </c>
      <c r="AA256" s="95" t="s">
        <v>2326</v>
      </c>
      <c r="AB256" s="95" t="s">
        <v>2326</v>
      </c>
      <c r="AC256" s="95" t="s">
        <v>2326</v>
      </c>
      <c r="AD256" s="95" t="s">
        <v>2327</v>
      </c>
      <c r="AE256" s="95" t="s">
        <v>154</v>
      </c>
      <c r="AF256" s="95" t="s">
        <v>154</v>
      </c>
      <c r="AG256" s="95" t="s">
        <v>2328</v>
      </c>
      <c r="AH256" s="95" t="s">
        <v>154</v>
      </c>
      <c r="AI256" s="95" t="s">
        <v>154</v>
      </c>
      <c r="AJ256" s="95" t="s">
        <v>154</v>
      </c>
      <c r="AK256" s="95" t="s">
        <v>154</v>
      </c>
      <c r="AL256" s="95" t="s">
        <v>4042</v>
      </c>
      <c r="AM256" s="95" t="s">
        <v>4043</v>
      </c>
      <c r="AN256" s="95" t="s">
        <v>4043</v>
      </c>
      <c r="AO256" s="95" t="s">
        <v>4044</v>
      </c>
      <c r="AP256" s="95" t="s">
        <v>4045</v>
      </c>
      <c r="AQ256" s="95" t="s">
        <v>2360</v>
      </c>
      <c r="AR256" s="95" t="s">
        <v>4046</v>
      </c>
      <c r="AS256" s="95" t="s">
        <v>4039</v>
      </c>
      <c r="AT256" s="95" t="s">
        <v>1570</v>
      </c>
      <c r="AU256" s="95" t="s">
        <v>3052</v>
      </c>
      <c r="AV256" s="95" t="s">
        <v>335</v>
      </c>
      <c r="AW256" s="95" t="s">
        <v>4037</v>
      </c>
      <c r="AX256" s="95" t="s">
        <v>4038</v>
      </c>
    </row>
    <row r="257" spans="1:50" x14ac:dyDescent="0.25">
      <c r="A257" s="95" t="s">
        <v>4047</v>
      </c>
      <c r="B257" s="95" t="s">
        <v>1721</v>
      </c>
      <c r="C257" s="95" t="s">
        <v>4048</v>
      </c>
      <c r="D257" s="95" t="s">
        <v>2317</v>
      </c>
      <c r="E257" s="95" t="s">
        <v>4049</v>
      </c>
      <c r="F257" s="95" t="s">
        <v>4050</v>
      </c>
      <c r="G257" s="95" t="s">
        <v>4051</v>
      </c>
      <c r="H257" s="95" t="s">
        <v>2321</v>
      </c>
      <c r="I257" s="95" t="s">
        <v>2322</v>
      </c>
      <c r="J257" s="95" t="s">
        <v>322</v>
      </c>
      <c r="K257" s="95" t="s">
        <v>4052</v>
      </c>
      <c r="L257" s="95" t="s">
        <v>4053</v>
      </c>
      <c r="M257" s="95" t="s">
        <v>325</v>
      </c>
      <c r="N257" s="95" t="s">
        <v>326</v>
      </c>
      <c r="O257" s="95" t="s">
        <v>4054</v>
      </c>
      <c r="P257" s="95" t="s">
        <v>328</v>
      </c>
      <c r="Q257" s="95" t="s">
        <v>385</v>
      </c>
      <c r="R257" s="95" t="s">
        <v>386</v>
      </c>
      <c r="S257" s="95" t="s">
        <v>22</v>
      </c>
      <c r="T257" s="95" t="s">
        <v>23</v>
      </c>
      <c r="U257" s="95" t="s">
        <v>547</v>
      </c>
      <c r="V257" s="95" t="s">
        <v>1610</v>
      </c>
      <c r="W257" s="95" t="s">
        <v>30</v>
      </c>
      <c r="X257" s="95" t="s">
        <v>321</v>
      </c>
      <c r="Y257" s="95" t="s">
        <v>32</v>
      </c>
      <c r="Z257" s="95">
        <v>151368000</v>
      </c>
      <c r="AA257" s="95" t="s">
        <v>2326</v>
      </c>
      <c r="AB257" s="95" t="s">
        <v>2326</v>
      </c>
      <c r="AC257" s="95" t="s">
        <v>2326</v>
      </c>
      <c r="AD257" s="95" t="s">
        <v>2327</v>
      </c>
      <c r="AE257" s="95" t="s">
        <v>154</v>
      </c>
      <c r="AF257" s="95" t="s">
        <v>154</v>
      </c>
      <c r="AG257" s="95" t="s">
        <v>2328</v>
      </c>
      <c r="AH257" s="95" t="s">
        <v>154</v>
      </c>
      <c r="AI257" s="95" t="s">
        <v>154</v>
      </c>
      <c r="AJ257" s="95" t="s">
        <v>154</v>
      </c>
      <c r="AK257" s="95" t="s">
        <v>154</v>
      </c>
      <c r="AL257" s="95" t="s">
        <v>4055</v>
      </c>
      <c r="AM257" s="95" t="s">
        <v>4056</v>
      </c>
      <c r="AN257" s="95" t="s">
        <v>4057</v>
      </c>
      <c r="AO257" s="95" t="s">
        <v>4058</v>
      </c>
      <c r="AP257" s="95" t="s">
        <v>4059</v>
      </c>
      <c r="AQ257" s="95" t="s">
        <v>2360</v>
      </c>
      <c r="AR257" s="95" t="s">
        <v>4060</v>
      </c>
      <c r="AS257" s="95" t="s">
        <v>4047</v>
      </c>
      <c r="AT257" s="95" t="s">
        <v>1570</v>
      </c>
      <c r="AU257" s="95" t="s">
        <v>2547</v>
      </c>
      <c r="AV257" s="95" t="s">
        <v>456</v>
      </c>
      <c r="AW257" s="95" t="s">
        <v>4061</v>
      </c>
      <c r="AX257" s="95" t="s">
        <v>4062</v>
      </c>
    </row>
    <row r="258" spans="1:50" x14ac:dyDescent="0.25">
      <c r="A258" s="95" t="s">
        <v>4063</v>
      </c>
      <c r="B258" s="95" t="s">
        <v>1721</v>
      </c>
      <c r="C258" s="95" t="s">
        <v>4064</v>
      </c>
      <c r="D258" s="95" t="s">
        <v>2317</v>
      </c>
      <c r="E258" s="95" t="s">
        <v>4065</v>
      </c>
      <c r="F258" s="95" t="s">
        <v>4066</v>
      </c>
      <c r="G258" s="95" t="s">
        <v>4067</v>
      </c>
      <c r="H258" s="95" t="s">
        <v>2321</v>
      </c>
      <c r="I258" s="95" t="s">
        <v>2322</v>
      </c>
      <c r="J258" s="95" t="s">
        <v>322</v>
      </c>
      <c r="K258" s="95" t="s">
        <v>4068</v>
      </c>
      <c r="L258" s="95" t="s">
        <v>4069</v>
      </c>
      <c r="M258" s="95" t="s">
        <v>325</v>
      </c>
      <c r="N258" s="95" t="s">
        <v>356</v>
      </c>
      <c r="O258" s="95" t="s">
        <v>4070</v>
      </c>
      <c r="P258" s="95" t="s">
        <v>328</v>
      </c>
      <c r="Q258" s="95" t="s">
        <v>343</v>
      </c>
      <c r="R258" s="95" t="s">
        <v>344</v>
      </c>
      <c r="S258" s="95" t="s">
        <v>22</v>
      </c>
      <c r="T258" s="95" t="s">
        <v>23</v>
      </c>
      <c r="U258" s="95" t="s">
        <v>547</v>
      </c>
      <c r="V258" s="95" t="s">
        <v>1610</v>
      </c>
      <c r="W258" s="95" t="s">
        <v>30</v>
      </c>
      <c r="X258" s="95" t="s">
        <v>321</v>
      </c>
      <c r="Y258" s="95" t="s">
        <v>32</v>
      </c>
      <c r="Z258" s="95">
        <v>30000000</v>
      </c>
      <c r="AA258" s="95" t="s">
        <v>2326</v>
      </c>
      <c r="AB258" s="95" t="s">
        <v>2326</v>
      </c>
      <c r="AC258" s="95" t="s">
        <v>2326</v>
      </c>
      <c r="AD258" s="95" t="s">
        <v>2327</v>
      </c>
      <c r="AE258" s="95" t="s">
        <v>154</v>
      </c>
      <c r="AF258" s="95" t="s">
        <v>154</v>
      </c>
      <c r="AG258" s="95" t="s">
        <v>2328</v>
      </c>
      <c r="AH258" s="95" t="s">
        <v>154</v>
      </c>
      <c r="AI258" s="95" t="s">
        <v>154</v>
      </c>
      <c r="AJ258" s="95" t="s">
        <v>154</v>
      </c>
      <c r="AK258" s="95" t="s">
        <v>154</v>
      </c>
      <c r="AL258" s="95" t="s">
        <v>4071</v>
      </c>
      <c r="AM258" s="95" t="s">
        <v>4072</v>
      </c>
      <c r="AN258" s="95" t="s">
        <v>4073</v>
      </c>
      <c r="AO258" s="95" t="s">
        <v>4074</v>
      </c>
      <c r="AP258" s="95" t="s">
        <v>4075</v>
      </c>
      <c r="AQ258" s="95" t="s">
        <v>2360</v>
      </c>
      <c r="AR258" s="95" t="s">
        <v>4076</v>
      </c>
      <c r="AS258" s="95" t="s">
        <v>4063</v>
      </c>
      <c r="AT258" s="95" t="s">
        <v>1570</v>
      </c>
      <c r="AU258" s="95" t="s">
        <v>951</v>
      </c>
      <c r="AV258" s="95" t="s">
        <v>867</v>
      </c>
      <c r="AW258" s="95" t="s">
        <v>4077</v>
      </c>
      <c r="AX258" s="95" t="s">
        <v>4078</v>
      </c>
    </row>
    <row r="259" spans="1:50" x14ac:dyDescent="0.25">
      <c r="A259" s="95" t="s">
        <v>4079</v>
      </c>
      <c r="B259" s="95" t="s">
        <v>1721</v>
      </c>
      <c r="C259" s="95" t="s">
        <v>4080</v>
      </c>
      <c r="D259" s="95" t="s">
        <v>2317</v>
      </c>
      <c r="E259" s="95" t="s">
        <v>4081</v>
      </c>
      <c r="F259" s="95" t="s">
        <v>2326</v>
      </c>
      <c r="G259" s="95" t="s">
        <v>4081</v>
      </c>
      <c r="H259" s="95" t="s">
        <v>2321</v>
      </c>
      <c r="I259" s="95" t="s">
        <v>2322</v>
      </c>
      <c r="J259" s="95" t="s">
        <v>462</v>
      </c>
      <c r="K259" s="95" t="s">
        <v>4082</v>
      </c>
      <c r="L259" s="95" t="s">
        <v>4083</v>
      </c>
      <c r="M259" s="95" t="s">
        <v>325</v>
      </c>
      <c r="N259" s="95" t="s">
        <v>356</v>
      </c>
      <c r="O259" s="95" t="s">
        <v>4084</v>
      </c>
      <c r="P259" s="95" t="s">
        <v>328</v>
      </c>
      <c r="Q259" s="95" t="s">
        <v>494</v>
      </c>
      <c r="R259" s="95" t="s">
        <v>495</v>
      </c>
      <c r="S259" s="95" t="s">
        <v>22</v>
      </c>
      <c r="T259" s="95" t="s">
        <v>23</v>
      </c>
      <c r="U259" s="95" t="s">
        <v>595</v>
      </c>
      <c r="V259" s="95" t="s">
        <v>1577</v>
      </c>
      <c r="W259" s="95" t="s">
        <v>30</v>
      </c>
      <c r="X259" s="95" t="s">
        <v>321</v>
      </c>
      <c r="Y259" s="95" t="s">
        <v>32</v>
      </c>
      <c r="Z259" s="95">
        <v>451863</v>
      </c>
      <c r="AA259" s="95" t="s">
        <v>2326</v>
      </c>
      <c r="AB259" s="95" t="s">
        <v>2326</v>
      </c>
      <c r="AC259" s="95" t="s">
        <v>2326</v>
      </c>
      <c r="AD259" s="95" t="s">
        <v>2327</v>
      </c>
      <c r="AE259" s="95" t="s">
        <v>154</v>
      </c>
      <c r="AF259" s="95" t="s">
        <v>154</v>
      </c>
      <c r="AG259" s="95" t="s">
        <v>2328</v>
      </c>
      <c r="AH259" s="95" t="s">
        <v>154</v>
      </c>
      <c r="AI259" s="95" t="s">
        <v>154</v>
      </c>
      <c r="AJ259" s="95" t="s">
        <v>154</v>
      </c>
      <c r="AK259" s="95" t="s">
        <v>154</v>
      </c>
      <c r="AL259" s="95" t="s">
        <v>4085</v>
      </c>
      <c r="AM259" s="95" t="s">
        <v>2557</v>
      </c>
      <c r="AN259" s="95" t="s">
        <v>2557</v>
      </c>
      <c r="AO259" s="95" t="s">
        <v>4086</v>
      </c>
      <c r="AP259" s="95" t="s">
        <v>4087</v>
      </c>
      <c r="AQ259" s="95" t="s">
        <v>2360</v>
      </c>
      <c r="AR259" s="95" t="s">
        <v>4088</v>
      </c>
      <c r="AS259" s="95" t="s">
        <v>4079</v>
      </c>
      <c r="AT259" s="95" t="s">
        <v>1570</v>
      </c>
      <c r="AU259" s="95" t="s">
        <v>2375</v>
      </c>
      <c r="AV259" s="95" t="s">
        <v>1616</v>
      </c>
      <c r="AW259" s="95" t="s">
        <v>4089</v>
      </c>
      <c r="AX259" s="95" t="s">
        <v>4090</v>
      </c>
    </row>
    <row r="260" spans="1:50" x14ac:dyDescent="0.25">
      <c r="A260" s="95" t="s">
        <v>4091</v>
      </c>
      <c r="B260" s="95" t="s">
        <v>1721</v>
      </c>
      <c r="C260" s="95" t="s">
        <v>4092</v>
      </c>
      <c r="D260" s="95" t="s">
        <v>2317</v>
      </c>
      <c r="E260" s="95" t="s">
        <v>4093</v>
      </c>
      <c r="F260" s="95" t="s">
        <v>2326</v>
      </c>
      <c r="G260" s="95" t="s">
        <v>4093</v>
      </c>
      <c r="H260" s="95" t="s">
        <v>2321</v>
      </c>
      <c r="I260" s="95" t="s">
        <v>2322</v>
      </c>
      <c r="J260" s="95" t="s">
        <v>462</v>
      </c>
      <c r="K260" s="95" t="s">
        <v>4094</v>
      </c>
      <c r="L260" s="95" t="s">
        <v>4095</v>
      </c>
      <c r="M260" s="95" t="s">
        <v>325</v>
      </c>
      <c r="N260" s="95" t="s">
        <v>356</v>
      </c>
      <c r="O260" s="95" t="s">
        <v>4096</v>
      </c>
      <c r="P260" s="95" t="s">
        <v>328</v>
      </c>
      <c r="Q260" s="95" t="s">
        <v>494</v>
      </c>
      <c r="R260" s="95" t="s">
        <v>495</v>
      </c>
      <c r="S260" s="95" t="s">
        <v>22</v>
      </c>
      <c r="T260" s="95" t="s">
        <v>23</v>
      </c>
      <c r="U260" s="95" t="s">
        <v>602</v>
      </c>
      <c r="V260" s="95" t="s">
        <v>1578</v>
      </c>
      <c r="W260" s="95" t="s">
        <v>30</v>
      </c>
      <c r="X260" s="95" t="s">
        <v>321</v>
      </c>
      <c r="Y260" s="95" t="s">
        <v>32</v>
      </c>
      <c r="Z260" s="95">
        <v>678438</v>
      </c>
      <c r="AA260" s="95" t="s">
        <v>2326</v>
      </c>
      <c r="AB260" s="95" t="s">
        <v>2326</v>
      </c>
      <c r="AC260" s="95" t="s">
        <v>2326</v>
      </c>
      <c r="AD260" s="95" t="s">
        <v>2327</v>
      </c>
      <c r="AE260" s="95" t="s">
        <v>154</v>
      </c>
      <c r="AF260" s="95" t="s">
        <v>154</v>
      </c>
      <c r="AG260" s="95" t="s">
        <v>2328</v>
      </c>
      <c r="AH260" s="95" t="s">
        <v>154</v>
      </c>
      <c r="AI260" s="95" t="s">
        <v>154</v>
      </c>
      <c r="AJ260" s="95" t="s">
        <v>154</v>
      </c>
      <c r="AK260" s="95" t="s">
        <v>154</v>
      </c>
      <c r="AL260" s="95" t="s">
        <v>4097</v>
      </c>
      <c r="AM260" s="95" t="s">
        <v>3852</v>
      </c>
      <c r="AN260" s="95" t="s">
        <v>3852</v>
      </c>
      <c r="AO260" s="95" t="s">
        <v>4098</v>
      </c>
      <c r="AP260" s="95" t="s">
        <v>4099</v>
      </c>
      <c r="AQ260" s="95" t="s">
        <v>2360</v>
      </c>
      <c r="AR260" s="95" t="s">
        <v>4100</v>
      </c>
      <c r="AS260" s="95" t="s">
        <v>4091</v>
      </c>
      <c r="AT260" s="95" t="s">
        <v>1570</v>
      </c>
      <c r="AU260" s="95" t="s">
        <v>2375</v>
      </c>
      <c r="AV260" s="95" t="s">
        <v>1616</v>
      </c>
      <c r="AW260" s="95" t="s">
        <v>4101</v>
      </c>
      <c r="AX260" s="95" t="s">
        <v>4102</v>
      </c>
    </row>
    <row r="261" spans="1:50" x14ac:dyDescent="0.25">
      <c r="A261" s="95" t="s">
        <v>4103</v>
      </c>
      <c r="B261" s="95" t="s">
        <v>1721</v>
      </c>
      <c r="C261" s="95" t="s">
        <v>4104</v>
      </c>
      <c r="D261" s="95" t="s">
        <v>2317</v>
      </c>
      <c r="E261" s="95" t="s">
        <v>4105</v>
      </c>
      <c r="F261" s="95" t="s">
        <v>2326</v>
      </c>
      <c r="G261" s="95" t="s">
        <v>4105</v>
      </c>
      <c r="H261" s="95" t="s">
        <v>2321</v>
      </c>
      <c r="I261" s="95" t="s">
        <v>2322</v>
      </c>
      <c r="J261" s="95" t="s">
        <v>462</v>
      </c>
      <c r="K261" s="95" t="s">
        <v>4106</v>
      </c>
      <c r="L261" s="95" t="s">
        <v>4107</v>
      </c>
      <c r="M261" s="95" t="s">
        <v>325</v>
      </c>
      <c r="N261" s="95" t="s">
        <v>356</v>
      </c>
      <c r="O261" s="95" t="s">
        <v>4108</v>
      </c>
      <c r="P261" s="95" t="s">
        <v>328</v>
      </c>
      <c r="Q261" s="95" t="s">
        <v>2462</v>
      </c>
      <c r="R261" s="95" t="s">
        <v>2463</v>
      </c>
      <c r="S261" s="95" t="s">
        <v>22</v>
      </c>
      <c r="T261" s="95" t="s">
        <v>23</v>
      </c>
      <c r="U261" s="95" t="s">
        <v>472</v>
      </c>
      <c r="V261" s="95" t="s">
        <v>1585</v>
      </c>
      <c r="W261" s="95" t="s">
        <v>30</v>
      </c>
      <c r="X261" s="95" t="s">
        <v>321</v>
      </c>
      <c r="Y261" s="95" t="s">
        <v>32</v>
      </c>
      <c r="Z261" s="95">
        <v>2594550</v>
      </c>
      <c r="AA261" s="95" t="s">
        <v>2326</v>
      </c>
      <c r="AB261" s="95" t="s">
        <v>2326</v>
      </c>
      <c r="AC261" s="95" t="s">
        <v>2326</v>
      </c>
      <c r="AD261" s="95" t="s">
        <v>2327</v>
      </c>
      <c r="AE261" s="95" t="s">
        <v>154</v>
      </c>
      <c r="AF261" s="95" t="s">
        <v>154</v>
      </c>
      <c r="AG261" s="95" t="s">
        <v>2328</v>
      </c>
      <c r="AH261" s="95" t="s">
        <v>154</v>
      </c>
      <c r="AI261" s="95" t="s">
        <v>154</v>
      </c>
      <c r="AJ261" s="95" t="s">
        <v>154</v>
      </c>
      <c r="AK261" s="95" t="s">
        <v>154</v>
      </c>
      <c r="AL261" s="95" t="s">
        <v>4109</v>
      </c>
      <c r="AM261" s="95" t="s">
        <v>2543</v>
      </c>
      <c r="AN261" s="95" t="s">
        <v>2543</v>
      </c>
      <c r="AO261" s="95" t="s">
        <v>4110</v>
      </c>
      <c r="AP261" s="95" t="s">
        <v>4111</v>
      </c>
      <c r="AQ261" s="95" t="s">
        <v>2360</v>
      </c>
      <c r="AR261" s="95" t="s">
        <v>4112</v>
      </c>
      <c r="AS261" s="95" t="s">
        <v>4103</v>
      </c>
      <c r="AT261" s="95" t="s">
        <v>1570</v>
      </c>
      <c r="AU261" s="95" t="s">
        <v>2375</v>
      </c>
      <c r="AV261" s="95" t="s">
        <v>1616</v>
      </c>
      <c r="AW261" s="95" t="s">
        <v>4113</v>
      </c>
      <c r="AX261" s="95" t="s">
        <v>4114</v>
      </c>
    </row>
    <row r="262" spans="1:50" x14ac:dyDescent="0.25">
      <c r="A262" s="95" t="s">
        <v>4115</v>
      </c>
      <c r="B262" s="95" t="s">
        <v>1721</v>
      </c>
      <c r="C262" s="95" t="s">
        <v>4116</v>
      </c>
      <c r="D262" s="95" t="s">
        <v>2317</v>
      </c>
      <c r="E262" s="95" t="s">
        <v>4117</v>
      </c>
      <c r="F262" s="95" t="s">
        <v>2326</v>
      </c>
      <c r="G262" s="95" t="s">
        <v>4117</v>
      </c>
      <c r="H262" s="95" t="s">
        <v>2321</v>
      </c>
      <c r="I262" s="95" t="s">
        <v>2322</v>
      </c>
      <c r="J262" s="95" t="s">
        <v>462</v>
      </c>
      <c r="K262" s="95" t="s">
        <v>3560</v>
      </c>
      <c r="L262" s="95" t="s">
        <v>3561</v>
      </c>
      <c r="M262" s="95" t="s">
        <v>325</v>
      </c>
      <c r="N262" s="95" t="s">
        <v>356</v>
      </c>
      <c r="O262" s="95" t="s">
        <v>3562</v>
      </c>
      <c r="P262" s="95" t="s">
        <v>328</v>
      </c>
      <c r="Q262" s="95" t="s">
        <v>494</v>
      </c>
      <c r="R262" s="95" t="s">
        <v>495</v>
      </c>
      <c r="S262" s="95" t="s">
        <v>22</v>
      </c>
      <c r="T262" s="95" t="s">
        <v>23</v>
      </c>
      <c r="U262" s="95" t="s">
        <v>472</v>
      </c>
      <c r="V262" s="95" t="s">
        <v>1585</v>
      </c>
      <c r="W262" s="95" t="s">
        <v>30</v>
      </c>
      <c r="X262" s="95" t="s">
        <v>321</v>
      </c>
      <c r="Y262" s="95" t="s">
        <v>32</v>
      </c>
      <c r="Z262" s="95">
        <v>589198</v>
      </c>
      <c r="AA262" s="95" t="s">
        <v>2326</v>
      </c>
      <c r="AB262" s="95" t="s">
        <v>2326</v>
      </c>
      <c r="AC262" s="95" t="s">
        <v>2326</v>
      </c>
      <c r="AD262" s="95" t="s">
        <v>2327</v>
      </c>
      <c r="AE262" s="95" t="s">
        <v>154</v>
      </c>
      <c r="AF262" s="95" t="s">
        <v>154</v>
      </c>
      <c r="AG262" s="95" t="s">
        <v>2328</v>
      </c>
      <c r="AH262" s="95" t="s">
        <v>154</v>
      </c>
      <c r="AI262" s="95" t="s">
        <v>154</v>
      </c>
      <c r="AJ262" s="95" t="s">
        <v>154</v>
      </c>
      <c r="AK262" s="95" t="s">
        <v>154</v>
      </c>
      <c r="AL262" s="95" t="s">
        <v>4118</v>
      </c>
      <c r="AM262" s="95" t="s">
        <v>2543</v>
      </c>
      <c r="AN262" s="95" t="s">
        <v>2543</v>
      </c>
      <c r="AO262" s="95" t="s">
        <v>4119</v>
      </c>
      <c r="AP262" s="95" t="s">
        <v>4120</v>
      </c>
      <c r="AQ262" s="95" t="s">
        <v>2360</v>
      </c>
      <c r="AR262" s="95" t="s">
        <v>4121</v>
      </c>
      <c r="AS262" s="95" t="s">
        <v>4115</v>
      </c>
      <c r="AT262" s="95" t="s">
        <v>1570</v>
      </c>
      <c r="AU262" s="95" t="s">
        <v>2375</v>
      </c>
      <c r="AV262" s="95" t="s">
        <v>1616</v>
      </c>
      <c r="AW262" s="95" t="s">
        <v>4122</v>
      </c>
      <c r="AX262" s="95" t="s">
        <v>4123</v>
      </c>
    </row>
    <row r="263" spans="1:50" x14ac:dyDescent="0.25">
      <c r="A263" s="95" t="s">
        <v>4124</v>
      </c>
      <c r="B263" s="95" t="s">
        <v>1721</v>
      </c>
      <c r="C263" s="95" t="s">
        <v>4125</v>
      </c>
      <c r="D263" s="95" t="s">
        <v>2317</v>
      </c>
      <c r="E263" s="95" t="s">
        <v>4126</v>
      </c>
      <c r="F263" s="95" t="s">
        <v>2326</v>
      </c>
      <c r="G263" s="95" t="s">
        <v>4126</v>
      </c>
      <c r="H263" s="95" t="s">
        <v>2321</v>
      </c>
      <c r="I263" s="95" t="s">
        <v>2322</v>
      </c>
      <c r="J263" s="95" t="s">
        <v>462</v>
      </c>
      <c r="K263" s="95" t="s">
        <v>491</v>
      </c>
      <c r="L263" s="95" t="s">
        <v>492</v>
      </c>
      <c r="M263" s="95" t="s">
        <v>325</v>
      </c>
      <c r="N263" s="95" t="s">
        <v>356</v>
      </c>
      <c r="O263" s="95" t="s">
        <v>493</v>
      </c>
      <c r="P263" s="95" t="s">
        <v>328</v>
      </c>
      <c r="Q263" s="95" t="s">
        <v>494</v>
      </c>
      <c r="R263" s="95" t="s">
        <v>495</v>
      </c>
      <c r="S263" s="95" t="s">
        <v>22</v>
      </c>
      <c r="T263" s="95" t="s">
        <v>23</v>
      </c>
      <c r="U263" s="95" t="s">
        <v>535</v>
      </c>
      <c r="V263" s="95" t="s">
        <v>1582</v>
      </c>
      <c r="W263" s="95" t="s">
        <v>30</v>
      </c>
      <c r="X263" s="95" t="s">
        <v>321</v>
      </c>
      <c r="Y263" s="95" t="s">
        <v>32</v>
      </c>
      <c r="Z263" s="95">
        <v>970150</v>
      </c>
      <c r="AA263" s="95" t="s">
        <v>2326</v>
      </c>
      <c r="AB263" s="95" t="s">
        <v>2326</v>
      </c>
      <c r="AC263" s="95" t="s">
        <v>2326</v>
      </c>
      <c r="AD263" s="95" t="s">
        <v>2327</v>
      </c>
      <c r="AE263" s="95" t="s">
        <v>154</v>
      </c>
      <c r="AF263" s="95" t="s">
        <v>154</v>
      </c>
      <c r="AG263" s="95" t="s">
        <v>2328</v>
      </c>
      <c r="AH263" s="95" t="s">
        <v>154</v>
      </c>
      <c r="AI263" s="95" t="s">
        <v>154</v>
      </c>
      <c r="AJ263" s="95" t="s">
        <v>154</v>
      </c>
      <c r="AK263" s="95" t="s">
        <v>154</v>
      </c>
      <c r="AL263" s="95" t="s">
        <v>4127</v>
      </c>
      <c r="AM263" s="95" t="s">
        <v>2357</v>
      </c>
      <c r="AN263" s="95" t="s">
        <v>2357</v>
      </c>
      <c r="AO263" s="95" t="s">
        <v>4128</v>
      </c>
      <c r="AP263" s="95" t="s">
        <v>4129</v>
      </c>
      <c r="AQ263" s="95" t="s">
        <v>2360</v>
      </c>
      <c r="AR263" s="95" t="s">
        <v>4130</v>
      </c>
      <c r="AS263" s="95" t="s">
        <v>4124</v>
      </c>
      <c r="AT263" s="95" t="s">
        <v>1570</v>
      </c>
      <c r="AU263" s="95" t="s">
        <v>455</v>
      </c>
      <c r="AV263" s="95" t="s">
        <v>1616</v>
      </c>
      <c r="AW263" s="95" t="s">
        <v>4131</v>
      </c>
      <c r="AX263" s="95" t="s">
        <v>4132</v>
      </c>
    </row>
    <row r="264" spans="1:50" x14ac:dyDescent="0.25">
      <c r="A264" s="95" t="s">
        <v>4133</v>
      </c>
      <c r="B264" s="95" t="s">
        <v>1721</v>
      </c>
      <c r="C264" s="95" t="s">
        <v>4134</v>
      </c>
      <c r="D264" s="95" t="s">
        <v>2317</v>
      </c>
      <c r="E264" s="95" t="s">
        <v>4135</v>
      </c>
      <c r="F264" s="95" t="s">
        <v>2326</v>
      </c>
      <c r="G264" s="95" t="s">
        <v>4135</v>
      </c>
      <c r="H264" s="95" t="s">
        <v>2321</v>
      </c>
      <c r="I264" s="95" t="s">
        <v>2322</v>
      </c>
      <c r="J264" s="95" t="s">
        <v>462</v>
      </c>
      <c r="K264" s="95" t="s">
        <v>4136</v>
      </c>
      <c r="L264" s="95" t="s">
        <v>4137</v>
      </c>
      <c r="M264" s="95" t="s">
        <v>325</v>
      </c>
      <c r="N264" s="95" t="s">
        <v>356</v>
      </c>
      <c r="O264" s="95" t="s">
        <v>4138</v>
      </c>
      <c r="P264" s="95" t="s">
        <v>328</v>
      </c>
      <c r="Q264" s="95" t="s">
        <v>385</v>
      </c>
      <c r="R264" s="95" t="s">
        <v>386</v>
      </c>
      <c r="S264" s="95" t="s">
        <v>22</v>
      </c>
      <c r="T264" s="95" t="s">
        <v>23</v>
      </c>
      <c r="U264" s="95" t="s">
        <v>503</v>
      </c>
      <c r="V264" s="95" t="s">
        <v>1572</v>
      </c>
      <c r="W264" s="95" t="s">
        <v>30</v>
      </c>
      <c r="X264" s="95" t="s">
        <v>321</v>
      </c>
      <c r="Y264" s="95" t="s">
        <v>32</v>
      </c>
      <c r="Z264" s="95">
        <v>1330266</v>
      </c>
      <c r="AA264" s="95" t="s">
        <v>2326</v>
      </c>
      <c r="AB264" s="95" t="s">
        <v>2326</v>
      </c>
      <c r="AC264" s="95" t="s">
        <v>2326</v>
      </c>
      <c r="AD264" s="95" t="s">
        <v>2327</v>
      </c>
      <c r="AE264" s="95" t="s">
        <v>154</v>
      </c>
      <c r="AF264" s="95" t="s">
        <v>154</v>
      </c>
      <c r="AG264" s="95" t="s">
        <v>2328</v>
      </c>
      <c r="AH264" s="95" t="s">
        <v>154</v>
      </c>
      <c r="AI264" s="95" t="s">
        <v>154</v>
      </c>
      <c r="AJ264" s="95" t="s">
        <v>154</v>
      </c>
      <c r="AK264" s="95" t="s">
        <v>154</v>
      </c>
      <c r="AL264" s="95" t="s">
        <v>4139</v>
      </c>
      <c r="AM264" s="95" t="s">
        <v>3414</v>
      </c>
      <c r="AN264" s="95" t="s">
        <v>3414</v>
      </c>
      <c r="AO264" s="95" t="s">
        <v>4140</v>
      </c>
      <c r="AP264" s="95" t="s">
        <v>4141</v>
      </c>
      <c r="AQ264" s="95" t="s">
        <v>2360</v>
      </c>
      <c r="AR264" s="95" t="s">
        <v>4142</v>
      </c>
      <c r="AS264" s="95" t="s">
        <v>4133</v>
      </c>
      <c r="AT264" s="95" t="s">
        <v>1570</v>
      </c>
      <c r="AU264" s="95" t="s">
        <v>2375</v>
      </c>
      <c r="AV264" s="95" t="s">
        <v>1616</v>
      </c>
      <c r="AW264" s="95" t="s">
        <v>4143</v>
      </c>
      <c r="AX264" s="95" t="s">
        <v>4144</v>
      </c>
    </row>
    <row r="265" spans="1:50" x14ac:dyDescent="0.25">
      <c r="A265" s="95" t="s">
        <v>4145</v>
      </c>
      <c r="B265" s="95" t="s">
        <v>1721</v>
      </c>
      <c r="C265" s="95" t="s">
        <v>4146</v>
      </c>
      <c r="D265" s="95" t="s">
        <v>2317</v>
      </c>
      <c r="E265" s="95" t="s">
        <v>4147</v>
      </c>
      <c r="F265" s="95" t="s">
        <v>2326</v>
      </c>
      <c r="G265" s="95" t="s">
        <v>4147</v>
      </c>
      <c r="H265" s="95" t="s">
        <v>2321</v>
      </c>
      <c r="I265" s="95" t="s">
        <v>2322</v>
      </c>
      <c r="J265" s="95" t="s">
        <v>462</v>
      </c>
      <c r="K265" s="95" t="s">
        <v>4148</v>
      </c>
      <c r="L265" s="95" t="s">
        <v>4149</v>
      </c>
      <c r="M265" s="95" t="s">
        <v>325</v>
      </c>
      <c r="N265" s="95" t="s">
        <v>356</v>
      </c>
      <c r="O265" s="95" t="s">
        <v>4150</v>
      </c>
      <c r="P265" s="95" t="s">
        <v>328</v>
      </c>
      <c r="Q265" s="95" t="s">
        <v>385</v>
      </c>
      <c r="R265" s="95" t="s">
        <v>386</v>
      </c>
      <c r="S265" s="95" t="s">
        <v>22</v>
      </c>
      <c r="T265" s="95" t="s">
        <v>23</v>
      </c>
      <c r="U265" s="95" t="s">
        <v>472</v>
      </c>
      <c r="V265" s="95" t="s">
        <v>1585</v>
      </c>
      <c r="W265" s="95" t="s">
        <v>30</v>
      </c>
      <c r="X265" s="95" t="s">
        <v>321</v>
      </c>
      <c r="Y265" s="95" t="s">
        <v>32</v>
      </c>
      <c r="Z265" s="95">
        <v>1561265</v>
      </c>
      <c r="AA265" s="95" t="s">
        <v>2326</v>
      </c>
      <c r="AB265" s="95" t="s">
        <v>2326</v>
      </c>
      <c r="AC265" s="95" t="s">
        <v>2326</v>
      </c>
      <c r="AD265" s="95" t="s">
        <v>2327</v>
      </c>
      <c r="AE265" s="95" t="s">
        <v>154</v>
      </c>
      <c r="AF265" s="95" t="s">
        <v>154</v>
      </c>
      <c r="AG265" s="95" t="s">
        <v>2328</v>
      </c>
      <c r="AH265" s="95" t="s">
        <v>154</v>
      </c>
      <c r="AI265" s="95" t="s">
        <v>154</v>
      </c>
      <c r="AJ265" s="95" t="s">
        <v>154</v>
      </c>
      <c r="AK265" s="95" t="s">
        <v>154</v>
      </c>
      <c r="AL265" s="95" t="s">
        <v>4151</v>
      </c>
      <c r="AM265" s="95" t="s">
        <v>2543</v>
      </c>
      <c r="AN265" s="95" t="s">
        <v>2543</v>
      </c>
      <c r="AO265" s="95" t="s">
        <v>4152</v>
      </c>
      <c r="AP265" s="95" t="s">
        <v>4153</v>
      </c>
      <c r="AQ265" s="95" t="s">
        <v>2360</v>
      </c>
      <c r="AR265" s="95" t="s">
        <v>4154</v>
      </c>
      <c r="AS265" s="95" t="s">
        <v>4145</v>
      </c>
      <c r="AT265" s="95" t="s">
        <v>1570</v>
      </c>
      <c r="AU265" s="95" t="s">
        <v>2375</v>
      </c>
      <c r="AV265" s="95" t="s">
        <v>1616</v>
      </c>
      <c r="AW265" s="95" t="s">
        <v>4155</v>
      </c>
      <c r="AX265" s="95" t="s">
        <v>4156</v>
      </c>
    </row>
    <row r="266" spans="1:50" x14ac:dyDescent="0.25">
      <c r="A266" s="95" t="s">
        <v>4157</v>
      </c>
      <c r="B266" s="95" t="s">
        <v>1721</v>
      </c>
      <c r="C266" s="95" t="s">
        <v>4158</v>
      </c>
      <c r="D266" s="95" t="s">
        <v>2317</v>
      </c>
      <c r="E266" s="95" t="s">
        <v>4159</v>
      </c>
      <c r="F266" s="95" t="s">
        <v>2326</v>
      </c>
      <c r="G266" s="95" t="s">
        <v>4159</v>
      </c>
      <c r="H266" s="95" t="s">
        <v>2321</v>
      </c>
      <c r="I266" s="95" t="s">
        <v>2322</v>
      </c>
      <c r="J266" s="95" t="s">
        <v>462</v>
      </c>
      <c r="K266" s="95" t="s">
        <v>4160</v>
      </c>
      <c r="L266" s="95" t="s">
        <v>4161</v>
      </c>
      <c r="M266" s="95" t="s">
        <v>325</v>
      </c>
      <c r="N266" s="95" t="s">
        <v>356</v>
      </c>
      <c r="O266" s="95" t="s">
        <v>4162</v>
      </c>
      <c r="P266" s="95" t="s">
        <v>328</v>
      </c>
      <c r="Q266" s="95" t="s">
        <v>494</v>
      </c>
      <c r="R266" s="95" t="s">
        <v>495</v>
      </c>
      <c r="S266" s="95" t="s">
        <v>22</v>
      </c>
      <c r="T266" s="95" t="s">
        <v>23</v>
      </c>
      <c r="U266" s="95" t="s">
        <v>460</v>
      </c>
      <c r="V266" s="95" t="s">
        <v>1579</v>
      </c>
      <c r="W266" s="95" t="s">
        <v>30</v>
      </c>
      <c r="X266" s="95" t="s">
        <v>321</v>
      </c>
      <c r="Y266" s="95" t="s">
        <v>32</v>
      </c>
      <c r="Z266" s="95">
        <v>991438</v>
      </c>
      <c r="AA266" s="95" t="s">
        <v>2326</v>
      </c>
      <c r="AB266" s="95" t="s">
        <v>2326</v>
      </c>
      <c r="AC266" s="95" t="s">
        <v>2326</v>
      </c>
      <c r="AD266" s="95" t="s">
        <v>2327</v>
      </c>
      <c r="AE266" s="95" t="s">
        <v>154</v>
      </c>
      <c r="AF266" s="95" t="s">
        <v>154</v>
      </c>
      <c r="AG266" s="95" t="s">
        <v>2328</v>
      </c>
      <c r="AH266" s="95" t="s">
        <v>154</v>
      </c>
      <c r="AI266" s="95" t="s">
        <v>154</v>
      </c>
      <c r="AJ266" s="95" t="s">
        <v>154</v>
      </c>
      <c r="AK266" s="95" t="s">
        <v>154</v>
      </c>
      <c r="AL266" s="95" t="s">
        <v>4163</v>
      </c>
      <c r="AM266" s="95" t="s">
        <v>2371</v>
      </c>
      <c r="AN266" s="95" t="s">
        <v>2371</v>
      </c>
      <c r="AO266" s="95" t="s">
        <v>4164</v>
      </c>
      <c r="AP266" s="95" t="s">
        <v>4165</v>
      </c>
      <c r="AQ266" s="95" t="s">
        <v>2360</v>
      </c>
      <c r="AR266" s="95" t="s">
        <v>4166</v>
      </c>
      <c r="AS266" s="95" t="s">
        <v>4157</v>
      </c>
      <c r="AT266" s="95" t="s">
        <v>1570</v>
      </c>
      <c r="AU266" s="95" t="s">
        <v>2375</v>
      </c>
      <c r="AV266" s="95" t="s">
        <v>1616</v>
      </c>
      <c r="AW266" s="95" t="s">
        <v>4167</v>
      </c>
      <c r="AX266" s="95" t="s">
        <v>4168</v>
      </c>
    </row>
    <row r="267" spans="1:50" x14ac:dyDescent="0.25">
      <c r="A267" s="95" t="s">
        <v>4169</v>
      </c>
      <c r="B267" s="95" t="s">
        <v>1721</v>
      </c>
      <c r="C267" s="95" t="s">
        <v>4170</v>
      </c>
      <c r="D267" s="95" t="s">
        <v>2317</v>
      </c>
      <c r="E267" s="95" t="s">
        <v>4171</v>
      </c>
      <c r="F267" s="95" t="s">
        <v>2326</v>
      </c>
      <c r="G267" s="95" t="s">
        <v>4171</v>
      </c>
      <c r="H267" s="95" t="s">
        <v>2321</v>
      </c>
      <c r="I267" s="95" t="s">
        <v>2322</v>
      </c>
      <c r="J267" s="95" t="s">
        <v>462</v>
      </c>
      <c r="K267" s="95" t="s">
        <v>4172</v>
      </c>
      <c r="L267" s="95" t="s">
        <v>4173</v>
      </c>
      <c r="M267" s="95" t="s">
        <v>325</v>
      </c>
      <c r="N267" s="95" t="s">
        <v>356</v>
      </c>
      <c r="O267" s="95" t="s">
        <v>4174</v>
      </c>
      <c r="P267" s="95" t="s">
        <v>328</v>
      </c>
      <c r="Q267" s="95" t="s">
        <v>494</v>
      </c>
      <c r="R267" s="95" t="s">
        <v>495</v>
      </c>
      <c r="S267" s="95" t="s">
        <v>22</v>
      </c>
      <c r="T267" s="95" t="s">
        <v>23</v>
      </c>
      <c r="U267" s="95" t="s">
        <v>472</v>
      </c>
      <c r="V267" s="95" t="s">
        <v>1585</v>
      </c>
      <c r="W267" s="95" t="s">
        <v>30</v>
      </c>
      <c r="X267" s="95" t="s">
        <v>321</v>
      </c>
      <c r="Y267" s="95" t="s">
        <v>32</v>
      </c>
      <c r="Z267" s="95">
        <v>484863</v>
      </c>
      <c r="AA267" s="95" t="s">
        <v>2326</v>
      </c>
      <c r="AB267" s="95" t="s">
        <v>2326</v>
      </c>
      <c r="AC267" s="95" t="s">
        <v>2326</v>
      </c>
      <c r="AD267" s="95" t="s">
        <v>2327</v>
      </c>
      <c r="AE267" s="95" t="s">
        <v>154</v>
      </c>
      <c r="AF267" s="95" t="s">
        <v>154</v>
      </c>
      <c r="AG267" s="95" t="s">
        <v>2328</v>
      </c>
      <c r="AH267" s="95" t="s">
        <v>154</v>
      </c>
      <c r="AI267" s="95" t="s">
        <v>154</v>
      </c>
      <c r="AJ267" s="95" t="s">
        <v>154</v>
      </c>
      <c r="AK267" s="95" t="s">
        <v>154</v>
      </c>
      <c r="AL267" s="95" t="s">
        <v>4175</v>
      </c>
      <c r="AM267" s="95" t="s">
        <v>2543</v>
      </c>
      <c r="AN267" s="95" t="s">
        <v>2543</v>
      </c>
      <c r="AO267" s="95" t="s">
        <v>4176</v>
      </c>
      <c r="AP267" s="95" t="s">
        <v>4177</v>
      </c>
      <c r="AQ267" s="95" t="s">
        <v>2360</v>
      </c>
      <c r="AR267" s="95" t="s">
        <v>4178</v>
      </c>
      <c r="AS267" s="95" t="s">
        <v>4169</v>
      </c>
      <c r="AT267" s="95" t="s">
        <v>1570</v>
      </c>
      <c r="AU267" s="95" t="s">
        <v>415</v>
      </c>
      <c r="AV267" s="95" t="s">
        <v>1616</v>
      </c>
      <c r="AW267" s="95" t="s">
        <v>4179</v>
      </c>
      <c r="AX267" s="95" t="s">
        <v>4180</v>
      </c>
    </row>
    <row r="268" spans="1:50" x14ac:dyDescent="0.25">
      <c r="A268" s="95" t="s">
        <v>4181</v>
      </c>
      <c r="B268" s="95" t="s">
        <v>1721</v>
      </c>
      <c r="C268" s="95" t="s">
        <v>4182</v>
      </c>
      <c r="D268" s="95" t="s">
        <v>2317</v>
      </c>
      <c r="E268" s="95" t="s">
        <v>4183</v>
      </c>
      <c r="F268" s="95" t="s">
        <v>2326</v>
      </c>
      <c r="G268" s="95" t="s">
        <v>4183</v>
      </c>
      <c r="H268" s="95" t="s">
        <v>2321</v>
      </c>
      <c r="I268" s="95" t="s">
        <v>2322</v>
      </c>
      <c r="J268" s="95" t="s">
        <v>462</v>
      </c>
      <c r="K268" s="95" t="s">
        <v>4184</v>
      </c>
      <c r="L268" s="95" t="s">
        <v>4185</v>
      </c>
      <c r="M268" s="95" t="s">
        <v>325</v>
      </c>
      <c r="N268" s="95" t="s">
        <v>356</v>
      </c>
      <c r="O268" s="95" t="s">
        <v>4186</v>
      </c>
      <c r="P268" s="95" t="s">
        <v>328</v>
      </c>
      <c r="Q268" s="95" t="s">
        <v>385</v>
      </c>
      <c r="R268" s="95" t="s">
        <v>386</v>
      </c>
      <c r="S268" s="95" t="s">
        <v>22</v>
      </c>
      <c r="T268" s="95" t="s">
        <v>23</v>
      </c>
      <c r="U268" s="95" t="s">
        <v>535</v>
      </c>
      <c r="V268" s="95" t="s">
        <v>1582</v>
      </c>
      <c r="W268" s="95" t="s">
        <v>30</v>
      </c>
      <c r="X268" s="95" t="s">
        <v>321</v>
      </c>
      <c r="Y268" s="95" t="s">
        <v>32</v>
      </c>
      <c r="Z268" s="95">
        <v>421863</v>
      </c>
      <c r="AA268" s="95" t="s">
        <v>2326</v>
      </c>
      <c r="AB268" s="95" t="s">
        <v>2326</v>
      </c>
      <c r="AC268" s="95" t="s">
        <v>2326</v>
      </c>
      <c r="AD268" s="95" t="s">
        <v>2327</v>
      </c>
      <c r="AE268" s="95" t="s">
        <v>154</v>
      </c>
      <c r="AF268" s="95" t="s">
        <v>154</v>
      </c>
      <c r="AG268" s="95" t="s">
        <v>2328</v>
      </c>
      <c r="AH268" s="95" t="s">
        <v>154</v>
      </c>
      <c r="AI268" s="95" t="s">
        <v>154</v>
      </c>
      <c r="AJ268" s="95" t="s">
        <v>154</v>
      </c>
      <c r="AK268" s="95" t="s">
        <v>154</v>
      </c>
      <c r="AL268" s="95" t="s">
        <v>4187</v>
      </c>
      <c r="AM268" s="95" t="s">
        <v>2357</v>
      </c>
      <c r="AN268" s="95" t="s">
        <v>2357</v>
      </c>
      <c r="AO268" s="95" t="s">
        <v>4188</v>
      </c>
      <c r="AP268" s="95" t="s">
        <v>4189</v>
      </c>
      <c r="AQ268" s="95" t="s">
        <v>2360</v>
      </c>
      <c r="AR268" s="95" t="s">
        <v>4190</v>
      </c>
      <c r="AS268" s="95" t="s">
        <v>4181</v>
      </c>
      <c r="AT268" s="95" t="s">
        <v>1570</v>
      </c>
      <c r="AU268" s="95" t="s">
        <v>2375</v>
      </c>
      <c r="AV268" s="95" t="s">
        <v>1616</v>
      </c>
      <c r="AW268" s="95" t="s">
        <v>4191</v>
      </c>
      <c r="AX268" s="95" t="s">
        <v>4102</v>
      </c>
    </row>
    <row r="269" spans="1:50" x14ac:dyDescent="0.25">
      <c r="A269" s="95" t="s">
        <v>4192</v>
      </c>
      <c r="B269" s="95" t="s">
        <v>1721</v>
      </c>
      <c r="C269" s="95" t="s">
        <v>4193</v>
      </c>
      <c r="D269" s="95" t="s">
        <v>2317</v>
      </c>
      <c r="E269" s="95" t="s">
        <v>4194</v>
      </c>
      <c r="F269" s="95" t="s">
        <v>2326</v>
      </c>
      <c r="G269" s="95" t="s">
        <v>4194</v>
      </c>
      <c r="H269" s="95" t="s">
        <v>2321</v>
      </c>
      <c r="I269" s="95" t="s">
        <v>2322</v>
      </c>
      <c r="J269" s="95" t="s">
        <v>462</v>
      </c>
      <c r="K269" s="95" t="s">
        <v>4195</v>
      </c>
      <c r="L269" s="95" t="s">
        <v>4196</v>
      </c>
      <c r="M269" s="95" t="s">
        <v>325</v>
      </c>
      <c r="N269" s="95" t="s">
        <v>356</v>
      </c>
      <c r="O269" s="95" t="s">
        <v>4197</v>
      </c>
      <c r="P269" s="95" t="s">
        <v>328</v>
      </c>
      <c r="Q269" s="95" t="s">
        <v>385</v>
      </c>
      <c r="R269" s="95" t="s">
        <v>386</v>
      </c>
      <c r="S269" s="95" t="s">
        <v>22</v>
      </c>
      <c r="T269" s="95" t="s">
        <v>23</v>
      </c>
      <c r="U269" s="95" t="s">
        <v>535</v>
      </c>
      <c r="V269" s="95" t="s">
        <v>1582</v>
      </c>
      <c r="W269" s="95" t="s">
        <v>30</v>
      </c>
      <c r="X269" s="95" t="s">
        <v>321</v>
      </c>
      <c r="Y269" s="95" t="s">
        <v>32</v>
      </c>
      <c r="Z269" s="95">
        <v>579198</v>
      </c>
      <c r="AA269" s="95" t="s">
        <v>2326</v>
      </c>
      <c r="AB269" s="95" t="s">
        <v>2326</v>
      </c>
      <c r="AC269" s="95" t="s">
        <v>2326</v>
      </c>
      <c r="AD269" s="95" t="s">
        <v>2327</v>
      </c>
      <c r="AE269" s="95" t="s">
        <v>154</v>
      </c>
      <c r="AF269" s="95" t="s">
        <v>154</v>
      </c>
      <c r="AG269" s="95" t="s">
        <v>2328</v>
      </c>
      <c r="AH269" s="95" t="s">
        <v>154</v>
      </c>
      <c r="AI269" s="95" t="s">
        <v>154</v>
      </c>
      <c r="AJ269" s="95" t="s">
        <v>154</v>
      </c>
      <c r="AK269" s="95" t="s">
        <v>154</v>
      </c>
      <c r="AL269" s="95" t="s">
        <v>4198</v>
      </c>
      <c r="AM269" s="95" t="s">
        <v>2357</v>
      </c>
      <c r="AN269" s="95" t="s">
        <v>2357</v>
      </c>
      <c r="AO269" s="95" t="s">
        <v>4199</v>
      </c>
      <c r="AP269" s="95" t="s">
        <v>4200</v>
      </c>
      <c r="AQ269" s="95" t="s">
        <v>2360</v>
      </c>
      <c r="AR269" s="95" t="s">
        <v>4201</v>
      </c>
      <c r="AS269" s="95" t="s">
        <v>4192</v>
      </c>
      <c r="AT269" s="95" t="s">
        <v>1570</v>
      </c>
      <c r="AU269" s="95" t="s">
        <v>2375</v>
      </c>
      <c r="AV269" s="95" t="s">
        <v>1616</v>
      </c>
      <c r="AW269" s="95" t="s">
        <v>4202</v>
      </c>
      <c r="AX269" s="95" t="s">
        <v>4203</v>
      </c>
    </row>
    <row r="270" spans="1:50" x14ac:dyDescent="0.25">
      <c r="A270" s="95" t="s">
        <v>4204</v>
      </c>
      <c r="B270" s="95" t="s">
        <v>1721</v>
      </c>
      <c r="C270" s="95" t="s">
        <v>4205</v>
      </c>
      <c r="D270" s="95" t="s">
        <v>2317</v>
      </c>
      <c r="E270" s="95" t="s">
        <v>4206</v>
      </c>
      <c r="F270" s="95" t="s">
        <v>2326</v>
      </c>
      <c r="G270" s="95" t="s">
        <v>4206</v>
      </c>
      <c r="H270" s="95" t="s">
        <v>2321</v>
      </c>
      <c r="I270" s="95" t="s">
        <v>2322</v>
      </c>
      <c r="J270" s="95" t="s">
        <v>462</v>
      </c>
      <c r="K270" s="95" t="s">
        <v>3991</v>
      </c>
      <c r="L270" s="95" t="s">
        <v>3992</v>
      </c>
      <c r="M270" s="95" t="s">
        <v>325</v>
      </c>
      <c r="N270" s="95" t="s">
        <v>356</v>
      </c>
      <c r="O270" s="95" t="s">
        <v>3993</v>
      </c>
      <c r="P270" s="95" t="s">
        <v>328</v>
      </c>
      <c r="Q270" s="95" t="s">
        <v>385</v>
      </c>
      <c r="R270" s="95" t="s">
        <v>386</v>
      </c>
      <c r="S270" s="95" t="s">
        <v>22</v>
      </c>
      <c r="T270" s="95" t="s">
        <v>23</v>
      </c>
      <c r="U270" s="95" t="s">
        <v>503</v>
      </c>
      <c r="V270" s="95" t="s">
        <v>1572</v>
      </c>
      <c r="W270" s="95" t="s">
        <v>30</v>
      </c>
      <c r="X270" s="95" t="s">
        <v>321</v>
      </c>
      <c r="Y270" s="95" t="s">
        <v>32</v>
      </c>
      <c r="Z270" s="95">
        <v>195895</v>
      </c>
      <c r="AA270" s="95" t="s">
        <v>2326</v>
      </c>
      <c r="AB270" s="95" t="s">
        <v>2326</v>
      </c>
      <c r="AC270" s="95" t="s">
        <v>2326</v>
      </c>
      <c r="AD270" s="95" t="s">
        <v>2327</v>
      </c>
      <c r="AE270" s="95" t="s">
        <v>154</v>
      </c>
      <c r="AF270" s="95" t="s">
        <v>154</v>
      </c>
      <c r="AG270" s="95" t="s">
        <v>2328</v>
      </c>
      <c r="AH270" s="95" t="s">
        <v>154</v>
      </c>
      <c r="AI270" s="95" t="s">
        <v>154</v>
      </c>
      <c r="AJ270" s="95" t="s">
        <v>154</v>
      </c>
      <c r="AK270" s="95" t="s">
        <v>154</v>
      </c>
      <c r="AL270" s="95" t="s">
        <v>4207</v>
      </c>
      <c r="AM270" s="95" t="s">
        <v>3414</v>
      </c>
      <c r="AN270" s="95" t="s">
        <v>3414</v>
      </c>
      <c r="AO270" s="95" t="s">
        <v>4208</v>
      </c>
      <c r="AP270" s="95" t="s">
        <v>4209</v>
      </c>
      <c r="AQ270" s="95" t="s">
        <v>2360</v>
      </c>
      <c r="AR270" s="95" t="s">
        <v>4210</v>
      </c>
      <c r="AS270" s="95" t="s">
        <v>4204</v>
      </c>
      <c r="AT270" s="95" t="s">
        <v>1570</v>
      </c>
      <c r="AU270" s="95" t="s">
        <v>983</v>
      </c>
      <c r="AV270" s="95" t="s">
        <v>1616</v>
      </c>
      <c r="AW270" s="95" t="s">
        <v>4211</v>
      </c>
      <c r="AX270" s="95" t="s">
        <v>4212</v>
      </c>
    </row>
    <row r="271" spans="1:50" x14ac:dyDescent="0.25">
      <c r="A271" s="95" t="s">
        <v>4213</v>
      </c>
      <c r="B271" s="95" t="s">
        <v>1721</v>
      </c>
      <c r="C271" s="95" t="s">
        <v>4214</v>
      </c>
      <c r="D271" s="95" t="s">
        <v>2317</v>
      </c>
      <c r="E271" s="95" t="s">
        <v>4215</v>
      </c>
      <c r="F271" s="95" t="s">
        <v>2326</v>
      </c>
      <c r="G271" s="95" t="s">
        <v>4215</v>
      </c>
      <c r="H271" s="95" t="s">
        <v>2321</v>
      </c>
      <c r="I271" s="95" t="s">
        <v>2322</v>
      </c>
      <c r="J271" s="95" t="s">
        <v>462</v>
      </c>
      <c r="K271" s="95" t="s">
        <v>4216</v>
      </c>
      <c r="L271" s="95" t="s">
        <v>4217</v>
      </c>
      <c r="M271" s="95" t="s">
        <v>325</v>
      </c>
      <c r="N271" s="95" t="s">
        <v>356</v>
      </c>
      <c r="O271" s="95" t="s">
        <v>4218</v>
      </c>
      <c r="P271" s="95" t="s">
        <v>328</v>
      </c>
      <c r="Q271" s="95" t="s">
        <v>385</v>
      </c>
      <c r="R271" s="95" t="s">
        <v>386</v>
      </c>
      <c r="S271" s="95" t="s">
        <v>22</v>
      </c>
      <c r="T271" s="95" t="s">
        <v>23</v>
      </c>
      <c r="U271" s="95" t="s">
        <v>460</v>
      </c>
      <c r="V271" s="95" t="s">
        <v>1579</v>
      </c>
      <c r="W271" s="95" t="s">
        <v>30</v>
      </c>
      <c r="X271" s="95" t="s">
        <v>321</v>
      </c>
      <c r="Y271" s="95" t="s">
        <v>32</v>
      </c>
      <c r="Z271" s="95">
        <v>1324588</v>
      </c>
      <c r="AA271" s="95" t="s">
        <v>2326</v>
      </c>
      <c r="AB271" s="95" t="s">
        <v>2326</v>
      </c>
      <c r="AC271" s="95" t="s">
        <v>2326</v>
      </c>
      <c r="AD271" s="95" t="s">
        <v>2327</v>
      </c>
      <c r="AE271" s="95" t="s">
        <v>154</v>
      </c>
      <c r="AF271" s="95" t="s">
        <v>154</v>
      </c>
      <c r="AG271" s="95" t="s">
        <v>2328</v>
      </c>
      <c r="AH271" s="95" t="s">
        <v>154</v>
      </c>
      <c r="AI271" s="95" t="s">
        <v>154</v>
      </c>
      <c r="AJ271" s="95" t="s">
        <v>154</v>
      </c>
      <c r="AK271" s="95" t="s">
        <v>154</v>
      </c>
      <c r="AL271" s="95" t="s">
        <v>4219</v>
      </c>
      <c r="AM271" s="95" t="s">
        <v>2371</v>
      </c>
      <c r="AN271" s="95" t="s">
        <v>2371</v>
      </c>
      <c r="AO271" s="95" t="s">
        <v>4220</v>
      </c>
      <c r="AP271" s="95" t="s">
        <v>4221</v>
      </c>
      <c r="AQ271" s="95" t="s">
        <v>2360</v>
      </c>
      <c r="AR271" s="95" t="s">
        <v>4222</v>
      </c>
      <c r="AS271" s="95" t="s">
        <v>4213</v>
      </c>
      <c r="AT271" s="95" t="s">
        <v>1570</v>
      </c>
      <c r="AU271" s="95" t="s">
        <v>2375</v>
      </c>
      <c r="AV271" s="95" t="s">
        <v>1616</v>
      </c>
      <c r="AW271" s="95" t="s">
        <v>4223</v>
      </c>
      <c r="AX271" s="95" t="s">
        <v>4224</v>
      </c>
    </row>
    <row r="272" spans="1:50" x14ac:dyDescent="0.25">
      <c r="A272" s="95" t="s">
        <v>4225</v>
      </c>
      <c r="B272" s="95" t="s">
        <v>1721</v>
      </c>
      <c r="C272" s="95" t="s">
        <v>4226</v>
      </c>
      <c r="D272" s="95" t="s">
        <v>2317</v>
      </c>
      <c r="E272" s="95" t="s">
        <v>4227</v>
      </c>
      <c r="F272" s="95" t="s">
        <v>4228</v>
      </c>
      <c r="G272" s="95" t="s">
        <v>4229</v>
      </c>
      <c r="H272" s="95" t="s">
        <v>2321</v>
      </c>
      <c r="I272" s="95" t="s">
        <v>2322</v>
      </c>
      <c r="J272" s="95" t="s">
        <v>322</v>
      </c>
      <c r="K272" s="95" t="s">
        <v>4230</v>
      </c>
      <c r="L272" s="95" t="s">
        <v>4231</v>
      </c>
      <c r="M272" s="95" t="s">
        <v>325</v>
      </c>
      <c r="N272" s="95" t="s">
        <v>356</v>
      </c>
      <c r="O272" s="95" t="s">
        <v>4232</v>
      </c>
      <c r="P272" s="95" t="s">
        <v>328</v>
      </c>
      <c r="Q272" s="95" t="s">
        <v>358</v>
      </c>
      <c r="R272" s="95" t="s">
        <v>359</v>
      </c>
      <c r="S272" s="95" t="s">
        <v>22</v>
      </c>
      <c r="T272" s="95" t="s">
        <v>23</v>
      </c>
      <c r="U272" s="95" t="s">
        <v>115</v>
      </c>
      <c r="V272" s="95" t="s">
        <v>116</v>
      </c>
      <c r="W272" s="95" t="s">
        <v>30</v>
      </c>
      <c r="X272" s="95" t="s">
        <v>321</v>
      </c>
      <c r="Y272" s="95" t="s">
        <v>32</v>
      </c>
      <c r="Z272" s="95">
        <v>4548730</v>
      </c>
      <c r="AA272" s="95" t="s">
        <v>2326</v>
      </c>
      <c r="AB272" s="95" t="s">
        <v>2326</v>
      </c>
      <c r="AC272" s="95" t="s">
        <v>2326</v>
      </c>
      <c r="AD272" s="95" t="s">
        <v>2327</v>
      </c>
      <c r="AE272" s="95" t="s">
        <v>154</v>
      </c>
      <c r="AF272" s="95" t="s">
        <v>154</v>
      </c>
      <c r="AG272" s="95" t="s">
        <v>2328</v>
      </c>
      <c r="AH272" s="95" t="s">
        <v>154</v>
      </c>
      <c r="AI272" s="95" t="s">
        <v>154</v>
      </c>
      <c r="AJ272" s="95" t="s">
        <v>154</v>
      </c>
      <c r="AK272" s="95" t="s">
        <v>154</v>
      </c>
      <c r="AL272" s="95" t="s">
        <v>4233</v>
      </c>
      <c r="AM272" s="95" t="s">
        <v>4234</v>
      </c>
      <c r="AN272" s="95" t="s">
        <v>4234</v>
      </c>
      <c r="AO272" s="95" t="s">
        <v>791</v>
      </c>
      <c r="AP272" s="95" t="s">
        <v>4235</v>
      </c>
      <c r="AQ272" s="95" t="s">
        <v>2360</v>
      </c>
      <c r="AR272" s="95" t="s">
        <v>4236</v>
      </c>
      <c r="AS272" s="95" t="s">
        <v>4225</v>
      </c>
      <c r="AT272" s="95" t="s">
        <v>1570</v>
      </c>
      <c r="AU272" s="95" t="s">
        <v>566</v>
      </c>
      <c r="AV272" s="95" t="s">
        <v>350</v>
      </c>
      <c r="AW272" s="95" t="s">
        <v>4237</v>
      </c>
      <c r="AX272" s="95" t="s">
        <v>4238</v>
      </c>
    </row>
    <row r="273" spans="1:50" x14ac:dyDescent="0.25">
      <c r="A273" s="95" t="s">
        <v>4239</v>
      </c>
      <c r="B273" s="95" t="s">
        <v>1721</v>
      </c>
      <c r="C273" s="95" t="s">
        <v>4240</v>
      </c>
      <c r="D273" s="95" t="s">
        <v>2317</v>
      </c>
      <c r="E273" s="95" t="s">
        <v>4241</v>
      </c>
      <c r="F273" s="95" t="s">
        <v>2326</v>
      </c>
      <c r="G273" s="95" t="s">
        <v>4241</v>
      </c>
      <c r="H273" s="95" t="s">
        <v>2321</v>
      </c>
      <c r="I273" s="95" t="s">
        <v>2322</v>
      </c>
      <c r="J273" s="95" t="s">
        <v>462</v>
      </c>
      <c r="K273" s="95" t="s">
        <v>4136</v>
      </c>
      <c r="L273" s="95" t="s">
        <v>4137</v>
      </c>
      <c r="M273" s="95" t="s">
        <v>325</v>
      </c>
      <c r="N273" s="95" t="s">
        <v>356</v>
      </c>
      <c r="O273" s="95" t="s">
        <v>4138</v>
      </c>
      <c r="P273" s="95" t="s">
        <v>328</v>
      </c>
      <c r="Q273" s="95" t="s">
        <v>385</v>
      </c>
      <c r="R273" s="95" t="s">
        <v>386</v>
      </c>
      <c r="S273" s="95" t="s">
        <v>22</v>
      </c>
      <c r="T273" s="95" t="s">
        <v>23</v>
      </c>
      <c r="U273" s="95" t="s">
        <v>503</v>
      </c>
      <c r="V273" s="95" t="s">
        <v>1572</v>
      </c>
      <c r="W273" s="95" t="s">
        <v>30</v>
      </c>
      <c r="X273" s="95" t="s">
        <v>321</v>
      </c>
      <c r="Y273" s="95" t="s">
        <v>32</v>
      </c>
      <c r="Z273" s="95">
        <v>1122945</v>
      </c>
      <c r="AA273" s="95" t="s">
        <v>2326</v>
      </c>
      <c r="AB273" s="95" t="s">
        <v>2326</v>
      </c>
      <c r="AC273" s="95" t="s">
        <v>2326</v>
      </c>
      <c r="AD273" s="95" t="s">
        <v>2327</v>
      </c>
      <c r="AE273" s="95" t="s">
        <v>154</v>
      </c>
      <c r="AF273" s="95" t="s">
        <v>154</v>
      </c>
      <c r="AG273" s="95" t="s">
        <v>2328</v>
      </c>
      <c r="AH273" s="95" t="s">
        <v>154</v>
      </c>
      <c r="AI273" s="95" t="s">
        <v>154</v>
      </c>
      <c r="AJ273" s="95" t="s">
        <v>154</v>
      </c>
      <c r="AK273" s="95" t="s">
        <v>154</v>
      </c>
      <c r="AL273" s="95" t="s">
        <v>4242</v>
      </c>
      <c r="AM273" s="95" t="s">
        <v>3414</v>
      </c>
      <c r="AN273" s="95" t="s">
        <v>3414</v>
      </c>
      <c r="AO273" s="95" t="s">
        <v>4243</v>
      </c>
      <c r="AP273" s="95" t="s">
        <v>4244</v>
      </c>
      <c r="AQ273" s="95" t="s">
        <v>2468</v>
      </c>
      <c r="AR273" s="95" t="s">
        <v>4245</v>
      </c>
      <c r="AS273" s="95" t="s">
        <v>4239</v>
      </c>
      <c r="AT273" s="95" t="s">
        <v>1570</v>
      </c>
      <c r="AU273" s="95" t="s">
        <v>1463</v>
      </c>
      <c r="AV273" s="95" t="s">
        <v>1616</v>
      </c>
      <c r="AW273" s="95" t="s">
        <v>4246</v>
      </c>
      <c r="AX273" s="95" t="s">
        <v>4247</v>
      </c>
    </row>
    <row r="274" spans="1:50" x14ac:dyDescent="0.25">
      <c r="A274" s="95" t="s">
        <v>4248</v>
      </c>
      <c r="B274" s="95" t="s">
        <v>1721</v>
      </c>
      <c r="C274" s="95" t="s">
        <v>4249</v>
      </c>
      <c r="D274" s="95" t="s">
        <v>2317</v>
      </c>
      <c r="E274" s="95" t="s">
        <v>4250</v>
      </c>
      <c r="F274" s="95" t="s">
        <v>2326</v>
      </c>
      <c r="G274" s="95" t="s">
        <v>4250</v>
      </c>
      <c r="H274" s="95" t="s">
        <v>2321</v>
      </c>
      <c r="I274" s="95" t="s">
        <v>2322</v>
      </c>
      <c r="J274" s="95" t="s">
        <v>462</v>
      </c>
      <c r="K274" s="95" t="s">
        <v>4251</v>
      </c>
      <c r="L274" s="95" t="s">
        <v>4252</v>
      </c>
      <c r="M274" s="95" t="s">
        <v>325</v>
      </c>
      <c r="N274" s="95" t="s">
        <v>356</v>
      </c>
      <c r="O274" s="95" t="s">
        <v>4253</v>
      </c>
      <c r="P274" s="95" t="s">
        <v>328</v>
      </c>
      <c r="Q274" s="95" t="s">
        <v>494</v>
      </c>
      <c r="R274" s="95" t="s">
        <v>495</v>
      </c>
      <c r="S274" s="95" t="s">
        <v>22</v>
      </c>
      <c r="T274" s="95" t="s">
        <v>23</v>
      </c>
      <c r="U274" s="95" t="s">
        <v>95</v>
      </c>
      <c r="V274" s="95" t="s">
        <v>96</v>
      </c>
      <c r="W274" s="95" t="s">
        <v>30</v>
      </c>
      <c r="X274" s="95" t="s">
        <v>321</v>
      </c>
      <c r="Y274" s="95" t="s">
        <v>32</v>
      </c>
      <c r="Z274" s="95">
        <v>1124475</v>
      </c>
      <c r="AA274" s="95" t="s">
        <v>2326</v>
      </c>
      <c r="AB274" s="95" t="s">
        <v>2326</v>
      </c>
      <c r="AC274" s="95" t="s">
        <v>2326</v>
      </c>
      <c r="AD274" s="95" t="s">
        <v>2327</v>
      </c>
      <c r="AE274" s="95" t="s">
        <v>154</v>
      </c>
      <c r="AF274" s="95" t="s">
        <v>154</v>
      </c>
      <c r="AG274" s="95" t="s">
        <v>2328</v>
      </c>
      <c r="AH274" s="95" t="s">
        <v>154</v>
      </c>
      <c r="AI274" s="95" t="s">
        <v>154</v>
      </c>
      <c r="AJ274" s="95" t="s">
        <v>154</v>
      </c>
      <c r="AK274" s="95" t="s">
        <v>154</v>
      </c>
      <c r="AL274" s="95" t="s">
        <v>4254</v>
      </c>
      <c r="AM274" s="95" t="s">
        <v>2915</v>
      </c>
      <c r="AN274" s="95" t="s">
        <v>2915</v>
      </c>
      <c r="AO274" s="95" t="s">
        <v>4255</v>
      </c>
      <c r="AP274" s="95" t="s">
        <v>4256</v>
      </c>
      <c r="AQ274" s="95" t="s">
        <v>2468</v>
      </c>
      <c r="AR274" s="95" t="s">
        <v>4257</v>
      </c>
      <c r="AS274" s="95" t="s">
        <v>4248</v>
      </c>
      <c r="AT274" s="95" t="s">
        <v>1570</v>
      </c>
      <c r="AU274" s="95" t="s">
        <v>1463</v>
      </c>
      <c r="AV274" s="95" t="s">
        <v>1616</v>
      </c>
      <c r="AW274" s="95" t="s">
        <v>4258</v>
      </c>
      <c r="AX274" s="95" t="s">
        <v>4259</v>
      </c>
    </row>
    <row r="275" spans="1:50" x14ac:dyDescent="0.25">
      <c r="A275" s="95" t="s">
        <v>4260</v>
      </c>
      <c r="B275" s="95" t="s">
        <v>1721</v>
      </c>
      <c r="C275" s="95" t="s">
        <v>4261</v>
      </c>
      <c r="D275" s="95" t="s">
        <v>2317</v>
      </c>
      <c r="E275" s="95" t="s">
        <v>4262</v>
      </c>
      <c r="F275" s="95" t="s">
        <v>2326</v>
      </c>
      <c r="G275" s="95" t="s">
        <v>4262</v>
      </c>
      <c r="H275" s="95" t="s">
        <v>2321</v>
      </c>
      <c r="I275" s="95" t="s">
        <v>2322</v>
      </c>
      <c r="J275" s="95" t="s">
        <v>462</v>
      </c>
      <c r="K275" s="95" t="s">
        <v>4263</v>
      </c>
      <c r="L275" s="95" t="s">
        <v>4264</v>
      </c>
      <c r="M275" s="95" t="s">
        <v>325</v>
      </c>
      <c r="N275" s="95" t="s">
        <v>356</v>
      </c>
      <c r="O275" s="95" t="s">
        <v>4265</v>
      </c>
      <c r="P275" s="95" t="s">
        <v>328</v>
      </c>
      <c r="Q275" s="95" t="s">
        <v>385</v>
      </c>
      <c r="R275" s="95" t="s">
        <v>386</v>
      </c>
      <c r="S275" s="95" t="s">
        <v>22</v>
      </c>
      <c r="T275" s="95" t="s">
        <v>23</v>
      </c>
      <c r="U275" s="95" t="s">
        <v>535</v>
      </c>
      <c r="V275" s="95" t="s">
        <v>1582</v>
      </c>
      <c r="W275" s="95" t="s">
        <v>30</v>
      </c>
      <c r="X275" s="95" t="s">
        <v>321</v>
      </c>
      <c r="Y275" s="95" t="s">
        <v>32</v>
      </c>
      <c r="Z275" s="95">
        <v>119545</v>
      </c>
      <c r="AA275" s="95" t="s">
        <v>2326</v>
      </c>
      <c r="AB275" s="95" t="s">
        <v>2326</v>
      </c>
      <c r="AC275" s="95" t="s">
        <v>2326</v>
      </c>
      <c r="AD275" s="95" t="s">
        <v>2327</v>
      </c>
      <c r="AE275" s="95" t="s">
        <v>154</v>
      </c>
      <c r="AF275" s="95" t="s">
        <v>154</v>
      </c>
      <c r="AG275" s="95" t="s">
        <v>2328</v>
      </c>
      <c r="AH275" s="95" t="s">
        <v>154</v>
      </c>
      <c r="AI275" s="95" t="s">
        <v>154</v>
      </c>
      <c r="AJ275" s="95" t="s">
        <v>154</v>
      </c>
      <c r="AK275" s="95" t="s">
        <v>154</v>
      </c>
      <c r="AL275" s="95" t="s">
        <v>4266</v>
      </c>
      <c r="AM275" s="95" t="s">
        <v>2357</v>
      </c>
      <c r="AN275" s="95" t="s">
        <v>2357</v>
      </c>
      <c r="AO275" s="95" t="s">
        <v>4267</v>
      </c>
      <c r="AP275" s="95" t="s">
        <v>4268</v>
      </c>
      <c r="AQ275" s="95" t="s">
        <v>2468</v>
      </c>
      <c r="AR275" s="95" t="s">
        <v>4269</v>
      </c>
      <c r="AS275" s="95" t="s">
        <v>4260</v>
      </c>
      <c r="AT275" s="95" t="s">
        <v>1570</v>
      </c>
      <c r="AU275" s="95" t="s">
        <v>1386</v>
      </c>
      <c r="AV275" s="95" t="s">
        <v>1616</v>
      </c>
      <c r="AW275" s="95" t="s">
        <v>4270</v>
      </c>
      <c r="AX275" s="95" t="s">
        <v>4271</v>
      </c>
    </row>
    <row r="276" spans="1:50" x14ac:dyDescent="0.25">
      <c r="A276" s="95" t="s">
        <v>4272</v>
      </c>
      <c r="B276" s="95" t="s">
        <v>1721</v>
      </c>
      <c r="C276" s="95" t="s">
        <v>4273</v>
      </c>
      <c r="D276" s="95" t="s">
        <v>2317</v>
      </c>
      <c r="E276" s="95" t="s">
        <v>4206</v>
      </c>
      <c r="F276" s="95" t="s">
        <v>2326</v>
      </c>
      <c r="G276" s="95" t="s">
        <v>4206</v>
      </c>
      <c r="H276" s="95" t="s">
        <v>2321</v>
      </c>
      <c r="I276" s="95" t="s">
        <v>2322</v>
      </c>
      <c r="J276" s="95" t="s">
        <v>462</v>
      </c>
      <c r="K276" s="95" t="s">
        <v>4274</v>
      </c>
      <c r="L276" s="95" t="s">
        <v>4275</v>
      </c>
      <c r="M276" s="95" t="s">
        <v>325</v>
      </c>
      <c r="N276" s="95" t="s">
        <v>356</v>
      </c>
      <c r="O276" s="95" t="s">
        <v>4276</v>
      </c>
      <c r="P276" s="95" t="s">
        <v>328</v>
      </c>
      <c r="Q276" s="95" t="s">
        <v>2462</v>
      </c>
      <c r="R276" s="95" t="s">
        <v>2463</v>
      </c>
      <c r="S276" s="95" t="s">
        <v>22</v>
      </c>
      <c r="T276" s="95" t="s">
        <v>23</v>
      </c>
      <c r="U276" s="95" t="s">
        <v>505</v>
      </c>
      <c r="V276" s="95" t="s">
        <v>1581</v>
      </c>
      <c r="W276" s="95" t="s">
        <v>30</v>
      </c>
      <c r="X276" s="95" t="s">
        <v>321</v>
      </c>
      <c r="Y276" s="95" t="s">
        <v>32</v>
      </c>
      <c r="Z276" s="95">
        <v>195895</v>
      </c>
      <c r="AA276" s="95" t="s">
        <v>2326</v>
      </c>
      <c r="AB276" s="95" t="s">
        <v>2326</v>
      </c>
      <c r="AC276" s="95" t="s">
        <v>2326</v>
      </c>
      <c r="AD276" s="95" t="s">
        <v>2327</v>
      </c>
      <c r="AE276" s="95" t="s">
        <v>154</v>
      </c>
      <c r="AF276" s="95" t="s">
        <v>154</v>
      </c>
      <c r="AG276" s="95" t="s">
        <v>2328</v>
      </c>
      <c r="AH276" s="95" t="s">
        <v>154</v>
      </c>
      <c r="AI276" s="95" t="s">
        <v>154</v>
      </c>
      <c r="AJ276" s="95" t="s">
        <v>154</v>
      </c>
      <c r="AK276" s="95" t="s">
        <v>154</v>
      </c>
      <c r="AL276" s="95" t="s">
        <v>4277</v>
      </c>
      <c r="AM276" s="95" t="s">
        <v>2357</v>
      </c>
      <c r="AN276" s="95" t="s">
        <v>2357</v>
      </c>
      <c r="AO276" s="95" t="s">
        <v>4278</v>
      </c>
      <c r="AP276" s="95" t="s">
        <v>4279</v>
      </c>
      <c r="AQ276" s="95" t="s">
        <v>2468</v>
      </c>
      <c r="AR276" s="95" t="s">
        <v>4280</v>
      </c>
      <c r="AS276" s="95" t="s">
        <v>4272</v>
      </c>
      <c r="AT276" s="95" t="s">
        <v>1570</v>
      </c>
      <c r="AU276" s="95" t="s">
        <v>4281</v>
      </c>
      <c r="AV276" s="95" t="s">
        <v>1616</v>
      </c>
      <c r="AW276" s="95" t="s">
        <v>4282</v>
      </c>
      <c r="AX276" s="95" t="s">
        <v>4283</v>
      </c>
    </row>
    <row r="277" spans="1:50" x14ac:dyDescent="0.25">
      <c r="A277" s="95" t="s">
        <v>4284</v>
      </c>
      <c r="B277" s="95" t="s">
        <v>1721</v>
      </c>
      <c r="C277" s="95" t="s">
        <v>4285</v>
      </c>
      <c r="D277" s="95" t="s">
        <v>2317</v>
      </c>
      <c r="E277" s="95" t="s">
        <v>4286</v>
      </c>
      <c r="F277" s="95" t="s">
        <v>2326</v>
      </c>
      <c r="G277" s="95" t="s">
        <v>4286</v>
      </c>
      <c r="H277" s="95" t="s">
        <v>2321</v>
      </c>
      <c r="I277" s="95" t="s">
        <v>2322</v>
      </c>
      <c r="J277" s="95" t="s">
        <v>462</v>
      </c>
      <c r="K277" s="95" t="s">
        <v>4287</v>
      </c>
      <c r="L277" s="95" t="s">
        <v>4288</v>
      </c>
      <c r="M277" s="95" t="s">
        <v>325</v>
      </c>
      <c r="N277" s="95" t="s">
        <v>356</v>
      </c>
      <c r="O277" s="95" t="s">
        <v>4289</v>
      </c>
      <c r="P277" s="95" t="s">
        <v>328</v>
      </c>
      <c r="Q277" s="95" t="s">
        <v>494</v>
      </c>
      <c r="R277" s="95" t="s">
        <v>495</v>
      </c>
      <c r="S277" s="95" t="s">
        <v>22</v>
      </c>
      <c r="T277" s="95" t="s">
        <v>23</v>
      </c>
      <c r="U277" s="95" t="s">
        <v>595</v>
      </c>
      <c r="V277" s="95" t="s">
        <v>1577</v>
      </c>
      <c r="W277" s="95" t="s">
        <v>30</v>
      </c>
      <c r="X277" s="95" t="s">
        <v>321</v>
      </c>
      <c r="Y277" s="95" t="s">
        <v>32</v>
      </c>
      <c r="Z277" s="95">
        <v>524863</v>
      </c>
      <c r="AA277" s="95" t="s">
        <v>2326</v>
      </c>
      <c r="AB277" s="95" t="s">
        <v>2326</v>
      </c>
      <c r="AC277" s="95" t="s">
        <v>2326</v>
      </c>
      <c r="AD277" s="95" t="s">
        <v>2327</v>
      </c>
      <c r="AE277" s="95" t="s">
        <v>154</v>
      </c>
      <c r="AF277" s="95" t="s">
        <v>154</v>
      </c>
      <c r="AG277" s="95" t="s">
        <v>2328</v>
      </c>
      <c r="AH277" s="95" t="s">
        <v>154</v>
      </c>
      <c r="AI277" s="95" t="s">
        <v>154</v>
      </c>
      <c r="AJ277" s="95" t="s">
        <v>154</v>
      </c>
      <c r="AK277" s="95" t="s">
        <v>154</v>
      </c>
      <c r="AL277" s="95" t="s">
        <v>4290</v>
      </c>
      <c r="AM277" s="95" t="s">
        <v>2557</v>
      </c>
      <c r="AN277" s="95" t="s">
        <v>2557</v>
      </c>
      <c r="AO277" s="95" t="s">
        <v>4291</v>
      </c>
      <c r="AP277" s="95" t="s">
        <v>4292</v>
      </c>
      <c r="AQ277" s="95" t="s">
        <v>2468</v>
      </c>
      <c r="AR277" s="95" t="s">
        <v>4293</v>
      </c>
      <c r="AS277" s="95" t="s">
        <v>4284</v>
      </c>
      <c r="AT277" s="95" t="s">
        <v>1570</v>
      </c>
      <c r="AU277" s="95" t="s">
        <v>1043</v>
      </c>
      <c r="AV277" s="95" t="s">
        <v>1616</v>
      </c>
      <c r="AW277" s="95" t="s">
        <v>4294</v>
      </c>
      <c r="AX277" s="95" t="s">
        <v>4295</v>
      </c>
    </row>
    <row r="278" spans="1:50" x14ac:dyDescent="0.25">
      <c r="A278" s="95" t="s">
        <v>4296</v>
      </c>
      <c r="B278" s="95" t="s">
        <v>1721</v>
      </c>
      <c r="C278" s="95" t="s">
        <v>4297</v>
      </c>
      <c r="D278" s="95" t="s">
        <v>2317</v>
      </c>
      <c r="E278" s="95" t="s">
        <v>4298</v>
      </c>
      <c r="F278" s="95" t="s">
        <v>2326</v>
      </c>
      <c r="G278" s="95" t="s">
        <v>4298</v>
      </c>
      <c r="H278" s="95" t="s">
        <v>2321</v>
      </c>
      <c r="I278" s="95" t="s">
        <v>2322</v>
      </c>
      <c r="J278" s="95" t="s">
        <v>462</v>
      </c>
      <c r="K278" s="95" t="s">
        <v>4299</v>
      </c>
      <c r="L278" s="95" t="s">
        <v>4300</v>
      </c>
      <c r="M278" s="95" t="s">
        <v>325</v>
      </c>
      <c r="N278" s="95" t="s">
        <v>356</v>
      </c>
      <c r="O278" s="95" t="s">
        <v>4301</v>
      </c>
      <c r="P278" s="95" t="s">
        <v>328</v>
      </c>
      <c r="Q278" s="95" t="s">
        <v>494</v>
      </c>
      <c r="R278" s="95" t="s">
        <v>495</v>
      </c>
      <c r="S278" s="95" t="s">
        <v>22</v>
      </c>
      <c r="T278" s="95" t="s">
        <v>23</v>
      </c>
      <c r="U278" s="95" t="s">
        <v>535</v>
      </c>
      <c r="V278" s="95" t="s">
        <v>1582</v>
      </c>
      <c r="W278" s="95" t="s">
        <v>30</v>
      </c>
      <c r="X278" s="95" t="s">
        <v>321</v>
      </c>
      <c r="Y278" s="95" t="s">
        <v>32</v>
      </c>
      <c r="Z278" s="95">
        <v>2230350</v>
      </c>
      <c r="AA278" s="95" t="s">
        <v>2326</v>
      </c>
      <c r="AB278" s="95" t="s">
        <v>2326</v>
      </c>
      <c r="AC278" s="95" t="s">
        <v>2326</v>
      </c>
      <c r="AD278" s="95" t="s">
        <v>2327</v>
      </c>
      <c r="AE278" s="95" t="s">
        <v>154</v>
      </c>
      <c r="AF278" s="95" t="s">
        <v>154</v>
      </c>
      <c r="AG278" s="95" t="s">
        <v>2328</v>
      </c>
      <c r="AH278" s="95" t="s">
        <v>154</v>
      </c>
      <c r="AI278" s="95" t="s">
        <v>154</v>
      </c>
      <c r="AJ278" s="95" t="s">
        <v>154</v>
      </c>
      <c r="AK278" s="95" t="s">
        <v>154</v>
      </c>
      <c r="AL278" s="95" t="s">
        <v>4302</v>
      </c>
      <c r="AM278" s="95" t="s">
        <v>2357</v>
      </c>
      <c r="AN278" s="95" t="s">
        <v>2357</v>
      </c>
      <c r="AO278" s="95" t="s">
        <v>4303</v>
      </c>
      <c r="AP278" s="95" t="s">
        <v>4304</v>
      </c>
      <c r="AQ278" s="95" t="s">
        <v>2468</v>
      </c>
      <c r="AR278" s="95" t="s">
        <v>4305</v>
      </c>
      <c r="AS278" s="95" t="s">
        <v>4296</v>
      </c>
      <c r="AT278" s="95" t="s">
        <v>1570</v>
      </c>
      <c r="AU278" s="95" t="s">
        <v>1043</v>
      </c>
      <c r="AV278" s="95" t="s">
        <v>1616</v>
      </c>
      <c r="AW278" s="95" t="s">
        <v>4306</v>
      </c>
      <c r="AX278" s="95" t="s">
        <v>4307</v>
      </c>
    </row>
    <row r="279" spans="1:50" x14ac:dyDescent="0.25">
      <c r="A279" s="95" t="s">
        <v>4308</v>
      </c>
      <c r="B279" s="95" t="s">
        <v>1721</v>
      </c>
      <c r="C279" s="95" t="s">
        <v>4309</v>
      </c>
      <c r="D279" s="95" t="s">
        <v>2317</v>
      </c>
      <c r="E279" s="95" t="s">
        <v>4310</v>
      </c>
      <c r="F279" s="95" t="s">
        <v>2326</v>
      </c>
      <c r="G279" s="95" t="s">
        <v>4310</v>
      </c>
      <c r="H279" s="95" t="s">
        <v>2321</v>
      </c>
      <c r="I279" s="95" t="s">
        <v>2322</v>
      </c>
      <c r="J279" s="95" t="s">
        <v>462</v>
      </c>
      <c r="K279" s="95" t="s">
        <v>4287</v>
      </c>
      <c r="L279" s="95" t="s">
        <v>4288</v>
      </c>
      <c r="M279" s="95" t="s">
        <v>325</v>
      </c>
      <c r="N279" s="95" t="s">
        <v>356</v>
      </c>
      <c r="O279" s="95" t="s">
        <v>4289</v>
      </c>
      <c r="P279" s="95" t="s">
        <v>328</v>
      </c>
      <c r="Q279" s="95" t="s">
        <v>494</v>
      </c>
      <c r="R279" s="95" t="s">
        <v>495</v>
      </c>
      <c r="S279" s="95" t="s">
        <v>22</v>
      </c>
      <c r="T279" s="95" t="s">
        <v>23</v>
      </c>
      <c r="U279" s="95" t="s">
        <v>595</v>
      </c>
      <c r="V279" s="95" t="s">
        <v>1577</v>
      </c>
      <c r="W279" s="95" t="s">
        <v>30</v>
      </c>
      <c r="X279" s="95" t="s">
        <v>321</v>
      </c>
      <c r="Y279" s="95" t="s">
        <v>32</v>
      </c>
      <c r="Z279" s="95">
        <v>1394588</v>
      </c>
      <c r="AA279" s="95" t="s">
        <v>2326</v>
      </c>
      <c r="AB279" s="95" t="s">
        <v>2326</v>
      </c>
      <c r="AC279" s="95" t="s">
        <v>2326</v>
      </c>
      <c r="AD279" s="95" t="s">
        <v>2327</v>
      </c>
      <c r="AE279" s="95" t="s">
        <v>154</v>
      </c>
      <c r="AF279" s="95" t="s">
        <v>154</v>
      </c>
      <c r="AG279" s="95" t="s">
        <v>2328</v>
      </c>
      <c r="AH279" s="95" t="s">
        <v>154</v>
      </c>
      <c r="AI279" s="95" t="s">
        <v>154</v>
      </c>
      <c r="AJ279" s="95" t="s">
        <v>154</v>
      </c>
      <c r="AK279" s="95" t="s">
        <v>154</v>
      </c>
      <c r="AL279" s="95" t="s">
        <v>4311</v>
      </c>
      <c r="AM279" s="95" t="s">
        <v>2557</v>
      </c>
      <c r="AN279" s="95" t="s">
        <v>2557</v>
      </c>
      <c r="AO279" s="95" t="s">
        <v>4312</v>
      </c>
      <c r="AP279" s="95" t="s">
        <v>4313</v>
      </c>
      <c r="AQ279" s="95" t="s">
        <v>2468</v>
      </c>
      <c r="AR279" s="95" t="s">
        <v>4314</v>
      </c>
      <c r="AS279" s="95" t="s">
        <v>4308</v>
      </c>
      <c r="AT279" s="95" t="s">
        <v>1570</v>
      </c>
      <c r="AU279" s="95" t="s">
        <v>1043</v>
      </c>
      <c r="AV279" s="95" t="s">
        <v>1616</v>
      </c>
      <c r="AW279" s="95" t="s">
        <v>4315</v>
      </c>
      <c r="AX279" s="95" t="s">
        <v>4316</v>
      </c>
    </row>
    <row r="280" spans="1:50" x14ac:dyDescent="0.25">
      <c r="A280" s="95" t="s">
        <v>4317</v>
      </c>
      <c r="B280" s="95" t="s">
        <v>1721</v>
      </c>
      <c r="C280" s="95" t="s">
        <v>4318</v>
      </c>
      <c r="D280" s="95" t="s">
        <v>2317</v>
      </c>
      <c r="E280" s="95" t="s">
        <v>4319</v>
      </c>
      <c r="F280" s="95" t="s">
        <v>4320</v>
      </c>
      <c r="G280" s="95" t="s">
        <v>4321</v>
      </c>
      <c r="H280" s="95" t="s">
        <v>2321</v>
      </c>
      <c r="I280" s="95" t="s">
        <v>2322</v>
      </c>
      <c r="J280" s="95" t="s">
        <v>322</v>
      </c>
      <c r="K280" s="95" t="s">
        <v>648</v>
      </c>
      <c r="L280" s="95" t="s">
        <v>649</v>
      </c>
      <c r="M280" s="95" t="s">
        <v>325</v>
      </c>
      <c r="N280" s="95" t="s">
        <v>356</v>
      </c>
      <c r="O280" s="95" t="s">
        <v>650</v>
      </c>
      <c r="P280" s="95" t="s">
        <v>328</v>
      </c>
      <c r="Q280" s="95" t="s">
        <v>494</v>
      </c>
      <c r="R280" s="95" t="s">
        <v>495</v>
      </c>
      <c r="S280" s="95" t="s">
        <v>22</v>
      </c>
      <c r="T280" s="95" t="s">
        <v>23</v>
      </c>
      <c r="U280" s="95" t="s">
        <v>646</v>
      </c>
      <c r="V280" s="95" t="s">
        <v>647</v>
      </c>
      <c r="W280" s="95" t="s">
        <v>30</v>
      </c>
      <c r="X280" s="95" t="s">
        <v>321</v>
      </c>
      <c r="Y280" s="95" t="s">
        <v>32</v>
      </c>
      <c r="Z280" s="95">
        <v>15578313.23</v>
      </c>
      <c r="AA280" s="95" t="s">
        <v>2326</v>
      </c>
      <c r="AB280" s="95" t="s">
        <v>2326</v>
      </c>
      <c r="AC280" s="95" t="s">
        <v>2326</v>
      </c>
      <c r="AD280" s="95" t="s">
        <v>2327</v>
      </c>
      <c r="AE280" s="95" t="s">
        <v>154</v>
      </c>
      <c r="AF280" s="95" t="s">
        <v>154</v>
      </c>
      <c r="AG280" s="95" t="s">
        <v>2328</v>
      </c>
      <c r="AH280" s="95" t="s">
        <v>154</v>
      </c>
      <c r="AI280" s="95" t="s">
        <v>154</v>
      </c>
      <c r="AJ280" s="95" t="s">
        <v>154</v>
      </c>
      <c r="AK280" s="95" t="s">
        <v>154</v>
      </c>
      <c r="AL280" s="95" t="s">
        <v>4322</v>
      </c>
      <c r="AM280" s="95" t="s">
        <v>651</v>
      </c>
      <c r="AN280" s="95" t="s">
        <v>651</v>
      </c>
      <c r="AO280" s="95" t="s">
        <v>4323</v>
      </c>
      <c r="AP280" s="95" t="s">
        <v>4324</v>
      </c>
      <c r="AQ280" s="95" t="s">
        <v>2468</v>
      </c>
      <c r="AR280" s="95" t="s">
        <v>4325</v>
      </c>
      <c r="AS280" s="95" t="s">
        <v>4317</v>
      </c>
      <c r="AT280" s="95" t="s">
        <v>1570</v>
      </c>
      <c r="AU280" s="95" t="s">
        <v>656</v>
      </c>
      <c r="AV280" s="95" t="s">
        <v>456</v>
      </c>
      <c r="AW280" s="95" t="s">
        <v>4326</v>
      </c>
      <c r="AX280" s="95" t="s">
        <v>4327</v>
      </c>
    </row>
    <row r="281" spans="1:50" x14ac:dyDescent="0.25">
      <c r="A281" s="95" t="s">
        <v>4328</v>
      </c>
      <c r="B281" s="95" t="s">
        <v>1721</v>
      </c>
      <c r="C281" s="95" t="s">
        <v>3742</v>
      </c>
      <c r="D281" s="95" t="s">
        <v>2317</v>
      </c>
      <c r="E281" s="95" t="s">
        <v>3756</v>
      </c>
      <c r="F281" s="95" t="s">
        <v>3757</v>
      </c>
      <c r="G281" s="95" t="s">
        <v>3758</v>
      </c>
      <c r="H281" s="95" t="s">
        <v>2321</v>
      </c>
      <c r="I281" s="95" t="s">
        <v>2322</v>
      </c>
      <c r="J281" s="95" t="s">
        <v>322</v>
      </c>
      <c r="K281" s="95" t="s">
        <v>323</v>
      </c>
      <c r="L281" s="95" t="s">
        <v>324</v>
      </c>
      <c r="M281" s="95" t="s">
        <v>325</v>
      </c>
      <c r="N281" s="95" t="s">
        <v>326</v>
      </c>
      <c r="O281" s="95" t="s">
        <v>327</v>
      </c>
      <c r="P281" s="95" t="s">
        <v>328</v>
      </c>
      <c r="Q281" s="95" t="s">
        <v>329</v>
      </c>
      <c r="R281" s="95" t="s">
        <v>330</v>
      </c>
      <c r="S281" s="95" t="s">
        <v>22</v>
      </c>
      <c r="T281" s="95" t="s">
        <v>23</v>
      </c>
      <c r="U281" s="95" t="s">
        <v>476</v>
      </c>
      <c r="V281" s="95" t="s">
        <v>477</v>
      </c>
      <c r="W281" s="95" t="s">
        <v>30</v>
      </c>
      <c r="X281" s="95" t="s">
        <v>321</v>
      </c>
      <c r="Y281" s="95" t="s">
        <v>32</v>
      </c>
      <c r="Z281" s="95">
        <v>95524979.379999995</v>
      </c>
      <c r="AA281" s="95" t="s">
        <v>2326</v>
      </c>
      <c r="AB281" s="95" t="s">
        <v>2326</v>
      </c>
      <c r="AC281" s="95" t="s">
        <v>2326</v>
      </c>
      <c r="AD281" s="95" t="s">
        <v>2327</v>
      </c>
      <c r="AE281" s="95" t="s">
        <v>154</v>
      </c>
      <c r="AF281" s="95" t="s">
        <v>154</v>
      </c>
      <c r="AG281" s="95" t="s">
        <v>2328</v>
      </c>
      <c r="AH281" s="95" t="s">
        <v>154</v>
      </c>
      <c r="AI281" s="95" t="s">
        <v>154</v>
      </c>
      <c r="AJ281" s="95" t="s">
        <v>154</v>
      </c>
      <c r="AK281" s="95" t="s">
        <v>154</v>
      </c>
      <c r="AL281" s="95" t="s">
        <v>4329</v>
      </c>
      <c r="AM281" s="95" t="s">
        <v>561</v>
      </c>
      <c r="AN281" s="95" t="s">
        <v>561</v>
      </c>
      <c r="AO281" s="95" t="s">
        <v>562</v>
      </c>
      <c r="AP281" s="95" t="s">
        <v>4330</v>
      </c>
      <c r="AQ281" s="95" t="s">
        <v>2468</v>
      </c>
      <c r="AR281" s="95" t="s">
        <v>4331</v>
      </c>
      <c r="AS281" s="95" t="s">
        <v>4328</v>
      </c>
      <c r="AT281" s="95" t="s">
        <v>1570</v>
      </c>
      <c r="AU281" s="95" t="s">
        <v>566</v>
      </c>
      <c r="AV281" s="95" t="s">
        <v>335</v>
      </c>
      <c r="AW281" s="95" t="s">
        <v>3749</v>
      </c>
      <c r="AX281" s="95" t="s">
        <v>568</v>
      </c>
    </row>
    <row r="282" spans="1:50" x14ac:dyDescent="0.25">
      <c r="A282" s="95" t="s">
        <v>4332</v>
      </c>
      <c r="B282" s="95" t="s">
        <v>1721</v>
      </c>
      <c r="C282" s="95" t="s">
        <v>4333</v>
      </c>
      <c r="D282" s="95" t="s">
        <v>2317</v>
      </c>
      <c r="E282" s="95" t="s">
        <v>4334</v>
      </c>
      <c r="F282" s="95" t="s">
        <v>4335</v>
      </c>
      <c r="G282" s="95" t="s">
        <v>4336</v>
      </c>
      <c r="H282" s="95" t="s">
        <v>2321</v>
      </c>
      <c r="I282" s="95" t="s">
        <v>2322</v>
      </c>
      <c r="J282" s="95" t="s">
        <v>322</v>
      </c>
      <c r="K282" s="95" t="s">
        <v>648</v>
      </c>
      <c r="L282" s="95" t="s">
        <v>649</v>
      </c>
      <c r="M282" s="95" t="s">
        <v>325</v>
      </c>
      <c r="N282" s="95" t="s">
        <v>356</v>
      </c>
      <c r="O282" s="95" t="s">
        <v>650</v>
      </c>
      <c r="P282" s="95" t="s">
        <v>328</v>
      </c>
      <c r="Q282" s="95" t="s">
        <v>494</v>
      </c>
      <c r="R282" s="95" t="s">
        <v>495</v>
      </c>
      <c r="S282" s="95" t="s">
        <v>22</v>
      </c>
      <c r="T282" s="95" t="s">
        <v>23</v>
      </c>
      <c r="U282" s="95" t="s">
        <v>646</v>
      </c>
      <c r="V282" s="95" t="s">
        <v>647</v>
      </c>
      <c r="W282" s="95" t="s">
        <v>30</v>
      </c>
      <c r="X282" s="95" t="s">
        <v>321</v>
      </c>
      <c r="Y282" s="95" t="s">
        <v>32</v>
      </c>
      <c r="Z282" s="95">
        <v>10901946.140000001</v>
      </c>
      <c r="AA282" s="95" t="s">
        <v>2326</v>
      </c>
      <c r="AB282" s="95" t="s">
        <v>2326</v>
      </c>
      <c r="AC282" s="95" t="s">
        <v>2326</v>
      </c>
      <c r="AD282" s="95" t="s">
        <v>2327</v>
      </c>
      <c r="AE282" s="95" t="s">
        <v>154</v>
      </c>
      <c r="AF282" s="95" t="s">
        <v>154</v>
      </c>
      <c r="AG282" s="95" t="s">
        <v>2328</v>
      </c>
      <c r="AH282" s="95" t="s">
        <v>154</v>
      </c>
      <c r="AI282" s="95" t="s">
        <v>154</v>
      </c>
      <c r="AJ282" s="95" t="s">
        <v>154</v>
      </c>
      <c r="AK282" s="95" t="s">
        <v>154</v>
      </c>
      <c r="AL282" s="95" t="s">
        <v>4337</v>
      </c>
      <c r="AM282" s="95" t="s">
        <v>651</v>
      </c>
      <c r="AN282" s="95" t="s">
        <v>651</v>
      </c>
      <c r="AO282" s="95" t="s">
        <v>4323</v>
      </c>
      <c r="AP282" s="95" t="s">
        <v>4338</v>
      </c>
      <c r="AQ282" s="95" t="s">
        <v>2468</v>
      </c>
      <c r="AR282" s="95" t="s">
        <v>4339</v>
      </c>
      <c r="AS282" s="95" t="s">
        <v>4332</v>
      </c>
      <c r="AT282" s="95" t="s">
        <v>1570</v>
      </c>
      <c r="AU282" s="95" t="s">
        <v>656</v>
      </c>
      <c r="AV282" s="95" t="s">
        <v>456</v>
      </c>
      <c r="AW282" s="95" t="s">
        <v>4326</v>
      </c>
      <c r="AX282" s="95" t="s">
        <v>4327</v>
      </c>
    </row>
    <row r="283" spans="1:50" x14ac:dyDescent="0.25">
      <c r="A283" s="95" t="s">
        <v>4340</v>
      </c>
      <c r="B283" s="95" t="s">
        <v>1721</v>
      </c>
      <c r="C283" s="95" t="s">
        <v>4341</v>
      </c>
      <c r="D283" s="95" t="s">
        <v>2317</v>
      </c>
      <c r="E283" s="95" t="s">
        <v>4342</v>
      </c>
      <c r="F283" s="95" t="s">
        <v>2326</v>
      </c>
      <c r="G283" s="95" t="s">
        <v>4342</v>
      </c>
      <c r="H283" s="95" t="s">
        <v>2321</v>
      </c>
      <c r="I283" s="95" t="s">
        <v>2322</v>
      </c>
      <c r="J283" s="95" t="s">
        <v>322</v>
      </c>
      <c r="K283" s="95" t="s">
        <v>4343</v>
      </c>
      <c r="L283" s="95" t="s">
        <v>4344</v>
      </c>
      <c r="M283" s="95" t="s">
        <v>325</v>
      </c>
      <c r="N283" s="95" t="s">
        <v>326</v>
      </c>
      <c r="O283" s="95" t="s">
        <v>4345</v>
      </c>
      <c r="P283" s="95" t="s">
        <v>328</v>
      </c>
      <c r="Q283" s="95" t="s">
        <v>618</v>
      </c>
      <c r="R283" s="95" t="s">
        <v>619</v>
      </c>
      <c r="S283" s="95" t="s">
        <v>22</v>
      </c>
      <c r="T283" s="95" t="s">
        <v>23</v>
      </c>
      <c r="U283" s="95" t="s">
        <v>101</v>
      </c>
      <c r="V283" s="95" t="s">
        <v>102</v>
      </c>
      <c r="W283" s="95" t="s">
        <v>30</v>
      </c>
      <c r="X283" s="95" t="s">
        <v>321</v>
      </c>
      <c r="Y283" s="95" t="s">
        <v>32</v>
      </c>
      <c r="Z283" s="95">
        <v>1022700</v>
      </c>
      <c r="AA283" s="95" t="s">
        <v>2326</v>
      </c>
      <c r="AB283" s="95" t="s">
        <v>2326</v>
      </c>
      <c r="AC283" s="95" t="s">
        <v>2326</v>
      </c>
      <c r="AD283" s="95" t="s">
        <v>2327</v>
      </c>
      <c r="AE283" s="95" t="s">
        <v>154</v>
      </c>
      <c r="AF283" s="95" t="s">
        <v>154</v>
      </c>
      <c r="AG283" s="95" t="s">
        <v>2328</v>
      </c>
      <c r="AH283" s="95" t="s">
        <v>154</v>
      </c>
      <c r="AI283" s="95" t="s">
        <v>154</v>
      </c>
      <c r="AJ283" s="95" t="s">
        <v>154</v>
      </c>
      <c r="AK283" s="95" t="s">
        <v>154</v>
      </c>
      <c r="AL283" s="95" t="s">
        <v>4346</v>
      </c>
      <c r="AM283" s="95" t="s">
        <v>4347</v>
      </c>
      <c r="AN283" s="95" t="s">
        <v>4348</v>
      </c>
      <c r="AO283" s="95" t="s">
        <v>4349</v>
      </c>
      <c r="AP283" s="95" t="s">
        <v>4350</v>
      </c>
      <c r="AQ283" s="95" t="s">
        <v>2468</v>
      </c>
      <c r="AR283" s="95" t="s">
        <v>4351</v>
      </c>
      <c r="AS283" s="95" t="s">
        <v>4340</v>
      </c>
      <c r="AT283" s="95" t="s">
        <v>1570</v>
      </c>
      <c r="AU283" s="95" t="s">
        <v>1000</v>
      </c>
      <c r="AV283" s="95" t="s">
        <v>4352</v>
      </c>
      <c r="AW283" s="95" t="s">
        <v>4353</v>
      </c>
      <c r="AX283" s="95" t="s">
        <v>4354</v>
      </c>
    </row>
    <row r="284" spans="1:50" x14ac:dyDescent="0.25">
      <c r="A284" s="95" t="s">
        <v>4355</v>
      </c>
      <c r="B284" s="95" t="s">
        <v>1721</v>
      </c>
      <c r="C284" s="95" t="s">
        <v>4356</v>
      </c>
      <c r="D284" s="95" t="s">
        <v>2317</v>
      </c>
      <c r="E284" s="95" t="s">
        <v>4357</v>
      </c>
      <c r="F284" s="95" t="s">
        <v>4358</v>
      </c>
      <c r="G284" s="95" t="s">
        <v>4359</v>
      </c>
      <c r="H284" s="95" t="s">
        <v>2321</v>
      </c>
      <c r="I284" s="95" t="s">
        <v>2322</v>
      </c>
      <c r="J284" s="95" t="s">
        <v>322</v>
      </c>
      <c r="K284" s="95" t="s">
        <v>4360</v>
      </c>
      <c r="L284" s="95" t="s">
        <v>4361</v>
      </c>
      <c r="M284" s="95" t="s">
        <v>325</v>
      </c>
      <c r="N284" s="95" t="s">
        <v>326</v>
      </c>
      <c r="O284" s="95" t="s">
        <v>4362</v>
      </c>
      <c r="P284" s="95" t="s">
        <v>328</v>
      </c>
      <c r="Q284" s="95" t="s">
        <v>528</v>
      </c>
      <c r="R284" s="95" t="s">
        <v>529</v>
      </c>
      <c r="S284" s="95" t="s">
        <v>22</v>
      </c>
      <c r="T284" s="95" t="s">
        <v>23</v>
      </c>
      <c r="U284" s="95" t="s">
        <v>547</v>
      </c>
      <c r="V284" s="95" t="s">
        <v>1610</v>
      </c>
      <c r="W284" s="95" t="s">
        <v>30</v>
      </c>
      <c r="X284" s="95" t="s">
        <v>321</v>
      </c>
      <c r="Y284" s="95" t="s">
        <v>32</v>
      </c>
      <c r="Z284" s="95">
        <v>200000000</v>
      </c>
      <c r="AA284" s="95" t="s">
        <v>2326</v>
      </c>
      <c r="AB284" s="95" t="s">
        <v>2326</v>
      </c>
      <c r="AC284" s="95" t="s">
        <v>2326</v>
      </c>
      <c r="AD284" s="95" t="s">
        <v>2327</v>
      </c>
      <c r="AE284" s="95" t="s">
        <v>154</v>
      </c>
      <c r="AF284" s="95" t="s">
        <v>154</v>
      </c>
      <c r="AG284" s="95" t="s">
        <v>2328</v>
      </c>
      <c r="AH284" s="95" t="s">
        <v>154</v>
      </c>
      <c r="AI284" s="95" t="s">
        <v>154</v>
      </c>
      <c r="AJ284" s="95" t="s">
        <v>154</v>
      </c>
      <c r="AK284" s="95" t="s">
        <v>154</v>
      </c>
      <c r="AL284" s="95" t="s">
        <v>4363</v>
      </c>
      <c r="AM284" s="95" t="s">
        <v>4072</v>
      </c>
      <c r="AN284" s="95" t="s">
        <v>4073</v>
      </c>
      <c r="AO284" s="95" t="s">
        <v>4364</v>
      </c>
      <c r="AP284" s="95" t="s">
        <v>4365</v>
      </c>
      <c r="AQ284" s="95" t="s">
        <v>2468</v>
      </c>
      <c r="AR284" s="95" t="s">
        <v>4366</v>
      </c>
      <c r="AS284" s="95" t="s">
        <v>4355</v>
      </c>
      <c r="AT284" s="95" t="s">
        <v>1570</v>
      </c>
      <c r="AU284" s="95" t="s">
        <v>951</v>
      </c>
      <c r="AV284" s="95" t="s">
        <v>867</v>
      </c>
      <c r="AW284" s="95" t="s">
        <v>4367</v>
      </c>
      <c r="AX284" s="95" t="s">
        <v>4368</v>
      </c>
    </row>
    <row r="285" spans="1:50" x14ac:dyDescent="0.25">
      <c r="A285" s="95" t="s">
        <v>4369</v>
      </c>
      <c r="B285" s="95" t="s">
        <v>1721</v>
      </c>
      <c r="C285" s="95" t="s">
        <v>4309</v>
      </c>
      <c r="D285" s="95" t="s">
        <v>2317</v>
      </c>
      <c r="E285" s="95" t="s">
        <v>4370</v>
      </c>
      <c r="F285" s="95" t="s">
        <v>2326</v>
      </c>
      <c r="G285" s="95" t="s">
        <v>4370</v>
      </c>
      <c r="H285" s="95" t="s">
        <v>2321</v>
      </c>
      <c r="I285" s="95" t="s">
        <v>2322</v>
      </c>
      <c r="J285" s="95" t="s">
        <v>322</v>
      </c>
      <c r="K285" s="95" t="s">
        <v>4371</v>
      </c>
      <c r="L285" s="95" t="s">
        <v>4372</v>
      </c>
      <c r="M285" s="95" t="s">
        <v>325</v>
      </c>
      <c r="N285" s="95" t="s">
        <v>326</v>
      </c>
      <c r="O285" s="95" t="s">
        <v>4373</v>
      </c>
      <c r="P285" s="95" t="s">
        <v>328</v>
      </c>
      <c r="Q285" s="95" t="s">
        <v>494</v>
      </c>
      <c r="R285" s="95" t="s">
        <v>495</v>
      </c>
      <c r="S285" s="95" t="s">
        <v>22</v>
      </c>
      <c r="T285" s="95" t="s">
        <v>23</v>
      </c>
      <c r="U285" s="95" t="s">
        <v>89</v>
      </c>
      <c r="V285" s="95" t="s">
        <v>90</v>
      </c>
      <c r="W285" s="95" t="s">
        <v>30</v>
      </c>
      <c r="X285" s="95" t="s">
        <v>321</v>
      </c>
      <c r="Y285" s="95" t="s">
        <v>32</v>
      </c>
      <c r="Z285" s="95">
        <v>1366800</v>
      </c>
      <c r="AA285" s="95" t="s">
        <v>2326</v>
      </c>
      <c r="AB285" s="95" t="s">
        <v>2326</v>
      </c>
      <c r="AC285" s="95" t="s">
        <v>2326</v>
      </c>
      <c r="AD285" s="95" t="s">
        <v>2327</v>
      </c>
      <c r="AE285" s="95" t="s">
        <v>154</v>
      </c>
      <c r="AF285" s="95" t="s">
        <v>154</v>
      </c>
      <c r="AG285" s="95" t="s">
        <v>2328</v>
      </c>
      <c r="AH285" s="95" t="s">
        <v>154</v>
      </c>
      <c r="AI285" s="95" t="s">
        <v>154</v>
      </c>
      <c r="AJ285" s="95" t="s">
        <v>154</v>
      </c>
      <c r="AK285" s="95" t="s">
        <v>154</v>
      </c>
      <c r="AL285" s="95" t="s">
        <v>4374</v>
      </c>
      <c r="AM285" s="95" t="s">
        <v>4375</v>
      </c>
      <c r="AN285" s="95" t="s">
        <v>4375</v>
      </c>
      <c r="AO285" s="95" t="s">
        <v>4376</v>
      </c>
      <c r="AP285" s="95" t="s">
        <v>4377</v>
      </c>
      <c r="AQ285" s="95" t="s">
        <v>2468</v>
      </c>
      <c r="AR285" s="95" t="s">
        <v>4378</v>
      </c>
      <c r="AS285" s="95" t="s">
        <v>4369</v>
      </c>
      <c r="AT285" s="95" t="s">
        <v>1570</v>
      </c>
      <c r="AU285" s="95" t="s">
        <v>2801</v>
      </c>
      <c r="AV285" s="95" t="s">
        <v>335</v>
      </c>
      <c r="AW285" s="95" t="s">
        <v>4379</v>
      </c>
      <c r="AX285" s="95" t="s">
        <v>4380</v>
      </c>
    </row>
    <row r="286" spans="1:50" x14ac:dyDescent="0.25">
      <c r="A286" s="95" t="s">
        <v>4381</v>
      </c>
      <c r="B286" s="95" t="s">
        <v>1721</v>
      </c>
      <c r="C286" s="95" t="s">
        <v>4382</v>
      </c>
      <c r="D286" s="95" t="s">
        <v>2317</v>
      </c>
      <c r="E286" s="95" t="s">
        <v>4383</v>
      </c>
      <c r="F286" s="95" t="s">
        <v>2326</v>
      </c>
      <c r="G286" s="95" t="s">
        <v>4383</v>
      </c>
      <c r="H286" s="95" t="s">
        <v>2321</v>
      </c>
      <c r="I286" s="95" t="s">
        <v>2322</v>
      </c>
      <c r="J286" s="95" t="s">
        <v>462</v>
      </c>
      <c r="K286" s="95" t="s">
        <v>3294</v>
      </c>
      <c r="L286" s="95" t="s">
        <v>3295</v>
      </c>
      <c r="M286" s="95" t="s">
        <v>325</v>
      </c>
      <c r="N286" s="95" t="s">
        <v>356</v>
      </c>
      <c r="O286" s="95" t="s">
        <v>3296</v>
      </c>
      <c r="P286" s="95" t="s">
        <v>328</v>
      </c>
      <c r="Q286" s="95" t="s">
        <v>385</v>
      </c>
      <c r="R286" s="95" t="s">
        <v>386</v>
      </c>
      <c r="S286" s="95" t="s">
        <v>22</v>
      </c>
      <c r="T286" s="95" t="s">
        <v>23</v>
      </c>
      <c r="U286" s="95" t="s">
        <v>535</v>
      </c>
      <c r="V286" s="95" t="s">
        <v>1582</v>
      </c>
      <c r="W286" s="95" t="s">
        <v>30</v>
      </c>
      <c r="X286" s="95" t="s">
        <v>321</v>
      </c>
      <c r="Y286" s="95" t="s">
        <v>32</v>
      </c>
      <c r="Z286" s="95">
        <v>4613268</v>
      </c>
      <c r="AA286" s="95" t="s">
        <v>2326</v>
      </c>
      <c r="AB286" s="95" t="s">
        <v>2326</v>
      </c>
      <c r="AC286" s="95" t="s">
        <v>2326</v>
      </c>
      <c r="AD286" s="95" t="s">
        <v>2327</v>
      </c>
      <c r="AE286" s="95" t="s">
        <v>154</v>
      </c>
      <c r="AF286" s="95" t="s">
        <v>154</v>
      </c>
      <c r="AG286" s="95" t="s">
        <v>2328</v>
      </c>
      <c r="AH286" s="95" t="s">
        <v>154</v>
      </c>
      <c r="AI286" s="95" t="s">
        <v>154</v>
      </c>
      <c r="AJ286" s="95" t="s">
        <v>154</v>
      </c>
      <c r="AK286" s="95" t="s">
        <v>154</v>
      </c>
      <c r="AL286" s="95" t="s">
        <v>4384</v>
      </c>
      <c r="AM286" s="95" t="s">
        <v>2357</v>
      </c>
      <c r="AN286" s="95" t="s">
        <v>2357</v>
      </c>
      <c r="AO286" s="95" t="s">
        <v>4385</v>
      </c>
      <c r="AP286" s="95" t="s">
        <v>4386</v>
      </c>
      <c r="AQ286" s="95" t="s">
        <v>2468</v>
      </c>
      <c r="AR286" s="95" t="s">
        <v>4387</v>
      </c>
      <c r="AS286" s="95" t="s">
        <v>4381</v>
      </c>
      <c r="AT286" s="95" t="s">
        <v>1570</v>
      </c>
      <c r="AU286" s="95" t="s">
        <v>1043</v>
      </c>
      <c r="AV286" s="95" t="s">
        <v>1616</v>
      </c>
      <c r="AW286" s="95" t="s">
        <v>4388</v>
      </c>
      <c r="AX286" s="95" t="s">
        <v>4389</v>
      </c>
    </row>
    <row r="287" spans="1:50" x14ac:dyDescent="0.25">
      <c r="A287" s="95" t="s">
        <v>4390</v>
      </c>
      <c r="B287" s="95" t="s">
        <v>1721</v>
      </c>
      <c r="C287" s="95" t="s">
        <v>4391</v>
      </c>
      <c r="D287" s="95" t="s">
        <v>2317</v>
      </c>
      <c r="E287" s="95" t="s">
        <v>4392</v>
      </c>
      <c r="F287" s="95" t="s">
        <v>4393</v>
      </c>
      <c r="G287" s="95" t="s">
        <v>4394</v>
      </c>
      <c r="H287" s="95" t="s">
        <v>2321</v>
      </c>
      <c r="I287" s="95" t="s">
        <v>2322</v>
      </c>
      <c r="J287" s="95" t="s">
        <v>322</v>
      </c>
      <c r="K287" s="95" t="s">
        <v>925</v>
      </c>
      <c r="L287" s="95" t="s">
        <v>926</v>
      </c>
      <c r="M287" s="95" t="s">
        <v>325</v>
      </c>
      <c r="N287" s="95" t="s">
        <v>326</v>
      </c>
      <c r="O287" s="95" t="s">
        <v>927</v>
      </c>
      <c r="P287" s="95" t="s">
        <v>328</v>
      </c>
      <c r="Q287" s="95" t="s">
        <v>385</v>
      </c>
      <c r="R287" s="95" t="s">
        <v>386</v>
      </c>
      <c r="S287" s="95" t="s">
        <v>22</v>
      </c>
      <c r="T287" s="95" t="s">
        <v>23</v>
      </c>
      <c r="U287" s="95" t="s">
        <v>602</v>
      </c>
      <c r="V287" s="95" t="s">
        <v>1578</v>
      </c>
      <c r="W287" s="95" t="s">
        <v>30</v>
      </c>
      <c r="X287" s="95" t="s">
        <v>321</v>
      </c>
      <c r="Y287" s="95" t="s">
        <v>32</v>
      </c>
      <c r="Z287" s="95">
        <v>63957275.600000001</v>
      </c>
      <c r="AA287" s="95" t="s">
        <v>2326</v>
      </c>
      <c r="AB287" s="95" t="s">
        <v>2326</v>
      </c>
      <c r="AC287" s="95" t="s">
        <v>2326</v>
      </c>
      <c r="AD287" s="95" t="s">
        <v>2327</v>
      </c>
      <c r="AE287" s="95" t="s">
        <v>154</v>
      </c>
      <c r="AF287" s="95" t="s">
        <v>154</v>
      </c>
      <c r="AG287" s="95" t="s">
        <v>2328</v>
      </c>
      <c r="AH287" s="95" t="s">
        <v>154</v>
      </c>
      <c r="AI287" s="95" t="s">
        <v>154</v>
      </c>
      <c r="AJ287" s="95" t="s">
        <v>154</v>
      </c>
      <c r="AK287" s="95" t="s">
        <v>154</v>
      </c>
      <c r="AL287" s="95" t="s">
        <v>4395</v>
      </c>
      <c r="AM287" s="95" t="s">
        <v>928</v>
      </c>
      <c r="AN287" s="95" t="s">
        <v>929</v>
      </c>
      <c r="AO287" s="95" t="s">
        <v>930</v>
      </c>
      <c r="AP287" s="95" t="s">
        <v>4396</v>
      </c>
      <c r="AQ287" s="95" t="s">
        <v>2468</v>
      </c>
      <c r="AR287" s="95" t="s">
        <v>4397</v>
      </c>
      <c r="AS287" s="95" t="s">
        <v>4390</v>
      </c>
      <c r="AT287" s="95" t="s">
        <v>1570</v>
      </c>
      <c r="AU287" s="95" t="s">
        <v>934</v>
      </c>
      <c r="AV287" s="95" t="s">
        <v>335</v>
      </c>
      <c r="AW287" s="95" t="s">
        <v>935</v>
      </c>
      <c r="AX287" s="95" t="s">
        <v>936</v>
      </c>
    </row>
    <row r="288" spans="1:50" x14ac:dyDescent="0.25">
      <c r="A288" s="95" t="s">
        <v>4398</v>
      </c>
      <c r="B288" s="95" t="s">
        <v>1721</v>
      </c>
      <c r="C288" s="95" t="s">
        <v>4399</v>
      </c>
      <c r="D288" s="95" t="s">
        <v>2317</v>
      </c>
      <c r="E288" s="95" t="s">
        <v>4400</v>
      </c>
      <c r="F288" s="95" t="s">
        <v>4401</v>
      </c>
      <c r="G288" s="95" t="s">
        <v>4402</v>
      </c>
      <c r="H288" s="95" t="s">
        <v>2321</v>
      </c>
      <c r="I288" s="95" t="s">
        <v>2322</v>
      </c>
      <c r="J288" s="95" t="s">
        <v>322</v>
      </c>
      <c r="K288" s="95" t="s">
        <v>368</v>
      </c>
      <c r="L288" s="95" t="s">
        <v>369</v>
      </c>
      <c r="M288" s="95" t="s">
        <v>325</v>
      </c>
      <c r="N288" s="95" t="s">
        <v>356</v>
      </c>
      <c r="O288" s="95" t="s">
        <v>370</v>
      </c>
      <c r="P288" s="95" t="s">
        <v>328</v>
      </c>
      <c r="Q288" s="95" t="s">
        <v>371</v>
      </c>
      <c r="R288" s="95" t="s">
        <v>372</v>
      </c>
      <c r="S288" s="95" t="s">
        <v>22</v>
      </c>
      <c r="T288" s="95" t="s">
        <v>23</v>
      </c>
      <c r="U288" s="95" t="s">
        <v>123</v>
      </c>
      <c r="V288" s="95" t="s">
        <v>124</v>
      </c>
      <c r="W288" s="95" t="s">
        <v>30</v>
      </c>
      <c r="X288" s="95" t="s">
        <v>321</v>
      </c>
      <c r="Y288" s="95" t="s">
        <v>32</v>
      </c>
      <c r="Z288" s="95">
        <v>75999978</v>
      </c>
      <c r="AA288" s="95" t="s">
        <v>2326</v>
      </c>
      <c r="AB288" s="95" t="s">
        <v>2326</v>
      </c>
      <c r="AC288" s="95" t="s">
        <v>2326</v>
      </c>
      <c r="AD288" s="95" t="s">
        <v>2327</v>
      </c>
      <c r="AE288" s="95" t="s">
        <v>154</v>
      </c>
      <c r="AF288" s="95" t="s">
        <v>154</v>
      </c>
      <c r="AG288" s="95" t="s">
        <v>2328</v>
      </c>
      <c r="AH288" s="95" t="s">
        <v>154</v>
      </c>
      <c r="AI288" s="95" t="s">
        <v>154</v>
      </c>
      <c r="AJ288" s="95" t="s">
        <v>154</v>
      </c>
      <c r="AK288" s="95" t="s">
        <v>154</v>
      </c>
      <c r="AL288" s="95" t="s">
        <v>4403</v>
      </c>
      <c r="AM288" s="95" t="s">
        <v>4404</v>
      </c>
      <c r="AN288" s="95" t="s">
        <v>4405</v>
      </c>
      <c r="AO288" s="95" t="s">
        <v>4406</v>
      </c>
      <c r="AP288" s="95" t="s">
        <v>4407</v>
      </c>
      <c r="AQ288" s="95" t="s">
        <v>2468</v>
      </c>
      <c r="AR288" s="95" t="s">
        <v>4408</v>
      </c>
      <c r="AS288" s="95" t="s">
        <v>4398</v>
      </c>
      <c r="AT288" s="95" t="s">
        <v>1570</v>
      </c>
      <c r="AU288" s="95" t="s">
        <v>3165</v>
      </c>
      <c r="AV288" s="95" t="s">
        <v>335</v>
      </c>
      <c r="AW288" s="95" t="s">
        <v>4409</v>
      </c>
      <c r="AX288" s="95" t="s">
        <v>4410</v>
      </c>
    </row>
    <row r="289" spans="1:50" x14ac:dyDescent="0.25">
      <c r="A289" s="95" t="s">
        <v>4411</v>
      </c>
      <c r="B289" s="95" t="s">
        <v>1721</v>
      </c>
      <c r="C289" s="95" t="s">
        <v>4412</v>
      </c>
      <c r="D289" s="95" t="s">
        <v>2317</v>
      </c>
      <c r="E289" s="95" t="s">
        <v>4413</v>
      </c>
      <c r="F289" s="95" t="s">
        <v>4414</v>
      </c>
      <c r="G289" s="95" t="s">
        <v>4415</v>
      </c>
      <c r="H289" s="95" t="s">
        <v>2321</v>
      </c>
      <c r="I289" s="95" t="s">
        <v>2322</v>
      </c>
      <c r="J289" s="95" t="s">
        <v>322</v>
      </c>
      <c r="K289" s="95" t="s">
        <v>2989</v>
      </c>
      <c r="L289" s="95" t="s">
        <v>2990</v>
      </c>
      <c r="M289" s="95" t="s">
        <v>325</v>
      </c>
      <c r="N289" s="95" t="s">
        <v>326</v>
      </c>
      <c r="O289" s="95" t="s">
        <v>2991</v>
      </c>
      <c r="P289" s="95" t="s">
        <v>328</v>
      </c>
      <c r="Q289" s="95" t="s">
        <v>385</v>
      </c>
      <c r="R289" s="95" t="s">
        <v>386</v>
      </c>
      <c r="S289" s="95" t="s">
        <v>22</v>
      </c>
      <c r="T289" s="95" t="s">
        <v>23</v>
      </c>
      <c r="U289" s="95" t="s">
        <v>460</v>
      </c>
      <c r="V289" s="95" t="s">
        <v>1579</v>
      </c>
      <c r="W289" s="95" t="s">
        <v>30</v>
      </c>
      <c r="X289" s="95" t="s">
        <v>321</v>
      </c>
      <c r="Y289" s="95" t="s">
        <v>32</v>
      </c>
      <c r="Z289" s="95">
        <v>8000000</v>
      </c>
      <c r="AA289" s="95" t="s">
        <v>2326</v>
      </c>
      <c r="AB289" s="95" t="s">
        <v>2326</v>
      </c>
      <c r="AC289" s="95" t="s">
        <v>2326</v>
      </c>
      <c r="AD289" s="95" t="s">
        <v>2327</v>
      </c>
      <c r="AE289" s="95" t="s">
        <v>154</v>
      </c>
      <c r="AF289" s="95" t="s">
        <v>154</v>
      </c>
      <c r="AG289" s="95" t="s">
        <v>2328</v>
      </c>
      <c r="AH289" s="95" t="s">
        <v>154</v>
      </c>
      <c r="AI289" s="95" t="s">
        <v>154</v>
      </c>
      <c r="AJ289" s="95" t="s">
        <v>154</v>
      </c>
      <c r="AK289" s="95" t="s">
        <v>154</v>
      </c>
      <c r="AL289" s="95" t="s">
        <v>4416</v>
      </c>
      <c r="AM289" s="95" t="s">
        <v>2992</v>
      </c>
      <c r="AN289" s="95" t="s">
        <v>2992</v>
      </c>
      <c r="AO289" s="95" t="s">
        <v>2993</v>
      </c>
      <c r="AP289" s="95" t="s">
        <v>4417</v>
      </c>
      <c r="AQ289" s="95" t="s">
        <v>2468</v>
      </c>
      <c r="AR289" s="95" t="s">
        <v>4418</v>
      </c>
      <c r="AS289" s="95" t="s">
        <v>4411</v>
      </c>
      <c r="AT289" s="95" t="s">
        <v>1570</v>
      </c>
      <c r="AU289" s="95" t="s">
        <v>1269</v>
      </c>
      <c r="AV289" s="95" t="s">
        <v>469</v>
      </c>
      <c r="AW289" s="95" t="s">
        <v>2996</v>
      </c>
      <c r="AX289" s="95" t="s">
        <v>2997</v>
      </c>
    </row>
    <row r="290" spans="1:50" x14ac:dyDescent="0.25">
      <c r="A290" s="95" t="s">
        <v>4411</v>
      </c>
      <c r="B290" s="95" t="s">
        <v>1721</v>
      </c>
      <c r="C290" s="95" t="s">
        <v>4412</v>
      </c>
      <c r="D290" s="95" t="s">
        <v>2317</v>
      </c>
      <c r="E290" s="95" t="s">
        <v>4413</v>
      </c>
      <c r="F290" s="95" t="s">
        <v>4414</v>
      </c>
      <c r="G290" s="95" t="s">
        <v>4415</v>
      </c>
      <c r="H290" s="95" t="s">
        <v>2321</v>
      </c>
      <c r="I290" s="95" t="s">
        <v>2322</v>
      </c>
      <c r="J290" s="95" t="s">
        <v>322</v>
      </c>
      <c r="K290" s="95" t="s">
        <v>2989</v>
      </c>
      <c r="L290" s="95" t="s">
        <v>2990</v>
      </c>
      <c r="M290" s="95" t="s">
        <v>325</v>
      </c>
      <c r="N290" s="95" t="s">
        <v>326</v>
      </c>
      <c r="O290" s="95" t="s">
        <v>2991</v>
      </c>
      <c r="P290" s="95" t="s">
        <v>328</v>
      </c>
      <c r="Q290" s="95" t="s">
        <v>385</v>
      </c>
      <c r="R290" s="95" t="s">
        <v>386</v>
      </c>
      <c r="S290" s="95" t="s">
        <v>22</v>
      </c>
      <c r="T290" s="95" t="s">
        <v>23</v>
      </c>
      <c r="U290" s="95" t="s">
        <v>472</v>
      </c>
      <c r="V290" s="95" t="s">
        <v>1585</v>
      </c>
      <c r="W290" s="95" t="s">
        <v>30</v>
      </c>
      <c r="X290" s="95" t="s">
        <v>321</v>
      </c>
      <c r="Y290" s="95" t="s">
        <v>32</v>
      </c>
      <c r="Z290" s="95">
        <v>2000000</v>
      </c>
      <c r="AA290" s="95" t="s">
        <v>2326</v>
      </c>
      <c r="AB290" s="95" t="s">
        <v>2326</v>
      </c>
      <c r="AC290" s="95" t="s">
        <v>2326</v>
      </c>
      <c r="AD290" s="95" t="s">
        <v>2327</v>
      </c>
      <c r="AE290" s="95" t="s">
        <v>154</v>
      </c>
      <c r="AF290" s="95" t="s">
        <v>154</v>
      </c>
      <c r="AG290" s="95" t="s">
        <v>2328</v>
      </c>
      <c r="AH290" s="95" t="s">
        <v>154</v>
      </c>
      <c r="AI290" s="95" t="s">
        <v>154</v>
      </c>
      <c r="AJ290" s="95" t="s">
        <v>154</v>
      </c>
      <c r="AK290" s="95" t="s">
        <v>154</v>
      </c>
      <c r="AL290" s="95" t="s">
        <v>4416</v>
      </c>
      <c r="AM290" s="95" t="s">
        <v>2992</v>
      </c>
      <c r="AN290" s="95" t="s">
        <v>2992</v>
      </c>
      <c r="AO290" s="95" t="s">
        <v>2993</v>
      </c>
      <c r="AP290" s="95" t="s">
        <v>4417</v>
      </c>
      <c r="AQ290" s="95" t="s">
        <v>2468</v>
      </c>
      <c r="AR290" s="95" t="s">
        <v>4418</v>
      </c>
      <c r="AS290" s="95" t="s">
        <v>4411</v>
      </c>
      <c r="AT290" s="95" t="s">
        <v>1570</v>
      </c>
      <c r="AU290" s="95" t="s">
        <v>1269</v>
      </c>
      <c r="AV290" s="95" t="s">
        <v>469</v>
      </c>
      <c r="AW290" s="95" t="s">
        <v>2996</v>
      </c>
      <c r="AX290" s="95" t="s">
        <v>2997</v>
      </c>
    </row>
    <row r="291" spans="1:50" x14ac:dyDescent="0.25">
      <c r="A291" s="95" t="s">
        <v>4411</v>
      </c>
      <c r="B291" s="95" t="s">
        <v>1721</v>
      </c>
      <c r="C291" s="95" t="s">
        <v>4412</v>
      </c>
      <c r="D291" s="95" t="s">
        <v>2317</v>
      </c>
      <c r="E291" s="95" t="s">
        <v>4413</v>
      </c>
      <c r="F291" s="95" t="s">
        <v>4414</v>
      </c>
      <c r="G291" s="95" t="s">
        <v>4415</v>
      </c>
      <c r="H291" s="95" t="s">
        <v>2321</v>
      </c>
      <c r="I291" s="95" t="s">
        <v>2322</v>
      </c>
      <c r="J291" s="95" t="s">
        <v>322</v>
      </c>
      <c r="K291" s="95" t="s">
        <v>2989</v>
      </c>
      <c r="L291" s="95" t="s">
        <v>2990</v>
      </c>
      <c r="M291" s="95" t="s">
        <v>325</v>
      </c>
      <c r="N291" s="95" t="s">
        <v>326</v>
      </c>
      <c r="O291" s="95" t="s">
        <v>2991</v>
      </c>
      <c r="P291" s="95" t="s">
        <v>328</v>
      </c>
      <c r="Q291" s="95" t="s">
        <v>385</v>
      </c>
      <c r="R291" s="95" t="s">
        <v>386</v>
      </c>
      <c r="S291" s="95" t="s">
        <v>22</v>
      </c>
      <c r="T291" s="95" t="s">
        <v>23</v>
      </c>
      <c r="U291" s="95" t="s">
        <v>478</v>
      </c>
      <c r="V291" s="95" t="s">
        <v>479</v>
      </c>
      <c r="W291" s="95" t="s">
        <v>30</v>
      </c>
      <c r="X291" s="95" t="s">
        <v>321</v>
      </c>
      <c r="Y291" s="95" t="s">
        <v>32</v>
      </c>
      <c r="Z291" s="95">
        <v>2000000</v>
      </c>
      <c r="AA291" s="95" t="s">
        <v>2326</v>
      </c>
      <c r="AB291" s="95" t="s">
        <v>2326</v>
      </c>
      <c r="AC291" s="95" t="s">
        <v>2326</v>
      </c>
      <c r="AD291" s="95" t="s">
        <v>2327</v>
      </c>
      <c r="AE291" s="95" t="s">
        <v>154</v>
      </c>
      <c r="AF291" s="95" t="s">
        <v>154</v>
      </c>
      <c r="AG291" s="95" t="s">
        <v>2328</v>
      </c>
      <c r="AH291" s="95" t="s">
        <v>154</v>
      </c>
      <c r="AI291" s="95" t="s">
        <v>154</v>
      </c>
      <c r="AJ291" s="95" t="s">
        <v>154</v>
      </c>
      <c r="AK291" s="95" t="s">
        <v>154</v>
      </c>
      <c r="AL291" s="95" t="s">
        <v>4416</v>
      </c>
      <c r="AM291" s="95" t="s">
        <v>2992</v>
      </c>
      <c r="AN291" s="95" t="s">
        <v>2992</v>
      </c>
      <c r="AO291" s="95" t="s">
        <v>2993</v>
      </c>
      <c r="AP291" s="95" t="s">
        <v>4417</v>
      </c>
      <c r="AQ291" s="95" t="s">
        <v>2468</v>
      </c>
      <c r="AR291" s="95" t="s">
        <v>4418</v>
      </c>
      <c r="AS291" s="95" t="s">
        <v>4411</v>
      </c>
      <c r="AT291" s="95" t="s">
        <v>1570</v>
      </c>
      <c r="AU291" s="95" t="s">
        <v>1269</v>
      </c>
      <c r="AV291" s="95" t="s">
        <v>469</v>
      </c>
      <c r="AW291" s="95" t="s">
        <v>2996</v>
      </c>
      <c r="AX291" s="95" t="s">
        <v>2997</v>
      </c>
    </row>
    <row r="292" spans="1:50" x14ac:dyDescent="0.25">
      <c r="A292" s="95" t="s">
        <v>4419</v>
      </c>
      <c r="B292" s="95" t="s">
        <v>1721</v>
      </c>
      <c r="C292" s="95" t="s">
        <v>4420</v>
      </c>
      <c r="D292" s="95" t="s">
        <v>2317</v>
      </c>
      <c r="E292" s="95" t="s">
        <v>4421</v>
      </c>
      <c r="F292" s="95" t="s">
        <v>4422</v>
      </c>
      <c r="G292" s="95" t="s">
        <v>4423</v>
      </c>
      <c r="H292" s="95" t="s">
        <v>2321</v>
      </c>
      <c r="I292" s="95" t="s">
        <v>2322</v>
      </c>
      <c r="J292" s="95" t="s">
        <v>322</v>
      </c>
      <c r="K292" s="95" t="s">
        <v>4424</v>
      </c>
      <c r="L292" s="95" t="s">
        <v>4425</v>
      </c>
      <c r="M292" s="95" t="s">
        <v>325</v>
      </c>
      <c r="N292" s="95" t="s">
        <v>356</v>
      </c>
      <c r="O292" s="95" t="s">
        <v>4426</v>
      </c>
      <c r="P292" s="95" t="s">
        <v>328</v>
      </c>
      <c r="Q292" s="95" t="s">
        <v>494</v>
      </c>
      <c r="R292" s="95" t="s">
        <v>495</v>
      </c>
      <c r="S292" s="95" t="s">
        <v>22</v>
      </c>
      <c r="T292" s="95" t="s">
        <v>23</v>
      </c>
      <c r="U292" s="95" t="s">
        <v>633</v>
      </c>
      <c r="V292" s="95" t="s">
        <v>1609</v>
      </c>
      <c r="W292" s="95" t="s">
        <v>30</v>
      </c>
      <c r="X292" s="95" t="s">
        <v>321</v>
      </c>
      <c r="Y292" s="95" t="s">
        <v>32</v>
      </c>
      <c r="Z292" s="95">
        <v>3120038.15</v>
      </c>
      <c r="AA292" s="95" t="s">
        <v>2326</v>
      </c>
      <c r="AB292" s="95" t="s">
        <v>2326</v>
      </c>
      <c r="AC292" s="95" t="s">
        <v>2326</v>
      </c>
      <c r="AD292" s="95" t="s">
        <v>2327</v>
      </c>
      <c r="AE292" s="95" t="s">
        <v>154</v>
      </c>
      <c r="AF292" s="95" t="s">
        <v>154</v>
      </c>
      <c r="AG292" s="95" t="s">
        <v>2328</v>
      </c>
      <c r="AH292" s="95" t="s">
        <v>154</v>
      </c>
      <c r="AI292" s="95" t="s">
        <v>154</v>
      </c>
      <c r="AJ292" s="95" t="s">
        <v>154</v>
      </c>
      <c r="AK292" s="95" t="s">
        <v>154</v>
      </c>
      <c r="AL292" s="95" t="s">
        <v>4427</v>
      </c>
      <c r="AM292" s="95" t="s">
        <v>4428</v>
      </c>
      <c r="AN292" s="95" t="s">
        <v>4428</v>
      </c>
      <c r="AO292" s="95" t="s">
        <v>4429</v>
      </c>
      <c r="AP292" s="95" t="s">
        <v>4430</v>
      </c>
      <c r="AQ292" s="95" t="s">
        <v>2468</v>
      </c>
      <c r="AR292" s="95" t="s">
        <v>4431</v>
      </c>
      <c r="AS292" s="95" t="s">
        <v>4419</v>
      </c>
      <c r="AT292" s="95" t="s">
        <v>1570</v>
      </c>
      <c r="AU292" s="95" t="s">
        <v>3938</v>
      </c>
      <c r="AV292" s="95" t="s">
        <v>335</v>
      </c>
      <c r="AW292" s="95" t="s">
        <v>4432</v>
      </c>
      <c r="AX292" s="95" t="s">
        <v>4433</v>
      </c>
    </row>
    <row r="293" spans="1:50" x14ac:dyDescent="0.25">
      <c r="A293" s="95" t="s">
        <v>4434</v>
      </c>
      <c r="B293" s="95" t="s">
        <v>1721</v>
      </c>
      <c r="C293" s="95" t="s">
        <v>4435</v>
      </c>
      <c r="D293" s="95" t="s">
        <v>2317</v>
      </c>
      <c r="E293" s="95" t="s">
        <v>4436</v>
      </c>
      <c r="F293" s="95" t="s">
        <v>4437</v>
      </c>
      <c r="G293" s="95" t="s">
        <v>4438</v>
      </c>
      <c r="H293" s="95" t="s">
        <v>2321</v>
      </c>
      <c r="I293" s="95" t="s">
        <v>2322</v>
      </c>
      <c r="J293" s="95" t="s">
        <v>322</v>
      </c>
      <c r="K293" s="95" t="s">
        <v>4439</v>
      </c>
      <c r="L293" s="95" t="s">
        <v>4440</v>
      </c>
      <c r="M293" s="95" t="s">
        <v>325</v>
      </c>
      <c r="N293" s="95" t="s">
        <v>326</v>
      </c>
      <c r="O293" s="95" t="s">
        <v>4441</v>
      </c>
      <c r="P293" s="95" t="s">
        <v>328</v>
      </c>
      <c r="Q293" s="95" t="s">
        <v>494</v>
      </c>
      <c r="R293" s="95" t="s">
        <v>495</v>
      </c>
      <c r="S293" s="95" t="s">
        <v>22</v>
      </c>
      <c r="T293" s="95" t="s">
        <v>23</v>
      </c>
      <c r="U293" s="95" t="s">
        <v>89</v>
      </c>
      <c r="V293" s="95" t="s">
        <v>90</v>
      </c>
      <c r="W293" s="95" t="s">
        <v>30</v>
      </c>
      <c r="X293" s="95" t="s">
        <v>321</v>
      </c>
      <c r="Y293" s="95" t="s">
        <v>32</v>
      </c>
      <c r="Z293" s="95">
        <v>15673400</v>
      </c>
      <c r="AA293" s="95" t="s">
        <v>2326</v>
      </c>
      <c r="AB293" s="95" t="s">
        <v>2326</v>
      </c>
      <c r="AC293" s="95" t="s">
        <v>2326</v>
      </c>
      <c r="AD293" s="95" t="s">
        <v>2327</v>
      </c>
      <c r="AE293" s="95" t="s">
        <v>154</v>
      </c>
      <c r="AF293" s="95" t="s">
        <v>154</v>
      </c>
      <c r="AG293" s="95" t="s">
        <v>2328</v>
      </c>
      <c r="AH293" s="95" t="s">
        <v>154</v>
      </c>
      <c r="AI293" s="95" t="s">
        <v>154</v>
      </c>
      <c r="AJ293" s="95" t="s">
        <v>154</v>
      </c>
      <c r="AK293" s="95" t="s">
        <v>154</v>
      </c>
      <c r="AL293" s="95" t="s">
        <v>4442</v>
      </c>
      <c r="AM293" s="95" t="s">
        <v>4443</v>
      </c>
      <c r="AN293" s="95" t="s">
        <v>4443</v>
      </c>
      <c r="AO293" s="95" t="s">
        <v>4444</v>
      </c>
      <c r="AP293" s="95" t="s">
        <v>4445</v>
      </c>
      <c r="AQ293" s="95" t="s">
        <v>2468</v>
      </c>
      <c r="AR293" s="95" t="s">
        <v>4446</v>
      </c>
      <c r="AS293" s="95" t="s">
        <v>4434</v>
      </c>
      <c r="AT293" s="95" t="s">
        <v>1570</v>
      </c>
      <c r="AU293" s="95" t="s">
        <v>3272</v>
      </c>
      <c r="AV293" s="95" t="s">
        <v>350</v>
      </c>
      <c r="AW293" s="95" t="s">
        <v>4447</v>
      </c>
      <c r="AX293" s="95" t="s">
        <v>4448</v>
      </c>
    </row>
    <row r="294" spans="1:50" x14ac:dyDescent="0.25">
      <c r="A294" s="95" t="s">
        <v>4449</v>
      </c>
      <c r="B294" s="95" t="s">
        <v>1721</v>
      </c>
      <c r="C294" s="95" t="s">
        <v>4450</v>
      </c>
      <c r="D294" s="95" t="s">
        <v>2317</v>
      </c>
      <c r="E294" s="95" t="s">
        <v>4451</v>
      </c>
      <c r="F294" s="95" t="s">
        <v>4452</v>
      </c>
      <c r="G294" s="95" t="s">
        <v>4453</v>
      </c>
      <c r="H294" s="95" t="s">
        <v>2321</v>
      </c>
      <c r="I294" s="95" t="s">
        <v>2322</v>
      </c>
      <c r="J294" s="95" t="s">
        <v>322</v>
      </c>
      <c r="K294" s="95" t="s">
        <v>4029</v>
      </c>
      <c r="L294" s="95" t="s">
        <v>4030</v>
      </c>
      <c r="M294" s="95" t="s">
        <v>325</v>
      </c>
      <c r="N294" s="95" t="s">
        <v>326</v>
      </c>
      <c r="O294" s="95" t="s">
        <v>4031</v>
      </c>
      <c r="P294" s="95" t="s">
        <v>328</v>
      </c>
      <c r="Q294" s="95" t="s">
        <v>385</v>
      </c>
      <c r="R294" s="95" t="s">
        <v>386</v>
      </c>
      <c r="S294" s="95" t="s">
        <v>22</v>
      </c>
      <c r="T294" s="95" t="s">
        <v>23</v>
      </c>
      <c r="U294" s="95" t="s">
        <v>547</v>
      </c>
      <c r="V294" s="95" t="s">
        <v>1610</v>
      </c>
      <c r="W294" s="95" t="s">
        <v>30</v>
      </c>
      <c r="X294" s="95" t="s">
        <v>321</v>
      </c>
      <c r="Y294" s="95" t="s">
        <v>32</v>
      </c>
      <c r="Z294" s="95">
        <v>2500000</v>
      </c>
      <c r="AA294" s="95" t="s">
        <v>2326</v>
      </c>
      <c r="AB294" s="95" t="s">
        <v>2326</v>
      </c>
      <c r="AC294" s="95" t="s">
        <v>2326</v>
      </c>
      <c r="AD294" s="95" t="s">
        <v>2327</v>
      </c>
      <c r="AE294" s="95" t="s">
        <v>154</v>
      </c>
      <c r="AF294" s="95" t="s">
        <v>154</v>
      </c>
      <c r="AG294" s="95" t="s">
        <v>2328</v>
      </c>
      <c r="AH294" s="95" t="s">
        <v>154</v>
      </c>
      <c r="AI294" s="95" t="s">
        <v>154</v>
      </c>
      <c r="AJ294" s="95" t="s">
        <v>154</v>
      </c>
      <c r="AK294" s="95" t="s">
        <v>154</v>
      </c>
      <c r="AL294" s="95" t="s">
        <v>4454</v>
      </c>
      <c r="AM294" s="95" t="s">
        <v>4033</v>
      </c>
      <c r="AN294" s="95" t="s">
        <v>4033</v>
      </c>
      <c r="AO294" s="95" t="s">
        <v>4034</v>
      </c>
      <c r="AP294" s="95" t="s">
        <v>4455</v>
      </c>
      <c r="AQ294" s="95" t="s">
        <v>2468</v>
      </c>
      <c r="AR294" s="95" t="s">
        <v>4456</v>
      </c>
      <c r="AS294" s="95" t="s">
        <v>4449</v>
      </c>
      <c r="AT294" s="95" t="s">
        <v>1570</v>
      </c>
      <c r="AU294" s="95" t="s">
        <v>3052</v>
      </c>
      <c r="AV294" s="95" t="s">
        <v>335</v>
      </c>
      <c r="AW294" s="95" t="s">
        <v>4037</v>
      </c>
      <c r="AX294" s="95" t="s">
        <v>4038</v>
      </c>
    </row>
    <row r="295" spans="1:50" x14ac:dyDescent="0.25">
      <c r="A295" s="95" t="s">
        <v>4457</v>
      </c>
      <c r="B295" s="95" t="s">
        <v>1721</v>
      </c>
      <c r="C295" s="95" t="s">
        <v>4458</v>
      </c>
      <c r="D295" s="95" t="s">
        <v>2317</v>
      </c>
      <c r="E295" s="95" t="s">
        <v>4459</v>
      </c>
      <c r="F295" s="95" t="s">
        <v>4460</v>
      </c>
      <c r="G295" s="95" t="s">
        <v>4461</v>
      </c>
      <c r="H295" s="95" t="s">
        <v>2321</v>
      </c>
      <c r="I295" s="95" t="s">
        <v>2322</v>
      </c>
      <c r="J295" s="95" t="s">
        <v>322</v>
      </c>
      <c r="K295" s="95" t="s">
        <v>4462</v>
      </c>
      <c r="L295" s="95" t="s">
        <v>4463</v>
      </c>
      <c r="M295" s="95" t="s">
        <v>325</v>
      </c>
      <c r="N295" s="95" t="s">
        <v>326</v>
      </c>
      <c r="O295" s="95" t="s">
        <v>4464</v>
      </c>
      <c r="P295" s="95" t="s">
        <v>328</v>
      </c>
      <c r="Q295" s="95" t="s">
        <v>618</v>
      </c>
      <c r="R295" s="95" t="s">
        <v>619</v>
      </c>
      <c r="S295" s="95" t="s">
        <v>22</v>
      </c>
      <c r="T295" s="95" t="s">
        <v>23</v>
      </c>
      <c r="U295" s="95" t="s">
        <v>107</v>
      </c>
      <c r="V295" s="95" t="s">
        <v>108</v>
      </c>
      <c r="W295" s="95" t="s">
        <v>30</v>
      </c>
      <c r="X295" s="95" t="s">
        <v>321</v>
      </c>
      <c r="Y295" s="95" t="s">
        <v>32</v>
      </c>
      <c r="Z295" s="95">
        <v>30721604</v>
      </c>
      <c r="AA295" s="95" t="s">
        <v>2326</v>
      </c>
      <c r="AB295" s="95" t="s">
        <v>2326</v>
      </c>
      <c r="AC295" s="95" t="s">
        <v>2326</v>
      </c>
      <c r="AD295" s="95" t="s">
        <v>2327</v>
      </c>
      <c r="AE295" s="95" t="s">
        <v>154</v>
      </c>
      <c r="AF295" s="95" t="s">
        <v>154</v>
      </c>
      <c r="AG295" s="95" t="s">
        <v>2328</v>
      </c>
      <c r="AH295" s="95" t="s">
        <v>154</v>
      </c>
      <c r="AI295" s="95" t="s">
        <v>154</v>
      </c>
      <c r="AJ295" s="95" t="s">
        <v>154</v>
      </c>
      <c r="AK295" s="95" t="s">
        <v>154</v>
      </c>
      <c r="AL295" s="95" t="s">
        <v>4465</v>
      </c>
      <c r="AM295" s="95" t="s">
        <v>4466</v>
      </c>
      <c r="AN295" s="95" t="s">
        <v>4466</v>
      </c>
      <c r="AO295" s="95" t="s">
        <v>4467</v>
      </c>
      <c r="AP295" s="95" t="s">
        <v>4468</v>
      </c>
      <c r="AQ295" s="95" t="s">
        <v>2468</v>
      </c>
      <c r="AR295" s="95" t="s">
        <v>4469</v>
      </c>
      <c r="AS295" s="95" t="s">
        <v>4457</v>
      </c>
      <c r="AT295" s="95" t="s">
        <v>1570</v>
      </c>
      <c r="AU295" s="95" t="s">
        <v>3926</v>
      </c>
      <c r="AV295" s="95" t="s">
        <v>335</v>
      </c>
      <c r="AW295" s="95" t="s">
        <v>4470</v>
      </c>
      <c r="AX295" s="95" t="s">
        <v>4471</v>
      </c>
    </row>
    <row r="296" spans="1:50" x14ac:dyDescent="0.25">
      <c r="A296" s="95" t="s">
        <v>4472</v>
      </c>
      <c r="B296" s="95" t="s">
        <v>1721</v>
      </c>
      <c r="C296" s="95" t="s">
        <v>4473</v>
      </c>
      <c r="D296" s="95" t="s">
        <v>2317</v>
      </c>
      <c r="E296" s="95" t="s">
        <v>2934</v>
      </c>
      <c r="F296" s="95" t="s">
        <v>4474</v>
      </c>
      <c r="G296" s="95" t="s">
        <v>4475</v>
      </c>
      <c r="H296" s="95" t="s">
        <v>2321</v>
      </c>
      <c r="I296" s="95" t="s">
        <v>2322</v>
      </c>
      <c r="J296" s="95" t="s">
        <v>462</v>
      </c>
      <c r="K296" s="95" t="s">
        <v>4476</v>
      </c>
      <c r="L296" s="95" t="s">
        <v>4477</v>
      </c>
      <c r="M296" s="95" t="s">
        <v>325</v>
      </c>
      <c r="N296" s="95" t="s">
        <v>356</v>
      </c>
      <c r="O296" s="95" t="s">
        <v>4478</v>
      </c>
      <c r="P296" s="95" t="s">
        <v>328</v>
      </c>
      <c r="Q296" s="95" t="s">
        <v>329</v>
      </c>
      <c r="R296" s="95" t="s">
        <v>330</v>
      </c>
      <c r="S296" s="95" t="s">
        <v>22</v>
      </c>
      <c r="T296" s="95" t="s">
        <v>23</v>
      </c>
      <c r="U296" s="95" t="s">
        <v>535</v>
      </c>
      <c r="V296" s="95" t="s">
        <v>1582</v>
      </c>
      <c r="W296" s="95" t="s">
        <v>30</v>
      </c>
      <c r="X296" s="95" t="s">
        <v>321</v>
      </c>
      <c r="Y296" s="95" t="s">
        <v>32</v>
      </c>
      <c r="Z296" s="95">
        <v>7567000</v>
      </c>
      <c r="AA296" s="95" t="s">
        <v>2326</v>
      </c>
      <c r="AB296" s="95" t="s">
        <v>2326</v>
      </c>
      <c r="AC296" s="95" t="s">
        <v>2326</v>
      </c>
      <c r="AD296" s="95" t="s">
        <v>2327</v>
      </c>
      <c r="AE296" s="95" t="s">
        <v>154</v>
      </c>
      <c r="AF296" s="95" t="s">
        <v>154</v>
      </c>
      <c r="AG296" s="95" t="s">
        <v>2328</v>
      </c>
      <c r="AH296" s="95" t="s">
        <v>154</v>
      </c>
      <c r="AI296" s="95" t="s">
        <v>154</v>
      </c>
      <c r="AJ296" s="95" t="s">
        <v>154</v>
      </c>
      <c r="AK296" s="95" t="s">
        <v>154</v>
      </c>
      <c r="AL296" s="95" t="s">
        <v>4479</v>
      </c>
      <c r="AM296" s="95" t="s">
        <v>2430</v>
      </c>
      <c r="AN296" s="95" t="s">
        <v>4480</v>
      </c>
      <c r="AO296" s="95" t="s">
        <v>4481</v>
      </c>
      <c r="AP296" s="95" t="s">
        <v>4482</v>
      </c>
      <c r="AQ296" s="95" t="s">
        <v>2433</v>
      </c>
      <c r="AR296" s="95" t="s">
        <v>4483</v>
      </c>
      <c r="AS296" s="95" t="s">
        <v>4472</v>
      </c>
      <c r="AT296" s="95" t="s">
        <v>1570</v>
      </c>
      <c r="AU296" s="95" t="s">
        <v>4484</v>
      </c>
      <c r="AV296" s="95" t="s">
        <v>469</v>
      </c>
      <c r="AW296" s="95" t="s">
        <v>4485</v>
      </c>
      <c r="AX296" s="95" t="s">
        <v>4486</v>
      </c>
    </row>
    <row r="297" spans="1:50" x14ac:dyDescent="0.25">
      <c r="A297" s="95" t="s">
        <v>4487</v>
      </c>
      <c r="B297" s="95" t="s">
        <v>1721</v>
      </c>
      <c r="C297" s="95" t="s">
        <v>4488</v>
      </c>
      <c r="D297" s="95" t="s">
        <v>2317</v>
      </c>
      <c r="E297" s="95" t="s">
        <v>4489</v>
      </c>
      <c r="F297" s="95" t="s">
        <v>4490</v>
      </c>
      <c r="G297" s="95" t="s">
        <v>4491</v>
      </c>
      <c r="H297" s="95" t="s">
        <v>2321</v>
      </c>
      <c r="I297" s="95" t="s">
        <v>2322</v>
      </c>
      <c r="J297" s="95" t="s">
        <v>462</v>
      </c>
      <c r="K297" s="95" t="s">
        <v>4492</v>
      </c>
      <c r="L297" s="95" t="s">
        <v>4493</v>
      </c>
      <c r="M297" s="95" t="s">
        <v>325</v>
      </c>
      <c r="N297" s="95" t="s">
        <v>356</v>
      </c>
      <c r="O297" s="95" t="s">
        <v>4494</v>
      </c>
      <c r="P297" s="95" t="s">
        <v>328</v>
      </c>
      <c r="Q297" s="95" t="s">
        <v>385</v>
      </c>
      <c r="R297" s="95" t="s">
        <v>386</v>
      </c>
      <c r="S297" s="95" t="s">
        <v>22</v>
      </c>
      <c r="T297" s="95" t="s">
        <v>23</v>
      </c>
      <c r="U297" s="95" t="s">
        <v>460</v>
      </c>
      <c r="V297" s="95" t="s">
        <v>1579</v>
      </c>
      <c r="W297" s="95" t="s">
        <v>30</v>
      </c>
      <c r="X297" s="95" t="s">
        <v>321</v>
      </c>
      <c r="Y297" s="95" t="s">
        <v>32</v>
      </c>
      <c r="Z297" s="95">
        <v>564733</v>
      </c>
      <c r="AA297" s="95" t="s">
        <v>2326</v>
      </c>
      <c r="AB297" s="95" t="s">
        <v>2326</v>
      </c>
      <c r="AC297" s="95" t="s">
        <v>2326</v>
      </c>
      <c r="AD297" s="95" t="s">
        <v>2327</v>
      </c>
      <c r="AE297" s="95" t="s">
        <v>154</v>
      </c>
      <c r="AF297" s="95" t="s">
        <v>154</v>
      </c>
      <c r="AG297" s="95" t="s">
        <v>2328</v>
      </c>
      <c r="AH297" s="95" t="s">
        <v>154</v>
      </c>
      <c r="AI297" s="95" t="s">
        <v>154</v>
      </c>
      <c r="AJ297" s="95" t="s">
        <v>154</v>
      </c>
      <c r="AK297" s="95" t="s">
        <v>154</v>
      </c>
      <c r="AL297" s="95" t="s">
        <v>4495</v>
      </c>
      <c r="AM297" s="95" t="s">
        <v>4496</v>
      </c>
      <c r="AN297" s="95" t="s">
        <v>4496</v>
      </c>
      <c r="AO297" s="95" t="s">
        <v>4497</v>
      </c>
      <c r="AP297" s="95" t="s">
        <v>4498</v>
      </c>
      <c r="AQ297" s="95" t="s">
        <v>2468</v>
      </c>
      <c r="AR297" s="95" t="s">
        <v>4499</v>
      </c>
      <c r="AS297" s="95" t="s">
        <v>4487</v>
      </c>
      <c r="AT297" s="95" t="s">
        <v>1570</v>
      </c>
      <c r="AU297" s="95" t="s">
        <v>566</v>
      </c>
      <c r="AV297" s="95" t="s">
        <v>469</v>
      </c>
      <c r="AW297" s="95" t="s">
        <v>4500</v>
      </c>
      <c r="AX297" s="95" t="s">
        <v>4501</v>
      </c>
    </row>
    <row r="298" spans="1:50" x14ac:dyDescent="0.25">
      <c r="A298" s="95" t="s">
        <v>4502</v>
      </c>
      <c r="B298" s="95" t="s">
        <v>1721</v>
      </c>
      <c r="C298" s="95" t="s">
        <v>4503</v>
      </c>
      <c r="D298" s="95" t="s">
        <v>2317</v>
      </c>
      <c r="E298" s="95" t="s">
        <v>4504</v>
      </c>
      <c r="F298" s="95" t="s">
        <v>4505</v>
      </c>
      <c r="G298" s="95" t="s">
        <v>4506</v>
      </c>
      <c r="H298" s="95" t="s">
        <v>2321</v>
      </c>
      <c r="I298" s="95" t="s">
        <v>2322</v>
      </c>
      <c r="J298" s="95" t="s">
        <v>462</v>
      </c>
      <c r="K298" s="95" t="s">
        <v>4507</v>
      </c>
      <c r="L298" s="95" t="s">
        <v>4508</v>
      </c>
      <c r="M298" s="95" t="s">
        <v>325</v>
      </c>
      <c r="N298" s="95" t="s">
        <v>356</v>
      </c>
      <c r="O298" s="95" t="s">
        <v>4509</v>
      </c>
      <c r="P298" s="95" t="s">
        <v>328</v>
      </c>
      <c r="Q298" s="95" t="s">
        <v>618</v>
      </c>
      <c r="R298" s="95" t="s">
        <v>619</v>
      </c>
      <c r="S298" s="95" t="s">
        <v>22</v>
      </c>
      <c r="T298" s="95" t="s">
        <v>23</v>
      </c>
      <c r="U298" s="95" t="s">
        <v>1606</v>
      </c>
      <c r="V298" s="95" t="s">
        <v>1607</v>
      </c>
      <c r="W298" s="95" t="s">
        <v>30</v>
      </c>
      <c r="X298" s="95" t="s">
        <v>321</v>
      </c>
      <c r="Y298" s="95" t="s">
        <v>32</v>
      </c>
      <c r="Z298" s="95">
        <v>9000000</v>
      </c>
      <c r="AA298" s="95" t="s">
        <v>2326</v>
      </c>
      <c r="AB298" s="95" t="s">
        <v>2326</v>
      </c>
      <c r="AC298" s="95" t="s">
        <v>2326</v>
      </c>
      <c r="AD298" s="95" t="s">
        <v>2327</v>
      </c>
      <c r="AE298" s="95" t="s">
        <v>154</v>
      </c>
      <c r="AF298" s="95" t="s">
        <v>154</v>
      </c>
      <c r="AG298" s="95" t="s">
        <v>2328</v>
      </c>
      <c r="AH298" s="95" t="s">
        <v>154</v>
      </c>
      <c r="AI298" s="95" t="s">
        <v>154</v>
      </c>
      <c r="AJ298" s="95" t="s">
        <v>154</v>
      </c>
      <c r="AK298" s="95" t="s">
        <v>154</v>
      </c>
      <c r="AL298" s="95" t="s">
        <v>4510</v>
      </c>
      <c r="AM298" s="95" t="s">
        <v>4511</v>
      </c>
      <c r="AN298" s="95" t="s">
        <v>4511</v>
      </c>
      <c r="AO298" s="95" t="s">
        <v>4512</v>
      </c>
      <c r="AP298" s="95" t="s">
        <v>4513</v>
      </c>
      <c r="AQ298" s="95" t="s">
        <v>3883</v>
      </c>
      <c r="AR298" s="95" t="s">
        <v>4514</v>
      </c>
      <c r="AS298" s="95" t="s">
        <v>4502</v>
      </c>
      <c r="AT298" s="95" t="s">
        <v>1570</v>
      </c>
      <c r="AU298" s="95" t="s">
        <v>4515</v>
      </c>
      <c r="AV298" s="95" t="s">
        <v>469</v>
      </c>
      <c r="AW298" s="95" t="s">
        <v>4516</v>
      </c>
      <c r="AX298" s="95" t="s">
        <v>4517</v>
      </c>
    </row>
    <row r="299" spans="1:50" x14ac:dyDescent="0.25">
      <c r="A299" s="95" t="s">
        <v>4518</v>
      </c>
      <c r="B299" s="95" t="s">
        <v>1721</v>
      </c>
      <c r="C299" s="95" t="s">
        <v>4519</v>
      </c>
      <c r="D299" s="95" t="s">
        <v>2317</v>
      </c>
      <c r="E299" s="95" t="s">
        <v>4520</v>
      </c>
      <c r="F299" s="95" t="s">
        <v>2326</v>
      </c>
      <c r="G299" s="95" t="s">
        <v>4520</v>
      </c>
      <c r="H299" s="95" t="s">
        <v>2321</v>
      </c>
      <c r="I299" s="95" t="s">
        <v>2322</v>
      </c>
      <c r="J299" s="95" t="s">
        <v>462</v>
      </c>
      <c r="K299" s="95" t="s">
        <v>4521</v>
      </c>
      <c r="L299" s="95" t="s">
        <v>4522</v>
      </c>
      <c r="M299" s="95" t="s">
        <v>325</v>
      </c>
      <c r="N299" s="95" t="s">
        <v>356</v>
      </c>
      <c r="O299" s="95" t="s">
        <v>4523</v>
      </c>
      <c r="P299" s="95" t="s">
        <v>328</v>
      </c>
      <c r="Q299" s="95" t="s">
        <v>385</v>
      </c>
      <c r="R299" s="95" t="s">
        <v>386</v>
      </c>
      <c r="S299" s="95" t="s">
        <v>22</v>
      </c>
      <c r="T299" s="95" t="s">
        <v>23</v>
      </c>
      <c r="U299" s="95" t="s">
        <v>535</v>
      </c>
      <c r="V299" s="95" t="s">
        <v>1582</v>
      </c>
      <c r="W299" s="95" t="s">
        <v>30</v>
      </c>
      <c r="X299" s="95" t="s">
        <v>321</v>
      </c>
      <c r="Y299" s="95" t="s">
        <v>32</v>
      </c>
      <c r="Z299" s="95">
        <v>801438</v>
      </c>
      <c r="AA299" s="95" t="s">
        <v>2326</v>
      </c>
      <c r="AB299" s="95" t="s">
        <v>2326</v>
      </c>
      <c r="AC299" s="95" t="s">
        <v>2326</v>
      </c>
      <c r="AD299" s="95" t="s">
        <v>2327</v>
      </c>
      <c r="AE299" s="95" t="s">
        <v>154</v>
      </c>
      <c r="AF299" s="95" t="s">
        <v>154</v>
      </c>
      <c r="AG299" s="95" t="s">
        <v>2328</v>
      </c>
      <c r="AH299" s="95" t="s">
        <v>154</v>
      </c>
      <c r="AI299" s="95" t="s">
        <v>154</v>
      </c>
      <c r="AJ299" s="95" t="s">
        <v>154</v>
      </c>
      <c r="AK299" s="95" t="s">
        <v>154</v>
      </c>
      <c r="AL299" s="95" t="s">
        <v>4524</v>
      </c>
      <c r="AM299" s="95" t="s">
        <v>2357</v>
      </c>
      <c r="AN299" s="95" t="s">
        <v>2357</v>
      </c>
      <c r="AO299" s="95" t="s">
        <v>4525</v>
      </c>
      <c r="AP299" s="95" t="s">
        <v>4526</v>
      </c>
      <c r="AQ299" s="95" t="s">
        <v>2468</v>
      </c>
      <c r="AR299" s="95" t="s">
        <v>4527</v>
      </c>
      <c r="AS299" s="95" t="s">
        <v>4518</v>
      </c>
      <c r="AT299" s="95" t="s">
        <v>1570</v>
      </c>
      <c r="AU299" s="95" t="s">
        <v>1000</v>
      </c>
      <c r="AV299" s="95" t="s">
        <v>1616</v>
      </c>
      <c r="AW299" s="95" t="s">
        <v>4528</v>
      </c>
      <c r="AX299" s="95" t="s">
        <v>4529</v>
      </c>
    </row>
    <row r="300" spans="1:50" x14ac:dyDescent="0.25">
      <c r="A300" s="95" t="s">
        <v>4530</v>
      </c>
      <c r="B300" s="95" t="s">
        <v>1721</v>
      </c>
      <c r="C300" s="95" t="s">
        <v>4531</v>
      </c>
      <c r="D300" s="95" t="s">
        <v>2317</v>
      </c>
      <c r="E300" s="95" t="s">
        <v>2719</v>
      </c>
      <c r="F300" s="95" t="s">
        <v>3247</v>
      </c>
      <c r="G300" s="95" t="s">
        <v>3248</v>
      </c>
      <c r="H300" s="95" t="s">
        <v>2321</v>
      </c>
      <c r="I300" s="95" t="s">
        <v>2322</v>
      </c>
      <c r="J300" s="95" t="s">
        <v>462</v>
      </c>
      <c r="K300" s="95" t="s">
        <v>3249</v>
      </c>
      <c r="L300" s="95" t="s">
        <v>3250</v>
      </c>
      <c r="M300" s="95" t="s">
        <v>325</v>
      </c>
      <c r="N300" s="95" t="s">
        <v>356</v>
      </c>
      <c r="O300" s="95" t="s">
        <v>3251</v>
      </c>
      <c r="P300" s="95" t="s">
        <v>328</v>
      </c>
      <c r="Q300" s="95" t="s">
        <v>494</v>
      </c>
      <c r="R300" s="95" t="s">
        <v>495</v>
      </c>
      <c r="S300" s="95" t="s">
        <v>22</v>
      </c>
      <c r="T300" s="95" t="s">
        <v>23</v>
      </c>
      <c r="U300" s="95" t="s">
        <v>460</v>
      </c>
      <c r="V300" s="95" t="s">
        <v>1579</v>
      </c>
      <c r="W300" s="95" t="s">
        <v>30</v>
      </c>
      <c r="X300" s="95" t="s">
        <v>321</v>
      </c>
      <c r="Y300" s="95" t="s">
        <v>32</v>
      </c>
      <c r="Z300" s="95">
        <v>5083000</v>
      </c>
      <c r="AA300" s="95" t="s">
        <v>2326</v>
      </c>
      <c r="AB300" s="95" t="s">
        <v>2326</v>
      </c>
      <c r="AC300" s="95" t="s">
        <v>2326</v>
      </c>
      <c r="AD300" s="95" t="s">
        <v>2327</v>
      </c>
      <c r="AE300" s="95" t="s">
        <v>154</v>
      </c>
      <c r="AF300" s="95" t="s">
        <v>154</v>
      </c>
      <c r="AG300" s="95" t="s">
        <v>2328</v>
      </c>
      <c r="AH300" s="95" t="s">
        <v>154</v>
      </c>
      <c r="AI300" s="95" t="s">
        <v>154</v>
      </c>
      <c r="AJ300" s="95" t="s">
        <v>154</v>
      </c>
      <c r="AK300" s="95" t="s">
        <v>154</v>
      </c>
      <c r="AL300" s="95" t="s">
        <v>4532</v>
      </c>
      <c r="AM300" s="95" t="s">
        <v>3253</v>
      </c>
      <c r="AN300" s="95" t="s">
        <v>3253</v>
      </c>
      <c r="AO300" s="95" t="s">
        <v>3254</v>
      </c>
      <c r="AP300" s="95" t="s">
        <v>4533</v>
      </c>
      <c r="AQ300" s="95" t="s">
        <v>2980</v>
      </c>
      <c r="AR300" s="95" t="s">
        <v>4534</v>
      </c>
      <c r="AS300" s="95" t="s">
        <v>4530</v>
      </c>
      <c r="AT300" s="95" t="s">
        <v>1570</v>
      </c>
      <c r="AU300" s="95" t="s">
        <v>3257</v>
      </c>
      <c r="AV300" s="95" t="s">
        <v>469</v>
      </c>
      <c r="AW300" s="95" t="s">
        <v>3258</v>
      </c>
      <c r="AX300" s="95" t="s">
        <v>3153</v>
      </c>
    </row>
    <row r="301" spans="1:50" x14ac:dyDescent="0.25">
      <c r="A301" s="95" t="s">
        <v>4535</v>
      </c>
      <c r="B301" s="95" t="s">
        <v>1721</v>
      </c>
      <c r="C301" s="95" t="s">
        <v>4536</v>
      </c>
      <c r="D301" s="95" t="s">
        <v>2317</v>
      </c>
      <c r="E301" s="95" t="s">
        <v>4537</v>
      </c>
      <c r="F301" s="95" t="s">
        <v>4538</v>
      </c>
      <c r="G301" s="95" t="s">
        <v>4539</v>
      </c>
      <c r="H301" s="95" t="s">
        <v>2321</v>
      </c>
      <c r="I301" s="95" t="s">
        <v>2322</v>
      </c>
      <c r="J301" s="95" t="s">
        <v>462</v>
      </c>
      <c r="K301" s="95" t="s">
        <v>2779</v>
      </c>
      <c r="L301" s="95" t="s">
        <v>2780</v>
      </c>
      <c r="M301" s="95" t="s">
        <v>325</v>
      </c>
      <c r="N301" s="95" t="s">
        <v>356</v>
      </c>
      <c r="O301" s="95" t="s">
        <v>2781</v>
      </c>
      <c r="P301" s="95" t="s">
        <v>328</v>
      </c>
      <c r="Q301" s="95" t="s">
        <v>385</v>
      </c>
      <c r="R301" s="95" t="s">
        <v>386</v>
      </c>
      <c r="S301" s="95" t="s">
        <v>22</v>
      </c>
      <c r="T301" s="95" t="s">
        <v>23</v>
      </c>
      <c r="U301" s="95" t="s">
        <v>460</v>
      </c>
      <c r="V301" s="95" t="s">
        <v>1579</v>
      </c>
      <c r="W301" s="95" t="s">
        <v>30</v>
      </c>
      <c r="X301" s="95" t="s">
        <v>321</v>
      </c>
      <c r="Y301" s="95" t="s">
        <v>32</v>
      </c>
      <c r="Z301" s="95">
        <v>876148</v>
      </c>
      <c r="AA301" s="95" t="s">
        <v>2326</v>
      </c>
      <c r="AB301" s="95" t="s">
        <v>2326</v>
      </c>
      <c r="AC301" s="95" t="s">
        <v>2326</v>
      </c>
      <c r="AD301" s="95" t="s">
        <v>2327</v>
      </c>
      <c r="AE301" s="95" t="s">
        <v>154</v>
      </c>
      <c r="AF301" s="95" t="s">
        <v>154</v>
      </c>
      <c r="AG301" s="95" t="s">
        <v>2328</v>
      </c>
      <c r="AH301" s="95" t="s">
        <v>154</v>
      </c>
      <c r="AI301" s="95" t="s">
        <v>154</v>
      </c>
      <c r="AJ301" s="95" t="s">
        <v>154</v>
      </c>
      <c r="AK301" s="95" t="s">
        <v>154</v>
      </c>
      <c r="AL301" s="95" t="s">
        <v>4540</v>
      </c>
      <c r="AM301" s="95" t="s">
        <v>4541</v>
      </c>
      <c r="AN301" s="95" t="s">
        <v>2429</v>
      </c>
      <c r="AO301" s="95" t="s">
        <v>4542</v>
      </c>
      <c r="AP301" s="95" t="s">
        <v>4543</v>
      </c>
      <c r="AQ301" s="95" t="s">
        <v>2980</v>
      </c>
      <c r="AR301" s="95" t="s">
        <v>4544</v>
      </c>
      <c r="AS301" s="95" t="s">
        <v>4535</v>
      </c>
      <c r="AT301" s="95" t="s">
        <v>1570</v>
      </c>
      <c r="AU301" s="95" t="s">
        <v>4281</v>
      </c>
      <c r="AV301" s="95" t="s">
        <v>335</v>
      </c>
      <c r="AW301" s="95" t="s">
        <v>4545</v>
      </c>
      <c r="AX301" s="95" t="s">
        <v>4546</v>
      </c>
    </row>
    <row r="302" spans="1:50" x14ac:dyDescent="0.25">
      <c r="A302" s="95" t="s">
        <v>4535</v>
      </c>
      <c r="B302" s="95" t="s">
        <v>1721</v>
      </c>
      <c r="C302" s="95" t="s">
        <v>4536</v>
      </c>
      <c r="D302" s="95" t="s">
        <v>2317</v>
      </c>
      <c r="E302" s="95" t="s">
        <v>4537</v>
      </c>
      <c r="F302" s="95" t="s">
        <v>4538</v>
      </c>
      <c r="G302" s="95" t="s">
        <v>4539</v>
      </c>
      <c r="H302" s="95" t="s">
        <v>2321</v>
      </c>
      <c r="I302" s="95" t="s">
        <v>2322</v>
      </c>
      <c r="J302" s="95" t="s">
        <v>462</v>
      </c>
      <c r="K302" s="95" t="s">
        <v>2779</v>
      </c>
      <c r="L302" s="95" t="s">
        <v>2780</v>
      </c>
      <c r="M302" s="95" t="s">
        <v>325</v>
      </c>
      <c r="N302" s="95" t="s">
        <v>356</v>
      </c>
      <c r="O302" s="95" t="s">
        <v>2781</v>
      </c>
      <c r="P302" s="95" t="s">
        <v>328</v>
      </c>
      <c r="Q302" s="95" t="s">
        <v>385</v>
      </c>
      <c r="R302" s="95" t="s">
        <v>386</v>
      </c>
      <c r="S302" s="95" t="s">
        <v>22</v>
      </c>
      <c r="T302" s="95" t="s">
        <v>23</v>
      </c>
      <c r="U302" s="95" t="s">
        <v>505</v>
      </c>
      <c r="V302" s="95" t="s">
        <v>1581</v>
      </c>
      <c r="W302" s="95" t="s">
        <v>30</v>
      </c>
      <c r="X302" s="95" t="s">
        <v>321</v>
      </c>
      <c r="Y302" s="95" t="s">
        <v>32</v>
      </c>
      <c r="Z302" s="95">
        <v>1414504</v>
      </c>
      <c r="AA302" s="95" t="s">
        <v>2326</v>
      </c>
      <c r="AB302" s="95" t="s">
        <v>2326</v>
      </c>
      <c r="AC302" s="95" t="s">
        <v>2326</v>
      </c>
      <c r="AD302" s="95" t="s">
        <v>2327</v>
      </c>
      <c r="AE302" s="95" t="s">
        <v>154</v>
      </c>
      <c r="AF302" s="95" t="s">
        <v>154</v>
      </c>
      <c r="AG302" s="95" t="s">
        <v>2328</v>
      </c>
      <c r="AH302" s="95" t="s">
        <v>154</v>
      </c>
      <c r="AI302" s="95" t="s">
        <v>154</v>
      </c>
      <c r="AJ302" s="95" t="s">
        <v>154</v>
      </c>
      <c r="AK302" s="95" t="s">
        <v>154</v>
      </c>
      <c r="AL302" s="95" t="s">
        <v>4540</v>
      </c>
      <c r="AM302" s="95" t="s">
        <v>4541</v>
      </c>
      <c r="AN302" s="95" t="s">
        <v>2429</v>
      </c>
      <c r="AO302" s="95" t="s">
        <v>4542</v>
      </c>
      <c r="AP302" s="95" t="s">
        <v>4543</v>
      </c>
      <c r="AQ302" s="95" t="s">
        <v>2980</v>
      </c>
      <c r="AR302" s="95" t="s">
        <v>4544</v>
      </c>
      <c r="AS302" s="95" t="s">
        <v>4535</v>
      </c>
      <c r="AT302" s="95" t="s">
        <v>1570</v>
      </c>
      <c r="AU302" s="95" t="s">
        <v>4281</v>
      </c>
      <c r="AV302" s="95" t="s">
        <v>335</v>
      </c>
      <c r="AW302" s="95" t="s">
        <v>4545</v>
      </c>
      <c r="AX302" s="95" t="s">
        <v>4546</v>
      </c>
    </row>
    <row r="303" spans="1:50" x14ac:dyDescent="0.25">
      <c r="A303" s="95" t="s">
        <v>4535</v>
      </c>
      <c r="B303" s="95" t="s">
        <v>1721</v>
      </c>
      <c r="C303" s="95" t="s">
        <v>4536</v>
      </c>
      <c r="D303" s="95" t="s">
        <v>2317</v>
      </c>
      <c r="E303" s="95" t="s">
        <v>4537</v>
      </c>
      <c r="F303" s="95" t="s">
        <v>4538</v>
      </c>
      <c r="G303" s="95" t="s">
        <v>4539</v>
      </c>
      <c r="H303" s="95" t="s">
        <v>2321</v>
      </c>
      <c r="I303" s="95" t="s">
        <v>2322</v>
      </c>
      <c r="J303" s="95" t="s">
        <v>462</v>
      </c>
      <c r="K303" s="95" t="s">
        <v>2779</v>
      </c>
      <c r="L303" s="95" t="s">
        <v>2780</v>
      </c>
      <c r="M303" s="95" t="s">
        <v>325</v>
      </c>
      <c r="N303" s="95" t="s">
        <v>356</v>
      </c>
      <c r="O303" s="95" t="s">
        <v>2781</v>
      </c>
      <c r="P303" s="95" t="s">
        <v>328</v>
      </c>
      <c r="Q303" s="95" t="s">
        <v>385</v>
      </c>
      <c r="R303" s="95" t="s">
        <v>386</v>
      </c>
      <c r="S303" s="95" t="s">
        <v>22</v>
      </c>
      <c r="T303" s="95" t="s">
        <v>23</v>
      </c>
      <c r="U303" s="95" t="s">
        <v>535</v>
      </c>
      <c r="V303" s="95" t="s">
        <v>1582</v>
      </c>
      <c r="W303" s="95" t="s">
        <v>30</v>
      </c>
      <c r="X303" s="95" t="s">
        <v>321</v>
      </c>
      <c r="Y303" s="95" t="s">
        <v>32</v>
      </c>
      <c r="Z303" s="95">
        <v>876148</v>
      </c>
      <c r="AA303" s="95" t="s">
        <v>2326</v>
      </c>
      <c r="AB303" s="95" t="s">
        <v>2326</v>
      </c>
      <c r="AC303" s="95" t="s">
        <v>2326</v>
      </c>
      <c r="AD303" s="95" t="s">
        <v>2327</v>
      </c>
      <c r="AE303" s="95" t="s">
        <v>154</v>
      </c>
      <c r="AF303" s="95" t="s">
        <v>154</v>
      </c>
      <c r="AG303" s="95" t="s">
        <v>2328</v>
      </c>
      <c r="AH303" s="95" t="s">
        <v>154</v>
      </c>
      <c r="AI303" s="95" t="s">
        <v>154</v>
      </c>
      <c r="AJ303" s="95" t="s">
        <v>154</v>
      </c>
      <c r="AK303" s="95" t="s">
        <v>154</v>
      </c>
      <c r="AL303" s="95" t="s">
        <v>4540</v>
      </c>
      <c r="AM303" s="95" t="s">
        <v>4541</v>
      </c>
      <c r="AN303" s="95" t="s">
        <v>2429</v>
      </c>
      <c r="AO303" s="95" t="s">
        <v>4542</v>
      </c>
      <c r="AP303" s="95" t="s">
        <v>4543</v>
      </c>
      <c r="AQ303" s="95" t="s">
        <v>2980</v>
      </c>
      <c r="AR303" s="95" t="s">
        <v>4544</v>
      </c>
      <c r="AS303" s="95" t="s">
        <v>4535</v>
      </c>
      <c r="AT303" s="95" t="s">
        <v>1570</v>
      </c>
      <c r="AU303" s="95" t="s">
        <v>4281</v>
      </c>
      <c r="AV303" s="95" t="s">
        <v>335</v>
      </c>
      <c r="AW303" s="95" t="s">
        <v>4545</v>
      </c>
      <c r="AX303" s="95" t="s">
        <v>4546</v>
      </c>
    </row>
    <row r="304" spans="1:50" x14ac:dyDescent="0.25">
      <c r="A304" s="95" t="s">
        <v>4547</v>
      </c>
      <c r="B304" s="95" t="s">
        <v>1721</v>
      </c>
      <c r="C304" s="95" t="s">
        <v>4548</v>
      </c>
      <c r="D304" s="95" t="s">
        <v>2317</v>
      </c>
      <c r="E304" s="95" t="s">
        <v>4549</v>
      </c>
      <c r="F304" s="95" t="s">
        <v>4550</v>
      </c>
      <c r="G304" s="95" t="s">
        <v>4551</v>
      </c>
      <c r="H304" s="95" t="s">
        <v>2321</v>
      </c>
      <c r="I304" s="95" t="s">
        <v>2322</v>
      </c>
      <c r="J304" s="95" t="s">
        <v>462</v>
      </c>
      <c r="K304" s="95" t="s">
        <v>4476</v>
      </c>
      <c r="L304" s="95" t="s">
        <v>4477</v>
      </c>
      <c r="M304" s="95" t="s">
        <v>325</v>
      </c>
      <c r="N304" s="95" t="s">
        <v>356</v>
      </c>
      <c r="O304" s="95" t="s">
        <v>4478</v>
      </c>
      <c r="P304" s="95" t="s">
        <v>328</v>
      </c>
      <c r="Q304" s="95" t="s">
        <v>329</v>
      </c>
      <c r="R304" s="95" t="s">
        <v>330</v>
      </c>
      <c r="S304" s="95" t="s">
        <v>22</v>
      </c>
      <c r="T304" s="95" t="s">
        <v>23</v>
      </c>
      <c r="U304" s="95" t="s">
        <v>535</v>
      </c>
      <c r="V304" s="95" t="s">
        <v>1582</v>
      </c>
      <c r="W304" s="95" t="s">
        <v>30</v>
      </c>
      <c r="X304" s="95" t="s">
        <v>321</v>
      </c>
      <c r="Y304" s="95" t="s">
        <v>32</v>
      </c>
      <c r="Z304" s="95">
        <v>3531267</v>
      </c>
      <c r="AA304" s="95" t="s">
        <v>2326</v>
      </c>
      <c r="AB304" s="95" t="s">
        <v>2326</v>
      </c>
      <c r="AC304" s="95" t="s">
        <v>2326</v>
      </c>
      <c r="AD304" s="95" t="s">
        <v>2327</v>
      </c>
      <c r="AE304" s="95" t="s">
        <v>154</v>
      </c>
      <c r="AF304" s="95" t="s">
        <v>154</v>
      </c>
      <c r="AG304" s="95" t="s">
        <v>2328</v>
      </c>
      <c r="AH304" s="95" t="s">
        <v>154</v>
      </c>
      <c r="AI304" s="95" t="s">
        <v>154</v>
      </c>
      <c r="AJ304" s="95" t="s">
        <v>154</v>
      </c>
      <c r="AK304" s="95" t="s">
        <v>154</v>
      </c>
      <c r="AL304" s="95" t="s">
        <v>4540</v>
      </c>
      <c r="AM304" s="95" t="s">
        <v>2430</v>
      </c>
      <c r="AN304" s="95" t="s">
        <v>4480</v>
      </c>
      <c r="AO304" s="95" t="s">
        <v>4481</v>
      </c>
      <c r="AP304" s="95" t="s">
        <v>4552</v>
      </c>
      <c r="AQ304" s="95" t="s">
        <v>2980</v>
      </c>
      <c r="AR304" s="95" t="s">
        <v>4553</v>
      </c>
      <c r="AS304" s="95" t="s">
        <v>4547</v>
      </c>
      <c r="AT304" s="95" t="s">
        <v>1570</v>
      </c>
      <c r="AU304" s="95" t="s">
        <v>4484</v>
      </c>
      <c r="AV304" s="95" t="s">
        <v>469</v>
      </c>
      <c r="AW304" s="95" t="s">
        <v>4485</v>
      </c>
      <c r="AX304" s="95" t="s">
        <v>4486</v>
      </c>
    </row>
    <row r="305" spans="1:50" x14ac:dyDescent="0.25">
      <c r="A305" s="95" t="s">
        <v>4554</v>
      </c>
      <c r="B305" s="95" t="s">
        <v>1721</v>
      </c>
      <c r="C305" s="95" t="s">
        <v>4555</v>
      </c>
      <c r="D305" s="95" t="s">
        <v>2317</v>
      </c>
      <c r="E305" s="95" t="s">
        <v>4556</v>
      </c>
      <c r="F305" s="95" t="s">
        <v>4557</v>
      </c>
      <c r="G305" s="95" t="s">
        <v>4558</v>
      </c>
      <c r="H305" s="95" t="s">
        <v>2321</v>
      </c>
      <c r="I305" s="95" t="s">
        <v>2322</v>
      </c>
      <c r="J305" s="95" t="s">
        <v>462</v>
      </c>
      <c r="K305" s="95" t="s">
        <v>2779</v>
      </c>
      <c r="L305" s="95" t="s">
        <v>2780</v>
      </c>
      <c r="M305" s="95" t="s">
        <v>325</v>
      </c>
      <c r="N305" s="95" t="s">
        <v>356</v>
      </c>
      <c r="O305" s="95" t="s">
        <v>2781</v>
      </c>
      <c r="P305" s="95" t="s">
        <v>328</v>
      </c>
      <c r="Q305" s="95" t="s">
        <v>385</v>
      </c>
      <c r="R305" s="95" t="s">
        <v>386</v>
      </c>
      <c r="S305" s="95" t="s">
        <v>22</v>
      </c>
      <c r="T305" s="95" t="s">
        <v>23</v>
      </c>
      <c r="U305" s="95" t="s">
        <v>460</v>
      </c>
      <c r="V305" s="95" t="s">
        <v>1579</v>
      </c>
      <c r="W305" s="95" t="s">
        <v>30</v>
      </c>
      <c r="X305" s="95" t="s">
        <v>321</v>
      </c>
      <c r="Y305" s="95" t="s">
        <v>32</v>
      </c>
      <c r="Z305" s="95">
        <v>906360</v>
      </c>
      <c r="AA305" s="95" t="s">
        <v>2326</v>
      </c>
      <c r="AB305" s="95" t="s">
        <v>2326</v>
      </c>
      <c r="AC305" s="95" t="s">
        <v>2326</v>
      </c>
      <c r="AD305" s="95" t="s">
        <v>2327</v>
      </c>
      <c r="AE305" s="95" t="s">
        <v>154</v>
      </c>
      <c r="AF305" s="95" t="s">
        <v>154</v>
      </c>
      <c r="AG305" s="95" t="s">
        <v>2328</v>
      </c>
      <c r="AH305" s="95" t="s">
        <v>154</v>
      </c>
      <c r="AI305" s="95" t="s">
        <v>154</v>
      </c>
      <c r="AJ305" s="95" t="s">
        <v>154</v>
      </c>
      <c r="AK305" s="95" t="s">
        <v>154</v>
      </c>
      <c r="AL305" s="95" t="s">
        <v>4559</v>
      </c>
      <c r="AM305" s="95" t="s">
        <v>4541</v>
      </c>
      <c r="AN305" s="95" t="s">
        <v>2429</v>
      </c>
      <c r="AO305" s="95" t="s">
        <v>4542</v>
      </c>
      <c r="AP305" s="95" t="s">
        <v>4560</v>
      </c>
      <c r="AQ305" s="95" t="s">
        <v>2433</v>
      </c>
      <c r="AR305" s="95" t="s">
        <v>4561</v>
      </c>
      <c r="AS305" s="95" t="s">
        <v>4554</v>
      </c>
      <c r="AT305" s="95" t="s">
        <v>1570</v>
      </c>
      <c r="AU305" s="95" t="s">
        <v>4281</v>
      </c>
      <c r="AV305" s="95" t="s">
        <v>335</v>
      </c>
      <c r="AW305" s="95" t="s">
        <v>4545</v>
      </c>
      <c r="AX305" s="95" t="s">
        <v>4546</v>
      </c>
    </row>
    <row r="306" spans="1:50" x14ac:dyDescent="0.25">
      <c r="A306" s="95" t="s">
        <v>4554</v>
      </c>
      <c r="B306" s="95" t="s">
        <v>1721</v>
      </c>
      <c r="C306" s="95" t="s">
        <v>4555</v>
      </c>
      <c r="D306" s="95" t="s">
        <v>2317</v>
      </c>
      <c r="E306" s="95" t="s">
        <v>4556</v>
      </c>
      <c r="F306" s="95" t="s">
        <v>4557</v>
      </c>
      <c r="G306" s="95" t="s">
        <v>4558</v>
      </c>
      <c r="H306" s="95" t="s">
        <v>2321</v>
      </c>
      <c r="I306" s="95" t="s">
        <v>2322</v>
      </c>
      <c r="J306" s="95" t="s">
        <v>462</v>
      </c>
      <c r="K306" s="95" t="s">
        <v>2779</v>
      </c>
      <c r="L306" s="95" t="s">
        <v>2780</v>
      </c>
      <c r="M306" s="95" t="s">
        <v>325</v>
      </c>
      <c r="N306" s="95" t="s">
        <v>356</v>
      </c>
      <c r="O306" s="95" t="s">
        <v>2781</v>
      </c>
      <c r="P306" s="95" t="s">
        <v>328</v>
      </c>
      <c r="Q306" s="95" t="s">
        <v>385</v>
      </c>
      <c r="R306" s="95" t="s">
        <v>386</v>
      </c>
      <c r="S306" s="95" t="s">
        <v>22</v>
      </c>
      <c r="T306" s="95" t="s">
        <v>23</v>
      </c>
      <c r="U306" s="95" t="s">
        <v>505</v>
      </c>
      <c r="V306" s="95" t="s">
        <v>1581</v>
      </c>
      <c r="W306" s="95" t="s">
        <v>30</v>
      </c>
      <c r="X306" s="95" t="s">
        <v>321</v>
      </c>
      <c r="Y306" s="95" t="s">
        <v>32</v>
      </c>
      <c r="Z306" s="95">
        <v>1463280</v>
      </c>
      <c r="AA306" s="95" t="s">
        <v>2326</v>
      </c>
      <c r="AB306" s="95" t="s">
        <v>2326</v>
      </c>
      <c r="AC306" s="95" t="s">
        <v>2326</v>
      </c>
      <c r="AD306" s="95" t="s">
        <v>2327</v>
      </c>
      <c r="AE306" s="95" t="s">
        <v>154</v>
      </c>
      <c r="AF306" s="95" t="s">
        <v>154</v>
      </c>
      <c r="AG306" s="95" t="s">
        <v>2328</v>
      </c>
      <c r="AH306" s="95" t="s">
        <v>154</v>
      </c>
      <c r="AI306" s="95" t="s">
        <v>154</v>
      </c>
      <c r="AJ306" s="95" t="s">
        <v>154</v>
      </c>
      <c r="AK306" s="95" t="s">
        <v>154</v>
      </c>
      <c r="AL306" s="95" t="s">
        <v>4559</v>
      </c>
      <c r="AM306" s="95" t="s">
        <v>4541</v>
      </c>
      <c r="AN306" s="95" t="s">
        <v>2429</v>
      </c>
      <c r="AO306" s="95" t="s">
        <v>4542</v>
      </c>
      <c r="AP306" s="95" t="s">
        <v>4560</v>
      </c>
      <c r="AQ306" s="95" t="s">
        <v>2433</v>
      </c>
      <c r="AR306" s="95" t="s">
        <v>4561</v>
      </c>
      <c r="AS306" s="95" t="s">
        <v>4554</v>
      </c>
      <c r="AT306" s="95" t="s">
        <v>1570</v>
      </c>
      <c r="AU306" s="95" t="s">
        <v>4281</v>
      </c>
      <c r="AV306" s="95" t="s">
        <v>335</v>
      </c>
      <c r="AW306" s="95" t="s">
        <v>4545</v>
      </c>
      <c r="AX306" s="95" t="s">
        <v>4546</v>
      </c>
    </row>
    <row r="307" spans="1:50" x14ac:dyDescent="0.25">
      <c r="A307" s="95" t="s">
        <v>4554</v>
      </c>
      <c r="B307" s="95" t="s">
        <v>1721</v>
      </c>
      <c r="C307" s="95" t="s">
        <v>4555</v>
      </c>
      <c r="D307" s="95" t="s">
        <v>2317</v>
      </c>
      <c r="E307" s="95" t="s">
        <v>4556</v>
      </c>
      <c r="F307" s="95" t="s">
        <v>4557</v>
      </c>
      <c r="G307" s="95" t="s">
        <v>4558</v>
      </c>
      <c r="H307" s="95" t="s">
        <v>2321</v>
      </c>
      <c r="I307" s="95" t="s">
        <v>2322</v>
      </c>
      <c r="J307" s="95" t="s">
        <v>462</v>
      </c>
      <c r="K307" s="95" t="s">
        <v>2779</v>
      </c>
      <c r="L307" s="95" t="s">
        <v>2780</v>
      </c>
      <c r="M307" s="95" t="s">
        <v>325</v>
      </c>
      <c r="N307" s="95" t="s">
        <v>356</v>
      </c>
      <c r="O307" s="95" t="s">
        <v>2781</v>
      </c>
      <c r="P307" s="95" t="s">
        <v>328</v>
      </c>
      <c r="Q307" s="95" t="s">
        <v>385</v>
      </c>
      <c r="R307" s="95" t="s">
        <v>386</v>
      </c>
      <c r="S307" s="95" t="s">
        <v>22</v>
      </c>
      <c r="T307" s="95" t="s">
        <v>23</v>
      </c>
      <c r="U307" s="95" t="s">
        <v>535</v>
      </c>
      <c r="V307" s="95" t="s">
        <v>1582</v>
      </c>
      <c r="W307" s="95" t="s">
        <v>30</v>
      </c>
      <c r="X307" s="95" t="s">
        <v>321</v>
      </c>
      <c r="Y307" s="95" t="s">
        <v>32</v>
      </c>
      <c r="Z307" s="95">
        <v>906360</v>
      </c>
      <c r="AA307" s="95" t="s">
        <v>2326</v>
      </c>
      <c r="AB307" s="95" t="s">
        <v>2326</v>
      </c>
      <c r="AC307" s="95" t="s">
        <v>2326</v>
      </c>
      <c r="AD307" s="95" t="s">
        <v>2327</v>
      </c>
      <c r="AE307" s="95" t="s">
        <v>154</v>
      </c>
      <c r="AF307" s="95" t="s">
        <v>154</v>
      </c>
      <c r="AG307" s="95" t="s">
        <v>2328</v>
      </c>
      <c r="AH307" s="95" t="s">
        <v>154</v>
      </c>
      <c r="AI307" s="95" t="s">
        <v>154</v>
      </c>
      <c r="AJ307" s="95" t="s">
        <v>154</v>
      </c>
      <c r="AK307" s="95" t="s">
        <v>154</v>
      </c>
      <c r="AL307" s="95" t="s">
        <v>4559</v>
      </c>
      <c r="AM307" s="95" t="s">
        <v>4541</v>
      </c>
      <c r="AN307" s="95" t="s">
        <v>2429</v>
      </c>
      <c r="AO307" s="95" t="s">
        <v>4542</v>
      </c>
      <c r="AP307" s="95" t="s">
        <v>4560</v>
      </c>
      <c r="AQ307" s="95" t="s">
        <v>2433</v>
      </c>
      <c r="AR307" s="95" t="s">
        <v>4561</v>
      </c>
      <c r="AS307" s="95" t="s">
        <v>4554</v>
      </c>
      <c r="AT307" s="95" t="s">
        <v>1570</v>
      </c>
      <c r="AU307" s="95" t="s">
        <v>4281</v>
      </c>
      <c r="AV307" s="95" t="s">
        <v>335</v>
      </c>
      <c r="AW307" s="95" t="s">
        <v>4545</v>
      </c>
      <c r="AX307" s="95" t="s">
        <v>4546</v>
      </c>
    </row>
    <row r="308" spans="1:50" x14ac:dyDescent="0.25">
      <c r="A308" s="95" t="s">
        <v>4562</v>
      </c>
      <c r="B308" s="95" t="s">
        <v>1721</v>
      </c>
      <c r="C308" s="95" t="s">
        <v>4563</v>
      </c>
      <c r="D308" s="95" t="s">
        <v>2317</v>
      </c>
      <c r="E308" s="95" t="s">
        <v>4564</v>
      </c>
      <c r="F308" s="95" t="s">
        <v>2326</v>
      </c>
      <c r="G308" s="95" t="s">
        <v>4564</v>
      </c>
      <c r="H308" s="95" t="s">
        <v>2321</v>
      </c>
      <c r="I308" s="95" t="s">
        <v>2322</v>
      </c>
      <c r="J308" s="95" t="s">
        <v>462</v>
      </c>
      <c r="K308" s="95" t="s">
        <v>2885</v>
      </c>
      <c r="L308" s="95" t="s">
        <v>2886</v>
      </c>
      <c r="M308" s="95" t="s">
        <v>325</v>
      </c>
      <c r="N308" s="95" t="s">
        <v>356</v>
      </c>
      <c r="O308" s="95" t="s">
        <v>2887</v>
      </c>
      <c r="P308" s="95" t="s">
        <v>328</v>
      </c>
      <c r="Q308" s="95" t="s">
        <v>494</v>
      </c>
      <c r="R308" s="95" t="s">
        <v>495</v>
      </c>
      <c r="S308" s="95" t="s">
        <v>22</v>
      </c>
      <c r="T308" s="95" t="s">
        <v>23</v>
      </c>
      <c r="U308" s="95" t="s">
        <v>535</v>
      </c>
      <c r="V308" s="95" t="s">
        <v>1582</v>
      </c>
      <c r="W308" s="95" t="s">
        <v>30</v>
      </c>
      <c r="X308" s="95" t="s">
        <v>321</v>
      </c>
      <c r="Y308" s="95" t="s">
        <v>32</v>
      </c>
      <c r="Z308" s="95">
        <v>455249</v>
      </c>
      <c r="AA308" s="95" t="s">
        <v>2326</v>
      </c>
      <c r="AB308" s="95" t="s">
        <v>2326</v>
      </c>
      <c r="AC308" s="95" t="s">
        <v>2326</v>
      </c>
      <c r="AD308" s="95" t="s">
        <v>2327</v>
      </c>
      <c r="AE308" s="95" t="s">
        <v>154</v>
      </c>
      <c r="AF308" s="95" t="s">
        <v>154</v>
      </c>
      <c r="AG308" s="95" t="s">
        <v>2328</v>
      </c>
      <c r="AH308" s="95" t="s">
        <v>154</v>
      </c>
      <c r="AI308" s="95" t="s">
        <v>154</v>
      </c>
      <c r="AJ308" s="95" t="s">
        <v>154</v>
      </c>
      <c r="AK308" s="95" t="s">
        <v>154</v>
      </c>
      <c r="AL308" s="95" t="s">
        <v>4565</v>
      </c>
      <c r="AM308" s="95" t="s">
        <v>2357</v>
      </c>
      <c r="AN308" s="95" t="s">
        <v>2357</v>
      </c>
      <c r="AO308" s="95" t="s">
        <v>4566</v>
      </c>
      <c r="AP308" s="95" t="s">
        <v>4567</v>
      </c>
      <c r="AQ308" s="95" t="s">
        <v>2980</v>
      </c>
      <c r="AR308" s="95" t="s">
        <v>4568</v>
      </c>
      <c r="AS308" s="95" t="s">
        <v>4562</v>
      </c>
      <c r="AT308" s="95" t="s">
        <v>1570</v>
      </c>
      <c r="AU308" s="95" t="s">
        <v>983</v>
      </c>
      <c r="AV308" s="95" t="s">
        <v>1616</v>
      </c>
      <c r="AW308" s="95" t="s">
        <v>4569</v>
      </c>
      <c r="AX308" s="95" t="s">
        <v>4570</v>
      </c>
    </row>
    <row r="309" spans="1:50" x14ac:dyDescent="0.25">
      <c r="A309" s="95" t="s">
        <v>4571</v>
      </c>
      <c r="B309" s="95" t="s">
        <v>1721</v>
      </c>
      <c r="C309" s="95" t="s">
        <v>4572</v>
      </c>
      <c r="D309" s="95" t="s">
        <v>2317</v>
      </c>
      <c r="E309" s="95" t="s">
        <v>4573</v>
      </c>
      <c r="F309" s="95" t="s">
        <v>2326</v>
      </c>
      <c r="G309" s="95" t="s">
        <v>4573</v>
      </c>
      <c r="H309" s="95" t="s">
        <v>2321</v>
      </c>
      <c r="I309" s="95" t="s">
        <v>2322</v>
      </c>
      <c r="J309" s="95" t="s">
        <v>462</v>
      </c>
      <c r="K309" s="95" t="s">
        <v>4574</v>
      </c>
      <c r="L309" s="95" t="s">
        <v>4575</v>
      </c>
      <c r="M309" s="95" t="s">
        <v>325</v>
      </c>
      <c r="N309" s="95" t="s">
        <v>356</v>
      </c>
      <c r="O309" s="95" t="s">
        <v>4576</v>
      </c>
      <c r="P309" s="95" t="s">
        <v>328</v>
      </c>
      <c r="Q309" s="95" t="s">
        <v>385</v>
      </c>
      <c r="R309" s="95" t="s">
        <v>386</v>
      </c>
      <c r="S309" s="95" t="s">
        <v>22</v>
      </c>
      <c r="T309" s="95" t="s">
        <v>23</v>
      </c>
      <c r="U309" s="95" t="s">
        <v>595</v>
      </c>
      <c r="V309" s="95" t="s">
        <v>1577</v>
      </c>
      <c r="W309" s="95" t="s">
        <v>30</v>
      </c>
      <c r="X309" s="95" t="s">
        <v>321</v>
      </c>
      <c r="Y309" s="95" t="s">
        <v>32</v>
      </c>
      <c r="Z309" s="95">
        <v>761438</v>
      </c>
      <c r="AA309" s="95" t="s">
        <v>2326</v>
      </c>
      <c r="AB309" s="95" t="s">
        <v>2326</v>
      </c>
      <c r="AC309" s="95" t="s">
        <v>2326</v>
      </c>
      <c r="AD309" s="95" t="s">
        <v>2327</v>
      </c>
      <c r="AE309" s="95" t="s">
        <v>154</v>
      </c>
      <c r="AF309" s="95" t="s">
        <v>154</v>
      </c>
      <c r="AG309" s="95" t="s">
        <v>2328</v>
      </c>
      <c r="AH309" s="95" t="s">
        <v>154</v>
      </c>
      <c r="AI309" s="95" t="s">
        <v>154</v>
      </c>
      <c r="AJ309" s="95" t="s">
        <v>154</v>
      </c>
      <c r="AK309" s="95" t="s">
        <v>154</v>
      </c>
      <c r="AL309" s="95" t="s">
        <v>4577</v>
      </c>
      <c r="AM309" s="95" t="s">
        <v>2557</v>
      </c>
      <c r="AN309" s="95" t="s">
        <v>2557</v>
      </c>
      <c r="AO309" s="95" t="s">
        <v>4578</v>
      </c>
      <c r="AP309" s="95" t="s">
        <v>4579</v>
      </c>
      <c r="AQ309" s="95" t="s">
        <v>2980</v>
      </c>
      <c r="AR309" s="95" t="s">
        <v>4580</v>
      </c>
      <c r="AS309" s="95" t="s">
        <v>4571</v>
      </c>
      <c r="AT309" s="95" t="s">
        <v>1570</v>
      </c>
      <c r="AU309" s="95" t="s">
        <v>923</v>
      </c>
      <c r="AV309" s="95" t="s">
        <v>1616</v>
      </c>
      <c r="AW309" s="95" t="s">
        <v>4581</v>
      </c>
      <c r="AX309" s="95" t="s">
        <v>4582</v>
      </c>
    </row>
    <row r="310" spans="1:50" x14ac:dyDescent="0.25">
      <c r="A310" s="95" t="s">
        <v>4583</v>
      </c>
      <c r="B310" s="95" t="s">
        <v>1721</v>
      </c>
      <c r="C310" s="95" t="s">
        <v>4584</v>
      </c>
      <c r="D310" s="95" t="s">
        <v>2317</v>
      </c>
      <c r="E310" s="95" t="s">
        <v>2934</v>
      </c>
      <c r="F310" s="95" t="s">
        <v>4585</v>
      </c>
      <c r="G310" s="95" t="s">
        <v>4586</v>
      </c>
      <c r="H310" s="95" t="s">
        <v>2321</v>
      </c>
      <c r="I310" s="95" t="s">
        <v>2322</v>
      </c>
      <c r="J310" s="95" t="s">
        <v>462</v>
      </c>
      <c r="K310" s="95" t="s">
        <v>3560</v>
      </c>
      <c r="L310" s="95" t="s">
        <v>3561</v>
      </c>
      <c r="M310" s="95" t="s">
        <v>325</v>
      </c>
      <c r="N310" s="95" t="s">
        <v>356</v>
      </c>
      <c r="O310" s="95" t="s">
        <v>3562</v>
      </c>
      <c r="P310" s="95" t="s">
        <v>328</v>
      </c>
      <c r="Q310" s="95" t="s">
        <v>494</v>
      </c>
      <c r="R310" s="95" t="s">
        <v>495</v>
      </c>
      <c r="S310" s="95" t="s">
        <v>22</v>
      </c>
      <c r="T310" s="95" t="s">
        <v>23</v>
      </c>
      <c r="U310" s="95" t="s">
        <v>472</v>
      </c>
      <c r="V310" s="95" t="s">
        <v>1585</v>
      </c>
      <c r="W310" s="95" t="s">
        <v>30</v>
      </c>
      <c r="X310" s="95" t="s">
        <v>321</v>
      </c>
      <c r="Y310" s="95" t="s">
        <v>32</v>
      </c>
      <c r="Z310" s="95">
        <v>7567000</v>
      </c>
      <c r="AA310" s="95" t="s">
        <v>2326</v>
      </c>
      <c r="AB310" s="95" t="s">
        <v>2326</v>
      </c>
      <c r="AC310" s="95" t="s">
        <v>2326</v>
      </c>
      <c r="AD310" s="95" t="s">
        <v>2327</v>
      </c>
      <c r="AE310" s="95" t="s">
        <v>154</v>
      </c>
      <c r="AF310" s="95" t="s">
        <v>154</v>
      </c>
      <c r="AG310" s="95" t="s">
        <v>2328</v>
      </c>
      <c r="AH310" s="95" t="s">
        <v>154</v>
      </c>
      <c r="AI310" s="95" t="s">
        <v>154</v>
      </c>
      <c r="AJ310" s="95" t="s">
        <v>154</v>
      </c>
      <c r="AK310" s="95" t="s">
        <v>154</v>
      </c>
      <c r="AL310" s="95" t="s">
        <v>4587</v>
      </c>
      <c r="AM310" s="95" t="s">
        <v>4588</v>
      </c>
      <c r="AN310" s="95" t="s">
        <v>4588</v>
      </c>
      <c r="AO310" s="95" t="s">
        <v>4589</v>
      </c>
      <c r="AP310" s="95" t="s">
        <v>4590</v>
      </c>
      <c r="AQ310" s="95" t="s">
        <v>2433</v>
      </c>
      <c r="AR310" s="95" t="s">
        <v>4591</v>
      </c>
      <c r="AS310" s="95" t="s">
        <v>4583</v>
      </c>
      <c r="AT310" s="95" t="s">
        <v>1570</v>
      </c>
      <c r="AU310" s="95" t="s">
        <v>1287</v>
      </c>
      <c r="AV310" s="95" t="s">
        <v>469</v>
      </c>
      <c r="AW310" s="95" t="s">
        <v>4592</v>
      </c>
      <c r="AX310" s="95" t="s">
        <v>4593</v>
      </c>
    </row>
    <row r="311" spans="1:50" x14ac:dyDescent="0.25">
      <c r="A311" s="95" t="s">
        <v>4594</v>
      </c>
      <c r="B311" s="95" t="s">
        <v>1721</v>
      </c>
      <c r="C311" s="95" t="s">
        <v>4595</v>
      </c>
      <c r="D311" s="95" t="s">
        <v>2317</v>
      </c>
      <c r="E311" s="95" t="s">
        <v>3126</v>
      </c>
      <c r="F311" s="95" t="s">
        <v>4596</v>
      </c>
      <c r="G311" s="95" t="s">
        <v>4597</v>
      </c>
      <c r="H311" s="95" t="s">
        <v>2321</v>
      </c>
      <c r="I311" s="95" t="s">
        <v>2322</v>
      </c>
      <c r="J311" s="95" t="s">
        <v>462</v>
      </c>
      <c r="K311" s="95" t="s">
        <v>4598</v>
      </c>
      <c r="L311" s="95" t="s">
        <v>4599</v>
      </c>
      <c r="M311" s="95" t="s">
        <v>325</v>
      </c>
      <c r="N311" s="95" t="s">
        <v>356</v>
      </c>
      <c r="O311" s="95" t="s">
        <v>4600</v>
      </c>
      <c r="P311" s="95" t="s">
        <v>328</v>
      </c>
      <c r="Q311" s="95" t="s">
        <v>494</v>
      </c>
      <c r="R311" s="95" t="s">
        <v>495</v>
      </c>
      <c r="S311" s="95" t="s">
        <v>22</v>
      </c>
      <c r="T311" s="95" t="s">
        <v>23</v>
      </c>
      <c r="U311" s="95" t="s">
        <v>460</v>
      </c>
      <c r="V311" s="95" t="s">
        <v>1579</v>
      </c>
      <c r="W311" s="95" t="s">
        <v>30</v>
      </c>
      <c r="X311" s="95" t="s">
        <v>321</v>
      </c>
      <c r="Y311" s="95" t="s">
        <v>32</v>
      </c>
      <c r="Z311" s="95">
        <v>847100</v>
      </c>
      <c r="AA311" s="95" t="s">
        <v>2326</v>
      </c>
      <c r="AB311" s="95" t="s">
        <v>2326</v>
      </c>
      <c r="AC311" s="95" t="s">
        <v>2326</v>
      </c>
      <c r="AD311" s="95" t="s">
        <v>2327</v>
      </c>
      <c r="AE311" s="95" t="s">
        <v>154</v>
      </c>
      <c r="AF311" s="95" t="s">
        <v>154</v>
      </c>
      <c r="AG311" s="95" t="s">
        <v>2328</v>
      </c>
      <c r="AH311" s="95" t="s">
        <v>154</v>
      </c>
      <c r="AI311" s="95" t="s">
        <v>154</v>
      </c>
      <c r="AJ311" s="95" t="s">
        <v>154</v>
      </c>
      <c r="AK311" s="95" t="s">
        <v>154</v>
      </c>
      <c r="AL311" s="95" t="s">
        <v>4601</v>
      </c>
      <c r="AM311" s="95" t="s">
        <v>4602</v>
      </c>
      <c r="AN311" s="95" t="s">
        <v>4602</v>
      </c>
      <c r="AO311" s="95" t="s">
        <v>4603</v>
      </c>
      <c r="AP311" s="95" t="s">
        <v>4604</v>
      </c>
      <c r="AQ311" s="95" t="s">
        <v>2433</v>
      </c>
      <c r="AR311" s="95" t="s">
        <v>4605</v>
      </c>
      <c r="AS311" s="95" t="s">
        <v>4594</v>
      </c>
      <c r="AT311" s="95" t="s">
        <v>1570</v>
      </c>
      <c r="AU311" s="95" t="s">
        <v>4606</v>
      </c>
      <c r="AV311" s="95" t="s">
        <v>469</v>
      </c>
      <c r="AW311" s="95" t="s">
        <v>4607</v>
      </c>
      <c r="AX311" s="95" t="s">
        <v>4608</v>
      </c>
    </row>
    <row r="312" spans="1:50" x14ac:dyDescent="0.25">
      <c r="A312" s="95" t="s">
        <v>4594</v>
      </c>
      <c r="B312" s="95" t="s">
        <v>1721</v>
      </c>
      <c r="C312" s="95" t="s">
        <v>4595</v>
      </c>
      <c r="D312" s="95" t="s">
        <v>2317</v>
      </c>
      <c r="E312" s="95" t="s">
        <v>3126</v>
      </c>
      <c r="F312" s="95" t="s">
        <v>4596</v>
      </c>
      <c r="G312" s="95" t="s">
        <v>4597</v>
      </c>
      <c r="H312" s="95" t="s">
        <v>2321</v>
      </c>
      <c r="I312" s="95" t="s">
        <v>2322</v>
      </c>
      <c r="J312" s="95" t="s">
        <v>462</v>
      </c>
      <c r="K312" s="95" t="s">
        <v>4598</v>
      </c>
      <c r="L312" s="95" t="s">
        <v>4599</v>
      </c>
      <c r="M312" s="95" t="s">
        <v>325</v>
      </c>
      <c r="N312" s="95" t="s">
        <v>356</v>
      </c>
      <c r="O312" s="95" t="s">
        <v>4600</v>
      </c>
      <c r="P312" s="95" t="s">
        <v>328</v>
      </c>
      <c r="Q312" s="95" t="s">
        <v>494</v>
      </c>
      <c r="R312" s="95" t="s">
        <v>495</v>
      </c>
      <c r="S312" s="95" t="s">
        <v>22</v>
      </c>
      <c r="T312" s="95" t="s">
        <v>23</v>
      </c>
      <c r="U312" s="95" t="s">
        <v>535</v>
      </c>
      <c r="V312" s="95" t="s">
        <v>1582</v>
      </c>
      <c r="W312" s="95" t="s">
        <v>30</v>
      </c>
      <c r="X312" s="95" t="s">
        <v>321</v>
      </c>
      <c r="Y312" s="95" t="s">
        <v>32</v>
      </c>
      <c r="Z312" s="95">
        <v>7623900</v>
      </c>
      <c r="AA312" s="95" t="s">
        <v>2326</v>
      </c>
      <c r="AB312" s="95" t="s">
        <v>2326</v>
      </c>
      <c r="AC312" s="95" t="s">
        <v>2326</v>
      </c>
      <c r="AD312" s="95" t="s">
        <v>2327</v>
      </c>
      <c r="AE312" s="95" t="s">
        <v>154</v>
      </c>
      <c r="AF312" s="95" t="s">
        <v>154</v>
      </c>
      <c r="AG312" s="95" t="s">
        <v>2328</v>
      </c>
      <c r="AH312" s="95" t="s">
        <v>154</v>
      </c>
      <c r="AI312" s="95" t="s">
        <v>154</v>
      </c>
      <c r="AJ312" s="95" t="s">
        <v>154</v>
      </c>
      <c r="AK312" s="95" t="s">
        <v>154</v>
      </c>
      <c r="AL312" s="95" t="s">
        <v>4601</v>
      </c>
      <c r="AM312" s="95" t="s">
        <v>4602</v>
      </c>
      <c r="AN312" s="95" t="s">
        <v>4602</v>
      </c>
      <c r="AO312" s="95" t="s">
        <v>4603</v>
      </c>
      <c r="AP312" s="95" t="s">
        <v>4604</v>
      </c>
      <c r="AQ312" s="95" t="s">
        <v>2433</v>
      </c>
      <c r="AR312" s="95" t="s">
        <v>4605</v>
      </c>
      <c r="AS312" s="95" t="s">
        <v>4594</v>
      </c>
      <c r="AT312" s="95" t="s">
        <v>1570</v>
      </c>
      <c r="AU312" s="95" t="s">
        <v>4606</v>
      </c>
      <c r="AV312" s="95" t="s">
        <v>469</v>
      </c>
      <c r="AW312" s="95" t="s">
        <v>4607</v>
      </c>
      <c r="AX312" s="95" t="s">
        <v>4608</v>
      </c>
    </row>
    <row r="313" spans="1:50" x14ac:dyDescent="0.25">
      <c r="A313" s="95" t="s">
        <v>4609</v>
      </c>
      <c r="B313" s="95" t="s">
        <v>1721</v>
      </c>
      <c r="C313" s="95" t="s">
        <v>4610</v>
      </c>
      <c r="D313" s="95" t="s">
        <v>2317</v>
      </c>
      <c r="E313" s="95" t="s">
        <v>2934</v>
      </c>
      <c r="F313" s="95" t="s">
        <v>4611</v>
      </c>
      <c r="G313" s="95" t="s">
        <v>4612</v>
      </c>
      <c r="H313" s="95" t="s">
        <v>2321</v>
      </c>
      <c r="I313" s="95" t="s">
        <v>2322</v>
      </c>
      <c r="J313" s="95" t="s">
        <v>462</v>
      </c>
      <c r="K313" s="95" t="s">
        <v>4613</v>
      </c>
      <c r="L313" s="95" t="s">
        <v>4614</v>
      </c>
      <c r="M313" s="95" t="s">
        <v>325</v>
      </c>
      <c r="N313" s="95" t="s">
        <v>356</v>
      </c>
      <c r="O313" s="95" t="s">
        <v>4615</v>
      </c>
      <c r="P313" s="95" t="s">
        <v>328</v>
      </c>
      <c r="Q313" s="95" t="s">
        <v>494</v>
      </c>
      <c r="R313" s="95" t="s">
        <v>495</v>
      </c>
      <c r="S313" s="95" t="s">
        <v>22</v>
      </c>
      <c r="T313" s="95" t="s">
        <v>23</v>
      </c>
      <c r="U313" s="95" t="s">
        <v>1606</v>
      </c>
      <c r="V313" s="95" t="s">
        <v>1607</v>
      </c>
      <c r="W313" s="95" t="s">
        <v>30</v>
      </c>
      <c r="X313" s="95" t="s">
        <v>321</v>
      </c>
      <c r="Y313" s="95" t="s">
        <v>32</v>
      </c>
      <c r="Z313" s="95">
        <v>7567000</v>
      </c>
      <c r="AA313" s="95" t="s">
        <v>2326</v>
      </c>
      <c r="AB313" s="95" t="s">
        <v>2326</v>
      </c>
      <c r="AC313" s="95" t="s">
        <v>2326</v>
      </c>
      <c r="AD313" s="95" t="s">
        <v>2327</v>
      </c>
      <c r="AE313" s="95" t="s">
        <v>154</v>
      </c>
      <c r="AF313" s="95" t="s">
        <v>154</v>
      </c>
      <c r="AG313" s="95" t="s">
        <v>2328</v>
      </c>
      <c r="AH313" s="95" t="s">
        <v>154</v>
      </c>
      <c r="AI313" s="95" t="s">
        <v>154</v>
      </c>
      <c r="AJ313" s="95" t="s">
        <v>154</v>
      </c>
      <c r="AK313" s="95" t="s">
        <v>154</v>
      </c>
      <c r="AL313" s="95" t="s">
        <v>4616</v>
      </c>
      <c r="AM313" s="95" t="s">
        <v>4617</v>
      </c>
      <c r="AN313" s="95" t="s">
        <v>4618</v>
      </c>
      <c r="AO313" s="95" t="s">
        <v>4619</v>
      </c>
      <c r="AP313" s="95" t="s">
        <v>4620</v>
      </c>
      <c r="AQ313" s="95" t="s">
        <v>2433</v>
      </c>
      <c r="AR313" s="95" t="s">
        <v>4621</v>
      </c>
      <c r="AS313" s="95" t="s">
        <v>4609</v>
      </c>
      <c r="AT313" s="95" t="s">
        <v>1570</v>
      </c>
      <c r="AU313" s="95" t="s">
        <v>1261</v>
      </c>
      <c r="AV313" s="95" t="s">
        <v>469</v>
      </c>
      <c r="AW313" s="95" t="s">
        <v>4622</v>
      </c>
      <c r="AX313" s="95" t="s">
        <v>4623</v>
      </c>
    </row>
    <row r="314" spans="1:50" x14ac:dyDescent="0.25">
      <c r="A314" s="95" t="s">
        <v>4624</v>
      </c>
      <c r="B314" s="95" t="s">
        <v>1721</v>
      </c>
      <c r="C314" s="95" t="s">
        <v>4625</v>
      </c>
      <c r="D314" s="95" t="s">
        <v>2317</v>
      </c>
      <c r="E314" s="95" t="s">
        <v>4626</v>
      </c>
      <c r="F314" s="95" t="s">
        <v>2326</v>
      </c>
      <c r="G314" s="95" t="s">
        <v>4626</v>
      </c>
      <c r="H314" s="95" t="s">
        <v>2321</v>
      </c>
      <c r="I314" s="95" t="s">
        <v>2322</v>
      </c>
      <c r="J314" s="95" t="s">
        <v>462</v>
      </c>
      <c r="K314" s="95" t="s">
        <v>4627</v>
      </c>
      <c r="L314" s="95" t="s">
        <v>4628</v>
      </c>
      <c r="M314" s="95" t="s">
        <v>325</v>
      </c>
      <c r="N314" s="95" t="s">
        <v>356</v>
      </c>
      <c r="O314" s="95" t="s">
        <v>4629</v>
      </c>
      <c r="P314" s="95" t="s">
        <v>328</v>
      </c>
      <c r="Q314" s="95" t="s">
        <v>418</v>
      </c>
      <c r="R314" s="95" t="s">
        <v>419</v>
      </c>
      <c r="S314" s="95" t="s">
        <v>22</v>
      </c>
      <c r="T314" s="95" t="s">
        <v>23</v>
      </c>
      <c r="U314" s="95" t="s">
        <v>503</v>
      </c>
      <c r="V314" s="95" t="s">
        <v>1572</v>
      </c>
      <c r="W314" s="95" t="s">
        <v>30</v>
      </c>
      <c r="X314" s="95" t="s">
        <v>321</v>
      </c>
      <c r="Y314" s="95" t="s">
        <v>32</v>
      </c>
      <c r="Z314" s="95">
        <v>1094528</v>
      </c>
      <c r="AA314" s="95" t="s">
        <v>2326</v>
      </c>
      <c r="AB314" s="95" t="s">
        <v>2326</v>
      </c>
      <c r="AC314" s="95" t="s">
        <v>2326</v>
      </c>
      <c r="AD314" s="95" t="s">
        <v>2327</v>
      </c>
      <c r="AE314" s="95" t="s">
        <v>154</v>
      </c>
      <c r="AF314" s="95" t="s">
        <v>154</v>
      </c>
      <c r="AG314" s="95" t="s">
        <v>2328</v>
      </c>
      <c r="AH314" s="95" t="s">
        <v>154</v>
      </c>
      <c r="AI314" s="95" t="s">
        <v>154</v>
      </c>
      <c r="AJ314" s="95" t="s">
        <v>154</v>
      </c>
      <c r="AK314" s="95" t="s">
        <v>154</v>
      </c>
      <c r="AL314" s="95" t="s">
        <v>4630</v>
      </c>
      <c r="AM314" s="95" t="s">
        <v>3414</v>
      </c>
      <c r="AN314" s="95" t="s">
        <v>3414</v>
      </c>
      <c r="AO314" s="95" t="s">
        <v>4631</v>
      </c>
      <c r="AP314" s="95" t="s">
        <v>4632</v>
      </c>
      <c r="AQ314" s="95" t="s">
        <v>4633</v>
      </c>
      <c r="AR314" s="95" t="s">
        <v>4634</v>
      </c>
      <c r="AS314" s="95" t="s">
        <v>4624</v>
      </c>
      <c r="AT314" s="95" t="s">
        <v>1570</v>
      </c>
      <c r="AU314" s="95" t="s">
        <v>3165</v>
      </c>
      <c r="AV314" s="95" t="s">
        <v>1616</v>
      </c>
      <c r="AW314" s="95" t="s">
        <v>4635</v>
      </c>
      <c r="AX314" s="95" t="s">
        <v>4636</v>
      </c>
    </row>
    <row r="315" spans="1:50" x14ac:dyDescent="0.25">
      <c r="A315" s="95" t="s">
        <v>4637</v>
      </c>
      <c r="B315" s="95" t="s">
        <v>1721</v>
      </c>
      <c r="C315" s="95" t="s">
        <v>4638</v>
      </c>
      <c r="D315" s="95" t="s">
        <v>2317</v>
      </c>
      <c r="E315" s="95" t="s">
        <v>4639</v>
      </c>
      <c r="F315" s="95" t="s">
        <v>2326</v>
      </c>
      <c r="G315" s="95" t="s">
        <v>4639</v>
      </c>
      <c r="H315" s="95" t="s">
        <v>2321</v>
      </c>
      <c r="I315" s="95" t="s">
        <v>2322</v>
      </c>
      <c r="J315" s="95" t="s">
        <v>462</v>
      </c>
      <c r="K315" s="95" t="s">
        <v>4574</v>
      </c>
      <c r="L315" s="95" t="s">
        <v>4575</v>
      </c>
      <c r="M315" s="95" t="s">
        <v>325</v>
      </c>
      <c r="N315" s="95" t="s">
        <v>356</v>
      </c>
      <c r="O315" s="95" t="s">
        <v>4576</v>
      </c>
      <c r="P315" s="95" t="s">
        <v>328</v>
      </c>
      <c r="Q315" s="95" t="s">
        <v>385</v>
      </c>
      <c r="R315" s="95" t="s">
        <v>386</v>
      </c>
      <c r="S315" s="95" t="s">
        <v>22</v>
      </c>
      <c r="T315" s="95" t="s">
        <v>23</v>
      </c>
      <c r="U315" s="95" t="s">
        <v>595</v>
      </c>
      <c r="V315" s="95" t="s">
        <v>1577</v>
      </c>
      <c r="W315" s="95" t="s">
        <v>30</v>
      </c>
      <c r="X315" s="95" t="s">
        <v>321</v>
      </c>
      <c r="Y315" s="95" t="s">
        <v>32</v>
      </c>
      <c r="Z315" s="95">
        <v>384863</v>
      </c>
      <c r="AA315" s="95" t="s">
        <v>2326</v>
      </c>
      <c r="AB315" s="95" t="s">
        <v>2326</v>
      </c>
      <c r="AC315" s="95" t="s">
        <v>2326</v>
      </c>
      <c r="AD315" s="95" t="s">
        <v>2327</v>
      </c>
      <c r="AE315" s="95" t="s">
        <v>154</v>
      </c>
      <c r="AF315" s="95" t="s">
        <v>154</v>
      </c>
      <c r="AG315" s="95" t="s">
        <v>2328</v>
      </c>
      <c r="AH315" s="95" t="s">
        <v>154</v>
      </c>
      <c r="AI315" s="95" t="s">
        <v>154</v>
      </c>
      <c r="AJ315" s="95" t="s">
        <v>154</v>
      </c>
      <c r="AK315" s="95" t="s">
        <v>154</v>
      </c>
      <c r="AL315" s="95" t="s">
        <v>4640</v>
      </c>
      <c r="AM315" s="95" t="s">
        <v>2557</v>
      </c>
      <c r="AN315" s="95" t="s">
        <v>2557</v>
      </c>
      <c r="AO315" s="95" t="s">
        <v>4641</v>
      </c>
      <c r="AP315" s="95" t="s">
        <v>4642</v>
      </c>
      <c r="AQ315" s="95" t="s">
        <v>4633</v>
      </c>
      <c r="AR315" s="95" t="s">
        <v>4643</v>
      </c>
      <c r="AS315" s="95" t="s">
        <v>4637</v>
      </c>
      <c r="AT315" s="95" t="s">
        <v>1570</v>
      </c>
      <c r="AU315" s="95" t="s">
        <v>404</v>
      </c>
      <c r="AV315" s="95" t="s">
        <v>1616</v>
      </c>
      <c r="AW315" s="95" t="s">
        <v>4644</v>
      </c>
      <c r="AX315" s="95" t="s">
        <v>4645</v>
      </c>
    </row>
    <row r="316" spans="1:50" x14ac:dyDescent="0.25">
      <c r="A316" s="95" t="s">
        <v>4646</v>
      </c>
      <c r="B316" s="95" t="s">
        <v>1721</v>
      </c>
      <c r="C316" s="95" t="s">
        <v>4647</v>
      </c>
      <c r="D316" s="95" t="s">
        <v>2317</v>
      </c>
      <c r="E316" s="95" t="s">
        <v>4648</v>
      </c>
      <c r="F316" s="95" t="s">
        <v>2326</v>
      </c>
      <c r="G316" s="95" t="s">
        <v>4648</v>
      </c>
      <c r="H316" s="95" t="s">
        <v>2321</v>
      </c>
      <c r="I316" s="95" t="s">
        <v>2322</v>
      </c>
      <c r="J316" s="95" t="s">
        <v>462</v>
      </c>
      <c r="K316" s="95" t="s">
        <v>3991</v>
      </c>
      <c r="L316" s="95" t="s">
        <v>3992</v>
      </c>
      <c r="M316" s="95" t="s">
        <v>325</v>
      </c>
      <c r="N316" s="95" t="s">
        <v>356</v>
      </c>
      <c r="O316" s="95" t="s">
        <v>3993</v>
      </c>
      <c r="P316" s="95" t="s">
        <v>328</v>
      </c>
      <c r="Q316" s="95" t="s">
        <v>385</v>
      </c>
      <c r="R316" s="95" t="s">
        <v>386</v>
      </c>
      <c r="S316" s="95" t="s">
        <v>22</v>
      </c>
      <c r="T316" s="95" t="s">
        <v>23</v>
      </c>
      <c r="U316" s="95" t="s">
        <v>503</v>
      </c>
      <c r="V316" s="95" t="s">
        <v>1572</v>
      </c>
      <c r="W316" s="95" t="s">
        <v>30</v>
      </c>
      <c r="X316" s="95" t="s">
        <v>321</v>
      </c>
      <c r="Y316" s="95" t="s">
        <v>32</v>
      </c>
      <c r="Z316" s="95">
        <v>1763055</v>
      </c>
      <c r="AA316" s="95" t="s">
        <v>2326</v>
      </c>
      <c r="AB316" s="95" t="s">
        <v>2326</v>
      </c>
      <c r="AC316" s="95" t="s">
        <v>2326</v>
      </c>
      <c r="AD316" s="95" t="s">
        <v>2327</v>
      </c>
      <c r="AE316" s="95" t="s">
        <v>154</v>
      </c>
      <c r="AF316" s="95" t="s">
        <v>154</v>
      </c>
      <c r="AG316" s="95" t="s">
        <v>2328</v>
      </c>
      <c r="AH316" s="95" t="s">
        <v>154</v>
      </c>
      <c r="AI316" s="95" t="s">
        <v>154</v>
      </c>
      <c r="AJ316" s="95" t="s">
        <v>154</v>
      </c>
      <c r="AK316" s="95" t="s">
        <v>154</v>
      </c>
      <c r="AL316" s="95" t="s">
        <v>4649</v>
      </c>
      <c r="AM316" s="95" t="s">
        <v>3414</v>
      </c>
      <c r="AN316" s="95" t="s">
        <v>3414</v>
      </c>
      <c r="AO316" s="95" t="s">
        <v>4650</v>
      </c>
      <c r="AP316" s="95" t="s">
        <v>4651</v>
      </c>
      <c r="AQ316" s="95" t="s">
        <v>4633</v>
      </c>
      <c r="AR316" s="95" t="s">
        <v>4652</v>
      </c>
      <c r="AS316" s="95" t="s">
        <v>4646</v>
      </c>
      <c r="AT316" s="95" t="s">
        <v>1570</v>
      </c>
      <c r="AU316" s="95" t="s">
        <v>866</v>
      </c>
      <c r="AV316" s="95" t="s">
        <v>1616</v>
      </c>
      <c r="AW316" s="95" t="s">
        <v>4653</v>
      </c>
      <c r="AX316" s="95" t="s">
        <v>4654</v>
      </c>
    </row>
    <row r="317" spans="1:50" x14ac:dyDescent="0.25">
      <c r="A317" s="95" t="s">
        <v>4655</v>
      </c>
      <c r="B317" s="95" t="s">
        <v>1721</v>
      </c>
      <c r="C317" s="95" t="s">
        <v>4638</v>
      </c>
      <c r="D317" s="95" t="s">
        <v>2317</v>
      </c>
      <c r="E317" s="95" t="s">
        <v>4639</v>
      </c>
      <c r="F317" s="95" t="s">
        <v>2326</v>
      </c>
      <c r="G317" s="95" t="s">
        <v>4639</v>
      </c>
      <c r="H317" s="95" t="s">
        <v>2321</v>
      </c>
      <c r="I317" s="95" t="s">
        <v>2322</v>
      </c>
      <c r="J317" s="95" t="s">
        <v>462</v>
      </c>
      <c r="K317" s="95" t="s">
        <v>4574</v>
      </c>
      <c r="L317" s="95" t="s">
        <v>4575</v>
      </c>
      <c r="M317" s="95" t="s">
        <v>325</v>
      </c>
      <c r="N317" s="95" t="s">
        <v>356</v>
      </c>
      <c r="O317" s="95" t="s">
        <v>4576</v>
      </c>
      <c r="P317" s="95" t="s">
        <v>328</v>
      </c>
      <c r="Q317" s="95" t="s">
        <v>385</v>
      </c>
      <c r="R317" s="95" t="s">
        <v>386</v>
      </c>
      <c r="S317" s="95" t="s">
        <v>22</v>
      </c>
      <c r="T317" s="95" t="s">
        <v>23</v>
      </c>
      <c r="U317" s="95" t="s">
        <v>595</v>
      </c>
      <c r="V317" s="95" t="s">
        <v>1577</v>
      </c>
      <c r="W317" s="95" t="s">
        <v>30</v>
      </c>
      <c r="X317" s="95" t="s">
        <v>321</v>
      </c>
      <c r="Y317" s="95" t="s">
        <v>32</v>
      </c>
      <c r="Z317" s="95">
        <v>384863</v>
      </c>
      <c r="AA317" s="95" t="s">
        <v>2326</v>
      </c>
      <c r="AB317" s="95" t="s">
        <v>2326</v>
      </c>
      <c r="AC317" s="95" t="s">
        <v>2326</v>
      </c>
      <c r="AD317" s="95" t="s">
        <v>2327</v>
      </c>
      <c r="AE317" s="95" t="s">
        <v>154</v>
      </c>
      <c r="AF317" s="95" t="s">
        <v>154</v>
      </c>
      <c r="AG317" s="95" t="s">
        <v>2328</v>
      </c>
      <c r="AH317" s="95" t="s">
        <v>154</v>
      </c>
      <c r="AI317" s="95" t="s">
        <v>154</v>
      </c>
      <c r="AJ317" s="95" t="s">
        <v>154</v>
      </c>
      <c r="AK317" s="95" t="s">
        <v>154</v>
      </c>
      <c r="AL317" s="95" t="s">
        <v>4656</v>
      </c>
      <c r="AM317" s="95" t="s">
        <v>2557</v>
      </c>
      <c r="AN317" s="95" t="s">
        <v>2557</v>
      </c>
      <c r="AO317" s="95" t="s">
        <v>4657</v>
      </c>
      <c r="AP317" s="95" t="s">
        <v>4658</v>
      </c>
      <c r="AQ317" s="95" t="s">
        <v>4633</v>
      </c>
      <c r="AR317" s="95" t="s">
        <v>4659</v>
      </c>
      <c r="AS317" s="95" t="s">
        <v>4655</v>
      </c>
      <c r="AT317" s="95" t="s">
        <v>1570</v>
      </c>
      <c r="AU317" s="95" t="s">
        <v>415</v>
      </c>
      <c r="AV317" s="95" t="s">
        <v>1616</v>
      </c>
      <c r="AW317" s="95" t="s">
        <v>4660</v>
      </c>
      <c r="AX317" s="95" t="s">
        <v>4661</v>
      </c>
    </row>
    <row r="318" spans="1:50" x14ac:dyDescent="0.25">
      <c r="A318" s="95" t="s">
        <v>4662</v>
      </c>
      <c r="B318" s="95" t="s">
        <v>1721</v>
      </c>
      <c r="C318" s="95" t="s">
        <v>4663</v>
      </c>
      <c r="D318" s="95" t="s">
        <v>2317</v>
      </c>
      <c r="E318" s="95" t="s">
        <v>4664</v>
      </c>
      <c r="F318" s="95" t="s">
        <v>4665</v>
      </c>
      <c r="G318" s="95" t="s">
        <v>4666</v>
      </c>
      <c r="H318" s="95" t="s">
        <v>2321</v>
      </c>
      <c r="I318" s="95" t="s">
        <v>2322</v>
      </c>
      <c r="J318" s="95" t="s">
        <v>462</v>
      </c>
      <c r="K318" s="95" t="s">
        <v>4667</v>
      </c>
      <c r="L318" s="95" t="s">
        <v>4668</v>
      </c>
      <c r="M318" s="95" t="s">
        <v>325</v>
      </c>
      <c r="N318" s="95" t="s">
        <v>356</v>
      </c>
      <c r="O318" s="95" t="s">
        <v>4669</v>
      </c>
      <c r="P318" s="95" t="s">
        <v>328</v>
      </c>
      <c r="Q318" s="95" t="s">
        <v>343</v>
      </c>
      <c r="R318" s="95" t="s">
        <v>344</v>
      </c>
      <c r="S318" s="95" t="s">
        <v>22</v>
      </c>
      <c r="T318" s="95" t="s">
        <v>23</v>
      </c>
      <c r="U318" s="95" t="s">
        <v>535</v>
      </c>
      <c r="V318" s="95" t="s">
        <v>1582</v>
      </c>
      <c r="W318" s="95" t="s">
        <v>30</v>
      </c>
      <c r="X318" s="95" t="s">
        <v>321</v>
      </c>
      <c r="Y318" s="95" t="s">
        <v>32</v>
      </c>
      <c r="Z318" s="95">
        <v>979475</v>
      </c>
      <c r="AA318" s="95" t="s">
        <v>2326</v>
      </c>
      <c r="AB318" s="95" t="s">
        <v>2326</v>
      </c>
      <c r="AC318" s="95" t="s">
        <v>2326</v>
      </c>
      <c r="AD318" s="95" t="s">
        <v>2327</v>
      </c>
      <c r="AE318" s="95" t="s">
        <v>154</v>
      </c>
      <c r="AF318" s="95" t="s">
        <v>154</v>
      </c>
      <c r="AG318" s="95" t="s">
        <v>2328</v>
      </c>
      <c r="AH318" s="95" t="s">
        <v>154</v>
      </c>
      <c r="AI318" s="95" t="s">
        <v>154</v>
      </c>
      <c r="AJ318" s="95" t="s">
        <v>154</v>
      </c>
      <c r="AK318" s="95" t="s">
        <v>154</v>
      </c>
      <c r="AL318" s="95" t="s">
        <v>4670</v>
      </c>
      <c r="AM318" s="95" t="s">
        <v>2357</v>
      </c>
      <c r="AN318" s="95" t="s">
        <v>2357</v>
      </c>
      <c r="AO318" s="95" t="s">
        <v>4671</v>
      </c>
      <c r="AP318" s="95" t="s">
        <v>4672</v>
      </c>
      <c r="AQ318" s="95" t="s">
        <v>4633</v>
      </c>
      <c r="AR318" s="95" t="s">
        <v>4673</v>
      </c>
      <c r="AS318" s="95" t="s">
        <v>4662</v>
      </c>
      <c r="AT318" s="95" t="s">
        <v>1570</v>
      </c>
      <c r="AU318" s="95" t="s">
        <v>423</v>
      </c>
      <c r="AV318" s="95" t="s">
        <v>1616</v>
      </c>
      <c r="AW318" s="95" t="s">
        <v>4674</v>
      </c>
      <c r="AX318" s="95" t="s">
        <v>4675</v>
      </c>
    </row>
    <row r="319" spans="1:50" x14ac:dyDescent="0.25">
      <c r="A319" s="95" t="s">
        <v>4676</v>
      </c>
      <c r="B319" s="95" t="s">
        <v>1721</v>
      </c>
      <c r="C319" s="95" t="s">
        <v>4677</v>
      </c>
      <c r="D319" s="95" t="s">
        <v>2317</v>
      </c>
      <c r="E319" s="95" t="s">
        <v>4678</v>
      </c>
      <c r="F319" s="95" t="s">
        <v>4679</v>
      </c>
      <c r="G319" s="95" t="s">
        <v>4680</v>
      </c>
      <c r="H319" s="95" t="s">
        <v>2321</v>
      </c>
      <c r="I319" s="95" t="s">
        <v>2322</v>
      </c>
      <c r="J319" s="95" t="s">
        <v>462</v>
      </c>
      <c r="K319" s="95" t="s">
        <v>4681</v>
      </c>
      <c r="L319" s="95" t="s">
        <v>4682</v>
      </c>
      <c r="M319" s="95" t="s">
        <v>325</v>
      </c>
      <c r="N319" s="95" t="s">
        <v>356</v>
      </c>
      <c r="O319" s="95" t="s">
        <v>4683</v>
      </c>
      <c r="P319" s="95" t="s">
        <v>328</v>
      </c>
      <c r="Q319" s="95" t="s">
        <v>418</v>
      </c>
      <c r="R319" s="95" t="s">
        <v>419</v>
      </c>
      <c r="S319" s="95" t="s">
        <v>22</v>
      </c>
      <c r="T319" s="95" t="s">
        <v>23</v>
      </c>
      <c r="U319" s="95" t="s">
        <v>476</v>
      </c>
      <c r="V319" s="95" t="s">
        <v>477</v>
      </c>
      <c r="W319" s="95" t="s">
        <v>30</v>
      </c>
      <c r="X319" s="95" t="s">
        <v>321</v>
      </c>
      <c r="Y319" s="95" t="s">
        <v>32</v>
      </c>
      <c r="Z319" s="95">
        <v>23633852</v>
      </c>
      <c r="AA319" s="95" t="s">
        <v>2326</v>
      </c>
      <c r="AB319" s="95" t="s">
        <v>2326</v>
      </c>
      <c r="AC319" s="95" t="s">
        <v>2326</v>
      </c>
      <c r="AD319" s="95" t="s">
        <v>2327</v>
      </c>
      <c r="AE319" s="95" t="s">
        <v>154</v>
      </c>
      <c r="AF319" s="95" t="s">
        <v>154</v>
      </c>
      <c r="AG319" s="95" t="s">
        <v>2328</v>
      </c>
      <c r="AH319" s="95" t="s">
        <v>154</v>
      </c>
      <c r="AI319" s="95" t="s">
        <v>154</v>
      </c>
      <c r="AJ319" s="95" t="s">
        <v>154</v>
      </c>
      <c r="AK319" s="95" t="s">
        <v>154</v>
      </c>
      <c r="AL319" s="95" t="s">
        <v>4684</v>
      </c>
      <c r="AM319" s="95" t="s">
        <v>4685</v>
      </c>
      <c r="AN319" s="95" t="s">
        <v>331</v>
      </c>
      <c r="AO319" s="95" t="s">
        <v>4686</v>
      </c>
      <c r="AP319" s="95" t="s">
        <v>4687</v>
      </c>
      <c r="AQ319" s="95" t="s">
        <v>4688</v>
      </c>
      <c r="AR319" s="95" t="s">
        <v>4689</v>
      </c>
      <c r="AS319" s="95" t="s">
        <v>4676</v>
      </c>
      <c r="AT319" s="95" t="s">
        <v>1570</v>
      </c>
      <c r="AU319" s="95" t="s">
        <v>1203</v>
      </c>
      <c r="AV319" s="95" t="s">
        <v>867</v>
      </c>
      <c r="AW319" s="95" t="s">
        <v>4690</v>
      </c>
      <c r="AX319" s="95" t="s">
        <v>1440</v>
      </c>
    </row>
    <row r="320" spans="1:50" x14ac:dyDescent="0.25">
      <c r="A320" s="95" t="s">
        <v>4691</v>
      </c>
      <c r="B320" s="95" t="s">
        <v>4692</v>
      </c>
      <c r="C320" s="95" t="s">
        <v>4693</v>
      </c>
      <c r="D320" s="95" t="s">
        <v>2317</v>
      </c>
      <c r="E320" s="95" t="s">
        <v>4694</v>
      </c>
      <c r="F320" s="95" t="s">
        <v>4695</v>
      </c>
      <c r="G320" s="95" t="s">
        <v>4696</v>
      </c>
      <c r="H320" s="95" t="s">
        <v>2321</v>
      </c>
      <c r="I320" s="95" t="s">
        <v>2322</v>
      </c>
      <c r="J320" s="95" t="s">
        <v>462</v>
      </c>
      <c r="K320" s="95" t="s">
        <v>4251</v>
      </c>
      <c r="L320" s="95" t="s">
        <v>4252</v>
      </c>
      <c r="M320" s="95" t="s">
        <v>325</v>
      </c>
      <c r="N320" s="95" t="s">
        <v>356</v>
      </c>
      <c r="O320" s="95" t="s">
        <v>4253</v>
      </c>
      <c r="P320" s="95" t="s">
        <v>328</v>
      </c>
      <c r="Q320" s="95" t="s">
        <v>494</v>
      </c>
      <c r="R320" s="95" t="s">
        <v>495</v>
      </c>
      <c r="S320" s="95" t="s">
        <v>22</v>
      </c>
      <c r="T320" s="95" t="s">
        <v>23</v>
      </c>
      <c r="U320" s="95" t="s">
        <v>646</v>
      </c>
      <c r="V320" s="95" t="s">
        <v>647</v>
      </c>
      <c r="W320" s="95" t="s">
        <v>30</v>
      </c>
      <c r="X320" s="95" t="s">
        <v>321</v>
      </c>
      <c r="Y320" s="95" t="s">
        <v>32</v>
      </c>
      <c r="Z320" s="95">
        <v>1229410</v>
      </c>
      <c r="AA320" s="95" t="s">
        <v>2326</v>
      </c>
      <c r="AB320" s="95" t="s">
        <v>2326</v>
      </c>
      <c r="AC320" s="95" t="s">
        <v>2326</v>
      </c>
      <c r="AD320" s="95" t="s">
        <v>2327</v>
      </c>
      <c r="AE320" s="95" t="s">
        <v>154</v>
      </c>
      <c r="AF320" s="95" t="s">
        <v>154</v>
      </c>
      <c r="AG320" s="95" t="s">
        <v>2328</v>
      </c>
      <c r="AH320" s="95" t="s">
        <v>154</v>
      </c>
      <c r="AI320" s="95" t="s">
        <v>154</v>
      </c>
      <c r="AJ320" s="95" t="s">
        <v>154</v>
      </c>
      <c r="AK320" s="95" t="s">
        <v>154</v>
      </c>
      <c r="AL320" s="95" t="s">
        <v>4697</v>
      </c>
      <c r="AM320" s="95" t="s">
        <v>4698</v>
      </c>
      <c r="AN320" s="95" t="s">
        <v>4699</v>
      </c>
      <c r="AO320" s="95" t="s">
        <v>4700</v>
      </c>
      <c r="AP320" s="95" t="s">
        <v>4701</v>
      </c>
      <c r="AQ320" s="95" t="s">
        <v>2980</v>
      </c>
      <c r="AR320" s="95" t="s">
        <v>4702</v>
      </c>
      <c r="AS320" s="95" t="s">
        <v>4691</v>
      </c>
      <c r="AT320" s="95" t="s">
        <v>1570</v>
      </c>
      <c r="AU320" s="95" t="s">
        <v>1000</v>
      </c>
      <c r="AV320" s="95" t="s">
        <v>335</v>
      </c>
      <c r="AW320" s="95" t="s">
        <v>4703</v>
      </c>
      <c r="AX320" s="95" t="s">
        <v>4704</v>
      </c>
    </row>
    <row r="321" spans="1:50" x14ac:dyDescent="0.25">
      <c r="A321" s="95" t="s">
        <v>4691</v>
      </c>
      <c r="B321" s="95" t="s">
        <v>4692</v>
      </c>
      <c r="C321" s="95" t="s">
        <v>4693</v>
      </c>
      <c r="D321" s="95" t="s">
        <v>2317</v>
      </c>
      <c r="E321" s="95" t="s">
        <v>4694</v>
      </c>
      <c r="F321" s="95" t="s">
        <v>4695</v>
      </c>
      <c r="G321" s="95" t="s">
        <v>4696</v>
      </c>
      <c r="H321" s="95" t="s">
        <v>2321</v>
      </c>
      <c r="I321" s="95" t="s">
        <v>2322</v>
      </c>
      <c r="J321" s="95" t="s">
        <v>462</v>
      </c>
      <c r="K321" s="95" t="s">
        <v>4251</v>
      </c>
      <c r="L321" s="95" t="s">
        <v>4252</v>
      </c>
      <c r="M321" s="95" t="s">
        <v>325</v>
      </c>
      <c r="N321" s="95" t="s">
        <v>356</v>
      </c>
      <c r="O321" s="95" t="s">
        <v>4253</v>
      </c>
      <c r="P321" s="95" t="s">
        <v>328</v>
      </c>
      <c r="Q321" s="95" t="s">
        <v>494</v>
      </c>
      <c r="R321" s="95" t="s">
        <v>495</v>
      </c>
      <c r="S321" s="95" t="s">
        <v>22</v>
      </c>
      <c r="T321" s="95" t="s">
        <v>23</v>
      </c>
      <c r="U321" s="95" t="s">
        <v>681</v>
      </c>
      <c r="V321" s="95" t="s">
        <v>682</v>
      </c>
      <c r="W321" s="95" t="s">
        <v>30</v>
      </c>
      <c r="X321" s="95" t="s">
        <v>321</v>
      </c>
      <c r="Y321" s="95" t="s">
        <v>32</v>
      </c>
      <c r="Z321" s="95">
        <v>2283190</v>
      </c>
      <c r="AA321" s="95" t="s">
        <v>2326</v>
      </c>
      <c r="AB321" s="95" t="s">
        <v>2326</v>
      </c>
      <c r="AC321" s="95" t="s">
        <v>2326</v>
      </c>
      <c r="AD321" s="95" t="s">
        <v>2327</v>
      </c>
      <c r="AE321" s="95" t="s">
        <v>154</v>
      </c>
      <c r="AF321" s="95" t="s">
        <v>154</v>
      </c>
      <c r="AG321" s="95" t="s">
        <v>2328</v>
      </c>
      <c r="AH321" s="95" t="s">
        <v>154</v>
      </c>
      <c r="AI321" s="95" t="s">
        <v>154</v>
      </c>
      <c r="AJ321" s="95" t="s">
        <v>154</v>
      </c>
      <c r="AK321" s="95" t="s">
        <v>154</v>
      </c>
      <c r="AL321" s="95" t="s">
        <v>4697</v>
      </c>
      <c r="AM321" s="95" t="s">
        <v>4698</v>
      </c>
      <c r="AN321" s="95" t="s">
        <v>4699</v>
      </c>
      <c r="AO321" s="95" t="s">
        <v>4700</v>
      </c>
      <c r="AP321" s="95" t="s">
        <v>4701</v>
      </c>
      <c r="AQ321" s="95" t="s">
        <v>2980</v>
      </c>
      <c r="AR321" s="95" t="s">
        <v>4702</v>
      </c>
      <c r="AS321" s="95" t="s">
        <v>4691</v>
      </c>
      <c r="AT321" s="95" t="s">
        <v>1570</v>
      </c>
      <c r="AU321" s="95" t="s">
        <v>1000</v>
      </c>
      <c r="AV321" s="95" t="s">
        <v>335</v>
      </c>
      <c r="AW321" s="95" t="s">
        <v>4703</v>
      </c>
      <c r="AX321" s="95" t="s">
        <v>4704</v>
      </c>
    </row>
    <row r="322" spans="1:50" x14ac:dyDescent="0.25">
      <c r="A322" s="95" t="s">
        <v>4705</v>
      </c>
      <c r="B322" s="95" t="s">
        <v>4692</v>
      </c>
      <c r="C322" s="95" t="s">
        <v>4706</v>
      </c>
      <c r="D322" s="95" t="s">
        <v>2317</v>
      </c>
      <c r="E322" s="95" t="s">
        <v>4707</v>
      </c>
      <c r="F322" s="95" t="s">
        <v>4708</v>
      </c>
      <c r="G322" s="95" t="s">
        <v>4709</v>
      </c>
      <c r="H322" s="95" t="s">
        <v>2321</v>
      </c>
      <c r="I322" s="95" t="s">
        <v>2322</v>
      </c>
      <c r="J322" s="95" t="s">
        <v>462</v>
      </c>
      <c r="K322" s="95" t="s">
        <v>4710</v>
      </c>
      <c r="L322" s="95" t="s">
        <v>4711</v>
      </c>
      <c r="M322" s="95" t="s">
        <v>325</v>
      </c>
      <c r="N322" s="95" t="s">
        <v>356</v>
      </c>
      <c r="O322" s="95" t="s">
        <v>4712</v>
      </c>
      <c r="P322" s="95" t="s">
        <v>328</v>
      </c>
      <c r="Q322" s="95" t="s">
        <v>418</v>
      </c>
      <c r="R322" s="95" t="s">
        <v>419</v>
      </c>
      <c r="S322" s="95" t="s">
        <v>22</v>
      </c>
      <c r="T322" s="95" t="s">
        <v>23</v>
      </c>
      <c r="U322" s="95" t="s">
        <v>460</v>
      </c>
      <c r="V322" s="95" t="s">
        <v>1579</v>
      </c>
      <c r="W322" s="95" t="s">
        <v>30</v>
      </c>
      <c r="X322" s="95" t="s">
        <v>321</v>
      </c>
      <c r="Y322" s="95" t="s">
        <v>32</v>
      </c>
      <c r="Z322" s="95">
        <v>4329467</v>
      </c>
      <c r="AA322" s="95" t="s">
        <v>2326</v>
      </c>
      <c r="AB322" s="95" t="s">
        <v>2326</v>
      </c>
      <c r="AC322" s="95" t="s">
        <v>2326</v>
      </c>
      <c r="AD322" s="95" t="s">
        <v>2327</v>
      </c>
      <c r="AE322" s="95" t="s">
        <v>154</v>
      </c>
      <c r="AF322" s="95" t="s">
        <v>154</v>
      </c>
      <c r="AG322" s="95" t="s">
        <v>2328</v>
      </c>
      <c r="AH322" s="95" t="s">
        <v>154</v>
      </c>
      <c r="AI322" s="95" t="s">
        <v>154</v>
      </c>
      <c r="AJ322" s="95" t="s">
        <v>154</v>
      </c>
      <c r="AK322" s="95" t="s">
        <v>154</v>
      </c>
      <c r="AL322" s="95" t="s">
        <v>4713</v>
      </c>
      <c r="AM322" s="95" t="s">
        <v>4714</v>
      </c>
      <c r="AN322" s="95" t="s">
        <v>969</v>
      </c>
      <c r="AO322" s="95" t="s">
        <v>4715</v>
      </c>
      <c r="AP322" s="95" t="s">
        <v>4716</v>
      </c>
      <c r="AQ322" s="95" t="s">
        <v>2980</v>
      </c>
      <c r="AR322" s="95" t="s">
        <v>4717</v>
      </c>
      <c r="AS322" s="95" t="s">
        <v>4705</v>
      </c>
      <c r="AT322" s="95" t="s">
        <v>1570</v>
      </c>
      <c r="AU322" s="95" t="s">
        <v>992</v>
      </c>
      <c r="AV322" s="95" t="s">
        <v>469</v>
      </c>
      <c r="AW322" s="95" t="s">
        <v>4718</v>
      </c>
      <c r="AX322" s="95" t="s">
        <v>4719</v>
      </c>
    </row>
    <row r="323" spans="1:50" x14ac:dyDescent="0.25">
      <c r="A323" s="95" t="s">
        <v>4705</v>
      </c>
      <c r="B323" s="95" t="s">
        <v>4692</v>
      </c>
      <c r="C323" s="95" t="s">
        <v>4706</v>
      </c>
      <c r="D323" s="95" t="s">
        <v>2317</v>
      </c>
      <c r="E323" s="95" t="s">
        <v>4707</v>
      </c>
      <c r="F323" s="95" t="s">
        <v>4708</v>
      </c>
      <c r="G323" s="95" t="s">
        <v>4709</v>
      </c>
      <c r="H323" s="95" t="s">
        <v>2321</v>
      </c>
      <c r="I323" s="95" t="s">
        <v>2322</v>
      </c>
      <c r="J323" s="95" t="s">
        <v>462</v>
      </c>
      <c r="K323" s="95" t="s">
        <v>4710</v>
      </c>
      <c r="L323" s="95" t="s">
        <v>4711</v>
      </c>
      <c r="M323" s="95" t="s">
        <v>325</v>
      </c>
      <c r="N323" s="95" t="s">
        <v>356</v>
      </c>
      <c r="O323" s="95" t="s">
        <v>4712</v>
      </c>
      <c r="P323" s="95" t="s">
        <v>328</v>
      </c>
      <c r="Q323" s="95" t="s">
        <v>418</v>
      </c>
      <c r="R323" s="95" t="s">
        <v>419</v>
      </c>
      <c r="S323" s="95" t="s">
        <v>22</v>
      </c>
      <c r="T323" s="95" t="s">
        <v>23</v>
      </c>
      <c r="U323" s="95" t="s">
        <v>535</v>
      </c>
      <c r="V323" s="95" t="s">
        <v>1582</v>
      </c>
      <c r="W323" s="95" t="s">
        <v>30</v>
      </c>
      <c r="X323" s="95" t="s">
        <v>321</v>
      </c>
      <c r="Y323" s="95" t="s">
        <v>32</v>
      </c>
      <c r="Z323" s="95">
        <v>2447333</v>
      </c>
      <c r="AA323" s="95" t="s">
        <v>2326</v>
      </c>
      <c r="AB323" s="95" t="s">
        <v>2326</v>
      </c>
      <c r="AC323" s="95" t="s">
        <v>2326</v>
      </c>
      <c r="AD323" s="95" t="s">
        <v>2327</v>
      </c>
      <c r="AE323" s="95" t="s">
        <v>154</v>
      </c>
      <c r="AF323" s="95" t="s">
        <v>154</v>
      </c>
      <c r="AG323" s="95" t="s">
        <v>2328</v>
      </c>
      <c r="AH323" s="95" t="s">
        <v>154</v>
      </c>
      <c r="AI323" s="95" t="s">
        <v>154</v>
      </c>
      <c r="AJ323" s="95" t="s">
        <v>154</v>
      </c>
      <c r="AK323" s="95" t="s">
        <v>154</v>
      </c>
      <c r="AL323" s="95" t="s">
        <v>4713</v>
      </c>
      <c r="AM323" s="95" t="s">
        <v>4714</v>
      </c>
      <c r="AN323" s="95" t="s">
        <v>969</v>
      </c>
      <c r="AO323" s="95" t="s">
        <v>4715</v>
      </c>
      <c r="AP323" s="95" t="s">
        <v>4716</v>
      </c>
      <c r="AQ323" s="95" t="s">
        <v>2980</v>
      </c>
      <c r="AR323" s="95" t="s">
        <v>4717</v>
      </c>
      <c r="AS323" s="95" t="s">
        <v>4705</v>
      </c>
      <c r="AT323" s="95" t="s">
        <v>1570</v>
      </c>
      <c r="AU323" s="95" t="s">
        <v>992</v>
      </c>
      <c r="AV323" s="95" t="s">
        <v>469</v>
      </c>
      <c r="AW323" s="95" t="s">
        <v>4718</v>
      </c>
      <c r="AX323" s="95" t="s">
        <v>4719</v>
      </c>
    </row>
    <row r="324" spans="1:50" x14ac:dyDescent="0.25">
      <c r="A324" s="95" t="s">
        <v>4720</v>
      </c>
      <c r="B324" s="95" t="s">
        <v>4692</v>
      </c>
      <c r="C324" s="95" t="s">
        <v>4721</v>
      </c>
      <c r="D324" s="95" t="s">
        <v>2317</v>
      </c>
      <c r="E324" s="95" t="s">
        <v>4722</v>
      </c>
      <c r="F324" s="95" t="s">
        <v>4723</v>
      </c>
      <c r="G324" s="95" t="s">
        <v>4724</v>
      </c>
      <c r="H324" s="95" t="s">
        <v>2321</v>
      </c>
      <c r="I324" s="95" t="s">
        <v>2322</v>
      </c>
      <c r="J324" s="95" t="s">
        <v>322</v>
      </c>
      <c r="K324" s="95" t="s">
        <v>4725</v>
      </c>
      <c r="L324" s="95" t="s">
        <v>4726</v>
      </c>
      <c r="M324" s="95" t="s">
        <v>325</v>
      </c>
      <c r="N324" s="95" t="s">
        <v>326</v>
      </c>
      <c r="O324" s="95" t="s">
        <v>4727</v>
      </c>
      <c r="P324" s="95" t="s">
        <v>328</v>
      </c>
      <c r="Q324" s="95" t="s">
        <v>618</v>
      </c>
      <c r="R324" s="95" t="s">
        <v>619</v>
      </c>
      <c r="S324" s="95" t="s">
        <v>22</v>
      </c>
      <c r="T324" s="95" t="s">
        <v>23</v>
      </c>
      <c r="U324" s="95" t="s">
        <v>95</v>
      </c>
      <c r="V324" s="95" t="s">
        <v>96</v>
      </c>
      <c r="W324" s="95" t="s">
        <v>30</v>
      </c>
      <c r="X324" s="95" t="s">
        <v>321</v>
      </c>
      <c r="Y324" s="95" t="s">
        <v>32</v>
      </c>
      <c r="Z324" s="95">
        <v>15533394.289999999</v>
      </c>
      <c r="AA324" s="95" t="s">
        <v>2326</v>
      </c>
      <c r="AB324" s="95" t="s">
        <v>2326</v>
      </c>
      <c r="AC324" s="95" t="s">
        <v>2326</v>
      </c>
      <c r="AD324" s="95" t="s">
        <v>2327</v>
      </c>
      <c r="AE324" s="95" t="s">
        <v>154</v>
      </c>
      <c r="AF324" s="95" t="s">
        <v>154</v>
      </c>
      <c r="AG324" s="95" t="s">
        <v>2328</v>
      </c>
      <c r="AH324" s="95" t="s">
        <v>154</v>
      </c>
      <c r="AI324" s="95" t="s">
        <v>154</v>
      </c>
      <c r="AJ324" s="95" t="s">
        <v>154</v>
      </c>
      <c r="AK324" s="95" t="s">
        <v>154</v>
      </c>
      <c r="AL324" s="95" t="s">
        <v>4728</v>
      </c>
      <c r="AM324" s="95" t="s">
        <v>2797</v>
      </c>
      <c r="AN324" s="95" t="s">
        <v>2797</v>
      </c>
      <c r="AO324" s="95" t="s">
        <v>4729</v>
      </c>
      <c r="AP324" s="95" t="s">
        <v>4730</v>
      </c>
      <c r="AQ324" s="95" t="s">
        <v>2980</v>
      </c>
      <c r="AR324" s="95" t="s">
        <v>4731</v>
      </c>
      <c r="AS324" s="95" t="s">
        <v>4720</v>
      </c>
      <c r="AT324" s="95" t="s">
        <v>1570</v>
      </c>
      <c r="AU324" s="95" t="s">
        <v>365</v>
      </c>
      <c r="AV324" s="95" t="s">
        <v>456</v>
      </c>
      <c r="AW324" s="95" t="s">
        <v>4732</v>
      </c>
      <c r="AX324" s="95" t="s">
        <v>4733</v>
      </c>
    </row>
    <row r="325" spans="1:50" x14ac:dyDescent="0.25">
      <c r="A325" s="95" t="s">
        <v>4720</v>
      </c>
      <c r="B325" s="95" t="s">
        <v>4692</v>
      </c>
      <c r="C325" s="95" t="s">
        <v>4721</v>
      </c>
      <c r="D325" s="95" t="s">
        <v>2317</v>
      </c>
      <c r="E325" s="95" t="s">
        <v>4722</v>
      </c>
      <c r="F325" s="95" t="s">
        <v>4723</v>
      </c>
      <c r="G325" s="95" t="s">
        <v>4724</v>
      </c>
      <c r="H325" s="95" t="s">
        <v>2321</v>
      </c>
      <c r="I325" s="95" t="s">
        <v>2322</v>
      </c>
      <c r="J325" s="95" t="s">
        <v>322</v>
      </c>
      <c r="K325" s="95" t="s">
        <v>4725</v>
      </c>
      <c r="L325" s="95" t="s">
        <v>4726</v>
      </c>
      <c r="M325" s="95" t="s">
        <v>325</v>
      </c>
      <c r="N325" s="95" t="s">
        <v>326</v>
      </c>
      <c r="O325" s="95" t="s">
        <v>4727</v>
      </c>
      <c r="P325" s="95" t="s">
        <v>328</v>
      </c>
      <c r="Q325" s="95" t="s">
        <v>618</v>
      </c>
      <c r="R325" s="95" t="s">
        <v>619</v>
      </c>
      <c r="S325" s="95" t="s">
        <v>22</v>
      </c>
      <c r="T325" s="95" t="s">
        <v>23</v>
      </c>
      <c r="U325" s="95" t="s">
        <v>113</v>
      </c>
      <c r="V325" s="95" t="s">
        <v>114</v>
      </c>
      <c r="W325" s="95" t="s">
        <v>30</v>
      </c>
      <c r="X325" s="95" t="s">
        <v>321</v>
      </c>
      <c r="Y325" s="95" t="s">
        <v>32</v>
      </c>
      <c r="Z325" s="95">
        <v>38683626.969999999</v>
      </c>
      <c r="AA325" s="95" t="s">
        <v>2326</v>
      </c>
      <c r="AB325" s="95" t="s">
        <v>2326</v>
      </c>
      <c r="AC325" s="95" t="s">
        <v>2326</v>
      </c>
      <c r="AD325" s="95" t="s">
        <v>2327</v>
      </c>
      <c r="AE325" s="95" t="s">
        <v>154</v>
      </c>
      <c r="AF325" s="95" t="s">
        <v>154</v>
      </c>
      <c r="AG325" s="95" t="s">
        <v>2328</v>
      </c>
      <c r="AH325" s="95" t="s">
        <v>154</v>
      </c>
      <c r="AI325" s="95" t="s">
        <v>154</v>
      </c>
      <c r="AJ325" s="95" t="s">
        <v>154</v>
      </c>
      <c r="AK325" s="95" t="s">
        <v>154</v>
      </c>
      <c r="AL325" s="95" t="s">
        <v>4728</v>
      </c>
      <c r="AM325" s="95" t="s">
        <v>2797</v>
      </c>
      <c r="AN325" s="95" t="s">
        <v>2797</v>
      </c>
      <c r="AO325" s="95" t="s">
        <v>4729</v>
      </c>
      <c r="AP325" s="95" t="s">
        <v>4730</v>
      </c>
      <c r="AQ325" s="95" t="s">
        <v>2980</v>
      </c>
      <c r="AR325" s="95" t="s">
        <v>4731</v>
      </c>
      <c r="AS325" s="95" t="s">
        <v>4720</v>
      </c>
      <c r="AT325" s="95" t="s">
        <v>1570</v>
      </c>
      <c r="AU325" s="95" t="s">
        <v>365</v>
      </c>
      <c r="AV325" s="95" t="s">
        <v>456</v>
      </c>
      <c r="AW325" s="95" t="s">
        <v>4732</v>
      </c>
      <c r="AX325" s="95" t="s">
        <v>4733</v>
      </c>
    </row>
    <row r="326" spans="1:50" x14ac:dyDescent="0.25">
      <c r="A326" s="95" t="s">
        <v>4734</v>
      </c>
      <c r="B326" s="95" t="s">
        <v>4692</v>
      </c>
      <c r="C326" s="95" t="s">
        <v>4735</v>
      </c>
      <c r="D326" s="95" t="s">
        <v>2317</v>
      </c>
      <c r="E326" s="95" t="s">
        <v>3285</v>
      </c>
      <c r="F326" s="95" t="s">
        <v>4736</v>
      </c>
      <c r="G326" s="95" t="s">
        <v>4737</v>
      </c>
      <c r="H326" s="95" t="s">
        <v>2321</v>
      </c>
      <c r="I326" s="95" t="s">
        <v>2322</v>
      </c>
      <c r="J326" s="95" t="s">
        <v>462</v>
      </c>
      <c r="K326" s="95" t="s">
        <v>788</v>
      </c>
      <c r="L326" s="95" t="s">
        <v>789</v>
      </c>
      <c r="M326" s="95" t="s">
        <v>325</v>
      </c>
      <c r="N326" s="95" t="s">
        <v>356</v>
      </c>
      <c r="O326" s="95" t="s">
        <v>790</v>
      </c>
      <c r="P326" s="95" t="s">
        <v>328</v>
      </c>
      <c r="Q326" s="95" t="s">
        <v>494</v>
      </c>
      <c r="R326" s="95" t="s">
        <v>495</v>
      </c>
      <c r="S326" s="95" t="s">
        <v>22</v>
      </c>
      <c r="T326" s="95" t="s">
        <v>23</v>
      </c>
      <c r="U326" s="95" t="s">
        <v>602</v>
      </c>
      <c r="V326" s="95" t="s">
        <v>1578</v>
      </c>
      <c r="W326" s="95" t="s">
        <v>30</v>
      </c>
      <c r="X326" s="95" t="s">
        <v>321</v>
      </c>
      <c r="Y326" s="95" t="s">
        <v>32</v>
      </c>
      <c r="Z326" s="95">
        <v>3718867</v>
      </c>
      <c r="AA326" s="95" t="s">
        <v>2326</v>
      </c>
      <c r="AB326" s="95" t="s">
        <v>2326</v>
      </c>
      <c r="AC326" s="95" t="s">
        <v>2326</v>
      </c>
      <c r="AD326" s="95" t="s">
        <v>2327</v>
      </c>
      <c r="AE326" s="95" t="s">
        <v>154</v>
      </c>
      <c r="AF326" s="95" t="s">
        <v>154</v>
      </c>
      <c r="AG326" s="95" t="s">
        <v>2328</v>
      </c>
      <c r="AH326" s="95" t="s">
        <v>154</v>
      </c>
      <c r="AI326" s="95" t="s">
        <v>154</v>
      </c>
      <c r="AJ326" s="95" t="s">
        <v>154</v>
      </c>
      <c r="AK326" s="95" t="s">
        <v>154</v>
      </c>
      <c r="AL326" s="95" t="s">
        <v>4738</v>
      </c>
      <c r="AM326" s="95" t="s">
        <v>791</v>
      </c>
      <c r="AN326" s="95" t="s">
        <v>791</v>
      </c>
      <c r="AO326" s="95" t="s">
        <v>792</v>
      </c>
      <c r="AP326" s="95" t="s">
        <v>4739</v>
      </c>
      <c r="AQ326" s="95" t="s">
        <v>2980</v>
      </c>
      <c r="AR326" s="95" t="s">
        <v>4740</v>
      </c>
      <c r="AS326" s="95" t="s">
        <v>4734</v>
      </c>
      <c r="AT326" s="95" t="s">
        <v>1570</v>
      </c>
      <c r="AU326" s="95" t="s">
        <v>793</v>
      </c>
      <c r="AV326" s="95" t="s">
        <v>469</v>
      </c>
      <c r="AW326" s="95" t="s">
        <v>794</v>
      </c>
      <c r="AX326" s="95" t="s">
        <v>795</v>
      </c>
    </row>
    <row r="327" spans="1:50" x14ac:dyDescent="0.25">
      <c r="A327" s="95" t="s">
        <v>4741</v>
      </c>
      <c r="B327" s="95" t="s">
        <v>4692</v>
      </c>
      <c r="C327" s="95" t="s">
        <v>4742</v>
      </c>
      <c r="D327" s="95" t="s">
        <v>2317</v>
      </c>
      <c r="E327" s="95" t="s">
        <v>4743</v>
      </c>
      <c r="F327" s="95" t="s">
        <v>4744</v>
      </c>
      <c r="G327" s="95" t="s">
        <v>4745</v>
      </c>
      <c r="H327" s="95" t="s">
        <v>2321</v>
      </c>
      <c r="I327" s="95" t="s">
        <v>2322</v>
      </c>
      <c r="J327" s="95" t="s">
        <v>462</v>
      </c>
      <c r="K327" s="95" t="s">
        <v>4746</v>
      </c>
      <c r="L327" s="95" t="s">
        <v>4747</v>
      </c>
      <c r="M327" s="95" t="s">
        <v>325</v>
      </c>
      <c r="N327" s="95" t="s">
        <v>326</v>
      </c>
      <c r="O327" s="95" t="s">
        <v>4748</v>
      </c>
      <c r="P327" s="95" t="s">
        <v>328</v>
      </c>
      <c r="Q327" s="95" t="s">
        <v>618</v>
      </c>
      <c r="R327" s="95" t="s">
        <v>619</v>
      </c>
      <c r="S327" s="95" t="s">
        <v>22</v>
      </c>
      <c r="T327" s="95" t="s">
        <v>23</v>
      </c>
      <c r="U327" s="95" t="s">
        <v>476</v>
      </c>
      <c r="V327" s="95" t="s">
        <v>477</v>
      </c>
      <c r="W327" s="95" t="s">
        <v>30</v>
      </c>
      <c r="X327" s="95" t="s">
        <v>321</v>
      </c>
      <c r="Y327" s="95" t="s">
        <v>32</v>
      </c>
      <c r="Z327" s="95">
        <v>1882334</v>
      </c>
      <c r="AA327" s="95" t="s">
        <v>2326</v>
      </c>
      <c r="AB327" s="95" t="s">
        <v>2326</v>
      </c>
      <c r="AC327" s="95" t="s">
        <v>2326</v>
      </c>
      <c r="AD327" s="95" t="s">
        <v>2327</v>
      </c>
      <c r="AE327" s="95" t="s">
        <v>154</v>
      </c>
      <c r="AF327" s="95" t="s">
        <v>154</v>
      </c>
      <c r="AG327" s="95" t="s">
        <v>2328</v>
      </c>
      <c r="AH327" s="95" t="s">
        <v>154</v>
      </c>
      <c r="AI327" s="95" t="s">
        <v>154</v>
      </c>
      <c r="AJ327" s="95" t="s">
        <v>154</v>
      </c>
      <c r="AK327" s="95" t="s">
        <v>154</v>
      </c>
      <c r="AL327" s="95" t="s">
        <v>4749</v>
      </c>
      <c r="AM327" s="95" t="s">
        <v>4750</v>
      </c>
      <c r="AN327" s="95" t="s">
        <v>4751</v>
      </c>
      <c r="AO327" s="95" t="s">
        <v>4752</v>
      </c>
      <c r="AP327" s="95" t="s">
        <v>4753</v>
      </c>
      <c r="AQ327" s="95" t="s">
        <v>2980</v>
      </c>
      <c r="AR327" s="95" t="s">
        <v>4754</v>
      </c>
      <c r="AS327" s="95" t="s">
        <v>4741</v>
      </c>
      <c r="AT327" s="95" t="s">
        <v>1570</v>
      </c>
      <c r="AU327" s="95" t="s">
        <v>983</v>
      </c>
      <c r="AV327" s="95" t="s">
        <v>469</v>
      </c>
      <c r="AW327" s="95" t="s">
        <v>4755</v>
      </c>
      <c r="AX327" s="95" t="s">
        <v>4756</v>
      </c>
    </row>
    <row r="328" spans="1:50" x14ac:dyDescent="0.25">
      <c r="A328" s="95" t="s">
        <v>4741</v>
      </c>
      <c r="B328" s="95" t="s">
        <v>4692</v>
      </c>
      <c r="C328" s="95" t="s">
        <v>4742</v>
      </c>
      <c r="D328" s="95" t="s">
        <v>2317</v>
      </c>
      <c r="E328" s="95" t="s">
        <v>4743</v>
      </c>
      <c r="F328" s="95" t="s">
        <v>4744</v>
      </c>
      <c r="G328" s="95" t="s">
        <v>4745</v>
      </c>
      <c r="H328" s="95" t="s">
        <v>2321</v>
      </c>
      <c r="I328" s="95" t="s">
        <v>2322</v>
      </c>
      <c r="J328" s="95" t="s">
        <v>462</v>
      </c>
      <c r="K328" s="95" t="s">
        <v>4746</v>
      </c>
      <c r="L328" s="95" t="s">
        <v>4747</v>
      </c>
      <c r="M328" s="95" t="s">
        <v>325</v>
      </c>
      <c r="N328" s="95" t="s">
        <v>326</v>
      </c>
      <c r="O328" s="95" t="s">
        <v>4748</v>
      </c>
      <c r="P328" s="95" t="s">
        <v>328</v>
      </c>
      <c r="Q328" s="95" t="s">
        <v>618</v>
      </c>
      <c r="R328" s="95" t="s">
        <v>619</v>
      </c>
      <c r="S328" s="95" t="s">
        <v>22</v>
      </c>
      <c r="T328" s="95" t="s">
        <v>23</v>
      </c>
      <c r="U328" s="95" t="s">
        <v>478</v>
      </c>
      <c r="V328" s="95" t="s">
        <v>479</v>
      </c>
      <c r="W328" s="95" t="s">
        <v>30</v>
      </c>
      <c r="X328" s="95" t="s">
        <v>321</v>
      </c>
      <c r="Y328" s="95" t="s">
        <v>32</v>
      </c>
      <c r="Z328" s="95">
        <v>1882333</v>
      </c>
      <c r="AA328" s="95" t="s">
        <v>2326</v>
      </c>
      <c r="AB328" s="95" t="s">
        <v>2326</v>
      </c>
      <c r="AC328" s="95" t="s">
        <v>2326</v>
      </c>
      <c r="AD328" s="95" t="s">
        <v>2327</v>
      </c>
      <c r="AE328" s="95" t="s">
        <v>154</v>
      </c>
      <c r="AF328" s="95" t="s">
        <v>154</v>
      </c>
      <c r="AG328" s="95" t="s">
        <v>2328</v>
      </c>
      <c r="AH328" s="95" t="s">
        <v>154</v>
      </c>
      <c r="AI328" s="95" t="s">
        <v>154</v>
      </c>
      <c r="AJ328" s="95" t="s">
        <v>154</v>
      </c>
      <c r="AK328" s="95" t="s">
        <v>154</v>
      </c>
      <c r="AL328" s="95" t="s">
        <v>4749</v>
      </c>
      <c r="AM328" s="95" t="s">
        <v>4750</v>
      </c>
      <c r="AN328" s="95" t="s">
        <v>4751</v>
      </c>
      <c r="AO328" s="95" t="s">
        <v>4752</v>
      </c>
      <c r="AP328" s="95" t="s">
        <v>4753</v>
      </c>
      <c r="AQ328" s="95" t="s">
        <v>2980</v>
      </c>
      <c r="AR328" s="95" t="s">
        <v>4754</v>
      </c>
      <c r="AS328" s="95" t="s">
        <v>4741</v>
      </c>
      <c r="AT328" s="95" t="s">
        <v>1570</v>
      </c>
      <c r="AU328" s="95" t="s">
        <v>983</v>
      </c>
      <c r="AV328" s="95" t="s">
        <v>469</v>
      </c>
      <c r="AW328" s="95" t="s">
        <v>4755</v>
      </c>
      <c r="AX328" s="95" t="s">
        <v>4756</v>
      </c>
    </row>
    <row r="329" spans="1:50" x14ac:dyDescent="0.25">
      <c r="A329" s="95" t="s">
        <v>4757</v>
      </c>
      <c r="B329" s="95" t="s">
        <v>4692</v>
      </c>
      <c r="C329" s="95" t="s">
        <v>4758</v>
      </c>
      <c r="D329" s="95" t="s">
        <v>2317</v>
      </c>
      <c r="E329" s="95" t="s">
        <v>2911</v>
      </c>
      <c r="F329" s="95" t="s">
        <v>2326</v>
      </c>
      <c r="G329" s="95" t="s">
        <v>2911</v>
      </c>
      <c r="H329" s="95" t="s">
        <v>2321</v>
      </c>
      <c r="I329" s="95" t="s">
        <v>2322</v>
      </c>
      <c r="J329" s="95" t="s">
        <v>462</v>
      </c>
      <c r="K329" s="95" t="s">
        <v>4759</v>
      </c>
      <c r="L329" s="95" t="s">
        <v>4760</v>
      </c>
      <c r="M329" s="95" t="s">
        <v>325</v>
      </c>
      <c r="N329" s="95" t="s">
        <v>356</v>
      </c>
      <c r="O329" s="95" t="s">
        <v>4761</v>
      </c>
      <c r="P329" s="95" t="s">
        <v>328</v>
      </c>
      <c r="Q329" s="95" t="s">
        <v>385</v>
      </c>
      <c r="R329" s="95" t="s">
        <v>386</v>
      </c>
      <c r="S329" s="95" t="s">
        <v>22</v>
      </c>
      <c r="T329" s="95" t="s">
        <v>23</v>
      </c>
      <c r="U329" s="95" t="s">
        <v>478</v>
      </c>
      <c r="V329" s="95" t="s">
        <v>479</v>
      </c>
      <c r="W329" s="95" t="s">
        <v>30</v>
      </c>
      <c r="X329" s="95" t="s">
        <v>321</v>
      </c>
      <c r="Y329" s="95" t="s">
        <v>32</v>
      </c>
      <c r="Z329" s="95">
        <v>128288</v>
      </c>
      <c r="AA329" s="95" t="s">
        <v>2326</v>
      </c>
      <c r="AB329" s="95" t="s">
        <v>2326</v>
      </c>
      <c r="AC329" s="95" t="s">
        <v>2326</v>
      </c>
      <c r="AD329" s="95" t="s">
        <v>2327</v>
      </c>
      <c r="AE329" s="95" t="s">
        <v>154</v>
      </c>
      <c r="AF329" s="95" t="s">
        <v>154</v>
      </c>
      <c r="AG329" s="95" t="s">
        <v>2328</v>
      </c>
      <c r="AH329" s="95" t="s">
        <v>154</v>
      </c>
      <c r="AI329" s="95" t="s">
        <v>154</v>
      </c>
      <c r="AJ329" s="95" t="s">
        <v>154</v>
      </c>
      <c r="AK329" s="95" t="s">
        <v>154</v>
      </c>
      <c r="AL329" s="95" t="s">
        <v>4762</v>
      </c>
      <c r="AM329" s="95" t="s">
        <v>2604</v>
      </c>
      <c r="AN329" s="95" t="s">
        <v>2604</v>
      </c>
      <c r="AO329" s="95" t="s">
        <v>4763</v>
      </c>
      <c r="AP329" s="95" t="s">
        <v>1570</v>
      </c>
      <c r="AQ329" s="95" t="s">
        <v>154</v>
      </c>
      <c r="AR329" s="95" t="s">
        <v>4632</v>
      </c>
      <c r="AS329" s="95" t="s">
        <v>4757</v>
      </c>
      <c r="AT329" s="95" t="s">
        <v>1570</v>
      </c>
      <c r="AU329" s="95" t="s">
        <v>833</v>
      </c>
      <c r="AV329" s="95" t="s">
        <v>1616</v>
      </c>
      <c r="AW329" s="95" t="s">
        <v>4764</v>
      </c>
      <c r="AX329" s="95" t="s">
        <v>4765</v>
      </c>
    </row>
    <row r="330" spans="1:50" x14ac:dyDescent="0.25">
      <c r="A330" s="95" t="s">
        <v>4766</v>
      </c>
      <c r="B330" s="95" t="s">
        <v>4692</v>
      </c>
      <c r="C330" s="95" t="s">
        <v>4767</v>
      </c>
      <c r="D330" s="95" t="s">
        <v>2317</v>
      </c>
      <c r="E330" s="95" t="s">
        <v>4639</v>
      </c>
      <c r="F330" s="95" t="s">
        <v>2326</v>
      </c>
      <c r="G330" s="95" t="s">
        <v>4639</v>
      </c>
      <c r="H330" s="95" t="s">
        <v>2321</v>
      </c>
      <c r="I330" s="95" t="s">
        <v>2322</v>
      </c>
      <c r="J330" s="95" t="s">
        <v>462</v>
      </c>
      <c r="K330" s="95" t="s">
        <v>4768</v>
      </c>
      <c r="L330" s="95" t="s">
        <v>4769</v>
      </c>
      <c r="M330" s="95" t="s">
        <v>325</v>
      </c>
      <c r="N330" s="95" t="s">
        <v>356</v>
      </c>
      <c r="O330" s="95" t="s">
        <v>4770</v>
      </c>
      <c r="P330" s="95" t="s">
        <v>328</v>
      </c>
      <c r="Q330" s="95" t="s">
        <v>385</v>
      </c>
      <c r="R330" s="95" t="s">
        <v>386</v>
      </c>
      <c r="S330" s="95" t="s">
        <v>22</v>
      </c>
      <c r="T330" s="95" t="s">
        <v>23</v>
      </c>
      <c r="U330" s="95" t="s">
        <v>535</v>
      </c>
      <c r="V330" s="95" t="s">
        <v>1582</v>
      </c>
      <c r="W330" s="95" t="s">
        <v>30</v>
      </c>
      <c r="X330" s="95" t="s">
        <v>321</v>
      </c>
      <c r="Y330" s="95" t="s">
        <v>32</v>
      </c>
      <c r="Z330" s="95">
        <v>384863</v>
      </c>
      <c r="AA330" s="95" t="s">
        <v>2326</v>
      </c>
      <c r="AB330" s="95" t="s">
        <v>2326</v>
      </c>
      <c r="AC330" s="95" t="s">
        <v>2326</v>
      </c>
      <c r="AD330" s="95" t="s">
        <v>2327</v>
      </c>
      <c r="AE330" s="95" t="s">
        <v>154</v>
      </c>
      <c r="AF330" s="95" t="s">
        <v>154</v>
      </c>
      <c r="AG330" s="95" t="s">
        <v>2328</v>
      </c>
      <c r="AH330" s="95" t="s">
        <v>154</v>
      </c>
      <c r="AI330" s="95" t="s">
        <v>154</v>
      </c>
      <c r="AJ330" s="95" t="s">
        <v>154</v>
      </c>
      <c r="AK330" s="95" t="s">
        <v>154</v>
      </c>
      <c r="AL330" s="95" t="s">
        <v>4771</v>
      </c>
      <c r="AM330" s="95" t="s">
        <v>2357</v>
      </c>
      <c r="AN330" s="95" t="s">
        <v>2357</v>
      </c>
      <c r="AO330" s="95" t="s">
        <v>4772</v>
      </c>
      <c r="AP330" s="95" t="s">
        <v>4773</v>
      </c>
      <c r="AQ330" s="95" t="s">
        <v>4774</v>
      </c>
      <c r="AR330" s="95" t="s">
        <v>4775</v>
      </c>
      <c r="AS330" s="95" t="s">
        <v>4766</v>
      </c>
      <c r="AT330" s="95" t="s">
        <v>1570</v>
      </c>
      <c r="AU330" s="95" t="s">
        <v>923</v>
      </c>
      <c r="AV330" s="95" t="s">
        <v>1616</v>
      </c>
      <c r="AW330" s="95" t="s">
        <v>4776</v>
      </c>
      <c r="AX330" s="95" t="s">
        <v>4777</v>
      </c>
    </row>
    <row r="331" spans="1:50" x14ac:dyDescent="0.25">
      <c r="A331" s="95" t="s">
        <v>4778</v>
      </c>
      <c r="B331" s="95" t="s">
        <v>4692</v>
      </c>
      <c r="C331" s="95" t="s">
        <v>4779</v>
      </c>
      <c r="D331" s="95" t="s">
        <v>2317</v>
      </c>
      <c r="E331" s="95" t="s">
        <v>3888</v>
      </c>
      <c r="F331" s="95" t="s">
        <v>2326</v>
      </c>
      <c r="G331" s="95" t="s">
        <v>3888</v>
      </c>
      <c r="H331" s="95" t="s">
        <v>2321</v>
      </c>
      <c r="I331" s="95" t="s">
        <v>2322</v>
      </c>
      <c r="J331" s="95" t="s">
        <v>462</v>
      </c>
      <c r="K331" s="95" t="s">
        <v>4780</v>
      </c>
      <c r="L331" s="95" t="s">
        <v>4781</v>
      </c>
      <c r="M331" s="95" t="s">
        <v>325</v>
      </c>
      <c r="N331" s="95" t="s">
        <v>356</v>
      </c>
      <c r="O331" s="95" t="s">
        <v>4782</v>
      </c>
      <c r="P331" s="95" t="s">
        <v>328</v>
      </c>
      <c r="Q331" s="95" t="s">
        <v>4783</v>
      </c>
      <c r="R331" s="95" t="s">
        <v>4784</v>
      </c>
      <c r="S331" s="95" t="s">
        <v>22</v>
      </c>
      <c r="T331" s="95" t="s">
        <v>23</v>
      </c>
      <c r="U331" s="95" t="s">
        <v>478</v>
      </c>
      <c r="V331" s="95" t="s">
        <v>479</v>
      </c>
      <c r="W331" s="95" t="s">
        <v>30</v>
      </c>
      <c r="X331" s="95" t="s">
        <v>321</v>
      </c>
      <c r="Y331" s="95" t="s">
        <v>32</v>
      </c>
      <c r="Z331" s="95">
        <v>810330</v>
      </c>
      <c r="AA331" s="95" t="s">
        <v>2326</v>
      </c>
      <c r="AB331" s="95" t="s">
        <v>2326</v>
      </c>
      <c r="AC331" s="95" t="s">
        <v>2326</v>
      </c>
      <c r="AD331" s="95" t="s">
        <v>2327</v>
      </c>
      <c r="AE331" s="95" t="s">
        <v>154</v>
      </c>
      <c r="AF331" s="95" t="s">
        <v>154</v>
      </c>
      <c r="AG331" s="95" t="s">
        <v>2328</v>
      </c>
      <c r="AH331" s="95" t="s">
        <v>154</v>
      </c>
      <c r="AI331" s="95" t="s">
        <v>154</v>
      </c>
      <c r="AJ331" s="95" t="s">
        <v>154</v>
      </c>
      <c r="AK331" s="95" t="s">
        <v>154</v>
      </c>
      <c r="AL331" s="95" t="s">
        <v>4785</v>
      </c>
      <c r="AM331" s="95" t="s">
        <v>2604</v>
      </c>
      <c r="AN331" s="95" t="s">
        <v>2604</v>
      </c>
      <c r="AO331" s="95" t="s">
        <v>4786</v>
      </c>
      <c r="AP331" s="95" t="s">
        <v>4787</v>
      </c>
      <c r="AQ331" s="95" t="s">
        <v>2360</v>
      </c>
      <c r="AR331" s="95" t="s">
        <v>4788</v>
      </c>
      <c r="AS331" s="95" t="s">
        <v>4778</v>
      </c>
      <c r="AT331" s="95" t="s">
        <v>1570</v>
      </c>
      <c r="AU331" s="95" t="s">
        <v>983</v>
      </c>
      <c r="AV331" s="95" t="s">
        <v>1616</v>
      </c>
      <c r="AW331" s="95" t="s">
        <v>4789</v>
      </c>
      <c r="AX331" s="95" t="s">
        <v>4790</v>
      </c>
    </row>
    <row r="332" spans="1:50" x14ac:dyDescent="0.25">
      <c r="A332" s="95" t="s">
        <v>4791</v>
      </c>
      <c r="B332" s="95" t="s">
        <v>4692</v>
      </c>
      <c r="C332" s="95" t="s">
        <v>4792</v>
      </c>
      <c r="D332" s="95" t="s">
        <v>2317</v>
      </c>
      <c r="E332" s="95" t="s">
        <v>4793</v>
      </c>
      <c r="F332" s="95" t="s">
        <v>4794</v>
      </c>
      <c r="G332" s="95" t="s">
        <v>4795</v>
      </c>
      <c r="H332" s="95" t="s">
        <v>2321</v>
      </c>
      <c r="I332" s="95" t="s">
        <v>2322</v>
      </c>
      <c r="J332" s="95" t="s">
        <v>322</v>
      </c>
      <c r="K332" s="95" t="s">
        <v>4796</v>
      </c>
      <c r="L332" s="95" t="s">
        <v>4797</v>
      </c>
      <c r="M332" s="95" t="s">
        <v>325</v>
      </c>
      <c r="N332" s="95" t="s">
        <v>326</v>
      </c>
      <c r="O332" s="95" t="s">
        <v>4798</v>
      </c>
      <c r="P332" s="95" t="s">
        <v>328</v>
      </c>
      <c r="Q332" s="95" t="s">
        <v>494</v>
      </c>
      <c r="R332" s="95" t="s">
        <v>495</v>
      </c>
      <c r="S332" s="95" t="s">
        <v>22</v>
      </c>
      <c r="T332" s="95" t="s">
        <v>23</v>
      </c>
      <c r="U332" s="95" t="s">
        <v>472</v>
      </c>
      <c r="V332" s="95" t="s">
        <v>1585</v>
      </c>
      <c r="W332" s="95" t="s">
        <v>30</v>
      </c>
      <c r="X332" s="95" t="s">
        <v>321</v>
      </c>
      <c r="Y332" s="95" t="s">
        <v>32</v>
      </c>
      <c r="Z332" s="95">
        <v>31040666</v>
      </c>
      <c r="AA332" s="95" t="s">
        <v>2326</v>
      </c>
      <c r="AB332" s="95" t="s">
        <v>2326</v>
      </c>
      <c r="AC332" s="95" t="s">
        <v>2326</v>
      </c>
      <c r="AD332" s="95" t="s">
        <v>2327</v>
      </c>
      <c r="AE332" s="95" t="s">
        <v>154</v>
      </c>
      <c r="AF332" s="95" t="s">
        <v>154</v>
      </c>
      <c r="AG332" s="95" t="s">
        <v>2328</v>
      </c>
      <c r="AH332" s="95" t="s">
        <v>154</v>
      </c>
      <c r="AI332" s="95" t="s">
        <v>154</v>
      </c>
      <c r="AJ332" s="95" t="s">
        <v>154</v>
      </c>
      <c r="AK332" s="95" t="s">
        <v>154</v>
      </c>
      <c r="AL332" s="95" t="s">
        <v>4799</v>
      </c>
      <c r="AM332" s="95" t="s">
        <v>4800</v>
      </c>
      <c r="AN332" s="95" t="s">
        <v>4800</v>
      </c>
      <c r="AO332" s="95" t="s">
        <v>4801</v>
      </c>
      <c r="AP332" s="95" t="s">
        <v>4802</v>
      </c>
      <c r="AQ332" s="95" t="s">
        <v>2360</v>
      </c>
      <c r="AR332" s="95" t="s">
        <v>4803</v>
      </c>
      <c r="AS332" s="95" t="s">
        <v>4791</v>
      </c>
      <c r="AT332" s="95" t="s">
        <v>1570</v>
      </c>
      <c r="AU332" s="95" t="s">
        <v>4804</v>
      </c>
      <c r="AV332" s="95" t="s">
        <v>867</v>
      </c>
      <c r="AW332" s="95" t="s">
        <v>4805</v>
      </c>
      <c r="AX332" s="95" t="s">
        <v>4806</v>
      </c>
    </row>
    <row r="333" spans="1:50" x14ac:dyDescent="0.25">
      <c r="A333" s="95" t="s">
        <v>4807</v>
      </c>
      <c r="B333" s="95" t="s">
        <v>4692</v>
      </c>
      <c r="C333" s="95" t="s">
        <v>4792</v>
      </c>
      <c r="D333" s="95" t="s">
        <v>2317</v>
      </c>
      <c r="E333" s="95" t="s">
        <v>4808</v>
      </c>
      <c r="F333" s="95" t="s">
        <v>2326</v>
      </c>
      <c r="G333" s="95" t="s">
        <v>4808</v>
      </c>
      <c r="H333" s="95" t="s">
        <v>2321</v>
      </c>
      <c r="I333" s="95" t="s">
        <v>2322</v>
      </c>
      <c r="J333" s="95" t="s">
        <v>322</v>
      </c>
      <c r="K333" s="95" t="s">
        <v>4796</v>
      </c>
      <c r="L333" s="95" t="s">
        <v>4797</v>
      </c>
      <c r="M333" s="95" t="s">
        <v>325</v>
      </c>
      <c r="N333" s="95" t="s">
        <v>326</v>
      </c>
      <c r="O333" s="95" t="s">
        <v>4798</v>
      </c>
      <c r="P333" s="95" t="s">
        <v>328</v>
      </c>
      <c r="Q333" s="95" t="s">
        <v>494</v>
      </c>
      <c r="R333" s="95" t="s">
        <v>495</v>
      </c>
      <c r="S333" s="95" t="s">
        <v>22</v>
      </c>
      <c r="T333" s="95" t="s">
        <v>23</v>
      </c>
      <c r="U333" s="95" t="s">
        <v>605</v>
      </c>
      <c r="V333" s="95" t="s">
        <v>1571</v>
      </c>
      <c r="W333" s="95" t="s">
        <v>30</v>
      </c>
      <c r="X333" s="95" t="s">
        <v>321</v>
      </c>
      <c r="Y333" s="95" t="s">
        <v>32</v>
      </c>
      <c r="Z333" s="95">
        <v>208317</v>
      </c>
      <c r="AA333" s="95" t="s">
        <v>2326</v>
      </c>
      <c r="AB333" s="95" t="s">
        <v>2326</v>
      </c>
      <c r="AC333" s="95" t="s">
        <v>2326</v>
      </c>
      <c r="AD333" s="95" t="s">
        <v>2327</v>
      </c>
      <c r="AE333" s="95" t="s">
        <v>154</v>
      </c>
      <c r="AF333" s="95" t="s">
        <v>154</v>
      </c>
      <c r="AG333" s="95" t="s">
        <v>2328</v>
      </c>
      <c r="AH333" s="95" t="s">
        <v>154</v>
      </c>
      <c r="AI333" s="95" t="s">
        <v>154</v>
      </c>
      <c r="AJ333" s="95" t="s">
        <v>154</v>
      </c>
      <c r="AK333" s="95" t="s">
        <v>154</v>
      </c>
      <c r="AL333" s="95" t="s">
        <v>4799</v>
      </c>
      <c r="AM333" s="95" t="s">
        <v>4809</v>
      </c>
      <c r="AN333" s="95" t="s">
        <v>4809</v>
      </c>
      <c r="AO333" s="95" t="s">
        <v>4810</v>
      </c>
      <c r="AP333" s="95" t="s">
        <v>4811</v>
      </c>
      <c r="AQ333" s="95" t="s">
        <v>2360</v>
      </c>
      <c r="AR333" s="95" t="s">
        <v>4812</v>
      </c>
      <c r="AS333" s="95" t="s">
        <v>4807</v>
      </c>
      <c r="AT333" s="95" t="s">
        <v>1570</v>
      </c>
      <c r="AU333" s="95" t="s">
        <v>4804</v>
      </c>
      <c r="AV333" s="95" t="s">
        <v>867</v>
      </c>
      <c r="AW333" s="95" t="s">
        <v>4805</v>
      </c>
      <c r="AX333" s="95" t="s">
        <v>4806</v>
      </c>
    </row>
    <row r="334" spans="1:50" x14ac:dyDescent="0.25">
      <c r="A334" s="95" t="s">
        <v>4807</v>
      </c>
      <c r="B334" s="95" t="s">
        <v>4692</v>
      </c>
      <c r="C334" s="95" t="s">
        <v>4792</v>
      </c>
      <c r="D334" s="95" t="s">
        <v>2317</v>
      </c>
      <c r="E334" s="95" t="s">
        <v>4808</v>
      </c>
      <c r="F334" s="95" t="s">
        <v>2326</v>
      </c>
      <c r="G334" s="95" t="s">
        <v>4808</v>
      </c>
      <c r="H334" s="95" t="s">
        <v>2321</v>
      </c>
      <c r="I334" s="95" t="s">
        <v>2322</v>
      </c>
      <c r="J334" s="95" t="s">
        <v>322</v>
      </c>
      <c r="K334" s="95" t="s">
        <v>4796</v>
      </c>
      <c r="L334" s="95" t="s">
        <v>4797</v>
      </c>
      <c r="M334" s="95" t="s">
        <v>325</v>
      </c>
      <c r="N334" s="95" t="s">
        <v>326</v>
      </c>
      <c r="O334" s="95" t="s">
        <v>4798</v>
      </c>
      <c r="P334" s="95" t="s">
        <v>328</v>
      </c>
      <c r="Q334" s="95" t="s">
        <v>494</v>
      </c>
      <c r="R334" s="95" t="s">
        <v>495</v>
      </c>
      <c r="S334" s="95" t="s">
        <v>22</v>
      </c>
      <c r="T334" s="95" t="s">
        <v>23</v>
      </c>
      <c r="U334" s="95" t="s">
        <v>503</v>
      </c>
      <c r="V334" s="95" t="s">
        <v>1572</v>
      </c>
      <c r="W334" s="95" t="s">
        <v>30</v>
      </c>
      <c r="X334" s="95" t="s">
        <v>321</v>
      </c>
      <c r="Y334" s="95" t="s">
        <v>32</v>
      </c>
      <c r="Z334" s="95">
        <v>7027775</v>
      </c>
      <c r="AA334" s="95" t="s">
        <v>2326</v>
      </c>
      <c r="AB334" s="95" t="s">
        <v>2326</v>
      </c>
      <c r="AC334" s="95" t="s">
        <v>2326</v>
      </c>
      <c r="AD334" s="95" t="s">
        <v>2327</v>
      </c>
      <c r="AE334" s="95" t="s">
        <v>154</v>
      </c>
      <c r="AF334" s="95" t="s">
        <v>154</v>
      </c>
      <c r="AG334" s="95" t="s">
        <v>2328</v>
      </c>
      <c r="AH334" s="95" t="s">
        <v>154</v>
      </c>
      <c r="AI334" s="95" t="s">
        <v>154</v>
      </c>
      <c r="AJ334" s="95" t="s">
        <v>154</v>
      </c>
      <c r="AK334" s="95" t="s">
        <v>154</v>
      </c>
      <c r="AL334" s="95" t="s">
        <v>4799</v>
      </c>
      <c r="AM334" s="95" t="s">
        <v>4809</v>
      </c>
      <c r="AN334" s="95" t="s">
        <v>4809</v>
      </c>
      <c r="AO334" s="95" t="s">
        <v>4810</v>
      </c>
      <c r="AP334" s="95" t="s">
        <v>4811</v>
      </c>
      <c r="AQ334" s="95" t="s">
        <v>2360</v>
      </c>
      <c r="AR334" s="95" t="s">
        <v>4812</v>
      </c>
      <c r="AS334" s="95" t="s">
        <v>4807</v>
      </c>
      <c r="AT334" s="95" t="s">
        <v>1570</v>
      </c>
      <c r="AU334" s="95" t="s">
        <v>4804</v>
      </c>
      <c r="AV334" s="95" t="s">
        <v>867</v>
      </c>
      <c r="AW334" s="95" t="s">
        <v>4805</v>
      </c>
      <c r="AX334" s="95" t="s">
        <v>4806</v>
      </c>
    </row>
    <row r="335" spans="1:50" x14ac:dyDescent="0.25">
      <c r="A335" s="95" t="s">
        <v>4807</v>
      </c>
      <c r="B335" s="95" t="s">
        <v>4692</v>
      </c>
      <c r="C335" s="95" t="s">
        <v>4792</v>
      </c>
      <c r="D335" s="95" t="s">
        <v>2317</v>
      </c>
      <c r="E335" s="95" t="s">
        <v>4808</v>
      </c>
      <c r="F335" s="95" t="s">
        <v>2326</v>
      </c>
      <c r="G335" s="95" t="s">
        <v>4808</v>
      </c>
      <c r="H335" s="95" t="s">
        <v>2321</v>
      </c>
      <c r="I335" s="95" t="s">
        <v>2322</v>
      </c>
      <c r="J335" s="95" t="s">
        <v>322</v>
      </c>
      <c r="K335" s="95" t="s">
        <v>4796</v>
      </c>
      <c r="L335" s="95" t="s">
        <v>4797</v>
      </c>
      <c r="M335" s="95" t="s">
        <v>325</v>
      </c>
      <c r="N335" s="95" t="s">
        <v>326</v>
      </c>
      <c r="O335" s="95" t="s">
        <v>4798</v>
      </c>
      <c r="P335" s="95" t="s">
        <v>328</v>
      </c>
      <c r="Q335" s="95" t="s">
        <v>494</v>
      </c>
      <c r="R335" s="95" t="s">
        <v>495</v>
      </c>
      <c r="S335" s="95" t="s">
        <v>22</v>
      </c>
      <c r="T335" s="95" t="s">
        <v>23</v>
      </c>
      <c r="U335" s="95" t="s">
        <v>489</v>
      </c>
      <c r="V335" s="95" t="s">
        <v>1574</v>
      </c>
      <c r="W335" s="95" t="s">
        <v>30</v>
      </c>
      <c r="X335" s="95" t="s">
        <v>321</v>
      </c>
      <c r="Y335" s="95" t="s">
        <v>32</v>
      </c>
      <c r="Z335" s="95">
        <v>295138</v>
      </c>
      <c r="AA335" s="95" t="s">
        <v>2326</v>
      </c>
      <c r="AB335" s="95" t="s">
        <v>2326</v>
      </c>
      <c r="AC335" s="95" t="s">
        <v>2326</v>
      </c>
      <c r="AD335" s="95" t="s">
        <v>2327</v>
      </c>
      <c r="AE335" s="95" t="s">
        <v>154</v>
      </c>
      <c r="AF335" s="95" t="s">
        <v>154</v>
      </c>
      <c r="AG335" s="95" t="s">
        <v>2328</v>
      </c>
      <c r="AH335" s="95" t="s">
        <v>154</v>
      </c>
      <c r="AI335" s="95" t="s">
        <v>154</v>
      </c>
      <c r="AJ335" s="95" t="s">
        <v>154</v>
      </c>
      <c r="AK335" s="95" t="s">
        <v>154</v>
      </c>
      <c r="AL335" s="95" t="s">
        <v>4799</v>
      </c>
      <c r="AM335" s="95" t="s">
        <v>4809</v>
      </c>
      <c r="AN335" s="95" t="s">
        <v>4809</v>
      </c>
      <c r="AO335" s="95" t="s">
        <v>4810</v>
      </c>
      <c r="AP335" s="95" t="s">
        <v>4811</v>
      </c>
      <c r="AQ335" s="95" t="s">
        <v>2360</v>
      </c>
      <c r="AR335" s="95" t="s">
        <v>4812</v>
      </c>
      <c r="AS335" s="95" t="s">
        <v>4807</v>
      </c>
      <c r="AT335" s="95" t="s">
        <v>1570</v>
      </c>
      <c r="AU335" s="95" t="s">
        <v>4804</v>
      </c>
      <c r="AV335" s="95" t="s">
        <v>867</v>
      </c>
      <c r="AW335" s="95" t="s">
        <v>4805</v>
      </c>
      <c r="AX335" s="95" t="s">
        <v>4806</v>
      </c>
    </row>
    <row r="336" spans="1:50" x14ac:dyDescent="0.25">
      <c r="A336" s="95" t="s">
        <v>4813</v>
      </c>
      <c r="B336" s="95" t="s">
        <v>4692</v>
      </c>
      <c r="C336" s="95" t="s">
        <v>4792</v>
      </c>
      <c r="D336" s="95" t="s">
        <v>2317</v>
      </c>
      <c r="E336" s="95" t="s">
        <v>4814</v>
      </c>
      <c r="F336" s="95" t="s">
        <v>2326</v>
      </c>
      <c r="G336" s="95" t="s">
        <v>4814</v>
      </c>
      <c r="H336" s="95" t="s">
        <v>2321</v>
      </c>
      <c r="I336" s="95" t="s">
        <v>2322</v>
      </c>
      <c r="J336" s="95" t="s">
        <v>322</v>
      </c>
      <c r="K336" s="95" t="s">
        <v>4796</v>
      </c>
      <c r="L336" s="95" t="s">
        <v>4797</v>
      </c>
      <c r="M336" s="95" t="s">
        <v>325</v>
      </c>
      <c r="N336" s="95" t="s">
        <v>326</v>
      </c>
      <c r="O336" s="95" t="s">
        <v>4798</v>
      </c>
      <c r="P336" s="95" t="s">
        <v>328</v>
      </c>
      <c r="Q336" s="95" t="s">
        <v>494</v>
      </c>
      <c r="R336" s="95" t="s">
        <v>495</v>
      </c>
      <c r="S336" s="95" t="s">
        <v>22</v>
      </c>
      <c r="T336" s="95" t="s">
        <v>23</v>
      </c>
      <c r="U336" s="95" t="s">
        <v>478</v>
      </c>
      <c r="V336" s="95" t="s">
        <v>479</v>
      </c>
      <c r="W336" s="95" t="s">
        <v>30</v>
      </c>
      <c r="X336" s="95" t="s">
        <v>321</v>
      </c>
      <c r="Y336" s="95" t="s">
        <v>32</v>
      </c>
      <c r="Z336" s="95">
        <v>11382575</v>
      </c>
      <c r="AA336" s="95" t="s">
        <v>2326</v>
      </c>
      <c r="AB336" s="95" t="s">
        <v>2326</v>
      </c>
      <c r="AC336" s="95" t="s">
        <v>2326</v>
      </c>
      <c r="AD336" s="95" t="s">
        <v>2327</v>
      </c>
      <c r="AE336" s="95" t="s">
        <v>154</v>
      </c>
      <c r="AF336" s="95" t="s">
        <v>154</v>
      </c>
      <c r="AG336" s="95" t="s">
        <v>2328</v>
      </c>
      <c r="AH336" s="95" t="s">
        <v>154</v>
      </c>
      <c r="AI336" s="95" t="s">
        <v>154</v>
      </c>
      <c r="AJ336" s="95" t="s">
        <v>154</v>
      </c>
      <c r="AK336" s="95" t="s">
        <v>154</v>
      </c>
      <c r="AL336" s="95" t="s">
        <v>4799</v>
      </c>
      <c r="AM336" s="95" t="s">
        <v>4815</v>
      </c>
      <c r="AN336" s="95" t="s">
        <v>4815</v>
      </c>
      <c r="AO336" s="95" t="s">
        <v>4816</v>
      </c>
      <c r="AP336" s="95" t="s">
        <v>4817</v>
      </c>
      <c r="AQ336" s="95" t="s">
        <v>2360</v>
      </c>
      <c r="AR336" s="95" t="s">
        <v>4818</v>
      </c>
      <c r="AS336" s="95" t="s">
        <v>4813</v>
      </c>
      <c r="AT336" s="95" t="s">
        <v>1570</v>
      </c>
      <c r="AU336" s="95" t="s">
        <v>4804</v>
      </c>
      <c r="AV336" s="95" t="s">
        <v>867</v>
      </c>
      <c r="AW336" s="95" t="s">
        <v>4805</v>
      </c>
      <c r="AX336" s="95" t="s">
        <v>4806</v>
      </c>
    </row>
    <row r="337" spans="1:50" x14ac:dyDescent="0.25">
      <c r="A337" s="95" t="s">
        <v>4819</v>
      </c>
      <c r="B337" s="95" t="s">
        <v>4692</v>
      </c>
      <c r="C337" s="95" t="s">
        <v>4820</v>
      </c>
      <c r="D337" s="95" t="s">
        <v>2317</v>
      </c>
      <c r="E337" s="95" t="s">
        <v>4821</v>
      </c>
      <c r="F337" s="95" t="s">
        <v>2326</v>
      </c>
      <c r="G337" s="95" t="s">
        <v>4821</v>
      </c>
      <c r="H337" s="95" t="s">
        <v>2321</v>
      </c>
      <c r="I337" s="95" t="s">
        <v>2322</v>
      </c>
      <c r="J337" s="95" t="s">
        <v>322</v>
      </c>
      <c r="K337" s="95" t="s">
        <v>4796</v>
      </c>
      <c r="L337" s="95" t="s">
        <v>4797</v>
      </c>
      <c r="M337" s="95" t="s">
        <v>325</v>
      </c>
      <c r="N337" s="95" t="s">
        <v>326</v>
      </c>
      <c r="O337" s="95" t="s">
        <v>4798</v>
      </c>
      <c r="P337" s="95" t="s">
        <v>328</v>
      </c>
      <c r="Q337" s="95" t="s">
        <v>494</v>
      </c>
      <c r="R337" s="95" t="s">
        <v>495</v>
      </c>
      <c r="S337" s="95" t="s">
        <v>22</v>
      </c>
      <c r="T337" s="95" t="s">
        <v>23</v>
      </c>
      <c r="U337" s="95" t="s">
        <v>460</v>
      </c>
      <c r="V337" s="95" t="s">
        <v>1579</v>
      </c>
      <c r="W337" s="95" t="s">
        <v>30</v>
      </c>
      <c r="X337" s="95" t="s">
        <v>321</v>
      </c>
      <c r="Y337" s="95" t="s">
        <v>32</v>
      </c>
      <c r="Z337" s="95">
        <v>265945</v>
      </c>
      <c r="AA337" s="95" t="s">
        <v>2326</v>
      </c>
      <c r="AB337" s="95" t="s">
        <v>2326</v>
      </c>
      <c r="AC337" s="95" t="s">
        <v>2326</v>
      </c>
      <c r="AD337" s="95" t="s">
        <v>2327</v>
      </c>
      <c r="AE337" s="95" t="s">
        <v>154</v>
      </c>
      <c r="AF337" s="95" t="s">
        <v>154</v>
      </c>
      <c r="AG337" s="95" t="s">
        <v>2328</v>
      </c>
      <c r="AH337" s="95" t="s">
        <v>154</v>
      </c>
      <c r="AI337" s="95" t="s">
        <v>154</v>
      </c>
      <c r="AJ337" s="95" t="s">
        <v>154</v>
      </c>
      <c r="AK337" s="95" t="s">
        <v>154</v>
      </c>
      <c r="AL337" s="95" t="s">
        <v>4799</v>
      </c>
      <c r="AM337" s="95" t="s">
        <v>4822</v>
      </c>
      <c r="AN337" s="95" t="s">
        <v>4822</v>
      </c>
      <c r="AO337" s="95" t="s">
        <v>4823</v>
      </c>
      <c r="AP337" s="95" t="s">
        <v>4824</v>
      </c>
      <c r="AQ337" s="95" t="s">
        <v>2360</v>
      </c>
      <c r="AR337" s="95" t="s">
        <v>4825</v>
      </c>
      <c r="AS337" s="95" t="s">
        <v>4819</v>
      </c>
      <c r="AT337" s="95" t="s">
        <v>1570</v>
      </c>
      <c r="AU337" s="95" t="s">
        <v>4804</v>
      </c>
      <c r="AV337" s="95" t="s">
        <v>867</v>
      </c>
      <c r="AW337" s="95" t="s">
        <v>4805</v>
      </c>
      <c r="AX337" s="95" t="s">
        <v>4806</v>
      </c>
    </row>
    <row r="338" spans="1:50" x14ac:dyDescent="0.25">
      <c r="A338" s="95" t="s">
        <v>4819</v>
      </c>
      <c r="B338" s="95" t="s">
        <v>4692</v>
      </c>
      <c r="C338" s="95" t="s">
        <v>4820</v>
      </c>
      <c r="D338" s="95" t="s">
        <v>2317</v>
      </c>
      <c r="E338" s="95" t="s">
        <v>4821</v>
      </c>
      <c r="F338" s="95" t="s">
        <v>2326</v>
      </c>
      <c r="G338" s="95" t="s">
        <v>4821</v>
      </c>
      <c r="H338" s="95" t="s">
        <v>2321</v>
      </c>
      <c r="I338" s="95" t="s">
        <v>2322</v>
      </c>
      <c r="J338" s="95" t="s">
        <v>322</v>
      </c>
      <c r="K338" s="95" t="s">
        <v>4796</v>
      </c>
      <c r="L338" s="95" t="s">
        <v>4797</v>
      </c>
      <c r="M338" s="95" t="s">
        <v>325</v>
      </c>
      <c r="N338" s="95" t="s">
        <v>326</v>
      </c>
      <c r="O338" s="95" t="s">
        <v>4798</v>
      </c>
      <c r="P338" s="95" t="s">
        <v>328</v>
      </c>
      <c r="Q338" s="95" t="s">
        <v>494</v>
      </c>
      <c r="R338" s="95" t="s">
        <v>495</v>
      </c>
      <c r="S338" s="95" t="s">
        <v>22</v>
      </c>
      <c r="T338" s="95" t="s">
        <v>23</v>
      </c>
      <c r="U338" s="95" t="s">
        <v>505</v>
      </c>
      <c r="V338" s="95" t="s">
        <v>1581</v>
      </c>
      <c r="W338" s="95" t="s">
        <v>30</v>
      </c>
      <c r="X338" s="95" t="s">
        <v>321</v>
      </c>
      <c r="Y338" s="95" t="s">
        <v>32</v>
      </c>
      <c r="Z338" s="95">
        <v>211226</v>
      </c>
      <c r="AA338" s="95" t="s">
        <v>2326</v>
      </c>
      <c r="AB338" s="95" t="s">
        <v>2326</v>
      </c>
      <c r="AC338" s="95" t="s">
        <v>2326</v>
      </c>
      <c r="AD338" s="95" t="s">
        <v>2327</v>
      </c>
      <c r="AE338" s="95" t="s">
        <v>154</v>
      </c>
      <c r="AF338" s="95" t="s">
        <v>154</v>
      </c>
      <c r="AG338" s="95" t="s">
        <v>2328</v>
      </c>
      <c r="AH338" s="95" t="s">
        <v>154</v>
      </c>
      <c r="AI338" s="95" t="s">
        <v>154</v>
      </c>
      <c r="AJ338" s="95" t="s">
        <v>154</v>
      </c>
      <c r="AK338" s="95" t="s">
        <v>154</v>
      </c>
      <c r="AL338" s="95" t="s">
        <v>4799</v>
      </c>
      <c r="AM338" s="95" t="s">
        <v>4822</v>
      </c>
      <c r="AN338" s="95" t="s">
        <v>4822</v>
      </c>
      <c r="AO338" s="95" t="s">
        <v>4823</v>
      </c>
      <c r="AP338" s="95" t="s">
        <v>4824</v>
      </c>
      <c r="AQ338" s="95" t="s">
        <v>2360</v>
      </c>
      <c r="AR338" s="95" t="s">
        <v>4825</v>
      </c>
      <c r="AS338" s="95" t="s">
        <v>4819</v>
      </c>
      <c r="AT338" s="95" t="s">
        <v>1570</v>
      </c>
      <c r="AU338" s="95" t="s">
        <v>4804</v>
      </c>
      <c r="AV338" s="95" t="s">
        <v>867</v>
      </c>
      <c r="AW338" s="95" t="s">
        <v>4805</v>
      </c>
      <c r="AX338" s="95" t="s">
        <v>4806</v>
      </c>
    </row>
    <row r="339" spans="1:50" x14ac:dyDescent="0.25">
      <c r="A339" s="95" t="s">
        <v>4819</v>
      </c>
      <c r="B339" s="95" t="s">
        <v>4692</v>
      </c>
      <c r="C339" s="95" t="s">
        <v>4820</v>
      </c>
      <c r="D339" s="95" t="s">
        <v>2317</v>
      </c>
      <c r="E339" s="95" t="s">
        <v>4821</v>
      </c>
      <c r="F339" s="95" t="s">
        <v>2326</v>
      </c>
      <c r="G339" s="95" t="s">
        <v>4821</v>
      </c>
      <c r="H339" s="95" t="s">
        <v>2321</v>
      </c>
      <c r="I339" s="95" t="s">
        <v>2322</v>
      </c>
      <c r="J339" s="95" t="s">
        <v>322</v>
      </c>
      <c r="K339" s="95" t="s">
        <v>4796</v>
      </c>
      <c r="L339" s="95" t="s">
        <v>4797</v>
      </c>
      <c r="M339" s="95" t="s">
        <v>325</v>
      </c>
      <c r="N339" s="95" t="s">
        <v>326</v>
      </c>
      <c r="O339" s="95" t="s">
        <v>4798</v>
      </c>
      <c r="P339" s="95" t="s">
        <v>328</v>
      </c>
      <c r="Q339" s="95" t="s">
        <v>494</v>
      </c>
      <c r="R339" s="95" t="s">
        <v>495</v>
      </c>
      <c r="S339" s="95" t="s">
        <v>22</v>
      </c>
      <c r="T339" s="95" t="s">
        <v>23</v>
      </c>
      <c r="U339" s="95" t="s">
        <v>535</v>
      </c>
      <c r="V339" s="95" t="s">
        <v>1582</v>
      </c>
      <c r="W339" s="95" t="s">
        <v>30</v>
      </c>
      <c r="X339" s="95" t="s">
        <v>321</v>
      </c>
      <c r="Y339" s="95" t="s">
        <v>32</v>
      </c>
      <c r="Z339" s="95">
        <v>1111299</v>
      </c>
      <c r="AA339" s="95" t="s">
        <v>2326</v>
      </c>
      <c r="AB339" s="95" t="s">
        <v>2326</v>
      </c>
      <c r="AC339" s="95" t="s">
        <v>2326</v>
      </c>
      <c r="AD339" s="95" t="s">
        <v>2327</v>
      </c>
      <c r="AE339" s="95" t="s">
        <v>154</v>
      </c>
      <c r="AF339" s="95" t="s">
        <v>154</v>
      </c>
      <c r="AG339" s="95" t="s">
        <v>2328</v>
      </c>
      <c r="AH339" s="95" t="s">
        <v>154</v>
      </c>
      <c r="AI339" s="95" t="s">
        <v>154</v>
      </c>
      <c r="AJ339" s="95" t="s">
        <v>154</v>
      </c>
      <c r="AK339" s="95" t="s">
        <v>154</v>
      </c>
      <c r="AL339" s="95" t="s">
        <v>4799</v>
      </c>
      <c r="AM339" s="95" t="s">
        <v>4822</v>
      </c>
      <c r="AN339" s="95" t="s">
        <v>4822</v>
      </c>
      <c r="AO339" s="95" t="s">
        <v>4823</v>
      </c>
      <c r="AP339" s="95" t="s">
        <v>4824</v>
      </c>
      <c r="AQ339" s="95" t="s">
        <v>2360</v>
      </c>
      <c r="AR339" s="95" t="s">
        <v>4825</v>
      </c>
      <c r="AS339" s="95" t="s">
        <v>4819</v>
      </c>
      <c r="AT339" s="95" t="s">
        <v>1570</v>
      </c>
      <c r="AU339" s="95" t="s">
        <v>4804</v>
      </c>
      <c r="AV339" s="95" t="s">
        <v>867</v>
      </c>
      <c r="AW339" s="95" t="s">
        <v>4805</v>
      </c>
      <c r="AX339" s="95" t="s">
        <v>4806</v>
      </c>
    </row>
    <row r="340" spans="1:50" x14ac:dyDescent="0.25">
      <c r="A340" s="95" t="s">
        <v>4826</v>
      </c>
      <c r="B340" s="95" t="s">
        <v>4692</v>
      </c>
      <c r="C340" s="95" t="s">
        <v>4792</v>
      </c>
      <c r="D340" s="95" t="s">
        <v>2317</v>
      </c>
      <c r="E340" s="95" t="s">
        <v>4827</v>
      </c>
      <c r="F340" s="95" t="s">
        <v>2326</v>
      </c>
      <c r="G340" s="95" t="s">
        <v>4827</v>
      </c>
      <c r="H340" s="95" t="s">
        <v>2321</v>
      </c>
      <c r="I340" s="95" t="s">
        <v>2322</v>
      </c>
      <c r="J340" s="95" t="s">
        <v>322</v>
      </c>
      <c r="K340" s="95" t="s">
        <v>4796</v>
      </c>
      <c r="L340" s="95" t="s">
        <v>4797</v>
      </c>
      <c r="M340" s="95" t="s">
        <v>325</v>
      </c>
      <c r="N340" s="95" t="s">
        <v>326</v>
      </c>
      <c r="O340" s="95" t="s">
        <v>4798</v>
      </c>
      <c r="P340" s="95" t="s">
        <v>328</v>
      </c>
      <c r="Q340" s="95" t="s">
        <v>494</v>
      </c>
      <c r="R340" s="95" t="s">
        <v>495</v>
      </c>
      <c r="S340" s="95" t="s">
        <v>22</v>
      </c>
      <c r="T340" s="95" t="s">
        <v>23</v>
      </c>
      <c r="U340" s="95" t="s">
        <v>460</v>
      </c>
      <c r="V340" s="95" t="s">
        <v>1579</v>
      </c>
      <c r="W340" s="95" t="s">
        <v>30</v>
      </c>
      <c r="X340" s="95" t="s">
        <v>321</v>
      </c>
      <c r="Y340" s="95" t="s">
        <v>32</v>
      </c>
      <c r="Z340" s="95">
        <v>4407724</v>
      </c>
      <c r="AA340" s="95" t="s">
        <v>2326</v>
      </c>
      <c r="AB340" s="95" t="s">
        <v>2326</v>
      </c>
      <c r="AC340" s="95" t="s">
        <v>2326</v>
      </c>
      <c r="AD340" s="95" t="s">
        <v>2327</v>
      </c>
      <c r="AE340" s="95" t="s">
        <v>154</v>
      </c>
      <c r="AF340" s="95" t="s">
        <v>154</v>
      </c>
      <c r="AG340" s="95" t="s">
        <v>2328</v>
      </c>
      <c r="AH340" s="95" t="s">
        <v>154</v>
      </c>
      <c r="AI340" s="95" t="s">
        <v>154</v>
      </c>
      <c r="AJ340" s="95" t="s">
        <v>154</v>
      </c>
      <c r="AK340" s="95" t="s">
        <v>154</v>
      </c>
      <c r="AL340" s="95" t="s">
        <v>4799</v>
      </c>
      <c r="AM340" s="95" t="s">
        <v>4822</v>
      </c>
      <c r="AN340" s="95" t="s">
        <v>4822</v>
      </c>
      <c r="AO340" s="95" t="s">
        <v>4823</v>
      </c>
      <c r="AP340" s="95" t="s">
        <v>4828</v>
      </c>
      <c r="AQ340" s="95" t="s">
        <v>2360</v>
      </c>
      <c r="AR340" s="95" t="s">
        <v>4829</v>
      </c>
      <c r="AS340" s="95" t="s">
        <v>4826</v>
      </c>
      <c r="AT340" s="95" t="s">
        <v>1570</v>
      </c>
      <c r="AU340" s="95" t="s">
        <v>4804</v>
      </c>
      <c r="AV340" s="95" t="s">
        <v>867</v>
      </c>
      <c r="AW340" s="95" t="s">
        <v>4805</v>
      </c>
      <c r="AX340" s="95" t="s">
        <v>4806</v>
      </c>
    </row>
    <row r="341" spans="1:50" x14ac:dyDescent="0.25">
      <c r="A341" s="95" t="s">
        <v>4826</v>
      </c>
      <c r="B341" s="95" t="s">
        <v>4692</v>
      </c>
      <c r="C341" s="95" t="s">
        <v>4792</v>
      </c>
      <c r="D341" s="95" t="s">
        <v>2317</v>
      </c>
      <c r="E341" s="95" t="s">
        <v>4827</v>
      </c>
      <c r="F341" s="95" t="s">
        <v>2326</v>
      </c>
      <c r="G341" s="95" t="s">
        <v>4827</v>
      </c>
      <c r="H341" s="95" t="s">
        <v>2321</v>
      </c>
      <c r="I341" s="95" t="s">
        <v>2322</v>
      </c>
      <c r="J341" s="95" t="s">
        <v>322</v>
      </c>
      <c r="K341" s="95" t="s">
        <v>4796</v>
      </c>
      <c r="L341" s="95" t="s">
        <v>4797</v>
      </c>
      <c r="M341" s="95" t="s">
        <v>325</v>
      </c>
      <c r="N341" s="95" t="s">
        <v>326</v>
      </c>
      <c r="O341" s="95" t="s">
        <v>4798</v>
      </c>
      <c r="P341" s="95" t="s">
        <v>328</v>
      </c>
      <c r="Q341" s="95" t="s">
        <v>494</v>
      </c>
      <c r="R341" s="95" t="s">
        <v>495</v>
      </c>
      <c r="S341" s="95" t="s">
        <v>22</v>
      </c>
      <c r="T341" s="95" t="s">
        <v>23</v>
      </c>
      <c r="U341" s="95" t="s">
        <v>505</v>
      </c>
      <c r="V341" s="95" t="s">
        <v>1581</v>
      </c>
      <c r="W341" s="95" t="s">
        <v>30</v>
      </c>
      <c r="X341" s="95" t="s">
        <v>321</v>
      </c>
      <c r="Y341" s="95" t="s">
        <v>32</v>
      </c>
      <c r="Z341" s="95">
        <v>3500825</v>
      </c>
      <c r="AA341" s="95" t="s">
        <v>2326</v>
      </c>
      <c r="AB341" s="95" t="s">
        <v>2326</v>
      </c>
      <c r="AC341" s="95" t="s">
        <v>2326</v>
      </c>
      <c r="AD341" s="95" t="s">
        <v>2327</v>
      </c>
      <c r="AE341" s="95" t="s">
        <v>154</v>
      </c>
      <c r="AF341" s="95" t="s">
        <v>154</v>
      </c>
      <c r="AG341" s="95" t="s">
        <v>2328</v>
      </c>
      <c r="AH341" s="95" t="s">
        <v>154</v>
      </c>
      <c r="AI341" s="95" t="s">
        <v>154</v>
      </c>
      <c r="AJ341" s="95" t="s">
        <v>154</v>
      </c>
      <c r="AK341" s="95" t="s">
        <v>154</v>
      </c>
      <c r="AL341" s="95" t="s">
        <v>4799</v>
      </c>
      <c r="AM341" s="95" t="s">
        <v>4822</v>
      </c>
      <c r="AN341" s="95" t="s">
        <v>4822</v>
      </c>
      <c r="AO341" s="95" t="s">
        <v>4823</v>
      </c>
      <c r="AP341" s="95" t="s">
        <v>4828</v>
      </c>
      <c r="AQ341" s="95" t="s">
        <v>2360</v>
      </c>
      <c r="AR341" s="95" t="s">
        <v>4829</v>
      </c>
      <c r="AS341" s="95" t="s">
        <v>4826</v>
      </c>
      <c r="AT341" s="95" t="s">
        <v>1570</v>
      </c>
      <c r="AU341" s="95" t="s">
        <v>4804</v>
      </c>
      <c r="AV341" s="95" t="s">
        <v>867</v>
      </c>
      <c r="AW341" s="95" t="s">
        <v>4805</v>
      </c>
      <c r="AX341" s="95" t="s">
        <v>4806</v>
      </c>
    </row>
    <row r="342" spans="1:50" x14ac:dyDescent="0.25">
      <c r="A342" s="95" t="s">
        <v>4826</v>
      </c>
      <c r="B342" s="95" t="s">
        <v>4692</v>
      </c>
      <c r="C342" s="95" t="s">
        <v>4792</v>
      </c>
      <c r="D342" s="95" t="s">
        <v>2317</v>
      </c>
      <c r="E342" s="95" t="s">
        <v>4827</v>
      </c>
      <c r="F342" s="95" t="s">
        <v>2326</v>
      </c>
      <c r="G342" s="95" t="s">
        <v>4827</v>
      </c>
      <c r="H342" s="95" t="s">
        <v>2321</v>
      </c>
      <c r="I342" s="95" t="s">
        <v>2322</v>
      </c>
      <c r="J342" s="95" t="s">
        <v>322</v>
      </c>
      <c r="K342" s="95" t="s">
        <v>4796</v>
      </c>
      <c r="L342" s="95" t="s">
        <v>4797</v>
      </c>
      <c r="M342" s="95" t="s">
        <v>325</v>
      </c>
      <c r="N342" s="95" t="s">
        <v>326</v>
      </c>
      <c r="O342" s="95" t="s">
        <v>4798</v>
      </c>
      <c r="P342" s="95" t="s">
        <v>328</v>
      </c>
      <c r="Q342" s="95" t="s">
        <v>494</v>
      </c>
      <c r="R342" s="95" t="s">
        <v>495</v>
      </c>
      <c r="S342" s="95" t="s">
        <v>22</v>
      </c>
      <c r="T342" s="95" t="s">
        <v>23</v>
      </c>
      <c r="U342" s="95" t="s">
        <v>535</v>
      </c>
      <c r="V342" s="95" t="s">
        <v>1582</v>
      </c>
      <c r="W342" s="95" t="s">
        <v>30</v>
      </c>
      <c r="X342" s="95" t="s">
        <v>321</v>
      </c>
      <c r="Y342" s="95" t="s">
        <v>32</v>
      </c>
      <c r="Z342" s="95">
        <v>18418466</v>
      </c>
      <c r="AA342" s="95" t="s">
        <v>2326</v>
      </c>
      <c r="AB342" s="95" t="s">
        <v>2326</v>
      </c>
      <c r="AC342" s="95" t="s">
        <v>2326</v>
      </c>
      <c r="AD342" s="95" t="s">
        <v>2327</v>
      </c>
      <c r="AE342" s="95" t="s">
        <v>154</v>
      </c>
      <c r="AF342" s="95" t="s">
        <v>154</v>
      </c>
      <c r="AG342" s="95" t="s">
        <v>2328</v>
      </c>
      <c r="AH342" s="95" t="s">
        <v>154</v>
      </c>
      <c r="AI342" s="95" t="s">
        <v>154</v>
      </c>
      <c r="AJ342" s="95" t="s">
        <v>154</v>
      </c>
      <c r="AK342" s="95" t="s">
        <v>154</v>
      </c>
      <c r="AL342" s="95" t="s">
        <v>4799</v>
      </c>
      <c r="AM342" s="95" t="s">
        <v>4822</v>
      </c>
      <c r="AN342" s="95" t="s">
        <v>4822</v>
      </c>
      <c r="AO342" s="95" t="s">
        <v>4823</v>
      </c>
      <c r="AP342" s="95" t="s">
        <v>4828</v>
      </c>
      <c r="AQ342" s="95" t="s">
        <v>2360</v>
      </c>
      <c r="AR342" s="95" t="s">
        <v>4829</v>
      </c>
      <c r="AS342" s="95" t="s">
        <v>4826</v>
      </c>
      <c r="AT342" s="95" t="s">
        <v>1570</v>
      </c>
      <c r="AU342" s="95" t="s">
        <v>4804</v>
      </c>
      <c r="AV342" s="95" t="s">
        <v>867</v>
      </c>
      <c r="AW342" s="95" t="s">
        <v>4805</v>
      </c>
      <c r="AX342" s="95" t="s">
        <v>4806</v>
      </c>
    </row>
    <row r="343" spans="1:50" x14ac:dyDescent="0.25">
      <c r="A343" s="95" t="s">
        <v>4830</v>
      </c>
      <c r="B343" s="95" t="s">
        <v>4692</v>
      </c>
      <c r="C343" s="95" t="s">
        <v>4820</v>
      </c>
      <c r="D343" s="95" t="s">
        <v>2317</v>
      </c>
      <c r="E343" s="95" t="s">
        <v>4831</v>
      </c>
      <c r="F343" s="95" t="s">
        <v>2326</v>
      </c>
      <c r="G343" s="95" t="s">
        <v>4831</v>
      </c>
      <c r="H343" s="95" t="s">
        <v>2321</v>
      </c>
      <c r="I343" s="95" t="s">
        <v>2322</v>
      </c>
      <c r="J343" s="95" t="s">
        <v>322</v>
      </c>
      <c r="K343" s="95" t="s">
        <v>4796</v>
      </c>
      <c r="L343" s="95" t="s">
        <v>4797</v>
      </c>
      <c r="M343" s="95" t="s">
        <v>325</v>
      </c>
      <c r="N343" s="95" t="s">
        <v>326</v>
      </c>
      <c r="O343" s="95" t="s">
        <v>4798</v>
      </c>
      <c r="P343" s="95" t="s">
        <v>328</v>
      </c>
      <c r="Q343" s="95" t="s">
        <v>494</v>
      </c>
      <c r="R343" s="95" t="s">
        <v>495</v>
      </c>
      <c r="S343" s="95" t="s">
        <v>22</v>
      </c>
      <c r="T343" s="95" t="s">
        <v>23</v>
      </c>
      <c r="U343" s="95" t="s">
        <v>476</v>
      </c>
      <c r="V343" s="95" t="s">
        <v>477</v>
      </c>
      <c r="W343" s="95" t="s">
        <v>30</v>
      </c>
      <c r="X343" s="95" t="s">
        <v>321</v>
      </c>
      <c r="Y343" s="95" t="s">
        <v>32</v>
      </c>
      <c r="Z343" s="95">
        <v>2228858</v>
      </c>
      <c r="AA343" s="95" t="s">
        <v>2326</v>
      </c>
      <c r="AB343" s="95" t="s">
        <v>2326</v>
      </c>
      <c r="AC343" s="95" t="s">
        <v>2326</v>
      </c>
      <c r="AD343" s="95" t="s">
        <v>2327</v>
      </c>
      <c r="AE343" s="95" t="s">
        <v>154</v>
      </c>
      <c r="AF343" s="95" t="s">
        <v>154</v>
      </c>
      <c r="AG343" s="95" t="s">
        <v>2328</v>
      </c>
      <c r="AH343" s="95" t="s">
        <v>154</v>
      </c>
      <c r="AI343" s="95" t="s">
        <v>154</v>
      </c>
      <c r="AJ343" s="95" t="s">
        <v>154</v>
      </c>
      <c r="AK343" s="95" t="s">
        <v>154</v>
      </c>
      <c r="AL343" s="95" t="s">
        <v>4799</v>
      </c>
      <c r="AM343" s="95" t="s">
        <v>4832</v>
      </c>
      <c r="AN343" s="95" t="s">
        <v>4832</v>
      </c>
      <c r="AO343" s="95" t="s">
        <v>3225</v>
      </c>
      <c r="AP343" s="95" t="s">
        <v>4833</v>
      </c>
      <c r="AQ343" s="95" t="s">
        <v>2360</v>
      </c>
      <c r="AR343" s="95" t="s">
        <v>4834</v>
      </c>
      <c r="AS343" s="95" t="s">
        <v>4830</v>
      </c>
      <c r="AT343" s="95" t="s">
        <v>1570</v>
      </c>
      <c r="AU343" s="95" t="s">
        <v>4804</v>
      </c>
      <c r="AV343" s="95" t="s">
        <v>867</v>
      </c>
      <c r="AW343" s="95" t="s">
        <v>4805</v>
      </c>
      <c r="AX343" s="95" t="s">
        <v>4806</v>
      </c>
    </row>
    <row r="344" spans="1:50" x14ac:dyDescent="0.25">
      <c r="A344" s="95" t="s">
        <v>4830</v>
      </c>
      <c r="B344" s="95" t="s">
        <v>4692</v>
      </c>
      <c r="C344" s="95" t="s">
        <v>4820</v>
      </c>
      <c r="D344" s="95" t="s">
        <v>2317</v>
      </c>
      <c r="E344" s="95" t="s">
        <v>4831</v>
      </c>
      <c r="F344" s="95" t="s">
        <v>2326</v>
      </c>
      <c r="G344" s="95" t="s">
        <v>4831</v>
      </c>
      <c r="H344" s="95" t="s">
        <v>2321</v>
      </c>
      <c r="I344" s="95" t="s">
        <v>2322</v>
      </c>
      <c r="J344" s="95" t="s">
        <v>322</v>
      </c>
      <c r="K344" s="95" t="s">
        <v>4796</v>
      </c>
      <c r="L344" s="95" t="s">
        <v>4797</v>
      </c>
      <c r="M344" s="95" t="s">
        <v>325</v>
      </c>
      <c r="N344" s="95" t="s">
        <v>326</v>
      </c>
      <c r="O344" s="95" t="s">
        <v>4798</v>
      </c>
      <c r="P344" s="95" t="s">
        <v>328</v>
      </c>
      <c r="Q344" s="95" t="s">
        <v>494</v>
      </c>
      <c r="R344" s="95" t="s">
        <v>495</v>
      </c>
      <c r="S344" s="95" t="s">
        <v>22</v>
      </c>
      <c r="T344" s="95" t="s">
        <v>23</v>
      </c>
      <c r="U344" s="95" t="s">
        <v>815</v>
      </c>
      <c r="V344" s="95" t="s">
        <v>816</v>
      </c>
      <c r="W344" s="95" t="s">
        <v>30</v>
      </c>
      <c r="X344" s="95" t="s">
        <v>321</v>
      </c>
      <c r="Y344" s="95" t="s">
        <v>32</v>
      </c>
      <c r="Z344" s="95">
        <v>359147</v>
      </c>
      <c r="AA344" s="95" t="s">
        <v>2326</v>
      </c>
      <c r="AB344" s="95" t="s">
        <v>2326</v>
      </c>
      <c r="AC344" s="95" t="s">
        <v>2326</v>
      </c>
      <c r="AD344" s="95" t="s">
        <v>2327</v>
      </c>
      <c r="AE344" s="95" t="s">
        <v>154</v>
      </c>
      <c r="AF344" s="95" t="s">
        <v>154</v>
      </c>
      <c r="AG344" s="95" t="s">
        <v>2328</v>
      </c>
      <c r="AH344" s="95" t="s">
        <v>154</v>
      </c>
      <c r="AI344" s="95" t="s">
        <v>154</v>
      </c>
      <c r="AJ344" s="95" t="s">
        <v>154</v>
      </c>
      <c r="AK344" s="95" t="s">
        <v>154</v>
      </c>
      <c r="AL344" s="95" t="s">
        <v>4799</v>
      </c>
      <c r="AM344" s="95" t="s">
        <v>4832</v>
      </c>
      <c r="AN344" s="95" t="s">
        <v>4832</v>
      </c>
      <c r="AO344" s="95" t="s">
        <v>3225</v>
      </c>
      <c r="AP344" s="95" t="s">
        <v>4833</v>
      </c>
      <c r="AQ344" s="95" t="s">
        <v>2360</v>
      </c>
      <c r="AR344" s="95" t="s">
        <v>4834</v>
      </c>
      <c r="AS344" s="95" t="s">
        <v>4830</v>
      </c>
      <c r="AT344" s="95" t="s">
        <v>1570</v>
      </c>
      <c r="AU344" s="95" t="s">
        <v>4804</v>
      </c>
      <c r="AV344" s="95" t="s">
        <v>867</v>
      </c>
      <c r="AW344" s="95" t="s">
        <v>4805</v>
      </c>
      <c r="AX344" s="95" t="s">
        <v>4806</v>
      </c>
    </row>
    <row r="345" spans="1:50" x14ac:dyDescent="0.25">
      <c r="A345" s="95" t="s">
        <v>4835</v>
      </c>
      <c r="B345" s="95" t="s">
        <v>4692</v>
      </c>
      <c r="C345" s="95" t="s">
        <v>4836</v>
      </c>
      <c r="D345" s="95" t="s">
        <v>2317</v>
      </c>
      <c r="E345" s="95" t="s">
        <v>4837</v>
      </c>
      <c r="F345" s="95" t="s">
        <v>2326</v>
      </c>
      <c r="G345" s="95" t="s">
        <v>4837</v>
      </c>
      <c r="H345" s="95" t="s">
        <v>2321</v>
      </c>
      <c r="I345" s="95" t="s">
        <v>2322</v>
      </c>
      <c r="J345" s="95" t="s">
        <v>322</v>
      </c>
      <c r="K345" s="95" t="s">
        <v>4796</v>
      </c>
      <c r="L345" s="95" t="s">
        <v>4797</v>
      </c>
      <c r="M345" s="95" t="s">
        <v>325</v>
      </c>
      <c r="N345" s="95" t="s">
        <v>326</v>
      </c>
      <c r="O345" s="95" t="s">
        <v>4798</v>
      </c>
      <c r="P345" s="95" t="s">
        <v>328</v>
      </c>
      <c r="Q345" s="95" t="s">
        <v>494</v>
      </c>
      <c r="R345" s="95" t="s">
        <v>495</v>
      </c>
      <c r="S345" s="95" t="s">
        <v>22</v>
      </c>
      <c r="T345" s="95" t="s">
        <v>23</v>
      </c>
      <c r="U345" s="95" t="s">
        <v>460</v>
      </c>
      <c r="V345" s="95" t="s">
        <v>1579</v>
      </c>
      <c r="W345" s="95" t="s">
        <v>30</v>
      </c>
      <c r="X345" s="95" t="s">
        <v>321</v>
      </c>
      <c r="Y345" s="95" t="s">
        <v>32</v>
      </c>
      <c r="Z345" s="95">
        <v>733200</v>
      </c>
      <c r="AA345" s="95" t="s">
        <v>2326</v>
      </c>
      <c r="AB345" s="95" t="s">
        <v>2326</v>
      </c>
      <c r="AC345" s="95" t="s">
        <v>2326</v>
      </c>
      <c r="AD345" s="95" t="s">
        <v>2327</v>
      </c>
      <c r="AE345" s="95" t="s">
        <v>154</v>
      </c>
      <c r="AF345" s="95" t="s">
        <v>154</v>
      </c>
      <c r="AG345" s="95" t="s">
        <v>2328</v>
      </c>
      <c r="AH345" s="95" t="s">
        <v>154</v>
      </c>
      <c r="AI345" s="95" t="s">
        <v>154</v>
      </c>
      <c r="AJ345" s="95" t="s">
        <v>154</v>
      </c>
      <c r="AK345" s="95" t="s">
        <v>154</v>
      </c>
      <c r="AL345" s="95" t="s">
        <v>4799</v>
      </c>
      <c r="AM345" s="95" t="s">
        <v>4838</v>
      </c>
      <c r="AN345" s="95" t="s">
        <v>4838</v>
      </c>
      <c r="AO345" s="95" t="s">
        <v>3224</v>
      </c>
      <c r="AP345" s="95" t="s">
        <v>4839</v>
      </c>
      <c r="AQ345" s="95" t="s">
        <v>2360</v>
      </c>
      <c r="AR345" s="95" t="s">
        <v>4840</v>
      </c>
      <c r="AS345" s="95" t="s">
        <v>4835</v>
      </c>
      <c r="AT345" s="95" t="s">
        <v>1570</v>
      </c>
      <c r="AU345" s="95" t="s">
        <v>4804</v>
      </c>
      <c r="AV345" s="95" t="s">
        <v>867</v>
      </c>
      <c r="AW345" s="95" t="s">
        <v>4841</v>
      </c>
      <c r="AX345" s="95" t="s">
        <v>4806</v>
      </c>
    </row>
    <row r="346" spans="1:50" x14ac:dyDescent="0.25">
      <c r="A346" s="95" t="s">
        <v>4842</v>
      </c>
      <c r="B346" s="95" t="s">
        <v>4692</v>
      </c>
      <c r="C346" s="95" t="s">
        <v>4836</v>
      </c>
      <c r="D346" s="95" t="s">
        <v>2317</v>
      </c>
      <c r="E346" s="95" t="s">
        <v>4843</v>
      </c>
      <c r="F346" s="95" t="s">
        <v>2326</v>
      </c>
      <c r="G346" s="95" t="s">
        <v>4843</v>
      </c>
      <c r="H346" s="95" t="s">
        <v>2321</v>
      </c>
      <c r="I346" s="95" t="s">
        <v>2322</v>
      </c>
      <c r="J346" s="95" t="s">
        <v>322</v>
      </c>
      <c r="K346" s="95" t="s">
        <v>4796</v>
      </c>
      <c r="L346" s="95" t="s">
        <v>4797</v>
      </c>
      <c r="M346" s="95" t="s">
        <v>325</v>
      </c>
      <c r="N346" s="95" t="s">
        <v>326</v>
      </c>
      <c r="O346" s="95" t="s">
        <v>4798</v>
      </c>
      <c r="P346" s="95" t="s">
        <v>328</v>
      </c>
      <c r="Q346" s="95" t="s">
        <v>494</v>
      </c>
      <c r="R346" s="95" t="s">
        <v>495</v>
      </c>
      <c r="S346" s="95" t="s">
        <v>22</v>
      </c>
      <c r="T346" s="95" t="s">
        <v>23</v>
      </c>
      <c r="U346" s="95" t="s">
        <v>595</v>
      </c>
      <c r="V346" s="95" t="s">
        <v>1577</v>
      </c>
      <c r="W346" s="95" t="s">
        <v>30</v>
      </c>
      <c r="X346" s="95" t="s">
        <v>321</v>
      </c>
      <c r="Y346" s="95" t="s">
        <v>32</v>
      </c>
      <c r="Z346" s="95">
        <v>3497505</v>
      </c>
      <c r="AA346" s="95" t="s">
        <v>2326</v>
      </c>
      <c r="AB346" s="95" t="s">
        <v>2326</v>
      </c>
      <c r="AC346" s="95" t="s">
        <v>2326</v>
      </c>
      <c r="AD346" s="95" t="s">
        <v>2327</v>
      </c>
      <c r="AE346" s="95" t="s">
        <v>154</v>
      </c>
      <c r="AF346" s="95" t="s">
        <v>154</v>
      </c>
      <c r="AG346" s="95" t="s">
        <v>2328</v>
      </c>
      <c r="AH346" s="95" t="s">
        <v>154</v>
      </c>
      <c r="AI346" s="95" t="s">
        <v>154</v>
      </c>
      <c r="AJ346" s="95" t="s">
        <v>154</v>
      </c>
      <c r="AK346" s="95" t="s">
        <v>154</v>
      </c>
      <c r="AL346" s="95" t="s">
        <v>4799</v>
      </c>
      <c r="AM346" s="95" t="s">
        <v>4844</v>
      </c>
      <c r="AN346" s="95" t="s">
        <v>4844</v>
      </c>
      <c r="AO346" s="95" t="s">
        <v>4845</v>
      </c>
      <c r="AP346" s="95" t="s">
        <v>4846</v>
      </c>
      <c r="AQ346" s="95" t="s">
        <v>2360</v>
      </c>
      <c r="AR346" s="95" t="s">
        <v>4847</v>
      </c>
      <c r="AS346" s="95" t="s">
        <v>4842</v>
      </c>
      <c r="AT346" s="95" t="s">
        <v>1570</v>
      </c>
      <c r="AU346" s="95" t="s">
        <v>4804</v>
      </c>
      <c r="AV346" s="95" t="s">
        <v>867</v>
      </c>
      <c r="AW346" s="95" t="s">
        <v>4805</v>
      </c>
      <c r="AX346" s="95" t="s">
        <v>4806</v>
      </c>
    </row>
    <row r="347" spans="1:50" x14ac:dyDescent="0.25">
      <c r="A347" s="95" t="s">
        <v>4848</v>
      </c>
      <c r="B347" s="95" t="s">
        <v>4692</v>
      </c>
      <c r="C347" s="95" t="s">
        <v>4849</v>
      </c>
      <c r="D347" s="95" t="s">
        <v>2317</v>
      </c>
      <c r="E347" s="95" t="s">
        <v>4850</v>
      </c>
      <c r="F347" s="95" t="s">
        <v>2326</v>
      </c>
      <c r="G347" s="95" t="s">
        <v>4850</v>
      </c>
      <c r="H347" s="95" t="s">
        <v>2321</v>
      </c>
      <c r="I347" s="95" t="s">
        <v>2322</v>
      </c>
      <c r="J347" s="95" t="s">
        <v>322</v>
      </c>
      <c r="K347" s="95" t="s">
        <v>4796</v>
      </c>
      <c r="L347" s="95" t="s">
        <v>4797</v>
      </c>
      <c r="M347" s="95" t="s">
        <v>325</v>
      </c>
      <c r="N347" s="95" t="s">
        <v>326</v>
      </c>
      <c r="O347" s="95" t="s">
        <v>4798</v>
      </c>
      <c r="P347" s="95" t="s">
        <v>328</v>
      </c>
      <c r="Q347" s="95" t="s">
        <v>494</v>
      </c>
      <c r="R347" s="95" t="s">
        <v>495</v>
      </c>
      <c r="S347" s="95" t="s">
        <v>22</v>
      </c>
      <c r="T347" s="95" t="s">
        <v>23</v>
      </c>
      <c r="U347" s="95" t="s">
        <v>460</v>
      </c>
      <c r="V347" s="95" t="s">
        <v>1579</v>
      </c>
      <c r="W347" s="95" t="s">
        <v>30</v>
      </c>
      <c r="X347" s="95" t="s">
        <v>321</v>
      </c>
      <c r="Y347" s="95" t="s">
        <v>32</v>
      </c>
      <c r="Z347" s="95">
        <v>3621905</v>
      </c>
      <c r="AA347" s="95" t="s">
        <v>2326</v>
      </c>
      <c r="AB347" s="95" t="s">
        <v>2326</v>
      </c>
      <c r="AC347" s="95" t="s">
        <v>2326</v>
      </c>
      <c r="AD347" s="95" t="s">
        <v>2327</v>
      </c>
      <c r="AE347" s="95" t="s">
        <v>154</v>
      </c>
      <c r="AF347" s="95" t="s">
        <v>154</v>
      </c>
      <c r="AG347" s="95" t="s">
        <v>2328</v>
      </c>
      <c r="AH347" s="95" t="s">
        <v>154</v>
      </c>
      <c r="AI347" s="95" t="s">
        <v>154</v>
      </c>
      <c r="AJ347" s="95" t="s">
        <v>154</v>
      </c>
      <c r="AK347" s="95" t="s">
        <v>154</v>
      </c>
      <c r="AL347" s="95" t="s">
        <v>4799</v>
      </c>
      <c r="AM347" s="95" t="s">
        <v>4851</v>
      </c>
      <c r="AN347" s="95" t="s">
        <v>4851</v>
      </c>
      <c r="AO347" s="95" t="s">
        <v>4852</v>
      </c>
      <c r="AP347" s="95" t="s">
        <v>4853</v>
      </c>
      <c r="AQ347" s="95" t="s">
        <v>2360</v>
      </c>
      <c r="AR347" s="95" t="s">
        <v>4854</v>
      </c>
      <c r="AS347" s="95" t="s">
        <v>4848</v>
      </c>
      <c r="AT347" s="95" t="s">
        <v>1570</v>
      </c>
      <c r="AU347" s="95" t="s">
        <v>4804</v>
      </c>
      <c r="AV347" s="95" t="s">
        <v>867</v>
      </c>
      <c r="AW347" s="95" t="s">
        <v>4855</v>
      </c>
      <c r="AX347" s="95" t="s">
        <v>4806</v>
      </c>
    </row>
    <row r="348" spans="1:50" x14ac:dyDescent="0.25">
      <c r="A348" s="95" t="s">
        <v>4856</v>
      </c>
      <c r="B348" s="95" t="s">
        <v>4692</v>
      </c>
      <c r="C348" s="95" t="s">
        <v>4857</v>
      </c>
      <c r="D348" s="95" t="s">
        <v>2317</v>
      </c>
      <c r="E348" s="95" t="s">
        <v>4858</v>
      </c>
      <c r="F348" s="95" t="s">
        <v>2326</v>
      </c>
      <c r="G348" s="95" t="s">
        <v>4858</v>
      </c>
      <c r="H348" s="95" t="s">
        <v>2321</v>
      </c>
      <c r="I348" s="95" t="s">
        <v>2322</v>
      </c>
      <c r="J348" s="95" t="s">
        <v>322</v>
      </c>
      <c r="K348" s="95" t="s">
        <v>4796</v>
      </c>
      <c r="L348" s="95" t="s">
        <v>4797</v>
      </c>
      <c r="M348" s="95" t="s">
        <v>325</v>
      </c>
      <c r="N348" s="95" t="s">
        <v>326</v>
      </c>
      <c r="O348" s="95" t="s">
        <v>4798</v>
      </c>
      <c r="P348" s="95" t="s">
        <v>328</v>
      </c>
      <c r="Q348" s="95" t="s">
        <v>494</v>
      </c>
      <c r="R348" s="95" t="s">
        <v>495</v>
      </c>
      <c r="S348" s="95" t="s">
        <v>22</v>
      </c>
      <c r="T348" s="95" t="s">
        <v>23</v>
      </c>
      <c r="U348" s="95" t="s">
        <v>602</v>
      </c>
      <c r="V348" s="95" t="s">
        <v>1578</v>
      </c>
      <c r="W348" s="95" t="s">
        <v>30</v>
      </c>
      <c r="X348" s="95" t="s">
        <v>321</v>
      </c>
      <c r="Y348" s="95" t="s">
        <v>32</v>
      </c>
      <c r="Z348" s="95">
        <v>309964</v>
      </c>
      <c r="AA348" s="95" t="s">
        <v>2326</v>
      </c>
      <c r="AB348" s="95" t="s">
        <v>2326</v>
      </c>
      <c r="AC348" s="95" t="s">
        <v>2326</v>
      </c>
      <c r="AD348" s="95" t="s">
        <v>2327</v>
      </c>
      <c r="AE348" s="95" t="s">
        <v>154</v>
      </c>
      <c r="AF348" s="95" t="s">
        <v>154</v>
      </c>
      <c r="AG348" s="95" t="s">
        <v>2328</v>
      </c>
      <c r="AH348" s="95" t="s">
        <v>154</v>
      </c>
      <c r="AI348" s="95" t="s">
        <v>154</v>
      </c>
      <c r="AJ348" s="95" t="s">
        <v>154</v>
      </c>
      <c r="AK348" s="95" t="s">
        <v>154</v>
      </c>
      <c r="AL348" s="95" t="s">
        <v>4799</v>
      </c>
      <c r="AM348" s="95" t="s">
        <v>4859</v>
      </c>
      <c r="AN348" s="95" t="s">
        <v>4859</v>
      </c>
      <c r="AO348" s="95" t="s">
        <v>4860</v>
      </c>
      <c r="AP348" s="95" t="s">
        <v>4861</v>
      </c>
      <c r="AQ348" s="95" t="s">
        <v>2360</v>
      </c>
      <c r="AR348" s="95" t="s">
        <v>4862</v>
      </c>
      <c r="AS348" s="95" t="s">
        <v>4856</v>
      </c>
      <c r="AT348" s="95" t="s">
        <v>1570</v>
      </c>
      <c r="AU348" s="95" t="s">
        <v>4804</v>
      </c>
      <c r="AV348" s="95" t="s">
        <v>867</v>
      </c>
      <c r="AW348" s="95" t="s">
        <v>4805</v>
      </c>
      <c r="AX348" s="95" t="s">
        <v>4806</v>
      </c>
    </row>
    <row r="349" spans="1:50" x14ac:dyDescent="0.25">
      <c r="A349" s="95" t="s">
        <v>4863</v>
      </c>
      <c r="B349" s="95" t="s">
        <v>4692</v>
      </c>
      <c r="C349" s="95" t="s">
        <v>4864</v>
      </c>
      <c r="D349" s="95" t="s">
        <v>2317</v>
      </c>
      <c r="E349" s="95" t="s">
        <v>4865</v>
      </c>
      <c r="F349" s="95" t="s">
        <v>4866</v>
      </c>
      <c r="G349" s="95" t="s">
        <v>4867</v>
      </c>
      <c r="H349" s="95" t="s">
        <v>2321</v>
      </c>
      <c r="I349" s="95" t="s">
        <v>2322</v>
      </c>
      <c r="J349" s="95" t="s">
        <v>462</v>
      </c>
      <c r="K349" s="95" t="s">
        <v>4868</v>
      </c>
      <c r="L349" s="95" t="s">
        <v>4869</v>
      </c>
      <c r="M349" s="95" t="s">
        <v>325</v>
      </c>
      <c r="N349" s="95" t="s">
        <v>356</v>
      </c>
      <c r="O349" s="95" t="s">
        <v>4870</v>
      </c>
      <c r="P349" s="95" t="s">
        <v>328</v>
      </c>
      <c r="Q349" s="95" t="s">
        <v>358</v>
      </c>
      <c r="R349" s="95" t="s">
        <v>359</v>
      </c>
      <c r="S349" s="95" t="s">
        <v>22</v>
      </c>
      <c r="T349" s="95" t="s">
        <v>23</v>
      </c>
      <c r="U349" s="95" t="s">
        <v>460</v>
      </c>
      <c r="V349" s="95" t="s">
        <v>1579</v>
      </c>
      <c r="W349" s="95" t="s">
        <v>30</v>
      </c>
      <c r="X349" s="95" t="s">
        <v>321</v>
      </c>
      <c r="Y349" s="95" t="s">
        <v>32</v>
      </c>
      <c r="Z349" s="95">
        <v>847100</v>
      </c>
      <c r="AA349" s="95" t="s">
        <v>2326</v>
      </c>
      <c r="AB349" s="95" t="s">
        <v>2326</v>
      </c>
      <c r="AC349" s="95" t="s">
        <v>2326</v>
      </c>
      <c r="AD349" s="95" t="s">
        <v>2327</v>
      </c>
      <c r="AE349" s="95" t="s">
        <v>154</v>
      </c>
      <c r="AF349" s="95" t="s">
        <v>154</v>
      </c>
      <c r="AG349" s="95" t="s">
        <v>2328</v>
      </c>
      <c r="AH349" s="95" t="s">
        <v>154</v>
      </c>
      <c r="AI349" s="95" t="s">
        <v>154</v>
      </c>
      <c r="AJ349" s="95" t="s">
        <v>154</v>
      </c>
      <c r="AK349" s="95" t="s">
        <v>154</v>
      </c>
      <c r="AL349" s="95" t="s">
        <v>4540</v>
      </c>
      <c r="AM349" s="95" t="s">
        <v>4871</v>
      </c>
      <c r="AN349" s="95" t="s">
        <v>4872</v>
      </c>
      <c r="AO349" s="95" t="s">
        <v>4873</v>
      </c>
      <c r="AP349" s="95" t="s">
        <v>4874</v>
      </c>
      <c r="AQ349" s="95" t="s">
        <v>2980</v>
      </c>
      <c r="AR349" s="95" t="s">
        <v>4875</v>
      </c>
      <c r="AS349" s="95" t="s">
        <v>4863</v>
      </c>
      <c r="AT349" s="95" t="s">
        <v>1570</v>
      </c>
      <c r="AU349" s="95" t="s">
        <v>923</v>
      </c>
      <c r="AV349" s="95" t="s">
        <v>469</v>
      </c>
      <c r="AW349" s="95" t="s">
        <v>4876</v>
      </c>
      <c r="AX349" s="95" t="s">
        <v>4877</v>
      </c>
    </row>
    <row r="350" spans="1:50" x14ac:dyDescent="0.25">
      <c r="A350" s="95" t="s">
        <v>4863</v>
      </c>
      <c r="B350" s="95" t="s">
        <v>4692</v>
      </c>
      <c r="C350" s="95" t="s">
        <v>4864</v>
      </c>
      <c r="D350" s="95" t="s">
        <v>2317</v>
      </c>
      <c r="E350" s="95" t="s">
        <v>4865</v>
      </c>
      <c r="F350" s="95" t="s">
        <v>4866</v>
      </c>
      <c r="G350" s="95" t="s">
        <v>4867</v>
      </c>
      <c r="H350" s="95" t="s">
        <v>2321</v>
      </c>
      <c r="I350" s="95" t="s">
        <v>2322</v>
      </c>
      <c r="J350" s="95" t="s">
        <v>462</v>
      </c>
      <c r="K350" s="95" t="s">
        <v>4868</v>
      </c>
      <c r="L350" s="95" t="s">
        <v>4869</v>
      </c>
      <c r="M350" s="95" t="s">
        <v>325</v>
      </c>
      <c r="N350" s="95" t="s">
        <v>356</v>
      </c>
      <c r="O350" s="95" t="s">
        <v>4870</v>
      </c>
      <c r="P350" s="95" t="s">
        <v>328</v>
      </c>
      <c r="Q350" s="95" t="s">
        <v>358</v>
      </c>
      <c r="R350" s="95" t="s">
        <v>359</v>
      </c>
      <c r="S350" s="95" t="s">
        <v>22</v>
      </c>
      <c r="T350" s="95" t="s">
        <v>23</v>
      </c>
      <c r="U350" s="95" t="s">
        <v>535</v>
      </c>
      <c r="V350" s="95" t="s">
        <v>1582</v>
      </c>
      <c r="W350" s="95" t="s">
        <v>30</v>
      </c>
      <c r="X350" s="95" t="s">
        <v>321</v>
      </c>
      <c r="Y350" s="95" t="s">
        <v>32</v>
      </c>
      <c r="Z350" s="95">
        <v>1976567</v>
      </c>
      <c r="AA350" s="95" t="s">
        <v>2326</v>
      </c>
      <c r="AB350" s="95" t="s">
        <v>2326</v>
      </c>
      <c r="AC350" s="95" t="s">
        <v>2326</v>
      </c>
      <c r="AD350" s="95" t="s">
        <v>2327</v>
      </c>
      <c r="AE350" s="95" t="s">
        <v>154</v>
      </c>
      <c r="AF350" s="95" t="s">
        <v>154</v>
      </c>
      <c r="AG350" s="95" t="s">
        <v>2328</v>
      </c>
      <c r="AH350" s="95" t="s">
        <v>154</v>
      </c>
      <c r="AI350" s="95" t="s">
        <v>154</v>
      </c>
      <c r="AJ350" s="95" t="s">
        <v>154</v>
      </c>
      <c r="AK350" s="95" t="s">
        <v>154</v>
      </c>
      <c r="AL350" s="95" t="s">
        <v>4540</v>
      </c>
      <c r="AM350" s="95" t="s">
        <v>4871</v>
      </c>
      <c r="AN350" s="95" t="s">
        <v>4872</v>
      </c>
      <c r="AO350" s="95" t="s">
        <v>4873</v>
      </c>
      <c r="AP350" s="95" t="s">
        <v>4874</v>
      </c>
      <c r="AQ350" s="95" t="s">
        <v>2980</v>
      </c>
      <c r="AR350" s="95" t="s">
        <v>4875</v>
      </c>
      <c r="AS350" s="95" t="s">
        <v>4863</v>
      </c>
      <c r="AT350" s="95" t="s">
        <v>1570</v>
      </c>
      <c r="AU350" s="95" t="s">
        <v>923</v>
      </c>
      <c r="AV350" s="95" t="s">
        <v>469</v>
      </c>
      <c r="AW350" s="95" t="s">
        <v>4876</v>
      </c>
      <c r="AX350" s="95" t="s">
        <v>4877</v>
      </c>
    </row>
    <row r="351" spans="1:50" x14ac:dyDescent="0.25">
      <c r="A351" s="95" t="s">
        <v>4878</v>
      </c>
      <c r="B351" s="95" t="s">
        <v>4692</v>
      </c>
      <c r="C351" s="95" t="s">
        <v>4879</v>
      </c>
      <c r="D351" s="95" t="s">
        <v>2317</v>
      </c>
      <c r="E351" s="95" t="s">
        <v>3126</v>
      </c>
      <c r="F351" s="95" t="s">
        <v>4880</v>
      </c>
      <c r="G351" s="95" t="s">
        <v>4881</v>
      </c>
      <c r="H351" s="95" t="s">
        <v>2321</v>
      </c>
      <c r="I351" s="95" t="s">
        <v>2322</v>
      </c>
      <c r="J351" s="95" t="s">
        <v>462</v>
      </c>
      <c r="K351" s="95" t="s">
        <v>4868</v>
      </c>
      <c r="L351" s="95" t="s">
        <v>4869</v>
      </c>
      <c r="M351" s="95" t="s">
        <v>325</v>
      </c>
      <c r="N351" s="95" t="s">
        <v>356</v>
      </c>
      <c r="O351" s="95" t="s">
        <v>4870</v>
      </c>
      <c r="P351" s="95" t="s">
        <v>328</v>
      </c>
      <c r="Q351" s="95" t="s">
        <v>358</v>
      </c>
      <c r="R351" s="95" t="s">
        <v>359</v>
      </c>
      <c r="S351" s="95" t="s">
        <v>22</v>
      </c>
      <c r="T351" s="95" t="s">
        <v>23</v>
      </c>
      <c r="U351" s="95" t="s">
        <v>460</v>
      </c>
      <c r="V351" s="95" t="s">
        <v>1579</v>
      </c>
      <c r="W351" s="95" t="s">
        <v>30</v>
      </c>
      <c r="X351" s="95" t="s">
        <v>321</v>
      </c>
      <c r="Y351" s="95" t="s">
        <v>32</v>
      </c>
      <c r="Z351" s="95">
        <v>2541300</v>
      </c>
      <c r="AA351" s="95" t="s">
        <v>2326</v>
      </c>
      <c r="AB351" s="95" t="s">
        <v>2326</v>
      </c>
      <c r="AC351" s="95" t="s">
        <v>2326</v>
      </c>
      <c r="AD351" s="95" t="s">
        <v>2327</v>
      </c>
      <c r="AE351" s="95" t="s">
        <v>154</v>
      </c>
      <c r="AF351" s="95" t="s">
        <v>154</v>
      </c>
      <c r="AG351" s="95" t="s">
        <v>2328</v>
      </c>
      <c r="AH351" s="95" t="s">
        <v>154</v>
      </c>
      <c r="AI351" s="95" t="s">
        <v>154</v>
      </c>
      <c r="AJ351" s="95" t="s">
        <v>154</v>
      </c>
      <c r="AK351" s="95" t="s">
        <v>154</v>
      </c>
      <c r="AL351" s="95" t="s">
        <v>4882</v>
      </c>
      <c r="AM351" s="95" t="s">
        <v>4871</v>
      </c>
      <c r="AN351" s="95" t="s">
        <v>4872</v>
      </c>
      <c r="AO351" s="95" t="s">
        <v>4873</v>
      </c>
      <c r="AP351" s="95" t="s">
        <v>4883</v>
      </c>
      <c r="AQ351" s="95" t="s">
        <v>2433</v>
      </c>
      <c r="AR351" s="95" t="s">
        <v>4884</v>
      </c>
      <c r="AS351" s="95" t="s">
        <v>4878</v>
      </c>
      <c r="AT351" s="95" t="s">
        <v>1570</v>
      </c>
      <c r="AU351" s="95" t="s">
        <v>923</v>
      </c>
      <c r="AV351" s="95" t="s">
        <v>469</v>
      </c>
      <c r="AW351" s="95" t="s">
        <v>4876</v>
      </c>
      <c r="AX351" s="95" t="s">
        <v>4877</v>
      </c>
    </row>
    <row r="352" spans="1:50" x14ac:dyDescent="0.25">
      <c r="A352" s="95" t="s">
        <v>4878</v>
      </c>
      <c r="B352" s="95" t="s">
        <v>4692</v>
      </c>
      <c r="C352" s="95" t="s">
        <v>4879</v>
      </c>
      <c r="D352" s="95" t="s">
        <v>2317</v>
      </c>
      <c r="E352" s="95" t="s">
        <v>3126</v>
      </c>
      <c r="F352" s="95" t="s">
        <v>4880</v>
      </c>
      <c r="G352" s="95" t="s">
        <v>4881</v>
      </c>
      <c r="H352" s="95" t="s">
        <v>2321</v>
      </c>
      <c r="I352" s="95" t="s">
        <v>2322</v>
      </c>
      <c r="J352" s="95" t="s">
        <v>462</v>
      </c>
      <c r="K352" s="95" t="s">
        <v>4868</v>
      </c>
      <c r="L352" s="95" t="s">
        <v>4869</v>
      </c>
      <c r="M352" s="95" t="s">
        <v>325</v>
      </c>
      <c r="N352" s="95" t="s">
        <v>356</v>
      </c>
      <c r="O352" s="95" t="s">
        <v>4870</v>
      </c>
      <c r="P352" s="95" t="s">
        <v>328</v>
      </c>
      <c r="Q352" s="95" t="s">
        <v>358</v>
      </c>
      <c r="R352" s="95" t="s">
        <v>359</v>
      </c>
      <c r="S352" s="95" t="s">
        <v>22</v>
      </c>
      <c r="T352" s="95" t="s">
        <v>23</v>
      </c>
      <c r="U352" s="95" t="s">
        <v>535</v>
      </c>
      <c r="V352" s="95" t="s">
        <v>1582</v>
      </c>
      <c r="W352" s="95" t="s">
        <v>30</v>
      </c>
      <c r="X352" s="95" t="s">
        <v>321</v>
      </c>
      <c r="Y352" s="95" t="s">
        <v>32</v>
      </c>
      <c r="Z352" s="95">
        <v>5929700</v>
      </c>
      <c r="AA352" s="95" t="s">
        <v>2326</v>
      </c>
      <c r="AB352" s="95" t="s">
        <v>2326</v>
      </c>
      <c r="AC352" s="95" t="s">
        <v>2326</v>
      </c>
      <c r="AD352" s="95" t="s">
        <v>2327</v>
      </c>
      <c r="AE352" s="95" t="s">
        <v>154</v>
      </c>
      <c r="AF352" s="95" t="s">
        <v>154</v>
      </c>
      <c r="AG352" s="95" t="s">
        <v>2328</v>
      </c>
      <c r="AH352" s="95" t="s">
        <v>154</v>
      </c>
      <c r="AI352" s="95" t="s">
        <v>154</v>
      </c>
      <c r="AJ352" s="95" t="s">
        <v>154</v>
      </c>
      <c r="AK352" s="95" t="s">
        <v>154</v>
      </c>
      <c r="AL352" s="95" t="s">
        <v>4882</v>
      </c>
      <c r="AM352" s="95" t="s">
        <v>4871</v>
      </c>
      <c r="AN352" s="95" t="s">
        <v>4872</v>
      </c>
      <c r="AO352" s="95" t="s">
        <v>4873</v>
      </c>
      <c r="AP352" s="95" t="s">
        <v>4883</v>
      </c>
      <c r="AQ352" s="95" t="s">
        <v>2433</v>
      </c>
      <c r="AR352" s="95" t="s">
        <v>4884</v>
      </c>
      <c r="AS352" s="95" t="s">
        <v>4878</v>
      </c>
      <c r="AT352" s="95" t="s">
        <v>1570</v>
      </c>
      <c r="AU352" s="95" t="s">
        <v>923</v>
      </c>
      <c r="AV352" s="95" t="s">
        <v>469</v>
      </c>
      <c r="AW352" s="95" t="s">
        <v>4876</v>
      </c>
      <c r="AX352" s="95" t="s">
        <v>4877</v>
      </c>
    </row>
    <row r="353" spans="1:50" x14ac:dyDescent="0.25">
      <c r="A353" s="95" t="s">
        <v>4885</v>
      </c>
      <c r="B353" s="95" t="s">
        <v>1868</v>
      </c>
      <c r="C353" s="95" t="s">
        <v>4886</v>
      </c>
      <c r="D353" s="95" t="s">
        <v>2317</v>
      </c>
      <c r="E353" s="95" t="s">
        <v>4887</v>
      </c>
      <c r="F353" s="95" t="s">
        <v>4888</v>
      </c>
      <c r="G353" s="95" t="s">
        <v>4889</v>
      </c>
      <c r="H353" s="95" t="s">
        <v>2321</v>
      </c>
      <c r="I353" s="95" t="s">
        <v>2322</v>
      </c>
      <c r="J353" s="95" t="s">
        <v>462</v>
      </c>
      <c r="K353" s="95" t="s">
        <v>4890</v>
      </c>
      <c r="L353" s="95" t="s">
        <v>4891</v>
      </c>
      <c r="M353" s="95" t="s">
        <v>325</v>
      </c>
      <c r="N353" s="95" t="s">
        <v>356</v>
      </c>
      <c r="O353" s="95" t="s">
        <v>4892</v>
      </c>
      <c r="P353" s="95" t="s">
        <v>328</v>
      </c>
      <c r="Q353" s="95" t="s">
        <v>385</v>
      </c>
      <c r="R353" s="95" t="s">
        <v>386</v>
      </c>
      <c r="S353" s="95" t="s">
        <v>22</v>
      </c>
      <c r="T353" s="95" t="s">
        <v>23</v>
      </c>
      <c r="U353" s="95" t="s">
        <v>460</v>
      </c>
      <c r="V353" s="95" t="s">
        <v>1579</v>
      </c>
      <c r="W353" s="95" t="s">
        <v>30</v>
      </c>
      <c r="X353" s="95" t="s">
        <v>321</v>
      </c>
      <c r="Y353" s="95" t="s">
        <v>32</v>
      </c>
      <c r="Z353" s="95">
        <v>1512250</v>
      </c>
      <c r="AA353" s="95" t="s">
        <v>2326</v>
      </c>
      <c r="AB353" s="95" t="s">
        <v>2326</v>
      </c>
      <c r="AC353" s="95" t="s">
        <v>2326</v>
      </c>
      <c r="AD353" s="95" t="s">
        <v>2327</v>
      </c>
      <c r="AE353" s="95" t="s">
        <v>154</v>
      </c>
      <c r="AF353" s="95" t="s">
        <v>154</v>
      </c>
      <c r="AG353" s="95" t="s">
        <v>2328</v>
      </c>
      <c r="AH353" s="95" t="s">
        <v>154</v>
      </c>
      <c r="AI353" s="95" t="s">
        <v>154</v>
      </c>
      <c r="AJ353" s="95" t="s">
        <v>154</v>
      </c>
      <c r="AK353" s="95" t="s">
        <v>154</v>
      </c>
      <c r="AL353" s="95" t="s">
        <v>4893</v>
      </c>
      <c r="AM353" s="95" t="s">
        <v>4894</v>
      </c>
      <c r="AN353" s="95" t="s">
        <v>4894</v>
      </c>
      <c r="AO353" s="95" t="s">
        <v>4895</v>
      </c>
      <c r="AP353" s="95" t="s">
        <v>4896</v>
      </c>
      <c r="AQ353" s="95" t="s">
        <v>2360</v>
      </c>
      <c r="AR353" s="95" t="s">
        <v>4897</v>
      </c>
      <c r="AS353" s="95" t="s">
        <v>4885</v>
      </c>
      <c r="AT353" s="95" t="s">
        <v>1570</v>
      </c>
      <c r="AU353" s="95" t="s">
        <v>934</v>
      </c>
      <c r="AV353" s="95" t="s">
        <v>1616</v>
      </c>
      <c r="AW353" s="95" t="s">
        <v>4898</v>
      </c>
      <c r="AX353" s="95" t="s">
        <v>4899</v>
      </c>
    </row>
    <row r="354" spans="1:50" x14ac:dyDescent="0.25">
      <c r="A354" s="95" t="s">
        <v>4900</v>
      </c>
      <c r="B354" s="95" t="s">
        <v>1868</v>
      </c>
      <c r="C354" s="95" t="s">
        <v>4901</v>
      </c>
      <c r="D354" s="95" t="s">
        <v>2317</v>
      </c>
      <c r="E354" s="95" t="s">
        <v>2380</v>
      </c>
      <c r="F354" s="95" t="s">
        <v>2381</v>
      </c>
      <c r="G354" s="95" t="s">
        <v>2382</v>
      </c>
      <c r="H354" s="95" t="s">
        <v>2321</v>
      </c>
      <c r="I354" s="95" t="s">
        <v>2322</v>
      </c>
      <c r="J354" s="95" t="s">
        <v>462</v>
      </c>
      <c r="K354" s="95" t="s">
        <v>615</v>
      </c>
      <c r="L354" s="95" t="s">
        <v>616</v>
      </c>
      <c r="M354" s="95" t="s">
        <v>325</v>
      </c>
      <c r="N354" s="95" t="s">
        <v>356</v>
      </c>
      <c r="O354" s="95" t="s">
        <v>617</v>
      </c>
      <c r="P354" s="95" t="s">
        <v>328</v>
      </c>
      <c r="Q354" s="95" t="s">
        <v>618</v>
      </c>
      <c r="R354" s="95" t="s">
        <v>619</v>
      </c>
      <c r="S354" s="95" t="s">
        <v>22</v>
      </c>
      <c r="T354" s="95" t="s">
        <v>23</v>
      </c>
      <c r="U354" s="95" t="s">
        <v>605</v>
      </c>
      <c r="V354" s="95" t="s">
        <v>1571</v>
      </c>
      <c r="W354" s="95" t="s">
        <v>30</v>
      </c>
      <c r="X354" s="95" t="s">
        <v>321</v>
      </c>
      <c r="Y354" s="95" t="s">
        <v>32</v>
      </c>
      <c r="Z354" s="95">
        <v>1552750</v>
      </c>
      <c r="AA354" s="95" t="s">
        <v>2326</v>
      </c>
      <c r="AB354" s="95" t="s">
        <v>2326</v>
      </c>
      <c r="AC354" s="95" t="s">
        <v>2326</v>
      </c>
      <c r="AD354" s="95" t="s">
        <v>2327</v>
      </c>
      <c r="AE354" s="95" t="s">
        <v>154</v>
      </c>
      <c r="AF354" s="95" t="s">
        <v>154</v>
      </c>
      <c r="AG354" s="95" t="s">
        <v>2328</v>
      </c>
      <c r="AH354" s="95" t="s">
        <v>154</v>
      </c>
      <c r="AI354" s="95" t="s">
        <v>154</v>
      </c>
      <c r="AJ354" s="95" t="s">
        <v>154</v>
      </c>
      <c r="AK354" s="95" t="s">
        <v>154</v>
      </c>
      <c r="AL354" s="95" t="s">
        <v>4902</v>
      </c>
      <c r="AM354" s="95" t="s">
        <v>620</v>
      </c>
      <c r="AN354" s="95" t="s">
        <v>621</v>
      </c>
      <c r="AO354" s="95" t="s">
        <v>622</v>
      </c>
      <c r="AP354" s="95" t="s">
        <v>4903</v>
      </c>
      <c r="AQ354" s="95" t="s">
        <v>2433</v>
      </c>
      <c r="AR354" s="95" t="s">
        <v>486</v>
      </c>
      <c r="AS354" s="95" t="s">
        <v>4900</v>
      </c>
      <c r="AT354" s="95" t="s">
        <v>1570</v>
      </c>
      <c r="AU354" s="95" t="s">
        <v>392</v>
      </c>
      <c r="AV354" s="95" t="s">
        <v>469</v>
      </c>
      <c r="AW354" s="95" t="s">
        <v>623</v>
      </c>
      <c r="AX354" s="95" t="s">
        <v>624</v>
      </c>
    </row>
    <row r="355" spans="1:50" x14ac:dyDescent="0.25">
      <c r="A355" s="95" t="s">
        <v>4900</v>
      </c>
      <c r="B355" s="95" t="s">
        <v>1868</v>
      </c>
      <c r="C355" s="95" t="s">
        <v>4901</v>
      </c>
      <c r="D355" s="95" t="s">
        <v>2317</v>
      </c>
      <c r="E355" s="95" t="s">
        <v>2380</v>
      </c>
      <c r="F355" s="95" t="s">
        <v>2381</v>
      </c>
      <c r="G355" s="95" t="s">
        <v>2382</v>
      </c>
      <c r="H355" s="95" t="s">
        <v>2321</v>
      </c>
      <c r="I355" s="95" t="s">
        <v>2322</v>
      </c>
      <c r="J355" s="95" t="s">
        <v>462</v>
      </c>
      <c r="K355" s="95" t="s">
        <v>615</v>
      </c>
      <c r="L355" s="95" t="s">
        <v>616</v>
      </c>
      <c r="M355" s="95" t="s">
        <v>325</v>
      </c>
      <c r="N355" s="95" t="s">
        <v>356</v>
      </c>
      <c r="O355" s="95" t="s">
        <v>617</v>
      </c>
      <c r="P355" s="95" t="s">
        <v>328</v>
      </c>
      <c r="Q355" s="95" t="s">
        <v>618</v>
      </c>
      <c r="R355" s="95" t="s">
        <v>619</v>
      </c>
      <c r="S355" s="95" t="s">
        <v>22</v>
      </c>
      <c r="T355" s="95" t="s">
        <v>23</v>
      </c>
      <c r="U355" s="95" t="s">
        <v>503</v>
      </c>
      <c r="V355" s="95" t="s">
        <v>1572</v>
      </c>
      <c r="W355" s="95" t="s">
        <v>30</v>
      </c>
      <c r="X355" s="95" t="s">
        <v>321</v>
      </c>
      <c r="Y355" s="95" t="s">
        <v>32</v>
      </c>
      <c r="Z355" s="95">
        <v>3167610</v>
      </c>
      <c r="AA355" s="95" t="s">
        <v>2326</v>
      </c>
      <c r="AB355" s="95" t="s">
        <v>2326</v>
      </c>
      <c r="AC355" s="95" t="s">
        <v>2326</v>
      </c>
      <c r="AD355" s="95" t="s">
        <v>2327</v>
      </c>
      <c r="AE355" s="95" t="s">
        <v>154</v>
      </c>
      <c r="AF355" s="95" t="s">
        <v>154</v>
      </c>
      <c r="AG355" s="95" t="s">
        <v>2328</v>
      </c>
      <c r="AH355" s="95" t="s">
        <v>154</v>
      </c>
      <c r="AI355" s="95" t="s">
        <v>154</v>
      </c>
      <c r="AJ355" s="95" t="s">
        <v>154</v>
      </c>
      <c r="AK355" s="95" t="s">
        <v>154</v>
      </c>
      <c r="AL355" s="95" t="s">
        <v>4902</v>
      </c>
      <c r="AM355" s="95" t="s">
        <v>620</v>
      </c>
      <c r="AN355" s="95" t="s">
        <v>621</v>
      </c>
      <c r="AO355" s="95" t="s">
        <v>622</v>
      </c>
      <c r="AP355" s="95" t="s">
        <v>4903</v>
      </c>
      <c r="AQ355" s="95" t="s">
        <v>2433</v>
      </c>
      <c r="AR355" s="95" t="s">
        <v>486</v>
      </c>
      <c r="AS355" s="95" t="s">
        <v>4900</v>
      </c>
      <c r="AT355" s="95" t="s">
        <v>1570</v>
      </c>
      <c r="AU355" s="95" t="s">
        <v>392</v>
      </c>
      <c r="AV355" s="95" t="s">
        <v>469</v>
      </c>
      <c r="AW355" s="95" t="s">
        <v>623</v>
      </c>
      <c r="AX355" s="95" t="s">
        <v>624</v>
      </c>
    </row>
    <row r="356" spans="1:50" x14ac:dyDescent="0.25">
      <c r="A356" s="95" t="s">
        <v>4900</v>
      </c>
      <c r="B356" s="95" t="s">
        <v>1868</v>
      </c>
      <c r="C356" s="95" t="s">
        <v>4901</v>
      </c>
      <c r="D356" s="95" t="s">
        <v>2317</v>
      </c>
      <c r="E356" s="95" t="s">
        <v>2380</v>
      </c>
      <c r="F356" s="95" t="s">
        <v>2381</v>
      </c>
      <c r="G356" s="95" t="s">
        <v>2382</v>
      </c>
      <c r="H356" s="95" t="s">
        <v>2321</v>
      </c>
      <c r="I356" s="95" t="s">
        <v>2322</v>
      </c>
      <c r="J356" s="95" t="s">
        <v>462</v>
      </c>
      <c r="K356" s="95" t="s">
        <v>615</v>
      </c>
      <c r="L356" s="95" t="s">
        <v>616</v>
      </c>
      <c r="M356" s="95" t="s">
        <v>325</v>
      </c>
      <c r="N356" s="95" t="s">
        <v>356</v>
      </c>
      <c r="O356" s="95" t="s">
        <v>617</v>
      </c>
      <c r="P356" s="95" t="s">
        <v>328</v>
      </c>
      <c r="Q356" s="95" t="s">
        <v>618</v>
      </c>
      <c r="R356" s="95" t="s">
        <v>619</v>
      </c>
      <c r="S356" s="95" t="s">
        <v>22</v>
      </c>
      <c r="T356" s="95" t="s">
        <v>23</v>
      </c>
      <c r="U356" s="95" t="s">
        <v>489</v>
      </c>
      <c r="V356" s="95" t="s">
        <v>1574</v>
      </c>
      <c r="W356" s="95" t="s">
        <v>30</v>
      </c>
      <c r="X356" s="95" t="s">
        <v>321</v>
      </c>
      <c r="Y356" s="95" t="s">
        <v>32</v>
      </c>
      <c r="Z356" s="95">
        <v>1490640</v>
      </c>
      <c r="AA356" s="95" t="s">
        <v>2326</v>
      </c>
      <c r="AB356" s="95" t="s">
        <v>2326</v>
      </c>
      <c r="AC356" s="95" t="s">
        <v>2326</v>
      </c>
      <c r="AD356" s="95" t="s">
        <v>2327</v>
      </c>
      <c r="AE356" s="95" t="s">
        <v>154</v>
      </c>
      <c r="AF356" s="95" t="s">
        <v>154</v>
      </c>
      <c r="AG356" s="95" t="s">
        <v>2328</v>
      </c>
      <c r="AH356" s="95" t="s">
        <v>154</v>
      </c>
      <c r="AI356" s="95" t="s">
        <v>154</v>
      </c>
      <c r="AJ356" s="95" t="s">
        <v>154</v>
      </c>
      <c r="AK356" s="95" t="s">
        <v>154</v>
      </c>
      <c r="AL356" s="95" t="s">
        <v>4902</v>
      </c>
      <c r="AM356" s="95" t="s">
        <v>620</v>
      </c>
      <c r="AN356" s="95" t="s">
        <v>621</v>
      </c>
      <c r="AO356" s="95" t="s">
        <v>622</v>
      </c>
      <c r="AP356" s="95" t="s">
        <v>4903</v>
      </c>
      <c r="AQ356" s="95" t="s">
        <v>2433</v>
      </c>
      <c r="AR356" s="95" t="s">
        <v>486</v>
      </c>
      <c r="AS356" s="95" t="s">
        <v>4900</v>
      </c>
      <c r="AT356" s="95" t="s">
        <v>1570</v>
      </c>
      <c r="AU356" s="95" t="s">
        <v>392</v>
      </c>
      <c r="AV356" s="95" t="s">
        <v>469</v>
      </c>
      <c r="AW356" s="95" t="s">
        <v>623</v>
      </c>
      <c r="AX356" s="95" t="s">
        <v>624</v>
      </c>
    </row>
    <row r="357" spans="1:50" x14ac:dyDescent="0.25">
      <c r="A357" s="95" t="s">
        <v>4904</v>
      </c>
      <c r="B357" s="95" t="s">
        <v>1893</v>
      </c>
      <c r="C357" s="95" t="s">
        <v>4905</v>
      </c>
      <c r="D357" s="95" t="s">
        <v>2317</v>
      </c>
      <c r="E357" s="95" t="s">
        <v>2506</v>
      </c>
      <c r="F357" s="95" t="s">
        <v>4906</v>
      </c>
      <c r="G357" s="95" t="s">
        <v>4907</v>
      </c>
      <c r="H357" s="95" t="s">
        <v>2321</v>
      </c>
      <c r="I357" s="95" t="s">
        <v>2322</v>
      </c>
      <c r="J357" s="95" t="s">
        <v>462</v>
      </c>
      <c r="K357" s="95" t="s">
        <v>3113</v>
      </c>
      <c r="L357" s="95" t="s">
        <v>3114</v>
      </c>
      <c r="M357" s="95" t="s">
        <v>325</v>
      </c>
      <c r="N357" s="95" t="s">
        <v>356</v>
      </c>
      <c r="O357" s="95" t="s">
        <v>3115</v>
      </c>
      <c r="P357" s="95" t="s">
        <v>328</v>
      </c>
      <c r="Q357" s="95" t="s">
        <v>385</v>
      </c>
      <c r="R357" s="95" t="s">
        <v>386</v>
      </c>
      <c r="S357" s="95" t="s">
        <v>22</v>
      </c>
      <c r="T357" s="95" t="s">
        <v>23</v>
      </c>
      <c r="U357" s="95" t="s">
        <v>595</v>
      </c>
      <c r="V357" s="95" t="s">
        <v>1577</v>
      </c>
      <c r="W357" s="95" t="s">
        <v>30</v>
      </c>
      <c r="X357" s="95" t="s">
        <v>321</v>
      </c>
      <c r="Y357" s="95" t="s">
        <v>32</v>
      </c>
      <c r="Z357" s="95">
        <v>2960790</v>
      </c>
      <c r="AA357" s="95" t="s">
        <v>2326</v>
      </c>
      <c r="AB357" s="95" t="s">
        <v>2326</v>
      </c>
      <c r="AC357" s="95" t="s">
        <v>2326</v>
      </c>
      <c r="AD357" s="95" t="s">
        <v>2327</v>
      </c>
      <c r="AE357" s="95" t="s">
        <v>154</v>
      </c>
      <c r="AF357" s="95" t="s">
        <v>154</v>
      </c>
      <c r="AG357" s="95" t="s">
        <v>2328</v>
      </c>
      <c r="AH357" s="95" t="s">
        <v>154</v>
      </c>
      <c r="AI357" s="95" t="s">
        <v>154</v>
      </c>
      <c r="AJ357" s="95" t="s">
        <v>154</v>
      </c>
      <c r="AK357" s="95" t="s">
        <v>154</v>
      </c>
      <c r="AL357" s="95" t="s">
        <v>4908</v>
      </c>
      <c r="AM357" s="95" t="s">
        <v>3116</v>
      </c>
      <c r="AN357" s="95" t="s">
        <v>3117</v>
      </c>
      <c r="AO357" s="95" t="s">
        <v>3118</v>
      </c>
      <c r="AP357" s="95" t="s">
        <v>4909</v>
      </c>
      <c r="AQ357" s="95" t="s">
        <v>2980</v>
      </c>
      <c r="AR357" s="95" t="s">
        <v>4910</v>
      </c>
      <c r="AS357" s="95" t="s">
        <v>4904</v>
      </c>
      <c r="AT357" s="95" t="s">
        <v>1570</v>
      </c>
      <c r="AU357" s="95" t="s">
        <v>3121</v>
      </c>
      <c r="AV357" s="95" t="s">
        <v>469</v>
      </c>
      <c r="AW357" s="95" t="s">
        <v>3122</v>
      </c>
      <c r="AX357" s="95" t="s">
        <v>3123</v>
      </c>
    </row>
    <row r="358" spans="1:50" x14ac:dyDescent="0.25">
      <c r="A358" s="95" t="s">
        <v>4904</v>
      </c>
      <c r="B358" s="95" t="s">
        <v>1893</v>
      </c>
      <c r="C358" s="95" t="s">
        <v>4905</v>
      </c>
      <c r="D358" s="95" t="s">
        <v>2317</v>
      </c>
      <c r="E358" s="95" t="s">
        <v>2506</v>
      </c>
      <c r="F358" s="95" t="s">
        <v>4906</v>
      </c>
      <c r="G358" s="95" t="s">
        <v>4907</v>
      </c>
      <c r="H358" s="95" t="s">
        <v>2321</v>
      </c>
      <c r="I358" s="95" t="s">
        <v>2322</v>
      </c>
      <c r="J358" s="95" t="s">
        <v>462</v>
      </c>
      <c r="K358" s="95" t="s">
        <v>3113</v>
      </c>
      <c r="L358" s="95" t="s">
        <v>3114</v>
      </c>
      <c r="M358" s="95" t="s">
        <v>325</v>
      </c>
      <c r="N358" s="95" t="s">
        <v>356</v>
      </c>
      <c r="O358" s="95" t="s">
        <v>3115</v>
      </c>
      <c r="P358" s="95" t="s">
        <v>328</v>
      </c>
      <c r="Q358" s="95" t="s">
        <v>385</v>
      </c>
      <c r="R358" s="95" t="s">
        <v>386</v>
      </c>
      <c r="S358" s="95" t="s">
        <v>22</v>
      </c>
      <c r="T358" s="95" t="s">
        <v>23</v>
      </c>
      <c r="U358" s="95" t="s">
        <v>602</v>
      </c>
      <c r="V358" s="95" t="s">
        <v>1578</v>
      </c>
      <c r="W358" s="95" t="s">
        <v>30</v>
      </c>
      <c r="X358" s="95" t="s">
        <v>321</v>
      </c>
      <c r="Y358" s="95" t="s">
        <v>32</v>
      </c>
      <c r="Z358" s="95">
        <v>328977</v>
      </c>
      <c r="AA358" s="95" t="s">
        <v>2326</v>
      </c>
      <c r="AB358" s="95" t="s">
        <v>2326</v>
      </c>
      <c r="AC358" s="95" t="s">
        <v>2326</v>
      </c>
      <c r="AD358" s="95" t="s">
        <v>2327</v>
      </c>
      <c r="AE358" s="95" t="s">
        <v>154</v>
      </c>
      <c r="AF358" s="95" t="s">
        <v>154</v>
      </c>
      <c r="AG358" s="95" t="s">
        <v>2328</v>
      </c>
      <c r="AH358" s="95" t="s">
        <v>154</v>
      </c>
      <c r="AI358" s="95" t="s">
        <v>154</v>
      </c>
      <c r="AJ358" s="95" t="s">
        <v>154</v>
      </c>
      <c r="AK358" s="95" t="s">
        <v>154</v>
      </c>
      <c r="AL358" s="95" t="s">
        <v>4908</v>
      </c>
      <c r="AM358" s="95" t="s">
        <v>3116</v>
      </c>
      <c r="AN358" s="95" t="s">
        <v>3117</v>
      </c>
      <c r="AO358" s="95" t="s">
        <v>3118</v>
      </c>
      <c r="AP358" s="95" t="s">
        <v>4909</v>
      </c>
      <c r="AQ358" s="95" t="s">
        <v>2980</v>
      </c>
      <c r="AR358" s="95" t="s">
        <v>4910</v>
      </c>
      <c r="AS358" s="95" t="s">
        <v>4904</v>
      </c>
      <c r="AT358" s="95" t="s">
        <v>1570</v>
      </c>
      <c r="AU358" s="95" t="s">
        <v>3121</v>
      </c>
      <c r="AV358" s="95" t="s">
        <v>469</v>
      </c>
      <c r="AW358" s="95" t="s">
        <v>3122</v>
      </c>
      <c r="AX358" s="95" t="s">
        <v>3123</v>
      </c>
    </row>
    <row r="359" spans="1:50" x14ac:dyDescent="0.25">
      <c r="A359" s="95" t="s">
        <v>4911</v>
      </c>
      <c r="B359" s="95" t="s">
        <v>2114</v>
      </c>
      <c r="C359" s="95" t="s">
        <v>4912</v>
      </c>
      <c r="D359" s="95" t="s">
        <v>2317</v>
      </c>
      <c r="E359" s="95" t="s">
        <v>4913</v>
      </c>
      <c r="F359" s="95" t="s">
        <v>2326</v>
      </c>
      <c r="G359" s="95" t="s">
        <v>4913</v>
      </c>
      <c r="H359" s="95" t="s">
        <v>2321</v>
      </c>
      <c r="I359" s="95" t="s">
        <v>2322</v>
      </c>
      <c r="J359" s="95" t="s">
        <v>322</v>
      </c>
      <c r="K359" s="95" t="s">
        <v>4914</v>
      </c>
      <c r="L359" s="95" t="s">
        <v>4915</v>
      </c>
      <c r="M359" s="95" t="s">
        <v>325</v>
      </c>
      <c r="N359" s="95" t="s">
        <v>356</v>
      </c>
      <c r="O359" s="95" t="s">
        <v>4916</v>
      </c>
      <c r="P359" s="95" t="s">
        <v>328</v>
      </c>
      <c r="Q359" s="95" t="s">
        <v>385</v>
      </c>
      <c r="R359" s="95" t="s">
        <v>386</v>
      </c>
      <c r="S359" s="95" t="s">
        <v>22</v>
      </c>
      <c r="T359" s="95" t="s">
        <v>23</v>
      </c>
      <c r="U359" s="95" t="s">
        <v>97</v>
      </c>
      <c r="V359" s="95" t="s">
        <v>98</v>
      </c>
      <c r="W359" s="95" t="s">
        <v>30</v>
      </c>
      <c r="X359" s="95" t="s">
        <v>321</v>
      </c>
      <c r="Y359" s="95" t="s">
        <v>32</v>
      </c>
      <c r="Z359" s="95">
        <v>7171824</v>
      </c>
      <c r="AA359" s="95" t="s">
        <v>2326</v>
      </c>
      <c r="AB359" s="95" t="s">
        <v>2326</v>
      </c>
      <c r="AC359" s="95" t="s">
        <v>2326</v>
      </c>
      <c r="AD359" s="95" t="s">
        <v>2327</v>
      </c>
      <c r="AE359" s="95" t="s">
        <v>154</v>
      </c>
      <c r="AF359" s="95" t="s">
        <v>154</v>
      </c>
      <c r="AG359" s="95" t="s">
        <v>2328</v>
      </c>
      <c r="AH359" s="95" t="s">
        <v>154</v>
      </c>
      <c r="AI359" s="95" t="s">
        <v>154</v>
      </c>
      <c r="AJ359" s="95" t="s">
        <v>154</v>
      </c>
      <c r="AK359" s="95" t="s">
        <v>154</v>
      </c>
      <c r="AL359" s="95" t="s">
        <v>4917</v>
      </c>
      <c r="AM359" s="95" t="s">
        <v>4918</v>
      </c>
      <c r="AN359" s="95" t="s">
        <v>4918</v>
      </c>
      <c r="AO359" s="95" t="s">
        <v>4919</v>
      </c>
      <c r="AP359" s="95" t="s">
        <v>4920</v>
      </c>
      <c r="AQ359" s="95" t="s">
        <v>2468</v>
      </c>
      <c r="AR359" s="95" t="s">
        <v>4921</v>
      </c>
      <c r="AS359" s="95" t="s">
        <v>4911</v>
      </c>
      <c r="AT359" s="95" t="s">
        <v>1570</v>
      </c>
      <c r="AU359" s="95" t="s">
        <v>4922</v>
      </c>
      <c r="AV359" s="95" t="s">
        <v>456</v>
      </c>
      <c r="AW359" s="95" t="s">
        <v>4923</v>
      </c>
      <c r="AX359" s="95" t="s">
        <v>4924</v>
      </c>
    </row>
    <row r="360" spans="1:50" x14ac:dyDescent="0.25">
      <c r="A360" s="95" t="s">
        <v>4925</v>
      </c>
      <c r="B360" s="95" t="s">
        <v>2114</v>
      </c>
      <c r="C360" s="95" t="s">
        <v>4926</v>
      </c>
      <c r="D360" s="95" t="s">
        <v>2317</v>
      </c>
      <c r="E360" s="95" t="s">
        <v>4927</v>
      </c>
      <c r="F360" s="95" t="s">
        <v>2326</v>
      </c>
      <c r="G360" s="95" t="s">
        <v>4927</v>
      </c>
      <c r="H360" s="95" t="s">
        <v>2321</v>
      </c>
      <c r="I360" s="95" t="s">
        <v>2322</v>
      </c>
      <c r="J360" s="95" t="s">
        <v>322</v>
      </c>
      <c r="K360" s="95" t="s">
        <v>4914</v>
      </c>
      <c r="L360" s="95" t="s">
        <v>4915</v>
      </c>
      <c r="M360" s="95" t="s">
        <v>325</v>
      </c>
      <c r="N360" s="95" t="s">
        <v>356</v>
      </c>
      <c r="O360" s="95" t="s">
        <v>4916</v>
      </c>
      <c r="P360" s="95" t="s">
        <v>328</v>
      </c>
      <c r="Q360" s="95" t="s">
        <v>385</v>
      </c>
      <c r="R360" s="95" t="s">
        <v>386</v>
      </c>
      <c r="S360" s="95" t="s">
        <v>22</v>
      </c>
      <c r="T360" s="95" t="s">
        <v>23</v>
      </c>
      <c r="U360" s="95" t="s">
        <v>460</v>
      </c>
      <c r="V360" s="95" t="s">
        <v>1579</v>
      </c>
      <c r="W360" s="95" t="s">
        <v>30</v>
      </c>
      <c r="X360" s="95" t="s">
        <v>321</v>
      </c>
      <c r="Y360" s="95" t="s">
        <v>32</v>
      </c>
      <c r="Z360" s="95">
        <v>5586064</v>
      </c>
      <c r="AA360" s="95" t="s">
        <v>2326</v>
      </c>
      <c r="AB360" s="95" t="s">
        <v>2326</v>
      </c>
      <c r="AC360" s="95" t="s">
        <v>2326</v>
      </c>
      <c r="AD360" s="95" t="s">
        <v>2327</v>
      </c>
      <c r="AE360" s="95" t="s">
        <v>154</v>
      </c>
      <c r="AF360" s="95" t="s">
        <v>154</v>
      </c>
      <c r="AG360" s="95" t="s">
        <v>2328</v>
      </c>
      <c r="AH360" s="95" t="s">
        <v>154</v>
      </c>
      <c r="AI360" s="95" t="s">
        <v>154</v>
      </c>
      <c r="AJ360" s="95" t="s">
        <v>154</v>
      </c>
      <c r="AK360" s="95" t="s">
        <v>154</v>
      </c>
      <c r="AL360" s="95" t="s">
        <v>4928</v>
      </c>
      <c r="AM360" s="95" t="s">
        <v>1336</v>
      </c>
      <c r="AN360" s="95" t="s">
        <v>1336</v>
      </c>
      <c r="AO360" s="95" t="s">
        <v>4929</v>
      </c>
      <c r="AP360" s="95" t="s">
        <v>4930</v>
      </c>
      <c r="AQ360" s="95" t="s">
        <v>2468</v>
      </c>
      <c r="AR360" s="95" t="s">
        <v>4931</v>
      </c>
      <c r="AS360" s="95" t="s">
        <v>4925</v>
      </c>
      <c r="AT360" s="95" t="s">
        <v>1570</v>
      </c>
      <c r="AU360" s="95" t="s">
        <v>4922</v>
      </c>
      <c r="AV360" s="95" t="s">
        <v>456</v>
      </c>
      <c r="AW360" s="95" t="s">
        <v>4923</v>
      </c>
      <c r="AX360" s="95" t="s">
        <v>4924</v>
      </c>
    </row>
    <row r="361" spans="1:50" x14ac:dyDescent="0.25">
      <c r="A361" s="95" t="s">
        <v>4932</v>
      </c>
      <c r="B361" s="95" t="s">
        <v>2114</v>
      </c>
      <c r="C361" s="95" t="s">
        <v>4933</v>
      </c>
      <c r="D361" s="95" t="s">
        <v>2317</v>
      </c>
      <c r="E361" s="95" t="s">
        <v>4934</v>
      </c>
      <c r="F361" s="95" t="s">
        <v>4935</v>
      </c>
      <c r="G361" s="95" t="s">
        <v>4936</v>
      </c>
      <c r="H361" s="95" t="s">
        <v>2321</v>
      </c>
      <c r="I361" s="95" t="s">
        <v>2322</v>
      </c>
      <c r="J361" s="95" t="s">
        <v>322</v>
      </c>
      <c r="K361" s="95" t="s">
        <v>4914</v>
      </c>
      <c r="L361" s="95" t="s">
        <v>4915</v>
      </c>
      <c r="M361" s="95" t="s">
        <v>325</v>
      </c>
      <c r="N361" s="95" t="s">
        <v>356</v>
      </c>
      <c r="O361" s="95" t="s">
        <v>4916</v>
      </c>
      <c r="P361" s="95" t="s">
        <v>328</v>
      </c>
      <c r="Q361" s="95" t="s">
        <v>385</v>
      </c>
      <c r="R361" s="95" t="s">
        <v>386</v>
      </c>
      <c r="S361" s="95" t="s">
        <v>22</v>
      </c>
      <c r="T361" s="95" t="s">
        <v>23</v>
      </c>
      <c r="U361" s="95" t="s">
        <v>605</v>
      </c>
      <c r="V361" s="95" t="s">
        <v>1571</v>
      </c>
      <c r="W361" s="95" t="s">
        <v>30</v>
      </c>
      <c r="X361" s="95" t="s">
        <v>321</v>
      </c>
      <c r="Y361" s="95" t="s">
        <v>32</v>
      </c>
      <c r="Z361" s="95">
        <v>393276</v>
      </c>
      <c r="AA361" s="95" t="s">
        <v>2326</v>
      </c>
      <c r="AB361" s="95" t="s">
        <v>2326</v>
      </c>
      <c r="AC361" s="95" t="s">
        <v>2326</v>
      </c>
      <c r="AD361" s="95" t="s">
        <v>2327</v>
      </c>
      <c r="AE361" s="95" t="s">
        <v>154</v>
      </c>
      <c r="AF361" s="95" t="s">
        <v>154</v>
      </c>
      <c r="AG361" s="95" t="s">
        <v>2328</v>
      </c>
      <c r="AH361" s="95" t="s">
        <v>154</v>
      </c>
      <c r="AI361" s="95" t="s">
        <v>154</v>
      </c>
      <c r="AJ361" s="95" t="s">
        <v>154</v>
      </c>
      <c r="AK361" s="95" t="s">
        <v>154</v>
      </c>
      <c r="AL361" s="95" t="s">
        <v>4928</v>
      </c>
      <c r="AM361" s="95" t="s">
        <v>1328</v>
      </c>
      <c r="AN361" s="95" t="s">
        <v>1328</v>
      </c>
      <c r="AO361" s="95" t="s">
        <v>4937</v>
      </c>
      <c r="AP361" s="95" t="s">
        <v>4938</v>
      </c>
      <c r="AQ361" s="95" t="s">
        <v>2468</v>
      </c>
      <c r="AR361" s="95" t="s">
        <v>4939</v>
      </c>
      <c r="AS361" s="95" t="s">
        <v>4932</v>
      </c>
      <c r="AT361" s="95" t="s">
        <v>1570</v>
      </c>
      <c r="AU361" s="95" t="s">
        <v>4922</v>
      </c>
      <c r="AV361" s="95" t="s">
        <v>456</v>
      </c>
      <c r="AW361" s="95" t="s">
        <v>4923</v>
      </c>
      <c r="AX361" s="95" t="s">
        <v>4924</v>
      </c>
    </row>
    <row r="362" spans="1:50" x14ac:dyDescent="0.25">
      <c r="A362" s="95" t="s">
        <v>4932</v>
      </c>
      <c r="B362" s="95" t="s">
        <v>2114</v>
      </c>
      <c r="C362" s="95" t="s">
        <v>4933</v>
      </c>
      <c r="D362" s="95" t="s">
        <v>2317</v>
      </c>
      <c r="E362" s="95" t="s">
        <v>4934</v>
      </c>
      <c r="F362" s="95" t="s">
        <v>4935</v>
      </c>
      <c r="G362" s="95" t="s">
        <v>4936</v>
      </c>
      <c r="H362" s="95" t="s">
        <v>2321</v>
      </c>
      <c r="I362" s="95" t="s">
        <v>2322</v>
      </c>
      <c r="J362" s="95" t="s">
        <v>322</v>
      </c>
      <c r="K362" s="95" t="s">
        <v>4914</v>
      </c>
      <c r="L362" s="95" t="s">
        <v>4915</v>
      </c>
      <c r="M362" s="95" t="s">
        <v>325</v>
      </c>
      <c r="N362" s="95" t="s">
        <v>356</v>
      </c>
      <c r="O362" s="95" t="s">
        <v>4916</v>
      </c>
      <c r="P362" s="95" t="s">
        <v>328</v>
      </c>
      <c r="Q362" s="95" t="s">
        <v>385</v>
      </c>
      <c r="R362" s="95" t="s">
        <v>386</v>
      </c>
      <c r="S362" s="95" t="s">
        <v>22</v>
      </c>
      <c r="T362" s="95" t="s">
        <v>23</v>
      </c>
      <c r="U362" s="95" t="s">
        <v>503</v>
      </c>
      <c r="V362" s="95" t="s">
        <v>1572</v>
      </c>
      <c r="W362" s="95" t="s">
        <v>30</v>
      </c>
      <c r="X362" s="95" t="s">
        <v>321</v>
      </c>
      <c r="Y362" s="95" t="s">
        <v>32</v>
      </c>
      <c r="Z362" s="95">
        <v>2642316</v>
      </c>
      <c r="AA362" s="95" t="s">
        <v>2326</v>
      </c>
      <c r="AB362" s="95" t="s">
        <v>2326</v>
      </c>
      <c r="AC362" s="95" t="s">
        <v>2326</v>
      </c>
      <c r="AD362" s="95" t="s">
        <v>2327</v>
      </c>
      <c r="AE362" s="95" t="s">
        <v>154</v>
      </c>
      <c r="AF362" s="95" t="s">
        <v>154</v>
      </c>
      <c r="AG362" s="95" t="s">
        <v>2328</v>
      </c>
      <c r="AH362" s="95" t="s">
        <v>154</v>
      </c>
      <c r="AI362" s="95" t="s">
        <v>154</v>
      </c>
      <c r="AJ362" s="95" t="s">
        <v>154</v>
      </c>
      <c r="AK362" s="95" t="s">
        <v>154</v>
      </c>
      <c r="AL362" s="95" t="s">
        <v>4928</v>
      </c>
      <c r="AM362" s="95" t="s">
        <v>1328</v>
      </c>
      <c r="AN362" s="95" t="s">
        <v>1328</v>
      </c>
      <c r="AO362" s="95" t="s">
        <v>4937</v>
      </c>
      <c r="AP362" s="95" t="s">
        <v>4938</v>
      </c>
      <c r="AQ362" s="95" t="s">
        <v>2468</v>
      </c>
      <c r="AR362" s="95" t="s">
        <v>4939</v>
      </c>
      <c r="AS362" s="95" t="s">
        <v>4932</v>
      </c>
      <c r="AT362" s="95" t="s">
        <v>1570</v>
      </c>
      <c r="AU362" s="95" t="s">
        <v>4922</v>
      </c>
      <c r="AV362" s="95" t="s">
        <v>456</v>
      </c>
      <c r="AW362" s="95" t="s">
        <v>4923</v>
      </c>
      <c r="AX362" s="95" t="s">
        <v>4924</v>
      </c>
    </row>
    <row r="363" spans="1:50" x14ac:dyDescent="0.25">
      <c r="A363" s="95" t="s">
        <v>4932</v>
      </c>
      <c r="B363" s="95" t="s">
        <v>2114</v>
      </c>
      <c r="C363" s="95" t="s">
        <v>4933</v>
      </c>
      <c r="D363" s="95" t="s">
        <v>2317</v>
      </c>
      <c r="E363" s="95" t="s">
        <v>4934</v>
      </c>
      <c r="F363" s="95" t="s">
        <v>4935</v>
      </c>
      <c r="G363" s="95" t="s">
        <v>4936</v>
      </c>
      <c r="H363" s="95" t="s">
        <v>2321</v>
      </c>
      <c r="I363" s="95" t="s">
        <v>2322</v>
      </c>
      <c r="J363" s="95" t="s">
        <v>322</v>
      </c>
      <c r="K363" s="95" t="s">
        <v>4914</v>
      </c>
      <c r="L363" s="95" t="s">
        <v>4915</v>
      </c>
      <c r="M363" s="95" t="s">
        <v>325</v>
      </c>
      <c r="N363" s="95" t="s">
        <v>356</v>
      </c>
      <c r="O363" s="95" t="s">
        <v>4916</v>
      </c>
      <c r="P363" s="95" t="s">
        <v>328</v>
      </c>
      <c r="Q363" s="95" t="s">
        <v>385</v>
      </c>
      <c r="R363" s="95" t="s">
        <v>386</v>
      </c>
      <c r="S363" s="95" t="s">
        <v>22</v>
      </c>
      <c r="T363" s="95" t="s">
        <v>23</v>
      </c>
      <c r="U363" s="95" t="s">
        <v>460</v>
      </c>
      <c r="V363" s="95" t="s">
        <v>1579</v>
      </c>
      <c r="W363" s="95" t="s">
        <v>30</v>
      </c>
      <c r="X363" s="95" t="s">
        <v>321</v>
      </c>
      <c r="Y363" s="95" t="s">
        <v>32</v>
      </c>
      <c r="Z363" s="95">
        <v>2384614</v>
      </c>
      <c r="AA363" s="95" t="s">
        <v>2326</v>
      </c>
      <c r="AB363" s="95" t="s">
        <v>2326</v>
      </c>
      <c r="AC363" s="95" t="s">
        <v>2326</v>
      </c>
      <c r="AD363" s="95" t="s">
        <v>2327</v>
      </c>
      <c r="AE363" s="95" t="s">
        <v>154</v>
      </c>
      <c r="AF363" s="95" t="s">
        <v>154</v>
      </c>
      <c r="AG363" s="95" t="s">
        <v>2328</v>
      </c>
      <c r="AH363" s="95" t="s">
        <v>154</v>
      </c>
      <c r="AI363" s="95" t="s">
        <v>154</v>
      </c>
      <c r="AJ363" s="95" t="s">
        <v>154</v>
      </c>
      <c r="AK363" s="95" t="s">
        <v>154</v>
      </c>
      <c r="AL363" s="95" t="s">
        <v>4928</v>
      </c>
      <c r="AM363" s="95" t="s">
        <v>1328</v>
      </c>
      <c r="AN363" s="95" t="s">
        <v>1328</v>
      </c>
      <c r="AO363" s="95" t="s">
        <v>4937</v>
      </c>
      <c r="AP363" s="95" t="s">
        <v>4938</v>
      </c>
      <c r="AQ363" s="95" t="s">
        <v>2468</v>
      </c>
      <c r="AR363" s="95" t="s">
        <v>4939</v>
      </c>
      <c r="AS363" s="95" t="s">
        <v>4932</v>
      </c>
      <c r="AT363" s="95" t="s">
        <v>1570</v>
      </c>
      <c r="AU363" s="95" t="s">
        <v>4922</v>
      </c>
      <c r="AV363" s="95" t="s">
        <v>456</v>
      </c>
      <c r="AW363" s="95" t="s">
        <v>4923</v>
      </c>
      <c r="AX363" s="95" t="s">
        <v>4924</v>
      </c>
    </row>
    <row r="364" spans="1:50" x14ac:dyDescent="0.25">
      <c r="A364" s="95" t="s">
        <v>4932</v>
      </c>
      <c r="B364" s="95" t="s">
        <v>2114</v>
      </c>
      <c r="C364" s="95" t="s">
        <v>4933</v>
      </c>
      <c r="D364" s="95" t="s">
        <v>2317</v>
      </c>
      <c r="E364" s="95" t="s">
        <v>4934</v>
      </c>
      <c r="F364" s="95" t="s">
        <v>4935</v>
      </c>
      <c r="G364" s="95" t="s">
        <v>4936</v>
      </c>
      <c r="H364" s="95" t="s">
        <v>2321</v>
      </c>
      <c r="I364" s="95" t="s">
        <v>2322</v>
      </c>
      <c r="J364" s="95" t="s">
        <v>322</v>
      </c>
      <c r="K364" s="95" t="s">
        <v>4914</v>
      </c>
      <c r="L364" s="95" t="s">
        <v>4915</v>
      </c>
      <c r="M364" s="95" t="s">
        <v>325</v>
      </c>
      <c r="N364" s="95" t="s">
        <v>356</v>
      </c>
      <c r="O364" s="95" t="s">
        <v>4916</v>
      </c>
      <c r="P364" s="95" t="s">
        <v>328</v>
      </c>
      <c r="Q364" s="95" t="s">
        <v>385</v>
      </c>
      <c r="R364" s="95" t="s">
        <v>386</v>
      </c>
      <c r="S364" s="95" t="s">
        <v>22</v>
      </c>
      <c r="T364" s="95" t="s">
        <v>23</v>
      </c>
      <c r="U364" s="95" t="s">
        <v>505</v>
      </c>
      <c r="V364" s="95" t="s">
        <v>1581</v>
      </c>
      <c r="W364" s="95" t="s">
        <v>30</v>
      </c>
      <c r="X364" s="95" t="s">
        <v>321</v>
      </c>
      <c r="Y364" s="95" t="s">
        <v>32</v>
      </c>
      <c r="Z364" s="95">
        <v>393276</v>
      </c>
      <c r="AA364" s="95" t="s">
        <v>2326</v>
      </c>
      <c r="AB364" s="95" t="s">
        <v>2326</v>
      </c>
      <c r="AC364" s="95" t="s">
        <v>2326</v>
      </c>
      <c r="AD364" s="95" t="s">
        <v>2327</v>
      </c>
      <c r="AE364" s="95" t="s">
        <v>154</v>
      </c>
      <c r="AF364" s="95" t="s">
        <v>154</v>
      </c>
      <c r="AG364" s="95" t="s">
        <v>2328</v>
      </c>
      <c r="AH364" s="95" t="s">
        <v>154</v>
      </c>
      <c r="AI364" s="95" t="s">
        <v>154</v>
      </c>
      <c r="AJ364" s="95" t="s">
        <v>154</v>
      </c>
      <c r="AK364" s="95" t="s">
        <v>154</v>
      </c>
      <c r="AL364" s="95" t="s">
        <v>4928</v>
      </c>
      <c r="AM364" s="95" t="s">
        <v>1328</v>
      </c>
      <c r="AN364" s="95" t="s">
        <v>1328</v>
      </c>
      <c r="AO364" s="95" t="s">
        <v>4937</v>
      </c>
      <c r="AP364" s="95" t="s">
        <v>4938</v>
      </c>
      <c r="AQ364" s="95" t="s">
        <v>2468</v>
      </c>
      <c r="AR364" s="95" t="s">
        <v>4939</v>
      </c>
      <c r="AS364" s="95" t="s">
        <v>4932</v>
      </c>
      <c r="AT364" s="95" t="s">
        <v>1570</v>
      </c>
      <c r="AU364" s="95" t="s">
        <v>4922</v>
      </c>
      <c r="AV364" s="95" t="s">
        <v>456</v>
      </c>
      <c r="AW364" s="95" t="s">
        <v>4923</v>
      </c>
      <c r="AX364" s="95" t="s">
        <v>4924</v>
      </c>
    </row>
    <row r="365" spans="1:50" x14ac:dyDescent="0.25">
      <c r="A365" s="95" t="s">
        <v>4932</v>
      </c>
      <c r="B365" s="95" t="s">
        <v>2114</v>
      </c>
      <c r="C365" s="95" t="s">
        <v>4933</v>
      </c>
      <c r="D365" s="95" t="s">
        <v>2317</v>
      </c>
      <c r="E365" s="95" t="s">
        <v>4934</v>
      </c>
      <c r="F365" s="95" t="s">
        <v>4935</v>
      </c>
      <c r="G365" s="95" t="s">
        <v>4936</v>
      </c>
      <c r="H365" s="95" t="s">
        <v>2321</v>
      </c>
      <c r="I365" s="95" t="s">
        <v>2322</v>
      </c>
      <c r="J365" s="95" t="s">
        <v>322</v>
      </c>
      <c r="K365" s="95" t="s">
        <v>4914</v>
      </c>
      <c r="L365" s="95" t="s">
        <v>4915</v>
      </c>
      <c r="M365" s="95" t="s">
        <v>325</v>
      </c>
      <c r="N365" s="95" t="s">
        <v>356</v>
      </c>
      <c r="O365" s="95" t="s">
        <v>4916</v>
      </c>
      <c r="P365" s="95" t="s">
        <v>328</v>
      </c>
      <c r="Q365" s="95" t="s">
        <v>385</v>
      </c>
      <c r="R365" s="95" t="s">
        <v>386</v>
      </c>
      <c r="S365" s="95" t="s">
        <v>22</v>
      </c>
      <c r="T365" s="95" t="s">
        <v>23</v>
      </c>
      <c r="U365" s="95" t="s">
        <v>535</v>
      </c>
      <c r="V365" s="95" t="s">
        <v>1582</v>
      </c>
      <c r="W365" s="95" t="s">
        <v>30</v>
      </c>
      <c r="X365" s="95" t="s">
        <v>321</v>
      </c>
      <c r="Y365" s="95" t="s">
        <v>32</v>
      </c>
      <c r="Z365" s="95">
        <v>5430191</v>
      </c>
      <c r="AA365" s="95" t="s">
        <v>2326</v>
      </c>
      <c r="AB365" s="95" t="s">
        <v>2326</v>
      </c>
      <c r="AC365" s="95" t="s">
        <v>2326</v>
      </c>
      <c r="AD365" s="95" t="s">
        <v>2327</v>
      </c>
      <c r="AE365" s="95" t="s">
        <v>154</v>
      </c>
      <c r="AF365" s="95" t="s">
        <v>154</v>
      </c>
      <c r="AG365" s="95" t="s">
        <v>2328</v>
      </c>
      <c r="AH365" s="95" t="s">
        <v>154</v>
      </c>
      <c r="AI365" s="95" t="s">
        <v>154</v>
      </c>
      <c r="AJ365" s="95" t="s">
        <v>154</v>
      </c>
      <c r="AK365" s="95" t="s">
        <v>154</v>
      </c>
      <c r="AL365" s="95" t="s">
        <v>4928</v>
      </c>
      <c r="AM365" s="95" t="s">
        <v>1328</v>
      </c>
      <c r="AN365" s="95" t="s">
        <v>1328</v>
      </c>
      <c r="AO365" s="95" t="s">
        <v>4937</v>
      </c>
      <c r="AP365" s="95" t="s">
        <v>4938</v>
      </c>
      <c r="AQ365" s="95" t="s">
        <v>2468</v>
      </c>
      <c r="AR365" s="95" t="s">
        <v>4939</v>
      </c>
      <c r="AS365" s="95" t="s">
        <v>4932</v>
      </c>
      <c r="AT365" s="95" t="s">
        <v>1570</v>
      </c>
      <c r="AU365" s="95" t="s">
        <v>4922</v>
      </c>
      <c r="AV365" s="95" t="s">
        <v>456</v>
      </c>
      <c r="AW365" s="95" t="s">
        <v>4923</v>
      </c>
      <c r="AX365" s="95" t="s">
        <v>4924</v>
      </c>
    </row>
    <row r="366" spans="1:50" x14ac:dyDescent="0.25">
      <c r="A366" s="95" t="s">
        <v>4932</v>
      </c>
      <c r="B366" s="95" t="s">
        <v>2114</v>
      </c>
      <c r="C366" s="95" t="s">
        <v>4933</v>
      </c>
      <c r="D366" s="95" t="s">
        <v>2317</v>
      </c>
      <c r="E366" s="95" t="s">
        <v>4934</v>
      </c>
      <c r="F366" s="95" t="s">
        <v>4935</v>
      </c>
      <c r="G366" s="95" t="s">
        <v>4936</v>
      </c>
      <c r="H366" s="95" t="s">
        <v>2321</v>
      </c>
      <c r="I366" s="95" t="s">
        <v>2322</v>
      </c>
      <c r="J366" s="95" t="s">
        <v>322</v>
      </c>
      <c r="K366" s="95" t="s">
        <v>4914</v>
      </c>
      <c r="L366" s="95" t="s">
        <v>4915</v>
      </c>
      <c r="M366" s="95" t="s">
        <v>325</v>
      </c>
      <c r="N366" s="95" t="s">
        <v>356</v>
      </c>
      <c r="O366" s="95" t="s">
        <v>4916</v>
      </c>
      <c r="P366" s="95" t="s">
        <v>328</v>
      </c>
      <c r="Q366" s="95" t="s">
        <v>385</v>
      </c>
      <c r="R366" s="95" t="s">
        <v>386</v>
      </c>
      <c r="S366" s="95" t="s">
        <v>22</v>
      </c>
      <c r="T366" s="95" t="s">
        <v>23</v>
      </c>
      <c r="U366" s="95" t="s">
        <v>472</v>
      </c>
      <c r="V366" s="95" t="s">
        <v>1585</v>
      </c>
      <c r="W366" s="95" t="s">
        <v>30</v>
      </c>
      <c r="X366" s="95" t="s">
        <v>321</v>
      </c>
      <c r="Y366" s="95" t="s">
        <v>32</v>
      </c>
      <c r="Z366" s="95">
        <v>2411784</v>
      </c>
      <c r="AA366" s="95" t="s">
        <v>2326</v>
      </c>
      <c r="AB366" s="95" t="s">
        <v>2326</v>
      </c>
      <c r="AC366" s="95" t="s">
        <v>2326</v>
      </c>
      <c r="AD366" s="95" t="s">
        <v>2327</v>
      </c>
      <c r="AE366" s="95" t="s">
        <v>154</v>
      </c>
      <c r="AF366" s="95" t="s">
        <v>154</v>
      </c>
      <c r="AG366" s="95" t="s">
        <v>2328</v>
      </c>
      <c r="AH366" s="95" t="s">
        <v>154</v>
      </c>
      <c r="AI366" s="95" t="s">
        <v>154</v>
      </c>
      <c r="AJ366" s="95" t="s">
        <v>154</v>
      </c>
      <c r="AK366" s="95" t="s">
        <v>154</v>
      </c>
      <c r="AL366" s="95" t="s">
        <v>4928</v>
      </c>
      <c r="AM366" s="95" t="s">
        <v>1328</v>
      </c>
      <c r="AN366" s="95" t="s">
        <v>1328</v>
      </c>
      <c r="AO366" s="95" t="s">
        <v>4937</v>
      </c>
      <c r="AP366" s="95" t="s">
        <v>4938</v>
      </c>
      <c r="AQ366" s="95" t="s">
        <v>2468</v>
      </c>
      <c r="AR366" s="95" t="s">
        <v>4939</v>
      </c>
      <c r="AS366" s="95" t="s">
        <v>4932</v>
      </c>
      <c r="AT366" s="95" t="s">
        <v>1570</v>
      </c>
      <c r="AU366" s="95" t="s">
        <v>4922</v>
      </c>
      <c r="AV366" s="95" t="s">
        <v>456</v>
      </c>
      <c r="AW366" s="95" t="s">
        <v>4923</v>
      </c>
      <c r="AX366" s="95" t="s">
        <v>4924</v>
      </c>
    </row>
    <row r="367" spans="1:50" x14ac:dyDescent="0.25">
      <c r="A367" s="95" t="s">
        <v>4932</v>
      </c>
      <c r="B367" s="95" t="s">
        <v>2114</v>
      </c>
      <c r="C367" s="95" t="s">
        <v>4933</v>
      </c>
      <c r="D367" s="95" t="s">
        <v>2317</v>
      </c>
      <c r="E367" s="95" t="s">
        <v>4934</v>
      </c>
      <c r="F367" s="95" t="s">
        <v>4935</v>
      </c>
      <c r="G367" s="95" t="s">
        <v>4936</v>
      </c>
      <c r="H367" s="95" t="s">
        <v>2321</v>
      </c>
      <c r="I367" s="95" t="s">
        <v>2322</v>
      </c>
      <c r="J367" s="95" t="s">
        <v>322</v>
      </c>
      <c r="K367" s="95" t="s">
        <v>4914</v>
      </c>
      <c r="L367" s="95" t="s">
        <v>4915</v>
      </c>
      <c r="M367" s="95" t="s">
        <v>325</v>
      </c>
      <c r="N367" s="95" t="s">
        <v>356</v>
      </c>
      <c r="O367" s="95" t="s">
        <v>4916</v>
      </c>
      <c r="P367" s="95" t="s">
        <v>328</v>
      </c>
      <c r="Q367" s="95" t="s">
        <v>385</v>
      </c>
      <c r="R367" s="95" t="s">
        <v>386</v>
      </c>
      <c r="S367" s="95" t="s">
        <v>22</v>
      </c>
      <c r="T367" s="95" t="s">
        <v>23</v>
      </c>
      <c r="U367" s="95" t="s">
        <v>476</v>
      </c>
      <c r="V367" s="95" t="s">
        <v>477</v>
      </c>
      <c r="W367" s="95" t="s">
        <v>30</v>
      </c>
      <c r="X367" s="95" t="s">
        <v>321</v>
      </c>
      <c r="Y367" s="95" t="s">
        <v>32</v>
      </c>
      <c r="Z367" s="95">
        <v>5800931</v>
      </c>
      <c r="AA367" s="95" t="s">
        <v>2326</v>
      </c>
      <c r="AB367" s="95" t="s">
        <v>2326</v>
      </c>
      <c r="AC367" s="95" t="s">
        <v>2326</v>
      </c>
      <c r="AD367" s="95" t="s">
        <v>2327</v>
      </c>
      <c r="AE367" s="95" t="s">
        <v>154</v>
      </c>
      <c r="AF367" s="95" t="s">
        <v>154</v>
      </c>
      <c r="AG367" s="95" t="s">
        <v>2328</v>
      </c>
      <c r="AH367" s="95" t="s">
        <v>154</v>
      </c>
      <c r="AI367" s="95" t="s">
        <v>154</v>
      </c>
      <c r="AJ367" s="95" t="s">
        <v>154</v>
      </c>
      <c r="AK367" s="95" t="s">
        <v>154</v>
      </c>
      <c r="AL367" s="95" t="s">
        <v>4928</v>
      </c>
      <c r="AM367" s="95" t="s">
        <v>1328</v>
      </c>
      <c r="AN367" s="95" t="s">
        <v>1328</v>
      </c>
      <c r="AO367" s="95" t="s">
        <v>4937</v>
      </c>
      <c r="AP367" s="95" t="s">
        <v>4938</v>
      </c>
      <c r="AQ367" s="95" t="s">
        <v>2468</v>
      </c>
      <c r="AR367" s="95" t="s">
        <v>4939</v>
      </c>
      <c r="AS367" s="95" t="s">
        <v>4932</v>
      </c>
      <c r="AT367" s="95" t="s">
        <v>1570</v>
      </c>
      <c r="AU367" s="95" t="s">
        <v>4922</v>
      </c>
      <c r="AV367" s="95" t="s">
        <v>456</v>
      </c>
      <c r="AW367" s="95" t="s">
        <v>4923</v>
      </c>
      <c r="AX367" s="95" t="s">
        <v>4924</v>
      </c>
    </row>
    <row r="368" spans="1:50" x14ac:dyDescent="0.25">
      <c r="A368" s="95" t="s">
        <v>4932</v>
      </c>
      <c r="B368" s="95" t="s">
        <v>2114</v>
      </c>
      <c r="C368" s="95" t="s">
        <v>4933</v>
      </c>
      <c r="D368" s="95" t="s">
        <v>2317</v>
      </c>
      <c r="E368" s="95" t="s">
        <v>4934</v>
      </c>
      <c r="F368" s="95" t="s">
        <v>4935</v>
      </c>
      <c r="G368" s="95" t="s">
        <v>4936</v>
      </c>
      <c r="H368" s="95" t="s">
        <v>2321</v>
      </c>
      <c r="I368" s="95" t="s">
        <v>2322</v>
      </c>
      <c r="J368" s="95" t="s">
        <v>322</v>
      </c>
      <c r="K368" s="95" t="s">
        <v>4914</v>
      </c>
      <c r="L368" s="95" t="s">
        <v>4915</v>
      </c>
      <c r="M368" s="95" t="s">
        <v>325</v>
      </c>
      <c r="N368" s="95" t="s">
        <v>356</v>
      </c>
      <c r="O368" s="95" t="s">
        <v>4916</v>
      </c>
      <c r="P368" s="95" t="s">
        <v>328</v>
      </c>
      <c r="Q368" s="95" t="s">
        <v>385</v>
      </c>
      <c r="R368" s="95" t="s">
        <v>386</v>
      </c>
      <c r="S368" s="95" t="s">
        <v>22</v>
      </c>
      <c r="T368" s="95" t="s">
        <v>23</v>
      </c>
      <c r="U368" s="95" t="s">
        <v>478</v>
      </c>
      <c r="V368" s="95" t="s">
        <v>479</v>
      </c>
      <c r="W368" s="95" t="s">
        <v>30</v>
      </c>
      <c r="X368" s="95" t="s">
        <v>321</v>
      </c>
      <c r="Y368" s="95" t="s">
        <v>32</v>
      </c>
      <c r="Z368" s="95">
        <v>587724</v>
      </c>
      <c r="AA368" s="95" t="s">
        <v>2326</v>
      </c>
      <c r="AB368" s="95" t="s">
        <v>2326</v>
      </c>
      <c r="AC368" s="95" t="s">
        <v>2326</v>
      </c>
      <c r="AD368" s="95" t="s">
        <v>2327</v>
      </c>
      <c r="AE368" s="95" t="s">
        <v>154</v>
      </c>
      <c r="AF368" s="95" t="s">
        <v>154</v>
      </c>
      <c r="AG368" s="95" t="s">
        <v>2328</v>
      </c>
      <c r="AH368" s="95" t="s">
        <v>154</v>
      </c>
      <c r="AI368" s="95" t="s">
        <v>154</v>
      </c>
      <c r="AJ368" s="95" t="s">
        <v>154</v>
      </c>
      <c r="AK368" s="95" t="s">
        <v>154</v>
      </c>
      <c r="AL368" s="95" t="s">
        <v>4928</v>
      </c>
      <c r="AM368" s="95" t="s">
        <v>1328</v>
      </c>
      <c r="AN368" s="95" t="s">
        <v>1328</v>
      </c>
      <c r="AO368" s="95" t="s">
        <v>4937</v>
      </c>
      <c r="AP368" s="95" t="s">
        <v>4938</v>
      </c>
      <c r="AQ368" s="95" t="s">
        <v>2468</v>
      </c>
      <c r="AR368" s="95" t="s">
        <v>4939</v>
      </c>
      <c r="AS368" s="95" t="s">
        <v>4932</v>
      </c>
      <c r="AT368" s="95" t="s">
        <v>1570</v>
      </c>
      <c r="AU368" s="95" t="s">
        <v>4922</v>
      </c>
      <c r="AV368" s="95" t="s">
        <v>456</v>
      </c>
      <c r="AW368" s="95" t="s">
        <v>4923</v>
      </c>
      <c r="AX368" s="95" t="s">
        <v>4924</v>
      </c>
    </row>
    <row r="369" spans="1:50" x14ac:dyDescent="0.25">
      <c r="A369" s="95" t="s">
        <v>4940</v>
      </c>
      <c r="B369" s="95" t="s">
        <v>2046</v>
      </c>
      <c r="C369" s="95" t="s">
        <v>4941</v>
      </c>
      <c r="D369" s="95" t="s">
        <v>2317</v>
      </c>
      <c r="E369" s="95" t="s">
        <v>3676</v>
      </c>
      <c r="F369" s="95" t="s">
        <v>4942</v>
      </c>
      <c r="G369" s="95" t="s">
        <v>4943</v>
      </c>
      <c r="H369" s="95" t="s">
        <v>2321</v>
      </c>
      <c r="I369" s="95" t="s">
        <v>2322</v>
      </c>
      <c r="J369" s="95" t="s">
        <v>322</v>
      </c>
      <c r="K369" s="95" t="s">
        <v>4944</v>
      </c>
      <c r="L369" s="95" t="s">
        <v>4945</v>
      </c>
      <c r="M369" s="95" t="s">
        <v>325</v>
      </c>
      <c r="N369" s="95" t="s">
        <v>356</v>
      </c>
      <c r="O369" s="95" t="s">
        <v>4946</v>
      </c>
      <c r="P369" s="95" t="s">
        <v>328</v>
      </c>
      <c r="Q369" s="95" t="s">
        <v>494</v>
      </c>
      <c r="R369" s="95" t="s">
        <v>495</v>
      </c>
      <c r="S369" s="95" t="s">
        <v>22</v>
      </c>
      <c r="T369" s="95" t="s">
        <v>23</v>
      </c>
      <c r="U369" s="95" t="s">
        <v>605</v>
      </c>
      <c r="V369" s="95" t="s">
        <v>1571</v>
      </c>
      <c r="W369" s="95" t="s">
        <v>30</v>
      </c>
      <c r="X369" s="95" t="s">
        <v>321</v>
      </c>
      <c r="Y369" s="95" t="s">
        <v>32</v>
      </c>
      <c r="Z369" s="95">
        <v>123531</v>
      </c>
      <c r="AA369" s="95" t="s">
        <v>2326</v>
      </c>
      <c r="AB369" s="95" t="s">
        <v>2326</v>
      </c>
      <c r="AC369" s="95" t="s">
        <v>2326</v>
      </c>
      <c r="AD369" s="95" t="s">
        <v>2327</v>
      </c>
      <c r="AE369" s="95" t="s">
        <v>154</v>
      </c>
      <c r="AF369" s="95" t="s">
        <v>154</v>
      </c>
      <c r="AG369" s="95" t="s">
        <v>2328</v>
      </c>
      <c r="AH369" s="95" t="s">
        <v>154</v>
      </c>
      <c r="AI369" s="95" t="s">
        <v>154</v>
      </c>
      <c r="AJ369" s="95" t="s">
        <v>154</v>
      </c>
      <c r="AK369" s="95" t="s">
        <v>154</v>
      </c>
      <c r="AL369" s="95" t="s">
        <v>4947</v>
      </c>
      <c r="AM369" s="95" t="s">
        <v>1328</v>
      </c>
      <c r="AN369" s="95" t="s">
        <v>1328</v>
      </c>
      <c r="AO369" s="95" t="s">
        <v>4948</v>
      </c>
      <c r="AP369" s="95" t="s">
        <v>4949</v>
      </c>
      <c r="AQ369" s="95" t="s">
        <v>2980</v>
      </c>
      <c r="AR369" s="95" t="s">
        <v>4950</v>
      </c>
      <c r="AS369" s="95" t="s">
        <v>4940</v>
      </c>
      <c r="AT369" s="95" t="s">
        <v>1570</v>
      </c>
      <c r="AU369" s="95" t="s">
        <v>3037</v>
      </c>
      <c r="AV369" s="95" t="s">
        <v>456</v>
      </c>
      <c r="AW369" s="95" t="s">
        <v>4951</v>
      </c>
      <c r="AX369" s="95" t="s">
        <v>4952</v>
      </c>
    </row>
    <row r="370" spans="1:50" x14ac:dyDescent="0.25">
      <c r="A370" s="95" t="s">
        <v>4940</v>
      </c>
      <c r="B370" s="95" t="s">
        <v>2046</v>
      </c>
      <c r="C370" s="95" t="s">
        <v>4941</v>
      </c>
      <c r="D370" s="95" t="s">
        <v>2317</v>
      </c>
      <c r="E370" s="95" t="s">
        <v>3676</v>
      </c>
      <c r="F370" s="95" t="s">
        <v>4942</v>
      </c>
      <c r="G370" s="95" t="s">
        <v>4943</v>
      </c>
      <c r="H370" s="95" t="s">
        <v>2321</v>
      </c>
      <c r="I370" s="95" t="s">
        <v>2322</v>
      </c>
      <c r="J370" s="95" t="s">
        <v>322</v>
      </c>
      <c r="K370" s="95" t="s">
        <v>4944</v>
      </c>
      <c r="L370" s="95" t="s">
        <v>4945</v>
      </c>
      <c r="M370" s="95" t="s">
        <v>325</v>
      </c>
      <c r="N370" s="95" t="s">
        <v>356</v>
      </c>
      <c r="O370" s="95" t="s">
        <v>4946</v>
      </c>
      <c r="P370" s="95" t="s">
        <v>328</v>
      </c>
      <c r="Q370" s="95" t="s">
        <v>494</v>
      </c>
      <c r="R370" s="95" t="s">
        <v>495</v>
      </c>
      <c r="S370" s="95" t="s">
        <v>22</v>
      </c>
      <c r="T370" s="95" t="s">
        <v>23</v>
      </c>
      <c r="U370" s="95" t="s">
        <v>503</v>
      </c>
      <c r="V370" s="95" t="s">
        <v>1572</v>
      </c>
      <c r="W370" s="95" t="s">
        <v>30</v>
      </c>
      <c r="X370" s="95" t="s">
        <v>321</v>
      </c>
      <c r="Y370" s="95" t="s">
        <v>32</v>
      </c>
      <c r="Z370" s="95">
        <v>829971</v>
      </c>
      <c r="AA370" s="95" t="s">
        <v>2326</v>
      </c>
      <c r="AB370" s="95" t="s">
        <v>2326</v>
      </c>
      <c r="AC370" s="95" t="s">
        <v>2326</v>
      </c>
      <c r="AD370" s="95" t="s">
        <v>2327</v>
      </c>
      <c r="AE370" s="95" t="s">
        <v>154</v>
      </c>
      <c r="AF370" s="95" t="s">
        <v>154</v>
      </c>
      <c r="AG370" s="95" t="s">
        <v>2328</v>
      </c>
      <c r="AH370" s="95" t="s">
        <v>154</v>
      </c>
      <c r="AI370" s="95" t="s">
        <v>154</v>
      </c>
      <c r="AJ370" s="95" t="s">
        <v>154</v>
      </c>
      <c r="AK370" s="95" t="s">
        <v>154</v>
      </c>
      <c r="AL370" s="95" t="s">
        <v>4947</v>
      </c>
      <c r="AM370" s="95" t="s">
        <v>1328</v>
      </c>
      <c r="AN370" s="95" t="s">
        <v>1328</v>
      </c>
      <c r="AO370" s="95" t="s">
        <v>4948</v>
      </c>
      <c r="AP370" s="95" t="s">
        <v>4949</v>
      </c>
      <c r="AQ370" s="95" t="s">
        <v>2980</v>
      </c>
      <c r="AR370" s="95" t="s">
        <v>4950</v>
      </c>
      <c r="AS370" s="95" t="s">
        <v>4940</v>
      </c>
      <c r="AT370" s="95" t="s">
        <v>1570</v>
      </c>
      <c r="AU370" s="95" t="s">
        <v>3037</v>
      </c>
      <c r="AV370" s="95" t="s">
        <v>456</v>
      </c>
      <c r="AW370" s="95" t="s">
        <v>4951</v>
      </c>
      <c r="AX370" s="95" t="s">
        <v>4952</v>
      </c>
    </row>
    <row r="371" spans="1:50" x14ac:dyDescent="0.25">
      <c r="A371" s="95" t="s">
        <v>4940</v>
      </c>
      <c r="B371" s="95" t="s">
        <v>2046</v>
      </c>
      <c r="C371" s="95" t="s">
        <v>4941</v>
      </c>
      <c r="D371" s="95" t="s">
        <v>2317</v>
      </c>
      <c r="E371" s="95" t="s">
        <v>3676</v>
      </c>
      <c r="F371" s="95" t="s">
        <v>4942</v>
      </c>
      <c r="G371" s="95" t="s">
        <v>4943</v>
      </c>
      <c r="H371" s="95" t="s">
        <v>2321</v>
      </c>
      <c r="I371" s="95" t="s">
        <v>2322</v>
      </c>
      <c r="J371" s="95" t="s">
        <v>322</v>
      </c>
      <c r="K371" s="95" t="s">
        <v>4944</v>
      </c>
      <c r="L371" s="95" t="s">
        <v>4945</v>
      </c>
      <c r="M371" s="95" t="s">
        <v>325</v>
      </c>
      <c r="N371" s="95" t="s">
        <v>356</v>
      </c>
      <c r="O371" s="95" t="s">
        <v>4946</v>
      </c>
      <c r="P371" s="95" t="s">
        <v>328</v>
      </c>
      <c r="Q371" s="95" t="s">
        <v>494</v>
      </c>
      <c r="R371" s="95" t="s">
        <v>495</v>
      </c>
      <c r="S371" s="95" t="s">
        <v>22</v>
      </c>
      <c r="T371" s="95" t="s">
        <v>23</v>
      </c>
      <c r="U371" s="95" t="s">
        <v>460</v>
      </c>
      <c r="V371" s="95" t="s">
        <v>1579</v>
      </c>
      <c r="W371" s="95" t="s">
        <v>30</v>
      </c>
      <c r="X371" s="95" t="s">
        <v>321</v>
      </c>
      <c r="Y371" s="95" t="s">
        <v>32</v>
      </c>
      <c r="Z371" s="95">
        <v>749025</v>
      </c>
      <c r="AA371" s="95" t="s">
        <v>2326</v>
      </c>
      <c r="AB371" s="95" t="s">
        <v>2326</v>
      </c>
      <c r="AC371" s="95" t="s">
        <v>2326</v>
      </c>
      <c r="AD371" s="95" t="s">
        <v>2327</v>
      </c>
      <c r="AE371" s="95" t="s">
        <v>154</v>
      </c>
      <c r="AF371" s="95" t="s">
        <v>154</v>
      </c>
      <c r="AG371" s="95" t="s">
        <v>2328</v>
      </c>
      <c r="AH371" s="95" t="s">
        <v>154</v>
      </c>
      <c r="AI371" s="95" t="s">
        <v>154</v>
      </c>
      <c r="AJ371" s="95" t="s">
        <v>154</v>
      </c>
      <c r="AK371" s="95" t="s">
        <v>154</v>
      </c>
      <c r="AL371" s="95" t="s">
        <v>4947</v>
      </c>
      <c r="AM371" s="95" t="s">
        <v>1328</v>
      </c>
      <c r="AN371" s="95" t="s">
        <v>1328</v>
      </c>
      <c r="AO371" s="95" t="s">
        <v>4948</v>
      </c>
      <c r="AP371" s="95" t="s">
        <v>4949</v>
      </c>
      <c r="AQ371" s="95" t="s">
        <v>2980</v>
      </c>
      <c r="AR371" s="95" t="s">
        <v>4950</v>
      </c>
      <c r="AS371" s="95" t="s">
        <v>4940</v>
      </c>
      <c r="AT371" s="95" t="s">
        <v>1570</v>
      </c>
      <c r="AU371" s="95" t="s">
        <v>3037</v>
      </c>
      <c r="AV371" s="95" t="s">
        <v>456</v>
      </c>
      <c r="AW371" s="95" t="s">
        <v>4951</v>
      </c>
      <c r="AX371" s="95" t="s">
        <v>4952</v>
      </c>
    </row>
    <row r="372" spans="1:50" x14ac:dyDescent="0.25">
      <c r="A372" s="95" t="s">
        <v>4940</v>
      </c>
      <c r="B372" s="95" t="s">
        <v>2046</v>
      </c>
      <c r="C372" s="95" t="s">
        <v>4941</v>
      </c>
      <c r="D372" s="95" t="s">
        <v>2317</v>
      </c>
      <c r="E372" s="95" t="s">
        <v>3676</v>
      </c>
      <c r="F372" s="95" t="s">
        <v>4942</v>
      </c>
      <c r="G372" s="95" t="s">
        <v>4943</v>
      </c>
      <c r="H372" s="95" t="s">
        <v>2321</v>
      </c>
      <c r="I372" s="95" t="s">
        <v>2322</v>
      </c>
      <c r="J372" s="95" t="s">
        <v>322</v>
      </c>
      <c r="K372" s="95" t="s">
        <v>4944</v>
      </c>
      <c r="L372" s="95" t="s">
        <v>4945</v>
      </c>
      <c r="M372" s="95" t="s">
        <v>325</v>
      </c>
      <c r="N372" s="95" t="s">
        <v>356</v>
      </c>
      <c r="O372" s="95" t="s">
        <v>4946</v>
      </c>
      <c r="P372" s="95" t="s">
        <v>328</v>
      </c>
      <c r="Q372" s="95" t="s">
        <v>494</v>
      </c>
      <c r="R372" s="95" t="s">
        <v>495</v>
      </c>
      <c r="S372" s="95" t="s">
        <v>22</v>
      </c>
      <c r="T372" s="95" t="s">
        <v>23</v>
      </c>
      <c r="U372" s="95" t="s">
        <v>505</v>
      </c>
      <c r="V372" s="95" t="s">
        <v>1581</v>
      </c>
      <c r="W372" s="95" t="s">
        <v>30</v>
      </c>
      <c r="X372" s="95" t="s">
        <v>321</v>
      </c>
      <c r="Y372" s="95" t="s">
        <v>32</v>
      </c>
      <c r="Z372" s="95">
        <v>123531</v>
      </c>
      <c r="AA372" s="95" t="s">
        <v>2326</v>
      </c>
      <c r="AB372" s="95" t="s">
        <v>2326</v>
      </c>
      <c r="AC372" s="95" t="s">
        <v>2326</v>
      </c>
      <c r="AD372" s="95" t="s">
        <v>2327</v>
      </c>
      <c r="AE372" s="95" t="s">
        <v>154</v>
      </c>
      <c r="AF372" s="95" t="s">
        <v>154</v>
      </c>
      <c r="AG372" s="95" t="s">
        <v>2328</v>
      </c>
      <c r="AH372" s="95" t="s">
        <v>154</v>
      </c>
      <c r="AI372" s="95" t="s">
        <v>154</v>
      </c>
      <c r="AJ372" s="95" t="s">
        <v>154</v>
      </c>
      <c r="AK372" s="95" t="s">
        <v>154</v>
      </c>
      <c r="AL372" s="95" t="s">
        <v>4947</v>
      </c>
      <c r="AM372" s="95" t="s">
        <v>1328</v>
      </c>
      <c r="AN372" s="95" t="s">
        <v>1328</v>
      </c>
      <c r="AO372" s="95" t="s">
        <v>4948</v>
      </c>
      <c r="AP372" s="95" t="s">
        <v>4949</v>
      </c>
      <c r="AQ372" s="95" t="s">
        <v>2980</v>
      </c>
      <c r="AR372" s="95" t="s">
        <v>4950</v>
      </c>
      <c r="AS372" s="95" t="s">
        <v>4940</v>
      </c>
      <c r="AT372" s="95" t="s">
        <v>1570</v>
      </c>
      <c r="AU372" s="95" t="s">
        <v>3037</v>
      </c>
      <c r="AV372" s="95" t="s">
        <v>456</v>
      </c>
      <c r="AW372" s="95" t="s">
        <v>4951</v>
      </c>
      <c r="AX372" s="95" t="s">
        <v>4952</v>
      </c>
    </row>
    <row r="373" spans="1:50" x14ac:dyDescent="0.25">
      <c r="A373" s="95" t="s">
        <v>4940</v>
      </c>
      <c r="B373" s="95" t="s">
        <v>2046</v>
      </c>
      <c r="C373" s="95" t="s">
        <v>4941</v>
      </c>
      <c r="D373" s="95" t="s">
        <v>2317</v>
      </c>
      <c r="E373" s="95" t="s">
        <v>3676</v>
      </c>
      <c r="F373" s="95" t="s">
        <v>4942</v>
      </c>
      <c r="G373" s="95" t="s">
        <v>4943</v>
      </c>
      <c r="H373" s="95" t="s">
        <v>2321</v>
      </c>
      <c r="I373" s="95" t="s">
        <v>2322</v>
      </c>
      <c r="J373" s="95" t="s">
        <v>322</v>
      </c>
      <c r="K373" s="95" t="s">
        <v>4944</v>
      </c>
      <c r="L373" s="95" t="s">
        <v>4945</v>
      </c>
      <c r="M373" s="95" t="s">
        <v>325</v>
      </c>
      <c r="N373" s="95" t="s">
        <v>356</v>
      </c>
      <c r="O373" s="95" t="s">
        <v>4946</v>
      </c>
      <c r="P373" s="95" t="s">
        <v>328</v>
      </c>
      <c r="Q373" s="95" t="s">
        <v>494</v>
      </c>
      <c r="R373" s="95" t="s">
        <v>495</v>
      </c>
      <c r="S373" s="95" t="s">
        <v>22</v>
      </c>
      <c r="T373" s="95" t="s">
        <v>23</v>
      </c>
      <c r="U373" s="95" t="s">
        <v>535</v>
      </c>
      <c r="V373" s="95" t="s">
        <v>1582</v>
      </c>
      <c r="W373" s="95" t="s">
        <v>30</v>
      </c>
      <c r="X373" s="95" t="s">
        <v>321</v>
      </c>
      <c r="Y373" s="95" t="s">
        <v>32</v>
      </c>
      <c r="Z373" s="95">
        <v>1705662</v>
      </c>
      <c r="AA373" s="95" t="s">
        <v>2326</v>
      </c>
      <c r="AB373" s="95" t="s">
        <v>2326</v>
      </c>
      <c r="AC373" s="95" t="s">
        <v>2326</v>
      </c>
      <c r="AD373" s="95" t="s">
        <v>2327</v>
      </c>
      <c r="AE373" s="95" t="s">
        <v>154</v>
      </c>
      <c r="AF373" s="95" t="s">
        <v>154</v>
      </c>
      <c r="AG373" s="95" t="s">
        <v>2328</v>
      </c>
      <c r="AH373" s="95" t="s">
        <v>154</v>
      </c>
      <c r="AI373" s="95" t="s">
        <v>154</v>
      </c>
      <c r="AJ373" s="95" t="s">
        <v>154</v>
      </c>
      <c r="AK373" s="95" t="s">
        <v>154</v>
      </c>
      <c r="AL373" s="95" t="s">
        <v>4947</v>
      </c>
      <c r="AM373" s="95" t="s">
        <v>1328</v>
      </c>
      <c r="AN373" s="95" t="s">
        <v>1328</v>
      </c>
      <c r="AO373" s="95" t="s">
        <v>4948</v>
      </c>
      <c r="AP373" s="95" t="s">
        <v>4949</v>
      </c>
      <c r="AQ373" s="95" t="s">
        <v>2980</v>
      </c>
      <c r="AR373" s="95" t="s">
        <v>4950</v>
      </c>
      <c r="AS373" s="95" t="s">
        <v>4940</v>
      </c>
      <c r="AT373" s="95" t="s">
        <v>1570</v>
      </c>
      <c r="AU373" s="95" t="s">
        <v>3037</v>
      </c>
      <c r="AV373" s="95" t="s">
        <v>456</v>
      </c>
      <c r="AW373" s="95" t="s">
        <v>4951</v>
      </c>
      <c r="AX373" s="95" t="s">
        <v>4952</v>
      </c>
    </row>
    <row r="374" spans="1:50" x14ac:dyDescent="0.25">
      <c r="A374" s="95" t="s">
        <v>4940</v>
      </c>
      <c r="B374" s="95" t="s">
        <v>2046</v>
      </c>
      <c r="C374" s="95" t="s">
        <v>4941</v>
      </c>
      <c r="D374" s="95" t="s">
        <v>2317</v>
      </c>
      <c r="E374" s="95" t="s">
        <v>3676</v>
      </c>
      <c r="F374" s="95" t="s">
        <v>4942</v>
      </c>
      <c r="G374" s="95" t="s">
        <v>4943</v>
      </c>
      <c r="H374" s="95" t="s">
        <v>2321</v>
      </c>
      <c r="I374" s="95" t="s">
        <v>2322</v>
      </c>
      <c r="J374" s="95" t="s">
        <v>322</v>
      </c>
      <c r="K374" s="95" t="s">
        <v>4944</v>
      </c>
      <c r="L374" s="95" t="s">
        <v>4945</v>
      </c>
      <c r="M374" s="95" t="s">
        <v>325</v>
      </c>
      <c r="N374" s="95" t="s">
        <v>356</v>
      </c>
      <c r="O374" s="95" t="s">
        <v>4946</v>
      </c>
      <c r="P374" s="95" t="s">
        <v>328</v>
      </c>
      <c r="Q374" s="95" t="s">
        <v>494</v>
      </c>
      <c r="R374" s="95" t="s">
        <v>495</v>
      </c>
      <c r="S374" s="95" t="s">
        <v>22</v>
      </c>
      <c r="T374" s="95" t="s">
        <v>23</v>
      </c>
      <c r="U374" s="95" t="s">
        <v>472</v>
      </c>
      <c r="V374" s="95" t="s">
        <v>1585</v>
      </c>
      <c r="W374" s="95" t="s">
        <v>30</v>
      </c>
      <c r="X374" s="95" t="s">
        <v>321</v>
      </c>
      <c r="Y374" s="95" t="s">
        <v>32</v>
      </c>
      <c r="Z374" s="95">
        <v>757558</v>
      </c>
      <c r="AA374" s="95" t="s">
        <v>2326</v>
      </c>
      <c r="AB374" s="95" t="s">
        <v>2326</v>
      </c>
      <c r="AC374" s="95" t="s">
        <v>2326</v>
      </c>
      <c r="AD374" s="95" t="s">
        <v>2327</v>
      </c>
      <c r="AE374" s="95" t="s">
        <v>154</v>
      </c>
      <c r="AF374" s="95" t="s">
        <v>154</v>
      </c>
      <c r="AG374" s="95" t="s">
        <v>2328</v>
      </c>
      <c r="AH374" s="95" t="s">
        <v>154</v>
      </c>
      <c r="AI374" s="95" t="s">
        <v>154</v>
      </c>
      <c r="AJ374" s="95" t="s">
        <v>154</v>
      </c>
      <c r="AK374" s="95" t="s">
        <v>154</v>
      </c>
      <c r="AL374" s="95" t="s">
        <v>4947</v>
      </c>
      <c r="AM374" s="95" t="s">
        <v>1328</v>
      </c>
      <c r="AN374" s="95" t="s">
        <v>1328</v>
      </c>
      <c r="AO374" s="95" t="s">
        <v>4948</v>
      </c>
      <c r="AP374" s="95" t="s">
        <v>4949</v>
      </c>
      <c r="AQ374" s="95" t="s">
        <v>2980</v>
      </c>
      <c r="AR374" s="95" t="s">
        <v>4950</v>
      </c>
      <c r="AS374" s="95" t="s">
        <v>4940</v>
      </c>
      <c r="AT374" s="95" t="s">
        <v>1570</v>
      </c>
      <c r="AU374" s="95" t="s">
        <v>3037</v>
      </c>
      <c r="AV374" s="95" t="s">
        <v>456</v>
      </c>
      <c r="AW374" s="95" t="s">
        <v>4951</v>
      </c>
      <c r="AX374" s="95" t="s">
        <v>4952</v>
      </c>
    </row>
    <row r="375" spans="1:50" x14ac:dyDescent="0.25">
      <c r="A375" s="95" t="s">
        <v>4940</v>
      </c>
      <c r="B375" s="95" t="s">
        <v>2046</v>
      </c>
      <c r="C375" s="95" t="s">
        <v>4941</v>
      </c>
      <c r="D375" s="95" t="s">
        <v>2317</v>
      </c>
      <c r="E375" s="95" t="s">
        <v>3676</v>
      </c>
      <c r="F375" s="95" t="s">
        <v>4942</v>
      </c>
      <c r="G375" s="95" t="s">
        <v>4943</v>
      </c>
      <c r="H375" s="95" t="s">
        <v>2321</v>
      </c>
      <c r="I375" s="95" t="s">
        <v>2322</v>
      </c>
      <c r="J375" s="95" t="s">
        <v>322</v>
      </c>
      <c r="K375" s="95" t="s">
        <v>4944</v>
      </c>
      <c r="L375" s="95" t="s">
        <v>4945</v>
      </c>
      <c r="M375" s="95" t="s">
        <v>325</v>
      </c>
      <c r="N375" s="95" t="s">
        <v>356</v>
      </c>
      <c r="O375" s="95" t="s">
        <v>4946</v>
      </c>
      <c r="P375" s="95" t="s">
        <v>328</v>
      </c>
      <c r="Q375" s="95" t="s">
        <v>494</v>
      </c>
      <c r="R375" s="95" t="s">
        <v>495</v>
      </c>
      <c r="S375" s="95" t="s">
        <v>22</v>
      </c>
      <c r="T375" s="95" t="s">
        <v>23</v>
      </c>
      <c r="U375" s="95" t="s">
        <v>476</v>
      </c>
      <c r="V375" s="95" t="s">
        <v>477</v>
      </c>
      <c r="W375" s="95" t="s">
        <v>30</v>
      </c>
      <c r="X375" s="95" t="s">
        <v>321</v>
      </c>
      <c r="Y375" s="95" t="s">
        <v>32</v>
      </c>
      <c r="Z375" s="95">
        <v>1822114</v>
      </c>
      <c r="AA375" s="95" t="s">
        <v>2326</v>
      </c>
      <c r="AB375" s="95" t="s">
        <v>2326</v>
      </c>
      <c r="AC375" s="95" t="s">
        <v>2326</v>
      </c>
      <c r="AD375" s="95" t="s">
        <v>2327</v>
      </c>
      <c r="AE375" s="95" t="s">
        <v>154</v>
      </c>
      <c r="AF375" s="95" t="s">
        <v>154</v>
      </c>
      <c r="AG375" s="95" t="s">
        <v>2328</v>
      </c>
      <c r="AH375" s="95" t="s">
        <v>154</v>
      </c>
      <c r="AI375" s="95" t="s">
        <v>154</v>
      </c>
      <c r="AJ375" s="95" t="s">
        <v>154</v>
      </c>
      <c r="AK375" s="95" t="s">
        <v>154</v>
      </c>
      <c r="AL375" s="95" t="s">
        <v>4947</v>
      </c>
      <c r="AM375" s="95" t="s">
        <v>1328</v>
      </c>
      <c r="AN375" s="95" t="s">
        <v>1328</v>
      </c>
      <c r="AO375" s="95" t="s">
        <v>4948</v>
      </c>
      <c r="AP375" s="95" t="s">
        <v>4949</v>
      </c>
      <c r="AQ375" s="95" t="s">
        <v>2980</v>
      </c>
      <c r="AR375" s="95" t="s">
        <v>4950</v>
      </c>
      <c r="AS375" s="95" t="s">
        <v>4940</v>
      </c>
      <c r="AT375" s="95" t="s">
        <v>1570</v>
      </c>
      <c r="AU375" s="95" t="s">
        <v>3037</v>
      </c>
      <c r="AV375" s="95" t="s">
        <v>456</v>
      </c>
      <c r="AW375" s="95" t="s">
        <v>4951</v>
      </c>
      <c r="AX375" s="95" t="s">
        <v>4952</v>
      </c>
    </row>
    <row r="376" spans="1:50" x14ac:dyDescent="0.25">
      <c r="A376" s="95" t="s">
        <v>4940</v>
      </c>
      <c r="B376" s="95" t="s">
        <v>2046</v>
      </c>
      <c r="C376" s="95" t="s">
        <v>4941</v>
      </c>
      <c r="D376" s="95" t="s">
        <v>2317</v>
      </c>
      <c r="E376" s="95" t="s">
        <v>3676</v>
      </c>
      <c r="F376" s="95" t="s">
        <v>4942</v>
      </c>
      <c r="G376" s="95" t="s">
        <v>4943</v>
      </c>
      <c r="H376" s="95" t="s">
        <v>2321</v>
      </c>
      <c r="I376" s="95" t="s">
        <v>2322</v>
      </c>
      <c r="J376" s="95" t="s">
        <v>322</v>
      </c>
      <c r="K376" s="95" t="s">
        <v>4944</v>
      </c>
      <c r="L376" s="95" t="s">
        <v>4945</v>
      </c>
      <c r="M376" s="95" t="s">
        <v>325</v>
      </c>
      <c r="N376" s="95" t="s">
        <v>356</v>
      </c>
      <c r="O376" s="95" t="s">
        <v>4946</v>
      </c>
      <c r="P376" s="95" t="s">
        <v>328</v>
      </c>
      <c r="Q376" s="95" t="s">
        <v>494</v>
      </c>
      <c r="R376" s="95" t="s">
        <v>495</v>
      </c>
      <c r="S376" s="95" t="s">
        <v>22</v>
      </c>
      <c r="T376" s="95" t="s">
        <v>23</v>
      </c>
      <c r="U376" s="95" t="s">
        <v>478</v>
      </c>
      <c r="V376" s="95" t="s">
        <v>479</v>
      </c>
      <c r="W376" s="95" t="s">
        <v>30</v>
      </c>
      <c r="X376" s="95" t="s">
        <v>321</v>
      </c>
      <c r="Y376" s="95" t="s">
        <v>32</v>
      </c>
      <c r="Z376" s="95">
        <v>184608</v>
      </c>
      <c r="AA376" s="95" t="s">
        <v>2326</v>
      </c>
      <c r="AB376" s="95" t="s">
        <v>2326</v>
      </c>
      <c r="AC376" s="95" t="s">
        <v>2326</v>
      </c>
      <c r="AD376" s="95" t="s">
        <v>2327</v>
      </c>
      <c r="AE376" s="95" t="s">
        <v>154</v>
      </c>
      <c r="AF376" s="95" t="s">
        <v>154</v>
      </c>
      <c r="AG376" s="95" t="s">
        <v>2328</v>
      </c>
      <c r="AH376" s="95" t="s">
        <v>154</v>
      </c>
      <c r="AI376" s="95" t="s">
        <v>154</v>
      </c>
      <c r="AJ376" s="95" t="s">
        <v>154</v>
      </c>
      <c r="AK376" s="95" t="s">
        <v>154</v>
      </c>
      <c r="AL376" s="95" t="s">
        <v>4947</v>
      </c>
      <c r="AM376" s="95" t="s">
        <v>1328</v>
      </c>
      <c r="AN376" s="95" t="s">
        <v>1328</v>
      </c>
      <c r="AO376" s="95" t="s">
        <v>4948</v>
      </c>
      <c r="AP376" s="95" t="s">
        <v>4949</v>
      </c>
      <c r="AQ376" s="95" t="s">
        <v>2980</v>
      </c>
      <c r="AR376" s="95" t="s">
        <v>4950</v>
      </c>
      <c r="AS376" s="95" t="s">
        <v>4940</v>
      </c>
      <c r="AT376" s="95" t="s">
        <v>1570</v>
      </c>
      <c r="AU376" s="95" t="s">
        <v>3037</v>
      </c>
      <c r="AV376" s="95" t="s">
        <v>456</v>
      </c>
      <c r="AW376" s="95" t="s">
        <v>4951</v>
      </c>
      <c r="AX376" s="95" t="s">
        <v>4952</v>
      </c>
    </row>
    <row r="377" spans="1:50" x14ac:dyDescent="0.25">
      <c r="A377" s="95" t="s">
        <v>4953</v>
      </c>
      <c r="B377" s="95" t="s">
        <v>2046</v>
      </c>
      <c r="C377" s="95" t="s">
        <v>4954</v>
      </c>
      <c r="D377" s="95" t="s">
        <v>2317</v>
      </c>
      <c r="E377" s="95" t="s">
        <v>4955</v>
      </c>
      <c r="F377" s="95" t="s">
        <v>2326</v>
      </c>
      <c r="G377" s="95" t="s">
        <v>4955</v>
      </c>
      <c r="H377" s="95" t="s">
        <v>2321</v>
      </c>
      <c r="I377" s="95" t="s">
        <v>2322</v>
      </c>
      <c r="J377" s="95" t="s">
        <v>322</v>
      </c>
      <c r="K377" s="95" t="s">
        <v>4944</v>
      </c>
      <c r="L377" s="95" t="s">
        <v>4945</v>
      </c>
      <c r="M377" s="95" t="s">
        <v>325</v>
      </c>
      <c r="N377" s="95" t="s">
        <v>356</v>
      </c>
      <c r="O377" s="95" t="s">
        <v>4946</v>
      </c>
      <c r="P377" s="95" t="s">
        <v>328</v>
      </c>
      <c r="Q377" s="95" t="s">
        <v>494</v>
      </c>
      <c r="R377" s="95" t="s">
        <v>495</v>
      </c>
      <c r="S377" s="95" t="s">
        <v>22</v>
      </c>
      <c r="T377" s="95" t="s">
        <v>23</v>
      </c>
      <c r="U377" s="95" t="s">
        <v>460</v>
      </c>
      <c r="V377" s="95" t="s">
        <v>1579</v>
      </c>
      <c r="W377" s="95" t="s">
        <v>30</v>
      </c>
      <c r="X377" s="95" t="s">
        <v>321</v>
      </c>
      <c r="Y377" s="95" t="s">
        <v>32</v>
      </c>
      <c r="Z377" s="95">
        <v>1767400</v>
      </c>
      <c r="AA377" s="95" t="s">
        <v>2326</v>
      </c>
      <c r="AB377" s="95" t="s">
        <v>2326</v>
      </c>
      <c r="AC377" s="95" t="s">
        <v>2326</v>
      </c>
      <c r="AD377" s="95" t="s">
        <v>2327</v>
      </c>
      <c r="AE377" s="95" t="s">
        <v>154</v>
      </c>
      <c r="AF377" s="95" t="s">
        <v>154</v>
      </c>
      <c r="AG377" s="95" t="s">
        <v>2328</v>
      </c>
      <c r="AH377" s="95" t="s">
        <v>154</v>
      </c>
      <c r="AI377" s="95" t="s">
        <v>154</v>
      </c>
      <c r="AJ377" s="95" t="s">
        <v>154</v>
      </c>
      <c r="AK377" s="95" t="s">
        <v>154</v>
      </c>
      <c r="AL377" s="95" t="s">
        <v>4956</v>
      </c>
      <c r="AM377" s="95" t="s">
        <v>1336</v>
      </c>
      <c r="AN377" s="95" t="s">
        <v>1336</v>
      </c>
      <c r="AO377" s="95" t="s">
        <v>4957</v>
      </c>
      <c r="AP377" s="95" t="s">
        <v>4958</v>
      </c>
      <c r="AQ377" s="95" t="s">
        <v>2980</v>
      </c>
      <c r="AR377" s="95" t="s">
        <v>4959</v>
      </c>
      <c r="AS377" s="95" t="s">
        <v>4953</v>
      </c>
      <c r="AT377" s="95" t="s">
        <v>1570</v>
      </c>
      <c r="AU377" s="95" t="s">
        <v>3037</v>
      </c>
      <c r="AV377" s="95" t="s">
        <v>456</v>
      </c>
      <c r="AW377" s="95" t="s">
        <v>4951</v>
      </c>
      <c r="AX377" s="95" t="s">
        <v>4952</v>
      </c>
    </row>
  </sheetData>
  <autoFilter ref="A1:AX1" xr:uid="{00000000-0001-0000-0000-00000000000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21359-3960-46FA-891B-3C1FDEC0C2AA}">
  <dimension ref="A1:AM240"/>
  <sheetViews>
    <sheetView topLeftCell="S1" workbookViewId="0">
      <selection activeCell="Y1" sqref="Y1"/>
    </sheetView>
  </sheetViews>
  <sheetFormatPr baseColWidth="10" defaultRowHeight="15" x14ac:dyDescent="0.25"/>
  <cols>
    <col min="1" max="3" width="18.7109375" customWidth="1"/>
    <col min="5" max="5" width="18.7109375" customWidth="1"/>
    <col min="6" max="6" width="24.85546875" customWidth="1"/>
    <col min="7" max="7" width="9.42578125" customWidth="1"/>
    <col min="8" max="9" width="24.85546875" customWidth="1"/>
    <col min="10" max="10" width="15.5703125" customWidth="1"/>
    <col min="11" max="11" width="77.85546875" customWidth="1"/>
    <col min="12" max="12" width="9.28515625" customWidth="1"/>
    <col min="13" max="13" width="21.85546875" customWidth="1"/>
    <col min="14" max="14" width="9.28515625" customWidth="1"/>
    <col min="15" max="18" width="18.7109375" customWidth="1"/>
    <col min="19" max="19" width="24.85546875" customWidth="1"/>
    <col min="20" max="20" width="18.7109375" customWidth="1"/>
    <col min="21" max="21" width="46.85546875" customWidth="1"/>
    <col min="22" max="26" width="18.7109375" customWidth="1"/>
    <col min="27" max="27" width="62.42578125" customWidth="1"/>
    <col min="28" max="35" width="46.7109375" customWidth="1"/>
    <col min="36" max="36" width="40.42578125" customWidth="1"/>
    <col min="37" max="37" width="24.85546875" customWidth="1"/>
    <col min="38" max="38" width="93.5703125" customWidth="1"/>
    <col min="39" max="39" width="22.7109375" customWidth="1"/>
    <col min="260" max="262" width="18.7109375" customWidth="1"/>
    <col min="264" max="264" width="18.7109375" customWidth="1"/>
    <col min="265" max="265" width="24.85546875" customWidth="1"/>
    <col min="266" max="266" width="15.5703125" customWidth="1"/>
    <col min="267" max="267" width="77.85546875" customWidth="1"/>
    <col min="268" max="268" width="9.28515625" customWidth="1"/>
    <col min="269" max="269" width="21.85546875" customWidth="1"/>
    <col min="270" max="270" width="9.28515625" customWidth="1"/>
    <col min="271" max="274" width="18.7109375" customWidth="1"/>
    <col min="275" max="275" width="24.85546875" customWidth="1"/>
    <col min="276" max="276" width="18.7109375" customWidth="1"/>
    <col min="277" max="277" width="93.5703125" customWidth="1"/>
    <col min="278" max="282" width="18.7109375" customWidth="1"/>
    <col min="283" max="283" width="62.42578125" customWidth="1"/>
    <col min="284" max="293" width="46.7109375" customWidth="1"/>
    <col min="294" max="294" width="93.5703125" customWidth="1"/>
    <col min="516" max="518" width="18.7109375" customWidth="1"/>
    <col min="520" max="520" width="18.7109375" customWidth="1"/>
    <col min="521" max="521" width="24.85546875" customWidth="1"/>
    <col min="522" max="522" width="15.5703125" customWidth="1"/>
    <col min="523" max="523" width="77.85546875" customWidth="1"/>
    <col min="524" max="524" width="9.28515625" customWidth="1"/>
    <col min="525" max="525" width="21.85546875" customWidth="1"/>
    <col min="526" max="526" width="9.28515625" customWidth="1"/>
    <col min="527" max="530" width="18.7109375" customWidth="1"/>
    <col min="531" max="531" width="24.85546875" customWidth="1"/>
    <col min="532" max="532" width="18.7109375" customWidth="1"/>
    <col min="533" max="533" width="93.5703125" customWidth="1"/>
    <col min="534" max="538" width="18.7109375" customWidth="1"/>
    <col min="539" max="539" width="62.42578125" customWidth="1"/>
    <col min="540" max="549" width="46.7109375" customWidth="1"/>
    <col min="550" max="550" width="93.5703125" customWidth="1"/>
    <col min="772" max="774" width="18.7109375" customWidth="1"/>
    <col min="776" max="776" width="18.7109375" customWidth="1"/>
    <col min="777" max="777" width="24.85546875" customWidth="1"/>
    <col min="778" max="778" width="15.5703125" customWidth="1"/>
    <col min="779" max="779" width="77.85546875" customWidth="1"/>
    <col min="780" max="780" width="9.28515625" customWidth="1"/>
    <col min="781" max="781" width="21.85546875" customWidth="1"/>
    <col min="782" max="782" width="9.28515625" customWidth="1"/>
    <col min="783" max="786" width="18.7109375" customWidth="1"/>
    <col min="787" max="787" width="24.85546875" customWidth="1"/>
    <col min="788" max="788" width="18.7109375" customWidth="1"/>
    <col min="789" max="789" width="93.5703125" customWidth="1"/>
    <col min="790" max="794" width="18.7109375" customWidth="1"/>
    <col min="795" max="795" width="62.42578125" customWidth="1"/>
    <col min="796" max="805" width="46.7109375" customWidth="1"/>
    <col min="806" max="806" width="93.5703125" customWidth="1"/>
    <col min="1028" max="1030" width="18.7109375" customWidth="1"/>
    <col min="1032" max="1032" width="18.7109375" customWidth="1"/>
    <col min="1033" max="1033" width="24.85546875" customWidth="1"/>
    <col min="1034" max="1034" width="15.5703125" customWidth="1"/>
    <col min="1035" max="1035" width="77.85546875" customWidth="1"/>
    <col min="1036" max="1036" width="9.28515625" customWidth="1"/>
    <col min="1037" max="1037" width="21.85546875" customWidth="1"/>
    <col min="1038" max="1038" width="9.28515625" customWidth="1"/>
    <col min="1039" max="1042" width="18.7109375" customWidth="1"/>
    <col min="1043" max="1043" width="24.85546875" customWidth="1"/>
    <col min="1044" max="1044" width="18.7109375" customWidth="1"/>
    <col min="1045" max="1045" width="93.5703125" customWidth="1"/>
    <col min="1046" max="1050" width="18.7109375" customWidth="1"/>
    <col min="1051" max="1051" width="62.42578125" customWidth="1"/>
    <col min="1052" max="1061" width="46.7109375" customWidth="1"/>
    <col min="1062" max="1062" width="93.5703125" customWidth="1"/>
    <col min="1284" max="1286" width="18.7109375" customWidth="1"/>
    <col min="1288" max="1288" width="18.7109375" customWidth="1"/>
    <col min="1289" max="1289" width="24.85546875" customWidth="1"/>
    <col min="1290" max="1290" width="15.5703125" customWidth="1"/>
    <col min="1291" max="1291" width="77.85546875" customWidth="1"/>
    <col min="1292" max="1292" width="9.28515625" customWidth="1"/>
    <col min="1293" max="1293" width="21.85546875" customWidth="1"/>
    <col min="1294" max="1294" width="9.28515625" customWidth="1"/>
    <col min="1295" max="1298" width="18.7109375" customWidth="1"/>
    <col min="1299" max="1299" width="24.85546875" customWidth="1"/>
    <col min="1300" max="1300" width="18.7109375" customWidth="1"/>
    <col min="1301" max="1301" width="93.5703125" customWidth="1"/>
    <col min="1302" max="1306" width="18.7109375" customWidth="1"/>
    <col min="1307" max="1307" width="62.42578125" customWidth="1"/>
    <col min="1308" max="1317" width="46.7109375" customWidth="1"/>
    <col min="1318" max="1318" width="93.5703125" customWidth="1"/>
    <col min="1540" max="1542" width="18.7109375" customWidth="1"/>
    <col min="1544" max="1544" width="18.7109375" customWidth="1"/>
    <col min="1545" max="1545" width="24.85546875" customWidth="1"/>
    <col min="1546" max="1546" width="15.5703125" customWidth="1"/>
    <col min="1547" max="1547" width="77.85546875" customWidth="1"/>
    <col min="1548" max="1548" width="9.28515625" customWidth="1"/>
    <col min="1549" max="1549" width="21.85546875" customWidth="1"/>
    <col min="1550" max="1550" width="9.28515625" customWidth="1"/>
    <col min="1551" max="1554" width="18.7109375" customWidth="1"/>
    <col min="1555" max="1555" width="24.85546875" customWidth="1"/>
    <col min="1556" max="1556" width="18.7109375" customWidth="1"/>
    <col min="1557" max="1557" width="93.5703125" customWidth="1"/>
    <col min="1558" max="1562" width="18.7109375" customWidth="1"/>
    <col min="1563" max="1563" width="62.42578125" customWidth="1"/>
    <col min="1564" max="1573" width="46.7109375" customWidth="1"/>
    <col min="1574" max="1574" width="93.5703125" customWidth="1"/>
    <col min="1796" max="1798" width="18.7109375" customWidth="1"/>
    <col min="1800" max="1800" width="18.7109375" customWidth="1"/>
    <col min="1801" max="1801" width="24.85546875" customWidth="1"/>
    <col min="1802" max="1802" width="15.5703125" customWidth="1"/>
    <col min="1803" max="1803" width="77.85546875" customWidth="1"/>
    <col min="1804" max="1804" width="9.28515625" customWidth="1"/>
    <col min="1805" max="1805" width="21.85546875" customWidth="1"/>
    <col min="1806" max="1806" width="9.28515625" customWidth="1"/>
    <col min="1807" max="1810" width="18.7109375" customWidth="1"/>
    <col min="1811" max="1811" width="24.85546875" customWidth="1"/>
    <col min="1812" max="1812" width="18.7109375" customWidth="1"/>
    <col min="1813" max="1813" width="93.5703125" customWidth="1"/>
    <col min="1814" max="1818" width="18.7109375" customWidth="1"/>
    <col min="1819" max="1819" width="62.42578125" customWidth="1"/>
    <col min="1820" max="1829" width="46.7109375" customWidth="1"/>
    <col min="1830" max="1830" width="93.5703125" customWidth="1"/>
    <col min="2052" max="2054" width="18.7109375" customWidth="1"/>
    <col min="2056" max="2056" width="18.7109375" customWidth="1"/>
    <col min="2057" max="2057" width="24.85546875" customWidth="1"/>
    <col min="2058" max="2058" width="15.5703125" customWidth="1"/>
    <col min="2059" max="2059" width="77.85546875" customWidth="1"/>
    <col min="2060" max="2060" width="9.28515625" customWidth="1"/>
    <col min="2061" max="2061" width="21.85546875" customWidth="1"/>
    <col min="2062" max="2062" width="9.28515625" customWidth="1"/>
    <col min="2063" max="2066" width="18.7109375" customWidth="1"/>
    <col min="2067" max="2067" width="24.85546875" customWidth="1"/>
    <col min="2068" max="2068" width="18.7109375" customWidth="1"/>
    <col min="2069" max="2069" width="93.5703125" customWidth="1"/>
    <col min="2070" max="2074" width="18.7109375" customWidth="1"/>
    <col min="2075" max="2075" width="62.42578125" customWidth="1"/>
    <col min="2076" max="2085" width="46.7109375" customWidth="1"/>
    <col min="2086" max="2086" width="93.5703125" customWidth="1"/>
    <col min="2308" max="2310" width="18.7109375" customWidth="1"/>
    <col min="2312" max="2312" width="18.7109375" customWidth="1"/>
    <col min="2313" max="2313" width="24.85546875" customWidth="1"/>
    <col min="2314" max="2314" width="15.5703125" customWidth="1"/>
    <col min="2315" max="2315" width="77.85546875" customWidth="1"/>
    <col min="2316" max="2316" width="9.28515625" customWidth="1"/>
    <col min="2317" max="2317" width="21.85546875" customWidth="1"/>
    <col min="2318" max="2318" width="9.28515625" customWidth="1"/>
    <col min="2319" max="2322" width="18.7109375" customWidth="1"/>
    <col min="2323" max="2323" width="24.85546875" customWidth="1"/>
    <col min="2324" max="2324" width="18.7109375" customWidth="1"/>
    <col min="2325" max="2325" width="93.5703125" customWidth="1"/>
    <col min="2326" max="2330" width="18.7109375" customWidth="1"/>
    <col min="2331" max="2331" width="62.42578125" customWidth="1"/>
    <col min="2332" max="2341" width="46.7109375" customWidth="1"/>
    <col min="2342" max="2342" width="93.5703125" customWidth="1"/>
    <col min="2564" max="2566" width="18.7109375" customWidth="1"/>
    <col min="2568" max="2568" width="18.7109375" customWidth="1"/>
    <col min="2569" max="2569" width="24.85546875" customWidth="1"/>
    <col min="2570" max="2570" width="15.5703125" customWidth="1"/>
    <col min="2571" max="2571" width="77.85546875" customWidth="1"/>
    <col min="2572" max="2572" width="9.28515625" customWidth="1"/>
    <col min="2573" max="2573" width="21.85546875" customWidth="1"/>
    <col min="2574" max="2574" width="9.28515625" customWidth="1"/>
    <col min="2575" max="2578" width="18.7109375" customWidth="1"/>
    <col min="2579" max="2579" width="24.85546875" customWidth="1"/>
    <col min="2580" max="2580" width="18.7109375" customWidth="1"/>
    <col min="2581" max="2581" width="93.5703125" customWidth="1"/>
    <col min="2582" max="2586" width="18.7109375" customWidth="1"/>
    <col min="2587" max="2587" width="62.42578125" customWidth="1"/>
    <col min="2588" max="2597" width="46.7109375" customWidth="1"/>
    <col min="2598" max="2598" width="93.5703125" customWidth="1"/>
    <col min="2820" max="2822" width="18.7109375" customWidth="1"/>
    <col min="2824" max="2824" width="18.7109375" customWidth="1"/>
    <col min="2825" max="2825" width="24.85546875" customWidth="1"/>
    <col min="2826" max="2826" width="15.5703125" customWidth="1"/>
    <col min="2827" max="2827" width="77.85546875" customWidth="1"/>
    <col min="2828" max="2828" width="9.28515625" customWidth="1"/>
    <col min="2829" max="2829" width="21.85546875" customWidth="1"/>
    <col min="2830" max="2830" width="9.28515625" customWidth="1"/>
    <col min="2831" max="2834" width="18.7109375" customWidth="1"/>
    <col min="2835" max="2835" width="24.85546875" customWidth="1"/>
    <col min="2836" max="2836" width="18.7109375" customWidth="1"/>
    <col min="2837" max="2837" width="93.5703125" customWidth="1"/>
    <col min="2838" max="2842" width="18.7109375" customWidth="1"/>
    <col min="2843" max="2843" width="62.42578125" customWidth="1"/>
    <col min="2844" max="2853" width="46.7109375" customWidth="1"/>
    <col min="2854" max="2854" width="93.5703125" customWidth="1"/>
    <col min="3076" max="3078" width="18.7109375" customWidth="1"/>
    <col min="3080" max="3080" width="18.7109375" customWidth="1"/>
    <col min="3081" max="3081" width="24.85546875" customWidth="1"/>
    <col min="3082" max="3082" width="15.5703125" customWidth="1"/>
    <col min="3083" max="3083" width="77.85546875" customWidth="1"/>
    <col min="3084" max="3084" width="9.28515625" customWidth="1"/>
    <col min="3085" max="3085" width="21.85546875" customWidth="1"/>
    <col min="3086" max="3086" width="9.28515625" customWidth="1"/>
    <col min="3087" max="3090" width="18.7109375" customWidth="1"/>
    <col min="3091" max="3091" width="24.85546875" customWidth="1"/>
    <col min="3092" max="3092" width="18.7109375" customWidth="1"/>
    <col min="3093" max="3093" width="93.5703125" customWidth="1"/>
    <col min="3094" max="3098" width="18.7109375" customWidth="1"/>
    <col min="3099" max="3099" width="62.42578125" customWidth="1"/>
    <col min="3100" max="3109" width="46.7109375" customWidth="1"/>
    <col min="3110" max="3110" width="93.5703125" customWidth="1"/>
    <col min="3332" max="3334" width="18.7109375" customWidth="1"/>
    <col min="3336" max="3336" width="18.7109375" customWidth="1"/>
    <col min="3337" max="3337" width="24.85546875" customWidth="1"/>
    <col min="3338" max="3338" width="15.5703125" customWidth="1"/>
    <col min="3339" max="3339" width="77.85546875" customWidth="1"/>
    <col min="3340" max="3340" width="9.28515625" customWidth="1"/>
    <col min="3341" max="3341" width="21.85546875" customWidth="1"/>
    <col min="3342" max="3342" width="9.28515625" customWidth="1"/>
    <col min="3343" max="3346" width="18.7109375" customWidth="1"/>
    <col min="3347" max="3347" width="24.85546875" customWidth="1"/>
    <col min="3348" max="3348" width="18.7109375" customWidth="1"/>
    <col min="3349" max="3349" width="93.5703125" customWidth="1"/>
    <col min="3350" max="3354" width="18.7109375" customWidth="1"/>
    <col min="3355" max="3355" width="62.42578125" customWidth="1"/>
    <col min="3356" max="3365" width="46.7109375" customWidth="1"/>
    <col min="3366" max="3366" width="93.5703125" customWidth="1"/>
    <col min="3588" max="3590" width="18.7109375" customWidth="1"/>
    <col min="3592" max="3592" width="18.7109375" customWidth="1"/>
    <col min="3593" max="3593" width="24.85546875" customWidth="1"/>
    <col min="3594" max="3594" width="15.5703125" customWidth="1"/>
    <col min="3595" max="3595" width="77.85546875" customWidth="1"/>
    <col min="3596" max="3596" width="9.28515625" customWidth="1"/>
    <col min="3597" max="3597" width="21.85546875" customWidth="1"/>
    <col min="3598" max="3598" width="9.28515625" customWidth="1"/>
    <col min="3599" max="3602" width="18.7109375" customWidth="1"/>
    <col min="3603" max="3603" width="24.85546875" customWidth="1"/>
    <col min="3604" max="3604" width="18.7109375" customWidth="1"/>
    <col min="3605" max="3605" width="93.5703125" customWidth="1"/>
    <col min="3606" max="3610" width="18.7109375" customWidth="1"/>
    <col min="3611" max="3611" width="62.42578125" customWidth="1"/>
    <col min="3612" max="3621" width="46.7109375" customWidth="1"/>
    <col min="3622" max="3622" width="93.5703125" customWidth="1"/>
    <col min="3844" max="3846" width="18.7109375" customWidth="1"/>
    <col min="3848" max="3848" width="18.7109375" customWidth="1"/>
    <col min="3849" max="3849" width="24.85546875" customWidth="1"/>
    <col min="3850" max="3850" width="15.5703125" customWidth="1"/>
    <col min="3851" max="3851" width="77.85546875" customWidth="1"/>
    <col min="3852" max="3852" width="9.28515625" customWidth="1"/>
    <col min="3853" max="3853" width="21.85546875" customWidth="1"/>
    <col min="3854" max="3854" width="9.28515625" customWidth="1"/>
    <col min="3855" max="3858" width="18.7109375" customWidth="1"/>
    <col min="3859" max="3859" width="24.85546875" customWidth="1"/>
    <col min="3860" max="3860" width="18.7109375" customWidth="1"/>
    <col min="3861" max="3861" width="93.5703125" customWidth="1"/>
    <col min="3862" max="3866" width="18.7109375" customWidth="1"/>
    <col min="3867" max="3867" width="62.42578125" customWidth="1"/>
    <col min="3868" max="3877" width="46.7109375" customWidth="1"/>
    <col min="3878" max="3878" width="93.5703125" customWidth="1"/>
    <col min="4100" max="4102" width="18.7109375" customWidth="1"/>
    <col min="4104" max="4104" width="18.7109375" customWidth="1"/>
    <col min="4105" max="4105" width="24.85546875" customWidth="1"/>
    <col min="4106" max="4106" width="15.5703125" customWidth="1"/>
    <col min="4107" max="4107" width="77.85546875" customWidth="1"/>
    <col min="4108" max="4108" width="9.28515625" customWidth="1"/>
    <col min="4109" max="4109" width="21.85546875" customWidth="1"/>
    <col min="4110" max="4110" width="9.28515625" customWidth="1"/>
    <col min="4111" max="4114" width="18.7109375" customWidth="1"/>
    <col min="4115" max="4115" width="24.85546875" customWidth="1"/>
    <col min="4116" max="4116" width="18.7109375" customWidth="1"/>
    <col min="4117" max="4117" width="93.5703125" customWidth="1"/>
    <col min="4118" max="4122" width="18.7109375" customWidth="1"/>
    <col min="4123" max="4123" width="62.42578125" customWidth="1"/>
    <col min="4124" max="4133" width="46.7109375" customWidth="1"/>
    <col min="4134" max="4134" width="93.5703125" customWidth="1"/>
    <col min="4356" max="4358" width="18.7109375" customWidth="1"/>
    <col min="4360" max="4360" width="18.7109375" customWidth="1"/>
    <col min="4361" max="4361" width="24.85546875" customWidth="1"/>
    <col min="4362" max="4362" width="15.5703125" customWidth="1"/>
    <col min="4363" max="4363" width="77.85546875" customWidth="1"/>
    <col min="4364" max="4364" width="9.28515625" customWidth="1"/>
    <col min="4365" max="4365" width="21.85546875" customWidth="1"/>
    <col min="4366" max="4366" width="9.28515625" customWidth="1"/>
    <col min="4367" max="4370" width="18.7109375" customWidth="1"/>
    <col min="4371" max="4371" width="24.85546875" customWidth="1"/>
    <col min="4372" max="4372" width="18.7109375" customWidth="1"/>
    <col min="4373" max="4373" width="93.5703125" customWidth="1"/>
    <col min="4374" max="4378" width="18.7109375" customWidth="1"/>
    <col min="4379" max="4379" width="62.42578125" customWidth="1"/>
    <col min="4380" max="4389" width="46.7109375" customWidth="1"/>
    <col min="4390" max="4390" width="93.5703125" customWidth="1"/>
    <col min="4612" max="4614" width="18.7109375" customWidth="1"/>
    <col min="4616" max="4616" width="18.7109375" customWidth="1"/>
    <col min="4617" max="4617" width="24.85546875" customWidth="1"/>
    <col min="4618" max="4618" width="15.5703125" customWidth="1"/>
    <col min="4619" max="4619" width="77.85546875" customWidth="1"/>
    <col min="4620" max="4620" width="9.28515625" customWidth="1"/>
    <col min="4621" max="4621" width="21.85546875" customWidth="1"/>
    <col min="4622" max="4622" width="9.28515625" customWidth="1"/>
    <col min="4623" max="4626" width="18.7109375" customWidth="1"/>
    <col min="4627" max="4627" width="24.85546875" customWidth="1"/>
    <col min="4628" max="4628" width="18.7109375" customWidth="1"/>
    <col min="4629" max="4629" width="93.5703125" customWidth="1"/>
    <col min="4630" max="4634" width="18.7109375" customWidth="1"/>
    <col min="4635" max="4635" width="62.42578125" customWidth="1"/>
    <col min="4636" max="4645" width="46.7109375" customWidth="1"/>
    <col min="4646" max="4646" width="93.5703125" customWidth="1"/>
    <col min="4868" max="4870" width="18.7109375" customWidth="1"/>
    <col min="4872" max="4872" width="18.7109375" customWidth="1"/>
    <col min="4873" max="4873" width="24.85546875" customWidth="1"/>
    <col min="4874" max="4874" width="15.5703125" customWidth="1"/>
    <col min="4875" max="4875" width="77.85546875" customWidth="1"/>
    <col min="4876" max="4876" width="9.28515625" customWidth="1"/>
    <col min="4877" max="4877" width="21.85546875" customWidth="1"/>
    <col min="4878" max="4878" width="9.28515625" customWidth="1"/>
    <col min="4879" max="4882" width="18.7109375" customWidth="1"/>
    <col min="4883" max="4883" width="24.85546875" customWidth="1"/>
    <col min="4884" max="4884" width="18.7109375" customWidth="1"/>
    <col min="4885" max="4885" width="93.5703125" customWidth="1"/>
    <col min="4886" max="4890" width="18.7109375" customWidth="1"/>
    <col min="4891" max="4891" width="62.42578125" customWidth="1"/>
    <col min="4892" max="4901" width="46.7109375" customWidth="1"/>
    <col min="4902" max="4902" width="93.5703125" customWidth="1"/>
    <col min="5124" max="5126" width="18.7109375" customWidth="1"/>
    <col min="5128" max="5128" width="18.7109375" customWidth="1"/>
    <col min="5129" max="5129" width="24.85546875" customWidth="1"/>
    <col min="5130" max="5130" width="15.5703125" customWidth="1"/>
    <col min="5131" max="5131" width="77.85546875" customWidth="1"/>
    <col min="5132" max="5132" width="9.28515625" customWidth="1"/>
    <col min="5133" max="5133" width="21.85546875" customWidth="1"/>
    <col min="5134" max="5134" width="9.28515625" customWidth="1"/>
    <col min="5135" max="5138" width="18.7109375" customWidth="1"/>
    <col min="5139" max="5139" width="24.85546875" customWidth="1"/>
    <col min="5140" max="5140" width="18.7109375" customWidth="1"/>
    <col min="5141" max="5141" width="93.5703125" customWidth="1"/>
    <col min="5142" max="5146" width="18.7109375" customWidth="1"/>
    <col min="5147" max="5147" width="62.42578125" customWidth="1"/>
    <col min="5148" max="5157" width="46.7109375" customWidth="1"/>
    <col min="5158" max="5158" width="93.5703125" customWidth="1"/>
    <col min="5380" max="5382" width="18.7109375" customWidth="1"/>
    <col min="5384" max="5384" width="18.7109375" customWidth="1"/>
    <col min="5385" max="5385" width="24.85546875" customWidth="1"/>
    <col min="5386" max="5386" width="15.5703125" customWidth="1"/>
    <col min="5387" max="5387" width="77.85546875" customWidth="1"/>
    <col min="5388" max="5388" width="9.28515625" customWidth="1"/>
    <col min="5389" max="5389" width="21.85546875" customWidth="1"/>
    <col min="5390" max="5390" width="9.28515625" customWidth="1"/>
    <col min="5391" max="5394" width="18.7109375" customWidth="1"/>
    <col min="5395" max="5395" width="24.85546875" customWidth="1"/>
    <col min="5396" max="5396" width="18.7109375" customWidth="1"/>
    <col min="5397" max="5397" width="93.5703125" customWidth="1"/>
    <col min="5398" max="5402" width="18.7109375" customWidth="1"/>
    <col min="5403" max="5403" width="62.42578125" customWidth="1"/>
    <col min="5404" max="5413" width="46.7109375" customWidth="1"/>
    <col min="5414" max="5414" width="93.5703125" customWidth="1"/>
    <col min="5636" max="5638" width="18.7109375" customWidth="1"/>
    <col min="5640" max="5640" width="18.7109375" customWidth="1"/>
    <col min="5641" max="5641" width="24.85546875" customWidth="1"/>
    <col min="5642" max="5642" width="15.5703125" customWidth="1"/>
    <col min="5643" max="5643" width="77.85546875" customWidth="1"/>
    <col min="5644" max="5644" width="9.28515625" customWidth="1"/>
    <col min="5645" max="5645" width="21.85546875" customWidth="1"/>
    <col min="5646" max="5646" width="9.28515625" customWidth="1"/>
    <col min="5647" max="5650" width="18.7109375" customWidth="1"/>
    <col min="5651" max="5651" width="24.85546875" customWidth="1"/>
    <col min="5652" max="5652" width="18.7109375" customWidth="1"/>
    <col min="5653" max="5653" width="93.5703125" customWidth="1"/>
    <col min="5654" max="5658" width="18.7109375" customWidth="1"/>
    <col min="5659" max="5659" width="62.42578125" customWidth="1"/>
    <col min="5660" max="5669" width="46.7109375" customWidth="1"/>
    <col min="5670" max="5670" width="93.5703125" customWidth="1"/>
    <col min="5892" max="5894" width="18.7109375" customWidth="1"/>
    <col min="5896" max="5896" width="18.7109375" customWidth="1"/>
    <col min="5897" max="5897" width="24.85546875" customWidth="1"/>
    <col min="5898" max="5898" width="15.5703125" customWidth="1"/>
    <col min="5899" max="5899" width="77.85546875" customWidth="1"/>
    <col min="5900" max="5900" width="9.28515625" customWidth="1"/>
    <col min="5901" max="5901" width="21.85546875" customWidth="1"/>
    <col min="5902" max="5902" width="9.28515625" customWidth="1"/>
    <col min="5903" max="5906" width="18.7109375" customWidth="1"/>
    <col min="5907" max="5907" width="24.85546875" customWidth="1"/>
    <col min="5908" max="5908" width="18.7109375" customWidth="1"/>
    <col min="5909" max="5909" width="93.5703125" customWidth="1"/>
    <col min="5910" max="5914" width="18.7109375" customWidth="1"/>
    <col min="5915" max="5915" width="62.42578125" customWidth="1"/>
    <col min="5916" max="5925" width="46.7109375" customWidth="1"/>
    <col min="5926" max="5926" width="93.5703125" customWidth="1"/>
    <col min="6148" max="6150" width="18.7109375" customWidth="1"/>
    <col min="6152" max="6152" width="18.7109375" customWidth="1"/>
    <col min="6153" max="6153" width="24.85546875" customWidth="1"/>
    <col min="6154" max="6154" width="15.5703125" customWidth="1"/>
    <col min="6155" max="6155" width="77.85546875" customWidth="1"/>
    <col min="6156" max="6156" width="9.28515625" customWidth="1"/>
    <col min="6157" max="6157" width="21.85546875" customWidth="1"/>
    <col min="6158" max="6158" width="9.28515625" customWidth="1"/>
    <col min="6159" max="6162" width="18.7109375" customWidth="1"/>
    <col min="6163" max="6163" width="24.85546875" customWidth="1"/>
    <col min="6164" max="6164" width="18.7109375" customWidth="1"/>
    <col min="6165" max="6165" width="93.5703125" customWidth="1"/>
    <col min="6166" max="6170" width="18.7109375" customWidth="1"/>
    <col min="6171" max="6171" width="62.42578125" customWidth="1"/>
    <col min="6172" max="6181" width="46.7109375" customWidth="1"/>
    <col min="6182" max="6182" width="93.5703125" customWidth="1"/>
    <col min="6404" max="6406" width="18.7109375" customWidth="1"/>
    <col min="6408" max="6408" width="18.7109375" customWidth="1"/>
    <col min="6409" max="6409" width="24.85546875" customWidth="1"/>
    <col min="6410" max="6410" width="15.5703125" customWidth="1"/>
    <col min="6411" max="6411" width="77.85546875" customWidth="1"/>
    <col min="6412" max="6412" width="9.28515625" customWidth="1"/>
    <col min="6413" max="6413" width="21.85546875" customWidth="1"/>
    <col min="6414" max="6414" width="9.28515625" customWidth="1"/>
    <col min="6415" max="6418" width="18.7109375" customWidth="1"/>
    <col min="6419" max="6419" width="24.85546875" customWidth="1"/>
    <col min="6420" max="6420" width="18.7109375" customWidth="1"/>
    <col min="6421" max="6421" width="93.5703125" customWidth="1"/>
    <col min="6422" max="6426" width="18.7109375" customWidth="1"/>
    <col min="6427" max="6427" width="62.42578125" customWidth="1"/>
    <col min="6428" max="6437" width="46.7109375" customWidth="1"/>
    <col min="6438" max="6438" width="93.5703125" customWidth="1"/>
    <col min="6660" max="6662" width="18.7109375" customWidth="1"/>
    <col min="6664" max="6664" width="18.7109375" customWidth="1"/>
    <col min="6665" max="6665" width="24.85546875" customWidth="1"/>
    <col min="6666" max="6666" width="15.5703125" customWidth="1"/>
    <col min="6667" max="6667" width="77.85546875" customWidth="1"/>
    <col min="6668" max="6668" width="9.28515625" customWidth="1"/>
    <col min="6669" max="6669" width="21.85546875" customWidth="1"/>
    <col min="6670" max="6670" width="9.28515625" customWidth="1"/>
    <col min="6671" max="6674" width="18.7109375" customWidth="1"/>
    <col min="6675" max="6675" width="24.85546875" customWidth="1"/>
    <col min="6676" max="6676" width="18.7109375" customWidth="1"/>
    <col min="6677" max="6677" width="93.5703125" customWidth="1"/>
    <col min="6678" max="6682" width="18.7109375" customWidth="1"/>
    <col min="6683" max="6683" width="62.42578125" customWidth="1"/>
    <col min="6684" max="6693" width="46.7109375" customWidth="1"/>
    <col min="6694" max="6694" width="93.5703125" customWidth="1"/>
    <col min="6916" max="6918" width="18.7109375" customWidth="1"/>
    <col min="6920" max="6920" width="18.7109375" customWidth="1"/>
    <col min="6921" max="6921" width="24.85546875" customWidth="1"/>
    <col min="6922" max="6922" width="15.5703125" customWidth="1"/>
    <col min="6923" max="6923" width="77.85546875" customWidth="1"/>
    <col min="6924" max="6924" width="9.28515625" customWidth="1"/>
    <col min="6925" max="6925" width="21.85546875" customWidth="1"/>
    <col min="6926" max="6926" width="9.28515625" customWidth="1"/>
    <col min="6927" max="6930" width="18.7109375" customWidth="1"/>
    <col min="6931" max="6931" width="24.85546875" customWidth="1"/>
    <col min="6932" max="6932" width="18.7109375" customWidth="1"/>
    <col min="6933" max="6933" width="93.5703125" customWidth="1"/>
    <col min="6934" max="6938" width="18.7109375" customWidth="1"/>
    <col min="6939" max="6939" width="62.42578125" customWidth="1"/>
    <col min="6940" max="6949" width="46.7109375" customWidth="1"/>
    <col min="6950" max="6950" width="93.5703125" customWidth="1"/>
    <col min="7172" max="7174" width="18.7109375" customWidth="1"/>
    <col min="7176" max="7176" width="18.7109375" customWidth="1"/>
    <col min="7177" max="7177" width="24.85546875" customWidth="1"/>
    <col min="7178" max="7178" width="15.5703125" customWidth="1"/>
    <col min="7179" max="7179" width="77.85546875" customWidth="1"/>
    <col min="7180" max="7180" width="9.28515625" customWidth="1"/>
    <col min="7181" max="7181" width="21.85546875" customWidth="1"/>
    <col min="7182" max="7182" width="9.28515625" customWidth="1"/>
    <col min="7183" max="7186" width="18.7109375" customWidth="1"/>
    <col min="7187" max="7187" width="24.85546875" customWidth="1"/>
    <col min="7188" max="7188" width="18.7109375" customWidth="1"/>
    <col min="7189" max="7189" width="93.5703125" customWidth="1"/>
    <col min="7190" max="7194" width="18.7109375" customWidth="1"/>
    <col min="7195" max="7195" width="62.42578125" customWidth="1"/>
    <col min="7196" max="7205" width="46.7109375" customWidth="1"/>
    <col min="7206" max="7206" width="93.5703125" customWidth="1"/>
    <col min="7428" max="7430" width="18.7109375" customWidth="1"/>
    <col min="7432" max="7432" width="18.7109375" customWidth="1"/>
    <col min="7433" max="7433" width="24.85546875" customWidth="1"/>
    <col min="7434" max="7434" width="15.5703125" customWidth="1"/>
    <col min="7435" max="7435" width="77.85546875" customWidth="1"/>
    <col min="7436" max="7436" width="9.28515625" customWidth="1"/>
    <col min="7437" max="7437" width="21.85546875" customWidth="1"/>
    <col min="7438" max="7438" width="9.28515625" customWidth="1"/>
    <col min="7439" max="7442" width="18.7109375" customWidth="1"/>
    <col min="7443" max="7443" width="24.85546875" customWidth="1"/>
    <col min="7444" max="7444" width="18.7109375" customWidth="1"/>
    <col min="7445" max="7445" width="93.5703125" customWidth="1"/>
    <col min="7446" max="7450" width="18.7109375" customWidth="1"/>
    <col min="7451" max="7451" width="62.42578125" customWidth="1"/>
    <col min="7452" max="7461" width="46.7109375" customWidth="1"/>
    <col min="7462" max="7462" width="93.5703125" customWidth="1"/>
    <col min="7684" max="7686" width="18.7109375" customWidth="1"/>
    <col min="7688" max="7688" width="18.7109375" customWidth="1"/>
    <col min="7689" max="7689" width="24.85546875" customWidth="1"/>
    <col min="7690" max="7690" width="15.5703125" customWidth="1"/>
    <col min="7691" max="7691" width="77.85546875" customWidth="1"/>
    <col min="7692" max="7692" width="9.28515625" customWidth="1"/>
    <col min="7693" max="7693" width="21.85546875" customWidth="1"/>
    <col min="7694" max="7694" width="9.28515625" customWidth="1"/>
    <col min="7695" max="7698" width="18.7109375" customWidth="1"/>
    <col min="7699" max="7699" width="24.85546875" customWidth="1"/>
    <col min="7700" max="7700" width="18.7109375" customWidth="1"/>
    <col min="7701" max="7701" width="93.5703125" customWidth="1"/>
    <col min="7702" max="7706" width="18.7109375" customWidth="1"/>
    <col min="7707" max="7707" width="62.42578125" customWidth="1"/>
    <col min="7708" max="7717" width="46.7109375" customWidth="1"/>
    <col min="7718" max="7718" width="93.5703125" customWidth="1"/>
    <col min="7940" max="7942" width="18.7109375" customWidth="1"/>
    <col min="7944" max="7944" width="18.7109375" customWidth="1"/>
    <col min="7945" max="7945" width="24.85546875" customWidth="1"/>
    <col min="7946" max="7946" width="15.5703125" customWidth="1"/>
    <col min="7947" max="7947" width="77.85546875" customWidth="1"/>
    <col min="7948" max="7948" width="9.28515625" customWidth="1"/>
    <col min="7949" max="7949" width="21.85546875" customWidth="1"/>
    <col min="7950" max="7950" width="9.28515625" customWidth="1"/>
    <col min="7951" max="7954" width="18.7109375" customWidth="1"/>
    <col min="7955" max="7955" width="24.85546875" customWidth="1"/>
    <col min="7956" max="7956" width="18.7109375" customWidth="1"/>
    <col min="7957" max="7957" width="93.5703125" customWidth="1"/>
    <col min="7958" max="7962" width="18.7109375" customWidth="1"/>
    <col min="7963" max="7963" width="62.42578125" customWidth="1"/>
    <col min="7964" max="7973" width="46.7109375" customWidth="1"/>
    <col min="7974" max="7974" width="93.5703125" customWidth="1"/>
    <col min="8196" max="8198" width="18.7109375" customWidth="1"/>
    <col min="8200" max="8200" width="18.7109375" customWidth="1"/>
    <col min="8201" max="8201" width="24.85546875" customWidth="1"/>
    <col min="8202" max="8202" width="15.5703125" customWidth="1"/>
    <col min="8203" max="8203" width="77.85546875" customWidth="1"/>
    <col min="8204" max="8204" width="9.28515625" customWidth="1"/>
    <col min="8205" max="8205" width="21.85546875" customWidth="1"/>
    <col min="8206" max="8206" width="9.28515625" customWidth="1"/>
    <col min="8207" max="8210" width="18.7109375" customWidth="1"/>
    <col min="8211" max="8211" width="24.85546875" customWidth="1"/>
    <col min="8212" max="8212" width="18.7109375" customWidth="1"/>
    <col min="8213" max="8213" width="93.5703125" customWidth="1"/>
    <col min="8214" max="8218" width="18.7109375" customWidth="1"/>
    <col min="8219" max="8219" width="62.42578125" customWidth="1"/>
    <col min="8220" max="8229" width="46.7109375" customWidth="1"/>
    <col min="8230" max="8230" width="93.5703125" customWidth="1"/>
    <col min="8452" max="8454" width="18.7109375" customWidth="1"/>
    <col min="8456" max="8456" width="18.7109375" customWidth="1"/>
    <col min="8457" max="8457" width="24.85546875" customWidth="1"/>
    <col min="8458" max="8458" width="15.5703125" customWidth="1"/>
    <col min="8459" max="8459" width="77.85546875" customWidth="1"/>
    <col min="8460" max="8460" width="9.28515625" customWidth="1"/>
    <col min="8461" max="8461" width="21.85546875" customWidth="1"/>
    <col min="8462" max="8462" width="9.28515625" customWidth="1"/>
    <col min="8463" max="8466" width="18.7109375" customWidth="1"/>
    <col min="8467" max="8467" width="24.85546875" customWidth="1"/>
    <col min="8468" max="8468" width="18.7109375" customWidth="1"/>
    <col min="8469" max="8469" width="93.5703125" customWidth="1"/>
    <col min="8470" max="8474" width="18.7109375" customWidth="1"/>
    <col min="8475" max="8475" width="62.42578125" customWidth="1"/>
    <col min="8476" max="8485" width="46.7109375" customWidth="1"/>
    <col min="8486" max="8486" width="93.5703125" customWidth="1"/>
    <col min="8708" max="8710" width="18.7109375" customWidth="1"/>
    <col min="8712" max="8712" width="18.7109375" customWidth="1"/>
    <col min="8713" max="8713" width="24.85546875" customWidth="1"/>
    <col min="8714" max="8714" width="15.5703125" customWidth="1"/>
    <col min="8715" max="8715" width="77.85546875" customWidth="1"/>
    <col min="8716" max="8716" width="9.28515625" customWidth="1"/>
    <col min="8717" max="8717" width="21.85546875" customWidth="1"/>
    <col min="8718" max="8718" width="9.28515625" customWidth="1"/>
    <col min="8719" max="8722" width="18.7109375" customWidth="1"/>
    <col min="8723" max="8723" width="24.85546875" customWidth="1"/>
    <col min="8724" max="8724" width="18.7109375" customWidth="1"/>
    <col min="8725" max="8725" width="93.5703125" customWidth="1"/>
    <col min="8726" max="8730" width="18.7109375" customWidth="1"/>
    <col min="8731" max="8731" width="62.42578125" customWidth="1"/>
    <col min="8732" max="8741" width="46.7109375" customWidth="1"/>
    <col min="8742" max="8742" width="93.5703125" customWidth="1"/>
    <col min="8964" max="8966" width="18.7109375" customWidth="1"/>
    <col min="8968" max="8968" width="18.7109375" customWidth="1"/>
    <col min="8969" max="8969" width="24.85546875" customWidth="1"/>
    <col min="8970" max="8970" width="15.5703125" customWidth="1"/>
    <col min="8971" max="8971" width="77.85546875" customWidth="1"/>
    <col min="8972" max="8972" width="9.28515625" customWidth="1"/>
    <col min="8973" max="8973" width="21.85546875" customWidth="1"/>
    <col min="8974" max="8974" width="9.28515625" customWidth="1"/>
    <col min="8975" max="8978" width="18.7109375" customWidth="1"/>
    <col min="8979" max="8979" width="24.85546875" customWidth="1"/>
    <col min="8980" max="8980" width="18.7109375" customWidth="1"/>
    <col min="8981" max="8981" width="93.5703125" customWidth="1"/>
    <col min="8982" max="8986" width="18.7109375" customWidth="1"/>
    <col min="8987" max="8987" width="62.42578125" customWidth="1"/>
    <col min="8988" max="8997" width="46.7109375" customWidth="1"/>
    <col min="8998" max="8998" width="93.5703125" customWidth="1"/>
    <col min="9220" max="9222" width="18.7109375" customWidth="1"/>
    <col min="9224" max="9224" width="18.7109375" customWidth="1"/>
    <col min="9225" max="9225" width="24.85546875" customWidth="1"/>
    <col min="9226" max="9226" width="15.5703125" customWidth="1"/>
    <col min="9227" max="9227" width="77.85546875" customWidth="1"/>
    <col min="9228" max="9228" width="9.28515625" customWidth="1"/>
    <col min="9229" max="9229" width="21.85546875" customWidth="1"/>
    <col min="9230" max="9230" width="9.28515625" customWidth="1"/>
    <col min="9231" max="9234" width="18.7109375" customWidth="1"/>
    <col min="9235" max="9235" width="24.85546875" customWidth="1"/>
    <col min="9236" max="9236" width="18.7109375" customWidth="1"/>
    <col min="9237" max="9237" width="93.5703125" customWidth="1"/>
    <col min="9238" max="9242" width="18.7109375" customWidth="1"/>
    <col min="9243" max="9243" width="62.42578125" customWidth="1"/>
    <col min="9244" max="9253" width="46.7109375" customWidth="1"/>
    <col min="9254" max="9254" width="93.5703125" customWidth="1"/>
    <col min="9476" max="9478" width="18.7109375" customWidth="1"/>
    <col min="9480" max="9480" width="18.7109375" customWidth="1"/>
    <col min="9481" max="9481" width="24.85546875" customWidth="1"/>
    <col min="9482" max="9482" width="15.5703125" customWidth="1"/>
    <col min="9483" max="9483" width="77.85546875" customWidth="1"/>
    <col min="9484" max="9484" width="9.28515625" customWidth="1"/>
    <col min="9485" max="9485" width="21.85546875" customWidth="1"/>
    <col min="9486" max="9486" width="9.28515625" customWidth="1"/>
    <col min="9487" max="9490" width="18.7109375" customWidth="1"/>
    <col min="9491" max="9491" width="24.85546875" customWidth="1"/>
    <col min="9492" max="9492" width="18.7109375" customWidth="1"/>
    <col min="9493" max="9493" width="93.5703125" customWidth="1"/>
    <col min="9494" max="9498" width="18.7109375" customWidth="1"/>
    <col min="9499" max="9499" width="62.42578125" customWidth="1"/>
    <col min="9500" max="9509" width="46.7109375" customWidth="1"/>
    <col min="9510" max="9510" width="93.5703125" customWidth="1"/>
    <col min="9732" max="9734" width="18.7109375" customWidth="1"/>
    <col min="9736" max="9736" width="18.7109375" customWidth="1"/>
    <col min="9737" max="9737" width="24.85546875" customWidth="1"/>
    <col min="9738" max="9738" width="15.5703125" customWidth="1"/>
    <col min="9739" max="9739" width="77.85546875" customWidth="1"/>
    <col min="9740" max="9740" width="9.28515625" customWidth="1"/>
    <col min="9741" max="9741" width="21.85546875" customWidth="1"/>
    <col min="9742" max="9742" width="9.28515625" customWidth="1"/>
    <col min="9743" max="9746" width="18.7109375" customWidth="1"/>
    <col min="9747" max="9747" width="24.85546875" customWidth="1"/>
    <col min="9748" max="9748" width="18.7109375" customWidth="1"/>
    <col min="9749" max="9749" width="93.5703125" customWidth="1"/>
    <col min="9750" max="9754" width="18.7109375" customWidth="1"/>
    <col min="9755" max="9755" width="62.42578125" customWidth="1"/>
    <col min="9756" max="9765" width="46.7109375" customWidth="1"/>
    <col min="9766" max="9766" width="93.5703125" customWidth="1"/>
    <col min="9988" max="9990" width="18.7109375" customWidth="1"/>
    <col min="9992" max="9992" width="18.7109375" customWidth="1"/>
    <col min="9993" max="9993" width="24.85546875" customWidth="1"/>
    <col min="9994" max="9994" width="15.5703125" customWidth="1"/>
    <col min="9995" max="9995" width="77.85546875" customWidth="1"/>
    <col min="9996" max="9996" width="9.28515625" customWidth="1"/>
    <col min="9997" max="9997" width="21.85546875" customWidth="1"/>
    <col min="9998" max="9998" width="9.28515625" customWidth="1"/>
    <col min="9999" max="10002" width="18.7109375" customWidth="1"/>
    <col min="10003" max="10003" width="24.85546875" customWidth="1"/>
    <col min="10004" max="10004" width="18.7109375" customWidth="1"/>
    <col min="10005" max="10005" width="93.5703125" customWidth="1"/>
    <col min="10006" max="10010" width="18.7109375" customWidth="1"/>
    <col min="10011" max="10011" width="62.42578125" customWidth="1"/>
    <col min="10012" max="10021" width="46.7109375" customWidth="1"/>
    <col min="10022" max="10022" width="93.5703125" customWidth="1"/>
    <col min="10244" max="10246" width="18.7109375" customWidth="1"/>
    <col min="10248" max="10248" width="18.7109375" customWidth="1"/>
    <col min="10249" max="10249" width="24.85546875" customWidth="1"/>
    <col min="10250" max="10250" width="15.5703125" customWidth="1"/>
    <col min="10251" max="10251" width="77.85546875" customWidth="1"/>
    <col min="10252" max="10252" width="9.28515625" customWidth="1"/>
    <col min="10253" max="10253" width="21.85546875" customWidth="1"/>
    <col min="10254" max="10254" width="9.28515625" customWidth="1"/>
    <col min="10255" max="10258" width="18.7109375" customWidth="1"/>
    <col min="10259" max="10259" width="24.85546875" customWidth="1"/>
    <col min="10260" max="10260" width="18.7109375" customWidth="1"/>
    <col min="10261" max="10261" width="93.5703125" customWidth="1"/>
    <col min="10262" max="10266" width="18.7109375" customWidth="1"/>
    <col min="10267" max="10267" width="62.42578125" customWidth="1"/>
    <col min="10268" max="10277" width="46.7109375" customWidth="1"/>
    <col min="10278" max="10278" width="93.5703125" customWidth="1"/>
    <col min="10500" max="10502" width="18.7109375" customWidth="1"/>
    <col min="10504" max="10504" width="18.7109375" customWidth="1"/>
    <col min="10505" max="10505" width="24.85546875" customWidth="1"/>
    <col min="10506" max="10506" width="15.5703125" customWidth="1"/>
    <col min="10507" max="10507" width="77.85546875" customWidth="1"/>
    <col min="10508" max="10508" width="9.28515625" customWidth="1"/>
    <col min="10509" max="10509" width="21.85546875" customWidth="1"/>
    <col min="10510" max="10510" width="9.28515625" customWidth="1"/>
    <col min="10511" max="10514" width="18.7109375" customWidth="1"/>
    <col min="10515" max="10515" width="24.85546875" customWidth="1"/>
    <col min="10516" max="10516" width="18.7109375" customWidth="1"/>
    <col min="10517" max="10517" width="93.5703125" customWidth="1"/>
    <col min="10518" max="10522" width="18.7109375" customWidth="1"/>
    <col min="10523" max="10523" width="62.42578125" customWidth="1"/>
    <col min="10524" max="10533" width="46.7109375" customWidth="1"/>
    <col min="10534" max="10534" width="93.5703125" customWidth="1"/>
    <col min="10756" max="10758" width="18.7109375" customWidth="1"/>
    <col min="10760" max="10760" width="18.7109375" customWidth="1"/>
    <col min="10761" max="10761" width="24.85546875" customWidth="1"/>
    <col min="10762" max="10762" width="15.5703125" customWidth="1"/>
    <col min="10763" max="10763" width="77.85546875" customWidth="1"/>
    <col min="10764" max="10764" width="9.28515625" customWidth="1"/>
    <col min="10765" max="10765" width="21.85546875" customWidth="1"/>
    <col min="10766" max="10766" width="9.28515625" customWidth="1"/>
    <col min="10767" max="10770" width="18.7109375" customWidth="1"/>
    <col min="10771" max="10771" width="24.85546875" customWidth="1"/>
    <col min="10772" max="10772" width="18.7109375" customWidth="1"/>
    <col min="10773" max="10773" width="93.5703125" customWidth="1"/>
    <col min="10774" max="10778" width="18.7109375" customWidth="1"/>
    <col min="10779" max="10779" width="62.42578125" customWidth="1"/>
    <col min="10780" max="10789" width="46.7109375" customWidth="1"/>
    <col min="10790" max="10790" width="93.5703125" customWidth="1"/>
    <col min="11012" max="11014" width="18.7109375" customWidth="1"/>
    <col min="11016" max="11016" width="18.7109375" customWidth="1"/>
    <col min="11017" max="11017" width="24.85546875" customWidth="1"/>
    <col min="11018" max="11018" width="15.5703125" customWidth="1"/>
    <col min="11019" max="11019" width="77.85546875" customWidth="1"/>
    <col min="11020" max="11020" width="9.28515625" customWidth="1"/>
    <col min="11021" max="11021" width="21.85546875" customWidth="1"/>
    <col min="11022" max="11022" width="9.28515625" customWidth="1"/>
    <col min="11023" max="11026" width="18.7109375" customWidth="1"/>
    <col min="11027" max="11027" width="24.85546875" customWidth="1"/>
    <col min="11028" max="11028" width="18.7109375" customWidth="1"/>
    <col min="11029" max="11029" width="93.5703125" customWidth="1"/>
    <col min="11030" max="11034" width="18.7109375" customWidth="1"/>
    <col min="11035" max="11035" width="62.42578125" customWidth="1"/>
    <col min="11036" max="11045" width="46.7109375" customWidth="1"/>
    <col min="11046" max="11046" width="93.5703125" customWidth="1"/>
    <col min="11268" max="11270" width="18.7109375" customWidth="1"/>
    <col min="11272" max="11272" width="18.7109375" customWidth="1"/>
    <col min="11273" max="11273" width="24.85546875" customWidth="1"/>
    <col min="11274" max="11274" width="15.5703125" customWidth="1"/>
    <col min="11275" max="11275" width="77.85546875" customWidth="1"/>
    <col min="11276" max="11276" width="9.28515625" customWidth="1"/>
    <col min="11277" max="11277" width="21.85546875" customWidth="1"/>
    <col min="11278" max="11278" width="9.28515625" customWidth="1"/>
    <col min="11279" max="11282" width="18.7109375" customWidth="1"/>
    <col min="11283" max="11283" width="24.85546875" customWidth="1"/>
    <col min="11284" max="11284" width="18.7109375" customWidth="1"/>
    <col min="11285" max="11285" width="93.5703125" customWidth="1"/>
    <col min="11286" max="11290" width="18.7109375" customWidth="1"/>
    <col min="11291" max="11291" width="62.42578125" customWidth="1"/>
    <col min="11292" max="11301" width="46.7109375" customWidth="1"/>
    <col min="11302" max="11302" width="93.5703125" customWidth="1"/>
    <col min="11524" max="11526" width="18.7109375" customWidth="1"/>
    <col min="11528" max="11528" width="18.7109375" customWidth="1"/>
    <col min="11529" max="11529" width="24.85546875" customWidth="1"/>
    <col min="11530" max="11530" width="15.5703125" customWidth="1"/>
    <col min="11531" max="11531" width="77.85546875" customWidth="1"/>
    <col min="11532" max="11532" width="9.28515625" customWidth="1"/>
    <col min="11533" max="11533" width="21.85546875" customWidth="1"/>
    <col min="11534" max="11534" width="9.28515625" customWidth="1"/>
    <col min="11535" max="11538" width="18.7109375" customWidth="1"/>
    <col min="11539" max="11539" width="24.85546875" customWidth="1"/>
    <col min="11540" max="11540" width="18.7109375" customWidth="1"/>
    <col min="11541" max="11541" width="93.5703125" customWidth="1"/>
    <col min="11542" max="11546" width="18.7109375" customWidth="1"/>
    <col min="11547" max="11547" width="62.42578125" customWidth="1"/>
    <col min="11548" max="11557" width="46.7109375" customWidth="1"/>
    <col min="11558" max="11558" width="93.5703125" customWidth="1"/>
    <col min="11780" max="11782" width="18.7109375" customWidth="1"/>
    <col min="11784" max="11784" width="18.7109375" customWidth="1"/>
    <col min="11785" max="11785" width="24.85546875" customWidth="1"/>
    <col min="11786" max="11786" width="15.5703125" customWidth="1"/>
    <col min="11787" max="11787" width="77.85546875" customWidth="1"/>
    <col min="11788" max="11788" width="9.28515625" customWidth="1"/>
    <col min="11789" max="11789" width="21.85546875" customWidth="1"/>
    <col min="11790" max="11790" width="9.28515625" customWidth="1"/>
    <col min="11791" max="11794" width="18.7109375" customWidth="1"/>
    <col min="11795" max="11795" width="24.85546875" customWidth="1"/>
    <col min="11796" max="11796" width="18.7109375" customWidth="1"/>
    <col min="11797" max="11797" width="93.5703125" customWidth="1"/>
    <col min="11798" max="11802" width="18.7109375" customWidth="1"/>
    <col min="11803" max="11803" width="62.42578125" customWidth="1"/>
    <col min="11804" max="11813" width="46.7109375" customWidth="1"/>
    <col min="11814" max="11814" width="93.5703125" customWidth="1"/>
    <col min="12036" max="12038" width="18.7109375" customWidth="1"/>
    <col min="12040" max="12040" width="18.7109375" customWidth="1"/>
    <col min="12041" max="12041" width="24.85546875" customWidth="1"/>
    <col min="12042" max="12042" width="15.5703125" customWidth="1"/>
    <col min="12043" max="12043" width="77.85546875" customWidth="1"/>
    <col min="12044" max="12044" width="9.28515625" customWidth="1"/>
    <col min="12045" max="12045" width="21.85546875" customWidth="1"/>
    <col min="12046" max="12046" width="9.28515625" customWidth="1"/>
    <col min="12047" max="12050" width="18.7109375" customWidth="1"/>
    <col min="12051" max="12051" width="24.85546875" customWidth="1"/>
    <col min="12052" max="12052" width="18.7109375" customWidth="1"/>
    <col min="12053" max="12053" width="93.5703125" customWidth="1"/>
    <col min="12054" max="12058" width="18.7109375" customWidth="1"/>
    <col min="12059" max="12059" width="62.42578125" customWidth="1"/>
    <col min="12060" max="12069" width="46.7109375" customWidth="1"/>
    <col min="12070" max="12070" width="93.5703125" customWidth="1"/>
    <col min="12292" max="12294" width="18.7109375" customWidth="1"/>
    <col min="12296" max="12296" width="18.7109375" customWidth="1"/>
    <col min="12297" max="12297" width="24.85546875" customWidth="1"/>
    <col min="12298" max="12298" width="15.5703125" customWidth="1"/>
    <col min="12299" max="12299" width="77.85546875" customWidth="1"/>
    <col min="12300" max="12300" width="9.28515625" customWidth="1"/>
    <col min="12301" max="12301" width="21.85546875" customWidth="1"/>
    <col min="12302" max="12302" width="9.28515625" customWidth="1"/>
    <col min="12303" max="12306" width="18.7109375" customWidth="1"/>
    <col min="12307" max="12307" width="24.85546875" customWidth="1"/>
    <col min="12308" max="12308" width="18.7109375" customWidth="1"/>
    <col min="12309" max="12309" width="93.5703125" customWidth="1"/>
    <col min="12310" max="12314" width="18.7109375" customWidth="1"/>
    <col min="12315" max="12315" width="62.42578125" customWidth="1"/>
    <col min="12316" max="12325" width="46.7109375" customWidth="1"/>
    <col min="12326" max="12326" width="93.5703125" customWidth="1"/>
    <col min="12548" max="12550" width="18.7109375" customWidth="1"/>
    <col min="12552" max="12552" width="18.7109375" customWidth="1"/>
    <col min="12553" max="12553" width="24.85546875" customWidth="1"/>
    <col min="12554" max="12554" width="15.5703125" customWidth="1"/>
    <col min="12555" max="12555" width="77.85546875" customWidth="1"/>
    <col min="12556" max="12556" width="9.28515625" customWidth="1"/>
    <col min="12557" max="12557" width="21.85546875" customWidth="1"/>
    <col min="12558" max="12558" width="9.28515625" customWidth="1"/>
    <col min="12559" max="12562" width="18.7109375" customWidth="1"/>
    <col min="12563" max="12563" width="24.85546875" customWidth="1"/>
    <col min="12564" max="12564" width="18.7109375" customWidth="1"/>
    <col min="12565" max="12565" width="93.5703125" customWidth="1"/>
    <col min="12566" max="12570" width="18.7109375" customWidth="1"/>
    <col min="12571" max="12571" width="62.42578125" customWidth="1"/>
    <col min="12572" max="12581" width="46.7109375" customWidth="1"/>
    <col min="12582" max="12582" width="93.5703125" customWidth="1"/>
    <col min="12804" max="12806" width="18.7109375" customWidth="1"/>
    <col min="12808" max="12808" width="18.7109375" customWidth="1"/>
    <col min="12809" max="12809" width="24.85546875" customWidth="1"/>
    <col min="12810" max="12810" width="15.5703125" customWidth="1"/>
    <col min="12811" max="12811" width="77.85546875" customWidth="1"/>
    <col min="12812" max="12812" width="9.28515625" customWidth="1"/>
    <col min="12813" max="12813" width="21.85546875" customWidth="1"/>
    <col min="12814" max="12814" width="9.28515625" customWidth="1"/>
    <col min="12815" max="12818" width="18.7109375" customWidth="1"/>
    <col min="12819" max="12819" width="24.85546875" customWidth="1"/>
    <col min="12820" max="12820" width="18.7109375" customWidth="1"/>
    <col min="12821" max="12821" width="93.5703125" customWidth="1"/>
    <col min="12822" max="12826" width="18.7109375" customWidth="1"/>
    <col min="12827" max="12827" width="62.42578125" customWidth="1"/>
    <col min="12828" max="12837" width="46.7109375" customWidth="1"/>
    <col min="12838" max="12838" width="93.5703125" customWidth="1"/>
    <col min="13060" max="13062" width="18.7109375" customWidth="1"/>
    <col min="13064" max="13064" width="18.7109375" customWidth="1"/>
    <col min="13065" max="13065" width="24.85546875" customWidth="1"/>
    <col min="13066" max="13066" width="15.5703125" customWidth="1"/>
    <col min="13067" max="13067" width="77.85546875" customWidth="1"/>
    <col min="13068" max="13068" width="9.28515625" customWidth="1"/>
    <col min="13069" max="13069" width="21.85546875" customWidth="1"/>
    <col min="13070" max="13070" width="9.28515625" customWidth="1"/>
    <col min="13071" max="13074" width="18.7109375" customWidth="1"/>
    <col min="13075" max="13075" width="24.85546875" customWidth="1"/>
    <col min="13076" max="13076" width="18.7109375" customWidth="1"/>
    <col min="13077" max="13077" width="93.5703125" customWidth="1"/>
    <col min="13078" max="13082" width="18.7109375" customWidth="1"/>
    <col min="13083" max="13083" width="62.42578125" customWidth="1"/>
    <col min="13084" max="13093" width="46.7109375" customWidth="1"/>
    <col min="13094" max="13094" width="93.5703125" customWidth="1"/>
    <col min="13316" max="13318" width="18.7109375" customWidth="1"/>
    <col min="13320" max="13320" width="18.7109375" customWidth="1"/>
    <col min="13321" max="13321" width="24.85546875" customWidth="1"/>
    <col min="13322" max="13322" width="15.5703125" customWidth="1"/>
    <col min="13323" max="13323" width="77.85546875" customWidth="1"/>
    <col min="13324" max="13324" width="9.28515625" customWidth="1"/>
    <col min="13325" max="13325" width="21.85546875" customWidth="1"/>
    <col min="13326" max="13326" width="9.28515625" customWidth="1"/>
    <col min="13327" max="13330" width="18.7109375" customWidth="1"/>
    <col min="13331" max="13331" width="24.85546875" customWidth="1"/>
    <col min="13332" max="13332" width="18.7109375" customWidth="1"/>
    <col min="13333" max="13333" width="93.5703125" customWidth="1"/>
    <col min="13334" max="13338" width="18.7109375" customWidth="1"/>
    <col min="13339" max="13339" width="62.42578125" customWidth="1"/>
    <col min="13340" max="13349" width="46.7109375" customWidth="1"/>
    <col min="13350" max="13350" width="93.5703125" customWidth="1"/>
    <col min="13572" max="13574" width="18.7109375" customWidth="1"/>
    <col min="13576" max="13576" width="18.7109375" customWidth="1"/>
    <col min="13577" max="13577" width="24.85546875" customWidth="1"/>
    <col min="13578" max="13578" width="15.5703125" customWidth="1"/>
    <col min="13579" max="13579" width="77.85546875" customWidth="1"/>
    <col min="13580" max="13580" width="9.28515625" customWidth="1"/>
    <col min="13581" max="13581" width="21.85546875" customWidth="1"/>
    <col min="13582" max="13582" width="9.28515625" customWidth="1"/>
    <col min="13583" max="13586" width="18.7109375" customWidth="1"/>
    <col min="13587" max="13587" width="24.85546875" customWidth="1"/>
    <col min="13588" max="13588" width="18.7109375" customWidth="1"/>
    <col min="13589" max="13589" width="93.5703125" customWidth="1"/>
    <col min="13590" max="13594" width="18.7109375" customWidth="1"/>
    <col min="13595" max="13595" width="62.42578125" customWidth="1"/>
    <col min="13596" max="13605" width="46.7109375" customWidth="1"/>
    <col min="13606" max="13606" width="93.5703125" customWidth="1"/>
    <col min="13828" max="13830" width="18.7109375" customWidth="1"/>
    <col min="13832" max="13832" width="18.7109375" customWidth="1"/>
    <col min="13833" max="13833" width="24.85546875" customWidth="1"/>
    <col min="13834" max="13834" width="15.5703125" customWidth="1"/>
    <col min="13835" max="13835" width="77.85546875" customWidth="1"/>
    <col min="13836" max="13836" width="9.28515625" customWidth="1"/>
    <col min="13837" max="13837" width="21.85546875" customWidth="1"/>
    <col min="13838" max="13838" width="9.28515625" customWidth="1"/>
    <col min="13839" max="13842" width="18.7109375" customWidth="1"/>
    <col min="13843" max="13843" width="24.85546875" customWidth="1"/>
    <col min="13844" max="13844" width="18.7109375" customWidth="1"/>
    <col min="13845" max="13845" width="93.5703125" customWidth="1"/>
    <col min="13846" max="13850" width="18.7109375" customWidth="1"/>
    <col min="13851" max="13851" width="62.42578125" customWidth="1"/>
    <col min="13852" max="13861" width="46.7109375" customWidth="1"/>
    <col min="13862" max="13862" width="93.5703125" customWidth="1"/>
    <col min="14084" max="14086" width="18.7109375" customWidth="1"/>
    <col min="14088" max="14088" width="18.7109375" customWidth="1"/>
    <col min="14089" max="14089" width="24.85546875" customWidth="1"/>
    <col min="14090" max="14090" width="15.5703125" customWidth="1"/>
    <col min="14091" max="14091" width="77.85546875" customWidth="1"/>
    <col min="14092" max="14092" width="9.28515625" customWidth="1"/>
    <col min="14093" max="14093" width="21.85546875" customWidth="1"/>
    <col min="14094" max="14094" width="9.28515625" customWidth="1"/>
    <col min="14095" max="14098" width="18.7109375" customWidth="1"/>
    <col min="14099" max="14099" width="24.85546875" customWidth="1"/>
    <col min="14100" max="14100" width="18.7109375" customWidth="1"/>
    <col min="14101" max="14101" width="93.5703125" customWidth="1"/>
    <col min="14102" max="14106" width="18.7109375" customWidth="1"/>
    <col min="14107" max="14107" width="62.42578125" customWidth="1"/>
    <col min="14108" max="14117" width="46.7109375" customWidth="1"/>
    <col min="14118" max="14118" width="93.5703125" customWidth="1"/>
    <col min="14340" max="14342" width="18.7109375" customWidth="1"/>
    <col min="14344" max="14344" width="18.7109375" customWidth="1"/>
    <col min="14345" max="14345" width="24.85546875" customWidth="1"/>
    <col min="14346" max="14346" width="15.5703125" customWidth="1"/>
    <col min="14347" max="14347" width="77.85546875" customWidth="1"/>
    <col min="14348" max="14348" width="9.28515625" customWidth="1"/>
    <col min="14349" max="14349" width="21.85546875" customWidth="1"/>
    <col min="14350" max="14350" width="9.28515625" customWidth="1"/>
    <col min="14351" max="14354" width="18.7109375" customWidth="1"/>
    <col min="14355" max="14355" width="24.85546875" customWidth="1"/>
    <col min="14356" max="14356" width="18.7109375" customWidth="1"/>
    <col min="14357" max="14357" width="93.5703125" customWidth="1"/>
    <col min="14358" max="14362" width="18.7109375" customWidth="1"/>
    <col min="14363" max="14363" width="62.42578125" customWidth="1"/>
    <col min="14364" max="14373" width="46.7109375" customWidth="1"/>
    <col min="14374" max="14374" width="93.5703125" customWidth="1"/>
    <col min="14596" max="14598" width="18.7109375" customWidth="1"/>
    <col min="14600" max="14600" width="18.7109375" customWidth="1"/>
    <col min="14601" max="14601" width="24.85546875" customWidth="1"/>
    <col min="14602" max="14602" width="15.5703125" customWidth="1"/>
    <col min="14603" max="14603" width="77.85546875" customWidth="1"/>
    <col min="14604" max="14604" width="9.28515625" customWidth="1"/>
    <col min="14605" max="14605" width="21.85546875" customWidth="1"/>
    <col min="14606" max="14606" width="9.28515625" customWidth="1"/>
    <col min="14607" max="14610" width="18.7109375" customWidth="1"/>
    <col min="14611" max="14611" width="24.85546875" customWidth="1"/>
    <col min="14612" max="14612" width="18.7109375" customWidth="1"/>
    <col min="14613" max="14613" width="93.5703125" customWidth="1"/>
    <col min="14614" max="14618" width="18.7109375" customWidth="1"/>
    <col min="14619" max="14619" width="62.42578125" customWidth="1"/>
    <col min="14620" max="14629" width="46.7109375" customWidth="1"/>
    <col min="14630" max="14630" width="93.5703125" customWidth="1"/>
    <col min="14852" max="14854" width="18.7109375" customWidth="1"/>
    <col min="14856" max="14856" width="18.7109375" customWidth="1"/>
    <col min="14857" max="14857" width="24.85546875" customWidth="1"/>
    <col min="14858" max="14858" width="15.5703125" customWidth="1"/>
    <col min="14859" max="14859" width="77.85546875" customWidth="1"/>
    <col min="14860" max="14860" width="9.28515625" customWidth="1"/>
    <col min="14861" max="14861" width="21.85546875" customWidth="1"/>
    <col min="14862" max="14862" width="9.28515625" customWidth="1"/>
    <col min="14863" max="14866" width="18.7109375" customWidth="1"/>
    <col min="14867" max="14867" width="24.85546875" customWidth="1"/>
    <col min="14868" max="14868" width="18.7109375" customWidth="1"/>
    <col min="14869" max="14869" width="93.5703125" customWidth="1"/>
    <col min="14870" max="14874" width="18.7109375" customWidth="1"/>
    <col min="14875" max="14875" width="62.42578125" customWidth="1"/>
    <col min="14876" max="14885" width="46.7109375" customWidth="1"/>
    <col min="14886" max="14886" width="93.5703125" customWidth="1"/>
    <col min="15108" max="15110" width="18.7109375" customWidth="1"/>
    <col min="15112" max="15112" width="18.7109375" customWidth="1"/>
    <col min="15113" max="15113" width="24.85546875" customWidth="1"/>
    <col min="15114" max="15114" width="15.5703125" customWidth="1"/>
    <col min="15115" max="15115" width="77.85546875" customWidth="1"/>
    <col min="15116" max="15116" width="9.28515625" customWidth="1"/>
    <col min="15117" max="15117" width="21.85546875" customWidth="1"/>
    <col min="15118" max="15118" width="9.28515625" customWidth="1"/>
    <col min="15119" max="15122" width="18.7109375" customWidth="1"/>
    <col min="15123" max="15123" width="24.85546875" customWidth="1"/>
    <col min="15124" max="15124" width="18.7109375" customWidth="1"/>
    <col min="15125" max="15125" width="93.5703125" customWidth="1"/>
    <col min="15126" max="15130" width="18.7109375" customWidth="1"/>
    <col min="15131" max="15131" width="62.42578125" customWidth="1"/>
    <col min="15132" max="15141" width="46.7109375" customWidth="1"/>
    <col min="15142" max="15142" width="93.5703125" customWidth="1"/>
    <col min="15364" max="15366" width="18.7109375" customWidth="1"/>
    <col min="15368" max="15368" width="18.7109375" customWidth="1"/>
    <col min="15369" max="15369" width="24.85546875" customWidth="1"/>
    <col min="15370" max="15370" width="15.5703125" customWidth="1"/>
    <col min="15371" max="15371" width="77.85546875" customWidth="1"/>
    <col min="15372" max="15372" width="9.28515625" customWidth="1"/>
    <col min="15373" max="15373" width="21.85546875" customWidth="1"/>
    <col min="15374" max="15374" width="9.28515625" customWidth="1"/>
    <col min="15375" max="15378" width="18.7109375" customWidth="1"/>
    <col min="15379" max="15379" width="24.85546875" customWidth="1"/>
    <col min="15380" max="15380" width="18.7109375" customWidth="1"/>
    <col min="15381" max="15381" width="93.5703125" customWidth="1"/>
    <col min="15382" max="15386" width="18.7109375" customWidth="1"/>
    <col min="15387" max="15387" width="62.42578125" customWidth="1"/>
    <col min="15388" max="15397" width="46.7109375" customWidth="1"/>
    <col min="15398" max="15398" width="93.5703125" customWidth="1"/>
    <col min="15620" max="15622" width="18.7109375" customWidth="1"/>
    <col min="15624" max="15624" width="18.7109375" customWidth="1"/>
    <col min="15625" max="15625" width="24.85546875" customWidth="1"/>
    <col min="15626" max="15626" width="15.5703125" customWidth="1"/>
    <col min="15627" max="15627" width="77.85546875" customWidth="1"/>
    <col min="15628" max="15628" width="9.28515625" customWidth="1"/>
    <col min="15629" max="15629" width="21.85546875" customWidth="1"/>
    <col min="15630" max="15630" width="9.28515625" customWidth="1"/>
    <col min="15631" max="15634" width="18.7109375" customWidth="1"/>
    <col min="15635" max="15635" width="24.85546875" customWidth="1"/>
    <col min="15636" max="15636" width="18.7109375" customWidth="1"/>
    <col min="15637" max="15637" width="93.5703125" customWidth="1"/>
    <col min="15638" max="15642" width="18.7109375" customWidth="1"/>
    <col min="15643" max="15643" width="62.42578125" customWidth="1"/>
    <col min="15644" max="15653" width="46.7109375" customWidth="1"/>
    <col min="15654" max="15654" width="93.5703125" customWidth="1"/>
    <col min="15876" max="15878" width="18.7109375" customWidth="1"/>
    <col min="15880" max="15880" width="18.7109375" customWidth="1"/>
    <col min="15881" max="15881" width="24.85546875" customWidth="1"/>
    <col min="15882" max="15882" width="15.5703125" customWidth="1"/>
    <col min="15883" max="15883" width="77.85546875" customWidth="1"/>
    <col min="15884" max="15884" width="9.28515625" customWidth="1"/>
    <col min="15885" max="15885" width="21.85546875" customWidth="1"/>
    <col min="15886" max="15886" width="9.28515625" customWidth="1"/>
    <col min="15887" max="15890" width="18.7109375" customWidth="1"/>
    <col min="15891" max="15891" width="24.85546875" customWidth="1"/>
    <col min="15892" max="15892" width="18.7109375" customWidth="1"/>
    <col min="15893" max="15893" width="93.5703125" customWidth="1"/>
    <col min="15894" max="15898" width="18.7109375" customWidth="1"/>
    <col min="15899" max="15899" width="62.42578125" customWidth="1"/>
    <col min="15900" max="15909" width="46.7109375" customWidth="1"/>
    <col min="15910" max="15910" width="93.5703125" customWidth="1"/>
    <col min="16132" max="16134" width="18.7109375" customWidth="1"/>
    <col min="16136" max="16136" width="18.7109375" customWidth="1"/>
    <col min="16137" max="16137" width="24.85546875" customWidth="1"/>
    <col min="16138" max="16138" width="15.5703125" customWidth="1"/>
    <col min="16139" max="16139" width="77.85546875" customWidth="1"/>
    <col min="16140" max="16140" width="9.28515625" customWidth="1"/>
    <col min="16141" max="16141" width="21.85546875" customWidth="1"/>
    <col min="16142" max="16142" width="9.28515625" customWidth="1"/>
    <col min="16143" max="16146" width="18.7109375" customWidth="1"/>
    <col min="16147" max="16147" width="24.85546875" customWidth="1"/>
    <col min="16148" max="16148" width="18.7109375" customWidth="1"/>
    <col min="16149" max="16149" width="93.5703125" customWidth="1"/>
    <col min="16150" max="16154" width="18.7109375" customWidth="1"/>
    <col min="16155" max="16155" width="62.42578125" customWidth="1"/>
    <col min="16156" max="16165" width="46.7109375" customWidth="1"/>
    <col min="16166" max="16166" width="93.5703125" customWidth="1"/>
  </cols>
  <sheetData>
    <row r="1" spans="1:39" ht="15.75" x14ac:dyDescent="0.25">
      <c r="A1" s="24" t="s">
        <v>281</v>
      </c>
      <c r="B1" s="24" t="s">
        <v>282</v>
      </c>
      <c r="C1" s="24" t="s">
        <v>283</v>
      </c>
      <c r="D1" s="24" t="s">
        <v>284</v>
      </c>
      <c r="E1" s="24" t="s">
        <v>285</v>
      </c>
      <c r="F1" s="24" t="s">
        <v>286</v>
      </c>
      <c r="G1" s="25" t="s">
        <v>287</v>
      </c>
      <c r="H1" s="25" t="s">
        <v>288</v>
      </c>
      <c r="I1" s="25" t="s">
        <v>289</v>
      </c>
      <c r="J1" s="24" t="s">
        <v>290</v>
      </c>
      <c r="K1" s="24" t="s">
        <v>291</v>
      </c>
      <c r="L1" s="24" t="s">
        <v>292</v>
      </c>
      <c r="M1" s="24" t="s">
        <v>293</v>
      </c>
      <c r="N1" s="24" t="s">
        <v>294</v>
      </c>
      <c r="O1" s="24" t="s">
        <v>295</v>
      </c>
      <c r="P1" s="24" t="s">
        <v>296</v>
      </c>
      <c r="Q1" s="24" t="s">
        <v>297</v>
      </c>
      <c r="R1" s="24" t="s">
        <v>298</v>
      </c>
      <c r="S1" s="24" t="s">
        <v>299</v>
      </c>
      <c r="T1" s="24" t="s">
        <v>300</v>
      </c>
      <c r="U1" s="24" t="s">
        <v>301</v>
      </c>
      <c r="V1" s="24" t="s">
        <v>302</v>
      </c>
      <c r="W1" s="24" t="s">
        <v>303</v>
      </c>
      <c r="X1" s="24" t="s">
        <v>304</v>
      </c>
      <c r="Y1" s="24" t="s">
        <v>305</v>
      </c>
      <c r="Z1" s="24" t="s">
        <v>306</v>
      </c>
      <c r="AA1" s="24" t="s">
        <v>307</v>
      </c>
      <c r="AB1" s="24" t="s">
        <v>308</v>
      </c>
      <c r="AC1" s="24" t="s">
        <v>266</v>
      </c>
      <c r="AD1" s="24" t="s">
        <v>309</v>
      </c>
      <c r="AE1" s="24" t="s">
        <v>310</v>
      </c>
      <c r="AF1" s="24" t="s">
        <v>311</v>
      </c>
      <c r="AG1" s="24" t="s">
        <v>312</v>
      </c>
      <c r="AH1" s="24" t="s">
        <v>313</v>
      </c>
      <c r="AI1" s="24" t="s">
        <v>314</v>
      </c>
      <c r="AJ1" s="24" t="s">
        <v>315</v>
      </c>
      <c r="AK1" s="32" t="s">
        <v>316</v>
      </c>
      <c r="AL1" s="34" t="s">
        <v>317</v>
      </c>
      <c r="AM1" s="35" t="s">
        <v>1562</v>
      </c>
    </row>
    <row r="2" spans="1:39" ht="39" x14ac:dyDescent="0.25">
      <c r="A2" s="26">
        <v>710123</v>
      </c>
      <c r="B2" s="27" t="s">
        <v>318</v>
      </c>
      <c r="C2" s="27" t="s">
        <v>319</v>
      </c>
      <c r="D2" s="27" t="s">
        <v>320</v>
      </c>
      <c r="E2" s="28" t="s">
        <v>22</v>
      </c>
      <c r="F2" s="27" t="s">
        <v>23</v>
      </c>
      <c r="G2" s="24" t="str">
        <f>MID(J2,1,1)</f>
        <v>A</v>
      </c>
      <c r="H2" s="24" t="str">
        <f>VLOOKUP(J2,[1]Homoogacion!$A$2:$C$29,2,0)</f>
        <v>12-Dirección Administrativa y Financiera</v>
      </c>
      <c r="I2" s="24" t="str">
        <f>VLOOKUP(J2,[1]Homoogacion!$A$2:$C$29,3,0)</f>
        <v>2. Gastos Administrativos</v>
      </c>
      <c r="J2" s="27" t="s">
        <v>113</v>
      </c>
      <c r="K2" s="27" t="s">
        <v>114</v>
      </c>
      <c r="L2" s="27" t="s">
        <v>30</v>
      </c>
      <c r="M2" s="27" t="s">
        <v>321</v>
      </c>
      <c r="N2" s="27" t="s">
        <v>32</v>
      </c>
      <c r="O2" s="29">
        <v>46424254.509999998</v>
      </c>
      <c r="P2" s="29">
        <v>0</v>
      </c>
      <c r="Q2" s="29">
        <v>46424254.509999998</v>
      </c>
      <c r="R2" s="29">
        <v>46424254.509999998</v>
      </c>
      <c r="S2" s="28" t="s">
        <v>322</v>
      </c>
      <c r="T2" s="27" t="s">
        <v>323</v>
      </c>
      <c r="U2" s="27" t="s">
        <v>324</v>
      </c>
      <c r="V2" s="27" t="s">
        <v>325</v>
      </c>
      <c r="W2" s="27" t="s">
        <v>326</v>
      </c>
      <c r="X2" s="27" t="s">
        <v>327</v>
      </c>
      <c r="Y2" s="27" t="s">
        <v>328</v>
      </c>
      <c r="Z2" s="27" t="s">
        <v>329</v>
      </c>
      <c r="AA2" s="27" t="s">
        <v>330</v>
      </c>
      <c r="AB2" s="27" t="s">
        <v>331</v>
      </c>
      <c r="AC2" s="27" t="s">
        <v>332</v>
      </c>
      <c r="AD2" s="27" t="s">
        <v>333</v>
      </c>
      <c r="AE2" s="27"/>
      <c r="AF2" s="27"/>
      <c r="AG2" s="27"/>
      <c r="AH2" s="27"/>
      <c r="AI2" s="27" t="s">
        <v>334</v>
      </c>
      <c r="AJ2" s="27" t="s">
        <v>335</v>
      </c>
      <c r="AK2" s="33" t="s">
        <v>336</v>
      </c>
      <c r="AL2" s="36" t="s">
        <v>337</v>
      </c>
      <c r="AM2" s="37"/>
    </row>
    <row r="3" spans="1:39" ht="26.25" x14ac:dyDescent="0.25">
      <c r="A3" s="26">
        <v>113723</v>
      </c>
      <c r="B3" s="27" t="s">
        <v>318</v>
      </c>
      <c r="C3" s="27" t="s">
        <v>338</v>
      </c>
      <c r="D3" s="27" t="s">
        <v>339</v>
      </c>
      <c r="E3" s="28" t="s">
        <v>22</v>
      </c>
      <c r="F3" s="27" t="s">
        <v>23</v>
      </c>
      <c r="G3" s="24" t="str">
        <f t="shared" ref="G3:G66" si="0">MID(J3,1,1)</f>
        <v>A</v>
      </c>
      <c r="H3" s="24" t="str">
        <f>VLOOKUP(J3,[1]Homoogacion!$A$2:$C$29,2,0)</f>
        <v>12-Dirección Administrativa y Financiera</v>
      </c>
      <c r="I3" s="24" t="str">
        <f>VLOOKUP(J3,[1]Homoogacion!$A$2:$C$29,3,0)</f>
        <v>2. Gastos Administrativos</v>
      </c>
      <c r="J3" s="27" t="s">
        <v>91</v>
      </c>
      <c r="K3" s="27" t="s">
        <v>92</v>
      </c>
      <c r="L3" s="27" t="s">
        <v>30</v>
      </c>
      <c r="M3" s="27" t="s">
        <v>321</v>
      </c>
      <c r="N3" s="27" t="s">
        <v>32</v>
      </c>
      <c r="O3" s="29">
        <v>6279616.9299999997</v>
      </c>
      <c r="P3" s="29">
        <v>0</v>
      </c>
      <c r="Q3" s="29">
        <v>6279616.9299999997</v>
      </c>
      <c r="R3" s="29">
        <v>5205336.55</v>
      </c>
      <c r="S3" s="28" t="s">
        <v>322</v>
      </c>
      <c r="T3" s="27" t="s">
        <v>340</v>
      </c>
      <c r="U3" s="27" t="s">
        <v>341</v>
      </c>
      <c r="V3" s="27" t="s">
        <v>325</v>
      </c>
      <c r="W3" s="27" t="s">
        <v>326</v>
      </c>
      <c r="X3" s="27" t="s">
        <v>342</v>
      </c>
      <c r="Y3" s="27" t="s">
        <v>328</v>
      </c>
      <c r="Z3" s="27" t="s">
        <v>343</v>
      </c>
      <c r="AA3" s="27" t="s">
        <v>344</v>
      </c>
      <c r="AB3" s="27" t="s">
        <v>345</v>
      </c>
      <c r="AC3" s="27" t="s">
        <v>345</v>
      </c>
      <c r="AD3" s="27" t="s">
        <v>346</v>
      </c>
      <c r="AE3" s="27" t="s">
        <v>347</v>
      </c>
      <c r="AF3" s="27" t="s">
        <v>348</v>
      </c>
      <c r="AG3" s="27"/>
      <c r="AH3" s="27"/>
      <c r="AI3" s="27" t="s">
        <v>349</v>
      </c>
      <c r="AJ3" s="27" t="s">
        <v>350</v>
      </c>
      <c r="AK3" s="33" t="s">
        <v>351</v>
      </c>
      <c r="AL3" s="36" t="s">
        <v>352</v>
      </c>
      <c r="AM3" s="37"/>
    </row>
    <row r="4" spans="1:39" ht="26.25" x14ac:dyDescent="0.25">
      <c r="A4" s="26">
        <v>255423</v>
      </c>
      <c r="B4" s="27" t="s">
        <v>318</v>
      </c>
      <c r="C4" s="27" t="s">
        <v>353</v>
      </c>
      <c r="D4" s="27" t="s">
        <v>339</v>
      </c>
      <c r="E4" s="28" t="s">
        <v>22</v>
      </c>
      <c r="F4" s="27" t="s">
        <v>23</v>
      </c>
      <c r="G4" s="24" t="str">
        <f t="shared" si="0"/>
        <v>A</v>
      </c>
      <c r="H4" s="24" t="str">
        <f>VLOOKUP(J4,[1]Homoogacion!$A$2:$C$29,2,0)</f>
        <v>12-Dirección Administrativa y Financiera</v>
      </c>
      <c r="I4" s="24" t="str">
        <f>VLOOKUP(J4,[1]Homoogacion!$A$2:$C$29,3,0)</f>
        <v>2. Gastos Administrativos</v>
      </c>
      <c r="J4" s="27" t="s">
        <v>113</v>
      </c>
      <c r="K4" s="27" t="s">
        <v>114</v>
      </c>
      <c r="L4" s="27" t="s">
        <v>30</v>
      </c>
      <c r="M4" s="27" t="s">
        <v>321</v>
      </c>
      <c r="N4" s="27" t="s">
        <v>32</v>
      </c>
      <c r="O4" s="29">
        <v>4063455.37</v>
      </c>
      <c r="P4" s="29">
        <v>0</v>
      </c>
      <c r="Q4" s="29">
        <v>4063455.37</v>
      </c>
      <c r="R4" s="29">
        <v>63455.37</v>
      </c>
      <c r="S4" s="28" t="s">
        <v>322</v>
      </c>
      <c r="T4" s="27" t="s">
        <v>354</v>
      </c>
      <c r="U4" s="27" t="s">
        <v>355</v>
      </c>
      <c r="V4" s="27" t="s">
        <v>325</v>
      </c>
      <c r="W4" s="27" t="s">
        <v>356</v>
      </c>
      <c r="X4" s="27" t="s">
        <v>357</v>
      </c>
      <c r="Y4" s="27" t="s">
        <v>328</v>
      </c>
      <c r="Z4" s="27" t="s">
        <v>358</v>
      </c>
      <c r="AA4" s="27" t="s">
        <v>359</v>
      </c>
      <c r="AB4" s="27" t="s">
        <v>360</v>
      </c>
      <c r="AC4" s="27" t="s">
        <v>360</v>
      </c>
      <c r="AD4" s="27" t="s">
        <v>361</v>
      </c>
      <c r="AE4" s="27" t="s">
        <v>362</v>
      </c>
      <c r="AF4" s="27" t="s">
        <v>363</v>
      </c>
      <c r="AG4" s="27" t="s">
        <v>364</v>
      </c>
      <c r="AH4" s="27"/>
      <c r="AI4" s="27" t="s">
        <v>365</v>
      </c>
      <c r="AJ4" s="27" t="s">
        <v>335</v>
      </c>
      <c r="AK4" s="33" t="s">
        <v>366</v>
      </c>
      <c r="AL4" s="36" t="s">
        <v>367</v>
      </c>
      <c r="AM4" s="37"/>
    </row>
    <row r="5" spans="1:39" ht="26.25" x14ac:dyDescent="0.25">
      <c r="A5" s="26">
        <v>209123</v>
      </c>
      <c r="B5" s="27" t="s">
        <v>318</v>
      </c>
      <c r="C5" s="27" t="s">
        <v>353</v>
      </c>
      <c r="D5" s="27" t="s">
        <v>339</v>
      </c>
      <c r="E5" s="28" t="s">
        <v>22</v>
      </c>
      <c r="F5" s="27" t="s">
        <v>23</v>
      </c>
      <c r="G5" s="24" t="str">
        <f t="shared" si="0"/>
        <v>A</v>
      </c>
      <c r="H5" s="24" t="str">
        <f>VLOOKUP(J5,[1]Homoogacion!$A$2:$C$29,2,0)</f>
        <v>12-Dirección Administrativa y Financiera</v>
      </c>
      <c r="I5" s="24" t="str">
        <f>VLOOKUP(J5,[1]Homoogacion!$A$2:$C$29,3,0)</f>
        <v>2. Gastos Administrativos</v>
      </c>
      <c r="J5" s="27" t="s">
        <v>123</v>
      </c>
      <c r="K5" s="27" t="s">
        <v>124</v>
      </c>
      <c r="L5" s="27" t="s">
        <v>30</v>
      </c>
      <c r="M5" s="27" t="s">
        <v>321</v>
      </c>
      <c r="N5" s="27" t="s">
        <v>32</v>
      </c>
      <c r="O5" s="29">
        <v>11990128</v>
      </c>
      <c r="P5" s="29">
        <v>0</v>
      </c>
      <c r="Q5" s="29">
        <v>11990128</v>
      </c>
      <c r="R5" s="29">
        <v>0</v>
      </c>
      <c r="S5" s="28" t="s">
        <v>322</v>
      </c>
      <c r="T5" s="27" t="s">
        <v>368</v>
      </c>
      <c r="U5" s="27" t="s">
        <v>369</v>
      </c>
      <c r="V5" s="27" t="s">
        <v>325</v>
      </c>
      <c r="W5" s="27" t="s">
        <v>356</v>
      </c>
      <c r="X5" s="27" t="s">
        <v>370</v>
      </c>
      <c r="Y5" s="27" t="s">
        <v>328</v>
      </c>
      <c r="Z5" s="27" t="s">
        <v>371</v>
      </c>
      <c r="AA5" s="27" t="s">
        <v>372</v>
      </c>
      <c r="AB5" s="27" t="s">
        <v>373</v>
      </c>
      <c r="AC5" s="27" t="s">
        <v>373</v>
      </c>
      <c r="AD5" s="27" t="s">
        <v>374</v>
      </c>
      <c r="AE5" s="27" t="s">
        <v>375</v>
      </c>
      <c r="AF5" s="27" t="s">
        <v>376</v>
      </c>
      <c r="AG5" s="27" t="s">
        <v>377</v>
      </c>
      <c r="AH5" s="27"/>
      <c r="AI5" s="27" t="s">
        <v>378</v>
      </c>
      <c r="AJ5" s="27" t="s">
        <v>335</v>
      </c>
      <c r="AK5" s="33" t="s">
        <v>379</v>
      </c>
      <c r="AL5" s="36" t="s">
        <v>380</v>
      </c>
      <c r="AM5" s="37"/>
    </row>
    <row r="6" spans="1:39" ht="39" x14ac:dyDescent="0.25">
      <c r="A6" s="26">
        <v>271223</v>
      </c>
      <c r="B6" s="27" t="s">
        <v>318</v>
      </c>
      <c r="C6" s="27" t="s">
        <v>381</v>
      </c>
      <c r="D6" s="27" t="s">
        <v>339</v>
      </c>
      <c r="E6" s="28" t="s">
        <v>22</v>
      </c>
      <c r="F6" s="27" t="s">
        <v>23</v>
      </c>
      <c r="G6" s="24" t="str">
        <f t="shared" si="0"/>
        <v>A</v>
      </c>
      <c r="H6" s="24" t="str">
        <f>VLOOKUP(J6,[1]Homoogacion!$A$2:$C$29,2,0)</f>
        <v>12-Dirección Administrativa y Financiera</v>
      </c>
      <c r="I6" s="24" t="str">
        <f>VLOOKUP(J6,[1]Homoogacion!$A$2:$C$29,3,0)</f>
        <v>2. Gastos Administrativos</v>
      </c>
      <c r="J6" s="27" t="s">
        <v>119</v>
      </c>
      <c r="K6" s="27" t="s">
        <v>120</v>
      </c>
      <c r="L6" s="27" t="s">
        <v>30</v>
      </c>
      <c r="M6" s="27" t="s">
        <v>321</v>
      </c>
      <c r="N6" s="27" t="s">
        <v>32</v>
      </c>
      <c r="O6" s="29">
        <v>19071025</v>
      </c>
      <c r="P6" s="29">
        <v>0</v>
      </c>
      <c r="Q6" s="29">
        <v>19071025</v>
      </c>
      <c r="R6" s="29">
        <v>5806025</v>
      </c>
      <c r="S6" s="28" t="s">
        <v>322</v>
      </c>
      <c r="T6" s="27" t="s">
        <v>382</v>
      </c>
      <c r="U6" s="27" t="s">
        <v>383</v>
      </c>
      <c r="V6" s="27" t="s">
        <v>325</v>
      </c>
      <c r="W6" s="27" t="s">
        <v>326</v>
      </c>
      <c r="X6" s="27" t="s">
        <v>384</v>
      </c>
      <c r="Y6" s="27" t="s">
        <v>328</v>
      </c>
      <c r="Z6" s="27" t="s">
        <v>385</v>
      </c>
      <c r="AA6" s="27" t="s">
        <v>386</v>
      </c>
      <c r="AB6" s="27" t="s">
        <v>387</v>
      </c>
      <c r="AC6" s="27" t="s">
        <v>387</v>
      </c>
      <c r="AD6" s="27" t="s">
        <v>388</v>
      </c>
      <c r="AE6" s="27" t="s">
        <v>389</v>
      </c>
      <c r="AF6" s="27" t="s">
        <v>390</v>
      </c>
      <c r="AG6" s="27" t="s">
        <v>391</v>
      </c>
      <c r="AH6" s="27"/>
      <c r="AI6" s="27" t="s">
        <v>392</v>
      </c>
      <c r="AJ6" s="27" t="s">
        <v>350</v>
      </c>
      <c r="AK6" s="33" t="s">
        <v>393</v>
      </c>
      <c r="AL6" s="36" t="s">
        <v>394</v>
      </c>
      <c r="AM6" s="37"/>
    </row>
    <row r="7" spans="1:39" ht="26.25" x14ac:dyDescent="0.25">
      <c r="A7" s="26">
        <v>620523</v>
      </c>
      <c r="B7" s="27" t="s">
        <v>318</v>
      </c>
      <c r="C7" s="27" t="s">
        <v>381</v>
      </c>
      <c r="D7" s="27" t="s">
        <v>339</v>
      </c>
      <c r="E7" s="28" t="s">
        <v>22</v>
      </c>
      <c r="F7" s="27" t="s">
        <v>23</v>
      </c>
      <c r="G7" s="24" t="str">
        <f t="shared" si="0"/>
        <v>A</v>
      </c>
      <c r="H7" s="24" t="str">
        <f>VLOOKUP(J7,[1]Homoogacion!$A$2:$C$29,2,0)</f>
        <v>12-Dirección Administrativa y Financiera</v>
      </c>
      <c r="I7" s="24" t="str">
        <f>VLOOKUP(J7,[1]Homoogacion!$A$2:$C$29,3,0)</f>
        <v>2. Gastos Administrativos</v>
      </c>
      <c r="J7" s="27" t="s">
        <v>83</v>
      </c>
      <c r="K7" s="27" t="s">
        <v>84</v>
      </c>
      <c r="L7" s="27" t="s">
        <v>30</v>
      </c>
      <c r="M7" s="27" t="s">
        <v>321</v>
      </c>
      <c r="N7" s="27" t="s">
        <v>32</v>
      </c>
      <c r="O7" s="29">
        <v>9763950</v>
      </c>
      <c r="P7" s="29">
        <v>0</v>
      </c>
      <c r="Q7" s="29">
        <v>9763950</v>
      </c>
      <c r="R7" s="29">
        <v>0</v>
      </c>
      <c r="S7" s="28" t="s">
        <v>322</v>
      </c>
      <c r="T7" s="27" t="s">
        <v>395</v>
      </c>
      <c r="U7" s="27" t="s">
        <v>396</v>
      </c>
      <c r="V7" s="27" t="s">
        <v>325</v>
      </c>
      <c r="W7" s="27" t="s">
        <v>326</v>
      </c>
      <c r="X7" s="27" t="s">
        <v>397</v>
      </c>
      <c r="Y7" s="27" t="s">
        <v>328</v>
      </c>
      <c r="Z7" s="27" t="s">
        <v>329</v>
      </c>
      <c r="AA7" s="27" t="s">
        <v>330</v>
      </c>
      <c r="AB7" s="27" t="s">
        <v>398</v>
      </c>
      <c r="AC7" s="27" t="s">
        <v>399</v>
      </c>
      <c r="AD7" s="27" t="s">
        <v>400</v>
      </c>
      <c r="AE7" s="27" t="s">
        <v>401</v>
      </c>
      <c r="AF7" s="27" t="s">
        <v>402</v>
      </c>
      <c r="AG7" s="27" t="s">
        <v>403</v>
      </c>
      <c r="AH7" s="27"/>
      <c r="AI7" s="27" t="s">
        <v>404</v>
      </c>
      <c r="AJ7" s="27" t="s">
        <v>350</v>
      </c>
      <c r="AK7" s="33" t="s">
        <v>405</v>
      </c>
      <c r="AL7" s="36" t="s">
        <v>406</v>
      </c>
      <c r="AM7" s="37"/>
    </row>
    <row r="8" spans="1:39" ht="26.25" x14ac:dyDescent="0.25">
      <c r="A8" s="26">
        <v>704423</v>
      </c>
      <c r="B8" s="27" t="s">
        <v>318</v>
      </c>
      <c r="C8" s="27" t="s">
        <v>381</v>
      </c>
      <c r="D8" s="27" t="s">
        <v>339</v>
      </c>
      <c r="E8" s="28" t="s">
        <v>22</v>
      </c>
      <c r="F8" s="27" t="s">
        <v>23</v>
      </c>
      <c r="G8" s="24" t="str">
        <f t="shared" si="0"/>
        <v>A</v>
      </c>
      <c r="H8" s="24" t="str">
        <f>VLOOKUP(J8,[1]Homoogacion!$A$2:$C$29,2,0)</f>
        <v>12-Dirección Administrativa y Financiera</v>
      </c>
      <c r="I8" s="24" t="str">
        <f>VLOOKUP(J8,[1]Homoogacion!$A$2:$C$29,3,0)</f>
        <v>2. Gastos Administrativos</v>
      </c>
      <c r="J8" s="27" t="s">
        <v>119</v>
      </c>
      <c r="K8" s="27" t="s">
        <v>120</v>
      </c>
      <c r="L8" s="27" t="s">
        <v>30</v>
      </c>
      <c r="M8" s="27" t="s">
        <v>321</v>
      </c>
      <c r="N8" s="27" t="s">
        <v>32</v>
      </c>
      <c r="O8" s="29">
        <v>49994900</v>
      </c>
      <c r="P8" s="29">
        <v>0</v>
      </c>
      <c r="Q8" s="29">
        <v>49994900</v>
      </c>
      <c r="R8" s="29">
        <v>0</v>
      </c>
      <c r="S8" s="28" t="s">
        <v>322</v>
      </c>
      <c r="T8" s="27" t="s">
        <v>407</v>
      </c>
      <c r="U8" s="27" t="s">
        <v>408</v>
      </c>
      <c r="V8" s="27" t="s">
        <v>325</v>
      </c>
      <c r="W8" s="27" t="s">
        <v>326</v>
      </c>
      <c r="X8" s="27" t="s">
        <v>409</v>
      </c>
      <c r="Y8" s="27" t="s">
        <v>328</v>
      </c>
      <c r="Z8" s="27" t="s">
        <v>385</v>
      </c>
      <c r="AA8" s="27" t="s">
        <v>386</v>
      </c>
      <c r="AB8" s="27" t="s">
        <v>410</v>
      </c>
      <c r="AC8" s="27" t="s">
        <v>411</v>
      </c>
      <c r="AD8" s="27" t="s">
        <v>412</v>
      </c>
      <c r="AE8" s="27" t="s">
        <v>413</v>
      </c>
      <c r="AF8" s="27" t="s">
        <v>414</v>
      </c>
      <c r="AG8" s="27"/>
      <c r="AH8" s="27"/>
      <c r="AI8" s="27" t="s">
        <v>415</v>
      </c>
      <c r="AJ8" s="27" t="s">
        <v>335</v>
      </c>
      <c r="AK8" s="33" t="s">
        <v>416</v>
      </c>
      <c r="AL8" s="36" t="s">
        <v>417</v>
      </c>
      <c r="AM8" s="37"/>
    </row>
    <row r="9" spans="1:39" ht="26.25" x14ac:dyDescent="0.25">
      <c r="A9" s="26">
        <v>660323</v>
      </c>
      <c r="B9" s="27" t="s">
        <v>318</v>
      </c>
      <c r="C9" s="27" t="s">
        <v>381</v>
      </c>
      <c r="D9" s="27" t="s">
        <v>320</v>
      </c>
      <c r="E9" s="28" t="s">
        <v>22</v>
      </c>
      <c r="F9" s="27" t="s">
        <v>23</v>
      </c>
      <c r="G9" s="24" t="str">
        <f t="shared" si="0"/>
        <v>A</v>
      </c>
      <c r="H9" s="24" t="str">
        <f>VLOOKUP(J9,[1]Homoogacion!$A$2:$C$29,2,0)</f>
        <v>12-Dirección Administrativa y Financiera</v>
      </c>
      <c r="I9" s="24" t="str">
        <f>VLOOKUP(J9,[1]Homoogacion!$A$2:$C$29,3,0)</f>
        <v>2. Gastos Administrativos</v>
      </c>
      <c r="J9" s="27" t="s">
        <v>101</v>
      </c>
      <c r="K9" s="27" t="s">
        <v>102</v>
      </c>
      <c r="L9" s="27" t="s">
        <v>30</v>
      </c>
      <c r="M9" s="27" t="s">
        <v>321</v>
      </c>
      <c r="N9" s="27" t="s">
        <v>32</v>
      </c>
      <c r="O9" s="29">
        <v>6600000</v>
      </c>
      <c r="P9" s="29">
        <v>0</v>
      </c>
      <c r="Q9" s="29">
        <v>6600000</v>
      </c>
      <c r="R9" s="29">
        <v>6600000</v>
      </c>
      <c r="S9" s="28" t="s">
        <v>322</v>
      </c>
      <c r="T9" s="27" t="s">
        <v>418</v>
      </c>
      <c r="U9" s="27" t="s">
        <v>419</v>
      </c>
      <c r="V9" s="27" t="s">
        <v>420</v>
      </c>
      <c r="W9" s="30"/>
      <c r="X9" s="30"/>
      <c r="Y9" s="30"/>
      <c r="Z9" s="30"/>
      <c r="AA9" s="30"/>
      <c r="AB9" s="27" t="s">
        <v>421</v>
      </c>
      <c r="AC9" s="27" t="s">
        <v>421</v>
      </c>
      <c r="AD9" s="27" t="s">
        <v>422</v>
      </c>
      <c r="AE9" s="27"/>
      <c r="AF9" s="27"/>
      <c r="AG9" s="27"/>
      <c r="AH9" s="27"/>
      <c r="AI9" s="27" t="s">
        <v>423</v>
      </c>
      <c r="AJ9" s="27" t="s">
        <v>335</v>
      </c>
      <c r="AK9" s="33" t="s">
        <v>424</v>
      </c>
      <c r="AL9" s="36" t="s">
        <v>425</v>
      </c>
      <c r="AM9" s="37"/>
    </row>
    <row r="10" spans="1:39" ht="39" x14ac:dyDescent="0.25">
      <c r="A10" s="26">
        <v>754423</v>
      </c>
      <c r="B10" s="27" t="s">
        <v>318</v>
      </c>
      <c r="C10" s="27" t="s">
        <v>426</v>
      </c>
      <c r="D10" s="27" t="s">
        <v>339</v>
      </c>
      <c r="E10" s="28" t="s">
        <v>22</v>
      </c>
      <c r="F10" s="27" t="s">
        <v>23</v>
      </c>
      <c r="G10" s="24" t="str">
        <f t="shared" si="0"/>
        <v>A</v>
      </c>
      <c r="H10" s="24" t="str">
        <f>VLOOKUP(J10,[1]Homoogacion!$A$2:$C$29,2,0)</f>
        <v>12-Dirección Administrativa y Financiera</v>
      </c>
      <c r="I10" s="24" t="str">
        <f>VLOOKUP(J10,[1]Homoogacion!$A$2:$C$29,3,0)</f>
        <v>2. Gastos Administrativos</v>
      </c>
      <c r="J10" s="27" t="s">
        <v>113</v>
      </c>
      <c r="K10" s="27" t="s">
        <v>114</v>
      </c>
      <c r="L10" s="27" t="s">
        <v>30</v>
      </c>
      <c r="M10" s="27" t="s">
        <v>321</v>
      </c>
      <c r="N10" s="27" t="s">
        <v>32</v>
      </c>
      <c r="O10" s="29">
        <v>4919049.3600000003</v>
      </c>
      <c r="P10" s="29">
        <v>0</v>
      </c>
      <c r="Q10" s="29">
        <v>4919049.3600000003</v>
      </c>
      <c r="R10" s="29">
        <v>1620725.36</v>
      </c>
      <c r="S10" s="28" t="s">
        <v>322</v>
      </c>
      <c r="T10" s="27" t="s">
        <v>427</v>
      </c>
      <c r="U10" s="27" t="s">
        <v>428</v>
      </c>
      <c r="V10" s="27" t="s">
        <v>325</v>
      </c>
      <c r="W10" s="27" t="s">
        <v>356</v>
      </c>
      <c r="X10" s="27" t="s">
        <v>429</v>
      </c>
      <c r="Y10" s="27" t="s">
        <v>328</v>
      </c>
      <c r="Z10" s="27" t="s">
        <v>329</v>
      </c>
      <c r="AA10" s="27" t="s">
        <v>330</v>
      </c>
      <c r="AB10" s="27" t="s">
        <v>331</v>
      </c>
      <c r="AC10" s="27" t="s">
        <v>332</v>
      </c>
      <c r="AD10" s="27" t="s">
        <v>430</v>
      </c>
      <c r="AE10" s="27" t="s">
        <v>431</v>
      </c>
      <c r="AF10" s="27" t="s">
        <v>432</v>
      </c>
      <c r="AG10" s="27" t="s">
        <v>433</v>
      </c>
      <c r="AH10" s="27"/>
      <c r="AI10" s="27" t="s">
        <v>434</v>
      </c>
      <c r="AJ10" s="27" t="s">
        <v>335</v>
      </c>
      <c r="AK10" s="33" t="s">
        <v>435</v>
      </c>
      <c r="AL10" s="36" t="s">
        <v>436</v>
      </c>
      <c r="AM10" s="37"/>
    </row>
    <row r="11" spans="1:39" ht="39" x14ac:dyDescent="0.25">
      <c r="A11" s="26">
        <v>754523</v>
      </c>
      <c r="B11" s="27" t="s">
        <v>318</v>
      </c>
      <c r="C11" s="27" t="s">
        <v>426</v>
      </c>
      <c r="D11" s="27" t="s">
        <v>339</v>
      </c>
      <c r="E11" s="28" t="s">
        <v>22</v>
      </c>
      <c r="F11" s="27" t="s">
        <v>23</v>
      </c>
      <c r="G11" s="24" t="str">
        <f t="shared" si="0"/>
        <v>A</v>
      </c>
      <c r="H11" s="24" t="str">
        <f>VLOOKUP(J11,[1]Homoogacion!$A$2:$C$29,2,0)</f>
        <v>12-Dirección Administrativa y Financiera</v>
      </c>
      <c r="I11" s="24" t="str">
        <f>VLOOKUP(J11,[1]Homoogacion!$A$2:$C$29,3,0)</f>
        <v>2. Gastos Administrativos</v>
      </c>
      <c r="J11" s="27" t="s">
        <v>113</v>
      </c>
      <c r="K11" s="27" t="s">
        <v>114</v>
      </c>
      <c r="L11" s="27" t="s">
        <v>30</v>
      </c>
      <c r="M11" s="27" t="s">
        <v>321</v>
      </c>
      <c r="N11" s="27" t="s">
        <v>32</v>
      </c>
      <c r="O11" s="29">
        <v>44882518</v>
      </c>
      <c r="P11" s="29">
        <v>0</v>
      </c>
      <c r="Q11" s="29">
        <v>44882518</v>
      </c>
      <c r="R11" s="29">
        <v>19977116</v>
      </c>
      <c r="S11" s="28" t="s">
        <v>322</v>
      </c>
      <c r="T11" s="27" t="s">
        <v>427</v>
      </c>
      <c r="U11" s="27" t="s">
        <v>428</v>
      </c>
      <c r="V11" s="27" t="s">
        <v>325</v>
      </c>
      <c r="W11" s="27" t="s">
        <v>356</v>
      </c>
      <c r="X11" s="27" t="s">
        <v>429</v>
      </c>
      <c r="Y11" s="27" t="s">
        <v>328</v>
      </c>
      <c r="Z11" s="27" t="s">
        <v>329</v>
      </c>
      <c r="AA11" s="27" t="s">
        <v>330</v>
      </c>
      <c r="AB11" s="27" t="s">
        <v>437</v>
      </c>
      <c r="AC11" s="27" t="s">
        <v>438</v>
      </c>
      <c r="AD11" s="27" t="s">
        <v>439</v>
      </c>
      <c r="AE11" s="27" t="s">
        <v>440</v>
      </c>
      <c r="AF11" s="27" t="s">
        <v>441</v>
      </c>
      <c r="AG11" s="27" t="s">
        <v>442</v>
      </c>
      <c r="AH11" s="27"/>
      <c r="AI11" s="27" t="s">
        <v>434</v>
      </c>
      <c r="AJ11" s="27" t="s">
        <v>335</v>
      </c>
      <c r="AK11" s="33" t="s">
        <v>435</v>
      </c>
      <c r="AL11" s="36" t="s">
        <v>443</v>
      </c>
      <c r="AM11" s="37"/>
    </row>
    <row r="12" spans="1:39" ht="26.25" x14ac:dyDescent="0.25">
      <c r="A12" s="26">
        <v>729623</v>
      </c>
      <c r="B12" s="27" t="s">
        <v>318</v>
      </c>
      <c r="C12" s="27" t="s">
        <v>426</v>
      </c>
      <c r="D12" s="27" t="s">
        <v>339</v>
      </c>
      <c r="E12" s="28" t="s">
        <v>22</v>
      </c>
      <c r="F12" s="27" t="s">
        <v>23</v>
      </c>
      <c r="G12" s="24" t="str">
        <f t="shared" si="0"/>
        <v>A</v>
      </c>
      <c r="H12" s="24" t="str">
        <f>VLOOKUP(J12,[1]Homoogacion!$A$2:$C$29,2,0)</f>
        <v>12-Dirección Administrativa y Financiera</v>
      </c>
      <c r="I12" s="24" t="str">
        <f>VLOOKUP(J12,[1]Homoogacion!$A$2:$C$29,3,0)</f>
        <v>2. Gastos Administrativos</v>
      </c>
      <c r="J12" s="27" t="s">
        <v>444</v>
      </c>
      <c r="K12" s="27" t="s">
        <v>445</v>
      </c>
      <c r="L12" s="27" t="s">
        <v>30</v>
      </c>
      <c r="M12" s="27" t="s">
        <v>321</v>
      </c>
      <c r="N12" s="27" t="s">
        <v>32</v>
      </c>
      <c r="O12" s="29">
        <v>554733732</v>
      </c>
      <c r="P12" s="29">
        <v>0</v>
      </c>
      <c r="Q12" s="29">
        <v>554733732</v>
      </c>
      <c r="R12" s="29">
        <v>0</v>
      </c>
      <c r="S12" s="28" t="s">
        <v>322</v>
      </c>
      <c r="T12" s="27" t="s">
        <v>446</v>
      </c>
      <c r="U12" s="27" t="s">
        <v>447</v>
      </c>
      <c r="V12" s="27" t="s">
        <v>325</v>
      </c>
      <c r="W12" s="27" t="s">
        <v>356</v>
      </c>
      <c r="X12" s="27" t="s">
        <v>448</v>
      </c>
      <c r="Y12" s="27" t="s">
        <v>328</v>
      </c>
      <c r="Z12" s="27" t="s">
        <v>385</v>
      </c>
      <c r="AA12" s="27" t="s">
        <v>386</v>
      </c>
      <c r="AB12" s="27" t="s">
        <v>449</v>
      </c>
      <c r="AC12" s="27" t="s">
        <v>450</v>
      </c>
      <c r="AD12" s="27" t="s">
        <v>451</v>
      </c>
      <c r="AE12" s="27" t="s">
        <v>452</v>
      </c>
      <c r="AF12" s="27" t="s">
        <v>453</v>
      </c>
      <c r="AG12" s="27" t="s">
        <v>454</v>
      </c>
      <c r="AH12" s="27"/>
      <c r="AI12" s="27" t="s">
        <v>455</v>
      </c>
      <c r="AJ12" s="27" t="s">
        <v>456</v>
      </c>
      <c r="AK12" s="33" t="s">
        <v>457</v>
      </c>
      <c r="AL12" s="36" t="s">
        <v>458</v>
      </c>
      <c r="AM12" s="37"/>
    </row>
    <row r="13" spans="1:39" ht="39" x14ac:dyDescent="0.25">
      <c r="A13" s="26">
        <v>13023</v>
      </c>
      <c r="B13" s="27" t="s">
        <v>318</v>
      </c>
      <c r="C13" s="27" t="s">
        <v>459</v>
      </c>
      <c r="D13" s="27" t="s">
        <v>320</v>
      </c>
      <c r="E13" s="28" t="s">
        <v>22</v>
      </c>
      <c r="F13" s="27" t="s">
        <v>23</v>
      </c>
      <c r="G13" s="24" t="str">
        <f t="shared" si="0"/>
        <v>C</v>
      </c>
      <c r="H13" s="24" t="str">
        <f>VLOOKUP(J13,[1]Homoogacion!$A$2:$C$29,2,0)</f>
        <v>VICEPRESIDENCIA DE INTEGRACIÓN PRODUCTIVA</v>
      </c>
      <c r="I13" s="24" t="str">
        <f>VLOOKUP(J13,[1]Homoogacion!$A$2:$C$29,3,0)</f>
        <v>PIDAR</v>
      </c>
      <c r="J13" s="27" t="s">
        <v>460</v>
      </c>
      <c r="K13" s="27" t="s">
        <v>461</v>
      </c>
      <c r="L13" s="27" t="s">
        <v>30</v>
      </c>
      <c r="M13" s="27" t="s">
        <v>321</v>
      </c>
      <c r="N13" s="27" t="s">
        <v>32</v>
      </c>
      <c r="O13" s="29">
        <v>2925624</v>
      </c>
      <c r="P13" s="29">
        <v>0</v>
      </c>
      <c r="Q13" s="29">
        <v>2925624</v>
      </c>
      <c r="R13" s="29">
        <v>2925624</v>
      </c>
      <c r="S13" s="28" t="s">
        <v>462</v>
      </c>
      <c r="T13" s="27" t="s">
        <v>463</v>
      </c>
      <c r="U13" s="27" t="s">
        <v>464</v>
      </c>
      <c r="V13" s="27" t="s">
        <v>325</v>
      </c>
      <c r="W13" s="27" t="s">
        <v>356</v>
      </c>
      <c r="X13" s="27" t="s">
        <v>465</v>
      </c>
      <c r="Y13" s="27" t="s">
        <v>328</v>
      </c>
      <c r="Z13" s="27" t="s">
        <v>385</v>
      </c>
      <c r="AA13" s="27" t="s">
        <v>386</v>
      </c>
      <c r="AB13" s="27" t="s">
        <v>466</v>
      </c>
      <c r="AC13" s="27" t="s">
        <v>466</v>
      </c>
      <c r="AD13" s="27" t="s">
        <v>467</v>
      </c>
      <c r="AE13" s="27"/>
      <c r="AF13" s="27"/>
      <c r="AG13" s="27"/>
      <c r="AH13" s="27"/>
      <c r="AI13" s="27" t="s">
        <v>468</v>
      </c>
      <c r="AJ13" s="27" t="s">
        <v>469</v>
      </c>
      <c r="AK13" s="33" t="s">
        <v>470</v>
      </c>
      <c r="AL13" s="36" t="s">
        <v>471</v>
      </c>
      <c r="AM13" s="37"/>
    </row>
    <row r="14" spans="1:39" ht="39" x14ac:dyDescent="0.25">
      <c r="A14" s="26">
        <v>13023</v>
      </c>
      <c r="B14" s="27" t="s">
        <v>318</v>
      </c>
      <c r="C14" s="27" t="s">
        <v>459</v>
      </c>
      <c r="D14" s="27" t="s">
        <v>320</v>
      </c>
      <c r="E14" s="28" t="s">
        <v>22</v>
      </c>
      <c r="F14" s="27" t="s">
        <v>23</v>
      </c>
      <c r="G14" s="24" t="str">
        <f t="shared" si="0"/>
        <v>C</v>
      </c>
      <c r="H14" s="24" t="str">
        <f>VLOOKUP(J14,[1]Homoogacion!$A$2:$C$29,2,0)</f>
        <v>VICEPRESIDENCIA DE INTEGRACIÓN PRODUCTIVA</v>
      </c>
      <c r="I14" s="24" t="str">
        <f>VLOOKUP(J14,[1]Homoogacion!$A$2:$C$29,3,0)</f>
        <v>Extención Agropecuaria</v>
      </c>
      <c r="J14" s="27" t="s">
        <v>472</v>
      </c>
      <c r="K14" s="27" t="s">
        <v>473</v>
      </c>
      <c r="L14" s="27" t="s">
        <v>30</v>
      </c>
      <c r="M14" s="27" t="s">
        <v>321</v>
      </c>
      <c r="N14" s="27" t="s">
        <v>32</v>
      </c>
      <c r="O14" s="29">
        <v>675144</v>
      </c>
      <c r="P14" s="29">
        <v>0</v>
      </c>
      <c r="Q14" s="29">
        <v>675144</v>
      </c>
      <c r="R14" s="29">
        <v>675144</v>
      </c>
      <c r="S14" s="28" t="s">
        <v>462</v>
      </c>
      <c r="T14" s="27" t="s">
        <v>463</v>
      </c>
      <c r="U14" s="27" t="s">
        <v>464</v>
      </c>
      <c r="V14" s="27" t="s">
        <v>325</v>
      </c>
      <c r="W14" s="27" t="s">
        <v>356</v>
      </c>
      <c r="X14" s="27" t="s">
        <v>465</v>
      </c>
      <c r="Y14" s="27" t="s">
        <v>328</v>
      </c>
      <c r="Z14" s="27" t="s">
        <v>385</v>
      </c>
      <c r="AA14" s="27" t="s">
        <v>386</v>
      </c>
      <c r="AB14" s="27" t="s">
        <v>466</v>
      </c>
      <c r="AC14" s="27" t="s">
        <v>466</v>
      </c>
      <c r="AD14" s="27" t="s">
        <v>467</v>
      </c>
      <c r="AE14" s="27"/>
      <c r="AF14" s="27"/>
      <c r="AG14" s="27"/>
      <c r="AH14" s="27"/>
      <c r="AI14" s="27" t="s">
        <v>468</v>
      </c>
      <c r="AJ14" s="27" t="s">
        <v>469</v>
      </c>
      <c r="AK14" s="33" t="s">
        <v>470</v>
      </c>
      <c r="AL14" s="36" t="s">
        <v>471</v>
      </c>
      <c r="AM14" s="37"/>
    </row>
    <row r="15" spans="1:39" ht="39" x14ac:dyDescent="0.25">
      <c r="A15" s="26">
        <v>13023</v>
      </c>
      <c r="B15" s="27" t="s">
        <v>318</v>
      </c>
      <c r="C15" s="27" t="s">
        <v>459</v>
      </c>
      <c r="D15" s="27" t="s">
        <v>320</v>
      </c>
      <c r="E15" s="28" t="s">
        <v>22</v>
      </c>
      <c r="F15" s="27" t="s">
        <v>23</v>
      </c>
      <c r="G15" s="24" t="str">
        <f t="shared" si="0"/>
        <v>C</v>
      </c>
      <c r="H15" s="24" t="str">
        <f>VLOOKUP(J15,[1]Homoogacion!$A$2:$C$29,2,0)</f>
        <v>VICEPRESIDENCIA DE INTEGRACIÓN PRODUCTIVA</v>
      </c>
      <c r="I15" s="24" t="str">
        <f>VLOOKUP(J15,[1]Homoogacion!$A$2:$C$29,3,0)</f>
        <v>Extención Agropecuaria</v>
      </c>
      <c r="J15" s="27" t="s">
        <v>474</v>
      </c>
      <c r="K15" s="27" t="s">
        <v>475</v>
      </c>
      <c r="L15" s="27" t="s">
        <v>30</v>
      </c>
      <c r="M15" s="27" t="s">
        <v>321</v>
      </c>
      <c r="N15" s="27" t="s">
        <v>32</v>
      </c>
      <c r="O15" s="29">
        <v>56262</v>
      </c>
      <c r="P15" s="29">
        <v>0</v>
      </c>
      <c r="Q15" s="29">
        <v>56262</v>
      </c>
      <c r="R15" s="29">
        <v>56262</v>
      </c>
      <c r="S15" s="28" t="s">
        <v>462</v>
      </c>
      <c r="T15" s="27" t="s">
        <v>463</v>
      </c>
      <c r="U15" s="27" t="s">
        <v>464</v>
      </c>
      <c r="V15" s="27" t="s">
        <v>325</v>
      </c>
      <c r="W15" s="27" t="s">
        <v>356</v>
      </c>
      <c r="X15" s="27" t="s">
        <v>465</v>
      </c>
      <c r="Y15" s="27" t="s">
        <v>328</v>
      </c>
      <c r="Z15" s="27" t="s">
        <v>385</v>
      </c>
      <c r="AA15" s="27" t="s">
        <v>386</v>
      </c>
      <c r="AB15" s="27" t="s">
        <v>466</v>
      </c>
      <c r="AC15" s="27" t="s">
        <v>466</v>
      </c>
      <c r="AD15" s="27" t="s">
        <v>467</v>
      </c>
      <c r="AE15" s="27"/>
      <c r="AF15" s="27"/>
      <c r="AG15" s="27"/>
      <c r="AH15" s="27"/>
      <c r="AI15" s="27" t="s">
        <v>468</v>
      </c>
      <c r="AJ15" s="27" t="s">
        <v>469</v>
      </c>
      <c r="AK15" s="33" t="s">
        <v>470</v>
      </c>
      <c r="AL15" s="36" t="s">
        <v>471</v>
      </c>
      <c r="AM15" s="37"/>
    </row>
    <row r="16" spans="1:39" ht="51.75" x14ac:dyDescent="0.25">
      <c r="A16" s="26">
        <v>13023</v>
      </c>
      <c r="B16" s="27" t="s">
        <v>318</v>
      </c>
      <c r="C16" s="27" t="s">
        <v>459</v>
      </c>
      <c r="D16" s="27" t="s">
        <v>320</v>
      </c>
      <c r="E16" s="28" t="s">
        <v>22</v>
      </c>
      <c r="F16" s="27" t="s">
        <v>23</v>
      </c>
      <c r="G16" s="24" t="str">
        <f t="shared" si="0"/>
        <v>C</v>
      </c>
      <c r="H16" s="24" t="str">
        <f>VLOOKUP(J16,[1]Homoogacion!$A$2:$C$29,2,0)</f>
        <v>VICEPRESIDENCIA DE INTEGRACIÓN PRODUCTIVA</v>
      </c>
      <c r="I16" s="24" t="str">
        <f>VLOOKUP(J16,[1]Homoogacion!$A$2:$C$29,3,0)</f>
        <v>AOCM</v>
      </c>
      <c r="J16" s="27" t="s">
        <v>476</v>
      </c>
      <c r="K16" s="27" t="s">
        <v>477</v>
      </c>
      <c r="L16" s="27" t="s">
        <v>30</v>
      </c>
      <c r="M16" s="27" t="s">
        <v>321</v>
      </c>
      <c r="N16" s="27" t="s">
        <v>32</v>
      </c>
      <c r="O16" s="29">
        <v>900192</v>
      </c>
      <c r="P16" s="29">
        <v>0</v>
      </c>
      <c r="Q16" s="29">
        <v>900192</v>
      </c>
      <c r="R16" s="29">
        <v>900192</v>
      </c>
      <c r="S16" s="28" t="s">
        <v>462</v>
      </c>
      <c r="T16" s="27" t="s">
        <v>463</v>
      </c>
      <c r="U16" s="27" t="s">
        <v>464</v>
      </c>
      <c r="V16" s="27" t="s">
        <v>325</v>
      </c>
      <c r="W16" s="27" t="s">
        <v>356</v>
      </c>
      <c r="X16" s="27" t="s">
        <v>465</v>
      </c>
      <c r="Y16" s="27" t="s">
        <v>328</v>
      </c>
      <c r="Z16" s="27" t="s">
        <v>385</v>
      </c>
      <c r="AA16" s="27" t="s">
        <v>386</v>
      </c>
      <c r="AB16" s="27" t="s">
        <v>466</v>
      </c>
      <c r="AC16" s="27" t="s">
        <v>466</v>
      </c>
      <c r="AD16" s="27" t="s">
        <v>467</v>
      </c>
      <c r="AE16" s="27"/>
      <c r="AF16" s="27"/>
      <c r="AG16" s="27"/>
      <c r="AH16" s="27"/>
      <c r="AI16" s="27" t="s">
        <v>468</v>
      </c>
      <c r="AJ16" s="27" t="s">
        <v>469</v>
      </c>
      <c r="AK16" s="33" t="s">
        <v>470</v>
      </c>
      <c r="AL16" s="36" t="s">
        <v>471</v>
      </c>
      <c r="AM16" s="37"/>
    </row>
    <row r="17" spans="1:39" ht="39" x14ac:dyDescent="0.25">
      <c r="A17" s="26">
        <v>13023</v>
      </c>
      <c r="B17" s="27" t="s">
        <v>318</v>
      </c>
      <c r="C17" s="27" t="s">
        <v>459</v>
      </c>
      <c r="D17" s="27" t="s">
        <v>320</v>
      </c>
      <c r="E17" s="28" t="s">
        <v>22</v>
      </c>
      <c r="F17" s="27" t="s">
        <v>23</v>
      </c>
      <c r="G17" s="24" t="str">
        <f t="shared" si="0"/>
        <v>C</v>
      </c>
      <c r="H17" s="24" t="str">
        <f>VLOOKUP(J17,[1]Homoogacion!$A$2:$C$29,2,0)</f>
        <v>VIP- Dirección de Adecuación de Tierras</v>
      </c>
      <c r="I17" s="24" t="str">
        <f>VLOOKUP(J17,[1]Homoogacion!$A$2:$C$29,3,0)</f>
        <v>FONAT</v>
      </c>
      <c r="J17" s="27" t="s">
        <v>478</v>
      </c>
      <c r="K17" s="27" t="s">
        <v>479</v>
      </c>
      <c r="L17" s="27" t="s">
        <v>30</v>
      </c>
      <c r="M17" s="27" t="s">
        <v>321</v>
      </c>
      <c r="N17" s="27" t="s">
        <v>32</v>
      </c>
      <c r="O17" s="29">
        <v>1068978</v>
      </c>
      <c r="P17" s="29">
        <v>0</v>
      </c>
      <c r="Q17" s="29">
        <v>1068978</v>
      </c>
      <c r="R17" s="29">
        <v>1068978</v>
      </c>
      <c r="S17" s="28" t="s">
        <v>462</v>
      </c>
      <c r="T17" s="27" t="s">
        <v>463</v>
      </c>
      <c r="U17" s="27" t="s">
        <v>464</v>
      </c>
      <c r="V17" s="27" t="s">
        <v>325</v>
      </c>
      <c r="W17" s="27" t="s">
        <v>356</v>
      </c>
      <c r="X17" s="27" t="s">
        <v>465</v>
      </c>
      <c r="Y17" s="27" t="s">
        <v>328</v>
      </c>
      <c r="Z17" s="27" t="s">
        <v>385</v>
      </c>
      <c r="AA17" s="27" t="s">
        <v>386</v>
      </c>
      <c r="AB17" s="27" t="s">
        <v>466</v>
      </c>
      <c r="AC17" s="27" t="s">
        <v>466</v>
      </c>
      <c r="AD17" s="27" t="s">
        <v>467</v>
      </c>
      <c r="AE17" s="27"/>
      <c r="AF17" s="27"/>
      <c r="AG17" s="27"/>
      <c r="AH17" s="27"/>
      <c r="AI17" s="27" t="s">
        <v>468</v>
      </c>
      <c r="AJ17" s="27" t="s">
        <v>469</v>
      </c>
      <c r="AK17" s="33" t="s">
        <v>470</v>
      </c>
      <c r="AL17" s="36" t="s">
        <v>471</v>
      </c>
      <c r="AM17" s="37"/>
    </row>
    <row r="18" spans="1:39" ht="39" x14ac:dyDescent="0.25">
      <c r="A18" s="26">
        <v>17923</v>
      </c>
      <c r="B18" s="27" t="s">
        <v>318</v>
      </c>
      <c r="C18" s="27" t="s">
        <v>459</v>
      </c>
      <c r="D18" s="27" t="s">
        <v>320</v>
      </c>
      <c r="E18" s="28" t="s">
        <v>22</v>
      </c>
      <c r="F18" s="27" t="s">
        <v>23</v>
      </c>
      <c r="G18" s="24" t="str">
        <f t="shared" si="0"/>
        <v>C</v>
      </c>
      <c r="H18" s="24" t="str">
        <f>VLOOKUP(J18,[1]Homoogacion!$A$2:$C$29,2,0)</f>
        <v>VICEPRESIDENCIA DE INTEGRACIÓN PRODUCTIVA</v>
      </c>
      <c r="I18" s="24" t="str">
        <f>VLOOKUP(J18,[1]Homoogacion!$A$2:$C$29,3,0)</f>
        <v>PIDAR</v>
      </c>
      <c r="J18" s="27" t="s">
        <v>460</v>
      </c>
      <c r="K18" s="27" t="s">
        <v>461</v>
      </c>
      <c r="L18" s="27" t="s">
        <v>30</v>
      </c>
      <c r="M18" s="27" t="s">
        <v>321</v>
      </c>
      <c r="N18" s="27" t="s">
        <v>32</v>
      </c>
      <c r="O18" s="29">
        <v>1430333</v>
      </c>
      <c r="P18" s="29">
        <v>0</v>
      </c>
      <c r="Q18" s="29">
        <v>1430333</v>
      </c>
      <c r="R18" s="29">
        <v>1430333</v>
      </c>
      <c r="S18" s="28" t="s">
        <v>462</v>
      </c>
      <c r="T18" s="27" t="s">
        <v>480</v>
      </c>
      <c r="U18" s="27" t="s">
        <v>481</v>
      </c>
      <c r="V18" s="27" t="s">
        <v>325</v>
      </c>
      <c r="W18" s="27" t="s">
        <v>356</v>
      </c>
      <c r="X18" s="27" t="s">
        <v>482</v>
      </c>
      <c r="Y18" s="27" t="s">
        <v>328</v>
      </c>
      <c r="Z18" s="27" t="s">
        <v>385</v>
      </c>
      <c r="AA18" s="27" t="s">
        <v>386</v>
      </c>
      <c r="AB18" s="27" t="s">
        <v>483</v>
      </c>
      <c r="AC18" s="27" t="s">
        <v>483</v>
      </c>
      <c r="AD18" s="27" t="s">
        <v>484</v>
      </c>
      <c r="AE18" s="27"/>
      <c r="AF18" s="27"/>
      <c r="AG18" s="27"/>
      <c r="AH18" s="27"/>
      <c r="AI18" s="27" t="s">
        <v>485</v>
      </c>
      <c r="AJ18" s="27" t="s">
        <v>469</v>
      </c>
      <c r="AK18" s="33" t="s">
        <v>486</v>
      </c>
      <c r="AL18" s="36" t="s">
        <v>487</v>
      </c>
      <c r="AM18" s="37"/>
    </row>
    <row r="19" spans="1:39" ht="39" x14ac:dyDescent="0.25">
      <c r="A19" s="26">
        <v>18223</v>
      </c>
      <c r="B19" s="27" t="s">
        <v>318</v>
      </c>
      <c r="C19" s="27" t="s">
        <v>488</v>
      </c>
      <c r="D19" s="27" t="s">
        <v>339</v>
      </c>
      <c r="E19" s="28" t="s">
        <v>22</v>
      </c>
      <c r="F19" s="27" t="s">
        <v>23</v>
      </c>
      <c r="G19" s="24" t="str">
        <f t="shared" si="0"/>
        <v>C</v>
      </c>
      <c r="H19" s="24" t="str">
        <f>VLOOKUP(J19,[1]Homoogacion!$A$2:$C$29,2,0)</f>
        <v>VICEPRESIDENCIA DE INTEGRACIÓN PRODUCTIVA</v>
      </c>
      <c r="I19" s="24" t="str">
        <f>VLOOKUP(J19,[1]Homoogacion!$A$2:$C$29,3,0)</f>
        <v>Comercialización</v>
      </c>
      <c r="J19" s="27" t="s">
        <v>489</v>
      </c>
      <c r="K19" s="27" t="s">
        <v>490</v>
      </c>
      <c r="L19" s="27" t="s">
        <v>30</v>
      </c>
      <c r="M19" s="27" t="s">
        <v>321</v>
      </c>
      <c r="N19" s="27" t="s">
        <v>32</v>
      </c>
      <c r="O19" s="29">
        <v>618650</v>
      </c>
      <c r="P19" s="29">
        <v>0</v>
      </c>
      <c r="Q19" s="29">
        <v>618650</v>
      </c>
      <c r="R19" s="29">
        <v>0</v>
      </c>
      <c r="S19" s="28" t="s">
        <v>462</v>
      </c>
      <c r="T19" s="27" t="s">
        <v>491</v>
      </c>
      <c r="U19" s="27" t="s">
        <v>492</v>
      </c>
      <c r="V19" s="27" t="s">
        <v>325</v>
      </c>
      <c r="W19" s="27" t="s">
        <v>356</v>
      </c>
      <c r="X19" s="27" t="s">
        <v>493</v>
      </c>
      <c r="Y19" s="27" t="s">
        <v>328</v>
      </c>
      <c r="Z19" s="27" t="s">
        <v>494</v>
      </c>
      <c r="AA19" s="27" t="s">
        <v>495</v>
      </c>
      <c r="AB19" s="27" t="s">
        <v>496</v>
      </c>
      <c r="AC19" s="27" t="s">
        <v>496</v>
      </c>
      <c r="AD19" s="27" t="s">
        <v>497</v>
      </c>
      <c r="AE19" s="27" t="s">
        <v>498</v>
      </c>
      <c r="AF19" s="27" t="s">
        <v>499</v>
      </c>
      <c r="AG19" s="27" t="s">
        <v>500</v>
      </c>
      <c r="AH19" s="27"/>
      <c r="AI19" s="27" t="s">
        <v>485</v>
      </c>
      <c r="AJ19" s="27" t="s">
        <v>469</v>
      </c>
      <c r="AK19" s="33" t="s">
        <v>501</v>
      </c>
      <c r="AL19" s="36" t="s">
        <v>502</v>
      </c>
      <c r="AM19" s="37"/>
    </row>
    <row r="20" spans="1:39" ht="39" x14ac:dyDescent="0.25">
      <c r="A20" s="26">
        <v>18223</v>
      </c>
      <c r="B20" s="27" t="s">
        <v>318</v>
      </c>
      <c r="C20" s="27" t="s">
        <v>488</v>
      </c>
      <c r="D20" s="27" t="s">
        <v>339</v>
      </c>
      <c r="E20" s="28" t="s">
        <v>22</v>
      </c>
      <c r="F20" s="27" t="s">
        <v>23</v>
      </c>
      <c r="G20" s="24" t="str">
        <f t="shared" si="0"/>
        <v>C</v>
      </c>
      <c r="H20" s="24" t="str">
        <f>VLOOKUP(J20,[1]Homoogacion!$A$2:$C$29,2,0)</f>
        <v>VICEPRESIDENCIA DE INTEGRACIÓN PRODUCTIVA</v>
      </c>
      <c r="I20" s="24" t="str">
        <f>VLOOKUP(J20,[1]Homoogacion!$A$2:$C$29,3,0)</f>
        <v>Comercialización</v>
      </c>
      <c r="J20" s="27" t="s">
        <v>503</v>
      </c>
      <c r="K20" s="27" t="s">
        <v>504</v>
      </c>
      <c r="L20" s="27" t="s">
        <v>30</v>
      </c>
      <c r="M20" s="27" t="s">
        <v>321</v>
      </c>
      <c r="N20" s="27" t="s">
        <v>32</v>
      </c>
      <c r="O20" s="29">
        <v>618650</v>
      </c>
      <c r="P20" s="29">
        <v>0</v>
      </c>
      <c r="Q20" s="29">
        <v>618650</v>
      </c>
      <c r="R20" s="29">
        <v>0</v>
      </c>
      <c r="S20" s="28" t="s">
        <v>462</v>
      </c>
      <c r="T20" s="27" t="s">
        <v>491</v>
      </c>
      <c r="U20" s="27" t="s">
        <v>492</v>
      </c>
      <c r="V20" s="27" t="s">
        <v>325</v>
      </c>
      <c r="W20" s="27" t="s">
        <v>356</v>
      </c>
      <c r="X20" s="27" t="s">
        <v>493</v>
      </c>
      <c r="Y20" s="27" t="s">
        <v>328</v>
      </c>
      <c r="Z20" s="27" t="s">
        <v>494</v>
      </c>
      <c r="AA20" s="27" t="s">
        <v>495</v>
      </c>
      <c r="AB20" s="27" t="s">
        <v>496</v>
      </c>
      <c r="AC20" s="27" t="s">
        <v>496</v>
      </c>
      <c r="AD20" s="27" t="s">
        <v>497</v>
      </c>
      <c r="AE20" s="27" t="s">
        <v>498</v>
      </c>
      <c r="AF20" s="27" t="s">
        <v>499</v>
      </c>
      <c r="AG20" s="27" t="s">
        <v>500</v>
      </c>
      <c r="AH20" s="27"/>
      <c r="AI20" s="27" t="s">
        <v>485</v>
      </c>
      <c r="AJ20" s="27" t="s">
        <v>469</v>
      </c>
      <c r="AK20" s="33" t="s">
        <v>501</v>
      </c>
      <c r="AL20" s="36" t="s">
        <v>502</v>
      </c>
      <c r="AM20" s="37"/>
    </row>
    <row r="21" spans="1:39" ht="39" x14ac:dyDescent="0.25">
      <c r="A21" s="26">
        <v>18223</v>
      </c>
      <c r="B21" s="27" t="s">
        <v>318</v>
      </c>
      <c r="C21" s="27" t="s">
        <v>488</v>
      </c>
      <c r="D21" s="27" t="s">
        <v>339</v>
      </c>
      <c r="E21" s="28" t="s">
        <v>22</v>
      </c>
      <c r="F21" s="27" t="s">
        <v>23</v>
      </c>
      <c r="G21" s="24" t="str">
        <f t="shared" si="0"/>
        <v>C</v>
      </c>
      <c r="H21" s="24" t="str">
        <f>VLOOKUP(J21,[1]Homoogacion!$A$2:$C$29,2,0)</f>
        <v>VICEPRESIDENCIA DE INTEGRACIÓN PRODUCTIVA</v>
      </c>
      <c r="I21" s="24" t="str">
        <f>VLOOKUP(J21,[1]Homoogacion!$A$2:$C$29,3,0)</f>
        <v>PIDAR</v>
      </c>
      <c r="J21" s="27" t="s">
        <v>460</v>
      </c>
      <c r="K21" s="27" t="s">
        <v>461</v>
      </c>
      <c r="L21" s="27" t="s">
        <v>30</v>
      </c>
      <c r="M21" s="27" t="s">
        <v>321</v>
      </c>
      <c r="N21" s="27" t="s">
        <v>32</v>
      </c>
      <c r="O21" s="29">
        <v>1855950</v>
      </c>
      <c r="P21" s="29">
        <v>0</v>
      </c>
      <c r="Q21" s="29">
        <v>1855950</v>
      </c>
      <c r="R21" s="29">
        <v>0</v>
      </c>
      <c r="S21" s="28" t="s">
        <v>462</v>
      </c>
      <c r="T21" s="27" t="s">
        <v>491</v>
      </c>
      <c r="U21" s="27" t="s">
        <v>492</v>
      </c>
      <c r="V21" s="27" t="s">
        <v>325</v>
      </c>
      <c r="W21" s="27" t="s">
        <v>356</v>
      </c>
      <c r="X21" s="27" t="s">
        <v>493</v>
      </c>
      <c r="Y21" s="27" t="s">
        <v>328</v>
      </c>
      <c r="Z21" s="27" t="s">
        <v>494</v>
      </c>
      <c r="AA21" s="27" t="s">
        <v>495</v>
      </c>
      <c r="AB21" s="27" t="s">
        <v>496</v>
      </c>
      <c r="AC21" s="27" t="s">
        <v>496</v>
      </c>
      <c r="AD21" s="27" t="s">
        <v>497</v>
      </c>
      <c r="AE21" s="27" t="s">
        <v>498</v>
      </c>
      <c r="AF21" s="27" t="s">
        <v>499</v>
      </c>
      <c r="AG21" s="27" t="s">
        <v>500</v>
      </c>
      <c r="AH21" s="27"/>
      <c r="AI21" s="27" t="s">
        <v>485</v>
      </c>
      <c r="AJ21" s="27" t="s">
        <v>469</v>
      </c>
      <c r="AK21" s="33" t="s">
        <v>501</v>
      </c>
      <c r="AL21" s="36" t="s">
        <v>502</v>
      </c>
      <c r="AM21" s="37"/>
    </row>
    <row r="22" spans="1:39" ht="39" x14ac:dyDescent="0.25">
      <c r="A22" s="26">
        <v>18223</v>
      </c>
      <c r="B22" s="27" t="s">
        <v>318</v>
      </c>
      <c r="C22" s="27" t="s">
        <v>488</v>
      </c>
      <c r="D22" s="27" t="s">
        <v>339</v>
      </c>
      <c r="E22" s="28" t="s">
        <v>22</v>
      </c>
      <c r="F22" s="27" t="s">
        <v>23</v>
      </c>
      <c r="G22" s="24" t="str">
        <f t="shared" si="0"/>
        <v>C</v>
      </c>
      <c r="H22" s="24" t="str">
        <f>VLOOKUP(J22,[1]Homoogacion!$A$2:$C$29,2,0)</f>
        <v>VIP- Dirección de Adecuación de Tierras</v>
      </c>
      <c r="I22" s="24" t="str">
        <f>VLOOKUP(J22,[1]Homoogacion!$A$2:$C$29,3,0)</f>
        <v>PIDAR</v>
      </c>
      <c r="J22" s="27" t="s">
        <v>505</v>
      </c>
      <c r="K22" s="27" t="s">
        <v>506</v>
      </c>
      <c r="L22" s="27" t="s">
        <v>30</v>
      </c>
      <c r="M22" s="27" t="s">
        <v>321</v>
      </c>
      <c r="N22" s="27" t="s">
        <v>32</v>
      </c>
      <c r="O22" s="29">
        <v>1855950</v>
      </c>
      <c r="P22" s="29">
        <v>0</v>
      </c>
      <c r="Q22" s="29">
        <v>1855950</v>
      </c>
      <c r="R22" s="29">
        <v>0</v>
      </c>
      <c r="S22" s="28" t="s">
        <v>462</v>
      </c>
      <c r="T22" s="27" t="s">
        <v>491</v>
      </c>
      <c r="U22" s="27" t="s">
        <v>492</v>
      </c>
      <c r="V22" s="27" t="s">
        <v>325</v>
      </c>
      <c r="W22" s="27" t="s">
        <v>356</v>
      </c>
      <c r="X22" s="27" t="s">
        <v>493</v>
      </c>
      <c r="Y22" s="27" t="s">
        <v>328</v>
      </c>
      <c r="Z22" s="27" t="s">
        <v>494</v>
      </c>
      <c r="AA22" s="27" t="s">
        <v>495</v>
      </c>
      <c r="AB22" s="27" t="s">
        <v>496</v>
      </c>
      <c r="AC22" s="27" t="s">
        <v>496</v>
      </c>
      <c r="AD22" s="27" t="s">
        <v>497</v>
      </c>
      <c r="AE22" s="27" t="s">
        <v>498</v>
      </c>
      <c r="AF22" s="27" t="s">
        <v>499</v>
      </c>
      <c r="AG22" s="27" t="s">
        <v>500</v>
      </c>
      <c r="AH22" s="27"/>
      <c r="AI22" s="27" t="s">
        <v>485</v>
      </c>
      <c r="AJ22" s="27" t="s">
        <v>469</v>
      </c>
      <c r="AK22" s="33" t="s">
        <v>501</v>
      </c>
      <c r="AL22" s="36" t="s">
        <v>502</v>
      </c>
      <c r="AM22" s="37"/>
    </row>
    <row r="23" spans="1:39" ht="39" x14ac:dyDescent="0.25">
      <c r="A23" s="26">
        <v>18223</v>
      </c>
      <c r="B23" s="27" t="s">
        <v>318</v>
      </c>
      <c r="C23" s="27" t="s">
        <v>488</v>
      </c>
      <c r="D23" s="27" t="s">
        <v>339</v>
      </c>
      <c r="E23" s="28" t="s">
        <v>22</v>
      </c>
      <c r="F23" s="27" t="s">
        <v>23</v>
      </c>
      <c r="G23" s="24" t="str">
        <f t="shared" si="0"/>
        <v>C</v>
      </c>
      <c r="H23" s="24" t="str">
        <f>VLOOKUP(J23,[1]Homoogacion!$A$2:$C$29,2,0)</f>
        <v>VICEPRESIDENCIA DE INTEGRACIÓN PRODUCTIVA</v>
      </c>
      <c r="I23" s="24" t="str">
        <f>VLOOKUP(J23,[1]Homoogacion!$A$2:$C$29,3,0)</f>
        <v>Extención Agropecuaria</v>
      </c>
      <c r="J23" s="27" t="s">
        <v>472</v>
      </c>
      <c r="K23" s="27" t="s">
        <v>473</v>
      </c>
      <c r="L23" s="27" t="s">
        <v>30</v>
      </c>
      <c r="M23" s="27" t="s">
        <v>321</v>
      </c>
      <c r="N23" s="27" t="s">
        <v>32</v>
      </c>
      <c r="O23" s="29">
        <v>1237300</v>
      </c>
      <c r="P23" s="29">
        <v>0</v>
      </c>
      <c r="Q23" s="29">
        <v>1237300</v>
      </c>
      <c r="R23" s="29">
        <v>0</v>
      </c>
      <c r="S23" s="28" t="s">
        <v>462</v>
      </c>
      <c r="T23" s="27" t="s">
        <v>491</v>
      </c>
      <c r="U23" s="27" t="s">
        <v>492</v>
      </c>
      <c r="V23" s="27" t="s">
        <v>325</v>
      </c>
      <c r="W23" s="27" t="s">
        <v>356</v>
      </c>
      <c r="X23" s="27" t="s">
        <v>493</v>
      </c>
      <c r="Y23" s="27" t="s">
        <v>328</v>
      </c>
      <c r="Z23" s="27" t="s">
        <v>494</v>
      </c>
      <c r="AA23" s="27" t="s">
        <v>495</v>
      </c>
      <c r="AB23" s="27" t="s">
        <v>496</v>
      </c>
      <c r="AC23" s="27" t="s">
        <v>496</v>
      </c>
      <c r="AD23" s="27" t="s">
        <v>497</v>
      </c>
      <c r="AE23" s="27" t="s">
        <v>498</v>
      </c>
      <c r="AF23" s="27" t="s">
        <v>499</v>
      </c>
      <c r="AG23" s="27" t="s">
        <v>500</v>
      </c>
      <c r="AH23" s="27"/>
      <c r="AI23" s="27" t="s">
        <v>485</v>
      </c>
      <c r="AJ23" s="27" t="s">
        <v>469</v>
      </c>
      <c r="AK23" s="33" t="s">
        <v>501</v>
      </c>
      <c r="AL23" s="36" t="s">
        <v>502</v>
      </c>
      <c r="AM23" s="37"/>
    </row>
    <row r="24" spans="1:39" ht="39" x14ac:dyDescent="0.25">
      <c r="A24" s="26">
        <v>18223</v>
      </c>
      <c r="B24" s="27" t="s">
        <v>318</v>
      </c>
      <c r="C24" s="27" t="s">
        <v>488</v>
      </c>
      <c r="D24" s="27" t="s">
        <v>339</v>
      </c>
      <c r="E24" s="28" t="s">
        <v>22</v>
      </c>
      <c r="F24" s="27" t="s">
        <v>23</v>
      </c>
      <c r="G24" s="24" t="str">
        <f t="shared" si="0"/>
        <v>C</v>
      </c>
      <c r="H24" s="24" t="str">
        <f>VLOOKUP(J24,[1]Homoogacion!$A$2:$C$29,2,0)</f>
        <v>VICEPRESIDENCIA DE INTEGRACIÓN PRODUCTIVA</v>
      </c>
      <c r="I24" s="24" t="str">
        <f>VLOOKUP(J24,[1]Homoogacion!$A$2:$C$29,3,0)</f>
        <v>Extención Agropecuaria</v>
      </c>
      <c r="J24" s="27" t="s">
        <v>474</v>
      </c>
      <c r="K24" s="27" t="s">
        <v>475</v>
      </c>
      <c r="L24" s="27" t="s">
        <v>30</v>
      </c>
      <c r="M24" s="27" t="s">
        <v>321</v>
      </c>
      <c r="N24" s="27" t="s">
        <v>32</v>
      </c>
      <c r="O24" s="29">
        <v>618650</v>
      </c>
      <c r="P24" s="29">
        <v>0</v>
      </c>
      <c r="Q24" s="29">
        <v>618650</v>
      </c>
      <c r="R24" s="29">
        <v>0</v>
      </c>
      <c r="S24" s="28" t="s">
        <v>462</v>
      </c>
      <c r="T24" s="27" t="s">
        <v>491</v>
      </c>
      <c r="U24" s="27" t="s">
        <v>492</v>
      </c>
      <c r="V24" s="27" t="s">
        <v>325</v>
      </c>
      <c r="W24" s="27" t="s">
        <v>356</v>
      </c>
      <c r="X24" s="27" t="s">
        <v>493</v>
      </c>
      <c r="Y24" s="27" t="s">
        <v>328</v>
      </c>
      <c r="Z24" s="27" t="s">
        <v>494</v>
      </c>
      <c r="AA24" s="27" t="s">
        <v>495</v>
      </c>
      <c r="AB24" s="27" t="s">
        <v>496</v>
      </c>
      <c r="AC24" s="27" t="s">
        <v>496</v>
      </c>
      <c r="AD24" s="27" t="s">
        <v>497</v>
      </c>
      <c r="AE24" s="27" t="s">
        <v>498</v>
      </c>
      <c r="AF24" s="27" t="s">
        <v>499</v>
      </c>
      <c r="AG24" s="27" t="s">
        <v>500</v>
      </c>
      <c r="AH24" s="27"/>
      <c r="AI24" s="27" t="s">
        <v>485</v>
      </c>
      <c r="AJ24" s="27" t="s">
        <v>469</v>
      </c>
      <c r="AK24" s="33" t="s">
        <v>501</v>
      </c>
      <c r="AL24" s="36" t="s">
        <v>502</v>
      </c>
      <c r="AM24" s="37"/>
    </row>
    <row r="25" spans="1:39" ht="51.75" x14ac:dyDescent="0.25">
      <c r="A25" s="26">
        <v>18223</v>
      </c>
      <c r="B25" s="27" t="s">
        <v>318</v>
      </c>
      <c r="C25" s="27" t="s">
        <v>488</v>
      </c>
      <c r="D25" s="27" t="s">
        <v>339</v>
      </c>
      <c r="E25" s="28" t="s">
        <v>22</v>
      </c>
      <c r="F25" s="27" t="s">
        <v>23</v>
      </c>
      <c r="G25" s="24" t="str">
        <f t="shared" si="0"/>
        <v>C</v>
      </c>
      <c r="H25" s="24" t="str">
        <f>VLOOKUP(J25,[1]Homoogacion!$A$2:$C$29,2,0)</f>
        <v>VICEPRESIDENCIA DE INTEGRACIÓN PRODUCTIVA</v>
      </c>
      <c r="I25" s="24" t="str">
        <f>VLOOKUP(J25,[1]Homoogacion!$A$2:$C$29,3,0)</f>
        <v>AOCM</v>
      </c>
      <c r="J25" s="27" t="s">
        <v>476</v>
      </c>
      <c r="K25" s="27" t="s">
        <v>477</v>
      </c>
      <c r="L25" s="27" t="s">
        <v>30</v>
      </c>
      <c r="M25" s="27" t="s">
        <v>321</v>
      </c>
      <c r="N25" s="27" t="s">
        <v>32</v>
      </c>
      <c r="O25" s="29">
        <v>2474600</v>
      </c>
      <c r="P25" s="29">
        <v>0</v>
      </c>
      <c r="Q25" s="29">
        <v>2474600</v>
      </c>
      <c r="R25" s="29">
        <v>0</v>
      </c>
      <c r="S25" s="28" t="s">
        <v>462</v>
      </c>
      <c r="T25" s="27" t="s">
        <v>491</v>
      </c>
      <c r="U25" s="27" t="s">
        <v>492</v>
      </c>
      <c r="V25" s="27" t="s">
        <v>325</v>
      </c>
      <c r="W25" s="27" t="s">
        <v>356</v>
      </c>
      <c r="X25" s="27" t="s">
        <v>493</v>
      </c>
      <c r="Y25" s="27" t="s">
        <v>328</v>
      </c>
      <c r="Z25" s="27" t="s">
        <v>494</v>
      </c>
      <c r="AA25" s="27" t="s">
        <v>495</v>
      </c>
      <c r="AB25" s="27" t="s">
        <v>496</v>
      </c>
      <c r="AC25" s="27" t="s">
        <v>496</v>
      </c>
      <c r="AD25" s="27" t="s">
        <v>497</v>
      </c>
      <c r="AE25" s="27" t="s">
        <v>498</v>
      </c>
      <c r="AF25" s="27" t="s">
        <v>499</v>
      </c>
      <c r="AG25" s="27" t="s">
        <v>500</v>
      </c>
      <c r="AH25" s="27"/>
      <c r="AI25" s="27" t="s">
        <v>485</v>
      </c>
      <c r="AJ25" s="27" t="s">
        <v>469</v>
      </c>
      <c r="AK25" s="33" t="s">
        <v>501</v>
      </c>
      <c r="AL25" s="36" t="s">
        <v>502</v>
      </c>
      <c r="AM25" s="37"/>
    </row>
    <row r="26" spans="1:39" ht="39" x14ac:dyDescent="0.25">
      <c r="A26" s="26">
        <v>18223</v>
      </c>
      <c r="B26" s="27" t="s">
        <v>318</v>
      </c>
      <c r="C26" s="27" t="s">
        <v>488</v>
      </c>
      <c r="D26" s="27" t="s">
        <v>339</v>
      </c>
      <c r="E26" s="28" t="s">
        <v>22</v>
      </c>
      <c r="F26" s="27" t="s">
        <v>23</v>
      </c>
      <c r="G26" s="24" t="str">
        <f t="shared" si="0"/>
        <v>C</v>
      </c>
      <c r="H26" s="24" t="str">
        <f>VLOOKUP(J26,[1]Homoogacion!$A$2:$C$29,2,0)</f>
        <v>VIP- Dirección de Adecuación de Tierras</v>
      </c>
      <c r="I26" s="24" t="str">
        <f>VLOOKUP(J26,[1]Homoogacion!$A$2:$C$29,3,0)</f>
        <v>FONAT</v>
      </c>
      <c r="J26" s="27" t="s">
        <v>478</v>
      </c>
      <c r="K26" s="27" t="s">
        <v>479</v>
      </c>
      <c r="L26" s="27" t="s">
        <v>30</v>
      </c>
      <c r="M26" s="27" t="s">
        <v>321</v>
      </c>
      <c r="N26" s="27" t="s">
        <v>32</v>
      </c>
      <c r="O26" s="29">
        <v>3093250</v>
      </c>
      <c r="P26" s="29">
        <v>0</v>
      </c>
      <c r="Q26" s="29">
        <v>3093250</v>
      </c>
      <c r="R26" s="29">
        <v>0</v>
      </c>
      <c r="S26" s="28" t="s">
        <v>462</v>
      </c>
      <c r="T26" s="27" t="s">
        <v>491</v>
      </c>
      <c r="U26" s="27" t="s">
        <v>492</v>
      </c>
      <c r="V26" s="27" t="s">
        <v>325</v>
      </c>
      <c r="W26" s="27" t="s">
        <v>356</v>
      </c>
      <c r="X26" s="27" t="s">
        <v>493</v>
      </c>
      <c r="Y26" s="27" t="s">
        <v>328</v>
      </c>
      <c r="Z26" s="27" t="s">
        <v>494</v>
      </c>
      <c r="AA26" s="27" t="s">
        <v>495</v>
      </c>
      <c r="AB26" s="27" t="s">
        <v>496</v>
      </c>
      <c r="AC26" s="27" t="s">
        <v>496</v>
      </c>
      <c r="AD26" s="27" t="s">
        <v>497</v>
      </c>
      <c r="AE26" s="27" t="s">
        <v>498</v>
      </c>
      <c r="AF26" s="27" t="s">
        <v>499</v>
      </c>
      <c r="AG26" s="27" t="s">
        <v>500</v>
      </c>
      <c r="AH26" s="27"/>
      <c r="AI26" s="27" t="s">
        <v>485</v>
      </c>
      <c r="AJ26" s="27" t="s">
        <v>469</v>
      </c>
      <c r="AK26" s="33" t="s">
        <v>501</v>
      </c>
      <c r="AL26" s="36" t="s">
        <v>502</v>
      </c>
      <c r="AM26" s="37"/>
    </row>
    <row r="27" spans="1:39" ht="51.75" x14ac:dyDescent="0.25">
      <c r="A27" s="26">
        <v>58123</v>
      </c>
      <c r="B27" s="27" t="s">
        <v>318</v>
      </c>
      <c r="C27" s="27" t="s">
        <v>507</v>
      </c>
      <c r="D27" s="27" t="s">
        <v>320</v>
      </c>
      <c r="E27" s="28" t="s">
        <v>22</v>
      </c>
      <c r="F27" s="27" t="s">
        <v>23</v>
      </c>
      <c r="G27" s="24" t="str">
        <f t="shared" si="0"/>
        <v>C</v>
      </c>
      <c r="H27" s="24" t="str">
        <f>VLOOKUP(J27,[1]Homoogacion!$A$2:$C$29,2,0)</f>
        <v>VICEPRESIDENCIA DE INTEGRACIÓN PRODUCTIVA</v>
      </c>
      <c r="I27" s="24" t="str">
        <f>VLOOKUP(J27,[1]Homoogacion!$A$2:$C$29,3,0)</f>
        <v>AOCM</v>
      </c>
      <c r="J27" s="27" t="s">
        <v>476</v>
      </c>
      <c r="K27" s="27" t="s">
        <v>477</v>
      </c>
      <c r="L27" s="27" t="s">
        <v>30</v>
      </c>
      <c r="M27" s="27" t="s">
        <v>321</v>
      </c>
      <c r="N27" s="27" t="s">
        <v>32</v>
      </c>
      <c r="O27" s="29">
        <v>672643035.47000003</v>
      </c>
      <c r="P27" s="29">
        <v>0</v>
      </c>
      <c r="Q27" s="29">
        <v>672643035.47000003</v>
      </c>
      <c r="R27" s="29">
        <v>672643035.47000003</v>
      </c>
      <c r="S27" s="28" t="s">
        <v>322</v>
      </c>
      <c r="T27" s="27" t="s">
        <v>508</v>
      </c>
      <c r="U27" s="27" t="s">
        <v>509</v>
      </c>
      <c r="V27" s="27" t="s">
        <v>325</v>
      </c>
      <c r="W27" s="27" t="s">
        <v>356</v>
      </c>
      <c r="X27" s="27" t="s">
        <v>510</v>
      </c>
      <c r="Y27" s="27" t="s">
        <v>328</v>
      </c>
      <c r="Z27" s="27" t="s">
        <v>385</v>
      </c>
      <c r="AA27" s="27" t="s">
        <v>386</v>
      </c>
      <c r="AB27" s="27" t="s">
        <v>511</v>
      </c>
      <c r="AC27" s="27" t="s">
        <v>511</v>
      </c>
      <c r="AD27" s="27" t="s">
        <v>512</v>
      </c>
      <c r="AE27" s="27"/>
      <c r="AF27" s="27"/>
      <c r="AG27" s="27"/>
      <c r="AH27" s="27"/>
      <c r="AI27" s="27" t="s">
        <v>513</v>
      </c>
      <c r="AJ27" s="27" t="s">
        <v>335</v>
      </c>
      <c r="AK27" s="33" t="s">
        <v>514</v>
      </c>
      <c r="AL27" s="36" t="s">
        <v>515</v>
      </c>
      <c r="AM27" s="37"/>
    </row>
    <row r="28" spans="1:39" ht="39" x14ac:dyDescent="0.25">
      <c r="A28" s="26">
        <v>74323</v>
      </c>
      <c r="B28" s="27" t="s">
        <v>318</v>
      </c>
      <c r="C28" s="27" t="s">
        <v>516</v>
      </c>
      <c r="D28" s="27" t="s">
        <v>320</v>
      </c>
      <c r="E28" s="28" t="s">
        <v>22</v>
      </c>
      <c r="F28" s="27" t="s">
        <v>23</v>
      </c>
      <c r="G28" s="24" t="str">
        <f t="shared" si="0"/>
        <v>C</v>
      </c>
      <c r="H28" s="24" t="str">
        <f>VLOOKUP(J28,[1]Homoogacion!$A$2:$C$29,2,0)</f>
        <v>VICEPRESIDENCIA DE INTEGRACIÓN PRODUCTIVA</v>
      </c>
      <c r="I28" s="24" t="str">
        <f>VLOOKUP(J28,[1]Homoogacion!$A$2:$C$29,3,0)</f>
        <v>PIDAR</v>
      </c>
      <c r="J28" s="27" t="s">
        <v>460</v>
      </c>
      <c r="K28" s="27" t="s">
        <v>461</v>
      </c>
      <c r="L28" s="27" t="s">
        <v>30</v>
      </c>
      <c r="M28" s="27" t="s">
        <v>321</v>
      </c>
      <c r="N28" s="27" t="s">
        <v>32</v>
      </c>
      <c r="O28" s="29">
        <v>10422720</v>
      </c>
      <c r="P28" s="29">
        <v>0</v>
      </c>
      <c r="Q28" s="29">
        <v>10422720</v>
      </c>
      <c r="R28" s="29">
        <v>10422720</v>
      </c>
      <c r="S28" s="28" t="s">
        <v>462</v>
      </c>
      <c r="T28" s="27" t="s">
        <v>517</v>
      </c>
      <c r="U28" s="27" t="s">
        <v>518</v>
      </c>
      <c r="V28" s="27" t="s">
        <v>325</v>
      </c>
      <c r="W28" s="27" t="s">
        <v>356</v>
      </c>
      <c r="X28" s="27" t="s">
        <v>519</v>
      </c>
      <c r="Y28" s="27" t="s">
        <v>328</v>
      </c>
      <c r="Z28" s="27" t="s">
        <v>385</v>
      </c>
      <c r="AA28" s="27" t="s">
        <v>386</v>
      </c>
      <c r="AB28" s="27" t="s">
        <v>520</v>
      </c>
      <c r="AC28" s="27" t="s">
        <v>520</v>
      </c>
      <c r="AD28" s="27" t="s">
        <v>521</v>
      </c>
      <c r="AE28" s="27"/>
      <c r="AF28" s="27"/>
      <c r="AG28" s="27"/>
      <c r="AH28" s="27"/>
      <c r="AI28" s="27" t="s">
        <v>522</v>
      </c>
      <c r="AJ28" s="27" t="s">
        <v>469</v>
      </c>
      <c r="AK28" s="33" t="s">
        <v>523</v>
      </c>
      <c r="AL28" s="36" t="s">
        <v>524</v>
      </c>
      <c r="AM28" s="37"/>
    </row>
    <row r="29" spans="1:39" ht="39" x14ac:dyDescent="0.25">
      <c r="A29" s="26">
        <v>74323</v>
      </c>
      <c r="B29" s="27" t="s">
        <v>318</v>
      </c>
      <c r="C29" s="27" t="s">
        <v>516</v>
      </c>
      <c r="D29" s="27" t="s">
        <v>320</v>
      </c>
      <c r="E29" s="28" t="s">
        <v>22</v>
      </c>
      <c r="F29" s="27" t="s">
        <v>23</v>
      </c>
      <c r="G29" s="24" t="str">
        <f t="shared" si="0"/>
        <v>C</v>
      </c>
      <c r="H29" s="24" t="str">
        <f>VLOOKUP(J29,[1]Homoogacion!$A$2:$C$29,2,0)</f>
        <v>VIP- Dirección de Adecuación de Tierras</v>
      </c>
      <c r="I29" s="24" t="str">
        <f>VLOOKUP(J29,[1]Homoogacion!$A$2:$C$29,3,0)</f>
        <v>FONAT</v>
      </c>
      <c r="J29" s="27" t="s">
        <v>478</v>
      </c>
      <c r="K29" s="27" t="s">
        <v>479</v>
      </c>
      <c r="L29" s="27" t="s">
        <v>30</v>
      </c>
      <c r="M29" s="27" t="s">
        <v>321</v>
      </c>
      <c r="N29" s="27" t="s">
        <v>32</v>
      </c>
      <c r="O29" s="29">
        <v>4053280</v>
      </c>
      <c r="P29" s="29">
        <v>0</v>
      </c>
      <c r="Q29" s="29">
        <v>4053280</v>
      </c>
      <c r="R29" s="29">
        <v>4053280</v>
      </c>
      <c r="S29" s="28" t="s">
        <v>462</v>
      </c>
      <c r="T29" s="27" t="s">
        <v>517</v>
      </c>
      <c r="U29" s="27" t="s">
        <v>518</v>
      </c>
      <c r="V29" s="27" t="s">
        <v>325</v>
      </c>
      <c r="W29" s="27" t="s">
        <v>356</v>
      </c>
      <c r="X29" s="27" t="s">
        <v>519</v>
      </c>
      <c r="Y29" s="27" t="s">
        <v>328</v>
      </c>
      <c r="Z29" s="27" t="s">
        <v>385</v>
      </c>
      <c r="AA29" s="27" t="s">
        <v>386</v>
      </c>
      <c r="AB29" s="27" t="s">
        <v>520</v>
      </c>
      <c r="AC29" s="27" t="s">
        <v>520</v>
      </c>
      <c r="AD29" s="27" t="s">
        <v>521</v>
      </c>
      <c r="AE29" s="27"/>
      <c r="AF29" s="27"/>
      <c r="AG29" s="27"/>
      <c r="AH29" s="27"/>
      <c r="AI29" s="27" t="s">
        <v>522</v>
      </c>
      <c r="AJ29" s="27" t="s">
        <v>469</v>
      </c>
      <c r="AK29" s="33" t="s">
        <v>523</v>
      </c>
      <c r="AL29" s="36" t="s">
        <v>524</v>
      </c>
      <c r="AM29" s="37"/>
    </row>
    <row r="30" spans="1:39" ht="51.75" x14ac:dyDescent="0.25">
      <c r="A30" s="26">
        <v>58023</v>
      </c>
      <c r="B30" s="27" t="s">
        <v>318</v>
      </c>
      <c r="C30" s="27" t="s">
        <v>516</v>
      </c>
      <c r="D30" s="27" t="s">
        <v>320</v>
      </c>
      <c r="E30" s="28" t="s">
        <v>22</v>
      </c>
      <c r="F30" s="27" t="s">
        <v>23</v>
      </c>
      <c r="G30" s="24" t="str">
        <f t="shared" si="0"/>
        <v>C</v>
      </c>
      <c r="H30" s="24" t="str">
        <f>VLOOKUP(J30,[1]Homoogacion!$A$2:$C$29,2,0)</f>
        <v>VICEPRESIDENCIA DE INTEGRACIÓN PRODUCTIVA</v>
      </c>
      <c r="I30" s="24" t="str">
        <f>VLOOKUP(J30,[1]Homoogacion!$A$2:$C$29,3,0)</f>
        <v>AOCM</v>
      </c>
      <c r="J30" s="27" t="s">
        <v>476</v>
      </c>
      <c r="K30" s="27" t="s">
        <v>477</v>
      </c>
      <c r="L30" s="27" t="s">
        <v>30</v>
      </c>
      <c r="M30" s="27" t="s">
        <v>321</v>
      </c>
      <c r="N30" s="27" t="s">
        <v>32</v>
      </c>
      <c r="O30" s="29">
        <v>58098568.869999997</v>
      </c>
      <c r="P30" s="29">
        <v>0</v>
      </c>
      <c r="Q30" s="29">
        <v>58098568.869999997</v>
      </c>
      <c r="R30" s="29">
        <v>58098568.869999997</v>
      </c>
      <c r="S30" s="28" t="s">
        <v>322</v>
      </c>
      <c r="T30" s="27" t="s">
        <v>525</v>
      </c>
      <c r="U30" s="27" t="s">
        <v>526</v>
      </c>
      <c r="V30" s="27" t="s">
        <v>325</v>
      </c>
      <c r="W30" s="27" t="s">
        <v>326</v>
      </c>
      <c r="X30" s="27" t="s">
        <v>527</v>
      </c>
      <c r="Y30" s="27" t="s">
        <v>328</v>
      </c>
      <c r="Z30" s="27" t="s">
        <v>528</v>
      </c>
      <c r="AA30" s="27" t="s">
        <v>529</v>
      </c>
      <c r="AB30" s="27" t="s">
        <v>530</v>
      </c>
      <c r="AC30" s="27" t="s">
        <v>530</v>
      </c>
      <c r="AD30" s="27" t="s">
        <v>531</v>
      </c>
      <c r="AE30" s="27"/>
      <c r="AF30" s="27"/>
      <c r="AG30" s="27"/>
      <c r="AH30" s="27"/>
      <c r="AI30" s="27" t="s">
        <v>513</v>
      </c>
      <c r="AJ30" s="27" t="s">
        <v>532</v>
      </c>
      <c r="AK30" s="33" t="s">
        <v>533</v>
      </c>
      <c r="AL30" s="36" t="s">
        <v>534</v>
      </c>
      <c r="AM30" s="37"/>
    </row>
    <row r="31" spans="1:39" ht="39" x14ac:dyDescent="0.25">
      <c r="A31" s="26">
        <v>96823</v>
      </c>
      <c r="B31" s="27" t="s">
        <v>318</v>
      </c>
      <c r="C31" s="27" t="s">
        <v>516</v>
      </c>
      <c r="D31" s="27" t="s">
        <v>320</v>
      </c>
      <c r="E31" s="28" t="s">
        <v>22</v>
      </c>
      <c r="F31" s="27" t="s">
        <v>23</v>
      </c>
      <c r="G31" s="24" t="str">
        <f t="shared" si="0"/>
        <v>C</v>
      </c>
      <c r="H31" s="24" t="str">
        <f>VLOOKUP(J31,[1]Homoogacion!$A$2:$C$29,2,0)</f>
        <v>VICEPRESIDENCIA DE INTEGRACIÓN PRODUCTIVA</v>
      </c>
      <c r="I31" s="24" t="str">
        <f>VLOOKUP(J31,[1]Homoogacion!$A$2:$C$29,3,0)</f>
        <v>PIDAR</v>
      </c>
      <c r="J31" s="27" t="s">
        <v>535</v>
      </c>
      <c r="K31" s="27" t="s">
        <v>536</v>
      </c>
      <c r="L31" s="27" t="s">
        <v>30</v>
      </c>
      <c r="M31" s="27" t="s">
        <v>321</v>
      </c>
      <c r="N31" s="27" t="s">
        <v>32</v>
      </c>
      <c r="O31" s="29">
        <v>9818550.8000000007</v>
      </c>
      <c r="P31" s="29">
        <v>0</v>
      </c>
      <c r="Q31" s="29">
        <v>9818550.8000000007</v>
      </c>
      <c r="R31" s="29">
        <v>9818550.8000000007</v>
      </c>
      <c r="S31" s="28" t="s">
        <v>462</v>
      </c>
      <c r="T31" s="27" t="s">
        <v>537</v>
      </c>
      <c r="U31" s="27" t="s">
        <v>538</v>
      </c>
      <c r="V31" s="27" t="s">
        <v>325</v>
      </c>
      <c r="W31" s="27" t="s">
        <v>356</v>
      </c>
      <c r="X31" s="27" t="s">
        <v>539</v>
      </c>
      <c r="Y31" s="27" t="s">
        <v>328</v>
      </c>
      <c r="Z31" s="27" t="s">
        <v>494</v>
      </c>
      <c r="AA31" s="27" t="s">
        <v>495</v>
      </c>
      <c r="AB31" s="27" t="s">
        <v>540</v>
      </c>
      <c r="AC31" s="27" t="s">
        <v>540</v>
      </c>
      <c r="AD31" s="27" t="s">
        <v>541</v>
      </c>
      <c r="AE31" s="27" t="s">
        <v>542</v>
      </c>
      <c r="AF31" s="27" t="s">
        <v>543</v>
      </c>
      <c r="AG31" s="27"/>
      <c r="AH31" s="27"/>
      <c r="AI31" s="27" t="s">
        <v>544</v>
      </c>
      <c r="AJ31" s="27" t="s">
        <v>469</v>
      </c>
      <c r="AK31" s="33" t="s">
        <v>545</v>
      </c>
      <c r="AL31" s="36" t="s">
        <v>546</v>
      </c>
      <c r="AM31" s="37"/>
    </row>
    <row r="32" spans="1:39" ht="39" x14ac:dyDescent="0.25">
      <c r="A32" s="26">
        <v>96823</v>
      </c>
      <c r="B32" s="27" t="s">
        <v>318</v>
      </c>
      <c r="C32" s="27" t="s">
        <v>516</v>
      </c>
      <c r="D32" s="27" t="s">
        <v>320</v>
      </c>
      <c r="E32" s="28" t="s">
        <v>22</v>
      </c>
      <c r="F32" s="27" t="s">
        <v>23</v>
      </c>
      <c r="G32" s="24" t="str">
        <f t="shared" si="0"/>
        <v>C</v>
      </c>
      <c r="H32" s="24" t="str">
        <f>VLOOKUP(J32,[1]Homoogacion!$A$2:$C$29,2,0)</f>
        <v>VICEPRESIDENCIA DE INTEGRACIÓN PRODUCTIVA</v>
      </c>
      <c r="I32" s="24" t="str">
        <f>VLOOKUP(J32,[1]Homoogacion!$A$2:$C$29,3,0)</f>
        <v>PIDAR</v>
      </c>
      <c r="J32" s="27" t="s">
        <v>460</v>
      </c>
      <c r="K32" s="27" t="s">
        <v>461</v>
      </c>
      <c r="L32" s="27" t="s">
        <v>30</v>
      </c>
      <c r="M32" s="27" t="s">
        <v>321</v>
      </c>
      <c r="N32" s="27" t="s">
        <v>32</v>
      </c>
      <c r="O32" s="29">
        <v>545474.19999999995</v>
      </c>
      <c r="P32" s="29">
        <v>0</v>
      </c>
      <c r="Q32" s="29">
        <v>545474.19999999995</v>
      </c>
      <c r="R32" s="29">
        <v>545474.19999999995</v>
      </c>
      <c r="S32" s="28" t="s">
        <v>462</v>
      </c>
      <c r="T32" s="27" t="s">
        <v>537</v>
      </c>
      <c r="U32" s="27" t="s">
        <v>538</v>
      </c>
      <c r="V32" s="27" t="s">
        <v>325</v>
      </c>
      <c r="W32" s="27" t="s">
        <v>356</v>
      </c>
      <c r="X32" s="27" t="s">
        <v>539</v>
      </c>
      <c r="Y32" s="27" t="s">
        <v>328</v>
      </c>
      <c r="Z32" s="27" t="s">
        <v>494</v>
      </c>
      <c r="AA32" s="27" t="s">
        <v>495</v>
      </c>
      <c r="AB32" s="27" t="s">
        <v>540</v>
      </c>
      <c r="AC32" s="27" t="s">
        <v>540</v>
      </c>
      <c r="AD32" s="27" t="s">
        <v>541</v>
      </c>
      <c r="AE32" s="27" t="s">
        <v>542</v>
      </c>
      <c r="AF32" s="27" t="s">
        <v>543</v>
      </c>
      <c r="AG32" s="27"/>
      <c r="AH32" s="27"/>
      <c r="AI32" s="27" t="s">
        <v>544</v>
      </c>
      <c r="AJ32" s="27" t="s">
        <v>469</v>
      </c>
      <c r="AK32" s="33" t="s">
        <v>545</v>
      </c>
      <c r="AL32" s="36" t="s">
        <v>546</v>
      </c>
      <c r="AM32" s="37"/>
    </row>
    <row r="33" spans="1:39" ht="39" x14ac:dyDescent="0.25">
      <c r="A33" s="26">
        <v>96823</v>
      </c>
      <c r="B33" s="27" t="s">
        <v>318</v>
      </c>
      <c r="C33" s="27" t="s">
        <v>516</v>
      </c>
      <c r="D33" s="27" t="s">
        <v>320</v>
      </c>
      <c r="E33" s="28" t="s">
        <v>22</v>
      </c>
      <c r="F33" s="27" t="s">
        <v>23</v>
      </c>
      <c r="G33" s="24" t="str">
        <f t="shared" si="0"/>
        <v>C</v>
      </c>
      <c r="H33" s="24" t="str">
        <f>VLOOKUP(J33,[1]Homoogacion!$A$2:$C$29,2,0)</f>
        <v>VIP- Dirección de Adecuación de Tierras</v>
      </c>
      <c r="I33" s="24" t="str">
        <f>VLOOKUP(J33,[1]Homoogacion!$A$2:$C$29,3,0)</f>
        <v>PIDAR</v>
      </c>
      <c r="J33" s="27" t="s">
        <v>505</v>
      </c>
      <c r="K33" s="27" t="s">
        <v>506</v>
      </c>
      <c r="L33" s="27" t="s">
        <v>30</v>
      </c>
      <c r="M33" s="27" t="s">
        <v>321</v>
      </c>
      <c r="N33" s="27" t="s">
        <v>32</v>
      </c>
      <c r="O33" s="29">
        <v>545475</v>
      </c>
      <c r="P33" s="29">
        <v>0</v>
      </c>
      <c r="Q33" s="29">
        <v>545475</v>
      </c>
      <c r="R33" s="29">
        <v>545475</v>
      </c>
      <c r="S33" s="28" t="s">
        <v>462</v>
      </c>
      <c r="T33" s="27" t="s">
        <v>537</v>
      </c>
      <c r="U33" s="27" t="s">
        <v>538</v>
      </c>
      <c r="V33" s="27" t="s">
        <v>325</v>
      </c>
      <c r="W33" s="27" t="s">
        <v>356</v>
      </c>
      <c r="X33" s="27" t="s">
        <v>539</v>
      </c>
      <c r="Y33" s="27" t="s">
        <v>328</v>
      </c>
      <c r="Z33" s="27" t="s">
        <v>494</v>
      </c>
      <c r="AA33" s="27" t="s">
        <v>495</v>
      </c>
      <c r="AB33" s="27" t="s">
        <v>540</v>
      </c>
      <c r="AC33" s="27" t="s">
        <v>540</v>
      </c>
      <c r="AD33" s="27" t="s">
        <v>541</v>
      </c>
      <c r="AE33" s="27" t="s">
        <v>542</v>
      </c>
      <c r="AF33" s="27" t="s">
        <v>543</v>
      </c>
      <c r="AG33" s="27"/>
      <c r="AH33" s="27"/>
      <c r="AI33" s="27" t="s">
        <v>544</v>
      </c>
      <c r="AJ33" s="27" t="s">
        <v>469</v>
      </c>
      <c r="AK33" s="33" t="s">
        <v>545</v>
      </c>
      <c r="AL33" s="36" t="s">
        <v>546</v>
      </c>
      <c r="AM33" s="37"/>
    </row>
    <row r="34" spans="1:39" ht="39" x14ac:dyDescent="0.25">
      <c r="A34" s="26">
        <v>31623</v>
      </c>
      <c r="B34" s="27" t="s">
        <v>318</v>
      </c>
      <c r="C34" s="27" t="s">
        <v>516</v>
      </c>
      <c r="D34" s="27" t="s">
        <v>339</v>
      </c>
      <c r="E34" s="28" t="s">
        <v>22</v>
      </c>
      <c r="F34" s="27" t="s">
        <v>23</v>
      </c>
      <c r="G34" s="24" t="str">
        <f t="shared" si="0"/>
        <v>C</v>
      </c>
      <c r="H34" s="24" t="str">
        <f>VLOOKUP(J34,[1]Homoogacion!$A$2:$C$29,2,0)</f>
        <v>10-OTI</v>
      </c>
      <c r="I34" s="24" t="str">
        <f>VLOOKUP(J34,[1]Homoogacion!$A$2:$C$29,3,0)</f>
        <v>Capacidades Tecnológicas</v>
      </c>
      <c r="J34" s="27" t="s">
        <v>547</v>
      </c>
      <c r="K34" s="27" t="s">
        <v>548</v>
      </c>
      <c r="L34" s="27" t="s">
        <v>30</v>
      </c>
      <c r="M34" s="27" t="s">
        <v>321</v>
      </c>
      <c r="N34" s="27" t="s">
        <v>32</v>
      </c>
      <c r="O34" s="29">
        <v>5000000</v>
      </c>
      <c r="P34" s="29">
        <v>0</v>
      </c>
      <c r="Q34" s="29">
        <v>5000000</v>
      </c>
      <c r="R34" s="29">
        <v>0</v>
      </c>
      <c r="S34" s="28" t="s">
        <v>462</v>
      </c>
      <c r="T34" s="27" t="s">
        <v>549</v>
      </c>
      <c r="U34" s="27" t="s">
        <v>550</v>
      </c>
      <c r="V34" s="27" t="s">
        <v>325</v>
      </c>
      <c r="W34" s="27" t="s">
        <v>356</v>
      </c>
      <c r="X34" s="27" t="s">
        <v>551</v>
      </c>
      <c r="Y34" s="27" t="s">
        <v>328</v>
      </c>
      <c r="Z34" s="27" t="s">
        <v>385</v>
      </c>
      <c r="AA34" s="27" t="s">
        <v>386</v>
      </c>
      <c r="AB34" s="27" t="s">
        <v>552</v>
      </c>
      <c r="AC34" s="27" t="s">
        <v>552</v>
      </c>
      <c r="AD34" s="27" t="s">
        <v>553</v>
      </c>
      <c r="AE34" s="27" t="s">
        <v>554</v>
      </c>
      <c r="AF34" s="27" t="s">
        <v>555</v>
      </c>
      <c r="AG34" s="27" t="s">
        <v>556</v>
      </c>
      <c r="AH34" s="27"/>
      <c r="AI34" s="27" t="s">
        <v>557</v>
      </c>
      <c r="AJ34" s="27" t="s">
        <v>469</v>
      </c>
      <c r="AK34" s="33" t="s">
        <v>558</v>
      </c>
      <c r="AL34" s="36" t="s">
        <v>559</v>
      </c>
      <c r="AM34" s="37"/>
    </row>
    <row r="35" spans="1:39" ht="51.75" x14ac:dyDescent="0.25">
      <c r="A35" s="26">
        <v>139123</v>
      </c>
      <c r="B35" s="27" t="s">
        <v>318</v>
      </c>
      <c r="C35" s="27" t="s">
        <v>560</v>
      </c>
      <c r="D35" s="27" t="s">
        <v>339</v>
      </c>
      <c r="E35" s="28" t="s">
        <v>22</v>
      </c>
      <c r="F35" s="27" t="s">
        <v>23</v>
      </c>
      <c r="G35" s="24" t="str">
        <f t="shared" si="0"/>
        <v>C</v>
      </c>
      <c r="H35" s="24" t="str">
        <f>VLOOKUP(J35,[1]Homoogacion!$A$2:$C$29,2,0)</f>
        <v>VICEPRESIDENCIA DE INTEGRACIÓN PRODUCTIVA</v>
      </c>
      <c r="I35" s="24" t="str">
        <f>VLOOKUP(J35,[1]Homoogacion!$A$2:$C$29,3,0)</f>
        <v>AOCM</v>
      </c>
      <c r="J35" s="27" t="s">
        <v>476</v>
      </c>
      <c r="K35" s="27" t="s">
        <v>477</v>
      </c>
      <c r="L35" s="27" t="s">
        <v>30</v>
      </c>
      <c r="M35" s="27" t="s">
        <v>321</v>
      </c>
      <c r="N35" s="27" t="s">
        <v>32</v>
      </c>
      <c r="O35" s="29">
        <v>811155986.61000001</v>
      </c>
      <c r="P35" s="29">
        <v>0</v>
      </c>
      <c r="Q35" s="29">
        <v>811155986.61000001</v>
      </c>
      <c r="R35" s="29">
        <v>197824303.46000001</v>
      </c>
      <c r="S35" s="28" t="s">
        <v>322</v>
      </c>
      <c r="T35" s="27" t="s">
        <v>323</v>
      </c>
      <c r="U35" s="27" t="s">
        <v>324</v>
      </c>
      <c r="V35" s="27" t="s">
        <v>325</v>
      </c>
      <c r="W35" s="27" t="s">
        <v>326</v>
      </c>
      <c r="X35" s="27" t="s">
        <v>327</v>
      </c>
      <c r="Y35" s="27" t="s">
        <v>328</v>
      </c>
      <c r="Z35" s="27" t="s">
        <v>329</v>
      </c>
      <c r="AA35" s="27" t="s">
        <v>330</v>
      </c>
      <c r="AB35" s="27" t="s">
        <v>561</v>
      </c>
      <c r="AC35" s="27" t="s">
        <v>561</v>
      </c>
      <c r="AD35" s="27" t="s">
        <v>562</v>
      </c>
      <c r="AE35" s="27" t="s">
        <v>563</v>
      </c>
      <c r="AF35" s="27" t="s">
        <v>564</v>
      </c>
      <c r="AG35" s="27" t="s">
        <v>565</v>
      </c>
      <c r="AH35" s="27"/>
      <c r="AI35" s="27" t="s">
        <v>566</v>
      </c>
      <c r="AJ35" s="27" t="s">
        <v>335</v>
      </c>
      <c r="AK35" s="33" t="s">
        <v>567</v>
      </c>
      <c r="AL35" s="36" t="s">
        <v>568</v>
      </c>
      <c r="AM35" s="37"/>
    </row>
    <row r="36" spans="1:39" ht="51.75" x14ac:dyDescent="0.25">
      <c r="A36" s="26">
        <v>139123</v>
      </c>
      <c r="B36" s="27" t="s">
        <v>318</v>
      </c>
      <c r="C36" s="27" t="s">
        <v>560</v>
      </c>
      <c r="D36" s="27" t="s">
        <v>339</v>
      </c>
      <c r="E36" s="28" t="s">
        <v>22</v>
      </c>
      <c r="F36" s="27" t="s">
        <v>23</v>
      </c>
      <c r="G36" s="24" t="str">
        <f t="shared" si="0"/>
        <v>C</v>
      </c>
      <c r="H36" s="24" t="str">
        <f>VLOOKUP(J36,[1]Homoogacion!$A$2:$C$29,2,0)</f>
        <v>VICEPRESIDENCIA DE INTEGRACIÓN PRODUCTIVA</v>
      </c>
      <c r="I36" s="24" t="str">
        <f>VLOOKUP(J36,[1]Homoogacion!$A$2:$C$29,3,0)</f>
        <v>AOCM</v>
      </c>
      <c r="J36" s="27" t="s">
        <v>476</v>
      </c>
      <c r="K36" s="27" t="s">
        <v>477</v>
      </c>
      <c r="L36" s="27" t="s">
        <v>206</v>
      </c>
      <c r="M36" s="27" t="s">
        <v>569</v>
      </c>
      <c r="N36" s="27" t="s">
        <v>32</v>
      </c>
      <c r="O36" s="29">
        <v>0</v>
      </c>
      <c r="P36" s="29">
        <v>0</v>
      </c>
      <c r="Q36" s="29">
        <v>0</v>
      </c>
      <c r="R36" s="29">
        <v>0</v>
      </c>
      <c r="S36" s="28" t="s">
        <v>322</v>
      </c>
      <c r="T36" s="27" t="s">
        <v>323</v>
      </c>
      <c r="U36" s="27" t="s">
        <v>324</v>
      </c>
      <c r="V36" s="27" t="s">
        <v>325</v>
      </c>
      <c r="W36" s="27" t="s">
        <v>326</v>
      </c>
      <c r="X36" s="27" t="s">
        <v>327</v>
      </c>
      <c r="Y36" s="27" t="s">
        <v>328</v>
      </c>
      <c r="Z36" s="27" t="s">
        <v>329</v>
      </c>
      <c r="AA36" s="27" t="s">
        <v>330</v>
      </c>
      <c r="AB36" s="27" t="s">
        <v>561</v>
      </c>
      <c r="AC36" s="27" t="s">
        <v>561</v>
      </c>
      <c r="AD36" s="27" t="s">
        <v>562</v>
      </c>
      <c r="AE36" s="27" t="s">
        <v>563</v>
      </c>
      <c r="AF36" s="27" t="s">
        <v>564</v>
      </c>
      <c r="AG36" s="27" t="s">
        <v>565</v>
      </c>
      <c r="AH36" s="27"/>
      <c r="AI36" s="27" t="s">
        <v>566</v>
      </c>
      <c r="AJ36" s="27" t="s">
        <v>335</v>
      </c>
      <c r="AK36" s="33" t="s">
        <v>567</v>
      </c>
      <c r="AL36" s="36" t="s">
        <v>568</v>
      </c>
      <c r="AM36" s="37"/>
    </row>
    <row r="37" spans="1:39" ht="39" x14ac:dyDescent="0.25">
      <c r="A37" s="26">
        <v>121123</v>
      </c>
      <c r="B37" s="27" t="s">
        <v>318</v>
      </c>
      <c r="C37" s="27" t="s">
        <v>560</v>
      </c>
      <c r="D37" s="27" t="s">
        <v>320</v>
      </c>
      <c r="E37" s="28" t="s">
        <v>22</v>
      </c>
      <c r="F37" s="27" t="s">
        <v>23</v>
      </c>
      <c r="G37" s="24" t="str">
        <f t="shared" si="0"/>
        <v>C</v>
      </c>
      <c r="H37" s="24" t="str">
        <f>VLOOKUP(J37,[1]Homoogacion!$A$2:$C$29,2,0)</f>
        <v>VICEPRESIDENCIA DE INTEGRACIÓN PRODUCTIVA</v>
      </c>
      <c r="I37" s="24" t="str">
        <f>VLOOKUP(J37,[1]Homoogacion!$A$2:$C$29,3,0)</f>
        <v>PIDAR</v>
      </c>
      <c r="J37" s="27" t="s">
        <v>460</v>
      </c>
      <c r="K37" s="27" t="s">
        <v>461</v>
      </c>
      <c r="L37" s="27" t="s">
        <v>30</v>
      </c>
      <c r="M37" s="27" t="s">
        <v>321</v>
      </c>
      <c r="N37" s="27" t="s">
        <v>32</v>
      </c>
      <c r="O37" s="29">
        <v>6105262.6699999999</v>
      </c>
      <c r="P37" s="29">
        <v>0</v>
      </c>
      <c r="Q37" s="29">
        <v>6105262.6699999999</v>
      </c>
      <c r="R37" s="29">
        <v>6105262.6699999999</v>
      </c>
      <c r="S37" s="28" t="s">
        <v>462</v>
      </c>
      <c r="T37" s="27" t="s">
        <v>570</v>
      </c>
      <c r="U37" s="27" t="s">
        <v>571</v>
      </c>
      <c r="V37" s="27" t="s">
        <v>325</v>
      </c>
      <c r="W37" s="27" t="s">
        <v>356</v>
      </c>
      <c r="X37" s="27" t="s">
        <v>572</v>
      </c>
      <c r="Y37" s="27" t="s">
        <v>328</v>
      </c>
      <c r="Z37" s="27" t="s">
        <v>358</v>
      </c>
      <c r="AA37" s="27" t="s">
        <v>359</v>
      </c>
      <c r="AB37" s="27" t="s">
        <v>573</v>
      </c>
      <c r="AC37" s="27" t="s">
        <v>573</v>
      </c>
      <c r="AD37" s="27" t="s">
        <v>574</v>
      </c>
      <c r="AE37" s="27"/>
      <c r="AF37" s="27"/>
      <c r="AG37" s="27"/>
      <c r="AH37" s="27"/>
      <c r="AI37" s="27" t="s">
        <v>575</v>
      </c>
      <c r="AJ37" s="27" t="s">
        <v>469</v>
      </c>
      <c r="AK37" s="33" t="s">
        <v>576</v>
      </c>
      <c r="AL37" s="36" t="s">
        <v>471</v>
      </c>
      <c r="AM37" s="37"/>
    </row>
    <row r="38" spans="1:39" ht="39" x14ac:dyDescent="0.25">
      <c r="A38" s="26">
        <v>121123</v>
      </c>
      <c r="B38" s="27" t="s">
        <v>318</v>
      </c>
      <c r="C38" s="27" t="s">
        <v>560</v>
      </c>
      <c r="D38" s="27" t="s">
        <v>320</v>
      </c>
      <c r="E38" s="28" t="s">
        <v>22</v>
      </c>
      <c r="F38" s="27" t="s">
        <v>23</v>
      </c>
      <c r="G38" s="24" t="str">
        <f t="shared" si="0"/>
        <v>C</v>
      </c>
      <c r="H38" s="24" t="str">
        <f>VLOOKUP(J38,[1]Homoogacion!$A$2:$C$29,2,0)</f>
        <v>VICEPRESIDENCIA DE INTEGRACIÓN PRODUCTIVA</v>
      </c>
      <c r="I38" s="24" t="str">
        <f>VLOOKUP(J38,[1]Homoogacion!$A$2:$C$29,3,0)</f>
        <v>Extención Agropecuaria</v>
      </c>
      <c r="J38" s="27" t="s">
        <v>472</v>
      </c>
      <c r="K38" s="27" t="s">
        <v>473</v>
      </c>
      <c r="L38" s="27" t="s">
        <v>30</v>
      </c>
      <c r="M38" s="27" t="s">
        <v>321</v>
      </c>
      <c r="N38" s="27" t="s">
        <v>32</v>
      </c>
      <c r="O38" s="29">
        <v>842104.67</v>
      </c>
      <c r="P38" s="29">
        <v>0</v>
      </c>
      <c r="Q38" s="29">
        <v>842104.67</v>
      </c>
      <c r="R38" s="29">
        <v>842104.67</v>
      </c>
      <c r="S38" s="28" t="s">
        <v>462</v>
      </c>
      <c r="T38" s="27" t="s">
        <v>570</v>
      </c>
      <c r="U38" s="27" t="s">
        <v>571</v>
      </c>
      <c r="V38" s="27" t="s">
        <v>325</v>
      </c>
      <c r="W38" s="27" t="s">
        <v>356</v>
      </c>
      <c r="X38" s="27" t="s">
        <v>572</v>
      </c>
      <c r="Y38" s="27" t="s">
        <v>328</v>
      </c>
      <c r="Z38" s="27" t="s">
        <v>358</v>
      </c>
      <c r="AA38" s="27" t="s">
        <v>359</v>
      </c>
      <c r="AB38" s="27" t="s">
        <v>573</v>
      </c>
      <c r="AC38" s="27" t="s">
        <v>573</v>
      </c>
      <c r="AD38" s="27" t="s">
        <v>574</v>
      </c>
      <c r="AE38" s="27"/>
      <c r="AF38" s="27"/>
      <c r="AG38" s="27"/>
      <c r="AH38" s="27"/>
      <c r="AI38" s="27" t="s">
        <v>575</v>
      </c>
      <c r="AJ38" s="27" t="s">
        <v>469</v>
      </c>
      <c r="AK38" s="33" t="s">
        <v>576</v>
      </c>
      <c r="AL38" s="36" t="s">
        <v>471</v>
      </c>
      <c r="AM38" s="37"/>
    </row>
    <row r="39" spans="1:39" ht="39" x14ac:dyDescent="0.25">
      <c r="A39" s="26">
        <v>121123</v>
      </c>
      <c r="B39" s="27" t="s">
        <v>318</v>
      </c>
      <c r="C39" s="27" t="s">
        <v>560</v>
      </c>
      <c r="D39" s="27" t="s">
        <v>320</v>
      </c>
      <c r="E39" s="28" t="s">
        <v>22</v>
      </c>
      <c r="F39" s="27" t="s">
        <v>23</v>
      </c>
      <c r="G39" s="24" t="str">
        <f t="shared" si="0"/>
        <v>C</v>
      </c>
      <c r="H39" s="24" t="str">
        <f>VLOOKUP(J39,[1]Homoogacion!$A$2:$C$29,2,0)</f>
        <v>VICEPRESIDENCIA DE INTEGRACIÓN PRODUCTIVA</v>
      </c>
      <c r="I39" s="24" t="str">
        <f>VLOOKUP(J39,[1]Homoogacion!$A$2:$C$29,3,0)</f>
        <v>Extención Agropecuaria</v>
      </c>
      <c r="J39" s="27" t="s">
        <v>474</v>
      </c>
      <c r="K39" s="27" t="s">
        <v>475</v>
      </c>
      <c r="L39" s="27" t="s">
        <v>30</v>
      </c>
      <c r="M39" s="27" t="s">
        <v>321</v>
      </c>
      <c r="N39" s="27" t="s">
        <v>32</v>
      </c>
      <c r="O39" s="29">
        <v>105262.67</v>
      </c>
      <c r="P39" s="29">
        <v>0</v>
      </c>
      <c r="Q39" s="29">
        <v>105262.67</v>
      </c>
      <c r="R39" s="29">
        <v>105262.67</v>
      </c>
      <c r="S39" s="28" t="s">
        <v>462</v>
      </c>
      <c r="T39" s="27" t="s">
        <v>570</v>
      </c>
      <c r="U39" s="27" t="s">
        <v>571</v>
      </c>
      <c r="V39" s="27" t="s">
        <v>325</v>
      </c>
      <c r="W39" s="27" t="s">
        <v>356</v>
      </c>
      <c r="X39" s="27" t="s">
        <v>572</v>
      </c>
      <c r="Y39" s="27" t="s">
        <v>328</v>
      </c>
      <c r="Z39" s="27" t="s">
        <v>358</v>
      </c>
      <c r="AA39" s="27" t="s">
        <v>359</v>
      </c>
      <c r="AB39" s="27" t="s">
        <v>573</v>
      </c>
      <c r="AC39" s="27" t="s">
        <v>573</v>
      </c>
      <c r="AD39" s="27" t="s">
        <v>574</v>
      </c>
      <c r="AE39" s="27"/>
      <c r="AF39" s="27"/>
      <c r="AG39" s="27"/>
      <c r="AH39" s="27"/>
      <c r="AI39" s="27" t="s">
        <v>575</v>
      </c>
      <c r="AJ39" s="27" t="s">
        <v>469</v>
      </c>
      <c r="AK39" s="33" t="s">
        <v>576</v>
      </c>
      <c r="AL39" s="36" t="s">
        <v>471</v>
      </c>
      <c r="AM39" s="37"/>
    </row>
    <row r="40" spans="1:39" ht="51.75" x14ac:dyDescent="0.25">
      <c r="A40" s="26">
        <v>121123</v>
      </c>
      <c r="B40" s="27" t="s">
        <v>318</v>
      </c>
      <c r="C40" s="27" t="s">
        <v>560</v>
      </c>
      <c r="D40" s="27" t="s">
        <v>320</v>
      </c>
      <c r="E40" s="28" t="s">
        <v>22</v>
      </c>
      <c r="F40" s="27" t="s">
        <v>23</v>
      </c>
      <c r="G40" s="24" t="str">
        <f t="shared" si="0"/>
        <v>C</v>
      </c>
      <c r="H40" s="24" t="str">
        <f>VLOOKUP(J40,[1]Homoogacion!$A$2:$C$29,2,0)</f>
        <v>VICEPRESIDENCIA DE INTEGRACIÓN PRODUCTIVA</v>
      </c>
      <c r="I40" s="24" t="str">
        <f>VLOOKUP(J40,[1]Homoogacion!$A$2:$C$29,3,0)</f>
        <v>AOCM</v>
      </c>
      <c r="J40" s="27" t="s">
        <v>476</v>
      </c>
      <c r="K40" s="27" t="s">
        <v>477</v>
      </c>
      <c r="L40" s="27" t="s">
        <v>30</v>
      </c>
      <c r="M40" s="27" t="s">
        <v>321</v>
      </c>
      <c r="N40" s="27" t="s">
        <v>32</v>
      </c>
      <c r="O40" s="29">
        <v>219104.67</v>
      </c>
      <c r="P40" s="29">
        <v>0</v>
      </c>
      <c r="Q40" s="29">
        <v>219104.67</v>
      </c>
      <c r="R40" s="29">
        <v>219104.67</v>
      </c>
      <c r="S40" s="28" t="s">
        <v>462</v>
      </c>
      <c r="T40" s="27" t="s">
        <v>570</v>
      </c>
      <c r="U40" s="27" t="s">
        <v>571</v>
      </c>
      <c r="V40" s="27" t="s">
        <v>325</v>
      </c>
      <c r="W40" s="27" t="s">
        <v>356</v>
      </c>
      <c r="X40" s="27" t="s">
        <v>572</v>
      </c>
      <c r="Y40" s="27" t="s">
        <v>328</v>
      </c>
      <c r="Z40" s="27" t="s">
        <v>358</v>
      </c>
      <c r="AA40" s="27" t="s">
        <v>359</v>
      </c>
      <c r="AB40" s="27" t="s">
        <v>573</v>
      </c>
      <c r="AC40" s="27" t="s">
        <v>573</v>
      </c>
      <c r="AD40" s="27" t="s">
        <v>574</v>
      </c>
      <c r="AE40" s="27"/>
      <c r="AF40" s="27"/>
      <c r="AG40" s="27"/>
      <c r="AH40" s="27"/>
      <c r="AI40" s="27" t="s">
        <v>575</v>
      </c>
      <c r="AJ40" s="27" t="s">
        <v>469</v>
      </c>
      <c r="AK40" s="33" t="s">
        <v>576</v>
      </c>
      <c r="AL40" s="36" t="s">
        <v>471</v>
      </c>
      <c r="AM40" s="37"/>
    </row>
    <row r="41" spans="1:39" ht="39" x14ac:dyDescent="0.25">
      <c r="A41" s="26">
        <v>121123</v>
      </c>
      <c r="B41" s="27" t="s">
        <v>318</v>
      </c>
      <c r="C41" s="27" t="s">
        <v>560</v>
      </c>
      <c r="D41" s="27" t="s">
        <v>320</v>
      </c>
      <c r="E41" s="28" t="s">
        <v>22</v>
      </c>
      <c r="F41" s="27" t="s">
        <v>23</v>
      </c>
      <c r="G41" s="24" t="str">
        <f t="shared" si="0"/>
        <v>C</v>
      </c>
      <c r="H41" s="24" t="str">
        <f>VLOOKUP(J41,[1]Homoogacion!$A$2:$C$29,2,0)</f>
        <v>VIP- Dirección de Adecuación de Tierras</v>
      </c>
      <c r="I41" s="24" t="str">
        <f>VLOOKUP(J41,[1]Homoogacion!$A$2:$C$29,3,0)</f>
        <v>FONAT</v>
      </c>
      <c r="J41" s="27" t="s">
        <v>478</v>
      </c>
      <c r="K41" s="27" t="s">
        <v>479</v>
      </c>
      <c r="L41" s="27" t="s">
        <v>30</v>
      </c>
      <c r="M41" s="27" t="s">
        <v>321</v>
      </c>
      <c r="N41" s="27" t="s">
        <v>32</v>
      </c>
      <c r="O41" s="29">
        <v>2105265.3199999998</v>
      </c>
      <c r="P41" s="29">
        <v>0</v>
      </c>
      <c r="Q41" s="29">
        <v>2105265.3199999998</v>
      </c>
      <c r="R41" s="29">
        <v>2105265.3199999998</v>
      </c>
      <c r="S41" s="28" t="s">
        <v>462</v>
      </c>
      <c r="T41" s="27" t="s">
        <v>570</v>
      </c>
      <c r="U41" s="27" t="s">
        <v>571</v>
      </c>
      <c r="V41" s="27" t="s">
        <v>325</v>
      </c>
      <c r="W41" s="27" t="s">
        <v>356</v>
      </c>
      <c r="X41" s="27" t="s">
        <v>572</v>
      </c>
      <c r="Y41" s="27" t="s">
        <v>328</v>
      </c>
      <c r="Z41" s="27" t="s">
        <v>358</v>
      </c>
      <c r="AA41" s="27" t="s">
        <v>359</v>
      </c>
      <c r="AB41" s="27" t="s">
        <v>573</v>
      </c>
      <c r="AC41" s="27" t="s">
        <v>573</v>
      </c>
      <c r="AD41" s="27" t="s">
        <v>574</v>
      </c>
      <c r="AE41" s="27"/>
      <c r="AF41" s="27"/>
      <c r="AG41" s="27"/>
      <c r="AH41" s="27"/>
      <c r="AI41" s="27" t="s">
        <v>575</v>
      </c>
      <c r="AJ41" s="27" t="s">
        <v>469</v>
      </c>
      <c r="AK41" s="33" t="s">
        <v>576</v>
      </c>
      <c r="AL41" s="36" t="s">
        <v>471</v>
      </c>
      <c r="AM41" s="37"/>
    </row>
    <row r="42" spans="1:39" ht="39" x14ac:dyDescent="0.25">
      <c r="A42" s="26">
        <v>237223</v>
      </c>
      <c r="B42" s="27" t="s">
        <v>318</v>
      </c>
      <c r="C42" s="27" t="s">
        <v>560</v>
      </c>
      <c r="D42" s="27" t="s">
        <v>339</v>
      </c>
      <c r="E42" s="28" t="s">
        <v>22</v>
      </c>
      <c r="F42" s="27" t="s">
        <v>23</v>
      </c>
      <c r="G42" s="24" t="str">
        <f t="shared" si="0"/>
        <v>C</v>
      </c>
      <c r="H42" s="24" t="str">
        <f>VLOOKUP(J42,[1]Homoogacion!$A$2:$C$29,2,0)</f>
        <v>VICEPRESIDENCIA DE INTEGRACIÓN PRODUCTIVA</v>
      </c>
      <c r="I42" s="24" t="str">
        <f>VLOOKUP(J42,[1]Homoogacion!$A$2:$C$29,3,0)</f>
        <v>Extención Agropecuaria</v>
      </c>
      <c r="J42" s="27" t="s">
        <v>472</v>
      </c>
      <c r="K42" s="27" t="s">
        <v>473</v>
      </c>
      <c r="L42" s="27" t="s">
        <v>30</v>
      </c>
      <c r="M42" s="27" t="s">
        <v>321</v>
      </c>
      <c r="N42" s="27" t="s">
        <v>32</v>
      </c>
      <c r="O42" s="29">
        <v>3304070</v>
      </c>
      <c r="P42" s="29">
        <v>0</v>
      </c>
      <c r="Q42" s="29">
        <v>3304070</v>
      </c>
      <c r="R42" s="29">
        <v>0</v>
      </c>
      <c r="S42" s="28" t="s">
        <v>462</v>
      </c>
      <c r="T42" s="27" t="s">
        <v>577</v>
      </c>
      <c r="U42" s="27" t="s">
        <v>578</v>
      </c>
      <c r="V42" s="27" t="s">
        <v>325</v>
      </c>
      <c r="W42" s="27" t="s">
        <v>356</v>
      </c>
      <c r="X42" s="27" t="s">
        <v>579</v>
      </c>
      <c r="Y42" s="27" t="s">
        <v>328</v>
      </c>
      <c r="Z42" s="27" t="s">
        <v>494</v>
      </c>
      <c r="AA42" s="27" t="s">
        <v>495</v>
      </c>
      <c r="AB42" s="27" t="s">
        <v>580</v>
      </c>
      <c r="AC42" s="27" t="s">
        <v>580</v>
      </c>
      <c r="AD42" s="27" t="s">
        <v>581</v>
      </c>
      <c r="AE42" s="27" t="s">
        <v>582</v>
      </c>
      <c r="AF42" s="27" t="s">
        <v>583</v>
      </c>
      <c r="AG42" s="27" t="s">
        <v>584</v>
      </c>
      <c r="AH42" s="27"/>
      <c r="AI42" s="27" t="s">
        <v>585</v>
      </c>
      <c r="AJ42" s="27" t="s">
        <v>469</v>
      </c>
      <c r="AK42" s="33" t="s">
        <v>586</v>
      </c>
      <c r="AL42" s="36" t="s">
        <v>587</v>
      </c>
      <c r="AM42" s="37"/>
    </row>
    <row r="43" spans="1:39" ht="39" x14ac:dyDescent="0.25">
      <c r="A43" s="26">
        <v>237223</v>
      </c>
      <c r="B43" s="27" t="s">
        <v>318</v>
      </c>
      <c r="C43" s="27" t="s">
        <v>560</v>
      </c>
      <c r="D43" s="27" t="s">
        <v>339</v>
      </c>
      <c r="E43" s="28" t="s">
        <v>22</v>
      </c>
      <c r="F43" s="27" t="s">
        <v>23</v>
      </c>
      <c r="G43" s="24" t="str">
        <f t="shared" si="0"/>
        <v>C</v>
      </c>
      <c r="H43" s="24" t="str">
        <f>VLOOKUP(J43,[1]Homoogacion!$A$2:$C$29,2,0)</f>
        <v>VICEPRESIDENCIA DE INTEGRACIÓN PRODUCTIVA</v>
      </c>
      <c r="I43" s="24" t="str">
        <f>VLOOKUP(J43,[1]Homoogacion!$A$2:$C$29,3,0)</f>
        <v>Extención Agropecuaria</v>
      </c>
      <c r="J43" s="27" t="s">
        <v>474</v>
      </c>
      <c r="K43" s="27" t="s">
        <v>475</v>
      </c>
      <c r="L43" s="27" t="s">
        <v>30</v>
      </c>
      <c r="M43" s="27" t="s">
        <v>321</v>
      </c>
      <c r="N43" s="27" t="s">
        <v>32</v>
      </c>
      <c r="O43" s="29">
        <v>986930</v>
      </c>
      <c r="P43" s="29">
        <v>0</v>
      </c>
      <c r="Q43" s="29">
        <v>986930</v>
      </c>
      <c r="R43" s="29">
        <v>0</v>
      </c>
      <c r="S43" s="28" t="s">
        <v>462</v>
      </c>
      <c r="T43" s="27" t="s">
        <v>577</v>
      </c>
      <c r="U43" s="27" t="s">
        <v>578</v>
      </c>
      <c r="V43" s="27" t="s">
        <v>325</v>
      </c>
      <c r="W43" s="27" t="s">
        <v>356</v>
      </c>
      <c r="X43" s="27" t="s">
        <v>579</v>
      </c>
      <c r="Y43" s="27" t="s">
        <v>328</v>
      </c>
      <c r="Z43" s="27" t="s">
        <v>494</v>
      </c>
      <c r="AA43" s="27" t="s">
        <v>495</v>
      </c>
      <c r="AB43" s="27" t="s">
        <v>580</v>
      </c>
      <c r="AC43" s="27" t="s">
        <v>580</v>
      </c>
      <c r="AD43" s="27" t="s">
        <v>581</v>
      </c>
      <c r="AE43" s="27" t="s">
        <v>582</v>
      </c>
      <c r="AF43" s="27" t="s">
        <v>583</v>
      </c>
      <c r="AG43" s="27" t="s">
        <v>584</v>
      </c>
      <c r="AH43" s="27"/>
      <c r="AI43" s="27" t="s">
        <v>585</v>
      </c>
      <c r="AJ43" s="27" t="s">
        <v>469</v>
      </c>
      <c r="AK43" s="33" t="s">
        <v>586</v>
      </c>
      <c r="AL43" s="36" t="s">
        <v>587</v>
      </c>
      <c r="AM43" s="37"/>
    </row>
    <row r="44" spans="1:39" ht="39" x14ac:dyDescent="0.25">
      <c r="A44" s="26">
        <v>255523</v>
      </c>
      <c r="B44" s="27" t="s">
        <v>318</v>
      </c>
      <c r="C44" s="27" t="s">
        <v>560</v>
      </c>
      <c r="D44" s="27" t="s">
        <v>339</v>
      </c>
      <c r="E44" s="28" t="s">
        <v>22</v>
      </c>
      <c r="F44" s="27" t="s">
        <v>23</v>
      </c>
      <c r="G44" s="24" t="str">
        <f t="shared" si="0"/>
        <v>C</v>
      </c>
      <c r="H44" s="24" t="str">
        <f>VLOOKUP(J44,[1]Homoogacion!$A$2:$C$29,2,0)</f>
        <v>VICEPRESIDENCIA DE INTEGRACIÓN PRODUCTIVA</v>
      </c>
      <c r="I44" s="24" t="str">
        <f>VLOOKUP(J44,[1]Homoogacion!$A$2:$C$29,3,0)</f>
        <v>PIDAR</v>
      </c>
      <c r="J44" s="27" t="s">
        <v>460</v>
      </c>
      <c r="K44" s="27" t="s">
        <v>461</v>
      </c>
      <c r="L44" s="27" t="s">
        <v>30</v>
      </c>
      <c r="M44" s="27" t="s">
        <v>321</v>
      </c>
      <c r="N44" s="27" t="s">
        <v>32</v>
      </c>
      <c r="O44" s="29">
        <v>139000000</v>
      </c>
      <c r="P44" s="29">
        <v>0</v>
      </c>
      <c r="Q44" s="29">
        <v>139000000</v>
      </c>
      <c r="R44" s="29">
        <v>5456095.3499999996</v>
      </c>
      <c r="S44" s="28" t="s">
        <v>322</v>
      </c>
      <c r="T44" s="27" t="s">
        <v>354</v>
      </c>
      <c r="U44" s="27" t="s">
        <v>355</v>
      </c>
      <c r="V44" s="27" t="s">
        <v>325</v>
      </c>
      <c r="W44" s="27" t="s">
        <v>356</v>
      </c>
      <c r="X44" s="27" t="s">
        <v>357</v>
      </c>
      <c r="Y44" s="27" t="s">
        <v>328</v>
      </c>
      <c r="Z44" s="27" t="s">
        <v>358</v>
      </c>
      <c r="AA44" s="27" t="s">
        <v>359</v>
      </c>
      <c r="AB44" s="27" t="s">
        <v>588</v>
      </c>
      <c r="AC44" s="27" t="s">
        <v>588</v>
      </c>
      <c r="AD44" s="27" t="s">
        <v>589</v>
      </c>
      <c r="AE44" s="27" t="s">
        <v>590</v>
      </c>
      <c r="AF44" s="27" t="s">
        <v>591</v>
      </c>
      <c r="AG44" s="27" t="s">
        <v>592</v>
      </c>
      <c r="AH44" s="27"/>
      <c r="AI44" s="27" t="s">
        <v>365</v>
      </c>
      <c r="AJ44" s="27" t="s">
        <v>335</v>
      </c>
      <c r="AK44" s="33" t="s">
        <v>366</v>
      </c>
      <c r="AL44" s="36" t="s">
        <v>593</v>
      </c>
      <c r="AM44" s="37"/>
    </row>
    <row r="45" spans="1:39" ht="39" x14ac:dyDescent="0.25">
      <c r="A45" s="26">
        <v>255623</v>
      </c>
      <c r="B45" s="27" t="s">
        <v>318</v>
      </c>
      <c r="C45" s="27" t="s">
        <v>594</v>
      </c>
      <c r="D45" s="27" t="s">
        <v>339</v>
      </c>
      <c r="E45" s="28" t="s">
        <v>22</v>
      </c>
      <c r="F45" s="27" t="s">
        <v>23</v>
      </c>
      <c r="G45" s="24" t="str">
        <f t="shared" si="0"/>
        <v>C</v>
      </c>
      <c r="H45" s="24" t="str">
        <f>VLOOKUP(J45,[1]Homoogacion!$A$2:$C$29,2,0)</f>
        <v>VICEPRESIDENCIA DE PROYECTOS</v>
      </c>
      <c r="I45" s="24" t="str">
        <f>VLOOKUP(J45,[1]Homoogacion!$A$2:$C$29,3,0)</f>
        <v>Asociatividad</v>
      </c>
      <c r="J45" s="27" t="s">
        <v>595</v>
      </c>
      <c r="K45" s="27" t="s">
        <v>596</v>
      </c>
      <c r="L45" s="27" t="s">
        <v>30</v>
      </c>
      <c r="M45" s="27" t="s">
        <v>321</v>
      </c>
      <c r="N45" s="27" t="s">
        <v>32</v>
      </c>
      <c r="O45" s="29">
        <v>1319616673.77</v>
      </c>
      <c r="P45" s="29">
        <v>0</v>
      </c>
      <c r="Q45" s="29">
        <v>1319616673.77</v>
      </c>
      <c r="R45" s="29">
        <v>36471910.770000003</v>
      </c>
      <c r="S45" s="28" t="s">
        <v>322</v>
      </c>
      <c r="T45" s="27" t="s">
        <v>354</v>
      </c>
      <c r="U45" s="27" t="s">
        <v>355</v>
      </c>
      <c r="V45" s="27" t="s">
        <v>325</v>
      </c>
      <c r="W45" s="27" t="s">
        <v>356</v>
      </c>
      <c r="X45" s="27" t="s">
        <v>357</v>
      </c>
      <c r="Y45" s="27" t="s">
        <v>328</v>
      </c>
      <c r="Z45" s="27" t="s">
        <v>358</v>
      </c>
      <c r="AA45" s="27" t="s">
        <v>359</v>
      </c>
      <c r="AB45" s="27" t="s">
        <v>597</v>
      </c>
      <c r="AC45" s="27" t="s">
        <v>597</v>
      </c>
      <c r="AD45" s="27" t="s">
        <v>598</v>
      </c>
      <c r="AE45" s="27" t="s">
        <v>599</v>
      </c>
      <c r="AF45" s="27" t="s">
        <v>600</v>
      </c>
      <c r="AG45" s="27" t="s">
        <v>601</v>
      </c>
      <c r="AH45" s="27"/>
      <c r="AI45" s="27" t="s">
        <v>365</v>
      </c>
      <c r="AJ45" s="27" t="s">
        <v>335</v>
      </c>
      <c r="AK45" s="33" t="s">
        <v>366</v>
      </c>
      <c r="AL45" s="36" t="s">
        <v>367</v>
      </c>
      <c r="AM45" s="37"/>
    </row>
    <row r="46" spans="1:39" ht="39" x14ac:dyDescent="0.25">
      <c r="A46" s="26">
        <v>255623</v>
      </c>
      <c r="B46" s="27" t="s">
        <v>318</v>
      </c>
      <c r="C46" s="27" t="s">
        <v>594</v>
      </c>
      <c r="D46" s="27" t="s">
        <v>339</v>
      </c>
      <c r="E46" s="28" t="s">
        <v>22</v>
      </c>
      <c r="F46" s="27" t="s">
        <v>23</v>
      </c>
      <c r="G46" s="24" t="str">
        <f t="shared" si="0"/>
        <v>C</v>
      </c>
      <c r="H46" s="24" t="str">
        <f>VLOOKUP(J46,[1]Homoogacion!$A$2:$C$29,2,0)</f>
        <v>VICEPRESIDENCIA DE PROYECTOS</v>
      </c>
      <c r="I46" s="24" t="str">
        <f>VLOOKUP(J46,[1]Homoogacion!$A$2:$C$29,3,0)</f>
        <v>Asociatividad</v>
      </c>
      <c r="J46" s="27" t="s">
        <v>602</v>
      </c>
      <c r="K46" s="27" t="s">
        <v>603</v>
      </c>
      <c r="L46" s="27" t="s">
        <v>30</v>
      </c>
      <c r="M46" s="27" t="s">
        <v>321</v>
      </c>
      <c r="N46" s="27" t="s">
        <v>32</v>
      </c>
      <c r="O46" s="29">
        <v>994739615.38</v>
      </c>
      <c r="P46" s="29">
        <v>0</v>
      </c>
      <c r="Q46" s="29">
        <v>994739615.38</v>
      </c>
      <c r="R46" s="29">
        <v>27492872.280000001</v>
      </c>
      <c r="S46" s="28" t="s">
        <v>322</v>
      </c>
      <c r="T46" s="27" t="s">
        <v>354</v>
      </c>
      <c r="U46" s="27" t="s">
        <v>355</v>
      </c>
      <c r="V46" s="27" t="s">
        <v>325</v>
      </c>
      <c r="W46" s="27" t="s">
        <v>356</v>
      </c>
      <c r="X46" s="27" t="s">
        <v>357</v>
      </c>
      <c r="Y46" s="27" t="s">
        <v>328</v>
      </c>
      <c r="Z46" s="27" t="s">
        <v>358</v>
      </c>
      <c r="AA46" s="27" t="s">
        <v>359</v>
      </c>
      <c r="AB46" s="27" t="s">
        <v>597</v>
      </c>
      <c r="AC46" s="27" t="s">
        <v>597</v>
      </c>
      <c r="AD46" s="27" t="s">
        <v>598</v>
      </c>
      <c r="AE46" s="27" t="s">
        <v>599</v>
      </c>
      <c r="AF46" s="27" t="s">
        <v>600</v>
      </c>
      <c r="AG46" s="27" t="s">
        <v>601</v>
      </c>
      <c r="AH46" s="27"/>
      <c r="AI46" s="27" t="s">
        <v>365</v>
      </c>
      <c r="AJ46" s="27" t="s">
        <v>335</v>
      </c>
      <c r="AK46" s="33" t="s">
        <v>366</v>
      </c>
      <c r="AL46" s="36" t="s">
        <v>367</v>
      </c>
      <c r="AM46" s="37"/>
    </row>
    <row r="47" spans="1:39" ht="39" x14ac:dyDescent="0.25">
      <c r="A47" s="26">
        <v>271023</v>
      </c>
      <c r="B47" s="27" t="s">
        <v>318</v>
      </c>
      <c r="C47" s="27" t="s">
        <v>604</v>
      </c>
      <c r="D47" s="27" t="s">
        <v>320</v>
      </c>
      <c r="E47" s="28" t="s">
        <v>22</v>
      </c>
      <c r="F47" s="27" t="s">
        <v>23</v>
      </c>
      <c r="G47" s="24" t="str">
        <f t="shared" si="0"/>
        <v>C</v>
      </c>
      <c r="H47" s="24" t="str">
        <f>VLOOKUP(J47,[1]Homoogacion!$A$2:$C$29,2,0)</f>
        <v>VICEPRESIDENCIA DE INTEGRACIÓN PRODUCTIVA</v>
      </c>
      <c r="I47" s="24" t="str">
        <f>VLOOKUP(J47,[1]Homoogacion!$A$2:$C$29,3,0)</f>
        <v>Comercialización</v>
      </c>
      <c r="J47" s="27" t="s">
        <v>605</v>
      </c>
      <c r="K47" s="27" t="s">
        <v>606</v>
      </c>
      <c r="L47" s="27" t="s">
        <v>30</v>
      </c>
      <c r="M47" s="27" t="s">
        <v>321</v>
      </c>
      <c r="N47" s="27" t="s">
        <v>32</v>
      </c>
      <c r="O47" s="29">
        <v>133092</v>
      </c>
      <c r="P47" s="29">
        <v>0</v>
      </c>
      <c r="Q47" s="29">
        <v>133092</v>
      </c>
      <c r="R47" s="29">
        <v>133092</v>
      </c>
      <c r="S47" s="28" t="s">
        <v>462</v>
      </c>
      <c r="T47" s="27" t="s">
        <v>607</v>
      </c>
      <c r="U47" s="27" t="s">
        <v>608</v>
      </c>
      <c r="V47" s="27" t="s">
        <v>325</v>
      </c>
      <c r="W47" s="27" t="s">
        <v>356</v>
      </c>
      <c r="X47" s="27" t="s">
        <v>609</v>
      </c>
      <c r="Y47" s="27" t="s">
        <v>328</v>
      </c>
      <c r="Z47" s="27" t="s">
        <v>385</v>
      </c>
      <c r="AA47" s="27" t="s">
        <v>386</v>
      </c>
      <c r="AB47" s="27" t="s">
        <v>610</v>
      </c>
      <c r="AC47" s="27" t="s">
        <v>611</v>
      </c>
      <c r="AD47" s="27" t="s">
        <v>612</v>
      </c>
      <c r="AE47" s="27"/>
      <c r="AF47" s="27"/>
      <c r="AG47" s="27"/>
      <c r="AH47" s="27"/>
      <c r="AI47" s="27" t="s">
        <v>392</v>
      </c>
      <c r="AJ47" s="27" t="s">
        <v>469</v>
      </c>
      <c r="AK47" s="33" t="s">
        <v>613</v>
      </c>
      <c r="AL47" s="36" t="s">
        <v>614</v>
      </c>
      <c r="AM47" s="37"/>
    </row>
    <row r="48" spans="1:39" ht="39" x14ac:dyDescent="0.25">
      <c r="A48" s="26">
        <v>271023</v>
      </c>
      <c r="B48" s="27" t="s">
        <v>318</v>
      </c>
      <c r="C48" s="27" t="s">
        <v>604</v>
      </c>
      <c r="D48" s="27" t="s">
        <v>320</v>
      </c>
      <c r="E48" s="28" t="s">
        <v>22</v>
      </c>
      <c r="F48" s="27" t="s">
        <v>23</v>
      </c>
      <c r="G48" s="24" t="str">
        <f t="shared" si="0"/>
        <v>C</v>
      </c>
      <c r="H48" s="24" t="str">
        <f>VLOOKUP(J48,[1]Homoogacion!$A$2:$C$29,2,0)</f>
        <v>VICEPRESIDENCIA DE INTEGRACIÓN PRODUCTIVA</v>
      </c>
      <c r="I48" s="24" t="str">
        <f>VLOOKUP(J48,[1]Homoogacion!$A$2:$C$29,3,0)</f>
        <v>Comercialización</v>
      </c>
      <c r="J48" s="27" t="s">
        <v>503</v>
      </c>
      <c r="K48" s="27" t="s">
        <v>504</v>
      </c>
      <c r="L48" s="27" t="s">
        <v>30</v>
      </c>
      <c r="M48" s="27" t="s">
        <v>321</v>
      </c>
      <c r="N48" s="27" t="s">
        <v>32</v>
      </c>
      <c r="O48" s="29">
        <v>133092</v>
      </c>
      <c r="P48" s="29">
        <v>0</v>
      </c>
      <c r="Q48" s="29">
        <v>133092</v>
      </c>
      <c r="R48" s="29">
        <v>133092</v>
      </c>
      <c r="S48" s="28" t="s">
        <v>462</v>
      </c>
      <c r="T48" s="27" t="s">
        <v>607</v>
      </c>
      <c r="U48" s="27" t="s">
        <v>608</v>
      </c>
      <c r="V48" s="27" t="s">
        <v>325</v>
      </c>
      <c r="W48" s="27" t="s">
        <v>356</v>
      </c>
      <c r="X48" s="27" t="s">
        <v>609</v>
      </c>
      <c r="Y48" s="27" t="s">
        <v>328</v>
      </c>
      <c r="Z48" s="27" t="s">
        <v>385</v>
      </c>
      <c r="AA48" s="27" t="s">
        <v>386</v>
      </c>
      <c r="AB48" s="27" t="s">
        <v>610</v>
      </c>
      <c r="AC48" s="27" t="s">
        <v>611</v>
      </c>
      <c r="AD48" s="27" t="s">
        <v>612</v>
      </c>
      <c r="AE48" s="27"/>
      <c r="AF48" s="27"/>
      <c r="AG48" s="27"/>
      <c r="AH48" s="27"/>
      <c r="AI48" s="27" t="s">
        <v>392</v>
      </c>
      <c r="AJ48" s="27" t="s">
        <v>469</v>
      </c>
      <c r="AK48" s="33" t="s">
        <v>613</v>
      </c>
      <c r="AL48" s="36" t="s">
        <v>614</v>
      </c>
      <c r="AM48" s="37"/>
    </row>
    <row r="49" spans="1:39" ht="39" x14ac:dyDescent="0.25">
      <c r="A49" s="26">
        <v>271023</v>
      </c>
      <c r="B49" s="27" t="s">
        <v>318</v>
      </c>
      <c r="C49" s="27" t="s">
        <v>604</v>
      </c>
      <c r="D49" s="27" t="s">
        <v>320</v>
      </c>
      <c r="E49" s="28" t="s">
        <v>22</v>
      </c>
      <c r="F49" s="27" t="s">
        <v>23</v>
      </c>
      <c r="G49" s="24" t="str">
        <f t="shared" si="0"/>
        <v>C</v>
      </c>
      <c r="H49" s="24" t="str">
        <f>VLOOKUP(J49,[1]Homoogacion!$A$2:$C$29,2,0)</f>
        <v>VICEPRESIDENCIA DE INTEGRACIÓN PRODUCTIVA</v>
      </c>
      <c r="I49" s="24" t="str">
        <f>VLOOKUP(J49,[1]Homoogacion!$A$2:$C$29,3,0)</f>
        <v>Comercialización</v>
      </c>
      <c r="J49" s="27" t="s">
        <v>489</v>
      </c>
      <c r="K49" s="27" t="s">
        <v>490</v>
      </c>
      <c r="L49" s="27" t="s">
        <v>30</v>
      </c>
      <c r="M49" s="27" t="s">
        <v>321</v>
      </c>
      <c r="N49" s="27" t="s">
        <v>32</v>
      </c>
      <c r="O49" s="29">
        <v>66546</v>
      </c>
      <c r="P49" s="29">
        <v>0</v>
      </c>
      <c r="Q49" s="29">
        <v>66546</v>
      </c>
      <c r="R49" s="29">
        <v>66546</v>
      </c>
      <c r="S49" s="28" t="s">
        <v>462</v>
      </c>
      <c r="T49" s="27" t="s">
        <v>607</v>
      </c>
      <c r="U49" s="27" t="s">
        <v>608</v>
      </c>
      <c r="V49" s="27" t="s">
        <v>325</v>
      </c>
      <c r="W49" s="27" t="s">
        <v>356</v>
      </c>
      <c r="X49" s="27" t="s">
        <v>609</v>
      </c>
      <c r="Y49" s="27" t="s">
        <v>328</v>
      </c>
      <c r="Z49" s="27" t="s">
        <v>385</v>
      </c>
      <c r="AA49" s="27" t="s">
        <v>386</v>
      </c>
      <c r="AB49" s="27" t="s">
        <v>610</v>
      </c>
      <c r="AC49" s="27" t="s">
        <v>611</v>
      </c>
      <c r="AD49" s="27" t="s">
        <v>612</v>
      </c>
      <c r="AE49" s="27"/>
      <c r="AF49" s="27"/>
      <c r="AG49" s="27"/>
      <c r="AH49" s="27"/>
      <c r="AI49" s="27" t="s">
        <v>392</v>
      </c>
      <c r="AJ49" s="27" t="s">
        <v>469</v>
      </c>
      <c r="AK49" s="33" t="s">
        <v>613</v>
      </c>
      <c r="AL49" s="36" t="s">
        <v>614</v>
      </c>
      <c r="AM49" s="37"/>
    </row>
    <row r="50" spans="1:39" ht="39" x14ac:dyDescent="0.25">
      <c r="A50" s="26">
        <v>271023</v>
      </c>
      <c r="B50" s="27" t="s">
        <v>318</v>
      </c>
      <c r="C50" s="27" t="s">
        <v>604</v>
      </c>
      <c r="D50" s="27" t="s">
        <v>320</v>
      </c>
      <c r="E50" s="28" t="s">
        <v>22</v>
      </c>
      <c r="F50" s="27" t="s">
        <v>23</v>
      </c>
      <c r="G50" s="24" t="str">
        <f t="shared" si="0"/>
        <v>C</v>
      </c>
      <c r="H50" s="24" t="str">
        <f>VLOOKUP(J50,[1]Homoogacion!$A$2:$C$29,2,0)</f>
        <v>VICEPRESIDENCIA DE INTEGRACIÓN PRODUCTIVA</v>
      </c>
      <c r="I50" s="24" t="str">
        <f>VLOOKUP(J50,[1]Homoogacion!$A$2:$C$29,3,0)</f>
        <v>PIDAR</v>
      </c>
      <c r="J50" s="27" t="s">
        <v>535</v>
      </c>
      <c r="K50" s="27" t="s">
        <v>536</v>
      </c>
      <c r="L50" s="27" t="s">
        <v>30</v>
      </c>
      <c r="M50" s="27" t="s">
        <v>321</v>
      </c>
      <c r="N50" s="27" t="s">
        <v>32</v>
      </c>
      <c r="O50" s="29">
        <v>887321</v>
      </c>
      <c r="P50" s="29">
        <v>0</v>
      </c>
      <c r="Q50" s="29">
        <v>887321</v>
      </c>
      <c r="R50" s="29">
        <v>887321</v>
      </c>
      <c r="S50" s="28" t="s">
        <v>462</v>
      </c>
      <c r="T50" s="27" t="s">
        <v>607</v>
      </c>
      <c r="U50" s="27" t="s">
        <v>608</v>
      </c>
      <c r="V50" s="27" t="s">
        <v>325</v>
      </c>
      <c r="W50" s="27" t="s">
        <v>356</v>
      </c>
      <c r="X50" s="27" t="s">
        <v>609</v>
      </c>
      <c r="Y50" s="27" t="s">
        <v>328</v>
      </c>
      <c r="Z50" s="27" t="s">
        <v>385</v>
      </c>
      <c r="AA50" s="27" t="s">
        <v>386</v>
      </c>
      <c r="AB50" s="27" t="s">
        <v>610</v>
      </c>
      <c r="AC50" s="27" t="s">
        <v>611</v>
      </c>
      <c r="AD50" s="27" t="s">
        <v>612</v>
      </c>
      <c r="AE50" s="27"/>
      <c r="AF50" s="27"/>
      <c r="AG50" s="27"/>
      <c r="AH50" s="27"/>
      <c r="AI50" s="27" t="s">
        <v>392</v>
      </c>
      <c r="AJ50" s="27" t="s">
        <v>469</v>
      </c>
      <c r="AK50" s="33" t="s">
        <v>613</v>
      </c>
      <c r="AL50" s="36" t="s">
        <v>614</v>
      </c>
      <c r="AM50" s="37"/>
    </row>
    <row r="51" spans="1:39" ht="39" x14ac:dyDescent="0.25">
      <c r="A51" s="26">
        <v>271023</v>
      </c>
      <c r="B51" s="27" t="s">
        <v>318</v>
      </c>
      <c r="C51" s="27" t="s">
        <v>604</v>
      </c>
      <c r="D51" s="27" t="s">
        <v>320</v>
      </c>
      <c r="E51" s="28" t="s">
        <v>22</v>
      </c>
      <c r="F51" s="27" t="s">
        <v>23</v>
      </c>
      <c r="G51" s="24" t="str">
        <f t="shared" si="0"/>
        <v>C</v>
      </c>
      <c r="H51" s="24" t="str">
        <f>VLOOKUP(J51,[1]Homoogacion!$A$2:$C$29,2,0)</f>
        <v>VICEPRESIDENCIA DE INTEGRACIÓN PRODUCTIVA</v>
      </c>
      <c r="I51" s="24" t="str">
        <f>VLOOKUP(J51,[1]Homoogacion!$A$2:$C$29,3,0)</f>
        <v>PIDAR</v>
      </c>
      <c r="J51" s="27" t="s">
        <v>460</v>
      </c>
      <c r="K51" s="27" t="s">
        <v>461</v>
      </c>
      <c r="L51" s="27" t="s">
        <v>30</v>
      </c>
      <c r="M51" s="27" t="s">
        <v>321</v>
      </c>
      <c r="N51" s="27" t="s">
        <v>32</v>
      </c>
      <c r="O51" s="29">
        <v>332732</v>
      </c>
      <c r="P51" s="29">
        <v>0</v>
      </c>
      <c r="Q51" s="29">
        <v>332732</v>
      </c>
      <c r="R51" s="29">
        <v>332732</v>
      </c>
      <c r="S51" s="28" t="s">
        <v>462</v>
      </c>
      <c r="T51" s="27" t="s">
        <v>607</v>
      </c>
      <c r="U51" s="27" t="s">
        <v>608</v>
      </c>
      <c r="V51" s="27" t="s">
        <v>325</v>
      </c>
      <c r="W51" s="27" t="s">
        <v>356</v>
      </c>
      <c r="X51" s="27" t="s">
        <v>609</v>
      </c>
      <c r="Y51" s="27" t="s">
        <v>328</v>
      </c>
      <c r="Z51" s="27" t="s">
        <v>385</v>
      </c>
      <c r="AA51" s="27" t="s">
        <v>386</v>
      </c>
      <c r="AB51" s="27" t="s">
        <v>610</v>
      </c>
      <c r="AC51" s="27" t="s">
        <v>611</v>
      </c>
      <c r="AD51" s="27" t="s">
        <v>612</v>
      </c>
      <c r="AE51" s="27"/>
      <c r="AF51" s="27"/>
      <c r="AG51" s="27"/>
      <c r="AH51" s="27"/>
      <c r="AI51" s="27" t="s">
        <v>392</v>
      </c>
      <c r="AJ51" s="27" t="s">
        <v>469</v>
      </c>
      <c r="AK51" s="33" t="s">
        <v>613</v>
      </c>
      <c r="AL51" s="36" t="s">
        <v>614</v>
      </c>
      <c r="AM51" s="37"/>
    </row>
    <row r="52" spans="1:39" ht="39" x14ac:dyDescent="0.25">
      <c r="A52" s="26">
        <v>271023</v>
      </c>
      <c r="B52" s="27" t="s">
        <v>318</v>
      </c>
      <c r="C52" s="27" t="s">
        <v>604</v>
      </c>
      <c r="D52" s="27" t="s">
        <v>320</v>
      </c>
      <c r="E52" s="28" t="s">
        <v>22</v>
      </c>
      <c r="F52" s="27" t="s">
        <v>23</v>
      </c>
      <c r="G52" s="24" t="str">
        <f t="shared" si="0"/>
        <v>C</v>
      </c>
      <c r="H52" s="24" t="str">
        <f>VLOOKUP(J52,[1]Homoogacion!$A$2:$C$29,2,0)</f>
        <v>VICEPRESIDENCIA DE INTEGRACIÓN PRODUCTIVA</v>
      </c>
      <c r="I52" s="24" t="str">
        <f>VLOOKUP(J52,[1]Homoogacion!$A$2:$C$29,3,0)</f>
        <v>Extención Agropecuaria</v>
      </c>
      <c r="J52" s="27" t="s">
        <v>474</v>
      </c>
      <c r="K52" s="27" t="s">
        <v>475</v>
      </c>
      <c r="L52" s="27" t="s">
        <v>30</v>
      </c>
      <c r="M52" s="27" t="s">
        <v>321</v>
      </c>
      <c r="N52" s="27" t="s">
        <v>32</v>
      </c>
      <c r="O52" s="29">
        <v>266185</v>
      </c>
      <c r="P52" s="29">
        <v>0</v>
      </c>
      <c r="Q52" s="29">
        <v>266185</v>
      </c>
      <c r="R52" s="29">
        <v>266185</v>
      </c>
      <c r="S52" s="28" t="s">
        <v>462</v>
      </c>
      <c r="T52" s="27" t="s">
        <v>607</v>
      </c>
      <c r="U52" s="27" t="s">
        <v>608</v>
      </c>
      <c r="V52" s="27" t="s">
        <v>325</v>
      </c>
      <c r="W52" s="27" t="s">
        <v>356</v>
      </c>
      <c r="X52" s="27" t="s">
        <v>609</v>
      </c>
      <c r="Y52" s="27" t="s">
        <v>328</v>
      </c>
      <c r="Z52" s="27" t="s">
        <v>385</v>
      </c>
      <c r="AA52" s="27" t="s">
        <v>386</v>
      </c>
      <c r="AB52" s="27" t="s">
        <v>610</v>
      </c>
      <c r="AC52" s="27" t="s">
        <v>611</v>
      </c>
      <c r="AD52" s="27" t="s">
        <v>612</v>
      </c>
      <c r="AE52" s="27"/>
      <c r="AF52" s="27"/>
      <c r="AG52" s="27"/>
      <c r="AH52" s="27"/>
      <c r="AI52" s="27" t="s">
        <v>392</v>
      </c>
      <c r="AJ52" s="27" t="s">
        <v>469</v>
      </c>
      <c r="AK52" s="33" t="s">
        <v>613</v>
      </c>
      <c r="AL52" s="36" t="s">
        <v>614</v>
      </c>
      <c r="AM52" s="37"/>
    </row>
    <row r="53" spans="1:39" ht="39" x14ac:dyDescent="0.25">
      <c r="A53" s="26">
        <v>271023</v>
      </c>
      <c r="B53" s="27" t="s">
        <v>318</v>
      </c>
      <c r="C53" s="27" t="s">
        <v>604</v>
      </c>
      <c r="D53" s="27" t="s">
        <v>320</v>
      </c>
      <c r="E53" s="28" t="s">
        <v>22</v>
      </c>
      <c r="F53" s="27" t="s">
        <v>23</v>
      </c>
      <c r="G53" s="24" t="str">
        <f t="shared" si="0"/>
        <v>C</v>
      </c>
      <c r="H53" s="24" t="str">
        <f>VLOOKUP(J53,[1]Homoogacion!$A$2:$C$29,2,0)</f>
        <v>VICEPRESIDENCIA DE INTEGRACIÓN PRODUCTIVA</v>
      </c>
      <c r="I53" s="24" t="str">
        <f>VLOOKUP(J53,[1]Homoogacion!$A$2:$C$29,3,0)</f>
        <v>Extención Agropecuaria</v>
      </c>
      <c r="J53" s="27" t="s">
        <v>472</v>
      </c>
      <c r="K53" s="27" t="s">
        <v>473</v>
      </c>
      <c r="L53" s="27" t="s">
        <v>30</v>
      </c>
      <c r="M53" s="27" t="s">
        <v>321</v>
      </c>
      <c r="N53" s="27" t="s">
        <v>32</v>
      </c>
      <c r="O53" s="29">
        <v>399278</v>
      </c>
      <c r="P53" s="29">
        <v>0</v>
      </c>
      <c r="Q53" s="29">
        <v>399278</v>
      </c>
      <c r="R53" s="29">
        <v>399278</v>
      </c>
      <c r="S53" s="28" t="s">
        <v>462</v>
      </c>
      <c r="T53" s="27" t="s">
        <v>607</v>
      </c>
      <c r="U53" s="27" t="s">
        <v>608</v>
      </c>
      <c r="V53" s="27" t="s">
        <v>325</v>
      </c>
      <c r="W53" s="27" t="s">
        <v>356</v>
      </c>
      <c r="X53" s="27" t="s">
        <v>609</v>
      </c>
      <c r="Y53" s="27" t="s">
        <v>328</v>
      </c>
      <c r="Z53" s="27" t="s">
        <v>385</v>
      </c>
      <c r="AA53" s="27" t="s">
        <v>386</v>
      </c>
      <c r="AB53" s="27" t="s">
        <v>610</v>
      </c>
      <c r="AC53" s="27" t="s">
        <v>611</v>
      </c>
      <c r="AD53" s="27" t="s">
        <v>612</v>
      </c>
      <c r="AE53" s="27"/>
      <c r="AF53" s="27"/>
      <c r="AG53" s="27"/>
      <c r="AH53" s="27"/>
      <c r="AI53" s="27" t="s">
        <v>392</v>
      </c>
      <c r="AJ53" s="27" t="s">
        <v>469</v>
      </c>
      <c r="AK53" s="33" t="s">
        <v>613</v>
      </c>
      <c r="AL53" s="36" t="s">
        <v>614</v>
      </c>
      <c r="AM53" s="37"/>
    </row>
    <row r="54" spans="1:39" ht="51.75" x14ac:dyDescent="0.25">
      <c r="A54" s="26">
        <v>271023</v>
      </c>
      <c r="B54" s="27" t="s">
        <v>318</v>
      </c>
      <c r="C54" s="27" t="s">
        <v>604</v>
      </c>
      <c r="D54" s="27" t="s">
        <v>320</v>
      </c>
      <c r="E54" s="28" t="s">
        <v>22</v>
      </c>
      <c r="F54" s="27" t="s">
        <v>23</v>
      </c>
      <c r="G54" s="24" t="str">
        <f t="shared" si="0"/>
        <v>C</v>
      </c>
      <c r="H54" s="24" t="str">
        <f>VLOOKUP(J54,[1]Homoogacion!$A$2:$C$29,2,0)</f>
        <v>VICEPRESIDENCIA DE INTEGRACIÓN PRODUCTIVA</v>
      </c>
      <c r="I54" s="24" t="str">
        <f>VLOOKUP(J54,[1]Homoogacion!$A$2:$C$29,3,0)</f>
        <v>AOCM</v>
      </c>
      <c r="J54" s="27" t="s">
        <v>476</v>
      </c>
      <c r="K54" s="27" t="s">
        <v>477</v>
      </c>
      <c r="L54" s="27" t="s">
        <v>30</v>
      </c>
      <c r="M54" s="27" t="s">
        <v>321</v>
      </c>
      <c r="N54" s="27" t="s">
        <v>32</v>
      </c>
      <c r="O54" s="29">
        <v>1996360</v>
      </c>
      <c r="P54" s="29">
        <v>0</v>
      </c>
      <c r="Q54" s="29">
        <v>1996360</v>
      </c>
      <c r="R54" s="29">
        <v>1996360</v>
      </c>
      <c r="S54" s="28" t="s">
        <v>462</v>
      </c>
      <c r="T54" s="27" t="s">
        <v>607</v>
      </c>
      <c r="U54" s="27" t="s">
        <v>608</v>
      </c>
      <c r="V54" s="27" t="s">
        <v>325</v>
      </c>
      <c r="W54" s="27" t="s">
        <v>356</v>
      </c>
      <c r="X54" s="27" t="s">
        <v>609</v>
      </c>
      <c r="Y54" s="27" t="s">
        <v>328</v>
      </c>
      <c r="Z54" s="27" t="s">
        <v>385</v>
      </c>
      <c r="AA54" s="27" t="s">
        <v>386</v>
      </c>
      <c r="AB54" s="27" t="s">
        <v>610</v>
      </c>
      <c r="AC54" s="27" t="s">
        <v>611</v>
      </c>
      <c r="AD54" s="27" t="s">
        <v>612</v>
      </c>
      <c r="AE54" s="27"/>
      <c r="AF54" s="27"/>
      <c r="AG54" s="27"/>
      <c r="AH54" s="27"/>
      <c r="AI54" s="27" t="s">
        <v>392</v>
      </c>
      <c r="AJ54" s="27" t="s">
        <v>469</v>
      </c>
      <c r="AK54" s="33" t="s">
        <v>613</v>
      </c>
      <c r="AL54" s="36" t="s">
        <v>614</v>
      </c>
      <c r="AM54" s="37"/>
    </row>
    <row r="55" spans="1:39" ht="39" x14ac:dyDescent="0.25">
      <c r="A55" s="26">
        <v>271023</v>
      </c>
      <c r="B55" s="27" t="s">
        <v>318</v>
      </c>
      <c r="C55" s="27" t="s">
        <v>604</v>
      </c>
      <c r="D55" s="27" t="s">
        <v>320</v>
      </c>
      <c r="E55" s="28" t="s">
        <v>22</v>
      </c>
      <c r="F55" s="27" t="s">
        <v>23</v>
      </c>
      <c r="G55" s="24" t="str">
        <f t="shared" si="0"/>
        <v>C</v>
      </c>
      <c r="H55" s="24" t="str">
        <f>VLOOKUP(J55,[1]Homoogacion!$A$2:$C$29,2,0)</f>
        <v>VIP- Dirección de Adecuación de Tierras</v>
      </c>
      <c r="I55" s="24" t="str">
        <f>VLOOKUP(J55,[1]Homoogacion!$A$2:$C$29,3,0)</f>
        <v>FONAT</v>
      </c>
      <c r="J55" s="27" t="s">
        <v>478</v>
      </c>
      <c r="K55" s="27" t="s">
        <v>479</v>
      </c>
      <c r="L55" s="27" t="s">
        <v>30</v>
      </c>
      <c r="M55" s="27" t="s">
        <v>321</v>
      </c>
      <c r="N55" s="27" t="s">
        <v>32</v>
      </c>
      <c r="O55" s="29">
        <v>1996394</v>
      </c>
      <c r="P55" s="29">
        <v>0</v>
      </c>
      <c r="Q55" s="29">
        <v>1996394</v>
      </c>
      <c r="R55" s="29">
        <v>1996394</v>
      </c>
      <c r="S55" s="28" t="s">
        <v>462</v>
      </c>
      <c r="T55" s="27" t="s">
        <v>607</v>
      </c>
      <c r="U55" s="27" t="s">
        <v>608</v>
      </c>
      <c r="V55" s="27" t="s">
        <v>325</v>
      </c>
      <c r="W55" s="27" t="s">
        <v>356</v>
      </c>
      <c r="X55" s="27" t="s">
        <v>609</v>
      </c>
      <c r="Y55" s="27" t="s">
        <v>328</v>
      </c>
      <c r="Z55" s="27" t="s">
        <v>385</v>
      </c>
      <c r="AA55" s="27" t="s">
        <v>386</v>
      </c>
      <c r="AB55" s="27" t="s">
        <v>610</v>
      </c>
      <c r="AC55" s="27" t="s">
        <v>611</v>
      </c>
      <c r="AD55" s="27" t="s">
        <v>612</v>
      </c>
      <c r="AE55" s="27"/>
      <c r="AF55" s="27"/>
      <c r="AG55" s="27"/>
      <c r="AH55" s="27"/>
      <c r="AI55" s="27" t="s">
        <v>392</v>
      </c>
      <c r="AJ55" s="27" t="s">
        <v>469</v>
      </c>
      <c r="AK55" s="33" t="s">
        <v>613</v>
      </c>
      <c r="AL55" s="36" t="s">
        <v>614</v>
      </c>
      <c r="AM55" s="37"/>
    </row>
    <row r="56" spans="1:39" ht="39" x14ac:dyDescent="0.25">
      <c r="A56" s="26">
        <v>270823</v>
      </c>
      <c r="B56" s="27" t="s">
        <v>318</v>
      </c>
      <c r="C56" s="27" t="s">
        <v>604</v>
      </c>
      <c r="D56" s="27" t="s">
        <v>320</v>
      </c>
      <c r="E56" s="28" t="s">
        <v>22</v>
      </c>
      <c r="F56" s="27" t="s">
        <v>23</v>
      </c>
      <c r="G56" s="24" t="str">
        <f t="shared" si="0"/>
        <v>C</v>
      </c>
      <c r="H56" s="24" t="str">
        <f>VLOOKUP(J56,[1]Homoogacion!$A$2:$C$29,2,0)</f>
        <v>VICEPRESIDENCIA DE INTEGRACIÓN PRODUCTIVA</v>
      </c>
      <c r="I56" s="24" t="str">
        <f>VLOOKUP(J56,[1]Homoogacion!$A$2:$C$29,3,0)</f>
        <v>Comercialización</v>
      </c>
      <c r="J56" s="27" t="s">
        <v>503</v>
      </c>
      <c r="K56" s="27" t="s">
        <v>504</v>
      </c>
      <c r="L56" s="27" t="s">
        <v>30</v>
      </c>
      <c r="M56" s="27" t="s">
        <v>321</v>
      </c>
      <c r="N56" s="27" t="s">
        <v>32</v>
      </c>
      <c r="O56" s="29">
        <v>12670440</v>
      </c>
      <c r="P56" s="29">
        <v>0</v>
      </c>
      <c r="Q56" s="29">
        <v>12670440</v>
      </c>
      <c r="R56" s="29">
        <v>12670440</v>
      </c>
      <c r="S56" s="28" t="s">
        <v>462</v>
      </c>
      <c r="T56" s="27" t="s">
        <v>615</v>
      </c>
      <c r="U56" s="27" t="s">
        <v>616</v>
      </c>
      <c r="V56" s="27" t="s">
        <v>325</v>
      </c>
      <c r="W56" s="27" t="s">
        <v>356</v>
      </c>
      <c r="X56" s="27" t="s">
        <v>617</v>
      </c>
      <c r="Y56" s="27" t="s">
        <v>328</v>
      </c>
      <c r="Z56" s="27" t="s">
        <v>618</v>
      </c>
      <c r="AA56" s="27" t="s">
        <v>619</v>
      </c>
      <c r="AB56" s="27" t="s">
        <v>620</v>
      </c>
      <c r="AC56" s="27" t="s">
        <v>621</v>
      </c>
      <c r="AD56" s="27" t="s">
        <v>622</v>
      </c>
      <c r="AE56" s="27"/>
      <c r="AF56" s="27"/>
      <c r="AG56" s="27"/>
      <c r="AH56" s="27"/>
      <c r="AI56" s="27" t="s">
        <v>392</v>
      </c>
      <c r="AJ56" s="27" t="s">
        <v>469</v>
      </c>
      <c r="AK56" s="33" t="s">
        <v>623</v>
      </c>
      <c r="AL56" s="36" t="s">
        <v>624</v>
      </c>
      <c r="AM56" s="37"/>
    </row>
    <row r="57" spans="1:39" ht="39" x14ac:dyDescent="0.25">
      <c r="A57" s="26">
        <v>270823</v>
      </c>
      <c r="B57" s="27" t="s">
        <v>318</v>
      </c>
      <c r="C57" s="27" t="s">
        <v>604</v>
      </c>
      <c r="D57" s="27" t="s">
        <v>320</v>
      </c>
      <c r="E57" s="28" t="s">
        <v>22</v>
      </c>
      <c r="F57" s="27" t="s">
        <v>23</v>
      </c>
      <c r="G57" s="24" t="str">
        <f t="shared" si="0"/>
        <v>C</v>
      </c>
      <c r="H57" s="24" t="str">
        <f>VLOOKUP(J57,[1]Homoogacion!$A$2:$C$29,2,0)</f>
        <v>VICEPRESIDENCIA DE INTEGRACIÓN PRODUCTIVA</v>
      </c>
      <c r="I57" s="24" t="str">
        <f>VLOOKUP(J57,[1]Homoogacion!$A$2:$C$29,3,0)</f>
        <v>Comercialización</v>
      </c>
      <c r="J57" s="27" t="s">
        <v>605</v>
      </c>
      <c r="K57" s="27" t="s">
        <v>606</v>
      </c>
      <c r="L57" s="27" t="s">
        <v>30</v>
      </c>
      <c r="M57" s="27" t="s">
        <v>321</v>
      </c>
      <c r="N57" s="27" t="s">
        <v>32</v>
      </c>
      <c r="O57" s="29">
        <v>6211000</v>
      </c>
      <c r="P57" s="29">
        <v>0</v>
      </c>
      <c r="Q57" s="29">
        <v>6211000</v>
      </c>
      <c r="R57" s="29">
        <v>6211000</v>
      </c>
      <c r="S57" s="28" t="s">
        <v>462</v>
      </c>
      <c r="T57" s="27" t="s">
        <v>615</v>
      </c>
      <c r="U57" s="27" t="s">
        <v>616</v>
      </c>
      <c r="V57" s="27" t="s">
        <v>325</v>
      </c>
      <c r="W57" s="27" t="s">
        <v>356</v>
      </c>
      <c r="X57" s="27" t="s">
        <v>617</v>
      </c>
      <c r="Y57" s="27" t="s">
        <v>328</v>
      </c>
      <c r="Z57" s="27" t="s">
        <v>618</v>
      </c>
      <c r="AA57" s="27" t="s">
        <v>619</v>
      </c>
      <c r="AB57" s="27" t="s">
        <v>620</v>
      </c>
      <c r="AC57" s="27" t="s">
        <v>621</v>
      </c>
      <c r="AD57" s="27" t="s">
        <v>622</v>
      </c>
      <c r="AE57" s="27"/>
      <c r="AF57" s="27"/>
      <c r="AG57" s="27"/>
      <c r="AH57" s="27"/>
      <c r="AI57" s="27" t="s">
        <v>392</v>
      </c>
      <c r="AJ57" s="27" t="s">
        <v>469</v>
      </c>
      <c r="AK57" s="33" t="s">
        <v>623</v>
      </c>
      <c r="AL57" s="36" t="s">
        <v>624</v>
      </c>
      <c r="AM57" s="37"/>
    </row>
    <row r="58" spans="1:39" ht="39" x14ac:dyDescent="0.25">
      <c r="A58" s="26">
        <v>270823</v>
      </c>
      <c r="B58" s="27" t="s">
        <v>318</v>
      </c>
      <c r="C58" s="27" t="s">
        <v>604</v>
      </c>
      <c r="D58" s="27" t="s">
        <v>320</v>
      </c>
      <c r="E58" s="28" t="s">
        <v>22</v>
      </c>
      <c r="F58" s="27" t="s">
        <v>23</v>
      </c>
      <c r="G58" s="24" t="str">
        <f t="shared" si="0"/>
        <v>C</v>
      </c>
      <c r="H58" s="24" t="str">
        <f>VLOOKUP(J58,[1]Homoogacion!$A$2:$C$29,2,0)</f>
        <v>VICEPRESIDENCIA DE INTEGRACIÓN PRODUCTIVA</v>
      </c>
      <c r="I58" s="24" t="str">
        <f>VLOOKUP(J58,[1]Homoogacion!$A$2:$C$29,3,0)</f>
        <v>Comercialización</v>
      </c>
      <c r="J58" s="27" t="s">
        <v>489</v>
      </c>
      <c r="K58" s="27" t="s">
        <v>490</v>
      </c>
      <c r="L58" s="27" t="s">
        <v>30</v>
      </c>
      <c r="M58" s="27" t="s">
        <v>321</v>
      </c>
      <c r="N58" s="27" t="s">
        <v>32</v>
      </c>
      <c r="O58" s="29">
        <v>5962560</v>
      </c>
      <c r="P58" s="29">
        <v>0</v>
      </c>
      <c r="Q58" s="29">
        <v>5962560</v>
      </c>
      <c r="R58" s="29">
        <v>5962560</v>
      </c>
      <c r="S58" s="28" t="s">
        <v>462</v>
      </c>
      <c r="T58" s="27" t="s">
        <v>615</v>
      </c>
      <c r="U58" s="27" t="s">
        <v>616</v>
      </c>
      <c r="V58" s="27" t="s">
        <v>325</v>
      </c>
      <c r="W58" s="27" t="s">
        <v>356</v>
      </c>
      <c r="X58" s="27" t="s">
        <v>617</v>
      </c>
      <c r="Y58" s="27" t="s">
        <v>328</v>
      </c>
      <c r="Z58" s="27" t="s">
        <v>618</v>
      </c>
      <c r="AA58" s="27" t="s">
        <v>619</v>
      </c>
      <c r="AB58" s="27" t="s">
        <v>620</v>
      </c>
      <c r="AC58" s="27" t="s">
        <v>621</v>
      </c>
      <c r="AD58" s="27" t="s">
        <v>622</v>
      </c>
      <c r="AE58" s="27"/>
      <c r="AF58" s="27"/>
      <c r="AG58" s="27"/>
      <c r="AH58" s="27"/>
      <c r="AI58" s="27" t="s">
        <v>392</v>
      </c>
      <c r="AJ58" s="27" t="s">
        <v>469</v>
      </c>
      <c r="AK58" s="33" t="s">
        <v>623</v>
      </c>
      <c r="AL58" s="36" t="s">
        <v>624</v>
      </c>
      <c r="AM58" s="37"/>
    </row>
    <row r="59" spans="1:39" ht="39" x14ac:dyDescent="0.25">
      <c r="A59" s="26">
        <v>255723</v>
      </c>
      <c r="B59" s="27" t="s">
        <v>318</v>
      </c>
      <c r="C59" s="27" t="s">
        <v>625</v>
      </c>
      <c r="D59" s="27" t="s">
        <v>339</v>
      </c>
      <c r="E59" s="28" t="s">
        <v>22</v>
      </c>
      <c r="F59" s="27" t="s">
        <v>23</v>
      </c>
      <c r="G59" s="24" t="str">
        <f t="shared" si="0"/>
        <v>C</v>
      </c>
      <c r="H59" s="24" t="str">
        <f>VLOOKUP(J59,[1]Homoogacion!$A$2:$C$29,2,0)</f>
        <v>VICEPRESIDENCIA DE INTEGRACIÓN PRODUCTIVA</v>
      </c>
      <c r="I59" s="24" t="str">
        <f>VLOOKUP(J59,[1]Homoogacion!$A$2:$C$29,3,0)</f>
        <v>Comercialización</v>
      </c>
      <c r="J59" s="27" t="s">
        <v>503</v>
      </c>
      <c r="K59" s="27" t="s">
        <v>504</v>
      </c>
      <c r="L59" s="27" t="s">
        <v>30</v>
      </c>
      <c r="M59" s="27" t="s">
        <v>321</v>
      </c>
      <c r="N59" s="27" t="s">
        <v>32</v>
      </c>
      <c r="O59" s="29">
        <v>930945961.27999997</v>
      </c>
      <c r="P59" s="29">
        <v>0</v>
      </c>
      <c r="Q59" s="29">
        <v>930945961.27999997</v>
      </c>
      <c r="R59" s="29">
        <v>27755311.280000001</v>
      </c>
      <c r="S59" s="28" t="s">
        <v>322</v>
      </c>
      <c r="T59" s="27" t="s">
        <v>354</v>
      </c>
      <c r="U59" s="27" t="s">
        <v>355</v>
      </c>
      <c r="V59" s="27" t="s">
        <v>325</v>
      </c>
      <c r="W59" s="27" t="s">
        <v>356</v>
      </c>
      <c r="X59" s="27" t="s">
        <v>357</v>
      </c>
      <c r="Y59" s="27" t="s">
        <v>328</v>
      </c>
      <c r="Z59" s="27" t="s">
        <v>358</v>
      </c>
      <c r="AA59" s="27" t="s">
        <v>359</v>
      </c>
      <c r="AB59" s="27" t="s">
        <v>626</v>
      </c>
      <c r="AC59" s="27" t="s">
        <v>626</v>
      </c>
      <c r="AD59" s="27" t="s">
        <v>627</v>
      </c>
      <c r="AE59" s="27" t="s">
        <v>628</v>
      </c>
      <c r="AF59" s="27" t="s">
        <v>629</v>
      </c>
      <c r="AG59" s="27" t="s">
        <v>630</v>
      </c>
      <c r="AH59" s="27"/>
      <c r="AI59" s="27" t="s">
        <v>365</v>
      </c>
      <c r="AJ59" s="27" t="s">
        <v>335</v>
      </c>
      <c r="AK59" s="33" t="s">
        <v>366</v>
      </c>
      <c r="AL59" s="36" t="s">
        <v>593</v>
      </c>
      <c r="AM59" s="37"/>
    </row>
    <row r="60" spans="1:39" ht="39" x14ac:dyDescent="0.25">
      <c r="A60" s="26">
        <v>255723</v>
      </c>
      <c r="B60" s="27" t="s">
        <v>318</v>
      </c>
      <c r="C60" s="27" t="s">
        <v>625</v>
      </c>
      <c r="D60" s="27" t="s">
        <v>339</v>
      </c>
      <c r="E60" s="28" t="s">
        <v>22</v>
      </c>
      <c r="F60" s="27" t="s">
        <v>23</v>
      </c>
      <c r="G60" s="24" t="str">
        <f t="shared" si="0"/>
        <v>C</v>
      </c>
      <c r="H60" s="24" t="str">
        <f>VLOOKUP(J60,[1]Homoogacion!$A$2:$C$29,2,0)</f>
        <v>VICEPRESIDENCIA DE INTEGRACIÓN PRODUCTIVA</v>
      </c>
      <c r="I60" s="24" t="str">
        <f>VLOOKUP(J60,[1]Homoogacion!$A$2:$C$29,3,0)</f>
        <v>Comercialización</v>
      </c>
      <c r="J60" s="27" t="s">
        <v>489</v>
      </c>
      <c r="K60" s="27" t="s">
        <v>490</v>
      </c>
      <c r="L60" s="27" t="s">
        <v>30</v>
      </c>
      <c r="M60" s="27" t="s">
        <v>321</v>
      </c>
      <c r="N60" s="27" t="s">
        <v>32</v>
      </c>
      <c r="O60" s="29">
        <v>51855282.909999996</v>
      </c>
      <c r="P60" s="29">
        <v>0</v>
      </c>
      <c r="Q60" s="29">
        <v>51855282.909999996</v>
      </c>
      <c r="R60" s="29">
        <v>1546018.91</v>
      </c>
      <c r="S60" s="28" t="s">
        <v>322</v>
      </c>
      <c r="T60" s="27" t="s">
        <v>354</v>
      </c>
      <c r="U60" s="27" t="s">
        <v>355</v>
      </c>
      <c r="V60" s="27" t="s">
        <v>325</v>
      </c>
      <c r="W60" s="27" t="s">
        <v>356</v>
      </c>
      <c r="X60" s="27" t="s">
        <v>357</v>
      </c>
      <c r="Y60" s="27" t="s">
        <v>328</v>
      </c>
      <c r="Z60" s="27" t="s">
        <v>358</v>
      </c>
      <c r="AA60" s="27" t="s">
        <v>359</v>
      </c>
      <c r="AB60" s="27" t="s">
        <v>626</v>
      </c>
      <c r="AC60" s="27" t="s">
        <v>626</v>
      </c>
      <c r="AD60" s="27" t="s">
        <v>627</v>
      </c>
      <c r="AE60" s="27" t="s">
        <v>628</v>
      </c>
      <c r="AF60" s="27" t="s">
        <v>629</v>
      </c>
      <c r="AG60" s="27" t="s">
        <v>630</v>
      </c>
      <c r="AH60" s="27"/>
      <c r="AI60" s="27" t="s">
        <v>365</v>
      </c>
      <c r="AJ60" s="27" t="s">
        <v>335</v>
      </c>
      <c r="AK60" s="33" t="s">
        <v>366</v>
      </c>
      <c r="AL60" s="36" t="s">
        <v>593</v>
      </c>
      <c r="AM60" s="37"/>
    </row>
    <row r="61" spans="1:39" ht="39" x14ac:dyDescent="0.25">
      <c r="A61" s="26">
        <v>255723</v>
      </c>
      <c r="B61" s="27" t="s">
        <v>318</v>
      </c>
      <c r="C61" s="27" t="s">
        <v>625</v>
      </c>
      <c r="D61" s="27" t="s">
        <v>339</v>
      </c>
      <c r="E61" s="28" t="s">
        <v>22</v>
      </c>
      <c r="F61" s="27" t="s">
        <v>23</v>
      </c>
      <c r="G61" s="24" t="str">
        <f t="shared" si="0"/>
        <v>C</v>
      </c>
      <c r="H61" s="24" t="str">
        <f>VLOOKUP(J61,[1]Homoogacion!$A$2:$C$29,2,0)</f>
        <v>VICEPRESIDENCIA DE INTEGRACIÓN PRODUCTIVA</v>
      </c>
      <c r="I61" s="24" t="str">
        <f>VLOOKUP(J61,[1]Homoogacion!$A$2:$C$29,3,0)</f>
        <v>PIDAR</v>
      </c>
      <c r="J61" s="27" t="s">
        <v>460</v>
      </c>
      <c r="K61" s="27" t="s">
        <v>461</v>
      </c>
      <c r="L61" s="27" t="s">
        <v>30</v>
      </c>
      <c r="M61" s="27" t="s">
        <v>321</v>
      </c>
      <c r="N61" s="27" t="s">
        <v>32</v>
      </c>
      <c r="O61" s="29">
        <v>448427699.77999997</v>
      </c>
      <c r="P61" s="29">
        <v>0</v>
      </c>
      <c r="Q61" s="29">
        <v>448427699.77999997</v>
      </c>
      <c r="R61" s="29">
        <v>13369465.779999999</v>
      </c>
      <c r="S61" s="28" t="s">
        <v>322</v>
      </c>
      <c r="T61" s="27" t="s">
        <v>354</v>
      </c>
      <c r="U61" s="27" t="s">
        <v>355</v>
      </c>
      <c r="V61" s="27" t="s">
        <v>325</v>
      </c>
      <c r="W61" s="27" t="s">
        <v>356</v>
      </c>
      <c r="X61" s="27" t="s">
        <v>357</v>
      </c>
      <c r="Y61" s="27" t="s">
        <v>328</v>
      </c>
      <c r="Z61" s="27" t="s">
        <v>358</v>
      </c>
      <c r="AA61" s="27" t="s">
        <v>359</v>
      </c>
      <c r="AB61" s="27" t="s">
        <v>626</v>
      </c>
      <c r="AC61" s="27" t="s">
        <v>626</v>
      </c>
      <c r="AD61" s="27" t="s">
        <v>627</v>
      </c>
      <c r="AE61" s="27" t="s">
        <v>628</v>
      </c>
      <c r="AF61" s="27" t="s">
        <v>629</v>
      </c>
      <c r="AG61" s="27" t="s">
        <v>630</v>
      </c>
      <c r="AH61" s="27"/>
      <c r="AI61" s="27" t="s">
        <v>365</v>
      </c>
      <c r="AJ61" s="27" t="s">
        <v>335</v>
      </c>
      <c r="AK61" s="33" t="s">
        <v>366</v>
      </c>
      <c r="AL61" s="36" t="s">
        <v>593</v>
      </c>
      <c r="AM61" s="37"/>
    </row>
    <row r="62" spans="1:39" ht="39" x14ac:dyDescent="0.25">
      <c r="A62" s="26">
        <v>255723</v>
      </c>
      <c r="B62" s="27" t="s">
        <v>318</v>
      </c>
      <c r="C62" s="27" t="s">
        <v>625</v>
      </c>
      <c r="D62" s="27" t="s">
        <v>339</v>
      </c>
      <c r="E62" s="28" t="s">
        <v>22</v>
      </c>
      <c r="F62" s="27" t="s">
        <v>23</v>
      </c>
      <c r="G62" s="24" t="str">
        <f t="shared" si="0"/>
        <v>C</v>
      </c>
      <c r="H62" s="24" t="str">
        <f>VLOOKUP(J62,[1]Homoogacion!$A$2:$C$29,2,0)</f>
        <v>VICEPRESIDENCIA DE INTEGRACIÓN PRODUCTIVA</v>
      </c>
      <c r="I62" s="24" t="str">
        <f>VLOOKUP(J62,[1]Homoogacion!$A$2:$C$29,3,0)</f>
        <v>Extención Agropecuaria</v>
      </c>
      <c r="J62" s="27" t="s">
        <v>472</v>
      </c>
      <c r="K62" s="27" t="s">
        <v>473</v>
      </c>
      <c r="L62" s="27" t="s">
        <v>30</v>
      </c>
      <c r="M62" s="27" t="s">
        <v>321</v>
      </c>
      <c r="N62" s="27" t="s">
        <v>32</v>
      </c>
      <c r="O62" s="29">
        <v>1121069249.05</v>
      </c>
      <c r="P62" s="29">
        <v>0</v>
      </c>
      <c r="Q62" s="29">
        <v>1121069249.05</v>
      </c>
      <c r="R62" s="29">
        <v>33423665.050000001</v>
      </c>
      <c r="S62" s="28" t="s">
        <v>322</v>
      </c>
      <c r="T62" s="27" t="s">
        <v>354</v>
      </c>
      <c r="U62" s="27" t="s">
        <v>355</v>
      </c>
      <c r="V62" s="27" t="s">
        <v>325</v>
      </c>
      <c r="W62" s="27" t="s">
        <v>356</v>
      </c>
      <c r="X62" s="27" t="s">
        <v>357</v>
      </c>
      <c r="Y62" s="27" t="s">
        <v>328</v>
      </c>
      <c r="Z62" s="27" t="s">
        <v>358</v>
      </c>
      <c r="AA62" s="27" t="s">
        <v>359</v>
      </c>
      <c r="AB62" s="27" t="s">
        <v>626</v>
      </c>
      <c r="AC62" s="27" t="s">
        <v>626</v>
      </c>
      <c r="AD62" s="27" t="s">
        <v>627</v>
      </c>
      <c r="AE62" s="27" t="s">
        <v>628</v>
      </c>
      <c r="AF62" s="27" t="s">
        <v>629</v>
      </c>
      <c r="AG62" s="27" t="s">
        <v>630</v>
      </c>
      <c r="AH62" s="27"/>
      <c r="AI62" s="27" t="s">
        <v>365</v>
      </c>
      <c r="AJ62" s="27" t="s">
        <v>335</v>
      </c>
      <c r="AK62" s="33" t="s">
        <v>366</v>
      </c>
      <c r="AL62" s="36" t="s">
        <v>593</v>
      </c>
      <c r="AM62" s="37"/>
    </row>
    <row r="63" spans="1:39" ht="51.75" x14ac:dyDescent="0.25">
      <c r="A63" s="26">
        <v>255723</v>
      </c>
      <c r="B63" s="27" t="s">
        <v>318</v>
      </c>
      <c r="C63" s="27" t="s">
        <v>625</v>
      </c>
      <c r="D63" s="27" t="s">
        <v>339</v>
      </c>
      <c r="E63" s="28" t="s">
        <v>22</v>
      </c>
      <c r="F63" s="27" t="s">
        <v>23</v>
      </c>
      <c r="G63" s="24" t="str">
        <f t="shared" si="0"/>
        <v>C</v>
      </c>
      <c r="H63" s="24" t="str">
        <f>VLOOKUP(J63,[1]Homoogacion!$A$2:$C$29,2,0)</f>
        <v>VIP- Dirección de Adecuación de Tierras</v>
      </c>
      <c r="I63" s="24" t="str">
        <f>VLOOKUP(J63,[1]Homoogacion!$A$2:$C$29,3,0)</f>
        <v>AOCM</v>
      </c>
      <c r="J63" s="27" t="s">
        <v>631</v>
      </c>
      <c r="K63" s="27" t="s">
        <v>632</v>
      </c>
      <c r="L63" s="27" t="s">
        <v>30</v>
      </c>
      <c r="M63" s="27" t="s">
        <v>321</v>
      </c>
      <c r="N63" s="27" t="s">
        <v>32</v>
      </c>
      <c r="O63" s="29">
        <v>124064995.04000001</v>
      </c>
      <c r="P63" s="29">
        <v>0</v>
      </c>
      <c r="Q63" s="29">
        <v>124064995.04000001</v>
      </c>
      <c r="R63" s="29">
        <v>3698886.07</v>
      </c>
      <c r="S63" s="28" t="s">
        <v>322</v>
      </c>
      <c r="T63" s="27" t="s">
        <v>354</v>
      </c>
      <c r="U63" s="27" t="s">
        <v>355</v>
      </c>
      <c r="V63" s="27" t="s">
        <v>325</v>
      </c>
      <c r="W63" s="27" t="s">
        <v>356</v>
      </c>
      <c r="X63" s="27" t="s">
        <v>357</v>
      </c>
      <c r="Y63" s="27" t="s">
        <v>328</v>
      </c>
      <c r="Z63" s="27" t="s">
        <v>358</v>
      </c>
      <c r="AA63" s="27" t="s">
        <v>359</v>
      </c>
      <c r="AB63" s="27" t="s">
        <v>626</v>
      </c>
      <c r="AC63" s="27" t="s">
        <v>626</v>
      </c>
      <c r="AD63" s="27" t="s">
        <v>627</v>
      </c>
      <c r="AE63" s="27" t="s">
        <v>628</v>
      </c>
      <c r="AF63" s="27" t="s">
        <v>629</v>
      </c>
      <c r="AG63" s="27" t="s">
        <v>630</v>
      </c>
      <c r="AH63" s="27"/>
      <c r="AI63" s="27" t="s">
        <v>365</v>
      </c>
      <c r="AJ63" s="27" t="s">
        <v>335</v>
      </c>
      <c r="AK63" s="33" t="s">
        <v>366</v>
      </c>
      <c r="AL63" s="36" t="s">
        <v>593</v>
      </c>
      <c r="AM63" s="37"/>
    </row>
    <row r="64" spans="1:39" ht="39" x14ac:dyDescent="0.25">
      <c r="A64" s="26">
        <v>255823</v>
      </c>
      <c r="B64" s="27" t="s">
        <v>318</v>
      </c>
      <c r="C64" s="27" t="s">
        <v>625</v>
      </c>
      <c r="D64" s="27" t="s">
        <v>339</v>
      </c>
      <c r="E64" s="28" t="s">
        <v>22</v>
      </c>
      <c r="F64" s="27" t="s">
        <v>23</v>
      </c>
      <c r="G64" s="24" t="str">
        <f t="shared" si="0"/>
        <v>C</v>
      </c>
      <c r="H64" s="24" t="str">
        <f>VLOOKUP(J64,[1]Homoogacion!$A$2:$C$29,2,0)</f>
        <v>OFICINA DE PLANEACIÓN</v>
      </c>
      <c r="I64" s="24" t="str">
        <f>VLOOKUP(J64,[1]Homoogacion!$A$2:$C$29,3,0)</f>
        <v>Desempeño Institucional</v>
      </c>
      <c r="J64" s="27" t="s">
        <v>633</v>
      </c>
      <c r="K64" s="27" t="s">
        <v>634</v>
      </c>
      <c r="L64" s="27" t="s">
        <v>30</v>
      </c>
      <c r="M64" s="27" t="s">
        <v>321</v>
      </c>
      <c r="N64" s="27" t="s">
        <v>32</v>
      </c>
      <c r="O64" s="29">
        <v>38270931.619999997</v>
      </c>
      <c r="P64" s="29">
        <v>0</v>
      </c>
      <c r="Q64" s="29">
        <v>38270931.619999997</v>
      </c>
      <c r="R64" s="29">
        <v>6604012.8600000003</v>
      </c>
      <c r="S64" s="28" t="s">
        <v>322</v>
      </c>
      <c r="T64" s="27" t="s">
        <v>354</v>
      </c>
      <c r="U64" s="27" t="s">
        <v>355</v>
      </c>
      <c r="V64" s="27" t="s">
        <v>325</v>
      </c>
      <c r="W64" s="27" t="s">
        <v>356</v>
      </c>
      <c r="X64" s="27" t="s">
        <v>357</v>
      </c>
      <c r="Y64" s="27" t="s">
        <v>328</v>
      </c>
      <c r="Z64" s="27" t="s">
        <v>358</v>
      </c>
      <c r="AA64" s="27" t="s">
        <v>359</v>
      </c>
      <c r="AB64" s="27" t="s">
        <v>635</v>
      </c>
      <c r="AC64" s="27" t="s">
        <v>635</v>
      </c>
      <c r="AD64" s="27" t="s">
        <v>636</v>
      </c>
      <c r="AE64" s="27" t="s">
        <v>637</v>
      </c>
      <c r="AF64" s="27" t="s">
        <v>638</v>
      </c>
      <c r="AG64" s="27" t="s">
        <v>639</v>
      </c>
      <c r="AH64" s="27"/>
      <c r="AI64" s="27" t="s">
        <v>365</v>
      </c>
      <c r="AJ64" s="27" t="s">
        <v>335</v>
      </c>
      <c r="AK64" s="33" t="s">
        <v>366</v>
      </c>
      <c r="AL64" s="36" t="s">
        <v>593</v>
      </c>
      <c r="AM64" s="37"/>
    </row>
    <row r="65" spans="1:39" ht="39" x14ac:dyDescent="0.25">
      <c r="A65" s="26">
        <v>255923</v>
      </c>
      <c r="B65" s="27" t="s">
        <v>318</v>
      </c>
      <c r="C65" s="27" t="s">
        <v>625</v>
      </c>
      <c r="D65" s="27" t="s">
        <v>339</v>
      </c>
      <c r="E65" s="28" t="s">
        <v>22</v>
      </c>
      <c r="F65" s="27" t="s">
        <v>23</v>
      </c>
      <c r="G65" s="24" t="str">
        <f t="shared" si="0"/>
        <v>C</v>
      </c>
      <c r="H65" s="24" t="str">
        <f>VLOOKUP(J65,[1]Homoogacion!$A$2:$C$29,2,0)</f>
        <v>OFICINA DE PLANEACIÓN</v>
      </c>
      <c r="I65" s="24" t="str">
        <f>VLOOKUP(J65,[1]Homoogacion!$A$2:$C$29,3,0)</f>
        <v>Desempeño Institucional</v>
      </c>
      <c r="J65" s="27" t="s">
        <v>633</v>
      </c>
      <c r="K65" s="27" t="s">
        <v>634</v>
      </c>
      <c r="L65" s="27" t="s">
        <v>30</v>
      </c>
      <c r="M65" s="27" t="s">
        <v>321</v>
      </c>
      <c r="N65" s="27" t="s">
        <v>32</v>
      </c>
      <c r="O65" s="29">
        <v>9245572.7200000007</v>
      </c>
      <c r="P65" s="29">
        <v>0</v>
      </c>
      <c r="Q65" s="29">
        <v>9245572.7200000007</v>
      </c>
      <c r="R65" s="29">
        <v>72.72</v>
      </c>
      <c r="S65" s="28" t="s">
        <v>322</v>
      </c>
      <c r="T65" s="27" t="s">
        <v>354</v>
      </c>
      <c r="U65" s="27" t="s">
        <v>355</v>
      </c>
      <c r="V65" s="27" t="s">
        <v>325</v>
      </c>
      <c r="W65" s="27" t="s">
        <v>356</v>
      </c>
      <c r="X65" s="27" t="s">
        <v>357</v>
      </c>
      <c r="Y65" s="27" t="s">
        <v>328</v>
      </c>
      <c r="Z65" s="27" t="s">
        <v>358</v>
      </c>
      <c r="AA65" s="27" t="s">
        <v>359</v>
      </c>
      <c r="AB65" s="27" t="s">
        <v>640</v>
      </c>
      <c r="AC65" s="27" t="s">
        <v>640</v>
      </c>
      <c r="AD65" s="27" t="s">
        <v>641</v>
      </c>
      <c r="AE65" s="27" t="s">
        <v>642</v>
      </c>
      <c r="AF65" s="27" t="s">
        <v>643</v>
      </c>
      <c r="AG65" s="27" t="s">
        <v>644</v>
      </c>
      <c r="AH65" s="27"/>
      <c r="AI65" s="27" t="s">
        <v>365</v>
      </c>
      <c r="AJ65" s="27" t="s">
        <v>335</v>
      </c>
      <c r="AK65" s="33" t="s">
        <v>366</v>
      </c>
      <c r="AL65" s="36" t="s">
        <v>593</v>
      </c>
      <c r="AM65" s="37"/>
    </row>
    <row r="66" spans="1:39" ht="26.25" x14ac:dyDescent="0.25">
      <c r="A66" s="26">
        <v>338023</v>
      </c>
      <c r="B66" s="27" t="s">
        <v>318</v>
      </c>
      <c r="C66" s="27" t="s">
        <v>645</v>
      </c>
      <c r="D66" s="27" t="s">
        <v>339</v>
      </c>
      <c r="E66" s="28" t="s">
        <v>22</v>
      </c>
      <c r="F66" s="27" t="s">
        <v>23</v>
      </c>
      <c r="G66" s="24" t="str">
        <f t="shared" si="0"/>
        <v>C</v>
      </c>
      <c r="H66" s="24" t="str">
        <f>VLOOKUP(J66,[1]Homoogacion!$A$2:$C$29,2,0)</f>
        <v>SECRETARIA GENERAL</v>
      </c>
      <c r="I66" s="24" t="str">
        <f>VLOOKUP(J66,[1]Homoogacion!$A$2:$C$29,3,0)</f>
        <v>Gestión de Infraestructura</v>
      </c>
      <c r="J66" s="27" t="s">
        <v>646</v>
      </c>
      <c r="K66" s="27" t="s">
        <v>647</v>
      </c>
      <c r="L66" s="27" t="s">
        <v>30</v>
      </c>
      <c r="M66" s="27" t="s">
        <v>321</v>
      </c>
      <c r="N66" s="27" t="s">
        <v>32</v>
      </c>
      <c r="O66" s="29">
        <v>18177232</v>
      </c>
      <c r="P66" s="29">
        <v>0</v>
      </c>
      <c r="Q66" s="29">
        <v>18177232</v>
      </c>
      <c r="R66" s="29">
        <v>2178.9299999999998</v>
      </c>
      <c r="S66" s="28" t="s">
        <v>322</v>
      </c>
      <c r="T66" s="27" t="s">
        <v>648</v>
      </c>
      <c r="U66" s="27" t="s">
        <v>649</v>
      </c>
      <c r="V66" s="27" t="s">
        <v>325</v>
      </c>
      <c r="W66" s="27" t="s">
        <v>356</v>
      </c>
      <c r="X66" s="27" t="s">
        <v>650</v>
      </c>
      <c r="Y66" s="27" t="s">
        <v>328</v>
      </c>
      <c r="Z66" s="27" t="s">
        <v>494</v>
      </c>
      <c r="AA66" s="27" t="s">
        <v>495</v>
      </c>
      <c r="AB66" s="27" t="s">
        <v>651</v>
      </c>
      <c r="AC66" s="27" t="s">
        <v>651</v>
      </c>
      <c r="AD66" s="27" t="s">
        <v>652</v>
      </c>
      <c r="AE66" s="27" t="s">
        <v>653</v>
      </c>
      <c r="AF66" s="27" t="s">
        <v>654</v>
      </c>
      <c r="AG66" s="27" t="s">
        <v>655</v>
      </c>
      <c r="AH66" s="27"/>
      <c r="AI66" s="27" t="s">
        <v>656</v>
      </c>
      <c r="AJ66" s="27" t="s">
        <v>456</v>
      </c>
      <c r="AK66" s="33" t="s">
        <v>657</v>
      </c>
      <c r="AL66" s="36" t="s">
        <v>658</v>
      </c>
      <c r="AM66" s="37"/>
    </row>
    <row r="67" spans="1:39" ht="51.75" x14ac:dyDescent="0.25">
      <c r="A67" s="26">
        <v>340423</v>
      </c>
      <c r="B67" s="27" t="s">
        <v>318</v>
      </c>
      <c r="C67" s="27" t="s">
        <v>645</v>
      </c>
      <c r="D67" s="27" t="s">
        <v>339</v>
      </c>
      <c r="E67" s="28" t="s">
        <v>22</v>
      </c>
      <c r="F67" s="27" t="s">
        <v>23</v>
      </c>
      <c r="G67" s="24" t="str">
        <f t="shared" ref="G67:G130" si="1">MID(J67,1,1)</f>
        <v>C</v>
      </c>
      <c r="H67" s="24" t="str">
        <f>VLOOKUP(J67,[1]Homoogacion!$A$2:$C$29,2,0)</f>
        <v>VICEPRESIDENCIA DE INTEGRACIÓN PRODUCTIVA</v>
      </c>
      <c r="I67" s="24" t="str">
        <f>VLOOKUP(J67,[1]Homoogacion!$A$2:$C$29,3,0)</f>
        <v>AOCM</v>
      </c>
      <c r="J67" s="27" t="s">
        <v>476</v>
      </c>
      <c r="K67" s="27" t="s">
        <v>477</v>
      </c>
      <c r="L67" s="27" t="s">
        <v>30</v>
      </c>
      <c r="M67" s="27" t="s">
        <v>321</v>
      </c>
      <c r="N67" s="27" t="s">
        <v>32</v>
      </c>
      <c r="O67" s="29">
        <v>4165923829.0700002</v>
      </c>
      <c r="P67" s="29">
        <v>0</v>
      </c>
      <c r="Q67" s="29">
        <v>4165923829.0700002</v>
      </c>
      <c r="R67" s="29">
        <v>4073106036.9200001</v>
      </c>
      <c r="S67" s="28" t="s">
        <v>322</v>
      </c>
      <c r="T67" s="27" t="s">
        <v>508</v>
      </c>
      <c r="U67" s="27" t="s">
        <v>509</v>
      </c>
      <c r="V67" s="27" t="s">
        <v>325</v>
      </c>
      <c r="W67" s="27" t="s">
        <v>356</v>
      </c>
      <c r="X67" s="27" t="s">
        <v>659</v>
      </c>
      <c r="Y67" s="27" t="s">
        <v>328</v>
      </c>
      <c r="Z67" s="27" t="s">
        <v>494</v>
      </c>
      <c r="AA67" s="27" t="s">
        <v>495</v>
      </c>
      <c r="AB67" s="27" t="s">
        <v>660</v>
      </c>
      <c r="AC67" s="27" t="s">
        <v>660</v>
      </c>
      <c r="AD67" s="27" t="s">
        <v>661</v>
      </c>
      <c r="AE67" s="27" t="s">
        <v>662</v>
      </c>
      <c r="AF67" s="27" t="s">
        <v>663</v>
      </c>
      <c r="AG67" s="27" t="s">
        <v>664</v>
      </c>
      <c r="AH67" s="27"/>
      <c r="AI67" s="27" t="s">
        <v>665</v>
      </c>
      <c r="AJ67" s="27" t="s">
        <v>335</v>
      </c>
      <c r="AK67" s="33" t="s">
        <v>666</v>
      </c>
      <c r="AL67" s="36" t="s">
        <v>667</v>
      </c>
      <c r="AM67" s="37"/>
    </row>
    <row r="68" spans="1:39" ht="51.75" x14ac:dyDescent="0.25">
      <c r="A68" s="26">
        <v>341623</v>
      </c>
      <c r="B68" s="27" t="s">
        <v>318</v>
      </c>
      <c r="C68" s="27" t="s">
        <v>645</v>
      </c>
      <c r="D68" s="27" t="s">
        <v>339</v>
      </c>
      <c r="E68" s="28" t="s">
        <v>22</v>
      </c>
      <c r="F68" s="27" t="s">
        <v>23</v>
      </c>
      <c r="G68" s="24" t="str">
        <f t="shared" si="1"/>
        <v>C</v>
      </c>
      <c r="H68" s="24" t="str">
        <f>VLOOKUP(J68,[1]Homoogacion!$A$2:$C$29,2,0)</f>
        <v>VICEPRESIDENCIA DE INTEGRACIÓN PRODUCTIVA</v>
      </c>
      <c r="I68" s="24" t="str">
        <f>VLOOKUP(J68,[1]Homoogacion!$A$2:$C$29,3,0)</f>
        <v>AOCM</v>
      </c>
      <c r="J68" s="27" t="s">
        <v>476</v>
      </c>
      <c r="K68" s="27" t="s">
        <v>477</v>
      </c>
      <c r="L68" s="27" t="s">
        <v>30</v>
      </c>
      <c r="M68" s="27" t="s">
        <v>321</v>
      </c>
      <c r="N68" s="27" t="s">
        <v>32</v>
      </c>
      <c r="O68" s="29">
        <v>4158896446.6199999</v>
      </c>
      <c r="P68" s="29">
        <v>0</v>
      </c>
      <c r="Q68" s="29">
        <v>4158896446.6199999</v>
      </c>
      <c r="R68" s="29">
        <v>4062240105.4299998</v>
      </c>
      <c r="S68" s="28" t="s">
        <v>322</v>
      </c>
      <c r="T68" s="27" t="s">
        <v>508</v>
      </c>
      <c r="U68" s="27" t="s">
        <v>509</v>
      </c>
      <c r="V68" s="27" t="s">
        <v>325</v>
      </c>
      <c r="W68" s="27" t="s">
        <v>356</v>
      </c>
      <c r="X68" s="27" t="s">
        <v>659</v>
      </c>
      <c r="Y68" s="27" t="s">
        <v>328</v>
      </c>
      <c r="Z68" s="27" t="s">
        <v>494</v>
      </c>
      <c r="AA68" s="27" t="s">
        <v>495</v>
      </c>
      <c r="AB68" s="27" t="s">
        <v>660</v>
      </c>
      <c r="AC68" s="27" t="s">
        <v>660</v>
      </c>
      <c r="AD68" s="27" t="s">
        <v>668</v>
      </c>
      <c r="AE68" s="27" t="s">
        <v>669</v>
      </c>
      <c r="AF68" s="27" t="s">
        <v>670</v>
      </c>
      <c r="AG68" s="27" t="s">
        <v>671</v>
      </c>
      <c r="AH68" s="27"/>
      <c r="AI68" s="27" t="s">
        <v>665</v>
      </c>
      <c r="AJ68" s="27" t="s">
        <v>335</v>
      </c>
      <c r="AK68" s="33" t="s">
        <v>672</v>
      </c>
      <c r="AL68" s="36" t="s">
        <v>673</v>
      </c>
      <c r="AM68" s="37"/>
    </row>
    <row r="69" spans="1:39" ht="26.25" x14ac:dyDescent="0.25">
      <c r="A69" s="26">
        <v>337923</v>
      </c>
      <c r="B69" s="27" t="s">
        <v>318</v>
      </c>
      <c r="C69" s="27" t="s">
        <v>674</v>
      </c>
      <c r="D69" s="27" t="s">
        <v>320</v>
      </c>
      <c r="E69" s="28" t="s">
        <v>22</v>
      </c>
      <c r="F69" s="27" t="s">
        <v>23</v>
      </c>
      <c r="G69" s="24" t="str">
        <f t="shared" si="1"/>
        <v>C</v>
      </c>
      <c r="H69" s="24" t="str">
        <f>VLOOKUP(J69,[1]Homoogacion!$A$2:$C$29,2,0)</f>
        <v>SECRETARIA GENERAL</v>
      </c>
      <c r="I69" s="24" t="str">
        <f>VLOOKUP(J69,[1]Homoogacion!$A$2:$C$29,3,0)</f>
        <v>Gestión de Infraestructura</v>
      </c>
      <c r="J69" s="27" t="s">
        <v>646</v>
      </c>
      <c r="K69" s="27" t="s">
        <v>647</v>
      </c>
      <c r="L69" s="27" t="s">
        <v>30</v>
      </c>
      <c r="M69" s="27" t="s">
        <v>321</v>
      </c>
      <c r="N69" s="27" t="s">
        <v>32</v>
      </c>
      <c r="O69" s="29">
        <v>97377232</v>
      </c>
      <c r="P69" s="29">
        <v>0</v>
      </c>
      <c r="Q69" s="29">
        <v>97377232</v>
      </c>
      <c r="R69" s="29">
        <v>97377232</v>
      </c>
      <c r="S69" s="28" t="s">
        <v>462</v>
      </c>
      <c r="T69" s="27" t="s">
        <v>675</v>
      </c>
      <c r="U69" s="27" t="s">
        <v>676</v>
      </c>
      <c r="V69" s="27" t="s">
        <v>325</v>
      </c>
      <c r="W69" s="27" t="s">
        <v>326</v>
      </c>
      <c r="X69" s="27" t="s">
        <v>677</v>
      </c>
      <c r="Y69" s="27" t="s">
        <v>328</v>
      </c>
      <c r="Z69" s="27" t="s">
        <v>343</v>
      </c>
      <c r="AA69" s="27" t="s">
        <v>344</v>
      </c>
      <c r="AB69" s="27" t="s">
        <v>651</v>
      </c>
      <c r="AC69" s="27" t="s">
        <v>651</v>
      </c>
      <c r="AD69" s="27" t="s">
        <v>678</v>
      </c>
      <c r="AE69" s="27"/>
      <c r="AF69" s="27"/>
      <c r="AG69" s="27"/>
      <c r="AH69" s="27"/>
      <c r="AI69" s="27" t="s">
        <v>656</v>
      </c>
      <c r="AJ69" s="27" t="s">
        <v>456</v>
      </c>
      <c r="AK69" s="33" t="s">
        <v>679</v>
      </c>
      <c r="AL69" s="36" t="s">
        <v>680</v>
      </c>
      <c r="AM69" s="37"/>
    </row>
    <row r="70" spans="1:39" ht="26.25" x14ac:dyDescent="0.25">
      <c r="A70" s="26">
        <v>338123</v>
      </c>
      <c r="B70" s="27" t="s">
        <v>318</v>
      </c>
      <c r="C70" s="27" t="s">
        <v>674</v>
      </c>
      <c r="D70" s="27" t="s">
        <v>320</v>
      </c>
      <c r="E70" s="28" t="s">
        <v>22</v>
      </c>
      <c r="F70" s="27" t="s">
        <v>23</v>
      </c>
      <c r="G70" s="24" t="str">
        <f t="shared" si="1"/>
        <v>C</v>
      </c>
      <c r="H70" s="24" t="str">
        <f>VLOOKUP(J70,[1]Homoogacion!$A$2:$C$29,2,0)</f>
        <v>SECRETARIA GENERAL</v>
      </c>
      <c r="I70" s="24" t="str">
        <f>VLOOKUP(J70,[1]Homoogacion!$A$2:$C$29,3,0)</f>
        <v>Gestión de Infraestructura</v>
      </c>
      <c r="J70" s="27" t="s">
        <v>681</v>
      </c>
      <c r="K70" s="27" t="s">
        <v>682</v>
      </c>
      <c r="L70" s="27" t="s">
        <v>30</v>
      </c>
      <c r="M70" s="27" t="s">
        <v>321</v>
      </c>
      <c r="N70" s="27" t="s">
        <v>32</v>
      </c>
      <c r="O70" s="29">
        <v>136827232</v>
      </c>
      <c r="P70" s="29">
        <v>0</v>
      </c>
      <c r="Q70" s="29">
        <v>136827232</v>
      </c>
      <c r="R70" s="29">
        <v>136827232</v>
      </c>
      <c r="S70" s="28" t="s">
        <v>322</v>
      </c>
      <c r="T70" s="27" t="s">
        <v>683</v>
      </c>
      <c r="U70" s="27" t="s">
        <v>684</v>
      </c>
      <c r="V70" s="27" t="s">
        <v>325</v>
      </c>
      <c r="W70" s="27" t="s">
        <v>326</v>
      </c>
      <c r="X70" s="27" t="s">
        <v>685</v>
      </c>
      <c r="Y70" s="27" t="s">
        <v>328</v>
      </c>
      <c r="Z70" s="27" t="s">
        <v>528</v>
      </c>
      <c r="AA70" s="27" t="s">
        <v>529</v>
      </c>
      <c r="AB70" s="27" t="s">
        <v>686</v>
      </c>
      <c r="AC70" s="27" t="s">
        <v>686</v>
      </c>
      <c r="AD70" s="27" t="s">
        <v>687</v>
      </c>
      <c r="AE70" s="27"/>
      <c r="AF70" s="27"/>
      <c r="AG70" s="27"/>
      <c r="AH70" s="27"/>
      <c r="AI70" s="27" t="s">
        <v>656</v>
      </c>
      <c r="AJ70" s="27" t="s">
        <v>456</v>
      </c>
      <c r="AK70" s="33" t="s">
        <v>688</v>
      </c>
      <c r="AL70" s="36" t="s">
        <v>689</v>
      </c>
      <c r="AM70" s="37"/>
    </row>
    <row r="71" spans="1:39" ht="26.25" x14ac:dyDescent="0.25">
      <c r="A71" s="26">
        <v>338223</v>
      </c>
      <c r="B71" s="27" t="s">
        <v>318</v>
      </c>
      <c r="C71" s="27" t="s">
        <v>674</v>
      </c>
      <c r="D71" s="27" t="s">
        <v>320</v>
      </c>
      <c r="E71" s="28" t="s">
        <v>22</v>
      </c>
      <c r="F71" s="27" t="s">
        <v>23</v>
      </c>
      <c r="G71" s="24" t="str">
        <f t="shared" si="1"/>
        <v>C</v>
      </c>
      <c r="H71" s="24" t="str">
        <f>VLOOKUP(J71,[1]Homoogacion!$A$2:$C$29,2,0)</f>
        <v>SECRETARIA GENERAL</v>
      </c>
      <c r="I71" s="24" t="str">
        <f>VLOOKUP(J71,[1]Homoogacion!$A$2:$C$29,3,0)</f>
        <v>Gestión de Infraestructura</v>
      </c>
      <c r="J71" s="27" t="s">
        <v>681</v>
      </c>
      <c r="K71" s="27" t="s">
        <v>682</v>
      </c>
      <c r="L71" s="27" t="s">
        <v>30</v>
      </c>
      <c r="M71" s="27" t="s">
        <v>321</v>
      </c>
      <c r="N71" s="27" t="s">
        <v>32</v>
      </c>
      <c r="O71" s="29">
        <v>193136712</v>
      </c>
      <c r="P71" s="29">
        <v>0</v>
      </c>
      <c r="Q71" s="29">
        <v>193136712</v>
      </c>
      <c r="R71" s="29">
        <v>193136712</v>
      </c>
      <c r="S71" s="28" t="s">
        <v>322</v>
      </c>
      <c r="T71" s="27" t="s">
        <v>683</v>
      </c>
      <c r="U71" s="27" t="s">
        <v>684</v>
      </c>
      <c r="V71" s="27" t="s">
        <v>325</v>
      </c>
      <c r="W71" s="27" t="s">
        <v>326</v>
      </c>
      <c r="X71" s="27" t="s">
        <v>685</v>
      </c>
      <c r="Y71" s="27" t="s">
        <v>328</v>
      </c>
      <c r="Z71" s="27" t="s">
        <v>528</v>
      </c>
      <c r="AA71" s="27" t="s">
        <v>529</v>
      </c>
      <c r="AB71" s="27" t="s">
        <v>686</v>
      </c>
      <c r="AC71" s="27" t="s">
        <v>686</v>
      </c>
      <c r="AD71" s="27" t="s">
        <v>690</v>
      </c>
      <c r="AE71" s="27"/>
      <c r="AF71" s="27"/>
      <c r="AG71" s="27"/>
      <c r="AH71" s="27"/>
      <c r="AI71" s="27" t="s">
        <v>656</v>
      </c>
      <c r="AJ71" s="27" t="s">
        <v>456</v>
      </c>
      <c r="AK71" s="33" t="s">
        <v>691</v>
      </c>
      <c r="AL71" s="36" t="s">
        <v>692</v>
      </c>
      <c r="AM71" s="37"/>
    </row>
    <row r="72" spans="1:39" ht="51.75" x14ac:dyDescent="0.25">
      <c r="A72" s="26">
        <v>350923</v>
      </c>
      <c r="B72" s="27" t="s">
        <v>318</v>
      </c>
      <c r="C72" s="27" t="s">
        <v>693</v>
      </c>
      <c r="D72" s="27" t="s">
        <v>339</v>
      </c>
      <c r="E72" s="28" t="s">
        <v>22</v>
      </c>
      <c r="F72" s="27" t="s">
        <v>23</v>
      </c>
      <c r="G72" s="24" t="str">
        <f t="shared" si="1"/>
        <v>C</v>
      </c>
      <c r="H72" s="24" t="str">
        <f>VLOOKUP(J72,[1]Homoogacion!$A$2:$C$29,2,0)</f>
        <v>VICEPRESIDENCIA DE INTEGRACIÓN PRODUCTIVA</v>
      </c>
      <c r="I72" s="24" t="str">
        <f>VLOOKUP(J72,[1]Homoogacion!$A$2:$C$29,3,0)</f>
        <v>AOCM</v>
      </c>
      <c r="J72" s="27" t="s">
        <v>476</v>
      </c>
      <c r="K72" s="27" t="s">
        <v>477</v>
      </c>
      <c r="L72" s="27" t="s">
        <v>30</v>
      </c>
      <c r="M72" s="27" t="s">
        <v>321</v>
      </c>
      <c r="N72" s="27" t="s">
        <v>32</v>
      </c>
      <c r="O72" s="29">
        <v>286880738</v>
      </c>
      <c r="P72" s="29">
        <v>0</v>
      </c>
      <c r="Q72" s="29">
        <v>286880738</v>
      </c>
      <c r="R72" s="29">
        <v>181261156.31</v>
      </c>
      <c r="S72" s="28" t="s">
        <v>322</v>
      </c>
      <c r="T72" s="27" t="s">
        <v>694</v>
      </c>
      <c r="U72" s="27" t="s">
        <v>695</v>
      </c>
      <c r="V72" s="27" t="s">
        <v>325</v>
      </c>
      <c r="W72" s="27" t="s">
        <v>326</v>
      </c>
      <c r="X72" s="27" t="s">
        <v>696</v>
      </c>
      <c r="Y72" s="27" t="s">
        <v>328</v>
      </c>
      <c r="Z72" s="27" t="s">
        <v>528</v>
      </c>
      <c r="AA72" s="27" t="s">
        <v>529</v>
      </c>
      <c r="AB72" s="27" t="s">
        <v>697</v>
      </c>
      <c r="AC72" s="27" t="s">
        <v>697</v>
      </c>
      <c r="AD72" s="27" t="s">
        <v>698</v>
      </c>
      <c r="AE72" s="27" t="s">
        <v>699</v>
      </c>
      <c r="AF72" s="27" t="s">
        <v>700</v>
      </c>
      <c r="AG72" s="27" t="s">
        <v>701</v>
      </c>
      <c r="AH72" s="27"/>
      <c r="AI72" s="27" t="s">
        <v>702</v>
      </c>
      <c r="AJ72" s="27" t="s">
        <v>703</v>
      </c>
      <c r="AK72" s="33" t="s">
        <v>704</v>
      </c>
      <c r="AL72" s="36" t="s">
        <v>705</v>
      </c>
      <c r="AM72" s="37"/>
    </row>
    <row r="73" spans="1:39" ht="51.75" x14ac:dyDescent="0.25">
      <c r="A73" s="26">
        <v>351023</v>
      </c>
      <c r="B73" s="27" t="s">
        <v>318</v>
      </c>
      <c r="C73" s="27" t="s">
        <v>706</v>
      </c>
      <c r="D73" s="27" t="s">
        <v>339</v>
      </c>
      <c r="E73" s="28" t="s">
        <v>22</v>
      </c>
      <c r="F73" s="27" t="s">
        <v>23</v>
      </c>
      <c r="G73" s="24" t="str">
        <f t="shared" si="1"/>
        <v>C</v>
      </c>
      <c r="H73" s="24" t="str">
        <f>VLOOKUP(J73,[1]Homoogacion!$A$2:$C$29,2,0)</f>
        <v>VICEPRESIDENCIA DE INTEGRACIÓN PRODUCTIVA</v>
      </c>
      <c r="I73" s="24" t="str">
        <f>VLOOKUP(J73,[1]Homoogacion!$A$2:$C$29,3,0)</f>
        <v>AOCM</v>
      </c>
      <c r="J73" s="27" t="s">
        <v>476</v>
      </c>
      <c r="K73" s="27" t="s">
        <v>477</v>
      </c>
      <c r="L73" s="27" t="s">
        <v>30</v>
      </c>
      <c r="M73" s="27" t="s">
        <v>321</v>
      </c>
      <c r="N73" s="27" t="s">
        <v>32</v>
      </c>
      <c r="O73" s="29">
        <v>170352130</v>
      </c>
      <c r="P73" s="29">
        <v>0</v>
      </c>
      <c r="Q73" s="29">
        <v>170352130</v>
      </c>
      <c r="R73" s="29">
        <v>142738934.46000001</v>
      </c>
      <c r="S73" s="28" t="s">
        <v>322</v>
      </c>
      <c r="T73" s="27" t="s">
        <v>694</v>
      </c>
      <c r="U73" s="27" t="s">
        <v>695</v>
      </c>
      <c r="V73" s="27" t="s">
        <v>325</v>
      </c>
      <c r="W73" s="27" t="s">
        <v>326</v>
      </c>
      <c r="X73" s="27" t="s">
        <v>696</v>
      </c>
      <c r="Y73" s="27" t="s">
        <v>328</v>
      </c>
      <c r="Z73" s="27" t="s">
        <v>528</v>
      </c>
      <c r="AA73" s="27" t="s">
        <v>529</v>
      </c>
      <c r="AB73" s="27" t="s">
        <v>697</v>
      </c>
      <c r="AC73" s="27" t="s">
        <v>697</v>
      </c>
      <c r="AD73" s="27" t="s">
        <v>707</v>
      </c>
      <c r="AE73" s="27" t="s">
        <v>708</v>
      </c>
      <c r="AF73" s="27" t="s">
        <v>709</v>
      </c>
      <c r="AG73" s="27"/>
      <c r="AH73" s="27"/>
      <c r="AI73" s="27" t="s">
        <v>702</v>
      </c>
      <c r="AJ73" s="27" t="s">
        <v>703</v>
      </c>
      <c r="AK73" s="33" t="s">
        <v>710</v>
      </c>
      <c r="AL73" s="36" t="s">
        <v>711</v>
      </c>
      <c r="AM73" s="37"/>
    </row>
    <row r="74" spans="1:39" ht="39" x14ac:dyDescent="0.25">
      <c r="A74" s="26">
        <v>357523</v>
      </c>
      <c r="B74" s="27" t="s">
        <v>318</v>
      </c>
      <c r="C74" s="27" t="s">
        <v>706</v>
      </c>
      <c r="D74" s="27" t="s">
        <v>320</v>
      </c>
      <c r="E74" s="28" t="s">
        <v>22</v>
      </c>
      <c r="F74" s="27" t="s">
        <v>23</v>
      </c>
      <c r="G74" s="24" t="str">
        <f t="shared" si="1"/>
        <v>C</v>
      </c>
      <c r="H74" s="24" t="str">
        <f>VLOOKUP(J74,[1]Homoogacion!$A$2:$C$29,2,0)</f>
        <v>VIP- Dirección de Adecuación de Tierras</v>
      </c>
      <c r="I74" s="24" t="str">
        <f>VLOOKUP(J74,[1]Homoogacion!$A$2:$C$29,3,0)</f>
        <v>FONAT</v>
      </c>
      <c r="J74" s="27" t="s">
        <v>478</v>
      </c>
      <c r="K74" s="27" t="s">
        <v>479</v>
      </c>
      <c r="L74" s="27" t="s">
        <v>30</v>
      </c>
      <c r="M74" s="27" t="s">
        <v>321</v>
      </c>
      <c r="N74" s="27" t="s">
        <v>32</v>
      </c>
      <c r="O74" s="29">
        <v>353149999</v>
      </c>
      <c r="P74" s="29">
        <v>0</v>
      </c>
      <c r="Q74" s="29">
        <v>353149999</v>
      </c>
      <c r="R74" s="29">
        <v>353149999</v>
      </c>
      <c r="S74" s="28" t="s">
        <v>322</v>
      </c>
      <c r="T74" s="27" t="s">
        <v>712</v>
      </c>
      <c r="U74" s="27" t="s">
        <v>713</v>
      </c>
      <c r="V74" s="27" t="s">
        <v>325</v>
      </c>
      <c r="W74" s="27" t="s">
        <v>326</v>
      </c>
      <c r="X74" s="27" t="s">
        <v>714</v>
      </c>
      <c r="Y74" s="27" t="s">
        <v>328</v>
      </c>
      <c r="Z74" s="27" t="s">
        <v>343</v>
      </c>
      <c r="AA74" s="27" t="s">
        <v>344</v>
      </c>
      <c r="AB74" s="27" t="s">
        <v>715</v>
      </c>
      <c r="AC74" s="27" t="s">
        <v>715</v>
      </c>
      <c r="AD74" s="27" t="s">
        <v>716</v>
      </c>
      <c r="AE74" s="27"/>
      <c r="AF74" s="27"/>
      <c r="AG74" s="27"/>
      <c r="AH74" s="27"/>
      <c r="AI74" s="27" t="s">
        <v>717</v>
      </c>
      <c r="AJ74" s="27" t="s">
        <v>456</v>
      </c>
      <c r="AK74" s="33" t="s">
        <v>718</v>
      </c>
      <c r="AL74" s="36" t="s">
        <v>719</v>
      </c>
      <c r="AM74" s="37"/>
    </row>
    <row r="75" spans="1:39" ht="39" x14ac:dyDescent="0.25">
      <c r="A75" s="26">
        <v>357623</v>
      </c>
      <c r="B75" s="27" t="s">
        <v>318</v>
      </c>
      <c r="C75" s="27" t="s">
        <v>706</v>
      </c>
      <c r="D75" s="27" t="s">
        <v>320</v>
      </c>
      <c r="E75" s="28" t="s">
        <v>22</v>
      </c>
      <c r="F75" s="27" t="s">
        <v>23</v>
      </c>
      <c r="G75" s="24" t="str">
        <f t="shared" si="1"/>
        <v>C</v>
      </c>
      <c r="H75" s="24" t="str">
        <f>VLOOKUP(J75,[1]Homoogacion!$A$2:$C$29,2,0)</f>
        <v>VIP- Dirección de Adecuación de Tierras</v>
      </c>
      <c r="I75" s="24" t="str">
        <f>VLOOKUP(J75,[1]Homoogacion!$A$2:$C$29,3,0)</f>
        <v>FONAT</v>
      </c>
      <c r="J75" s="27" t="s">
        <v>478</v>
      </c>
      <c r="K75" s="27" t="s">
        <v>479</v>
      </c>
      <c r="L75" s="27" t="s">
        <v>30</v>
      </c>
      <c r="M75" s="27" t="s">
        <v>321</v>
      </c>
      <c r="N75" s="27" t="s">
        <v>32</v>
      </c>
      <c r="O75" s="29">
        <v>14299193.439999999</v>
      </c>
      <c r="P75" s="29">
        <v>0</v>
      </c>
      <c r="Q75" s="29">
        <v>14299193.439999999</v>
      </c>
      <c r="R75" s="29">
        <v>14299193.439999999</v>
      </c>
      <c r="S75" s="28" t="s">
        <v>322</v>
      </c>
      <c r="T75" s="27" t="s">
        <v>720</v>
      </c>
      <c r="U75" s="27" t="s">
        <v>721</v>
      </c>
      <c r="V75" s="27" t="s">
        <v>325</v>
      </c>
      <c r="W75" s="27" t="s">
        <v>326</v>
      </c>
      <c r="X75" s="27" t="s">
        <v>722</v>
      </c>
      <c r="Y75" s="27" t="s">
        <v>328</v>
      </c>
      <c r="Z75" s="27" t="s">
        <v>385</v>
      </c>
      <c r="AA75" s="27" t="s">
        <v>386</v>
      </c>
      <c r="AB75" s="27" t="s">
        <v>723</v>
      </c>
      <c r="AC75" s="27" t="s">
        <v>723</v>
      </c>
      <c r="AD75" s="27" t="s">
        <v>724</v>
      </c>
      <c r="AE75" s="27"/>
      <c r="AF75" s="27"/>
      <c r="AG75" s="27"/>
      <c r="AH75" s="27"/>
      <c r="AI75" s="27" t="s">
        <v>717</v>
      </c>
      <c r="AJ75" s="27" t="s">
        <v>456</v>
      </c>
      <c r="AK75" s="33" t="s">
        <v>725</v>
      </c>
      <c r="AL75" s="36" t="s">
        <v>726</v>
      </c>
      <c r="AM75" s="37"/>
    </row>
    <row r="76" spans="1:39" ht="39" x14ac:dyDescent="0.25">
      <c r="A76" s="26">
        <v>357723</v>
      </c>
      <c r="B76" s="27" t="s">
        <v>318</v>
      </c>
      <c r="C76" s="27" t="s">
        <v>706</v>
      </c>
      <c r="D76" s="27" t="s">
        <v>320</v>
      </c>
      <c r="E76" s="28" t="s">
        <v>22</v>
      </c>
      <c r="F76" s="27" t="s">
        <v>23</v>
      </c>
      <c r="G76" s="24" t="str">
        <f t="shared" si="1"/>
        <v>C</v>
      </c>
      <c r="H76" s="24" t="str">
        <f>VLOOKUP(J76,[1]Homoogacion!$A$2:$C$29,2,0)</f>
        <v>VIP- Dirección de Adecuación de Tierras</v>
      </c>
      <c r="I76" s="24" t="str">
        <f>VLOOKUP(J76,[1]Homoogacion!$A$2:$C$29,3,0)</f>
        <v>FONAT</v>
      </c>
      <c r="J76" s="27" t="s">
        <v>478</v>
      </c>
      <c r="K76" s="27" t="s">
        <v>479</v>
      </c>
      <c r="L76" s="27" t="s">
        <v>30</v>
      </c>
      <c r="M76" s="27" t="s">
        <v>321</v>
      </c>
      <c r="N76" s="27" t="s">
        <v>32</v>
      </c>
      <c r="O76" s="29">
        <v>14299193.43</v>
      </c>
      <c r="P76" s="29">
        <v>0</v>
      </c>
      <c r="Q76" s="29">
        <v>14299193.43</v>
      </c>
      <c r="R76" s="29">
        <v>14299193.43</v>
      </c>
      <c r="S76" s="28" t="s">
        <v>322</v>
      </c>
      <c r="T76" s="27" t="s">
        <v>720</v>
      </c>
      <c r="U76" s="27" t="s">
        <v>721</v>
      </c>
      <c r="V76" s="27" t="s">
        <v>325</v>
      </c>
      <c r="W76" s="27" t="s">
        <v>326</v>
      </c>
      <c r="X76" s="27" t="s">
        <v>722</v>
      </c>
      <c r="Y76" s="27" t="s">
        <v>328</v>
      </c>
      <c r="Z76" s="27" t="s">
        <v>385</v>
      </c>
      <c r="AA76" s="27" t="s">
        <v>386</v>
      </c>
      <c r="AB76" s="27" t="s">
        <v>723</v>
      </c>
      <c r="AC76" s="27" t="s">
        <v>723</v>
      </c>
      <c r="AD76" s="27" t="s">
        <v>727</v>
      </c>
      <c r="AE76" s="27"/>
      <c r="AF76" s="27"/>
      <c r="AG76" s="27"/>
      <c r="AH76" s="27"/>
      <c r="AI76" s="27" t="s">
        <v>717</v>
      </c>
      <c r="AJ76" s="27" t="s">
        <v>456</v>
      </c>
      <c r="AK76" s="33" t="s">
        <v>728</v>
      </c>
      <c r="AL76" s="36" t="s">
        <v>726</v>
      </c>
      <c r="AM76" s="37"/>
    </row>
    <row r="77" spans="1:39" ht="39" x14ac:dyDescent="0.25">
      <c r="A77" s="26">
        <v>357823</v>
      </c>
      <c r="B77" s="27" t="s">
        <v>318</v>
      </c>
      <c r="C77" s="27" t="s">
        <v>706</v>
      </c>
      <c r="D77" s="27" t="s">
        <v>320</v>
      </c>
      <c r="E77" s="28" t="s">
        <v>22</v>
      </c>
      <c r="F77" s="27" t="s">
        <v>23</v>
      </c>
      <c r="G77" s="24" t="str">
        <f t="shared" si="1"/>
        <v>C</v>
      </c>
      <c r="H77" s="24" t="str">
        <f>VLOOKUP(J77,[1]Homoogacion!$A$2:$C$29,2,0)</f>
        <v>VIP- Dirección de Adecuación de Tierras</v>
      </c>
      <c r="I77" s="24" t="str">
        <f>VLOOKUP(J77,[1]Homoogacion!$A$2:$C$29,3,0)</f>
        <v>FONAT</v>
      </c>
      <c r="J77" s="27" t="s">
        <v>478</v>
      </c>
      <c r="K77" s="27" t="s">
        <v>479</v>
      </c>
      <c r="L77" s="27" t="s">
        <v>30</v>
      </c>
      <c r="M77" s="27" t="s">
        <v>321</v>
      </c>
      <c r="N77" s="27" t="s">
        <v>32</v>
      </c>
      <c r="O77" s="29">
        <v>14299193.439999999</v>
      </c>
      <c r="P77" s="29">
        <v>0</v>
      </c>
      <c r="Q77" s="29">
        <v>14299193.439999999</v>
      </c>
      <c r="R77" s="29">
        <v>14299193.439999999</v>
      </c>
      <c r="S77" s="28" t="s">
        <v>322</v>
      </c>
      <c r="T77" s="27" t="s">
        <v>720</v>
      </c>
      <c r="U77" s="27" t="s">
        <v>721</v>
      </c>
      <c r="V77" s="27" t="s">
        <v>325</v>
      </c>
      <c r="W77" s="27" t="s">
        <v>326</v>
      </c>
      <c r="X77" s="27" t="s">
        <v>722</v>
      </c>
      <c r="Y77" s="27" t="s">
        <v>328</v>
      </c>
      <c r="Z77" s="27" t="s">
        <v>385</v>
      </c>
      <c r="AA77" s="27" t="s">
        <v>386</v>
      </c>
      <c r="AB77" s="27" t="s">
        <v>723</v>
      </c>
      <c r="AC77" s="27" t="s">
        <v>723</v>
      </c>
      <c r="AD77" s="27" t="s">
        <v>729</v>
      </c>
      <c r="AE77" s="27"/>
      <c r="AF77" s="27"/>
      <c r="AG77" s="27"/>
      <c r="AH77" s="27"/>
      <c r="AI77" s="27" t="s">
        <v>717</v>
      </c>
      <c r="AJ77" s="27" t="s">
        <v>456</v>
      </c>
      <c r="AK77" s="33" t="s">
        <v>730</v>
      </c>
      <c r="AL77" s="36" t="s">
        <v>726</v>
      </c>
      <c r="AM77" s="37"/>
    </row>
    <row r="78" spans="1:39" ht="39" x14ac:dyDescent="0.25">
      <c r="A78" s="26">
        <v>361923</v>
      </c>
      <c r="B78" s="27" t="s">
        <v>318</v>
      </c>
      <c r="C78" s="27" t="s">
        <v>731</v>
      </c>
      <c r="D78" s="27" t="s">
        <v>320</v>
      </c>
      <c r="E78" s="28" t="s">
        <v>22</v>
      </c>
      <c r="F78" s="27" t="s">
        <v>23</v>
      </c>
      <c r="G78" s="24" t="str">
        <f t="shared" si="1"/>
        <v>C</v>
      </c>
      <c r="H78" s="24" t="str">
        <f>VLOOKUP(J78,[1]Homoogacion!$A$2:$C$29,2,0)</f>
        <v>VIP- Dirección de Adecuación de Tierras</v>
      </c>
      <c r="I78" s="24" t="str">
        <f>VLOOKUP(J78,[1]Homoogacion!$A$2:$C$29,3,0)</f>
        <v>FONAT</v>
      </c>
      <c r="J78" s="27" t="s">
        <v>478</v>
      </c>
      <c r="K78" s="27" t="s">
        <v>479</v>
      </c>
      <c r="L78" s="27" t="s">
        <v>30</v>
      </c>
      <c r="M78" s="27" t="s">
        <v>321</v>
      </c>
      <c r="N78" s="27" t="s">
        <v>32</v>
      </c>
      <c r="O78" s="29">
        <v>14299193.439999999</v>
      </c>
      <c r="P78" s="29">
        <v>0</v>
      </c>
      <c r="Q78" s="29">
        <v>14299193.439999999</v>
      </c>
      <c r="R78" s="29">
        <v>14299193.439999999</v>
      </c>
      <c r="S78" s="28" t="s">
        <v>322</v>
      </c>
      <c r="T78" s="27" t="s">
        <v>720</v>
      </c>
      <c r="U78" s="27" t="s">
        <v>721</v>
      </c>
      <c r="V78" s="27" t="s">
        <v>325</v>
      </c>
      <c r="W78" s="27" t="s">
        <v>326</v>
      </c>
      <c r="X78" s="27" t="s">
        <v>722</v>
      </c>
      <c r="Y78" s="27" t="s">
        <v>328</v>
      </c>
      <c r="Z78" s="27" t="s">
        <v>385</v>
      </c>
      <c r="AA78" s="27" t="s">
        <v>386</v>
      </c>
      <c r="AB78" s="27" t="s">
        <v>723</v>
      </c>
      <c r="AC78" s="27" t="s">
        <v>723</v>
      </c>
      <c r="AD78" s="27" t="s">
        <v>732</v>
      </c>
      <c r="AE78" s="27"/>
      <c r="AF78" s="27"/>
      <c r="AG78" s="27"/>
      <c r="AH78" s="27"/>
      <c r="AI78" s="27" t="s">
        <v>733</v>
      </c>
      <c r="AJ78" s="27" t="s">
        <v>456</v>
      </c>
      <c r="AK78" s="33" t="s">
        <v>734</v>
      </c>
      <c r="AL78" s="36" t="s">
        <v>726</v>
      </c>
      <c r="AM78" s="37"/>
    </row>
    <row r="79" spans="1:39" ht="39" x14ac:dyDescent="0.25">
      <c r="A79" s="26">
        <v>362023</v>
      </c>
      <c r="B79" s="27" t="s">
        <v>318</v>
      </c>
      <c r="C79" s="27" t="s">
        <v>731</v>
      </c>
      <c r="D79" s="27" t="s">
        <v>320</v>
      </c>
      <c r="E79" s="28" t="s">
        <v>22</v>
      </c>
      <c r="F79" s="27" t="s">
        <v>23</v>
      </c>
      <c r="G79" s="24" t="str">
        <f t="shared" si="1"/>
        <v>C</v>
      </c>
      <c r="H79" s="24" t="str">
        <f>VLOOKUP(J79,[1]Homoogacion!$A$2:$C$29,2,0)</f>
        <v>VIP- Dirección de Adecuación de Tierras</v>
      </c>
      <c r="I79" s="24" t="str">
        <f>VLOOKUP(J79,[1]Homoogacion!$A$2:$C$29,3,0)</f>
        <v>FONAT</v>
      </c>
      <c r="J79" s="27" t="s">
        <v>478</v>
      </c>
      <c r="K79" s="27" t="s">
        <v>479</v>
      </c>
      <c r="L79" s="27" t="s">
        <v>30</v>
      </c>
      <c r="M79" s="27" t="s">
        <v>321</v>
      </c>
      <c r="N79" s="27" t="s">
        <v>32</v>
      </c>
      <c r="O79" s="29">
        <v>14299193.439999999</v>
      </c>
      <c r="P79" s="29">
        <v>0</v>
      </c>
      <c r="Q79" s="29">
        <v>14299193.439999999</v>
      </c>
      <c r="R79" s="29">
        <v>14299193.439999999</v>
      </c>
      <c r="S79" s="28" t="s">
        <v>322</v>
      </c>
      <c r="T79" s="27" t="s">
        <v>720</v>
      </c>
      <c r="U79" s="27" t="s">
        <v>721</v>
      </c>
      <c r="V79" s="27" t="s">
        <v>325</v>
      </c>
      <c r="W79" s="27" t="s">
        <v>326</v>
      </c>
      <c r="X79" s="27" t="s">
        <v>722</v>
      </c>
      <c r="Y79" s="27" t="s">
        <v>328</v>
      </c>
      <c r="Z79" s="27" t="s">
        <v>385</v>
      </c>
      <c r="AA79" s="27" t="s">
        <v>386</v>
      </c>
      <c r="AB79" s="27" t="s">
        <v>723</v>
      </c>
      <c r="AC79" s="27" t="s">
        <v>723</v>
      </c>
      <c r="AD79" s="27" t="s">
        <v>735</v>
      </c>
      <c r="AE79" s="27"/>
      <c r="AF79" s="27"/>
      <c r="AG79" s="27"/>
      <c r="AH79" s="27"/>
      <c r="AI79" s="27" t="s">
        <v>733</v>
      </c>
      <c r="AJ79" s="27" t="s">
        <v>456</v>
      </c>
      <c r="AK79" s="33" t="s">
        <v>736</v>
      </c>
      <c r="AL79" s="36" t="s">
        <v>726</v>
      </c>
      <c r="AM79" s="37"/>
    </row>
    <row r="80" spans="1:39" ht="39" x14ac:dyDescent="0.25">
      <c r="A80" s="26">
        <v>460223</v>
      </c>
      <c r="B80" s="27" t="s">
        <v>318</v>
      </c>
      <c r="C80" s="27" t="s">
        <v>737</v>
      </c>
      <c r="D80" s="27" t="s">
        <v>339</v>
      </c>
      <c r="E80" s="28" t="s">
        <v>22</v>
      </c>
      <c r="F80" s="27" t="s">
        <v>23</v>
      </c>
      <c r="G80" s="24" t="str">
        <f t="shared" si="1"/>
        <v>C</v>
      </c>
      <c r="H80" s="24" t="str">
        <f>VLOOKUP(J80,[1]Homoogacion!$A$2:$C$29,2,0)</f>
        <v>VICEPRESIDENCIA DE INTEGRACIÓN PRODUCTIVA</v>
      </c>
      <c r="I80" s="24" t="str">
        <f>VLOOKUP(J80,[1]Homoogacion!$A$2:$C$29,3,0)</f>
        <v>PIDAR</v>
      </c>
      <c r="J80" s="27" t="s">
        <v>460</v>
      </c>
      <c r="K80" s="27" t="s">
        <v>461</v>
      </c>
      <c r="L80" s="27" t="s">
        <v>30</v>
      </c>
      <c r="M80" s="27" t="s">
        <v>321</v>
      </c>
      <c r="N80" s="27" t="s">
        <v>32</v>
      </c>
      <c r="O80" s="29">
        <v>5721000</v>
      </c>
      <c r="P80" s="29">
        <v>0</v>
      </c>
      <c r="Q80" s="29">
        <v>5721000</v>
      </c>
      <c r="R80" s="29">
        <v>0</v>
      </c>
      <c r="S80" s="28" t="s">
        <v>462</v>
      </c>
      <c r="T80" s="27" t="s">
        <v>738</v>
      </c>
      <c r="U80" s="27" t="s">
        <v>739</v>
      </c>
      <c r="V80" s="27" t="s">
        <v>325</v>
      </c>
      <c r="W80" s="27" t="s">
        <v>356</v>
      </c>
      <c r="X80" s="27" t="s">
        <v>740</v>
      </c>
      <c r="Y80" s="27" t="s">
        <v>328</v>
      </c>
      <c r="Z80" s="27" t="s">
        <v>385</v>
      </c>
      <c r="AA80" s="27" t="s">
        <v>386</v>
      </c>
      <c r="AB80" s="27" t="s">
        <v>741</v>
      </c>
      <c r="AC80" s="27" t="s">
        <v>742</v>
      </c>
      <c r="AD80" s="27" t="s">
        <v>743</v>
      </c>
      <c r="AE80" s="27" t="s">
        <v>744</v>
      </c>
      <c r="AF80" s="27" t="s">
        <v>745</v>
      </c>
      <c r="AG80" s="27" t="s">
        <v>746</v>
      </c>
      <c r="AH80" s="27"/>
      <c r="AI80" s="27" t="s">
        <v>747</v>
      </c>
      <c r="AJ80" s="27" t="s">
        <v>469</v>
      </c>
      <c r="AK80" s="33" t="s">
        <v>748</v>
      </c>
      <c r="AL80" s="36" t="s">
        <v>749</v>
      </c>
      <c r="AM80" s="37"/>
    </row>
    <row r="81" spans="1:39" ht="39" x14ac:dyDescent="0.25">
      <c r="A81" s="26">
        <v>460223</v>
      </c>
      <c r="B81" s="27" t="s">
        <v>318</v>
      </c>
      <c r="C81" s="27" t="s">
        <v>737</v>
      </c>
      <c r="D81" s="27" t="s">
        <v>339</v>
      </c>
      <c r="E81" s="28" t="s">
        <v>22</v>
      </c>
      <c r="F81" s="27" t="s">
        <v>23</v>
      </c>
      <c r="G81" s="24" t="str">
        <f t="shared" si="1"/>
        <v>C</v>
      </c>
      <c r="H81" s="24" t="str">
        <f>VLOOKUP(J81,[1]Homoogacion!$A$2:$C$29,2,0)</f>
        <v>VICEPRESIDENCIA DE INTEGRACIÓN PRODUCTIVA</v>
      </c>
      <c r="I81" s="24" t="str">
        <f>VLOOKUP(J81,[1]Homoogacion!$A$2:$C$29,3,0)</f>
        <v>Extención Agropecuaria</v>
      </c>
      <c r="J81" s="27" t="s">
        <v>472</v>
      </c>
      <c r="K81" s="27" t="s">
        <v>473</v>
      </c>
      <c r="L81" s="27" t="s">
        <v>30</v>
      </c>
      <c r="M81" s="27" t="s">
        <v>321</v>
      </c>
      <c r="N81" s="27" t="s">
        <v>32</v>
      </c>
      <c r="O81" s="29">
        <v>1500000</v>
      </c>
      <c r="P81" s="29">
        <v>0</v>
      </c>
      <c r="Q81" s="29">
        <v>1500000</v>
      </c>
      <c r="R81" s="29">
        <v>0</v>
      </c>
      <c r="S81" s="28" t="s">
        <v>462</v>
      </c>
      <c r="T81" s="27" t="s">
        <v>738</v>
      </c>
      <c r="U81" s="27" t="s">
        <v>739</v>
      </c>
      <c r="V81" s="27" t="s">
        <v>325</v>
      </c>
      <c r="W81" s="27" t="s">
        <v>356</v>
      </c>
      <c r="X81" s="27" t="s">
        <v>740</v>
      </c>
      <c r="Y81" s="27" t="s">
        <v>328</v>
      </c>
      <c r="Z81" s="27" t="s">
        <v>385</v>
      </c>
      <c r="AA81" s="27" t="s">
        <v>386</v>
      </c>
      <c r="AB81" s="27" t="s">
        <v>741</v>
      </c>
      <c r="AC81" s="27" t="s">
        <v>742</v>
      </c>
      <c r="AD81" s="27" t="s">
        <v>743</v>
      </c>
      <c r="AE81" s="27" t="s">
        <v>744</v>
      </c>
      <c r="AF81" s="27" t="s">
        <v>745</v>
      </c>
      <c r="AG81" s="27" t="s">
        <v>746</v>
      </c>
      <c r="AH81" s="27"/>
      <c r="AI81" s="27" t="s">
        <v>747</v>
      </c>
      <c r="AJ81" s="27" t="s">
        <v>469</v>
      </c>
      <c r="AK81" s="33" t="s">
        <v>748</v>
      </c>
      <c r="AL81" s="36" t="s">
        <v>749</v>
      </c>
      <c r="AM81" s="37"/>
    </row>
    <row r="82" spans="1:39" ht="39" x14ac:dyDescent="0.25">
      <c r="A82" s="26">
        <v>460223</v>
      </c>
      <c r="B82" s="27" t="s">
        <v>318</v>
      </c>
      <c r="C82" s="27" t="s">
        <v>737</v>
      </c>
      <c r="D82" s="27" t="s">
        <v>339</v>
      </c>
      <c r="E82" s="28" t="s">
        <v>22</v>
      </c>
      <c r="F82" s="27" t="s">
        <v>23</v>
      </c>
      <c r="G82" s="24" t="str">
        <f t="shared" si="1"/>
        <v>C</v>
      </c>
      <c r="H82" s="24" t="str">
        <f>VLOOKUP(J82,[1]Homoogacion!$A$2:$C$29,2,0)</f>
        <v>VIP- Dirección de Adecuación de Tierras</v>
      </c>
      <c r="I82" s="24" t="str">
        <f>VLOOKUP(J82,[1]Homoogacion!$A$2:$C$29,3,0)</f>
        <v>FONAT</v>
      </c>
      <c r="J82" s="27" t="s">
        <v>478</v>
      </c>
      <c r="K82" s="27" t="s">
        <v>479</v>
      </c>
      <c r="L82" s="27" t="s">
        <v>30</v>
      </c>
      <c r="M82" s="27" t="s">
        <v>321</v>
      </c>
      <c r="N82" s="27" t="s">
        <v>32</v>
      </c>
      <c r="O82" s="29">
        <v>1250000</v>
      </c>
      <c r="P82" s="29">
        <v>0</v>
      </c>
      <c r="Q82" s="29">
        <v>1250000</v>
      </c>
      <c r="R82" s="29">
        <v>0</v>
      </c>
      <c r="S82" s="28" t="s">
        <v>462</v>
      </c>
      <c r="T82" s="27" t="s">
        <v>738</v>
      </c>
      <c r="U82" s="27" t="s">
        <v>739</v>
      </c>
      <c r="V82" s="27" t="s">
        <v>325</v>
      </c>
      <c r="W82" s="27" t="s">
        <v>356</v>
      </c>
      <c r="X82" s="27" t="s">
        <v>740</v>
      </c>
      <c r="Y82" s="27" t="s">
        <v>328</v>
      </c>
      <c r="Z82" s="27" t="s">
        <v>385</v>
      </c>
      <c r="AA82" s="27" t="s">
        <v>386</v>
      </c>
      <c r="AB82" s="27" t="s">
        <v>741</v>
      </c>
      <c r="AC82" s="27" t="s">
        <v>742</v>
      </c>
      <c r="AD82" s="27" t="s">
        <v>743</v>
      </c>
      <c r="AE82" s="27" t="s">
        <v>744</v>
      </c>
      <c r="AF82" s="27" t="s">
        <v>745</v>
      </c>
      <c r="AG82" s="27" t="s">
        <v>746</v>
      </c>
      <c r="AH82" s="27"/>
      <c r="AI82" s="27" t="s">
        <v>747</v>
      </c>
      <c r="AJ82" s="27" t="s">
        <v>469</v>
      </c>
      <c r="AK82" s="33" t="s">
        <v>748</v>
      </c>
      <c r="AL82" s="36" t="s">
        <v>749</v>
      </c>
      <c r="AM82" s="37"/>
    </row>
    <row r="83" spans="1:39" ht="39" x14ac:dyDescent="0.25">
      <c r="A83" s="26">
        <v>440523</v>
      </c>
      <c r="B83" s="27" t="s">
        <v>318</v>
      </c>
      <c r="C83" s="27" t="s">
        <v>737</v>
      </c>
      <c r="D83" s="27" t="s">
        <v>320</v>
      </c>
      <c r="E83" s="28" t="s">
        <v>22</v>
      </c>
      <c r="F83" s="27" t="s">
        <v>23</v>
      </c>
      <c r="G83" s="24" t="str">
        <f t="shared" si="1"/>
        <v>C</v>
      </c>
      <c r="H83" s="24" t="str">
        <f>VLOOKUP(J83,[1]Homoogacion!$A$2:$C$29,2,0)</f>
        <v>VIP- Dirección de Adecuación de Tierras</v>
      </c>
      <c r="I83" s="24" t="str">
        <f>VLOOKUP(J83,[1]Homoogacion!$A$2:$C$29,3,0)</f>
        <v>FONAT</v>
      </c>
      <c r="J83" s="27" t="s">
        <v>478</v>
      </c>
      <c r="K83" s="27" t="s">
        <v>479</v>
      </c>
      <c r="L83" s="27" t="s">
        <v>30</v>
      </c>
      <c r="M83" s="27" t="s">
        <v>321</v>
      </c>
      <c r="N83" s="27" t="s">
        <v>32</v>
      </c>
      <c r="O83" s="29">
        <v>80324449</v>
      </c>
      <c r="P83" s="29">
        <v>0</v>
      </c>
      <c r="Q83" s="29">
        <v>80324449</v>
      </c>
      <c r="R83" s="29">
        <v>80324449</v>
      </c>
      <c r="S83" s="28" t="s">
        <v>322</v>
      </c>
      <c r="T83" s="27" t="s">
        <v>750</v>
      </c>
      <c r="U83" s="27" t="s">
        <v>751</v>
      </c>
      <c r="V83" s="27" t="s">
        <v>325</v>
      </c>
      <c r="W83" s="27" t="s">
        <v>326</v>
      </c>
      <c r="X83" s="27" t="s">
        <v>752</v>
      </c>
      <c r="Y83" s="27" t="s">
        <v>328</v>
      </c>
      <c r="Z83" s="27" t="s">
        <v>385</v>
      </c>
      <c r="AA83" s="27" t="s">
        <v>386</v>
      </c>
      <c r="AB83" s="27" t="s">
        <v>753</v>
      </c>
      <c r="AC83" s="27" t="s">
        <v>754</v>
      </c>
      <c r="AD83" s="27" t="s">
        <v>755</v>
      </c>
      <c r="AE83" s="27"/>
      <c r="AF83" s="27"/>
      <c r="AG83" s="27"/>
      <c r="AH83" s="27"/>
      <c r="AI83" s="27" t="s">
        <v>756</v>
      </c>
      <c r="AJ83" s="27" t="s">
        <v>703</v>
      </c>
      <c r="AK83" s="33" t="s">
        <v>757</v>
      </c>
      <c r="AL83" s="36" t="s">
        <v>758</v>
      </c>
      <c r="AM83" s="37"/>
    </row>
    <row r="84" spans="1:39" ht="39" x14ac:dyDescent="0.25">
      <c r="A84" s="26">
        <v>365423</v>
      </c>
      <c r="B84" s="27" t="s">
        <v>318</v>
      </c>
      <c r="C84" s="27" t="s">
        <v>737</v>
      </c>
      <c r="D84" s="27" t="s">
        <v>320</v>
      </c>
      <c r="E84" s="28" t="s">
        <v>22</v>
      </c>
      <c r="F84" s="27" t="s">
        <v>23</v>
      </c>
      <c r="G84" s="24" t="str">
        <f t="shared" si="1"/>
        <v>C</v>
      </c>
      <c r="H84" s="24" t="str">
        <f>VLOOKUP(J84,[1]Homoogacion!$A$2:$C$29,2,0)</f>
        <v>VIP- Dirección de Adecuación de Tierras</v>
      </c>
      <c r="I84" s="24" t="str">
        <f>VLOOKUP(J84,[1]Homoogacion!$A$2:$C$29,3,0)</f>
        <v>FONAT</v>
      </c>
      <c r="J84" s="27" t="s">
        <v>478</v>
      </c>
      <c r="K84" s="27" t="s">
        <v>479</v>
      </c>
      <c r="L84" s="27" t="s">
        <v>30</v>
      </c>
      <c r="M84" s="27" t="s">
        <v>321</v>
      </c>
      <c r="N84" s="27" t="s">
        <v>32</v>
      </c>
      <c r="O84" s="29">
        <v>2645923789</v>
      </c>
      <c r="P84" s="29">
        <v>0</v>
      </c>
      <c r="Q84" s="29">
        <v>2645923789</v>
      </c>
      <c r="R84" s="29">
        <v>2645923789</v>
      </c>
      <c r="S84" s="28" t="s">
        <v>322</v>
      </c>
      <c r="T84" s="27" t="s">
        <v>759</v>
      </c>
      <c r="U84" s="27" t="s">
        <v>760</v>
      </c>
      <c r="V84" s="27" t="s">
        <v>325</v>
      </c>
      <c r="W84" s="27" t="s">
        <v>356</v>
      </c>
      <c r="X84" s="27" t="s">
        <v>761</v>
      </c>
      <c r="Y84" s="27" t="s">
        <v>328</v>
      </c>
      <c r="Z84" s="27" t="s">
        <v>329</v>
      </c>
      <c r="AA84" s="27" t="s">
        <v>330</v>
      </c>
      <c r="AB84" s="27" t="s">
        <v>762</v>
      </c>
      <c r="AC84" s="27" t="s">
        <v>762</v>
      </c>
      <c r="AD84" s="27" t="s">
        <v>763</v>
      </c>
      <c r="AE84" s="27"/>
      <c r="AF84" s="27"/>
      <c r="AG84" s="27"/>
      <c r="AH84" s="27"/>
      <c r="AI84" s="27" t="s">
        <v>764</v>
      </c>
      <c r="AJ84" s="27" t="s">
        <v>765</v>
      </c>
      <c r="AK84" s="33" t="s">
        <v>766</v>
      </c>
      <c r="AL84" s="36" t="s">
        <v>767</v>
      </c>
      <c r="AM84" s="37"/>
    </row>
    <row r="85" spans="1:39" ht="39" x14ac:dyDescent="0.25">
      <c r="A85" s="26">
        <v>432223</v>
      </c>
      <c r="B85" s="27" t="s">
        <v>318</v>
      </c>
      <c r="C85" s="27" t="s">
        <v>737</v>
      </c>
      <c r="D85" s="27" t="s">
        <v>320</v>
      </c>
      <c r="E85" s="28" t="s">
        <v>22</v>
      </c>
      <c r="F85" s="27" t="s">
        <v>23</v>
      </c>
      <c r="G85" s="24" t="str">
        <f t="shared" si="1"/>
        <v>C</v>
      </c>
      <c r="H85" s="24" t="str">
        <f>VLOOKUP(J85,[1]Homoogacion!$A$2:$C$29,2,0)</f>
        <v>VIP- Dirección de Adecuación de Tierras</v>
      </c>
      <c r="I85" s="24" t="str">
        <f>VLOOKUP(J85,[1]Homoogacion!$A$2:$C$29,3,0)</f>
        <v>FONAT</v>
      </c>
      <c r="J85" s="27" t="s">
        <v>478</v>
      </c>
      <c r="K85" s="27" t="s">
        <v>479</v>
      </c>
      <c r="L85" s="27" t="s">
        <v>30</v>
      </c>
      <c r="M85" s="27" t="s">
        <v>321</v>
      </c>
      <c r="N85" s="27" t="s">
        <v>32</v>
      </c>
      <c r="O85" s="29">
        <v>235579339</v>
      </c>
      <c r="P85" s="29">
        <v>0</v>
      </c>
      <c r="Q85" s="29">
        <v>235579339</v>
      </c>
      <c r="R85" s="29">
        <v>235579339</v>
      </c>
      <c r="S85" s="28" t="s">
        <v>322</v>
      </c>
      <c r="T85" s="27" t="s">
        <v>768</v>
      </c>
      <c r="U85" s="27" t="s">
        <v>769</v>
      </c>
      <c r="V85" s="27" t="s">
        <v>325</v>
      </c>
      <c r="W85" s="27" t="s">
        <v>356</v>
      </c>
      <c r="X85" s="27" t="s">
        <v>770</v>
      </c>
      <c r="Y85" s="27" t="s">
        <v>328</v>
      </c>
      <c r="Z85" s="27" t="s">
        <v>385</v>
      </c>
      <c r="AA85" s="27" t="s">
        <v>386</v>
      </c>
      <c r="AB85" s="27" t="s">
        <v>754</v>
      </c>
      <c r="AC85" s="27" t="s">
        <v>771</v>
      </c>
      <c r="AD85" s="27" t="s">
        <v>772</v>
      </c>
      <c r="AE85" s="27"/>
      <c r="AF85" s="27"/>
      <c r="AG85" s="27"/>
      <c r="AH85" s="27"/>
      <c r="AI85" s="27" t="s">
        <v>773</v>
      </c>
      <c r="AJ85" s="27" t="s">
        <v>765</v>
      </c>
      <c r="AK85" s="33" t="s">
        <v>774</v>
      </c>
      <c r="AL85" s="36" t="s">
        <v>775</v>
      </c>
      <c r="AM85" s="37"/>
    </row>
    <row r="86" spans="1:39" ht="39" x14ac:dyDescent="0.25">
      <c r="A86" s="26">
        <v>451823</v>
      </c>
      <c r="B86" s="27" t="s">
        <v>318</v>
      </c>
      <c r="C86" s="27" t="s">
        <v>776</v>
      </c>
      <c r="D86" s="27" t="s">
        <v>339</v>
      </c>
      <c r="E86" s="28" t="s">
        <v>22</v>
      </c>
      <c r="F86" s="27" t="s">
        <v>23</v>
      </c>
      <c r="G86" s="24" t="str">
        <f t="shared" si="1"/>
        <v>C</v>
      </c>
      <c r="H86" s="24" t="str">
        <f>VLOOKUP(J86,[1]Homoogacion!$A$2:$C$29,2,0)</f>
        <v>VIP- Dirección de Adecuación de Tierras</v>
      </c>
      <c r="I86" s="24" t="str">
        <f>VLOOKUP(J86,[1]Homoogacion!$A$2:$C$29,3,0)</f>
        <v>FONAT</v>
      </c>
      <c r="J86" s="27" t="s">
        <v>478</v>
      </c>
      <c r="K86" s="27" t="s">
        <v>479</v>
      </c>
      <c r="L86" s="27" t="s">
        <v>30</v>
      </c>
      <c r="M86" s="27" t="s">
        <v>321</v>
      </c>
      <c r="N86" s="27" t="s">
        <v>32</v>
      </c>
      <c r="O86" s="29">
        <v>449837556.52999997</v>
      </c>
      <c r="P86" s="29">
        <v>0</v>
      </c>
      <c r="Q86" s="29">
        <v>449837556.52999997</v>
      </c>
      <c r="R86" s="29">
        <v>1.53</v>
      </c>
      <c r="S86" s="28" t="s">
        <v>322</v>
      </c>
      <c r="T86" s="27" t="s">
        <v>720</v>
      </c>
      <c r="U86" s="27" t="s">
        <v>721</v>
      </c>
      <c r="V86" s="27" t="s">
        <v>325</v>
      </c>
      <c r="W86" s="27" t="s">
        <v>326</v>
      </c>
      <c r="X86" s="27" t="s">
        <v>722</v>
      </c>
      <c r="Y86" s="27" t="s">
        <v>328</v>
      </c>
      <c r="Z86" s="27" t="s">
        <v>385</v>
      </c>
      <c r="AA86" s="27" t="s">
        <v>386</v>
      </c>
      <c r="AB86" s="27" t="s">
        <v>723</v>
      </c>
      <c r="AC86" s="27" t="s">
        <v>723</v>
      </c>
      <c r="AD86" s="27" t="s">
        <v>777</v>
      </c>
      <c r="AE86" s="27" t="s">
        <v>778</v>
      </c>
      <c r="AF86" s="27" t="s">
        <v>779</v>
      </c>
      <c r="AG86" s="27" t="s">
        <v>780</v>
      </c>
      <c r="AH86" s="27"/>
      <c r="AI86" s="27" t="s">
        <v>781</v>
      </c>
      <c r="AJ86" s="27" t="s">
        <v>456</v>
      </c>
      <c r="AK86" s="33" t="s">
        <v>782</v>
      </c>
      <c r="AL86" s="36" t="s">
        <v>726</v>
      </c>
      <c r="AM86" s="37"/>
    </row>
    <row r="87" spans="1:39" ht="39" x14ac:dyDescent="0.25">
      <c r="A87" s="26">
        <v>362123</v>
      </c>
      <c r="B87" s="27" t="s">
        <v>318</v>
      </c>
      <c r="C87" s="27" t="s">
        <v>776</v>
      </c>
      <c r="D87" s="27" t="s">
        <v>320</v>
      </c>
      <c r="E87" s="28" t="s">
        <v>22</v>
      </c>
      <c r="F87" s="27" t="s">
        <v>23</v>
      </c>
      <c r="G87" s="24" t="str">
        <f t="shared" si="1"/>
        <v>C</v>
      </c>
      <c r="H87" s="24" t="str">
        <f>VLOOKUP(J87,[1]Homoogacion!$A$2:$C$29,2,0)</f>
        <v>VIP- Dirección de Adecuación de Tierras</v>
      </c>
      <c r="I87" s="24" t="str">
        <f>VLOOKUP(J87,[1]Homoogacion!$A$2:$C$29,3,0)</f>
        <v>FONAT</v>
      </c>
      <c r="J87" s="27" t="s">
        <v>478</v>
      </c>
      <c r="K87" s="27" t="s">
        <v>479</v>
      </c>
      <c r="L87" s="27" t="s">
        <v>30</v>
      </c>
      <c r="M87" s="27" t="s">
        <v>321</v>
      </c>
      <c r="N87" s="27" t="s">
        <v>32</v>
      </c>
      <c r="O87" s="29">
        <v>14299193.439999999</v>
      </c>
      <c r="P87" s="29">
        <v>0</v>
      </c>
      <c r="Q87" s="29">
        <v>14299193.439999999</v>
      </c>
      <c r="R87" s="29">
        <v>14299193.439999999</v>
      </c>
      <c r="S87" s="28" t="s">
        <v>322</v>
      </c>
      <c r="T87" s="27" t="s">
        <v>720</v>
      </c>
      <c r="U87" s="27" t="s">
        <v>721</v>
      </c>
      <c r="V87" s="27" t="s">
        <v>325</v>
      </c>
      <c r="W87" s="27" t="s">
        <v>326</v>
      </c>
      <c r="X87" s="27" t="s">
        <v>722</v>
      </c>
      <c r="Y87" s="27" t="s">
        <v>328</v>
      </c>
      <c r="Z87" s="27" t="s">
        <v>385</v>
      </c>
      <c r="AA87" s="27" t="s">
        <v>386</v>
      </c>
      <c r="AB87" s="27" t="s">
        <v>723</v>
      </c>
      <c r="AC87" s="27" t="s">
        <v>723</v>
      </c>
      <c r="AD87" s="27" t="s">
        <v>783</v>
      </c>
      <c r="AE87" s="27"/>
      <c r="AF87" s="27"/>
      <c r="AG87" s="27"/>
      <c r="AH87" s="27"/>
      <c r="AI87" s="27" t="s">
        <v>733</v>
      </c>
      <c r="AJ87" s="27" t="s">
        <v>456</v>
      </c>
      <c r="AK87" s="33" t="s">
        <v>784</v>
      </c>
      <c r="AL87" s="36" t="s">
        <v>726</v>
      </c>
      <c r="AM87" s="37"/>
    </row>
    <row r="88" spans="1:39" ht="39" x14ac:dyDescent="0.25">
      <c r="A88" s="26">
        <v>362223</v>
      </c>
      <c r="B88" s="27" t="s">
        <v>318</v>
      </c>
      <c r="C88" s="27" t="s">
        <v>776</v>
      </c>
      <c r="D88" s="27" t="s">
        <v>320</v>
      </c>
      <c r="E88" s="28" t="s">
        <v>22</v>
      </c>
      <c r="F88" s="27" t="s">
        <v>23</v>
      </c>
      <c r="G88" s="24" t="str">
        <f t="shared" si="1"/>
        <v>C</v>
      </c>
      <c r="H88" s="24" t="str">
        <f>VLOOKUP(J88,[1]Homoogacion!$A$2:$C$29,2,0)</f>
        <v>VIP- Dirección de Adecuación de Tierras</v>
      </c>
      <c r="I88" s="24" t="str">
        <f>VLOOKUP(J88,[1]Homoogacion!$A$2:$C$29,3,0)</f>
        <v>FONAT</v>
      </c>
      <c r="J88" s="27" t="s">
        <v>478</v>
      </c>
      <c r="K88" s="27" t="s">
        <v>479</v>
      </c>
      <c r="L88" s="27" t="s">
        <v>30</v>
      </c>
      <c r="M88" s="27" t="s">
        <v>321</v>
      </c>
      <c r="N88" s="27" t="s">
        <v>32</v>
      </c>
      <c r="O88" s="29">
        <v>14299193.439999999</v>
      </c>
      <c r="P88" s="29">
        <v>0</v>
      </c>
      <c r="Q88" s="29">
        <v>14299193.439999999</v>
      </c>
      <c r="R88" s="29">
        <v>14299193.439999999</v>
      </c>
      <c r="S88" s="28" t="s">
        <v>322</v>
      </c>
      <c r="T88" s="27" t="s">
        <v>720</v>
      </c>
      <c r="U88" s="27" t="s">
        <v>721</v>
      </c>
      <c r="V88" s="27" t="s">
        <v>325</v>
      </c>
      <c r="W88" s="27" t="s">
        <v>326</v>
      </c>
      <c r="X88" s="27" t="s">
        <v>722</v>
      </c>
      <c r="Y88" s="27" t="s">
        <v>328</v>
      </c>
      <c r="Z88" s="27" t="s">
        <v>385</v>
      </c>
      <c r="AA88" s="27" t="s">
        <v>386</v>
      </c>
      <c r="AB88" s="27" t="s">
        <v>723</v>
      </c>
      <c r="AC88" s="27" t="s">
        <v>723</v>
      </c>
      <c r="AD88" s="27" t="s">
        <v>785</v>
      </c>
      <c r="AE88" s="27"/>
      <c r="AF88" s="27"/>
      <c r="AG88" s="27"/>
      <c r="AH88" s="27"/>
      <c r="AI88" s="27" t="s">
        <v>733</v>
      </c>
      <c r="AJ88" s="27" t="s">
        <v>456</v>
      </c>
      <c r="AK88" s="33" t="s">
        <v>786</v>
      </c>
      <c r="AL88" s="36" t="s">
        <v>726</v>
      </c>
      <c r="AM88" s="37"/>
    </row>
    <row r="89" spans="1:39" ht="39" x14ac:dyDescent="0.25">
      <c r="A89" s="26">
        <v>532923</v>
      </c>
      <c r="B89" s="27" t="s">
        <v>318</v>
      </c>
      <c r="C89" s="27" t="s">
        <v>787</v>
      </c>
      <c r="D89" s="27" t="s">
        <v>320</v>
      </c>
      <c r="E89" s="28" t="s">
        <v>22</v>
      </c>
      <c r="F89" s="27" t="s">
        <v>23</v>
      </c>
      <c r="G89" s="24" t="str">
        <f t="shared" si="1"/>
        <v>C</v>
      </c>
      <c r="H89" s="24" t="str">
        <f>VLOOKUP(J89,[1]Homoogacion!$A$2:$C$29,2,0)</f>
        <v>VICEPRESIDENCIA DE PROYECTOS</v>
      </c>
      <c r="I89" s="24" t="str">
        <f>VLOOKUP(J89,[1]Homoogacion!$A$2:$C$29,3,0)</f>
        <v>Asociatividad</v>
      </c>
      <c r="J89" s="27" t="s">
        <v>602</v>
      </c>
      <c r="K89" s="27" t="s">
        <v>603</v>
      </c>
      <c r="L89" s="27" t="s">
        <v>30</v>
      </c>
      <c r="M89" s="27" t="s">
        <v>321</v>
      </c>
      <c r="N89" s="27" t="s">
        <v>32</v>
      </c>
      <c r="O89" s="29">
        <v>5435266</v>
      </c>
      <c r="P89" s="29">
        <v>0</v>
      </c>
      <c r="Q89" s="29">
        <v>5435266</v>
      </c>
      <c r="R89" s="29">
        <v>5435266</v>
      </c>
      <c r="S89" s="28" t="s">
        <v>462</v>
      </c>
      <c r="T89" s="27" t="s">
        <v>788</v>
      </c>
      <c r="U89" s="27" t="s">
        <v>789</v>
      </c>
      <c r="V89" s="27" t="s">
        <v>325</v>
      </c>
      <c r="W89" s="27" t="s">
        <v>356</v>
      </c>
      <c r="X89" s="27" t="s">
        <v>790</v>
      </c>
      <c r="Y89" s="27" t="s">
        <v>328</v>
      </c>
      <c r="Z89" s="27" t="s">
        <v>494</v>
      </c>
      <c r="AA89" s="27" t="s">
        <v>495</v>
      </c>
      <c r="AB89" s="27" t="s">
        <v>791</v>
      </c>
      <c r="AC89" s="27" t="s">
        <v>791</v>
      </c>
      <c r="AD89" s="27" t="s">
        <v>792</v>
      </c>
      <c r="AE89" s="27"/>
      <c r="AF89" s="27"/>
      <c r="AG89" s="27"/>
      <c r="AH89" s="27"/>
      <c r="AI89" s="27" t="s">
        <v>793</v>
      </c>
      <c r="AJ89" s="27" t="s">
        <v>469</v>
      </c>
      <c r="AK89" s="33" t="s">
        <v>794</v>
      </c>
      <c r="AL89" s="36" t="s">
        <v>795</v>
      </c>
      <c r="AM89" s="37"/>
    </row>
    <row r="90" spans="1:39" ht="39" x14ac:dyDescent="0.25">
      <c r="A90" s="26">
        <v>571323</v>
      </c>
      <c r="B90" s="27" t="s">
        <v>318</v>
      </c>
      <c r="C90" s="27" t="s">
        <v>787</v>
      </c>
      <c r="D90" s="27" t="s">
        <v>320</v>
      </c>
      <c r="E90" s="28" t="s">
        <v>22</v>
      </c>
      <c r="F90" s="27" t="s">
        <v>23</v>
      </c>
      <c r="G90" s="24" t="str">
        <f t="shared" si="1"/>
        <v>C</v>
      </c>
      <c r="H90" s="24" t="str">
        <f>VLOOKUP(J90,[1]Homoogacion!$A$2:$C$29,2,0)</f>
        <v>VICEPRESIDENCIA DE INTEGRACIÓN PRODUCTIVA</v>
      </c>
      <c r="I90" s="24" t="str">
        <f>VLOOKUP(J90,[1]Homoogacion!$A$2:$C$29,3,0)</f>
        <v>PIDAR</v>
      </c>
      <c r="J90" s="27" t="s">
        <v>535</v>
      </c>
      <c r="K90" s="27" t="s">
        <v>536</v>
      </c>
      <c r="L90" s="27" t="s">
        <v>30</v>
      </c>
      <c r="M90" s="27" t="s">
        <v>321</v>
      </c>
      <c r="N90" s="27" t="s">
        <v>32</v>
      </c>
      <c r="O90" s="29">
        <v>12960630</v>
      </c>
      <c r="P90" s="29">
        <v>0</v>
      </c>
      <c r="Q90" s="29">
        <v>12960630</v>
      </c>
      <c r="R90" s="29">
        <v>12960630</v>
      </c>
      <c r="S90" s="28" t="s">
        <v>462</v>
      </c>
      <c r="T90" s="27" t="s">
        <v>796</v>
      </c>
      <c r="U90" s="27" t="s">
        <v>797</v>
      </c>
      <c r="V90" s="27" t="s">
        <v>325</v>
      </c>
      <c r="W90" s="27" t="s">
        <v>356</v>
      </c>
      <c r="X90" s="27" t="s">
        <v>798</v>
      </c>
      <c r="Y90" s="27" t="s">
        <v>328</v>
      </c>
      <c r="Z90" s="27" t="s">
        <v>358</v>
      </c>
      <c r="AA90" s="27" t="s">
        <v>359</v>
      </c>
      <c r="AB90" s="27" t="s">
        <v>799</v>
      </c>
      <c r="AC90" s="27" t="s">
        <v>799</v>
      </c>
      <c r="AD90" s="27" t="s">
        <v>800</v>
      </c>
      <c r="AE90" s="27"/>
      <c r="AF90" s="27"/>
      <c r="AG90" s="27"/>
      <c r="AH90" s="27"/>
      <c r="AI90" s="27" t="s">
        <v>801</v>
      </c>
      <c r="AJ90" s="27" t="s">
        <v>469</v>
      </c>
      <c r="AK90" s="33" t="s">
        <v>802</v>
      </c>
      <c r="AL90" s="36" t="s">
        <v>803</v>
      </c>
      <c r="AM90" s="37"/>
    </row>
    <row r="91" spans="1:39" ht="39" x14ac:dyDescent="0.25">
      <c r="A91" s="26">
        <v>571323</v>
      </c>
      <c r="B91" s="27" t="s">
        <v>318</v>
      </c>
      <c r="C91" s="27" t="s">
        <v>787</v>
      </c>
      <c r="D91" s="27" t="s">
        <v>320</v>
      </c>
      <c r="E91" s="28" t="s">
        <v>22</v>
      </c>
      <c r="F91" s="27" t="s">
        <v>23</v>
      </c>
      <c r="G91" s="24" t="str">
        <f t="shared" si="1"/>
        <v>C</v>
      </c>
      <c r="H91" s="24" t="str">
        <f>VLOOKUP(J91,[1]Homoogacion!$A$2:$C$29,2,0)</f>
        <v>VICEPRESIDENCIA DE INTEGRACIÓN PRODUCTIVA</v>
      </c>
      <c r="I91" s="24" t="str">
        <f>VLOOKUP(J91,[1]Homoogacion!$A$2:$C$29,3,0)</f>
        <v>PIDAR</v>
      </c>
      <c r="J91" s="27" t="s">
        <v>460</v>
      </c>
      <c r="K91" s="27" t="s">
        <v>461</v>
      </c>
      <c r="L91" s="27" t="s">
        <v>30</v>
      </c>
      <c r="M91" s="27" t="s">
        <v>321</v>
      </c>
      <c r="N91" s="27" t="s">
        <v>32</v>
      </c>
      <c r="O91" s="29">
        <v>1440070</v>
      </c>
      <c r="P91" s="29">
        <v>0</v>
      </c>
      <c r="Q91" s="29">
        <v>1440070</v>
      </c>
      <c r="R91" s="29">
        <v>1440070</v>
      </c>
      <c r="S91" s="28" t="s">
        <v>462</v>
      </c>
      <c r="T91" s="27" t="s">
        <v>796</v>
      </c>
      <c r="U91" s="27" t="s">
        <v>797</v>
      </c>
      <c r="V91" s="27" t="s">
        <v>325</v>
      </c>
      <c r="W91" s="27" t="s">
        <v>356</v>
      </c>
      <c r="X91" s="27" t="s">
        <v>798</v>
      </c>
      <c r="Y91" s="27" t="s">
        <v>328</v>
      </c>
      <c r="Z91" s="27" t="s">
        <v>358</v>
      </c>
      <c r="AA91" s="27" t="s">
        <v>359</v>
      </c>
      <c r="AB91" s="27" t="s">
        <v>799</v>
      </c>
      <c r="AC91" s="27" t="s">
        <v>799</v>
      </c>
      <c r="AD91" s="27" t="s">
        <v>800</v>
      </c>
      <c r="AE91" s="27"/>
      <c r="AF91" s="27"/>
      <c r="AG91" s="27"/>
      <c r="AH91" s="27"/>
      <c r="AI91" s="27" t="s">
        <v>801</v>
      </c>
      <c r="AJ91" s="27" t="s">
        <v>469</v>
      </c>
      <c r="AK91" s="33" t="s">
        <v>802</v>
      </c>
      <c r="AL91" s="36" t="s">
        <v>803</v>
      </c>
      <c r="AM91" s="37"/>
    </row>
    <row r="92" spans="1:39" ht="39" x14ac:dyDescent="0.25">
      <c r="A92" s="26">
        <v>571923</v>
      </c>
      <c r="B92" s="27" t="s">
        <v>318</v>
      </c>
      <c r="C92" s="27" t="s">
        <v>787</v>
      </c>
      <c r="D92" s="27" t="s">
        <v>339</v>
      </c>
      <c r="E92" s="28" t="s">
        <v>22</v>
      </c>
      <c r="F92" s="27" t="s">
        <v>23</v>
      </c>
      <c r="G92" s="24" t="str">
        <f t="shared" si="1"/>
        <v>C</v>
      </c>
      <c r="H92" s="24" t="str">
        <f>VLOOKUP(J92,[1]Homoogacion!$A$2:$C$29,2,0)</f>
        <v>VICEPRESIDENCIA DE INTEGRACIÓN PRODUCTIVA</v>
      </c>
      <c r="I92" s="24" t="str">
        <f>VLOOKUP(J92,[1]Homoogacion!$A$2:$C$29,3,0)</f>
        <v>Comercialización</v>
      </c>
      <c r="J92" s="27" t="s">
        <v>503</v>
      </c>
      <c r="K92" s="27" t="s">
        <v>504</v>
      </c>
      <c r="L92" s="27" t="s">
        <v>30</v>
      </c>
      <c r="M92" s="27" t="s">
        <v>321</v>
      </c>
      <c r="N92" s="27" t="s">
        <v>32</v>
      </c>
      <c r="O92" s="29">
        <v>5294375</v>
      </c>
      <c r="P92" s="29">
        <v>0</v>
      </c>
      <c r="Q92" s="29">
        <v>5294375</v>
      </c>
      <c r="R92" s="29">
        <v>141183</v>
      </c>
      <c r="S92" s="28" t="s">
        <v>462</v>
      </c>
      <c r="T92" s="27" t="s">
        <v>804</v>
      </c>
      <c r="U92" s="27" t="s">
        <v>805</v>
      </c>
      <c r="V92" s="27" t="s">
        <v>325</v>
      </c>
      <c r="W92" s="27" t="s">
        <v>356</v>
      </c>
      <c r="X92" s="27" t="s">
        <v>806</v>
      </c>
      <c r="Y92" s="27" t="s">
        <v>328</v>
      </c>
      <c r="Z92" s="27" t="s">
        <v>385</v>
      </c>
      <c r="AA92" s="27" t="s">
        <v>386</v>
      </c>
      <c r="AB92" s="27" t="s">
        <v>807</v>
      </c>
      <c r="AC92" s="27" t="s">
        <v>808</v>
      </c>
      <c r="AD92" s="27" t="s">
        <v>809</v>
      </c>
      <c r="AE92" s="27" t="s">
        <v>810</v>
      </c>
      <c r="AF92" s="27" t="s">
        <v>811</v>
      </c>
      <c r="AG92" s="27" t="s">
        <v>812</v>
      </c>
      <c r="AH92" s="27"/>
      <c r="AI92" s="27" t="s">
        <v>801</v>
      </c>
      <c r="AJ92" s="27" t="s">
        <v>469</v>
      </c>
      <c r="AK92" s="33" t="s">
        <v>813</v>
      </c>
      <c r="AL92" s="36" t="s">
        <v>814</v>
      </c>
      <c r="AM92" s="37"/>
    </row>
    <row r="93" spans="1:39" ht="39" x14ac:dyDescent="0.25">
      <c r="A93" s="26">
        <v>571923</v>
      </c>
      <c r="B93" s="27" t="s">
        <v>318</v>
      </c>
      <c r="C93" s="27" t="s">
        <v>787</v>
      </c>
      <c r="D93" s="27" t="s">
        <v>339</v>
      </c>
      <c r="E93" s="28" t="s">
        <v>22</v>
      </c>
      <c r="F93" s="27" t="s">
        <v>23</v>
      </c>
      <c r="G93" s="24" t="str">
        <f t="shared" si="1"/>
        <v>C</v>
      </c>
      <c r="H93" s="24" t="str">
        <f>VLOOKUP(J93,[1]Homoogacion!$A$2:$C$29,2,0)</f>
        <v>VICEPRESIDENCIA DE INTEGRACIÓN PRODUCTIVA</v>
      </c>
      <c r="I93" s="24" t="str">
        <f>VLOOKUP(J93,[1]Homoogacion!$A$2:$C$29,3,0)</f>
        <v>PIDAR</v>
      </c>
      <c r="J93" s="27" t="s">
        <v>535</v>
      </c>
      <c r="K93" s="27" t="s">
        <v>536</v>
      </c>
      <c r="L93" s="27" t="s">
        <v>30</v>
      </c>
      <c r="M93" s="27" t="s">
        <v>321</v>
      </c>
      <c r="N93" s="27" t="s">
        <v>32</v>
      </c>
      <c r="O93" s="29">
        <v>5294375</v>
      </c>
      <c r="P93" s="29">
        <v>0</v>
      </c>
      <c r="Q93" s="29">
        <v>5294375</v>
      </c>
      <c r="R93" s="29">
        <v>141183</v>
      </c>
      <c r="S93" s="28" t="s">
        <v>462</v>
      </c>
      <c r="T93" s="27" t="s">
        <v>804</v>
      </c>
      <c r="U93" s="27" t="s">
        <v>805</v>
      </c>
      <c r="V93" s="27" t="s">
        <v>325</v>
      </c>
      <c r="W93" s="27" t="s">
        <v>356</v>
      </c>
      <c r="X93" s="27" t="s">
        <v>806</v>
      </c>
      <c r="Y93" s="27" t="s">
        <v>328</v>
      </c>
      <c r="Z93" s="27" t="s">
        <v>385</v>
      </c>
      <c r="AA93" s="27" t="s">
        <v>386</v>
      </c>
      <c r="AB93" s="27" t="s">
        <v>807</v>
      </c>
      <c r="AC93" s="27" t="s">
        <v>808</v>
      </c>
      <c r="AD93" s="27" t="s">
        <v>809</v>
      </c>
      <c r="AE93" s="27" t="s">
        <v>810</v>
      </c>
      <c r="AF93" s="27" t="s">
        <v>811</v>
      </c>
      <c r="AG93" s="27" t="s">
        <v>812</v>
      </c>
      <c r="AH93" s="27"/>
      <c r="AI93" s="27" t="s">
        <v>801</v>
      </c>
      <c r="AJ93" s="27" t="s">
        <v>469</v>
      </c>
      <c r="AK93" s="33" t="s">
        <v>813</v>
      </c>
      <c r="AL93" s="36" t="s">
        <v>814</v>
      </c>
      <c r="AM93" s="37"/>
    </row>
    <row r="94" spans="1:39" ht="39" x14ac:dyDescent="0.25">
      <c r="A94" s="26">
        <v>571923</v>
      </c>
      <c r="B94" s="27" t="s">
        <v>318</v>
      </c>
      <c r="C94" s="27" t="s">
        <v>787</v>
      </c>
      <c r="D94" s="27" t="s">
        <v>339</v>
      </c>
      <c r="E94" s="28" t="s">
        <v>22</v>
      </c>
      <c r="F94" s="27" t="s">
        <v>23</v>
      </c>
      <c r="G94" s="24" t="str">
        <f t="shared" si="1"/>
        <v>C</v>
      </c>
      <c r="H94" s="24" t="str">
        <f>VLOOKUP(J94,[1]Homoogacion!$A$2:$C$29,2,0)</f>
        <v>VICEPRESIDENCIA DE INTEGRACIÓN PRODUCTIVA</v>
      </c>
      <c r="I94" s="24" t="str">
        <f>VLOOKUP(J94,[1]Homoogacion!$A$2:$C$29,3,0)</f>
        <v>PIDAR</v>
      </c>
      <c r="J94" s="27" t="s">
        <v>460</v>
      </c>
      <c r="K94" s="27" t="s">
        <v>461</v>
      </c>
      <c r="L94" s="27" t="s">
        <v>30</v>
      </c>
      <c r="M94" s="27" t="s">
        <v>321</v>
      </c>
      <c r="N94" s="27" t="s">
        <v>32</v>
      </c>
      <c r="O94" s="29">
        <v>2117750</v>
      </c>
      <c r="P94" s="29">
        <v>0</v>
      </c>
      <c r="Q94" s="29">
        <v>2117750</v>
      </c>
      <c r="R94" s="29">
        <v>56473</v>
      </c>
      <c r="S94" s="28" t="s">
        <v>462</v>
      </c>
      <c r="T94" s="27" t="s">
        <v>804</v>
      </c>
      <c r="U94" s="27" t="s">
        <v>805</v>
      </c>
      <c r="V94" s="27" t="s">
        <v>325</v>
      </c>
      <c r="W94" s="27" t="s">
        <v>356</v>
      </c>
      <c r="X94" s="27" t="s">
        <v>806</v>
      </c>
      <c r="Y94" s="27" t="s">
        <v>328</v>
      </c>
      <c r="Z94" s="27" t="s">
        <v>385</v>
      </c>
      <c r="AA94" s="27" t="s">
        <v>386</v>
      </c>
      <c r="AB94" s="27" t="s">
        <v>807</v>
      </c>
      <c r="AC94" s="27" t="s">
        <v>808</v>
      </c>
      <c r="AD94" s="27" t="s">
        <v>809</v>
      </c>
      <c r="AE94" s="27" t="s">
        <v>810</v>
      </c>
      <c r="AF94" s="27" t="s">
        <v>811</v>
      </c>
      <c r="AG94" s="27" t="s">
        <v>812</v>
      </c>
      <c r="AH94" s="27"/>
      <c r="AI94" s="27" t="s">
        <v>801</v>
      </c>
      <c r="AJ94" s="27" t="s">
        <v>469</v>
      </c>
      <c r="AK94" s="33" t="s">
        <v>813</v>
      </c>
      <c r="AL94" s="36" t="s">
        <v>814</v>
      </c>
      <c r="AM94" s="37"/>
    </row>
    <row r="95" spans="1:39" ht="39" x14ac:dyDescent="0.25">
      <c r="A95" s="26">
        <v>571923</v>
      </c>
      <c r="B95" s="27" t="s">
        <v>318</v>
      </c>
      <c r="C95" s="27" t="s">
        <v>787</v>
      </c>
      <c r="D95" s="27" t="s">
        <v>339</v>
      </c>
      <c r="E95" s="28" t="s">
        <v>22</v>
      </c>
      <c r="F95" s="27" t="s">
        <v>23</v>
      </c>
      <c r="G95" s="24" t="str">
        <f t="shared" si="1"/>
        <v>C</v>
      </c>
      <c r="H95" s="24" t="str">
        <f>VLOOKUP(J95,[1]Homoogacion!$A$2:$C$29,2,0)</f>
        <v>VICEPRESIDENCIA DE INTEGRACIÓN PRODUCTIVA</v>
      </c>
      <c r="I95" s="24" t="str">
        <f>VLOOKUP(J95,[1]Homoogacion!$A$2:$C$29,3,0)</f>
        <v>Extención Agropecuaria</v>
      </c>
      <c r="J95" s="27" t="s">
        <v>472</v>
      </c>
      <c r="K95" s="27" t="s">
        <v>473</v>
      </c>
      <c r="L95" s="27" t="s">
        <v>30</v>
      </c>
      <c r="M95" s="27" t="s">
        <v>321</v>
      </c>
      <c r="N95" s="27" t="s">
        <v>32</v>
      </c>
      <c r="O95" s="29">
        <v>2117750</v>
      </c>
      <c r="P95" s="29">
        <v>0</v>
      </c>
      <c r="Q95" s="29">
        <v>2117750</v>
      </c>
      <c r="R95" s="29">
        <v>56474</v>
      </c>
      <c r="S95" s="28" t="s">
        <v>462</v>
      </c>
      <c r="T95" s="27" t="s">
        <v>804</v>
      </c>
      <c r="U95" s="27" t="s">
        <v>805</v>
      </c>
      <c r="V95" s="27" t="s">
        <v>325</v>
      </c>
      <c r="W95" s="27" t="s">
        <v>356</v>
      </c>
      <c r="X95" s="27" t="s">
        <v>806</v>
      </c>
      <c r="Y95" s="27" t="s">
        <v>328</v>
      </c>
      <c r="Z95" s="27" t="s">
        <v>385</v>
      </c>
      <c r="AA95" s="27" t="s">
        <v>386</v>
      </c>
      <c r="AB95" s="27" t="s">
        <v>807</v>
      </c>
      <c r="AC95" s="27" t="s">
        <v>808</v>
      </c>
      <c r="AD95" s="27" t="s">
        <v>809</v>
      </c>
      <c r="AE95" s="27" t="s">
        <v>810</v>
      </c>
      <c r="AF95" s="27" t="s">
        <v>811</v>
      </c>
      <c r="AG95" s="27" t="s">
        <v>812</v>
      </c>
      <c r="AH95" s="27"/>
      <c r="AI95" s="27" t="s">
        <v>801</v>
      </c>
      <c r="AJ95" s="27" t="s">
        <v>469</v>
      </c>
      <c r="AK95" s="33" t="s">
        <v>813</v>
      </c>
      <c r="AL95" s="36" t="s">
        <v>814</v>
      </c>
      <c r="AM95" s="37"/>
    </row>
    <row r="96" spans="1:39" ht="51.75" x14ac:dyDescent="0.25">
      <c r="A96" s="26">
        <v>571923</v>
      </c>
      <c r="B96" s="27" t="s">
        <v>318</v>
      </c>
      <c r="C96" s="27" t="s">
        <v>787</v>
      </c>
      <c r="D96" s="27" t="s">
        <v>339</v>
      </c>
      <c r="E96" s="28" t="s">
        <v>22</v>
      </c>
      <c r="F96" s="27" t="s">
        <v>23</v>
      </c>
      <c r="G96" s="24" t="str">
        <f t="shared" si="1"/>
        <v>C</v>
      </c>
      <c r="H96" s="24" t="str">
        <f>VLOOKUP(J96,[1]Homoogacion!$A$2:$C$29,2,0)</f>
        <v>VIP- Dirección de Adecuación de Tierras</v>
      </c>
      <c r="I96" s="24" t="str">
        <f>VLOOKUP(J96,[1]Homoogacion!$A$2:$C$29,3,0)</f>
        <v>AOCM</v>
      </c>
      <c r="J96" s="27" t="s">
        <v>815</v>
      </c>
      <c r="K96" s="27" t="s">
        <v>816</v>
      </c>
      <c r="L96" s="27" t="s">
        <v>30</v>
      </c>
      <c r="M96" s="27" t="s">
        <v>321</v>
      </c>
      <c r="N96" s="27" t="s">
        <v>32</v>
      </c>
      <c r="O96" s="29">
        <v>2117750</v>
      </c>
      <c r="P96" s="29">
        <v>0</v>
      </c>
      <c r="Q96" s="29">
        <v>2117750</v>
      </c>
      <c r="R96" s="29">
        <v>56474</v>
      </c>
      <c r="S96" s="28" t="s">
        <v>462</v>
      </c>
      <c r="T96" s="27" t="s">
        <v>804</v>
      </c>
      <c r="U96" s="27" t="s">
        <v>805</v>
      </c>
      <c r="V96" s="27" t="s">
        <v>325</v>
      </c>
      <c r="W96" s="27" t="s">
        <v>356</v>
      </c>
      <c r="X96" s="27" t="s">
        <v>806</v>
      </c>
      <c r="Y96" s="27" t="s">
        <v>328</v>
      </c>
      <c r="Z96" s="27" t="s">
        <v>385</v>
      </c>
      <c r="AA96" s="27" t="s">
        <v>386</v>
      </c>
      <c r="AB96" s="27" t="s">
        <v>807</v>
      </c>
      <c r="AC96" s="27" t="s">
        <v>808</v>
      </c>
      <c r="AD96" s="27" t="s">
        <v>809</v>
      </c>
      <c r="AE96" s="27" t="s">
        <v>810</v>
      </c>
      <c r="AF96" s="27" t="s">
        <v>811</v>
      </c>
      <c r="AG96" s="27" t="s">
        <v>812</v>
      </c>
      <c r="AH96" s="27"/>
      <c r="AI96" s="27" t="s">
        <v>801</v>
      </c>
      <c r="AJ96" s="27" t="s">
        <v>469</v>
      </c>
      <c r="AK96" s="33" t="s">
        <v>813</v>
      </c>
      <c r="AL96" s="36" t="s">
        <v>814</v>
      </c>
      <c r="AM96" s="37"/>
    </row>
    <row r="97" spans="1:39" ht="51.75" x14ac:dyDescent="0.25">
      <c r="A97" s="26">
        <v>571923</v>
      </c>
      <c r="B97" s="27" t="s">
        <v>318</v>
      </c>
      <c r="C97" s="27" t="s">
        <v>787</v>
      </c>
      <c r="D97" s="27" t="s">
        <v>339</v>
      </c>
      <c r="E97" s="28" t="s">
        <v>22</v>
      </c>
      <c r="F97" s="27" t="s">
        <v>23</v>
      </c>
      <c r="G97" s="24" t="str">
        <f t="shared" si="1"/>
        <v>C</v>
      </c>
      <c r="H97" s="24" t="str">
        <f>VLOOKUP(J97,[1]Homoogacion!$A$2:$C$29,2,0)</f>
        <v>VICEPRESIDENCIA DE INTEGRACIÓN PRODUCTIVA</v>
      </c>
      <c r="I97" s="24" t="str">
        <f>VLOOKUP(J97,[1]Homoogacion!$A$2:$C$29,3,0)</f>
        <v>AOCM</v>
      </c>
      <c r="J97" s="27" t="s">
        <v>476</v>
      </c>
      <c r="K97" s="27" t="s">
        <v>477</v>
      </c>
      <c r="L97" s="27" t="s">
        <v>30</v>
      </c>
      <c r="M97" s="27" t="s">
        <v>321</v>
      </c>
      <c r="N97" s="27" t="s">
        <v>32</v>
      </c>
      <c r="O97" s="29">
        <v>2117750</v>
      </c>
      <c r="P97" s="29">
        <v>0</v>
      </c>
      <c r="Q97" s="29">
        <v>2117750</v>
      </c>
      <c r="R97" s="29">
        <v>56473</v>
      </c>
      <c r="S97" s="28" t="s">
        <v>462</v>
      </c>
      <c r="T97" s="27" t="s">
        <v>804</v>
      </c>
      <c r="U97" s="27" t="s">
        <v>805</v>
      </c>
      <c r="V97" s="27" t="s">
        <v>325</v>
      </c>
      <c r="W97" s="27" t="s">
        <v>356</v>
      </c>
      <c r="X97" s="27" t="s">
        <v>806</v>
      </c>
      <c r="Y97" s="27" t="s">
        <v>328</v>
      </c>
      <c r="Z97" s="27" t="s">
        <v>385</v>
      </c>
      <c r="AA97" s="27" t="s">
        <v>386</v>
      </c>
      <c r="AB97" s="27" t="s">
        <v>807</v>
      </c>
      <c r="AC97" s="27" t="s">
        <v>808</v>
      </c>
      <c r="AD97" s="27" t="s">
        <v>809</v>
      </c>
      <c r="AE97" s="27" t="s">
        <v>810</v>
      </c>
      <c r="AF97" s="27" t="s">
        <v>811</v>
      </c>
      <c r="AG97" s="27" t="s">
        <v>812</v>
      </c>
      <c r="AH97" s="27"/>
      <c r="AI97" s="27" t="s">
        <v>801</v>
      </c>
      <c r="AJ97" s="27" t="s">
        <v>469</v>
      </c>
      <c r="AK97" s="33" t="s">
        <v>813</v>
      </c>
      <c r="AL97" s="36" t="s">
        <v>814</v>
      </c>
      <c r="AM97" s="37"/>
    </row>
    <row r="98" spans="1:39" ht="39" x14ac:dyDescent="0.25">
      <c r="A98" s="26">
        <v>571923</v>
      </c>
      <c r="B98" s="27" t="s">
        <v>318</v>
      </c>
      <c r="C98" s="27" t="s">
        <v>787</v>
      </c>
      <c r="D98" s="27" t="s">
        <v>339</v>
      </c>
      <c r="E98" s="28" t="s">
        <v>22</v>
      </c>
      <c r="F98" s="27" t="s">
        <v>23</v>
      </c>
      <c r="G98" s="24" t="str">
        <f t="shared" si="1"/>
        <v>C</v>
      </c>
      <c r="H98" s="24" t="str">
        <f>VLOOKUP(J98,[1]Homoogacion!$A$2:$C$29,2,0)</f>
        <v>VIP- Dirección de Adecuación de Tierras</v>
      </c>
      <c r="I98" s="24" t="str">
        <f>VLOOKUP(J98,[1]Homoogacion!$A$2:$C$29,3,0)</f>
        <v>FONAT</v>
      </c>
      <c r="J98" s="27" t="s">
        <v>478</v>
      </c>
      <c r="K98" s="27" t="s">
        <v>479</v>
      </c>
      <c r="L98" s="27" t="s">
        <v>30</v>
      </c>
      <c r="M98" s="27" t="s">
        <v>321</v>
      </c>
      <c r="N98" s="27" t="s">
        <v>32</v>
      </c>
      <c r="O98" s="29">
        <v>2117750</v>
      </c>
      <c r="P98" s="29">
        <v>0</v>
      </c>
      <c r="Q98" s="29">
        <v>2117750</v>
      </c>
      <c r="R98" s="29">
        <v>56473</v>
      </c>
      <c r="S98" s="28" t="s">
        <v>462</v>
      </c>
      <c r="T98" s="27" t="s">
        <v>804</v>
      </c>
      <c r="U98" s="27" t="s">
        <v>805</v>
      </c>
      <c r="V98" s="27" t="s">
        <v>325</v>
      </c>
      <c r="W98" s="27" t="s">
        <v>356</v>
      </c>
      <c r="X98" s="27" t="s">
        <v>806</v>
      </c>
      <c r="Y98" s="27" t="s">
        <v>328</v>
      </c>
      <c r="Z98" s="27" t="s">
        <v>385</v>
      </c>
      <c r="AA98" s="27" t="s">
        <v>386</v>
      </c>
      <c r="AB98" s="27" t="s">
        <v>807</v>
      </c>
      <c r="AC98" s="27" t="s">
        <v>808</v>
      </c>
      <c r="AD98" s="27" t="s">
        <v>809</v>
      </c>
      <c r="AE98" s="27" t="s">
        <v>810</v>
      </c>
      <c r="AF98" s="27" t="s">
        <v>811</v>
      </c>
      <c r="AG98" s="27" t="s">
        <v>812</v>
      </c>
      <c r="AH98" s="27"/>
      <c r="AI98" s="27" t="s">
        <v>801</v>
      </c>
      <c r="AJ98" s="27" t="s">
        <v>469</v>
      </c>
      <c r="AK98" s="33" t="s">
        <v>813</v>
      </c>
      <c r="AL98" s="36" t="s">
        <v>814</v>
      </c>
      <c r="AM98" s="37"/>
    </row>
    <row r="99" spans="1:39" ht="39" x14ac:dyDescent="0.25">
      <c r="A99" s="26">
        <v>638423</v>
      </c>
      <c r="B99" s="27" t="s">
        <v>318</v>
      </c>
      <c r="C99" s="27" t="s">
        <v>787</v>
      </c>
      <c r="D99" s="27" t="s">
        <v>320</v>
      </c>
      <c r="E99" s="28" t="s">
        <v>22</v>
      </c>
      <c r="F99" s="27" t="s">
        <v>23</v>
      </c>
      <c r="G99" s="24" t="str">
        <f t="shared" si="1"/>
        <v>C</v>
      </c>
      <c r="H99" s="24" t="str">
        <f>VLOOKUP(J99,[1]Homoogacion!$A$2:$C$29,2,0)</f>
        <v>VICEPRESIDENCIA DE INTEGRACIÓN PRODUCTIVA</v>
      </c>
      <c r="I99" s="24" t="str">
        <f>VLOOKUP(J99,[1]Homoogacion!$A$2:$C$29,3,0)</f>
        <v>PIDAR</v>
      </c>
      <c r="J99" s="27" t="s">
        <v>535</v>
      </c>
      <c r="K99" s="27" t="s">
        <v>536</v>
      </c>
      <c r="L99" s="27" t="s">
        <v>30</v>
      </c>
      <c r="M99" s="27" t="s">
        <v>321</v>
      </c>
      <c r="N99" s="27" t="s">
        <v>32</v>
      </c>
      <c r="O99" s="29">
        <v>8695400</v>
      </c>
      <c r="P99" s="29">
        <v>0</v>
      </c>
      <c r="Q99" s="29">
        <v>8695400</v>
      </c>
      <c r="R99" s="29">
        <v>8695400</v>
      </c>
      <c r="S99" s="28" t="s">
        <v>462</v>
      </c>
      <c r="T99" s="27" t="s">
        <v>817</v>
      </c>
      <c r="U99" s="27" t="s">
        <v>818</v>
      </c>
      <c r="V99" s="27" t="s">
        <v>325</v>
      </c>
      <c r="W99" s="27" t="s">
        <v>356</v>
      </c>
      <c r="X99" s="27" t="s">
        <v>819</v>
      </c>
      <c r="Y99" s="27" t="s">
        <v>328</v>
      </c>
      <c r="Z99" s="27" t="s">
        <v>494</v>
      </c>
      <c r="AA99" s="27" t="s">
        <v>495</v>
      </c>
      <c r="AB99" s="27" t="s">
        <v>820</v>
      </c>
      <c r="AC99" s="27" t="s">
        <v>821</v>
      </c>
      <c r="AD99" s="27" t="s">
        <v>822</v>
      </c>
      <c r="AE99" s="27"/>
      <c r="AF99" s="27"/>
      <c r="AG99" s="27"/>
      <c r="AH99" s="27"/>
      <c r="AI99" s="27" t="s">
        <v>823</v>
      </c>
      <c r="AJ99" s="27" t="s">
        <v>469</v>
      </c>
      <c r="AK99" s="33" t="s">
        <v>824</v>
      </c>
      <c r="AL99" s="36" t="s">
        <v>825</v>
      </c>
      <c r="AM99" s="37"/>
    </row>
    <row r="100" spans="1:39" ht="39" x14ac:dyDescent="0.25">
      <c r="A100" s="26">
        <v>638423</v>
      </c>
      <c r="B100" s="27" t="s">
        <v>318</v>
      </c>
      <c r="C100" s="27" t="s">
        <v>787</v>
      </c>
      <c r="D100" s="27" t="s">
        <v>320</v>
      </c>
      <c r="E100" s="28" t="s">
        <v>22</v>
      </c>
      <c r="F100" s="27" t="s">
        <v>23</v>
      </c>
      <c r="G100" s="24" t="str">
        <f t="shared" si="1"/>
        <v>C</v>
      </c>
      <c r="H100" s="24" t="str">
        <f>VLOOKUP(J100,[1]Homoogacion!$A$2:$C$29,2,0)</f>
        <v>VICEPRESIDENCIA DE INTEGRACIÓN PRODUCTIVA</v>
      </c>
      <c r="I100" s="24" t="str">
        <f>VLOOKUP(J100,[1]Homoogacion!$A$2:$C$29,3,0)</f>
        <v>PIDAR</v>
      </c>
      <c r="J100" s="27" t="s">
        <v>460</v>
      </c>
      <c r="K100" s="27" t="s">
        <v>461</v>
      </c>
      <c r="L100" s="27" t="s">
        <v>30</v>
      </c>
      <c r="M100" s="27" t="s">
        <v>321</v>
      </c>
      <c r="N100" s="27" t="s">
        <v>32</v>
      </c>
      <c r="O100" s="29">
        <v>3726600</v>
      </c>
      <c r="P100" s="29">
        <v>0</v>
      </c>
      <c r="Q100" s="29">
        <v>3726600</v>
      </c>
      <c r="R100" s="29">
        <v>3726600</v>
      </c>
      <c r="S100" s="28" t="s">
        <v>462</v>
      </c>
      <c r="T100" s="27" t="s">
        <v>817</v>
      </c>
      <c r="U100" s="27" t="s">
        <v>818</v>
      </c>
      <c r="V100" s="27" t="s">
        <v>325</v>
      </c>
      <c r="W100" s="27" t="s">
        <v>356</v>
      </c>
      <c r="X100" s="27" t="s">
        <v>819</v>
      </c>
      <c r="Y100" s="27" t="s">
        <v>328</v>
      </c>
      <c r="Z100" s="27" t="s">
        <v>494</v>
      </c>
      <c r="AA100" s="27" t="s">
        <v>495</v>
      </c>
      <c r="AB100" s="27" t="s">
        <v>820</v>
      </c>
      <c r="AC100" s="27" t="s">
        <v>821</v>
      </c>
      <c r="AD100" s="27" t="s">
        <v>822</v>
      </c>
      <c r="AE100" s="27"/>
      <c r="AF100" s="27"/>
      <c r="AG100" s="27"/>
      <c r="AH100" s="27"/>
      <c r="AI100" s="27" t="s">
        <v>823</v>
      </c>
      <c r="AJ100" s="27" t="s">
        <v>469</v>
      </c>
      <c r="AK100" s="33" t="s">
        <v>824</v>
      </c>
      <c r="AL100" s="36" t="s">
        <v>825</v>
      </c>
      <c r="AM100" s="37"/>
    </row>
    <row r="101" spans="1:39" ht="39" x14ac:dyDescent="0.25">
      <c r="A101" s="26">
        <v>645023</v>
      </c>
      <c r="B101" s="27" t="s">
        <v>318</v>
      </c>
      <c r="C101" s="27" t="s">
        <v>826</v>
      </c>
      <c r="D101" s="27" t="s">
        <v>320</v>
      </c>
      <c r="E101" s="28" t="s">
        <v>22</v>
      </c>
      <c r="F101" s="27" t="s">
        <v>23</v>
      </c>
      <c r="G101" s="24" t="str">
        <f t="shared" si="1"/>
        <v>C</v>
      </c>
      <c r="H101" s="24" t="str">
        <f>VLOOKUP(J101,[1]Homoogacion!$A$2:$C$29,2,0)</f>
        <v>VICEPRESIDENCIA DE PROYECTOS</v>
      </c>
      <c r="I101" s="24" t="str">
        <f>VLOOKUP(J101,[1]Homoogacion!$A$2:$C$29,3,0)</f>
        <v>Asociatividad</v>
      </c>
      <c r="J101" s="27" t="s">
        <v>595</v>
      </c>
      <c r="K101" s="27" t="s">
        <v>596</v>
      </c>
      <c r="L101" s="27" t="s">
        <v>30</v>
      </c>
      <c r="M101" s="27" t="s">
        <v>321</v>
      </c>
      <c r="N101" s="27" t="s">
        <v>32</v>
      </c>
      <c r="O101" s="29">
        <v>3861900</v>
      </c>
      <c r="P101" s="29">
        <v>0</v>
      </c>
      <c r="Q101" s="29">
        <v>3861900</v>
      </c>
      <c r="R101" s="29">
        <v>3861900</v>
      </c>
      <c r="S101" s="28" t="s">
        <v>462</v>
      </c>
      <c r="T101" s="27" t="s">
        <v>827</v>
      </c>
      <c r="U101" s="27" t="s">
        <v>828</v>
      </c>
      <c r="V101" s="27" t="s">
        <v>325</v>
      </c>
      <c r="W101" s="27" t="s">
        <v>356</v>
      </c>
      <c r="X101" s="27" t="s">
        <v>829</v>
      </c>
      <c r="Y101" s="27" t="s">
        <v>328</v>
      </c>
      <c r="Z101" s="27" t="s">
        <v>385</v>
      </c>
      <c r="AA101" s="27" t="s">
        <v>386</v>
      </c>
      <c r="AB101" s="27" t="s">
        <v>830</v>
      </c>
      <c r="AC101" s="27" t="s">
        <v>831</v>
      </c>
      <c r="AD101" s="27" t="s">
        <v>832</v>
      </c>
      <c r="AE101" s="27"/>
      <c r="AF101" s="27"/>
      <c r="AG101" s="27"/>
      <c r="AH101" s="27"/>
      <c r="AI101" s="27" t="s">
        <v>833</v>
      </c>
      <c r="AJ101" s="27" t="s">
        <v>469</v>
      </c>
      <c r="AK101" s="33" t="s">
        <v>834</v>
      </c>
      <c r="AL101" s="36" t="s">
        <v>835</v>
      </c>
      <c r="AM101" s="37"/>
    </row>
    <row r="102" spans="1:39" ht="39" x14ac:dyDescent="0.25">
      <c r="A102" s="26">
        <v>645023</v>
      </c>
      <c r="B102" s="27" t="s">
        <v>318</v>
      </c>
      <c r="C102" s="27" t="s">
        <v>826</v>
      </c>
      <c r="D102" s="27" t="s">
        <v>320</v>
      </c>
      <c r="E102" s="28" t="s">
        <v>22</v>
      </c>
      <c r="F102" s="27" t="s">
        <v>23</v>
      </c>
      <c r="G102" s="24" t="str">
        <f t="shared" si="1"/>
        <v>C</v>
      </c>
      <c r="H102" s="24" t="str">
        <f>VLOOKUP(J102,[1]Homoogacion!$A$2:$C$29,2,0)</f>
        <v>VICEPRESIDENCIA DE PROYECTOS</v>
      </c>
      <c r="I102" s="24" t="str">
        <f>VLOOKUP(J102,[1]Homoogacion!$A$2:$C$29,3,0)</f>
        <v>Asociatividad</v>
      </c>
      <c r="J102" s="27" t="s">
        <v>602</v>
      </c>
      <c r="K102" s="27" t="s">
        <v>603</v>
      </c>
      <c r="L102" s="27" t="s">
        <v>30</v>
      </c>
      <c r="M102" s="27" t="s">
        <v>321</v>
      </c>
      <c r="N102" s="27" t="s">
        <v>32</v>
      </c>
      <c r="O102" s="29">
        <v>429100</v>
      </c>
      <c r="P102" s="29">
        <v>0</v>
      </c>
      <c r="Q102" s="29">
        <v>429100</v>
      </c>
      <c r="R102" s="29">
        <v>429100</v>
      </c>
      <c r="S102" s="28" t="s">
        <v>462</v>
      </c>
      <c r="T102" s="27" t="s">
        <v>827</v>
      </c>
      <c r="U102" s="27" t="s">
        <v>828</v>
      </c>
      <c r="V102" s="27" t="s">
        <v>325</v>
      </c>
      <c r="W102" s="27" t="s">
        <v>356</v>
      </c>
      <c r="X102" s="27" t="s">
        <v>829</v>
      </c>
      <c r="Y102" s="27" t="s">
        <v>328</v>
      </c>
      <c r="Z102" s="27" t="s">
        <v>385</v>
      </c>
      <c r="AA102" s="27" t="s">
        <v>386</v>
      </c>
      <c r="AB102" s="27" t="s">
        <v>830</v>
      </c>
      <c r="AC102" s="27" t="s">
        <v>831</v>
      </c>
      <c r="AD102" s="27" t="s">
        <v>832</v>
      </c>
      <c r="AE102" s="27"/>
      <c r="AF102" s="27"/>
      <c r="AG102" s="27"/>
      <c r="AH102" s="27"/>
      <c r="AI102" s="27" t="s">
        <v>833</v>
      </c>
      <c r="AJ102" s="27" t="s">
        <v>469</v>
      </c>
      <c r="AK102" s="33" t="s">
        <v>834</v>
      </c>
      <c r="AL102" s="36" t="s">
        <v>835</v>
      </c>
      <c r="AM102" s="37"/>
    </row>
    <row r="103" spans="1:39" ht="51.75" x14ac:dyDescent="0.25">
      <c r="A103" s="26">
        <v>553023</v>
      </c>
      <c r="B103" s="27" t="s">
        <v>318</v>
      </c>
      <c r="C103" s="27" t="s">
        <v>826</v>
      </c>
      <c r="D103" s="27" t="s">
        <v>339</v>
      </c>
      <c r="E103" s="28" t="s">
        <v>22</v>
      </c>
      <c r="F103" s="27" t="s">
        <v>23</v>
      </c>
      <c r="G103" s="24" t="str">
        <f t="shared" si="1"/>
        <v>C</v>
      </c>
      <c r="H103" s="24" t="str">
        <f>VLOOKUP(J103,[1]Homoogacion!$A$2:$C$29,2,0)</f>
        <v>VICEPRESIDENCIA DE INTEGRACIÓN PRODUCTIVA</v>
      </c>
      <c r="I103" s="24" t="str">
        <f>VLOOKUP(J103,[1]Homoogacion!$A$2:$C$29,3,0)</f>
        <v>AOCM</v>
      </c>
      <c r="J103" s="27" t="s">
        <v>476</v>
      </c>
      <c r="K103" s="27" t="s">
        <v>477</v>
      </c>
      <c r="L103" s="27" t="s">
        <v>30</v>
      </c>
      <c r="M103" s="27" t="s">
        <v>321</v>
      </c>
      <c r="N103" s="27" t="s">
        <v>32</v>
      </c>
      <c r="O103" s="29">
        <v>12098044</v>
      </c>
      <c r="P103" s="29">
        <v>0</v>
      </c>
      <c r="Q103" s="29">
        <v>12098044</v>
      </c>
      <c r="R103" s="29">
        <v>3024511</v>
      </c>
      <c r="S103" s="28" t="s">
        <v>462</v>
      </c>
      <c r="T103" s="27" t="s">
        <v>836</v>
      </c>
      <c r="U103" s="27" t="s">
        <v>837</v>
      </c>
      <c r="V103" s="27" t="s">
        <v>325</v>
      </c>
      <c r="W103" s="27" t="s">
        <v>356</v>
      </c>
      <c r="X103" s="27" t="s">
        <v>838</v>
      </c>
      <c r="Y103" s="27" t="s">
        <v>328</v>
      </c>
      <c r="Z103" s="27" t="s">
        <v>494</v>
      </c>
      <c r="AA103" s="27" t="s">
        <v>495</v>
      </c>
      <c r="AB103" s="27" t="s">
        <v>839</v>
      </c>
      <c r="AC103" s="27" t="s">
        <v>840</v>
      </c>
      <c r="AD103" s="27" t="s">
        <v>841</v>
      </c>
      <c r="AE103" s="27" t="s">
        <v>842</v>
      </c>
      <c r="AF103" s="27" t="s">
        <v>843</v>
      </c>
      <c r="AG103" s="27" t="s">
        <v>844</v>
      </c>
      <c r="AH103" s="27"/>
      <c r="AI103" s="27" t="s">
        <v>845</v>
      </c>
      <c r="AJ103" s="27" t="s">
        <v>469</v>
      </c>
      <c r="AK103" s="33" t="s">
        <v>846</v>
      </c>
      <c r="AL103" s="36" t="s">
        <v>847</v>
      </c>
      <c r="AM103" s="37"/>
    </row>
    <row r="104" spans="1:39" ht="51.75" x14ac:dyDescent="0.25">
      <c r="A104" s="26">
        <v>553023</v>
      </c>
      <c r="B104" s="27" t="s">
        <v>318</v>
      </c>
      <c r="C104" s="27" t="s">
        <v>826</v>
      </c>
      <c r="D104" s="27" t="s">
        <v>339</v>
      </c>
      <c r="E104" s="28" t="s">
        <v>22</v>
      </c>
      <c r="F104" s="27" t="s">
        <v>23</v>
      </c>
      <c r="G104" s="24" t="str">
        <f t="shared" si="1"/>
        <v>C</v>
      </c>
      <c r="H104" s="24" t="str">
        <f>VLOOKUP(J104,[1]Homoogacion!$A$2:$C$29,2,0)</f>
        <v>VIP- Dirección de Adecuación de Tierras</v>
      </c>
      <c r="I104" s="24" t="str">
        <f>VLOOKUP(J104,[1]Homoogacion!$A$2:$C$29,3,0)</f>
        <v>AOCM</v>
      </c>
      <c r="J104" s="27" t="s">
        <v>815</v>
      </c>
      <c r="K104" s="27" t="s">
        <v>816</v>
      </c>
      <c r="L104" s="27" t="s">
        <v>30</v>
      </c>
      <c r="M104" s="27" t="s">
        <v>321</v>
      </c>
      <c r="N104" s="27" t="s">
        <v>32</v>
      </c>
      <c r="O104" s="29">
        <v>4399289</v>
      </c>
      <c r="P104" s="29">
        <v>0</v>
      </c>
      <c r="Q104" s="29">
        <v>4399289</v>
      </c>
      <c r="R104" s="29">
        <v>1099822</v>
      </c>
      <c r="S104" s="28" t="s">
        <v>462</v>
      </c>
      <c r="T104" s="27" t="s">
        <v>836</v>
      </c>
      <c r="U104" s="27" t="s">
        <v>837</v>
      </c>
      <c r="V104" s="27" t="s">
        <v>325</v>
      </c>
      <c r="W104" s="27" t="s">
        <v>356</v>
      </c>
      <c r="X104" s="27" t="s">
        <v>838</v>
      </c>
      <c r="Y104" s="27" t="s">
        <v>328</v>
      </c>
      <c r="Z104" s="27" t="s">
        <v>494</v>
      </c>
      <c r="AA104" s="27" t="s">
        <v>495</v>
      </c>
      <c r="AB104" s="27" t="s">
        <v>839</v>
      </c>
      <c r="AC104" s="27" t="s">
        <v>840</v>
      </c>
      <c r="AD104" s="27" t="s">
        <v>841</v>
      </c>
      <c r="AE104" s="27" t="s">
        <v>842</v>
      </c>
      <c r="AF104" s="27" t="s">
        <v>843</v>
      </c>
      <c r="AG104" s="27" t="s">
        <v>844</v>
      </c>
      <c r="AH104" s="27"/>
      <c r="AI104" s="27" t="s">
        <v>845</v>
      </c>
      <c r="AJ104" s="27" t="s">
        <v>469</v>
      </c>
      <c r="AK104" s="33" t="s">
        <v>846</v>
      </c>
      <c r="AL104" s="36" t="s">
        <v>847</v>
      </c>
      <c r="AM104" s="37"/>
    </row>
    <row r="105" spans="1:39" ht="39" x14ac:dyDescent="0.25">
      <c r="A105" s="26">
        <v>580823</v>
      </c>
      <c r="B105" s="27" t="s">
        <v>318</v>
      </c>
      <c r="C105" s="27" t="s">
        <v>826</v>
      </c>
      <c r="D105" s="27" t="s">
        <v>339</v>
      </c>
      <c r="E105" s="28" t="s">
        <v>22</v>
      </c>
      <c r="F105" s="27" t="s">
        <v>23</v>
      </c>
      <c r="G105" s="24" t="str">
        <f t="shared" si="1"/>
        <v>C</v>
      </c>
      <c r="H105" s="24" t="str">
        <f>VLOOKUP(J105,[1]Homoogacion!$A$2:$C$29,2,0)</f>
        <v>VICEPRESIDENCIA DE INTEGRACIÓN PRODUCTIVA</v>
      </c>
      <c r="I105" s="24" t="str">
        <f>VLOOKUP(J105,[1]Homoogacion!$A$2:$C$29,3,0)</f>
        <v>Comercialización</v>
      </c>
      <c r="J105" s="27" t="s">
        <v>503</v>
      </c>
      <c r="K105" s="27" t="s">
        <v>504</v>
      </c>
      <c r="L105" s="27" t="s">
        <v>30</v>
      </c>
      <c r="M105" s="27" t="s">
        <v>321</v>
      </c>
      <c r="N105" s="27" t="s">
        <v>32</v>
      </c>
      <c r="O105" s="29">
        <v>4658250</v>
      </c>
      <c r="P105" s="29">
        <v>0</v>
      </c>
      <c r="Q105" s="29">
        <v>4658250</v>
      </c>
      <c r="R105" s="29">
        <v>2691434</v>
      </c>
      <c r="S105" s="28" t="s">
        <v>462</v>
      </c>
      <c r="T105" s="27" t="s">
        <v>848</v>
      </c>
      <c r="U105" s="27" t="s">
        <v>849</v>
      </c>
      <c r="V105" s="27" t="s">
        <v>325</v>
      </c>
      <c r="W105" s="27" t="s">
        <v>356</v>
      </c>
      <c r="X105" s="27" t="s">
        <v>850</v>
      </c>
      <c r="Y105" s="27" t="s">
        <v>328</v>
      </c>
      <c r="Z105" s="27" t="s">
        <v>494</v>
      </c>
      <c r="AA105" s="27" t="s">
        <v>495</v>
      </c>
      <c r="AB105" s="27" t="s">
        <v>851</v>
      </c>
      <c r="AC105" s="27" t="s">
        <v>852</v>
      </c>
      <c r="AD105" s="27" t="s">
        <v>853</v>
      </c>
      <c r="AE105" s="27" t="s">
        <v>854</v>
      </c>
      <c r="AF105" s="27" t="s">
        <v>855</v>
      </c>
      <c r="AG105" s="27" t="s">
        <v>856</v>
      </c>
      <c r="AH105" s="27"/>
      <c r="AI105" s="27" t="s">
        <v>857</v>
      </c>
      <c r="AJ105" s="27" t="s">
        <v>469</v>
      </c>
      <c r="AK105" s="33" t="s">
        <v>858</v>
      </c>
      <c r="AL105" s="36" t="s">
        <v>859</v>
      </c>
      <c r="AM105" s="37"/>
    </row>
    <row r="106" spans="1:39" ht="39" x14ac:dyDescent="0.25">
      <c r="A106" s="26">
        <v>580823</v>
      </c>
      <c r="B106" s="27" t="s">
        <v>318</v>
      </c>
      <c r="C106" s="27" t="s">
        <v>826</v>
      </c>
      <c r="D106" s="27" t="s">
        <v>339</v>
      </c>
      <c r="E106" s="28" t="s">
        <v>22</v>
      </c>
      <c r="F106" s="27" t="s">
        <v>23</v>
      </c>
      <c r="G106" s="24" t="str">
        <f t="shared" si="1"/>
        <v>C</v>
      </c>
      <c r="H106" s="24" t="str">
        <f>VLOOKUP(J106,[1]Homoogacion!$A$2:$C$29,2,0)</f>
        <v>VICEPRESIDENCIA DE INTEGRACIÓN PRODUCTIVA</v>
      </c>
      <c r="I106" s="24" t="str">
        <f>VLOOKUP(J106,[1]Homoogacion!$A$2:$C$29,3,0)</f>
        <v>PIDAR</v>
      </c>
      <c r="J106" s="27" t="s">
        <v>535</v>
      </c>
      <c r="K106" s="27" t="s">
        <v>536</v>
      </c>
      <c r="L106" s="27" t="s">
        <v>30</v>
      </c>
      <c r="M106" s="27" t="s">
        <v>321</v>
      </c>
      <c r="N106" s="27" t="s">
        <v>32</v>
      </c>
      <c r="O106" s="29">
        <v>4658250</v>
      </c>
      <c r="P106" s="29">
        <v>0</v>
      </c>
      <c r="Q106" s="29">
        <v>4658250</v>
      </c>
      <c r="R106" s="29">
        <v>2691434</v>
      </c>
      <c r="S106" s="28" t="s">
        <v>462</v>
      </c>
      <c r="T106" s="27" t="s">
        <v>848</v>
      </c>
      <c r="U106" s="27" t="s">
        <v>849</v>
      </c>
      <c r="V106" s="27" t="s">
        <v>325</v>
      </c>
      <c r="W106" s="27" t="s">
        <v>356</v>
      </c>
      <c r="X106" s="27" t="s">
        <v>850</v>
      </c>
      <c r="Y106" s="27" t="s">
        <v>328</v>
      </c>
      <c r="Z106" s="27" t="s">
        <v>494</v>
      </c>
      <c r="AA106" s="27" t="s">
        <v>495</v>
      </c>
      <c r="AB106" s="27" t="s">
        <v>851</v>
      </c>
      <c r="AC106" s="27" t="s">
        <v>852</v>
      </c>
      <c r="AD106" s="27" t="s">
        <v>853</v>
      </c>
      <c r="AE106" s="27" t="s">
        <v>854</v>
      </c>
      <c r="AF106" s="27" t="s">
        <v>855</v>
      </c>
      <c r="AG106" s="27" t="s">
        <v>856</v>
      </c>
      <c r="AH106" s="27"/>
      <c r="AI106" s="27" t="s">
        <v>857</v>
      </c>
      <c r="AJ106" s="27" t="s">
        <v>469</v>
      </c>
      <c r="AK106" s="33" t="s">
        <v>858</v>
      </c>
      <c r="AL106" s="36" t="s">
        <v>859</v>
      </c>
      <c r="AM106" s="37"/>
    </row>
    <row r="107" spans="1:39" ht="39" x14ac:dyDescent="0.25">
      <c r="A107" s="26">
        <v>580823</v>
      </c>
      <c r="B107" s="27" t="s">
        <v>318</v>
      </c>
      <c r="C107" s="27" t="s">
        <v>826</v>
      </c>
      <c r="D107" s="27" t="s">
        <v>339</v>
      </c>
      <c r="E107" s="28" t="s">
        <v>22</v>
      </c>
      <c r="F107" s="27" t="s">
        <v>23</v>
      </c>
      <c r="G107" s="24" t="str">
        <f t="shared" si="1"/>
        <v>C</v>
      </c>
      <c r="H107" s="24" t="str">
        <f>VLOOKUP(J107,[1]Homoogacion!$A$2:$C$29,2,0)</f>
        <v>VICEPRESIDENCIA DE INTEGRACIÓN PRODUCTIVA</v>
      </c>
      <c r="I107" s="24" t="str">
        <f>VLOOKUP(J107,[1]Homoogacion!$A$2:$C$29,3,0)</f>
        <v>PIDAR</v>
      </c>
      <c r="J107" s="27" t="s">
        <v>460</v>
      </c>
      <c r="K107" s="27" t="s">
        <v>461</v>
      </c>
      <c r="L107" s="27" t="s">
        <v>30</v>
      </c>
      <c r="M107" s="27" t="s">
        <v>321</v>
      </c>
      <c r="N107" s="27" t="s">
        <v>32</v>
      </c>
      <c r="O107" s="29">
        <v>1863300</v>
      </c>
      <c r="P107" s="29">
        <v>0</v>
      </c>
      <c r="Q107" s="29">
        <v>1863300</v>
      </c>
      <c r="R107" s="29">
        <v>1076573</v>
      </c>
      <c r="S107" s="28" t="s">
        <v>462</v>
      </c>
      <c r="T107" s="27" t="s">
        <v>848</v>
      </c>
      <c r="U107" s="27" t="s">
        <v>849</v>
      </c>
      <c r="V107" s="27" t="s">
        <v>325</v>
      </c>
      <c r="W107" s="27" t="s">
        <v>356</v>
      </c>
      <c r="X107" s="27" t="s">
        <v>850</v>
      </c>
      <c r="Y107" s="27" t="s">
        <v>328</v>
      </c>
      <c r="Z107" s="27" t="s">
        <v>494</v>
      </c>
      <c r="AA107" s="27" t="s">
        <v>495</v>
      </c>
      <c r="AB107" s="27" t="s">
        <v>851</v>
      </c>
      <c r="AC107" s="27" t="s">
        <v>852</v>
      </c>
      <c r="AD107" s="27" t="s">
        <v>853</v>
      </c>
      <c r="AE107" s="27" t="s">
        <v>854</v>
      </c>
      <c r="AF107" s="27" t="s">
        <v>855</v>
      </c>
      <c r="AG107" s="27" t="s">
        <v>856</v>
      </c>
      <c r="AH107" s="27"/>
      <c r="AI107" s="27" t="s">
        <v>857</v>
      </c>
      <c r="AJ107" s="27" t="s">
        <v>469</v>
      </c>
      <c r="AK107" s="33" t="s">
        <v>858</v>
      </c>
      <c r="AL107" s="36" t="s">
        <v>859</v>
      </c>
      <c r="AM107" s="37"/>
    </row>
    <row r="108" spans="1:39" ht="39" x14ac:dyDescent="0.25">
      <c r="A108" s="26">
        <v>580823</v>
      </c>
      <c r="B108" s="27" t="s">
        <v>318</v>
      </c>
      <c r="C108" s="27" t="s">
        <v>826</v>
      </c>
      <c r="D108" s="27" t="s">
        <v>339</v>
      </c>
      <c r="E108" s="28" t="s">
        <v>22</v>
      </c>
      <c r="F108" s="27" t="s">
        <v>23</v>
      </c>
      <c r="G108" s="24" t="str">
        <f t="shared" si="1"/>
        <v>C</v>
      </c>
      <c r="H108" s="24" t="str">
        <f>VLOOKUP(J108,[1]Homoogacion!$A$2:$C$29,2,0)</f>
        <v>VICEPRESIDENCIA DE INTEGRACIÓN PRODUCTIVA</v>
      </c>
      <c r="I108" s="24" t="str">
        <f>VLOOKUP(J108,[1]Homoogacion!$A$2:$C$29,3,0)</f>
        <v>Extención Agropecuaria</v>
      </c>
      <c r="J108" s="27" t="s">
        <v>472</v>
      </c>
      <c r="K108" s="27" t="s">
        <v>473</v>
      </c>
      <c r="L108" s="27" t="s">
        <v>30</v>
      </c>
      <c r="M108" s="27" t="s">
        <v>321</v>
      </c>
      <c r="N108" s="27" t="s">
        <v>32</v>
      </c>
      <c r="O108" s="29">
        <v>1863300</v>
      </c>
      <c r="P108" s="29">
        <v>0</v>
      </c>
      <c r="Q108" s="29">
        <v>1863300</v>
      </c>
      <c r="R108" s="29">
        <v>1076573</v>
      </c>
      <c r="S108" s="28" t="s">
        <v>462</v>
      </c>
      <c r="T108" s="27" t="s">
        <v>848</v>
      </c>
      <c r="U108" s="27" t="s">
        <v>849</v>
      </c>
      <c r="V108" s="27" t="s">
        <v>325</v>
      </c>
      <c r="W108" s="27" t="s">
        <v>356</v>
      </c>
      <c r="X108" s="27" t="s">
        <v>850</v>
      </c>
      <c r="Y108" s="27" t="s">
        <v>328</v>
      </c>
      <c r="Z108" s="27" t="s">
        <v>494</v>
      </c>
      <c r="AA108" s="27" t="s">
        <v>495</v>
      </c>
      <c r="AB108" s="27" t="s">
        <v>851</v>
      </c>
      <c r="AC108" s="27" t="s">
        <v>852</v>
      </c>
      <c r="AD108" s="27" t="s">
        <v>853</v>
      </c>
      <c r="AE108" s="27" t="s">
        <v>854</v>
      </c>
      <c r="AF108" s="27" t="s">
        <v>855</v>
      </c>
      <c r="AG108" s="27" t="s">
        <v>856</v>
      </c>
      <c r="AH108" s="27"/>
      <c r="AI108" s="27" t="s">
        <v>857</v>
      </c>
      <c r="AJ108" s="27" t="s">
        <v>469</v>
      </c>
      <c r="AK108" s="33" t="s">
        <v>858</v>
      </c>
      <c r="AL108" s="36" t="s">
        <v>859</v>
      </c>
      <c r="AM108" s="37"/>
    </row>
    <row r="109" spans="1:39" ht="51.75" x14ac:dyDescent="0.25">
      <c r="A109" s="26">
        <v>580823</v>
      </c>
      <c r="B109" s="27" t="s">
        <v>318</v>
      </c>
      <c r="C109" s="27" t="s">
        <v>826</v>
      </c>
      <c r="D109" s="27" t="s">
        <v>339</v>
      </c>
      <c r="E109" s="28" t="s">
        <v>22</v>
      </c>
      <c r="F109" s="27" t="s">
        <v>23</v>
      </c>
      <c r="G109" s="24" t="str">
        <f t="shared" si="1"/>
        <v>C</v>
      </c>
      <c r="H109" s="24" t="str">
        <f>VLOOKUP(J109,[1]Homoogacion!$A$2:$C$29,2,0)</f>
        <v>VIP- Dirección de Adecuación de Tierras</v>
      </c>
      <c r="I109" s="24" t="str">
        <f>VLOOKUP(J109,[1]Homoogacion!$A$2:$C$29,3,0)</f>
        <v>AOCM</v>
      </c>
      <c r="J109" s="27" t="s">
        <v>815</v>
      </c>
      <c r="K109" s="27" t="s">
        <v>816</v>
      </c>
      <c r="L109" s="27" t="s">
        <v>30</v>
      </c>
      <c r="M109" s="27" t="s">
        <v>321</v>
      </c>
      <c r="N109" s="27" t="s">
        <v>32</v>
      </c>
      <c r="O109" s="29">
        <v>1863300</v>
      </c>
      <c r="P109" s="29">
        <v>0</v>
      </c>
      <c r="Q109" s="29">
        <v>1863300</v>
      </c>
      <c r="R109" s="29">
        <v>1076573</v>
      </c>
      <c r="S109" s="28" t="s">
        <v>462</v>
      </c>
      <c r="T109" s="27" t="s">
        <v>848</v>
      </c>
      <c r="U109" s="27" t="s">
        <v>849</v>
      </c>
      <c r="V109" s="27" t="s">
        <v>325</v>
      </c>
      <c r="W109" s="27" t="s">
        <v>356</v>
      </c>
      <c r="X109" s="27" t="s">
        <v>850</v>
      </c>
      <c r="Y109" s="27" t="s">
        <v>328</v>
      </c>
      <c r="Z109" s="27" t="s">
        <v>494</v>
      </c>
      <c r="AA109" s="27" t="s">
        <v>495</v>
      </c>
      <c r="AB109" s="27" t="s">
        <v>851</v>
      </c>
      <c r="AC109" s="27" t="s">
        <v>852</v>
      </c>
      <c r="AD109" s="27" t="s">
        <v>853</v>
      </c>
      <c r="AE109" s="27" t="s">
        <v>854</v>
      </c>
      <c r="AF109" s="27" t="s">
        <v>855</v>
      </c>
      <c r="AG109" s="27" t="s">
        <v>856</v>
      </c>
      <c r="AH109" s="27"/>
      <c r="AI109" s="27" t="s">
        <v>857</v>
      </c>
      <c r="AJ109" s="27" t="s">
        <v>469</v>
      </c>
      <c r="AK109" s="33" t="s">
        <v>858</v>
      </c>
      <c r="AL109" s="36" t="s">
        <v>859</v>
      </c>
      <c r="AM109" s="37"/>
    </row>
    <row r="110" spans="1:39" ht="51.75" x14ac:dyDescent="0.25">
      <c r="A110" s="26">
        <v>580823</v>
      </c>
      <c r="B110" s="27" t="s">
        <v>318</v>
      </c>
      <c r="C110" s="27" t="s">
        <v>826</v>
      </c>
      <c r="D110" s="27" t="s">
        <v>339</v>
      </c>
      <c r="E110" s="28" t="s">
        <v>22</v>
      </c>
      <c r="F110" s="27" t="s">
        <v>23</v>
      </c>
      <c r="G110" s="24" t="str">
        <f t="shared" si="1"/>
        <v>C</v>
      </c>
      <c r="H110" s="24" t="str">
        <f>VLOOKUP(J110,[1]Homoogacion!$A$2:$C$29,2,0)</f>
        <v>VICEPRESIDENCIA DE INTEGRACIÓN PRODUCTIVA</v>
      </c>
      <c r="I110" s="24" t="str">
        <f>VLOOKUP(J110,[1]Homoogacion!$A$2:$C$29,3,0)</f>
        <v>AOCM</v>
      </c>
      <c r="J110" s="27" t="s">
        <v>476</v>
      </c>
      <c r="K110" s="27" t="s">
        <v>477</v>
      </c>
      <c r="L110" s="27" t="s">
        <v>30</v>
      </c>
      <c r="M110" s="27" t="s">
        <v>321</v>
      </c>
      <c r="N110" s="27" t="s">
        <v>32</v>
      </c>
      <c r="O110" s="29">
        <v>1863300</v>
      </c>
      <c r="P110" s="29">
        <v>0</v>
      </c>
      <c r="Q110" s="29">
        <v>1863300</v>
      </c>
      <c r="R110" s="29">
        <v>1076573</v>
      </c>
      <c r="S110" s="28" t="s">
        <v>462</v>
      </c>
      <c r="T110" s="27" t="s">
        <v>848</v>
      </c>
      <c r="U110" s="27" t="s">
        <v>849</v>
      </c>
      <c r="V110" s="27" t="s">
        <v>325</v>
      </c>
      <c r="W110" s="27" t="s">
        <v>356</v>
      </c>
      <c r="X110" s="27" t="s">
        <v>850</v>
      </c>
      <c r="Y110" s="27" t="s">
        <v>328</v>
      </c>
      <c r="Z110" s="27" t="s">
        <v>494</v>
      </c>
      <c r="AA110" s="27" t="s">
        <v>495</v>
      </c>
      <c r="AB110" s="27" t="s">
        <v>851</v>
      </c>
      <c r="AC110" s="27" t="s">
        <v>852</v>
      </c>
      <c r="AD110" s="27" t="s">
        <v>853</v>
      </c>
      <c r="AE110" s="27" t="s">
        <v>854</v>
      </c>
      <c r="AF110" s="27" t="s">
        <v>855</v>
      </c>
      <c r="AG110" s="27" t="s">
        <v>856</v>
      </c>
      <c r="AH110" s="27"/>
      <c r="AI110" s="27" t="s">
        <v>857</v>
      </c>
      <c r="AJ110" s="27" t="s">
        <v>469</v>
      </c>
      <c r="AK110" s="33" t="s">
        <v>858</v>
      </c>
      <c r="AL110" s="36" t="s">
        <v>859</v>
      </c>
      <c r="AM110" s="37"/>
    </row>
    <row r="111" spans="1:39" ht="39" x14ac:dyDescent="0.25">
      <c r="A111" s="26">
        <v>580823</v>
      </c>
      <c r="B111" s="27" t="s">
        <v>318</v>
      </c>
      <c r="C111" s="27" t="s">
        <v>826</v>
      </c>
      <c r="D111" s="27" t="s">
        <v>339</v>
      </c>
      <c r="E111" s="28" t="s">
        <v>22</v>
      </c>
      <c r="F111" s="27" t="s">
        <v>23</v>
      </c>
      <c r="G111" s="24" t="str">
        <f t="shared" si="1"/>
        <v>C</v>
      </c>
      <c r="H111" s="24" t="str">
        <f>VLOOKUP(J111,[1]Homoogacion!$A$2:$C$29,2,0)</f>
        <v>VIP- Dirección de Adecuación de Tierras</v>
      </c>
      <c r="I111" s="24" t="str">
        <f>VLOOKUP(J111,[1]Homoogacion!$A$2:$C$29,3,0)</f>
        <v>FONAT</v>
      </c>
      <c r="J111" s="27" t="s">
        <v>478</v>
      </c>
      <c r="K111" s="27" t="s">
        <v>479</v>
      </c>
      <c r="L111" s="27" t="s">
        <v>30</v>
      </c>
      <c r="M111" s="27" t="s">
        <v>321</v>
      </c>
      <c r="N111" s="27" t="s">
        <v>32</v>
      </c>
      <c r="O111" s="29">
        <v>1863300</v>
      </c>
      <c r="P111" s="29">
        <v>0</v>
      </c>
      <c r="Q111" s="29">
        <v>1863300</v>
      </c>
      <c r="R111" s="29">
        <v>1076573</v>
      </c>
      <c r="S111" s="28" t="s">
        <v>462</v>
      </c>
      <c r="T111" s="27" t="s">
        <v>848</v>
      </c>
      <c r="U111" s="27" t="s">
        <v>849</v>
      </c>
      <c r="V111" s="27" t="s">
        <v>325</v>
      </c>
      <c r="W111" s="27" t="s">
        <v>356</v>
      </c>
      <c r="X111" s="27" t="s">
        <v>850</v>
      </c>
      <c r="Y111" s="27" t="s">
        <v>328</v>
      </c>
      <c r="Z111" s="27" t="s">
        <v>494</v>
      </c>
      <c r="AA111" s="27" t="s">
        <v>495</v>
      </c>
      <c r="AB111" s="27" t="s">
        <v>851</v>
      </c>
      <c r="AC111" s="27" t="s">
        <v>852</v>
      </c>
      <c r="AD111" s="27" t="s">
        <v>853</v>
      </c>
      <c r="AE111" s="27" t="s">
        <v>854</v>
      </c>
      <c r="AF111" s="27" t="s">
        <v>855</v>
      </c>
      <c r="AG111" s="27" t="s">
        <v>856</v>
      </c>
      <c r="AH111" s="27"/>
      <c r="AI111" s="27" t="s">
        <v>857</v>
      </c>
      <c r="AJ111" s="27" t="s">
        <v>469</v>
      </c>
      <c r="AK111" s="33" t="s">
        <v>858</v>
      </c>
      <c r="AL111" s="36" t="s">
        <v>859</v>
      </c>
      <c r="AM111" s="37"/>
    </row>
    <row r="112" spans="1:39" ht="39" x14ac:dyDescent="0.25">
      <c r="A112" s="26">
        <v>631723</v>
      </c>
      <c r="B112" s="27" t="s">
        <v>318</v>
      </c>
      <c r="C112" s="27" t="s">
        <v>826</v>
      </c>
      <c r="D112" s="27" t="s">
        <v>320</v>
      </c>
      <c r="E112" s="28" t="s">
        <v>22</v>
      </c>
      <c r="F112" s="27" t="s">
        <v>23</v>
      </c>
      <c r="G112" s="24" t="str">
        <f t="shared" si="1"/>
        <v>C</v>
      </c>
      <c r="H112" s="24" t="str">
        <f>VLOOKUP(J112,[1]Homoogacion!$A$2:$C$29,2,0)</f>
        <v>VICEPRESIDENCIA DE INTEGRACIÓN PRODUCTIVA</v>
      </c>
      <c r="I112" s="24" t="str">
        <f>VLOOKUP(J112,[1]Homoogacion!$A$2:$C$29,3,0)</f>
        <v>Comercialización</v>
      </c>
      <c r="J112" s="27" t="s">
        <v>503</v>
      </c>
      <c r="K112" s="27" t="s">
        <v>504</v>
      </c>
      <c r="L112" s="27" t="s">
        <v>30</v>
      </c>
      <c r="M112" s="27" t="s">
        <v>321</v>
      </c>
      <c r="N112" s="27" t="s">
        <v>32</v>
      </c>
      <c r="O112" s="29">
        <v>447977476</v>
      </c>
      <c r="P112" s="29">
        <v>0</v>
      </c>
      <c r="Q112" s="29">
        <v>447977476</v>
      </c>
      <c r="R112" s="29">
        <v>447977476</v>
      </c>
      <c r="S112" s="28" t="s">
        <v>322</v>
      </c>
      <c r="T112" s="27" t="s">
        <v>860</v>
      </c>
      <c r="U112" s="27" t="s">
        <v>861</v>
      </c>
      <c r="V112" s="27" t="s">
        <v>325</v>
      </c>
      <c r="W112" s="27" t="s">
        <v>326</v>
      </c>
      <c r="X112" s="27" t="s">
        <v>862</v>
      </c>
      <c r="Y112" s="27" t="s">
        <v>328</v>
      </c>
      <c r="Z112" s="27" t="s">
        <v>618</v>
      </c>
      <c r="AA112" s="27" t="s">
        <v>619</v>
      </c>
      <c r="AB112" s="27" t="s">
        <v>863</v>
      </c>
      <c r="AC112" s="27" t="s">
        <v>864</v>
      </c>
      <c r="AD112" s="27" t="s">
        <v>865</v>
      </c>
      <c r="AE112" s="27"/>
      <c r="AF112" s="27"/>
      <c r="AG112" s="27"/>
      <c r="AH112" s="27"/>
      <c r="AI112" s="27" t="s">
        <v>866</v>
      </c>
      <c r="AJ112" s="27" t="s">
        <v>867</v>
      </c>
      <c r="AK112" s="33" t="s">
        <v>868</v>
      </c>
      <c r="AL112" s="36" t="s">
        <v>869</v>
      </c>
      <c r="AM112" s="37"/>
    </row>
    <row r="113" spans="1:39" ht="39" x14ac:dyDescent="0.25">
      <c r="A113" s="26">
        <v>631723</v>
      </c>
      <c r="B113" s="27" t="s">
        <v>318</v>
      </c>
      <c r="C113" s="27" t="s">
        <v>826</v>
      </c>
      <c r="D113" s="27" t="s">
        <v>320</v>
      </c>
      <c r="E113" s="28" t="s">
        <v>22</v>
      </c>
      <c r="F113" s="27" t="s">
        <v>23</v>
      </c>
      <c r="G113" s="24" t="str">
        <f t="shared" si="1"/>
        <v>C</v>
      </c>
      <c r="H113" s="24" t="str">
        <f>VLOOKUP(J113,[1]Homoogacion!$A$2:$C$29,2,0)</f>
        <v>VICEPRESIDENCIA DE INTEGRACIÓN PRODUCTIVA</v>
      </c>
      <c r="I113" s="24" t="str">
        <f>VLOOKUP(J113,[1]Homoogacion!$A$2:$C$29,3,0)</f>
        <v>Comercialización</v>
      </c>
      <c r="J113" s="27" t="s">
        <v>489</v>
      </c>
      <c r="K113" s="27" t="s">
        <v>490</v>
      </c>
      <c r="L113" s="27" t="s">
        <v>30</v>
      </c>
      <c r="M113" s="27" t="s">
        <v>321</v>
      </c>
      <c r="N113" s="27" t="s">
        <v>32</v>
      </c>
      <c r="O113" s="29">
        <v>1280749</v>
      </c>
      <c r="P113" s="29">
        <v>0</v>
      </c>
      <c r="Q113" s="29">
        <v>1280749</v>
      </c>
      <c r="R113" s="29">
        <v>1280749</v>
      </c>
      <c r="S113" s="28" t="s">
        <v>322</v>
      </c>
      <c r="T113" s="27" t="s">
        <v>860</v>
      </c>
      <c r="U113" s="27" t="s">
        <v>861</v>
      </c>
      <c r="V113" s="27" t="s">
        <v>325</v>
      </c>
      <c r="W113" s="27" t="s">
        <v>326</v>
      </c>
      <c r="X113" s="27" t="s">
        <v>862</v>
      </c>
      <c r="Y113" s="27" t="s">
        <v>328</v>
      </c>
      <c r="Z113" s="27" t="s">
        <v>618</v>
      </c>
      <c r="AA113" s="27" t="s">
        <v>619</v>
      </c>
      <c r="AB113" s="27" t="s">
        <v>863</v>
      </c>
      <c r="AC113" s="27" t="s">
        <v>864</v>
      </c>
      <c r="AD113" s="27" t="s">
        <v>865</v>
      </c>
      <c r="AE113" s="27"/>
      <c r="AF113" s="27"/>
      <c r="AG113" s="27"/>
      <c r="AH113" s="27"/>
      <c r="AI113" s="27" t="s">
        <v>866</v>
      </c>
      <c r="AJ113" s="27" t="s">
        <v>867</v>
      </c>
      <c r="AK113" s="33" t="s">
        <v>868</v>
      </c>
      <c r="AL113" s="36" t="s">
        <v>869</v>
      </c>
      <c r="AM113" s="37"/>
    </row>
    <row r="114" spans="1:39" ht="39" x14ac:dyDescent="0.25">
      <c r="A114" s="26">
        <v>704023</v>
      </c>
      <c r="B114" s="27" t="s">
        <v>318</v>
      </c>
      <c r="C114" s="27" t="s">
        <v>870</v>
      </c>
      <c r="D114" s="27" t="s">
        <v>339</v>
      </c>
      <c r="E114" s="28" t="s">
        <v>22</v>
      </c>
      <c r="F114" s="27" t="s">
        <v>23</v>
      </c>
      <c r="G114" s="24" t="str">
        <f t="shared" si="1"/>
        <v>C</v>
      </c>
      <c r="H114" s="24" t="str">
        <f>VLOOKUP(J114,[1]Homoogacion!$A$2:$C$29,2,0)</f>
        <v>VICEPRESIDENCIA DE INTEGRACIÓN PRODUCTIVA</v>
      </c>
      <c r="I114" s="24" t="str">
        <f>VLOOKUP(J114,[1]Homoogacion!$A$2:$C$29,3,0)</f>
        <v>PIDAR</v>
      </c>
      <c r="J114" s="27" t="s">
        <v>460</v>
      </c>
      <c r="K114" s="27" t="s">
        <v>461</v>
      </c>
      <c r="L114" s="27" t="s">
        <v>30</v>
      </c>
      <c r="M114" s="27" t="s">
        <v>321</v>
      </c>
      <c r="N114" s="27" t="s">
        <v>32</v>
      </c>
      <c r="O114" s="29">
        <v>10593800</v>
      </c>
      <c r="P114" s="29">
        <v>0</v>
      </c>
      <c r="Q114" s="29">
        <v>10593800</v>
      </c>
      <c r="R114" s="29">
        <v>5120337</v>
      </c>
      <c r="S114" s="28" t="s">
        <v>462</v>
      </c>
      <c r="T114" s="27" t="s">
        <v>871</v>
      </c>
      <c r="U114" s="27" t="s">
        <v>872</v>
      </c>
      <c r="V114" s="27" t="s">
        <v>325</v>
      </c>
      <c r="W114" s="27" t="s">
        <v>356</v>
      </c>
      <c r="X114" s="27" t="s">
        <v>873</v>
      </c>
      <c r="Y114" s="27" t="s">
        <v>328</v>
      </c>
      <c r="Z114" s="27" t="s">
        <v>385</v>
      </c>
      <c r="AA114" s="27" t="s">
        <v>386</v>
      </c>
      <c r="AB114" s="27" t="s">
        <v>874</v>
      </c>
      <c r="AC114" s="27" t="s">
        <v>875</v>
      </c>
      <c r="AD114" s="27" t="s">
        <v>876</v>
      </c>
      <c r="AE114" s="27" t="s">
        <v>877</v>
      </c>
      <c r="AF114" s="27" t="s">
        <v>878</v>
      </c>
      <c r="AG114" s="27" t="s">
        <v>879</v>
      </c>
      <c r="AH114" s="27"/>
      <c r="AI114" s="27" t="s">
        <v>415</v>
      </c>
      <c r="AJ114" s="27" t="s">
        <v>532</v>
      </c>
      <c r="AK114" s="33" t="s">
        <v>880</v>
      </c>
      <c r="AL114" s="36" t="s">
        <v>881</v>
      </c>
      <c r="AM114" s="37"/>
    </row>
    <row r="115" spans="1:39" ht="39" x14ac:dyDescent="0.25">
      <c r="A115" s="26">
        <v>704023</v>
      </c>
      <c r="B115" s="27" t="s">
        <v>318</v>
      </c>
      <c r="C115" s="27" t="s">
        <v>870</v>
      </c>
      <c r="D115" s="27" t="s">
        <v>339</v>
      </c>
      <c r="E115" s="28" t="s">
        <v>22</v>
      </c>
      <c r="F115" s="27" t="s">
        <v>23</v>
      </c>
      <c r="G115" s="24" t="str">
        <f t="shared" si="1"/>
        <v>C</v>
      </c>
      <c r="H115" s="24" t="str">
        <f>VLOOKUP(J115,[1]Homoogacion!$A$2:$C$29,2,0)</f>
        <v>VICEPRESIDENCIA DE INTEGRACIÓN PRODUCTIVA</v>
      </c>
      <c r="I115" s="24" t="str">
        <f>VLOOKUP(J115,[1]Homoogacion!$A$2:$C$29,3,0)</f>
        <v>PIDAR</v>
      </c>
      <c r="J115" s="27" t="s">
        <v>535</v>
      </c>
      <c r="K115" s="27" t="s">
        <v>536</v>
      </c>
      <c r="L115" s="27" t="s">
        <v>30</v>
      </c>
      <c r="M115" s="27" t="s">
        <v>321</v>
      </c>
      <c r="N115" s="27" t="s">
        <v>32</v>
      </c>
      <c r="O115" s="29">
        <v>4540200</v>
      </c>
      <c r="P115" s="29">
        <v>0</v>
      </c>
      <c r="Q115" s="29">
        <v>4540200</v>
      </c>
      <c r="R115" s="29">
        <v>2194430</v>
      </c>
      <c r="S115" s="28" t="s">
        <v>462</v>
      </c>
      <c r="T115" s="27" t="s">
        <v>871</v>
      </c>
      <c r="U115" s="27" t="s">
        <v>872</v>
      </c>
      <c r="V115" s="27" t="s">
        <v>325</v>
      </c>
      <c r="W115" s="27" t="s">
        <v>356</v>
      </c>
      <c r="X115" s="27" t="s">
        <v>873</v>
      </c>
      <c r="Y115" s="27" t="s">
        <v>328</v>
      </c>
      <c r="Z115" s="27" t="s">
        <v>385</v>
      </c>
      <c r="AA115" s="27" t="s">
        <v>386</v>
      </c>
      <c r="AB115" s="27" t="s">
        <v>874</v>
      </c>
      <c r="AC115" s="27" t="s">
        <v>875</v>
      </c>
      <c r="AD115" s="27" t="s">
        <v>876</v>
      </c>
      <c r="AE115" s="27" t="s">
        <v>877</v>
      </c>
      <c r="AF115" s="27" t="s">
        <v>878</v>
      </c>
      <c r="AG115" s="27" t="s">
        <v>879</v>
      </c>
      <c r="AH115" s="27"/>
      <c r="AI115" s="27" t="s">
        <v>415</v>
      </c>
      <c r="AJ115" s="27" t="s">
        <v>532</v>
      </c>
      <c r="AK115" s="33" t="s">
        <v>880</v>
      </c>
      <c r="AL115" s="36" t="s">
        <v>881</v>
      </c>
      <c r="AM115" s="37"/>
    </row>
    <row r="116" spans="1:39" ht="39" x14ac:dyDescent="0.25">
      <c r="A116" s="26">
        <v>709523</v>
      </c>
      <c r="B116" s="27" t="s">
        <v>318</v>
      </c>
      <c r="C116" s="27" t="s">
        <v>870</v>
      </c>
      <c r="D116" s="27" t="s">
        <v>320</v>
      </c>
      <c r="E116" s="28" t="s">
        <v>22</v>
      </c>
      <c r="F116" s="27" t="s">
        <v>23</v>
      </c>
      <c r="G116" s="24" t="str">
        <f t="shared" si="1"/>
        <v>C</v>
      </c>
      <c r="H116" s="24" t="str">
        <f>VLOOKUP(J116,[1]Homoogacion!$A$2:$C$29,2,0)</f>
        <v>VICEPRESIDENCIA DE INTEGRACIÓN PRODUCTIVA</v>
      </c>
      <c r="I116" s="24" t="str">
        <f>VLOOKUP(J116,[1]Homoogacion!$A$2:$C$29,3,0)</f>
        <v>PIDAR</v>
      </c>
      <c r="J116" s="27" t="s">
        <v>460</v>
      </c>
      <c r="K116" s="27" t="s">
        <v>461</v>
      </c>
      <c r="L116" s="27" t="s">
        <v>30</v>
      </c>
      <c r="M116" s="27" t="s">
        <v>321</v>
      </c>
      <c r="N116" s="27" t="s">
        <v>32</v>
      </c>
      <c r="O116" s="29">
        <v>7905800</v>
      </c>
      <c r="P116" s="29">
        <v>0</v>
      </c>
      <c r="Q116" s="29">
        <v>7905800</v>
      </c>
      <c r="R116" s="29">
        <v>7905800</v>
      </c>
      <c r="S116" s="28" t="s">
        <v>462</v>
      </c>
      <c r="T116" s="27" t="s">
        <v>882</v>
      </c>
      <c r="U116" s="27" t="s">
        <v>883</v>
      </c>
      <c r="V116" s="27" t="s">
        <v>325</v>
      </c>
      <c r="W116" s="27" t="s">
        <v>356</v>
      </c>
      <c r="X116" s="27" t="s">
        <v>884</v>
      </c>
      <c r="Y116" s="27" t="s">
        <v>328</v>
      </c>
      <c r="Z116" s="27" t="s">
        <v>385</v>
      </c>
      <c r="AA116" s="27" t="s">
        <v>386</v>
      </c>
      <c r="AB116" s="27" t="s">
        <v>885</v>
      </c>
      <c r="AC116" s="27" t="s">
        <v>886</v>
      </c>
      <c r="AD116" s="27" t="s">
        <v>887</v>
      </c>
      <c r="AE116" s="27"/>
      <c r="AF116" s="27"/>
      <c r="AG116" s="27"/>
      <c r="AH116" s="27"/>
      <c r="AI116" s="27" t="s">
        <v>334</v>
      </c>
      <c r="AJ116" s="27" t="s">
        <v>469</v>
      </c>
      <c r="AK116" s="33" t="s">
        <v>888</v>
      </c>
      <c r="AL116" s="36" t="s">
        <v>889</v>
      </c>
      <c r="AM116" s="37"/>
    </row>
    <row r="117" spans="1:39" ht="39" x14ac:dyDescent="0.25">
      <c r="A117" s="26">
        <v>709523</v>
      </c>
      <c r="B117" s="27" t="s">
        <v>318</v>
      </c>
      <c r="C117" s="27" t="s">
        <v>870</v>
      </c>
      <c r="D117" s="27" t="s">
        <v>320</v>
      </c>
      <c r="E117" s="28" t="s">
        <v>22</v>
      </c>
      <c r="F117" s="27" t="s">
        <v>23</v>
      </c>
      <c r="G117" s="24" t="str">
        <f t="shared" si="1"/>
        <v>C</v>
      </c>
      <c r="H117" s="24" t="str">
        <f>VLOOKUP(J117,[1]Homoogacion!$A$2:$C$29,2,0)</f>
        <v>VICEPRESIDENCIA DE INTEGRACIÓN PRODUCTIVA</v>
      </c>
      <c r="I117" s="24" t="str">
        <f>VLOOKUP(J117,[1]Homoogacion!$A$2:$C$29,3,0)</f>
        <v>PIDAR</v>
      </c>
      <c r="J117" s="27" t="s">
        <v>535</v>
      </c>
      <c r="K117" s="27" t="s">
        <v>536</v>
      </c>
      <c r="L117" s="27" t="s">
        <v>30</v>
      </c>
      <c r="M117" s="27" t="s">
        <v>321</v>
      </c>
      <c r="N117" s="27" t="s">
        <v>32</v>
      </c>
      <c r="O117" s="29">
        <v>3388200</v>
      </c>
      <c r="P117" s="29">
        <v>0</v>
      </c>
      <c r="Q117" s="29">
        <v>3388200</v>
      </c>
      <c r="R117" s="29">
        <v>3388200</v>
      </c>
      <c r="S117" s="28" t="s">
        <v>462</v>
      </c>
      <c r="T117" s="27" t="s">
        <v>882</v>
      </c>
      <c r="U117" s="27" t="s">
        <v>883</v>
      </c>
      <c r="V117" s="27" t="s">
        <v>325</v>
      </c>
      <c r="W117" s="27" t="s">
        <v>356</v>
      </c>
      <c r="X117" s="27" t="s">
        <v>884</v>
      </c>
      <c r="Y117" s="27" t="s">
        <v>328</v>
      </c>
      <c r="Z117" s="27" t="s">
        <v>385</v>
      </c>
      <c r="AA117" s="27" t="s">
        <v>386</v>
      </c>
      <c r="AB117" s="27" t="s">
        <v>885</v>
      </c>
      <c r="AC117" s="27" t="s">
        <v>886</v>
      </c>
      <c r="AD117" s="27" t="s">
        <v>887</v>
      </c>
      <c r="AE117" s="27"/>
      <c r="AF117" s="27"/>
      <c r="AG117" s="27"/>
      <c r="AH117" s="27"/>
      <c r="AI117" s="27" t="s">
        <v>334</v>
      </c>
      <c r="AJ117" s="27" t="s">
        <v>469</v>
      </c>
      <c r="AK117" s="33" t="s">
        <v>888</v>
      </c>
      <c r="AL117" s="36" t="s">
        <v>889</v>
      </c>
      <c r="AM117" s="37"/>
    </row>
    <row r="118" spans="1:39" ht="39" x14ac:dyDescent="0.25">
      <c r="A118" s="26">
        <v>711523</v>
      </c>
      <c r="B118" s="27" t="s">
        <v>318</v>
      </c>
      <c r="C118" s="27" t="s">
        <v>870</v>
      </c>
      <c r="D118" s="27" t="s">
        <v>320</v>
      </c>
      <c r="E118" s="28" t="s">
        <v>22</v>
      </c>
      <c r="F118" s="27" t="s">
        <v>23</v>
      </c>
      <c r="G118" s="24" t="str">
        <f t="shared" si="1"/>
        <v>C</v>
      </c>
      <c r="H118" s="24" t="str">
        <f>VLOOKUP(J118,[1]Homoogacion!$A$2:$C$29,2,0)</f>
        <v>VICEPRESIDENCIA DE INTEGRACIÓN PRODUCTIVA</v>
      </c>
      <c r="I118" s="24" t="str">
        <f>VLOOKUP(J118,[1]Homoogacion!$A$2:$C$29,3,0)</f>
        <v>PIDAR</v>
      </c>
      <c r="J118" s="27" t="s">
        <v>460</v>
      </c>
      <c r="K118" s="27" t="s">
        <v>461</v>
      </c>
      <c r="L118" s="27" t="s">
        <v>30</v>
      </c>
      <c r="M118" s="27" t="s">
        <v>321</v>
      </c>
      <c r="N118" s="27" t="s">
        <v>32</v>
      </c>
      <c r="O118" s="29">
        <v>10593800</v>
      </c>
      <c r="P118" s="29">
        <v>0</v>
      </c>
      <c r="Q118" s="29">
        <v>10593800</v>
      </c>
      <c r="R118" s="29">
        <v>10593800</v>
      </c>
      <c r="S118" s="28" t="s">
        <v>462</v>
      </c>
      <c r="T118" s="27" t="s">
        <v>890</v>
      </c>
      <c r="U118" s="27" t="s">
        <v>891</v>
      </c>
      <c r="V118" s="27" t="s">
        <v>325</v>
      </c>
      <c r="W118" s="27" t="s">
        <v>356</v>
      </c>
      <c r="X118" s="27" t="s">
        <v>892</v>
      </c>
      <c r="Y118" s="27" t="s">
        <v>328</v>
      </c>
      <c r="Z118" s="27" t="s">
        <v>371</v>
      </c>
      <c r="AA118" s="27" t="s">
        <v>372</v>
      </c>
      <c r="AB118" s="27" t="s">
        <v>893</v>
      </c>
      <c r="AC118" s="27" t="s">
        <v>894</v>
      </c>
      <c r="AD118" s="27" t="s">
        <v>895</v>
      </c>
      <c r="AE118" s="27"/>
      <c r="AF118" s="27"/>
      <c r="AG118" s="27"/>
      <c r="AH118" s="27"/>
      <c r="AI118" s="27" t="s">
        <v>334</v>
      </c>
      <c r="AJ118" s="27" t="s">
        <v>469</v>
      </c>
      <c r="AK118" s="33" t="s">
        <v>896</v>
      </c>
      <c r="AL118" s="36" t="s">
        <v>897</v>
      </c>
      <c r="AM118" s="37"/>
    </row>
    <row r="119" spans="1:39" ht="39" x14ac:dyDescent="0.25">
      <c r="A119" s="26">
        <v>711523</v>
      </c>
      <c r="B119" s="27" t="s">
        <v>318</v>
      </c>
      <c r="C119" s="27" t="s">
        <v>870</v>
      </c>
      <c r="D119" s="27" t="s">
        <v>320</v>
      </c>
      <c r="E119" s="28" t="s">
        <v>22</v>
      </c>
      <c r="F119" s="27" t="s">
        <v>23</v>
      </c>
      <c r="G119" s="24" t="str">
        <f t="shared" si="1"/>
        <v>C</v>
      </c>
      <c r="H119" s="24" t="str">
        <f>VLOOKUP(J119,[1]Homoogacion!$A$2:$C$29,2,0)</f>
        <v>VICEPRESIDENCIA DE INTEGRACIÓN PRODUCTIVA</v>
      </c>
      <c r="I119" s="24" t="str">
        <f>VLOOKUP(J119,[1]Homoogacion!$A$2:$C$29,3,0)</f>
        <v>PIDAR</v>
      </c>
      <c r="J119" s="27" t="s">
        <v>535</v>
      </c>
      <c r="K119" s="27" t="s">
        <v>536</v>
      </c>
      <c r="L119" s="27" t="s">
        <v>30</v>
      </c>
      <c r="M119" s="27" t="s">
        <v>321</v>
      </c>
      <c r="N119" s="27" t="s">
        <v>32</v>
      </c>
      <c r="O119" s="29">
        <v>4540200</v>
      </c>
      <c r="P119" s="29">
        <v>0</v>
      </c>
      <c r="Q119" s="29">
        <v>4540200</v>
      </c>
      <c r="R119" s="29">
        <v>4540200</v>
      </c>
      <c r="S119" s="28" t="s">
        <v>462</v>
      </c>
      <c r="T119" s="27" t="s">
        <v>890</v>
      </c>
      <c r="U119" s="27" t="s">
        <v>891</v>
      </c>
      <c r="V119" s="27" t="s">
        <v>325</v>
      </c>
      <c r="W119" s="27" t="s">
        <v>356</v>
      </c>
      <c r="X119" s="27" t="s">
        <v>892</v>
      </c>
      <c r="Y119" s="27" t="s">
        <v>328</v>
      </c>
      <c r="Z119" s="27" t="s">
        <v>371</v>
      </c>
      <c r="AA119" s="27" t="s">
        <v>372</v>
      </c>
      <c r="AB119" s="27" t="s">
        <v>893</v>
      </c>
      <c r="AC119" s="27" t="s">
        <v>894</v>
      </c>
      <c r="AD119" s="27" t="s">
        <v>895</v>
      </c>
      <c r="AE119" s="27"/>
      <c r="AF119" s="27"/>
      <c r="AG119" s="27"/>
      <c r="AH119" s="27"/>
      <c r="AI119" s="27" t="s">
        <v>334</v>
      </c>
      <c r="AJ119" s="27" t="s">
        <v>469</v>
      </c>
      <c r="AK119" s="33" t="s">
        <v>896</v>
      </c>
      <c r="AL119" s="36" t="s">
        <v>897</v>
      </c>
      <c r="AM119" s="37"/>
    </row>
    <row r="120" spans="1:39" ht="39" x14ac:dyDescent="0.25">
      <c r="A120" s="26">
        <v>704823</v>
      </c>
      <c r="B120" s="27" t="s">
        <v>318</v>
      </c>
      <c r="C120" s="27" t="s">
        <v>898</v>
      </c>
      <c r="D120" s="27" t="s">
        <v>339</v>
      </c>
      <c r="E120" s="28" t="s">
        <v>22</v>
      </c>
      <c r="F120" s="27" t="s">
        <v>23</v>
      </c>
      <c r="G120" s="24" t="str">
        <f t="shared" si="1"/>
        <v>C</v>
      </c>
      <c r="H120" s="24" t="str">
        <f>VLOOKUP(J120,[1]Homoogacion!$A$2:$C$29,2,0)</f>
        <v>VICEPRESIDENCIA DE INTEGRACIÓN PRODUCTIVA</v>
      </c>
      <c r="I120" s="24" t="str">
        <f>VLOOKUP(J120,[1]Homoogacion!$A$2:$C$29,3,0)</f>
        <v>PIDAR</v>
      </c>
      <c r="J120" s="27" t="s">
        <v>460</v>
      </c>
      <c r="K120" s="27" t="s">
        <v>461</v>
      </c>
      <c r="L120" s="27" t="s">
        <v>30</v>
      </c>
      <c r="M120" s="27" t="s">
        <v>321</v>
      </c>
      <c r="N120" s="27" t="s">
        <v>32</v>
      </c>
      <c r="O120" s="29">
        <v>6007400</v>
      </c>
      <c r="P120" s="29">
        <v>0</v>
      </c>
      <c r="Q120" s="29">
        <v>6007400</v>
      </c>
      <c r="R120" s="29">
        <v>5907277</v>
      </c>
      <c r="S120" s="28" t="s">
        <v>462</v>
      </c>
      <c r="T120" s="27" t="s">
        <v>899</v>
      </c>
      <c r="U120" s="27" t="s">
        <v>900</v>
      </c>
      <c r="V120" s="27" t="s">
        <v>325</v>
      </c>
      <c r="W120" s="27" t="s">
        <v>356</v>
      </c>
      <c r="X120" s="27" t="s">
        <v>901</v>
      </c>
      <c r="Y120" s="27" t="s">
        <v>328</v>
      </c>
      <c r="Z120" s="27" t="s">
        <v>343</v>
      </c>
      <c r="AA120" s="27" t="s">
        <v>344</v>
      </c>
      <c r="AB120" s="27" t="s">
        <v>902</v>
      </c>
      <c r="AC120" s="27" t="s">
        <v>903</v>
      </c>
      <c r="AD120" s="27" t="s">
        <v>904</v>
      </c>
      <c r="AE120" s="27" t="s">
        <v>905</v>
      </c>
      <c r="AF120" s="27" t="s">
        <v>906</v>
      </c>
      <c r="AG120" s="27"/>
      <c r="AH120" s="27"/>
      <c r="AI120" s="27" t="s">
        <v>415</v>
      </c>
      <c r="AJ120" s="27" t="s">
        <v>469</v>
      </c>
      <c r="AK120" s="33" t="s">
        <v>907</v>
      </c>
      <c r="AL120" s="36" t="s">
        <v>908</v>
      </c>
      <c r="AM120" s="37"/>
    </row>
    <row r="121" spans="1:39" ht="39" x14ac:dyDescent="0.25">
      <c r="A121" s="26">
        <v>704823</v>
      </c>
      <c r="B121" s="27" t="s">
        <v>318</v>
      </c>
      <c r="C121" s="27" t="s">
        <v>898</v>
      </c>
      <c r="D121" s="27" t="s">
        <v>339</v>
      </c>
      <c r="E121" s="28" t="s">
        <v>22</v>
      </c>
      <c r="F121" s="27" t="s">
        <v>23</v>
      </c>
      <c r="G121" s="24" t="str">
        <f t="shared" si="1"/>
        <v>C</v>
      </c>
      <c r="H121" s="24" t="str">
        <f>VLOOKUP(J121,[1]Homoogacion!$A$2:$C$29,2,0)</f>
        <v>VICEPRESIDENCIA DE INTEGRACIÓN PRODUCTIVA</v>
      </c>
      <c r="I121" s="24" t="str">
        <f>VLOOKUP(J121,[1]Homoogacion!$A$2:$C$29,3,0)</f>
        <v>PIDAR</v>
      </c>
      <c r="J121" s="27" t="s">
        <v>535</v>
      </c>
      <c r="K121" s="27" t="s">
        <v>536</v>
      </c>
      <c r="L121" s="27" t="s">
        <v>30</v>
      </c>
      <c r="M121" s="27" t="s">
        <v>321</v>
      </c>
      <c r="N121" s="27" t="s">
        <v>32</v>
      </c>
      <c r="O121" s="29">
        <v>2574600</v>
      </c>
      <c r="P121" s="29">
        <v>0</v>
      </c>
      <c r="Q121" s="29">
        <v>2574600</v>
      </c>
      <c r="R121" s="29">
        <v>2531690</v>
      </c>
      <c r="S121" s="28" t="s">
        <v>462</v>
      </c>
      <c r="T121" s="27" t="s">
        <v>899</v>
      </c>
      <c r="U121" s="27" t="s">
        <v>900</v>
      </c>
      <c r="V121" s="27" t="s">
        <v>325</v>
      </c>
      <c r="W121" s="27" t="s">
        <v>356</v>
      </c>
      <c r="X121" s="27" t="s">
        <v>901</v>
      </c>
      <c r="Y121" s="27" t="s">
        <v>328</v>
      </c>
      <c r="Z121" s="27" t="s">
        <v>343</v>
      </c>
      <c r="AA121" s="27" t="s">
        <v>344</v>
      </c>
      <c r="AB121" s="27" t="s">
        <v>902</v>
      </c>
      <c r="AC121" s="27" t="s">
        <v>903</v>
      </c>
      <c r="AD121" s="27" t="s">
        <v>904</v>
      </c>
      <c r="AE121" s="27" t="s">
        <v>905</v>
      </c>
      <c r="AF121" s="27" t="s">
        <v>906</v>
      </c>
      <c r="AG121" s="27"/>
      <c r="AH121" s="27"/>
      <c r="AI121" s="27" t="s">
        <v>415</v>
      </c>
      <c r="AJ121" s="27" t="s">
        <v>469</v>
      </c>
      <c r="AK121" s="33" t="s">
        <v>907</v>
      </c>
      <c r="AL121" s="36" t="s">
        <v>908</v>
      </c>
      <c r="AM121" s="37"/>
    </row>
    <row r="122" spans="1:39" ht="39" x14ac:dyDescent="0.25">
      <c r="A122" s="26">
        <v>703323</v>
      </c>
      <c r="B122" s="27" t="s">
        <v>318</v>
      </c>
      <c r="C122" s="27" t="s">
        <v>898</v>
      </c>
      <c r="D122" s="27" t="s">
        <v>320</v>
      </c>
      <c r="E122" s="28" t="s">
        <v>22</v>
      </c>
      <c r="F122" s="27" t="s">
        <v>23</v>
      </c>
      <c r="G122" s="24" t="str">
        <f t="shared" si="1"/>
        <v>C</v>
      </c>
      <c r="H122" s="24" t="str">
        <f>VLOOKUP(J122,[1]Homoogacion!$A$2:$C$29,2,0)</f>
        <v>VICEPRESIDENCIA DE INTEGRACIÓN PRODUCTIVA</v>
      </c>
      <c r="I122" s="24" t="str">
        <f>VLOOKUP(J122,[1]Homoogacion!$A$2:$C$29,3,0)</f>
        <v>PIDAR</v>
      </c>
      <c r="J122" s="27" t="s">
        <v>535</v>
      </c>
      <c r="K122" s="27" t="s">
        <v>536</v>
      </c>
      <c r="L122" s="27" t="s">
        <v>30</v>
      </c>
      <c r="M122" s="27" t="s">
        <v>321</v>
      </c>
      <c r="N122" s="27" t="s">
        <v>32</v>
      </c>
      <c r="O122" s="29">
        <v>11859400</v>
      </c>
      <c r="P122" s="29">
        <v>0</v>
      </c>
      <c r="Q122" s="29">
        <v>11859400</v>
      </c>
      <c r="R122" s="29">
        <v>11859400</v>
      </c>
      <c r="S122" s="28" t="s">
        <v>462</v>
      </c>
      <c r="T122" s="27" t="s">
        <v>909</v>
      </c>
      <c r="U122" s="27" t="s">
        <v>910</v>
      </c>
      <c r="V122" s="27" t="s">
        <v>325</v>
      </c>
      <c r="W122" s="27" t="s">
        <v>356</v>
      </c>
      <c r="X122" s="27" t="s">
        <v>911</v>
      </c>
      <c r="Y122" s="27" t="s">
        <v>328</v>
      </c>
      <c r="Z122" s="27" t="s">
        <v>494</v>
      </c>
      <c r="AA122" s="27" t="s">
        <v>495</v>
      </c>
      <c r="AB122" s="27" t="s">
        <v>912</v>
      </c>
      <c r="AC122" s="27" t="s">
        <v>913</v>
      </c>
      <c r="AD122" s="27" t="s">
        <v>914</v>
      </c>
      <c r="AE122" s="27"/>
      <c r="AF122" s="27"/>
      <c r="AG122" s="27"/>
      <c r="AH122" s="27"/>
      <c r="AI122" s="27" t="s">
        <v>915</v>
      </c>
      <c r="AJ122" s="27" t="s">
        <v>469</v>
      </c>
      <c r="AK122" s="33" t="s">
        <v>916</v>
      </c>
      <c r="AL122" s="36" t="s">
        <v>917</v>
      </c>
      <c r="AM122" s="37"/>
    </row>
    <row r="123" spans="1:39" ht="39" x14ac:dyDescent="0.25">
      <c r="A123" s="26">
        <v>703323</v>
      </c>
      <c r="B123" s="27" t="s">
        <v>318</v>
      </c>
      <c r="C123" s="27" t="s">
        <v>898</v>
      </c>
      <c r="D123" s="27" t="s">
        <v>320</v>
      </c>
      <c r="E123" s="28" t="s">
        <v>22</v>
      </c>
      <c r="F123" s="27" t="s">
        <v>23</v>
      </c>
      <c r="G123" s="24" t="str">
        <f t="shared" si="1"/>
        <v>C</v>
      </c>
      <c r="H123" s="24" t="str">
        <f>VLOOKUP(J123,[1]Homoogacion!$A$2:$C$29,2,0)</f>
        <v>VICEPRESIDENCIA DE INTEGRACIÓN PRODUCTIVA</v>
      </c>
      <c r="I123" s="24" t="str">
        <f>VLOOKUP(J123,[1]Homoogacion!$A$2:$C$29,3,0)</f>
        <v>PIDAR</v>
      </c>
      <c r="J123" s="27" t="s">
        <v>460</v>
      </c>
      <c r="K123" s="27" t="s">
        <v>461</v>
      </c>
      <c r="L123" s="27" t="s">
        <v>30</v>
      </c>
      <c r="M123" s="27" t="s">
        <v>321</v>
      </c>
      <c r="N123" s="27" t="s">
        <v>32</v>
      </c>
      <c r="O123" s="29">
        <v>5082600</v>
      </c>
      <c r="P123" s="29">
        <v>0</v>
      </c>
      <c r="Q123" s="29">
        <v>5082600</v>
      </c>
      <c r="R123" s="29">
        <v>5082600</v>
      </c>
      <c r="S123" s="28" t="s">
        <v>462</v>
      </c>
      <c r="T123" s="27" t="s">
        <v>909</v>
      </c>
      <c r="U123" s="27" t="s">
        <v>910</v>
      </c>
      <c r="V123" s="27" t="s">
        <v>325</v>
      </c>
      <c r="W123" s="27" t="s">
        <v>356</v>
      </c>
      <c r="X123" s="27" t="s">
        <v>911</v>
      </c>
      <c r="Y123" s="27" t="s">
        <v>328</v>
      </c>
      <c r="Z123" s="27" t="s">
        <v>494</v>
      </c>
      <c r="AA123" s="27" t="s">
        <v>495</v>
      </c>
      <c r="AB123" s="27" t="s">
        <v>912</v>
      </c>
      <c r="AC123" s="27" t="s">
        <v>913</v>
      </c>
      <c r="AD123" s="27" t="s">
        <v>914</v>
      </c>
      <c r="AE123" s="27"/>
      <c r="AF123" s="27"/>
      <c r="AG123" s="27"/>
      <c r="AH123" s="27"/>
      <c r="AI123" s="27" t="s">
        <v>915</v>
      </c>
      <c r="AJ123" s="27" t="s">
        <v>469</v>
      </c>
      <c r="AK123" s="33" t="s">
        <v>916</v>
      </c>
      <c r="AL123" s="36" t="s">
        <v>917</v>
      </c>
      <c r="AM123" s="37"/>
    </row>
    <row r="124" spans="1:39" ht="39" x14ac:dyDescent="0.25">
      <c r="A124" s="26">
        <v>668723</v>
      </c>
      <c r="B124" s="27" t="s">
        <v>318</v>
      </c>
      <c r="C124" s="27" t="s">
        <v>898</v>
      </c>
      <c r="D124" s="27" t="s">
        <v>320</v>
      </c>
      <c r="E124" s="28" t="s">
        <v>22</v>
      </c>
      <c r="F124" s="27" t="s">
        <v>23</v>
      </c>
      <c r="G124" s="24" t="str">
        <f t="shared" si="1"/>
        <v>C</v>
      </c>
      <c r="H124" s="24" t="str">
        <f>VLOOKUP(J124,[1]Homoogacion!$A$2:$C$29,2,0)</f>
        <v>VICEPRESIDENCIA DE INTEGRACIÓN PRODUCTIVA</v>
      </c>
      <c r="I124" s="24" t="str">
        <f>VLOOKUP(J124,[1]Homoogacion!$A$2:$C$29,3,0)</f>
        <v>PIDAR</v>
      </c>
      <c r="J124" s="27" t="s">
        <v>460</v>
      </c>
      <c r="K124" s="27" t="s">
        <v>461</v>
      </c>
      <c r="L124" s="27" t="s">
        <v>30</v>
      </c>
      <c r="M124" s="27" t="s">
        <v>321</v>
      </c>
      <c r="N124" s="27" t="s">
        <v>32</v>
      </c>
      <c r="O124" s="29">
        <v>1821140</v>
      </c>
      <c r="P124" s="29">
        <v>0</v>
      </c>
      <c r="Q124" s="29">
        <v>1821140</v>
      </c>
      <c r="R124" s="29">
        <v>1821140</v>
      </c>
      <c r="S124" s="28" t="s">
        <v>462</v>
      </c>
      <c r="T124" s="27" t="s">
        <v>918</v>
      </c>
      <c r="U124" s="27" t="s">
        <v>919</v>
      </c>
      <c r="V124" s="27" t="s">
        <v>325</v>
      </c>
      <c r="W124" s="27" t="s">
        <v>356</v>
      </c>
      <c r="X124" s="27" t="s">
        <v>920</v>
      </c>
      <c r="Y124" s="27" t="s">
        <v>328</v>
      </c>
      <c r="Z124" s="27" t="s">
        <v>618</v>
      </c>
      <c r="AA124" s="27" t="s">
        <v>619</v>
      </c>
      <c r="AB124" s="27" t="s">
        <v>921</v>
      </c>
      <c r="AC124" s="27" t="s">
        <v>921</v>
      </c>
      <c r="AD124" s="27" t="s">
        <v>922</v>
      </c>
      <c r="AE124" s="27"/>
      <c r="AF124" s="27"/>
      <c r="AG124" s="27"/>
      <c r="AH124" s="27"/>
      <c r="AI124" s="27" t="s">
        <v>923</v>
      </c>
      <c r="AJ124" s="27" t="s">
        <v>469</v>
      </c>
      <c r="AK124" s="33" t="s">
        <v>921</v>
      </c>
      <c r="AL124" s="36" t="s">
        <v>924</v>
      </c>
      <c r="AM124" s="37"/>
    </row>
    <row r="125" spans="1:39" ht="39" x14ac:dyDescent="0.25">
      <c r="A125" s="26">
        <v>668723</v>
      </c>
      <c r="B125" s="27" t="s">
        <v>318</v>
      </c>
      <c r="C125" s="27" t="s">
        <v>898</v>
      </c>
      <c r="D125" s="27" t="s">
        <v>320</v>
      </c>
      <c r="E125" s="28" t="s">
        <v>22</v>
      </c>
      <c r="F125" s="27" t="s">
        <v>23</v>
      </c>
      <c r="G125" s="24" t="str">
        <f t="shared" si="1"/>
        <v>C</v>
      </c>
      <c r="H125" s="24" t="str">
        <f>VLOOKUP(J125,[1]Homoogacion!$A$2:$C$29,2,0)</f>
        <v>VICEPRESIDENCIA DE INTEGRACIÓN PRODUCTIVA</v>
      </c>
      <c r="I125" s="24" t="str">
        <f>VLOOKUP(J125,[1]Homoogacion!$A$2:$C$29,3,0)</f>
        <v>Extención Agropecuaria</v>
      </c>
      <c r="J125" s="27" t="s">
        <v>472</v>
      </c>
      <c r="K125" s="27" t="s">
        <v>473</v>
      </c>
      <c r="L125" s="27" t="s">
        <v>30</v>
      </c>
      <c r="M125" s="27" t="s">
        <v>321</v>
      </c>
      <c r="N125" s="27" t="s">
        <v>32</v>
      </c>
      <c r="O125" s="29">
        <v>554260</v>
      </c>
      <c r="P125" s="29">
        <v>0</v>
      </c>
      <c r="Q125" s="29">
        <v>554260</v>
      </c>
      <c r="R125" s="29">
        <v>554260</v>
      </c>
      <c r="S125" s="28" t="s">
        <v>462</v>
      </c>
      <c r="T125" s="27" t="s">
        <v>918</v>
      </c>
      <c r="U125" s="27" t="s">
        <v>919</v>
      </c>
      <c r="V125" s="27" t="s">
        <v>325</v>
      </c>
      <c r="W125" s="27" t="s">
        <v>356</v>
      </c>
      <c r="X125" s="27" t="s">
        <v>920</v>
      </c>
      <c r="Y125" s="27" t="s">
        <v>328</v>
      </c>
      <c r="Z125" s="27" t="s">
        <v>618</v>
      </c>
      <c r="AA125" s="27" t="s">
        <v>619</v>
      </c>
      <c r="AB125" s="27" t="s">
        <v>921</v>
      </c>
      <c r="AC125" s="27" t="s">
        <v>921</v>
      </c>
      <c r="AD125" s="27" t="s">
        <v>922</v>
      </c>
      <c r="AE125" s="27"/>
      <c r="AF125" s="27"/>
      <c r="AG125" s="27"/>
      <c r="AH125" s="27"/>
      <c r="AI125" s="27" t="s">
        <v>923</v>
      </c>
      <c r="AJ125" s="27" t="s">
        <v>469</v>
      </c>
      <c r="AK125" s="33" t="s">
        <v>921</v>
      </c>
      <c r="AL125" s="36" t="s">
        <v>924</v>
      </c>
      <c r="AM125" s="37"/>
    </row>
    <row r="126" spans="1:39" ht="39" x14ac:dyDescent="0.25">
      <c r="A126" s="26">
        <v>668723</v>
      </c>
      <c r="B126" s="27" t="s">
        <v>318</v>
      </c>
      <c r="C126" s="27" t="s">
        <v>898</v>
      </c>
      <c r="D126" s="27" t="s">
        <v>320</v>
      </c>
      <c r="E126" s="28" t="s">
        <v>22</v>
      </c>
      <c r="F126" s="27" t="s">
        <v>23</v>
      </c>
      <c r="G126" s="24" t="str">
        <f t="shared" si="1"/>
        <v>C</v>
      </c>
      <c r="H126" s="24" t="str">
        <f>VLOOKUP(J126,[1]Homoogacion!$A$2:$C$29,2,0)</f>
        <v>VICEPRESIDENCIA DE INTEGRACIÓN PRODUCTIVA</v>
      </c>
      <c r="I126" s="24" t="str">
        <f>VLOOKUP(J126,[1]Homoogacion!$A$2:$C$29,3,0)</f>
        <v>Extención Agropecuaria</v>
      </c>
      <c r="J126" s="27" t="s">
        <v>474</v>
      </c>
      <c r="K126" s="27" t="s">
        <v>475</v>
      </c>
      <c r="L126" s="27" t="s">
        <v>30</v>
      </c>
      <c r="M126" s="27" t="s">
        <v>321</v>
      </c>
      <c r="N126" s="27" t="s">
        <v>32</v>
      </c>
      <c r="O126" s="29">
        <v>118770</v>
      </c>
      <c r="P126" s="29">
        <v>0</v>
      </c>
      <c r="Q126" s="29">
        <v>118770</v>
      </c>
      <c r="R126" s="29">
        <v>118770</v>
      </c>
      <c r="S126" s="28" t="s">
        <v>462</v>
      </c>
      <c r="T126" s="27" t="s">
        <v>918</v>
      </c>
      <c r="U126" s="27" t="s">
        <v>919</v>
      </c>
      <c r="V126" s="27" t="s">
        <v>325</v>
      </c>
      <c r="W126" s="27" t="s">
        <v>356</v>
      </c>
      <c r="X126" s="27" t="s">
        <v>920</v>
      </c>
      <c r="Y126" s="27" t="s">
        <v>328</v>
      </c>
      <c r="Z126" s="27" t="s">
        <v>618</v>
      </c>
      <c r="AA126" s="27" t="s">
        <v>619</v>
      </c>
      <c r="AB126" s="27" t="s">
        <v>921</v>
      </c>
      <c r="AC126" s="27" t="s">
        <v>921</v>
      </c>
      <c r="AD126" s="27" t="s">
        <v>922</v>
      </c>
      <c r="AE126" s="27"/>
      <c r="AF126" s="27"/>
      <c r="AG126" s="27"/>
      <c r="AH126" s="27"/>
      <c r="AI126" s="27" t="s">
        <v>923</v>
      </c>
      <c r="AJ126" s="27" t="s">
        <v>469</v>
      </c>
      <c r="AK126" s="33" t="s">
        <v>921</v>
      </c>
      <c r="AL126" s="36" t="s">
        <v>924</v>
      </c>
      <c r="AM126" s="37"/>
    </row>
    <row r="127" spans="1:39" ht="51.75" x14ac:dyDescent="0.25">
      <c r="A127" s="26">
        <v>668723</v>
      </c>
      <c r="B127" s="27" t="s">
        <v>318</v>
      </c>
      <c r="C127" s="27" t="s">
        <v>898</v>
      </c>
      <c r="D127" s="27" t="s">
        <v>320</v>
      </c>
      <c r="E127" s="28" t="s">
        <v>22</v>
      </c>
      <c r="F127" s="27" t="s">
        <v>23</v>
      </c>
      <c r="G127" s="24" t="str">
        <f t="shared" si="1"/>
        <v>C</v>
      </c>
      <c r="H127" s="24" t="str">
        <f>VLOOKUP(J127,[1]Homoogacion!$A$2:$C$29,2,0)</f>
        <v>VICEPRESIDENCIA DE INTEGRACIÓN PRODUCTIVA</v>
      </c>
      <c r="I127" s="24" t="str">
        <f>VLOOKUP(J127,[1]Homoogacion!$A$2:$C$29,3,0)</f>
        <v>AOCM</v>
      </c>
      <c r="J127" s="27" t="s">
        <v>476</v>
      </c>
      <c r="K127" s="27" t="s">
        <v>477</v>
      </c>
      <c r="L127" s="27" t="s">
        <v>30</v>
      </c>
      <c r="M127" s="27" t="s">
        <v>321</v>
      </c>
      <c r="N127" s="27" t="s">
        <v>32</v>
      </c>
      <c r="O127" s="29">
        <v>1029340</v>
      </c>
      <c r="P127" s="29">
        <v>0</v>
      </c>
      <c r="Q127" s="29">
        <v>1029340</v>
      </c>
      <c r="R127" s="29">
        <v>1029340</v>
      </c>
      <c r="S127" s="28" t="s">
        <v>462</v>
      </c>
      <c r="T127" s="27" t="s">
        <v>918</v>
      </c>
      <c r="U127" s="27" t="s">
        <v>919</v>
      </c>
      <c r="V127" s="27" t="s">
        <v>325</v>
      </c>
      <c r="W127" s="27" t="s">
        <v>356</v>
      </c>
      <c r="X127" s="27" t="s">
        <v>920</v>
      </c>
      <c r="Y127" s="27" t="s">
        <v>328</v>
      </c>
      <c r="Z127" s="27" t="s">
        <v>618</v>
      </c>
      <c r="AA127" s="27" t="s">
        <v>619</v>
      </c>
      <c r="AB127" s="27" t="s">
        <v>921</v>
      </c>
      <c r="AC127" s="27" t="s">
        <v>921</v>
      </c>
      <c r="AD127" s="27" t="s">
        <v>922</v>
      </c>
      <c r="AE127" s="27"/>
      <c r="AF127" s="27"/>
      <c r="AG127" s="27"/>
      <c r="AH127" s="27"/>
      <c r="AI127" s="27" t="s">
        <v>923</v>
      </c>
      <c r="AJ127" s="27" t="s">
        <v>469</v>
      </c>
      <c r="AK127" s="33" t="s">
        <v>921</v>
      </c>
      <c r="AL127" s="36" t="s">
        <v>924</v>
      </c>
      <c r="AM127" s="37"/>
    </row>
    <row r="128" spans="1:39" ht="39" x14ac:dyDescent="0.25">
      <c r="A128" s="26">
        <v>668723</v>
      </c>
      <c r="B128" s="27" t="s">
        <v>318</v>
      </c>
      <c r="C128" s="27" t="s">
        <v>898</v>
      </c>
      <c r="D128" s="27" t="s">
        <v>320</v>
      </c>
      <c r="E128" s="28" t="s">
        <v>22</v>
      </c>
      <c r="F128" s="27" t="s">
        <v>23</v>
      </c>
      <c r="G128" s="24" t="str">
        <f t="shared" si="1"/>
        <v>C</v>
      </c>
      <c r="H128" s="24" t="str">
        <f>VLOOKUP(J128,[1]Homoogacion!$A$2:$C$29,2,0)</f>
        <v>VIP- Dirección de Adecuación de Tierras</v>
      </c>
      <c r="I128" s="24" t="str">
        <f>VLOOKUP(J128,[1]Homoogacion!$A$2:$C$29,3,0)</f>
        <v>FONAT</v>
      </c>
      <c r="J128" s="27" t="s">
        <v>478</v>
      </c>
      <c r="K128" s="27" t="s">
        <v>479</v>
      </c>
      <c r="L128" s="27" t="s">
        <v>30</v>
      </c>
      <c r="M128" s="27" t="s">
        <v>321</v>
      </c>
      <c r="N128" s="27" t="s">
        <v>32</v>
      </c>
      <c r="O128" s="29">
        <v>435490</v>
      </c>
      <c r="P128" s="29">
        <v>0</v>
      </c>
      <c r="Q128" s="29">
        <v>435490</v>
      </c>
      <c r="R128" s="29">
        <v>435490</v>
      </c>
      <c r="S128" s="28" t="s">
        <v>462</v>
      </c>
      <c r="T128" s="27" t="s">
        <v>918</v>
      </c>
      <c r="U128" s="27" t="s">
        <v>919</v>
      </c>
      <c r="V128" s="27" t="s">
        <v>325</v>
      </c>
      <c r="W128" s="27" t="s">
        <v>356</v>
      </c>
      <c r="X128" s="27" t="s">
        <v>920</v>
      </c>
      <c r="Y128" s="27" t="s">
        <v>328</v>
      </c>
      <c r="Z128" s="27" t="s">
        <v>618</v>
      </c>
      <c r="AA128" s="27" t="s">
        <v>619</v>
      </c>
      <c r="AB128" s="27" t="s">
        <v>921</v>
      </c>
      <c r="AC128" s="27" t="s">
        <v>921</v>
      </c>
      <c r="AD128" s="27" t="s">
        <v>922</v>
      </c>
      <c r="AE128" s="27"/>
      <c r="AF128" s="27"/>
      <c r="AG128" s="27"/>
      <c r="AH128" s="27"/>
      <c r="AI128" s="27" t="s">
        <v>923</v>
      </c>
      <c r="AJ128" s="27" t="s">
        <v>469</v>
      </c>
      <c r="AK128" s="33" t="s">
        <v>921</v>
      </c>
      <c r="AL128" s="36" t="s">
        <v>924</v>
      </c>
      <c r="AM128" s="37"/>
    </row>
    <row r="129" spans="1:39" ht="39" x14ac:dyDescent="0.25">
      <c r="A129" s="26">
        <v>682623</v>
      </c>
      <c r="B129" s="27" t="s">
        <v>318</v>
      </c>
      <c r="C129" s="27" t="s">
        <v>898</v>
      </c>
      <c r="D129" s="27" t="s">
        <v>339</v>
      </c>
      <c r="E129" s="28" t="s">
        <v>22</v>
      </c>
      <c r="F129" s="27" t="s">
        <v>23</v>
      </c>
      <c r="G129" s="24" t="str">
        <f t="shared" si="1"/>
        <v>C</v>
      </c>
      <c r="H129" s="24" t="str">
        <f>VLOOKUP(J129,[1]Homoogacion!$A$2:$C$29,2,0)</f>
        <v>VICEPRESIDENCIA DE PROYECTOS</v>
      </c>
      <c r="I129" s="24" t="str">
        <f>VLOOKUP(J129,[1]Homoogacion!$A$2:$C$29,3,0)</f>
        <v>Asociatividad</v>
      </c>
      <c r="J129" s="27" t="s">
        <v>602</v>
      </c>
      <c r="K129" s="27" t="s">
        <v>603</v>
      </c>
      <c r="L129" s="27" t="s">
        <v>30</v>
      </c>
      <c r="M129" s="27" t="s">
        <v>321</v>
      </c>
      <c r="N129" s="27" t="s">
        <v>32</v>
      </c>
      <c r="O129" s="29">
        <v>95935913.400000006</v>
      </c>
      <c r="P129" s="29">
        <v>0</v>
      </c>
      <c r="Q129" s="29">
        <v>95935913.400000006</v>
      </c>
      <c r="R129" s="29">
        <v>0</v>
      </c>
      <c r="S129" s="28" t="s">
        <v>322</v>
      </c>
      <c r="T129" s="27" t="s">
        <v>925</v>
      </c>
      <c r="U129" s="27" t="s">
        <v>926</v>
      </c>
      <c r="V129" s="27" t="s">
        <v>325</v>
      </c>
      <c r="W129" s="27" t="s">
        <v>326</v>
      </c>
      <c r="X129" s="27" t="s">
        <v>927</v>
      </c>
      <c r="Y129" s="27" t="s">
        <v>328</v>
      </c>
      <c r="Z129" s="27" t="s">
        <v>385</v>
      </c>
      <c r="AA129" s="27" t="s">
        <v>386</v>
      </c>
      <c r="AB129" s="27" t="s">
        <v>928</v>
      </c>
      <c r="AC129" s="27" t="s">
        <v>929</v>
      </c>
      <c r="AD129" s="27" t="s">
        <v>930</v>
      </c>
      <c r="AE129" s="27" t="s">
        <v>931</v>
      </c>
      <c r="AF129" s="27" t="s">
        <v>932</v>
      </c>
      <c r="AG129" s="27" t="s">
        <v>933</v>
      </c>
      <c r="AH129" s="27"/>
      <c r="AI129" s="27" t="s">
        <v>934</v>
      </c>
      <c r="AJ129" s="27" t="s">
        <v>335</v>
      </c>
      <c r="AK129" s="33" t="s">
        <v>935</v>
      </c>
      <c r="AL129" s="36" t="s">
        <v>936</v>
      </c>
      <c r="AM129" s="37"/>
    </row>
    <row r="130" spans="1:39" ht="39" x14ac:dyDescent="0.25">
      <c r="A130" s="26">
        <v>699323</v>
      </c>
      <c r="B130" s="27" t="s">
        <v>318</v>
      </c>
      <c r="C130" s="27" t="s">
        <v>937</v>
      </c>
      <c r="D130" s="27" t="s">
        <v>320</v>
      </c>
      <c r="E130" s="28" t="s">
        <v>22</v>
      </c>
      <c r="F130" s="27" t="s">
        <v>23</v>
      </c>
      <c r="G130" s="24" t="str">
        <f t="shared" si="1"/>
        <v>C</v>
      </c>
      <c r="H130" s="24" t="str">
        <f>VLOOKUP(J130,[1]Homoogacion!$A$2:$C$29,2,0)</f>
        <v>VICEPRESIDENCIA DE INTEGRACIÓN PRODUCTIVA</v>
      </c>
      <c r="I130" s="24" t="str">
        <f>VLOOKUP(J130,[1]Homoogacion!$A$2:$C$29,3,0)</f>
        <v>PIDAR</v>
      </c>
      <c r="J130" s="27" t="s">
        <v>460</v>
      </c>
      <c r="K130" s="27" t="s">
        <v>461</v>
      </c>
      <c r="L130" s="27" t="s">
        <v>30</v>
      </c>
      <c r="M130" s="27" t="s">
        <v>321</v>
      </c>
      <c r="N130" s="27" t="s">
        <v>32</v>
      </c>
      <c r="O130" s="29">
        <v>11859400</v>
      </c>
      <c r="P130" s="29">
        <v>0</v>
      </c>
      <c r="Q130" s="29">
        <v>11859400</v>
      </c>
      <c r="R130" s="29">
        <v>11859400</v>
      </c>
      <c r="S130" s="28" t="s">
        <v>462</v>
      </c>
      <c r="T130" s="27" t="s">
        <v>938</v>
      </c>
      <c r="U130" s="27" t="s">
        <v>939</v>
      </c>
      <c r="V130" s="27" t="s">
        <v>325</v>
      </c>
      <c r="W130" s="27" t="s">
        <v>356</v>
      </c>
      <c r="X130" s="27" t="s">
        <v>940</v>
      </c>
      <c r="Y130" s="27" t="s">
        <v>328</v>
      </c>
      <c r="Z130" s="27" t="s">
        <v>494</v>
      </c>
      <c r="AA130" s="27" t="s">
        <v>495</v>
      </c>
      <c r="AB130" s="27" t="s">
        <v>941</v>
      </c>
      <c r="AC130" s="27" t="s">
        <v>942</v>
      </c>
      <c r="AD130" s="27" t="s">
        <v>943</v>
      </c>
      <c r="AE130" s="27"/>
      <c r="AF130" s="27"/>
      <c r="AG130" s="27"/>
      <c r="AH130" s="27"/>
      <c r="AI130" s="27" t="s">
        <v>915</v>
      </c>
      <c r="AJ130" s="27" t="s">
        <v>469</v>
      </c>
      <c r="AK130" s="33" t="s">
        <v>944</v>
      </c>
      <c r="AL130" s="36" t="s">
        <v>945</v>
      </c>
      <c r="AM130" s="37"/>
    </row>
    <row r="131" spans="1:39" ht="39" x14ac:dyDescent="0.25">
      <c r="A131" s="26">
        <v>699323</v>
      </c>
      <c r="B131" s="27" t="s">
        <v>318</v>
      </c>
      <c r="C131" s="27" t="s">
        <v>937</v>
      </c>
      <c r="D131" s="27" t="s">
        <v>320</v>
      </c>
      <c r="E131" s="28" t="s">
        <v>22</v>
      </c>
      <c r="F131" s="27" t="s">
        <v>23</v>
      </c>
      <c r="G131" s="24" t="str">
        <f t="shared" ref="G131:G194" si="2">MID(J131,1,1)</f>
        <v>C</v>
      </c>
      <c r="H131" s="24" t="str">
        <f>VLOOKUP(J131,[1]Homoogacion!$A$2:$C$29,2,0)</f>
        <v>VICEPRESIDENCIA DE INTEGRACIÓN PRODUCTIVA</v>
      </c>
      <c r="I131" s="24" t="str">
        <f>VLOOKUP(J131,[1]Homoogacion!$A$2:$C$29,3,0)</f>
        <v>PIDAR</v>
      </c>
      <c r="J131" s="27" t="s">
        <v>535</v>
      </c>
      <c r="K131" s="27" t="s">
        <v>536</v>
      </c>
      <c r="L131" s="27" t="s">
        <v>30</v>
      </c>
      <c r="M131" s="27" t="s">
        <v>321</v>
      </c>
      <c r="N131" s="27" t="s">
        <v>32</v>
      </c>
      <c r="O131" s="29">
        <v>5082600</v>
      </c>
      <c r="P131" s="29">
        <v>0</v>
      </c>
      <c r="Q131" s="29">
        <v>5082600</v>
      </c>
      <c r="R131" s="29">
        <v>5082600</v>
      </c>
      <c r="S131" s="28" t="s">
        <v>462</v>
      </c>
      <c r="T131" s="27" t="s">
        <v>938</v>
      </c>
      <c r="U131" s="27" t="s">
        <v>939</v>
      </c>
      <c r="V131" s="27" t="s">
        <v>325</v>
      </c>
      <c r="W131" s="27" t="s">
        <v>356</v>
      </c>
      <c r="X131" s="27" t="s">
        <v>940</v>
      </c>
      <c r="Y131" s="27" t="s">
        <v>328</v>
      </c>
      <c r="Z131" s="27" t="s">
        <v>494</v>
      </c>
      <c r="AA131" s="27" t="s">
        <v>495</v>
      </c>
      <c r="AB131" s="27" t="s">
        <v>941</v>
      </c>
      <c r="AC131" s="27" t="s">
        <v>942</v>
      </c>
      <c r="AD131" s="27" t="s">
        <v>943</v>
      </c>
      <c r="AE131" s="27"/>
      <c r="AF131" s="27"/>
      <c r="AG131" s="27"/>
      <c r="AH131" s="27"/>
      <c r="AI131" s="27" t="s">
        <v>915</v>
      </c>
      <c r="AJ131" s="27" t="s">
        <v>469</v>
      </c>
      <c r="AK131" s="33" t="s">
        <v>944</v>
      </c>
      <c r="AL131" s="36" t="s">
        <v>945</v>
      </c>
      <c r="AM131" s="37"/>
    </row>
    <row r="132" spans="1:39" ht="39" x14ac:dyDescent="0.25">
      <c r="A132" s="26">
        <v>750123</v>
      </c>
      <c r="B132" s="27" t="s">
        <v>318</v>
      </c>
      <c r="C132" s="27" t="s">
        <v>946</v>
      </c>
      <c r="D132" s="27" t="s">
        <v>320</v>
      </c>
      <c r="E132" s="28" t="s">
        <v>22</v>
      </c>
      <c r="F132" s="27" t="s">
        <v>23</v>
      </c>
      <c r="G132" s="24" t="str">
        <f t="shared" si="2"/>
        <v>C</v>
      </c>
      <c r="H132" s="24" t="str">
        <f>VLOOKUP(J132,[1]Homoogacion!$A$2:$C$29,2,0)</f>
        <v>VICEPRESIDENCIA DE INTEGRACIÓN PRODUCTIVA</v>
      </c>
      <c r="I132" s="24" t="str">
        <f>VLOOKUP(J132,[1]Homoogacion!$A$2:$C$29,3,0)</f>
        <v>PIDAR</v>
      </c>
      <c r="J132" s="27" t="s">
        <v>460</v>
      </c>
      <c r="K132" s="27" t="s">
        <v>461</v>
      </c>
      <c r="L132" s="27" t="s">
        <v>30</v>
      </c>
      <c r="M132" s="27" t="s">
        <v>321</v>
      </c>
      <c r="N132" s="27" t="s">
        <v>32</v>
      </c>
      <c r="O132" s="29">
        <v>1950416</v>
      </c>
      <c r="P132" s="29">
        <v>0</v>
      </c>
      <c r="Q132" s="29">
        <v>1950416</v>
      </c>
      <c r="R132" s="29">
        <v>1950416</v>
      </c>
      <c r="S132" s="28" t="s">
        <v>462</v>
      </c>
      <c r="T132" s="27" t="s">
        <v>947</v>
      </c>
      <c r="U132" s="27" t="s">
        <v>948</v>
      </c>
      <c r="V132" s="27" t="s">
        <v>325</v>
      </c>
      <c r="W132" s="27" t="s">
        <v>356</v>
      </c>
      <c r="X132" s="27" t="s">
        <v>949</v>
      </c>
      <c r="Y132" s="27" t="s">
        <v>328</v>
      </c>
      <c r="Z132" s="27" t="s">
        <v>343</v>
      </c>
      <c r="AA132" s="27" t="s">
        <v>344</v>
      </c>
      <c r="AB132" s="27" t="s">
        <v>466</v>
      </c>
      <c r="AC132" s="27" t="s">
        <v>466</v>
      </c>
      <c r="AD132" s="27" t="s">
        <v>950</v>
      </c>
      <c r="AE132" s="27"/>
      <c r="AF132" s="27"/>
      <c r="AG132" s="27"/>
      <c r="AH132" s="27"/>
      <c r="AI132" s="27" t="s">
        <v>951</v>
      </c>
      <c r="AJ132" s="27" t="s">
        <v>469</v>
      </c>
      <c r="AK132" s="33" t="s">
        <v>952</v>
      </c>
      <c r="AL132" s="36" t="s">
        <v>953</v>
      </c>
      <c r="AM132" s="37"/>
    </row>
    <row r="133" spans="1:39" ht="39" x14ac:dyDescent="0.25">
      <c r="A133" s="26">
        <v>750123</v>
      </c>
      <c r="B133" s="27" t="s">
        <v>318</v>
      </c>
      <c r="C133" s="27" t="s">
        <v>946</v>
      </c>
      <c r="D133" s="27" t="s">
        <v>320</v>
      </c>
      <c r="E133" s="28" t="s">
        <v>22</v>
      </c>
      <c r="F133" s="27" t="s">
        <v>23</v>
      </c>
      <c r="G133" s="24" t="str">
        <f t="shared" si="2"/>
        <v>C</v>
      </c>
      <c r="H133" s="24" t="str">
        <f>VLOOKUP(J133,[1]Homoogacion!$A$2:$C$29,2,0)</f>
        <v>VICEPRESIDENCIA DE INTEGRACIÓN PRODUCTIVA</v>
      </c>
      <c r="I133" s="24" t="str">
        <f>VLOOKUP(J133,[1]Homoogacion!$A$2:$C$29,3,0)</f>
        <v>Extención Agropecuaria</v>
      </c>
      <c r="J133" s="27" t="s">
        <v>472</v>
      </c>
      <c r="K133" s="27" t="s">
        <v>473</v>
      </c>
      <c r="L133" s="27" t="s">
        <v>30</v>
      </c>
      <c r="M133" s="27" t="s">
        <v>321</v>
      </c>
      <c r="N133" s="27" t="s">
        <v>32</v>
      </c>
      <c r="O133" s="29">
        <v>450096</v>
      </c>
      <c r="P133" s="29">
        <v>0</v>
      </c>
      <c r="Q133" s="29">
        <v>450096</v>
      </c>
      <c r="R133" s="29">
        <v>450096</v>
      </c>
      <c r="S133" s="28" t="s">
        <v>462</v>
      </c>
      <c r="T133" s="27" t="s">
        <v>947</v>
      </c>
      <c r="U133" s="27" t="s">
        <v>948</v>
      </c>
      <c r="V133" s="27" t="s">
        <v>325</v>
      </c>
      <c r="W133" s="27" t="s">
        <v>356</v>
      </c>
      <c r="X133" s="27" t="s">
        <v>949</v>
      </c>
      <c r="Y133" s="27" t="s">
        <v>328</v>
      </c>
      <c r="Z133" s="27" t="s">
        <v>343</v>
      </c>
      <c r="AA133" s="27" t="s">
        <v>344</v>
      </c>
      <c r="AB133" s="27" t="s">
        <v>466</v>
      </c>
      <c r="AC133" s="27" t="s">
        <v>466</v>
      </c>
      <c r="AD133" s="27" t="s">
        <v>950</v>
      </c>
      <c r="AE133" s="27"/>
      <c r="AF133" s="27"/>
      <c r="AG133" s="27"/>
      <c r="AH133" s="27"/>
      <c r="AI133" s="27" t="s">
        <v>951</v>
      </c>
      <c r="AJ133" s="27" t="s">
        <v>469</v>
      </c>
      <c r="AK133" s="33" t="s">
        <v>952</v>
      </c>
      <c r="AL133" s="36" t="s">
        <v>953</v>
      </c>
      <c r="AM133" s="37"/>
    </row>
    <row r="134" spans="1:39" ht="39" x14ac:dyDescent="0.25">
      <c r="A134" s="26">
        <v>750123</v>
      </c>
      <c r="B134" s="27" t="s">
        <v>318</v>
      </c>
      <c r="C134" s="27" t="s">
        <v>946</v>
      </c>
      <c r="D134" s="27" t="s">
        <v>320</v>
      </c>
      <c r="E134" s="28" t="s">
        <v>22</v>
      </c>
      <c r="F134" s="27" t="s">
        <v>23</v>
      </c>
      <c r="G134" s="24" t="str">
        <f t="shared" si="2"/>
        <v>C</v>
      </c>
      <c r="H134" s="24" t="str">
        <f>VLOOKUP(J134,[1]Homoogacion!$A$2:$C$29,2,0)</f>
        <v>VICEPRESIDENCIA DE INTEGRACIÓN PRODUCTIVA</v>
      </c>
      <c r="I134" s="24" t="str">
        <f>VLOOKUP(J134,[1]Homoogacion!$A$2:$C$29,3,0)</f>
        <v>Extención Agropecuaria</v>
      </c>
      <c r="J134" s="27" t="s">
        <v>474</v>
      </c>
      <c r="K134" s="27" t="s">
        <v>475</v>
      </c>
      <c r="L134" s="27" t="s">
        <v>30</v>
      </c>
      <c r="M134" s="27" t="s">
        <v>321</v>
      </c>
      <c r="N134" s="27" t="s">
        <v>32</v>
      </c>
      <c r="O134" s="29">
        <v>37508</v>
      </c>
      <c r="P134" s="29">
        <v>0</v>
      </c>
      <c r="Q134" s="29">
        <v>37508</v>
      </c>
      <c r="R134" s="29">
        <v>37508</v>
      </c>
      <c r="S134" s="28" t="s">
        <v>462</v>
      </c>
      <c r="T134" s="27" t="s">
        <v>947</v>
      </c>
      <c r="U134" s="27" t="s">
        <v>948</v>
      </c>
      <c r="V134" s="27" t="s">
        <v>325</v>
      </c>
      <c r="W134" s="27" t="s">
        <v>356</v>
      </c>
      <c r="X134" s="27" t="s">
        <v>949</v>
      </c>
      <c r="Y134" s="27" t="s">
        <v>328</v>
      </c>
      <c r="Z134" s="27" t="s">
        <v>343</v>
      </c>
      <c r="AA134" s="27" t="s">
        <v>344</v>
      </c>
      <c r="AB134" s="27" t="s">
        <v>466</v>
      </c>
      <c r="AC134" s="27" t="s">
        <v>466</v>
      </c>
      <c r="AD134" s="27" t="s">
        <v>950</v>
      </c>
      <c r="AE134" s="27"/>
      <c r="AF134" s="27"/>
      <c r="AG134" s="27"/>
      <c r="AH134" s="27"/>
      <c r="AI134" s="27" t="s">
        <v>951</v>
      </c>
      <c r="AJ134" s="27" t="s">
        <v>469</v>
      </c>
      <c r="AK134" s="33" t="s">
        <v>952</v>
      </c>
      <c r="AL134" s="36" t="s">
        <v>953</v>
      </c>
      <c r="AM134" s="37"/>
    </row>
    <row r="135" spans="1:39" ht="51.75" x14ac:dyDescent="0.25">
      <c r="A135" s="26">
        <v>750123</v>
      </c>
      <c r="B135" s="27" t="s">
        <v>318</v>
      </c>
      <c r="C135" s="27" t="s">
        <v>946</v>
      </c>
      <c r="D135" s="27" t="s">
        <v>320</v>
      </c>
      <c r="E135" s="28" t="s">
        <v>22</v>
      </c>
      <c r="F135" s="27" t="s">
        <v>23</v>
      </c>
      <c r="G135" s="24" t="str">
        <f t="shared" si="2"/>
        <v>C</v>
      </c>
      <c r="H135" s="24" t="str">
        <f>VLOOKUP(J135,[1]Homoogacion!$A$2:$C$29,2,0)</f>
        <v>VICEPRESIDENCIA DE INTEGRACIÓN PRODUCTIVA</v>
      </c>
      <c r="I135" s="24" t="str">
        <f>VLOOKUP(J135,[1]Homoogacion!$A$2:$C$29,3,0)</f>
        <v>AOCM</v>
      </c>
      <c r="J135" s="27" t="s">
        <v>476</v>
      </c>
      <c r="K135" s="27" t="s">
        <v>477</v>
      </c>
      <c r="L135" s="27" t="s">
        <v>30</v>
      </c>
      <c r="M135" s="27" t="s">
        <v>321</v>
      </c>
      <c r="N135" s="27" t="s">
        <v>32</v>
      </c>
      <c r="O135" s="29">
        <v>600128</v>
      </c>
      <c r="P135" s="29">
        <v>0</v>
      </c>
      <c r="Q135" s="29">
        <v>600128</v>
      </c>
      <c r="R135" s="29">
        <v>600128</v>
      </c>
      <c r="S135" s="28" t="s">
        <v>462</v>
      </c>
      <c r="T135" s="27" t="s">
        <v>947</v>
      </c>
      <c r="U135" s="27" t="s">
        <v>948</v>
      </c>
      <c r="V135" s="27" t="s">
        <v>325</v>
      </c>
      <c r="W135" s="27" t="s">
        <v>356</v>
      </c>
      <c r="X135" s="27" t="s">
        <v>949</v>
      </c>
      <c r="Y135" s="27" t="s">
        <v>328</v>
      </c>
      <c r="Z135" s="27" t="s">
        <v>343</v>
      </c>
      <c r="AA135" s="27" t="s">
        <v>344</v>
      </c>
      <c r="AB135" s="27" t="s">
        <v>466</v>
      </c>
      <c r="AC135" s="27" t="s">
        <v>466</v>
      </c>
      <c r="AD135" s="27" t="s">
        <v>950</v>
      </c>
      <c r="AE135" s="27"/>
      <c r="AF135" s="27"/>
      <c r="AG135" s="27"/>
      <c r="AH135" s="27"/>
      <c r="AI135" s="27" t="s">
        <v>951</v>
      </c>
      <c r="AJ135" s="27" t="s">
        <v>469</v>
      </c>
      <c r="AK135" s="33" t="s">
        <v>952</v>
      </c>
      <c r="AL135" s="36" t="s">
        <v>953</v>
      </c>
      <c r="AM135" s="37"/>
    </row>
    <row r="136" spans="1:39" ht="39" x14ac:dyDescent="0.25">
      <c r="A136" s="26">
        <v>750123</v>
      </c>
      <c r="B136" s="27" t="s">
        <v>318</v>
      </c>
      <c r="C136" s="27" t="s">
        <v>946</v>
      </c>
      <c r="D136" s="27" t="s">
        <v>320</v>
      </c>
      <c r="E136" s="28" t="s">
        <v>22</v>
      </c>
      <c r="F136" s="27" t="s">
        <v>23</v>
      </c>
      <c r="G136" s="24" t="str">
        <f t="shared" si="2"/>
        <v>C</v>
      </c>
      <c r="H136" s="24" t="str">
        <f>VLOOKUP(J136,[1]Homoogacion!$A$2:$C$29,2,0)</f>
        <v>VIP- Dirección de Adecuación de Tierras</v>
      </c>
      <c r="I136" s="24" t="str">
        <f>VLOOKUP(J136,[1]Homoogacion!$A$2:$C$29,3,0)</f>
        <v>FONAT</v>
      </c>
      <c r="J136" s="27" t="s">
        <v>478</v>
      </c>
      <c r="K136" s="27" t="s">
        <v>479</v>
      </c>
      <c r="L136" s="27" t="s">
        <v>30</v>
      </c>
      <c r="M136" s="27" t="s">
        <v>321</v>
      </c>
      <c r="N136" s="27" t="s">
        <v>32</v>
      </c>
      <c r="O136" s="29">
        <v>712652</v>
      </c>
      <c r="P136" s="29">
        <v>0</v>
      </c>
      <c r="Q136" s="29">
        <v>712652</v>
      </c>
      <c r="R136" s="29">
        <v>712652</v>
      </c>
      <c r="S136" s="28" t="s">
        <v>462</v>
      </c>
      <c r="T136" s="27" t="s">
        <v>947</v>
      </c>
      <c r="U136" s="27" t="s">
        <v>948</v>
      </c>
      <c r="V136" s="27" t="s">
        <v>325</v>
      </c>
      <c r="W136" s="27" t="s">
        <v>356</v>
      </c>
      <c r="X136" s="27" t="s">
        <v>949</v>
      </c>
      <c r="Y136" s="27" t="s">
        <v>328</v>
      </c>
      <c r="Z136" s="27" t="s">
        <v>343</v>
      </c>
      <c r="AA136" s="27" t="s">
        <v>344</v>
      </c>
      <c r="AB136" s="27" t="s">
        <v>466</v>
      </c>
      <c r="AC136" s="27" t="s">
        <v>466</v>
      </c>
      <c r="AD136" s="27" t="s">
        <v>950</v>
      </c>
      <c r="AE136" s="27"/>
      <c r="AF136" s="27"/>
      <c r="AG136" s="27"/>
      <c r="AH136" s="27"/>
      <c r="AI136" s="27" t="s">
        <v>951</v>
      </c>
      <c r="AJ136" s="27" t="s">
        <v>469</v>
      </c>
      <c r="AK136" s="33" t="s">
        <v>952</v>
      </c>
      <c r="AL136" s="36" t="s">
        <v>953</v>
      </c>
      <c r="AM136" s="37"/>
    </row>
    <row r="137" spans="1:39" ht="39" x14ac:dyDescent="0.25">
      <c r="A137" s="26">
        <v>729223</v>
      </c>
      <c r="B137" s="27" t="s">
        <v>318</v>
      </c>
      <c r="C137" s="27" t="s">
        <v>946</v>
      </c>
      <c r="D137" s="27" t="s">
        <v>339</v>
      </c>
      <c r="E137" s="28" t="s">
        <v>22</v>
      </c>
      <c r="F137" s="27" t="s">
        <v>23</v>
      </c>
      <c r="G137" s="24" t="str">
        <f t="shared" si="2"/>
        <v>C</v>
      </c>
      <c r="H137" s="24" t="str">
        <f>VLOOKUP(J137,[1]Homoogacion!$A$2:$C$29,2,0)</f>
        <v>VICEPRESIDENCIA DE INTEGRACIÓN PRODUCTIVA</v>
      </c>
      <c r="I137" s="24" t="str">
        <f>VLOOKUP(J137,[1]Homoogacion!$A$2:$C$29,3,0)</f>
        <v>Extención Agropecuaria</v>
      </c>
      <c r="J137" s="27" t="s">
        <v>472</v>
      </c>
      <c r="K137" s="27" t="s">
        <v>473</v>
      </c>
      <c r="L137" s="27" t="s">
        <v>30</v>
      </c>
      <c r="M137" s="27" t="s">
        <v>321</v>
      </c>
      <c r="N137" s="27" t="s">
        <v>32</v>
      </c>
      <c r="O137" s="29">
        <v>4291000</v>
      </c>
      <c r="P137" s="29">
        <v>0</v>
      </c>
      <c r="Q137" s="29">
        <v>4291000</v>
      </c>
      <c r="R137" s="29">
        <v>858200</v>
      </c>
      <c r="S137" s="28" t="s">
        <v>462</v>
      </c>
      <c r="T137" s="27" t="s">
        <v>954</v>
      </c>
      <c r="U137" s="27" t="s">
        <v>955</v>
      </c>
      <c r="V137" s="27" t="s">
        <v>325</v>
      </c>
      <c r="W137" s="27" t="s">
        <v>356</v>
      </c>
      <c r="X137" s="27" t="s">
        <v>956</v>
      </c>
      <c r="Y137" s="27" t="s">
        <v>328</v>
      </c>
      <c r="Z137" s="27" t="s">
        <v>385</v>
      </c>
      <c r="AA137" s="27" t="s">
        <v>386</v>
      </c>
      <c r="AB137" s="27" t="s">
        <v>957</v>
      </c>
      <c r="AC137" s="27" t="s">
        <v>958</v>
      </c>
      <c r="AD137" s="27" t="s">
        <v>959</v>
      </c>
      <c r="AE137" s="27" t="s">
        <v>960</v>
      </c>
      <c r="AF137" s="27" t="s">
        <v>961</v>
      </c>
      <c r="AG137" s="27" t="s">
        <v>962</v>
      </c>
      <c r="AH137" s="27"/>
      <c r="AI137" s="27" t="s">
        <v>455</v>
      </c>
      <c r="AJ137" s="27" t="s">
        <v>469</v>
      </c>
      <c r="AK137" s="33" t="s">
        <v>963</v>
      </c>
      <c r="AL137" s="36" t="s">
        <v>964</v>
      </c>
      <c r="AM137" s="37"/>
    </row>
    <row r="138" spans="1:39" ht="39" x14ac:dyDescent="0.25">
      <c r="A138" s="26">
        <v>732523</v>
      </c>
      <c r="B138" s="27" t="s">
        <v>318</v>
      </c>
      <c r="C138" s="27" t="s">
        <v>965</v>
      </c>
      <c r="D138" s="27" t="s">
        <v>339</v>
      </c>
      <c r="E138" s="28" t="s">
        <v>22</v>
      </c>
      <c r="F138" s="27" t="s">
        <v>23</v>
      </c>
      <c r="G138" s="24" t="str">
        <f t="shared" si="2"/>
        <v>C</v>
      </c>
      <c r="H138" s="24" t="str">
        <f>VLOOKUP(J138,[1]Homoogacion!$A$2:$C$29,2,0)</f>
        <v>VICEPRESIDENCIA DE INTEGRACIÓN PRODUCTIVA</v>
      </c>
      <c r="I138" s="24" t="str">
        <f>VLOOKUP(J138,[1]Homoogacion!$A$2:$C$29,3,0)</f>
        <v>Comercialización</v>
      </c>
      <c r="J138" s="27" t="s">
        <v>503</v>
      </c>
      <c r="K138" s="27" t="s">
        <v>504</v>
      </c>
      <c r="L138" s="27" t="s">
        <v>30</v>
      </c>
      <c r="M138" s="27" t="s">
        <v>321</v>
      </c>
      <c r="N138" s="27" t="s">
        <v>32</v>
      </c>
      <c r="O138" s="29">
        <v>2188410</v>
      </c>
      <c r="P138" s="29">
        <v>0</v>
      </c>
      <c r="Q138" s="29">
        <v>2188410</v>
      </c>
      <c r="R138" s="29">
        <v>802417</v>
      </c>
      <c r="S138" s="28" t="s">
        <v>462</v>
      </c>
      <c r="T138" s="27" t="s">
        <v>966</v>
      </c>
      <c r="U138" s="27" t="s">
        <v>967</v>
      </c>
      <c r="V138" s="27" t="s">
        <v>325</v>
      </c>
      <c r="W138" s="27" t="s">
        <v>356</v>
      </c>
      <c r="X138" s="27" t="s">
        <v>968</v>
      </c>
      <c r="Y138" s="27" t="s">
        <v>328</v>
      </c>
      <c r="Z138" s="27" t="s">
        <v>385</v>
      </c>
      <c r="AA138" s="27" t="s">
        <v>386</v>
      </c>
      <c r="AB138" s="27" t="s">
        <v>969</v>
      </c>
      <c r="AC138" s="27" t="s">
        <v>970</v>
      </c>
      <c r="AD138" s="27" t="s">
        <v>971</v>
      </c>
      <c r="AE138" s="27" t="s">
        <v>972</v>
      </c>
      <c r="AF138" s="27" t="s">
        <v>973</v>
      </c>
      <c r="AG138" s="27" t="s">
        <v>974</v>
      </c>
      <c r="AH138" s="27"/>
      <c r="AI138" s="27" t="s">
        <v>975</v>
      </c>
      <c r="AJ138" s="27" t="s">
        <v>469</v>
      </c>
      <c r="AK138" s="33" t="s">
        <v>976</v>
      </c>
      <c r="AL138" s="36" t="s">
        <v>977</v>
      </c>
      <c r="AM138" s="37"/>
    </row>
    <row r="139" spans="1:39" ht="39" x14ac:dyDescent="0.25">
      <c r="A139" s="26">
        <v>732523</v>
      </c>
      <c r="B139" s="27" t="s">
        <v>318</v>
      </c>
      <c r="C139" s="27" t="s">
        <v>965</v>
      </c>
      <c r="D139" s="27" t="s">
        <v>339</v>
      </c>
      <c r="E139" s="28" t="s">
        <v>22</v>
      </c>
      <c r="F139" s="27" t="s">
        <v>23</v>
      </c>
      <c r="G139" s="24" t="str">
        <f t="shared" si="2"/>
        <v>C</v>
      </c>
      <c r="H139" s="24" t="str">
        <f>VLOOKUP(J139,[1]Homoogacion!$A$2:$C$29,2,0)</f>
        <v>VICEPRESIDENCIA DE INTEGRACIÓN PRODUCTIVA</v>
      </c>
      <c r="I139" s="24" t="str">
        <f>VLOOKUP(J139,[1]Homoogacion!$A$2:$C$29,3,0)</f>
        <v>Comercialización</v>
      </c>
      <c r="J139" s="27" t="s">
        <v>605</v>
      </c>
      <c r="K139" s="27" t="s">
        <v>606</v>
      </c>
      <c r="L139" s="27" t="s">
        <v>30</v>
      </c>
      <c r="M139" s="27" t="s">
        <v>321</v>
      </c>
      <c r="N139" s="27" t="s">
        <v>32</v>
      </c>
      <c r="O139" s="29">
        <v>1072750</v>
      </c>
      <c r="P139" s="29">
        <v>0</v>
      </c>
      <c r="Q139" s="29">
        <v>1072750</v>
      </c>
      <c r="R139" s="29">
        <v>393342</v>
      </c>
      <c r="S139" s="28" t="s">
        <v>462</v>
      </c>
      <c r="T139" s="27" t="s">
        <v>966</v>
      </c>
      <c r="U139" s="27" t="s">
        <v>967</v>
      </c>
      <c r="V139" s="27" t="s">
        <v>325</v>
      </c>
      <c r="W139" s="27" t="s">
        <v>356</v>
      </c>
      <c r="X139" s="27" t="s">
        <v>968</v>
      </c>
      <c r="Y139" s="27" t="s">
        <v>328</v>
      </c>
      <c r="Z139" s="27" t="s">
        <v>385</v>
      </c>
      <c r="AA139" s="27" t="s">
        <v>386</v>
      </c>
      <c r="AB139" s="27" t="s">
        <v>969</v>
      </c>
      <c r="AC139" s="27" t="s">
        <v>970</v>
      </c>
      <c r="AD139" s="27" t="s">
        <v>971</v>
      </c>
      <c r="AE139" s="27" t="s">
        <v>972</v>
      </c>
      <c r="AF139" s="27" t="s">
        <v>973</v>
      </c>
      <c r="AG139" s="27" t="s">
        <v>974</v>
      </c>
      <c r="AH139" s="27"/>
      <c r="AI139" s="27" t="s">
        <v>975</v>
      </c>
      <c r="AJ139" s="27" t="s">
        <v>469</v>
      </c>
      <c r="AK139" s="33" t="s">
        <v>976</v>
      </c>
      <c r="AL139" s="36" t="s">
        <v>977</v>
      </c>
      <c r="AM139" s="37"/>
    </row>
    <row r="140" spans="1:39" ht="39" x14ac:dyDescent="0.25">
      <c r="A140" s="26">
        <v>732523</v>
      </c>
      <c r="B140" s="27" t="s">
        <v>318</v>
      </c>
      <c r="C140" s="27" t="s">
        <v>965</v>
      </c>
      <c r="D140" s="27" t="s">
        <v>339</v>
      </c>
      <c r="E140" s="28" t="s">
        <v>22</v>
      </c>
      <c r="F140" s="27" t="s">
        <v>23</v>
      </c>
      <c r="G140" s="24" t="str">
        <f t="shared" si="2"/>
        <v>C</v>
      </c>
      <c r="H140" s="24" t="str">
        <f>VLOOKUP(J140,[1]Homoogacion!$A$2:$C$29,2,0)</f>
        <v>VICEPRESIDENCIA DE INTEGRACIÓN PRODUCTIVA</v>
      </c>
      <c r="I140" s="24" t="str">
        <f>VLOOKUP(J140,[1]Homoogacion!$A$2:$C$29,3,0)</f>
        <v>Comercialización</v>
      </c>
      <c r="J140" s="27" t="s">
        <v>489</v>
      </c>
      <c r="K140" s="27" t="s">
        <v>490</v>
      </c>
      <c r="L140" s="27" t="s">
        <v>30</v>
      </c>
      <c r="M140" s="27" t="s">
        <v>321</v>
      </c>
      <c r="N140" s="27" t="s">
        <v>32</v>
      </c>
      <c r="O140" s="29">
        <v>1029840</v>
      </c>
      <c r="P140" s="29">
        <v>0</v>
      </c>
      <c r="Q140" s="29">
        <v>1029840</v>
      </c>
      <c r="R140" s="29">
        <v>377608</v>
      </c>
      <c r="S140" s="28" t="s">
        <v>462</v>
      </c>
      <c r="T140" s="27" t="s">
        <v>966</v>
      </c>
      <c r="U140" s="27" t="s">
        <v>967</v>
      </c>
      <c r="V140" s="27" t="s">
        <v>325</v>
      </c>
      <c r="W140" s="27" t="s">
        <v>356</v>
      </c>
      <c r="X140" s="27" t="s">
        <v>968</v>
      </c>
      <c r="Y140" s="27" t="s">
        <v>328</v>
      </c>
      <c r="Z140" s="27" t="s">
        <v>385</v>
      </c>
      <c r="AA140" s="27" t="s">
        <v>386</v>
      </c>
      <c r="AB140" s="27" t="s">
        <v>969</v>
      </c>
      <c r="AC140" s="27" t="s">
        <v>970</v>
      </c>
      <c r="AD140" s="27" t="s">
        <v>971</v>
      </c>
      <c r="AE140" s="27" t="s">
        <v>972</v>
      </c>
      <c r="AF140" s="27" t="s">
        <v>973</v>
      </c>
      <c r="AG140" s="27" t="s">
        <v>974</v>
      </c>
      <c r="AH140" s="27"/>
      <c r="AI140" s="27" t="s">
        <v>975</v>
      </c>
      <c r="AJ140" s="27" t="s">
        <v>469</v>
      </c>
      <c r="AK140" s="33" t="s">
        <v>976</v>
      </c>
      <c r="AL140" s="36" t="s">
        <v>977</v>
      </c>
      <c r="AM140" s="37"/>
    </row>
    <row r="141" spans="1:39" ht="39" x14ac:dyDescent="0.25">
      <c r="A141" s="26">
        <v>740823</v>
      </c>
      <c r="B141" s="27" t="s">
        <v>318</v>
      </c>
      <c r="C141" s="27" t="s">
        <v>965</v>
      </c>
      <c r="D141" s="27" t="s">
        <v>320</v>
      </c>
      <c r="E141" s="28" t="s">
        <v>22</v>
      </c>
      <c r="F141" s="27" t="s">
        <v>23</v>
      </c>
      <c r="G141" s="24" t="str">
        <f t="shared" si="2"/>
        <v>C</v>
      </c>
      <c r="H141" s="24" t="str">
        <f>VLOOKUP(J141,[1]Homoogacion!$A$2:$C$29,2,0)</f>
        <v>VICEPRESIDENCIA DE INTEGRACIÓN PRODUCTIVA</v>
      </c>
      <c r="I141" s="24" t="str">
        <f>VLOOKUP(J141,[1]Homoogacion!$A$2:$C$29,3,0)</f>
        <v>PIDAR</v>
      </c>
      <c r="J141" s="27" t="s">
        <v>460</v>
      </c>
      <c r="K141" s="27" t="s">
        <v>461</v>
      </c>
      <c r="L141" s="27" t="s">
        <v>30</v>
      </c>
      <c r="M141" s="27" t="s">
        <v>321</v>
      </c>
      <c r="N141" s="27" t="s">
        <v>32</v>
      </c>
      <c r="O141" s="29">
        <v>3558100</v>
      </c>
      <c r="P141" s="29">
        <v>0</v>
      </c>
      <c r="Q141" s="29">
        <v>3558100</v>
      </c>
      <c r="R141" s="29">
        <v>3558100</v>
      </c>
      <c r="S141" s="28" t="s">
        <v>462</v>
      </c>
      <c r="T141" s="27" t="s">
        <v>978</v>
      </c>
      <c r="U141" s="27" t="s">
        <v>979</v>
      </c>
      <c r="V141" s="27" t="s">
        <v>325</v>
      </c>
      <c r="W141" s="27" t="s">
        <v>356</v>
      </c>
      <c r="X141" s="27" t="s">
        <v>980</v>
      </c>
      <c r="Y141" s="27" t="s">
        <v>328</v>
      </c>
      <c r="Z141" s="27" t="s">
        <v>385</v>
      </c>
      <c r="AA141" s="27" t="s">
        <v>386</v>
      </c>
      <c r="AB141" s="27" t="s">
        <v>981</v>
      </c>
      <c r="AC141" s="27" t="s">
        <v>941</v>
      </c>
      <c r="AD141" s="27" t="s">
        <v>982</v>
      </c>
      <c r="AE141" s="27"/>
      <c r="AF141" s="27"/>
      <c r="AG141" s="27"/>
      <c r="AH141" s="27"/>
      <c r="AI141" s="27" t="s">
        <v>983</v>
      </c>
      <c r="AJ141" s="27" t="s">
        <v>469</v>
      </c>
      <c r="AK141" s="33" t="s">
        <v>984</v>
      </c>
      <c r="AL141" s="36" t="s">
        <v>985</v>
      </c>
      <c r="AM141" s="37"/>
    </row>
    <row r="142" spans="1:39" ht="39" x14ac:dyDescent="0.25">
      <c r="A142" s="26">
        <v>740823</v>
      </c>
      <c r="B142" s="27" t="s">
        <v>318</v>
      </c>
      <c r="C142" s="27" t="s">
        <v>965</v>
      </c>
      <c r="D142" s="27" t="s">
        <v>320</v>
      </c>
      <c r="E142" s="28" t="s">
        <v>22</v>
      </c>
      <c r="F142" s="27" t="s">
        <v>23</v>
      </c>
      <c r="G142" s="24" t="str">
        <f t="shared" si="2"/>
        <v>C</v>
      </c>
      <c r="H142" s="24" t="str">
        <f>VLOOKUP(J142,[1]Homoogacion!$A$2:$C$29,2,0)</f>
        <v>VICEPRESIDENCIA DE INTEGRACIÓN PRODUCTIVA</v>
      </c>
      <c r="I142" s="24" t="str">
        <f>VLOOKUP(J142,[1]Homoogacion!$A$2:$C$29,3,0)</f>
        <v>PIDAR</v>
      </c>
      <c r="J142" s="27" t="s">
        <v>535</v>
      </c>
      <c r="K142" s="27" t="s">
        <v>536</v>
      </c>
      <c r="L142" s="27" t="s">
        <v>30</v>
      </c>
      <c r="M142" s="27" t="s">
        <v>321</v>
      </c>
      <c r="N142" s="27" t="s">
        <v>32</v>
      </c>
      <c r="O142" s="29">
        <v>1524900</v>
      </c>
      <c r="P142" s="29">
        <v>0</v>
      </c>
      <c r="Q142" s="29">
        <v>1524900</v>
      </c>
      <c r="R142" s="29">
        <v>1524900</v>
      </c>
      <c r="S142" s="28" t="s">
        <v>462</v>
      </c>
      <c r="T142" s="27" t="s">
        <v>978</v>
      </c>
      <c r="U142" s="27" t="s">
        <v>979</v>
      </c>
      <c r="V142" s="27" t="s">
        <v>325</v>
      </c>
      <c r="W142" s="27" t="s">
        <v>356</v>
      </c>
      <c r="X142" s="27" t="s">
        <v>980</v>
      </c>
      <c r="Y142" s="27" t="s">
        <v>328</v>
      </c>
      <c r="Z142" s="27" t="s">
        <v>385</v>
      </c>
      <c r="AA142" s="27" t="s">
        <v>386</v>
      </c>
      <c r="AB142" s="27" t="s">
        <v>981</v>
      </c>
      <c r="AC142" s="27" t="s">
        <v>941</v>
      </c>
      <c r="AD142" s="27" t="s">
        <v>982</v>
      </c>
      <c r="AE142" s="27"/>
      <c r="AF142" s="27"/>
      <c r="AG142" s="27"/>
      <c r="AH142" s="27"/>
      <c r="AI142" s="27" t="s">
        <v>983</v>
      </c>
      <c r="AJ142" s="27" t="s">
        <v>469</v>
      </c>
      <c r="AK142" s="33" t="s">
        <v>984</v>
      </c>
      <c r="AL142" s="36" t="s">
        <v>985</v>
      </c>
      <c r="AM142" s="37"/>
    </row>
    <row r="143" spans="1:39" ht="39" x14ac:dyDescent="0.25">
      <c r="A143" s="26">
        <v>730023</v>
      </c>
      <c r="B143" s="27" t="s">
        <v>318</v>
      </c>
      <c r="C143" s="27" t="s">
        <v>965</v>
      </c>
      <c r="D143" s="27" t="s">
        <v>320</v>
      </c>
      <c r="E143" s="28" t="s">
        <v>22</v>
      </c>
      <c r="F143" s="27" t="s">
        <v>23</v>
      </c>
      <c r="G143" s="24" t="str">
        <f t="shared" si="2"/>
        <v>C</v>
      </c>
      <c r="H143" s="24" t="str">
        <f>VLOOKUP(J143,[1]Homoogacion!$A$2:$C$29,2,0)</f>
        <v>VICEPRESIDENCIA DE INTEGRACIÓN PRODUCTIVA</v>
      </c>
      <c r="I143" s="24" t="str">
        <f>VLOOKUP(J143,[1]Homoogacion!$A$2:$C$29,3,0)</f>
        <v>PIDAR</v>
      </c>
      <c r="J143" s="27" t="s">
        <v>460</v>
      </c>
      <c r="K143" s="27" t="s">
        <v>461</v>
      </c>
      <c r="L143" s="27" t="s">
        <v>30</v>
      </c>
      <c r="M143" s="27" t="s">
        <v>321</v>
      </c>
      <c r="N143" s="27" t="s">
        <v>32</v>
      </c>
      <c r="O143" s="29">
        <v>3952900</v>
      </c>
      <c r="P143" s="29">
        <v>0</v>
      </c>
      <c r="Q143" s="29">
        <v>3952900</v>
      </c>
      <c r="R143" s="29">
        <v>3952900</v>
      </c>
      <c r="S143" s="28" t="s">
        <v>462</v>
      </c>
      <c r="T143" s="27" t="s">
        <v>986</v>
      </c>
      <c r="U143" s="27" t="s">
        <v>987</v>
      </c>
      <c r="V143" s="27" t="s">
        <v>325</v>
      </c>
      <c r="W143" s="27" t="s">
        <v>356</v>
      </c>
      <c r="X143" s="27" t="s">
        <v>988</v>
      </c>
      <c r="Y143" s="27" t="s">
        <v>328</v>
      </c>
      <c r="Z143" s="27" t="s">
        <v>385</v>
      </c>
      <c r="AA143" s="27" t="s">
        <v>386</v>
      </c>
      <c r="AB143" s="27" t="s">
        <v>989</v>
      </c>
      <c r="AC143" s="27" t="s">
        <v>990</v>
      </c>
      <c r="AD143" s="27" t="s">
        <v>991</v>
      </c>
      <c r="AE143" s="27"/>
      <c r="AF143" s="27"/>
      <c r="AG143" s="27"/>
      <c r="AH143" s="27"/>
      <c r="AI143" s="27" t="s">
        <v>992</v>
      </c>
      <c r="AJ143" s="27" t="s">
        <v>469</v>
      </c>
      <c r="AK143" s="33" t="s">
        <v>993</v>
      </c>
      <c r="AL143" s="36" t="s">
        <v>994</v>
      </c>
      <c r="AM143" s="37"/>
    </row>
    <row r="144" spans="1:39" ht="39" x14ac:dyDescent="0.25">
      <c r="A144" s="26">
        <v>730023</v>
      </c>
      <c r="B144" s="27" t="s">
        <v>318</v>
      </c>
      <c r="C144" s="27" t="s">
        <v>965</v>
      </c>
      <c r="D144" s="27" t="s">
        <v>320</v>
      </c>
      <c r="E144" s="28" t="s">
        <v>22</v>
      </c>
      <c r="F144" s="27" t="s">
        <v>23</v>
      </c>
      <c r="G144" s="24" t="str">
        <f t="shared" si="2"/>
        <v>C</v>
      </c>
      <c r="H144" s="24" t="str">
        <f>VLOOKUP(J144,[1]Homoogacion!$A$2:$C$29,2,0)</f>
        <v>VICEPRESIDENCIA DE INTEGRACIÓN PRODUCTIVA</v>
      </c>
      <c r="I144" s="24" t="str">
        <f>VLOOKUP(J144,[1]Homoogacion!$A$2:$C$29,3,0)</f>
        <v>PIDAR</v>
      </c>
      <c r="J144" s="27" t="s">
        <v>535</v>
      </c>
      <c r="K144" s="27" t="s">
        <v>536</v>
      </c>
      <c r="L144" s="27" t="s">
        <v>30</v>
      </c>
      <c r="M144" s="27" t="s">
        <v>321</v>
      </c>
      <c r="N144" s="27" t="s">
        <v>32</v>
      </c>
      <c r="O144" s="29">
        <v>1694100</v>
      </c>
      <c r="P144" s="29">
        <v>0</v>
      </c>
      <c r="Q144" s="29">
        <v>1694100</v>
      </c>
      <c r="R144" s="29">
        <v>1694100</v>
      </c>
      <c r="S144" s="28" t="s">
        <v>462</v>
      </c>
      <c r="T144" s="27" t="s">
        <v>986</v>
      </c>
      <c r="U144" s="27" t="s">
        <v>987</v>
      </c>
      <c r="V144" s="27" t="s">
        <v>325</v>
      </c>
      <c r="W144" s="27" t="s">
        <v>356</v>
      </c>
      <c r="X144" s="27" t="s">
        <v>988</v>
      </c>
      <c r="Y144" s="27" t="s">
        <v>328</v>
      </c>
      <c r="Z144" s="27" t="s">
        <v>385</v>
      </c>
      <c r="AA144" s="27" t="s">
        <v>386</v>
      </c>
      <c r="AB144" s="27" t="s">
        <v>989</v>
      </c>
      <c r="AC144" s="27" t="s">
        <v>990</v>
      </c>
      <c r="AD144" s="27" t="s">
        <v>991</v>
      </c>
      <c r="AE144" s="27"/>
      <c r="AF144" s="27"/>
      <c r="AG144" s="27"/>
      <c r="AH144" s="27"/>
      <c r="AI144" s="27" t="s">
        <v>992</v>
      </c>
      <c r="AJ144" s="27" t="s">
        <v>469</v>
      </c>
      <c r="AK144" s="33" t="s">
        <v>993</v>
      </c>
      <c r="AL144" s="36" t="s">
        <v>994</v>
      </c>
      <c r="AM144" s="37"/>
    </row>
    <row r="145" spans="1:39" ht="39" x14ac:dyDescent="0.25">
      <c r="A145" s="26">
        <v>711823</v>
      </c>
      <c r="B145" s="27" t="s">
        <v>318</v>
      </c>
      <c r="C145" s="27" t="s">
        <v>965</v>
      </c>
      <c r="D145" s="27" t="s">
        <v>320</v>
      </c>
      <c r="E145" s="28" t="s">
        <v>22</v>
      </c>
      <c r="F145" s="27" t="s">
        <v>23</v>
      </c>
      <c r="G145" s="24" t="str">
        <f t="shared" si="2"/>
        <v>C</v>
      </c>
      <c r="H145" s="24" t="str">
        <f>VLOOKUP(J145,[1]Homoogacion!$A$2:$C$29,2,0)</f>
        <v>VICEPRESIDENCIA DE INTEGRACIÓN PRODUCTIVA</v>
      </c>
      <c r="I145" s="24" t="str">
        <f>VLOOKUP(J145,[1]Homoogacion!$A$2:$C$29,3,0)</f>
        <v>PIDAR</v>
      </c>
      <c r="J145" s="27" t="s">
        <v>460</v>
      </c>
      <c r="K145" s="27" t="s">
        <v>461</v>
      </c>
      <c r="L145" s="27" t="s">
        <v>30</v>
      </c>
      <c r="M145" s="27" t="s">
        <v>321</v>
      </c>
      <c r="N145" s="27" t="s">
        <v>32</v>
      </c>
      <c r="O145" s="29">
        <v>4347700</v>
      </c>
      <c r="P145" s="29">
        <v>0</v>
      </c>
      <c r="Q145" s="29">
        <v>4347700</v>
      </c>
      <c r="R145" s="29">
        <v>4347700</v>
      </c>
      <c r="S145" s="28" t="s">
        <v>462</v>
      </c>
      <c r="T145" s="27" t="s">
        <v>995</v>
      </c>
      <c r="U145" s="27" t="s">
        <v>996</v>
      </c>
      <c r="V145" s="27" t="s">
        <v>325</v>
      </c>
      <c r="W145" s="27" t="s">
        <v>356</v>
      </c>
      <c r="X145" s="27" t="s">
        <v>997</v>
      </c>
      <c r="Y145" s="27" t="s">
        <v>328</v>
      </c>
      <c r="Z145" s="27" t="s">
        <v>385</v>
      </c>
      <c r="AA145" s="27" t="s">
        <v>386</v>
      </c>
      <c r="AB145" s="27" t="s">
        <v>990</v>
      </c>
      <c r="AC145" s="27" t="s">
        <v>998</v>
      </c>
      <c r="AD145" s="27" t="s">
        <v>999</v>
      </c>
      <c r="AE145" s="27"/>
      <c r="AF145" s="27"/>
      <c r="AG145" s="27"/>
      <c r="AH145" s="27"/>
      <c r="AI145" s="27" t="s">
        <v>1000</v>
      </c>
      <c r="AJ145" s="27" t="s">
        <v>469</v>
      </c>
      <c r="AK145" s="33" t="s">
        <v>1001</v>
      </c>
      <c r="AL145" s="36" t="s">
        <v>1002</v>
      </c>
      <c r="AM145" s="37"/>
    </row>
    <row r="146" spans="1:39" ht="39" x14ac:dyDescent="0.25">
      <c r="A146" s="26">
        <v>711823</v>
      </c>
      <c r="B146" s="27" t="s">
        <v>318</v>
      </c>
      <c r="C146" s="27" t="s">
        <v>965</v>
      </c>
      <c r="D146" s="27" t="s">
        <v>320</v>
      </c>
      <c r="E146" s="28" t="s">
        <v>22</v>
      </c>
      <c r="F146" s="27" t="s">
        <v>23</v>
      </c>
      <c r="G146" s="24" t="str">
        <f t="shared" si="2"/>
        <v>C</v>
      </c>
      <c r="H146" s="24" t="str">
        <f>VLOOKUP(J146,[1]Homoogacion!$A$2:$C$29,2,0)</f>
        <v>VICEPRESIDENCIA DE INTEGRACIÓN PRODUCTIVA</v>
      </c>
      <c r="I146" s="24" t="str">
        <f>VLOOKUP(J146,[1]Homoogacion!$A$2:$C$29,3,0)</f>
        <v>PIDAR</v>
      </c>
      <c r="J146" s="27" t="s">
        <v>535</v>
      </c>
      <c r="K146" s="27" t="s">
        <v>536</v>
      </c>
      <c r="L146" s="27" t="s">
        <v>30</v>
      </c>
      <c r="M146" s="27" t="s">
        <v>321</v>
      </c>
      <c r="N146" s="27" t="s">
        <v>32</v>
      </c>
      <c r="O146" s="29">
        <v>1863300</v>
      </c>
      <c r="P146" s="29">
        <v>0</v>
      </c>
      <c r="Q146" s="29">
        <v>1863300</v>
      </c>
      <c r="R146" s="29">
        <v>1863300</v>
      </c>
      <c r="S146" s="28" t="s">
        <v>462</v>
      </c>
      <c r="T146" s="27" t="s">
        <v>995</v>
      </c>
      <c r="U146" s="27" t="s">
        <v>996</v>
      </c>
      <c r="V146" s="27" t="s">
        <v>325</v>
      </c>
      <c r="W146" s="27" t="s">
        <v>356</v>
      </c>
      <c r="X146" s="27" t="s">
        <v>997</v>
      </c>
      <c r="Y146" s="27" t="s">
        <v>328</v>
      </c>
      <c r="Z146" s="27" t="s">
        <v>385</v>
      </c>
      <c r="AA146" s="27" t="s">
        <v>386</v>
      </c>
      <c r="AB146" s="27" t="s">
        <v>990</v>
      </c>
      <c r="AC146" s="27" t="s">
        <v>998</v>
      </c>
      <c r="AD146" s="27" t="s">
        <v>999</v>
      </c>
      <c r="AE146" s="27"/>
      <c r="AF146" s="27"/>
      <c r="AG146" s="27"/>
      <c r="AH146" s="27"/>
      <c r="AI146" s="27" t="s">
        <v>1000</v>
      </c>
      <c r="AJ146" s="27" t="s">
        <v>469</v>
      </c>
      <c r="AK146" s="33" t="s">
        <v>1001</v>
      </c>
      <c r="AL146" s="36" t="s">
        <v>1002</v>
      </c>
      <c r="AM146" s="37"/>
    </row>
    <row r="147" spans="1:39" ht="39" x14ac:dyDescent="0.25">
      <c r="A147" s="26">
        <v>748023</v>
      </c>
      <c r="B147" s="27" t="s">
        <v>318</v>
      </c>
      <c r="C147" s="27" t="s">
        <v>965</v>
      </c>
      <c r="D147" s="27" t="s">
        <v>339</v>
      </c>
      <c r="E147" s="28" t="s">
        <v>22</v>
      </c>
      <c r="F147" s="27" t="s">
        <v>23</v>
      </c>
      <c r="G147" s="24" t="str">
        <f t="shared" si="2"/>
        <v>C</v>
      </c>
      <c r="H147" s="24" t="str">
        <f>VLOOKUP(J147,[1]Homoogacion!$A$2:$C$29,2,0)</f>
        <v>VIP- Dirección de Adecuación de Tierras</v>
      </c>
      <c r="I147" s="24" t="str">
        <f>VLOOKUP(J147,[1]Homoogacion!$A$2:$C$29,3,0)</f>
        <v>FONAT</v>
      </c>
      <c r="J147" s="27" t="s">
        <v>478</v>
      </c>
      <c r="K147" s="27" t="s">
        <v>479</v>
      </c>
      <c r="L147" s="27" t="s">
        <v>30</v>
      </c>
      <c r="M147" s="27" t="s">
        <v>321</v>
      </c>
      <c r="N147" s="27" t="s">
        <v>32</v>
      </c>
      <c r="O147" s="29">
        <v>4744000</v>
      </c>
      <c r="P147" s="29">
        <v>0</v>
      </c>
      <c r="Q147" s="29">
        <v>4744000</v>
      </c>
      <c r="R147" s="29">
        <v>2846400</v>
      </c>
      <c r="S147" s="28" t="s">
        <v>462</v>
      </c>
      <c r="T147" s="27" t="s">
        <v>1003</v>
      </c>
      <c r="U147" s="27" t="s">
        <v>1004</v>
      </c>
      <c r="V147" s="27" t="s">
        <v>325</v>
      </c>
      <c r="W147" s="27" t="s">
        <v>356</v>
      </c>
      <c r="X147" s="27" t="s">
        <v>1005</v>
      </c>
      <c r="Y147" s="27" t="s">
        <v>328</v>
      </c>
      <c r="Z147" s="27" t="s">
        <v>494</v>
      </c>
      <c r="AA147" s="27" t="s">
        <v>495</v>
      </c>
      <c r="AB147" s="27" t="s">
        <v>1006</v>
      </c>
      <c r="AC147" s="27" t="s">
        <v>1007</v>
      </c>
      <c r="AD147" s="27" t="s">
        <v>1008</v>
      </c>
      <c r="AE147" s="27" t="s">
        <v>1009</v>
      </c>
      <c r="AF147" s="27" t="s">
        <v>1010</v>
      </c>
      <c r="AG147" s="27" t="s">
        <v>1011</v>
      </c>
      <c r="AH147" s="27"/>
      <c r="AI147" s="27" t="s">
        <v>1012</v>
      </c>
      <c r="AJ147" s="27" t="s">
        <v>469</v>
      </c>
      <c r="AK147" s="33" t="s">
        <v>1013</v>
      </c>
      <c r="AL147" s="36" t="s">
        <v>1014</v>
      </c>
      <c r="AM147" s="37"/>
    </row>
    <row r="148" spans="1:39" ht="39" x14ac:dyDescent="0.25">
      <c r="A148" s="26">
        <v>736923</v>
      </c>
      <c r="B148" s="27" t="s">
        <v>318</v>
      </c>
      <c r="C148" s="27" t="s">
        <v>1015</v>
      </c>
      <c r="D148" s="27" t="s">
        <v>320</v>
      </c>
      <c r="E148" s="28" t="s">
        <v>22</v>
      </c>
      <c r="F148" s="27" t="s">
        <v>23</v>
      </c>
      <c r="G148" s="24" t="str">
        <f t="shared" si="2"/>
        <v>C</v>
      </c>
      <c r="H148" s="24" t="str">
        <f>VLOOKUP(J148,[1]Homoogacion!$A$2:$C$29,2,0)</f>
        <v>VICEPRESIDENCIA DE INTEGRACIÓN PRODUCTIVA</v>
      </c>
      <c r="I148" s="24" t="str">
        <f>VLOOKUP(J148,[1]Homoogacion!$A$2:$C$29,3,0)</f>
        <v>PIDAR</v>
      </c>
      <c r="J148" s="27" t="s">
        <v>460</v>
      </c>
      <c r="K148" s="27" t="s">
        <v>461</v>
      </c>
      <c r="L148" s="27" t="s">
        <v>30</v>
      </c>
      <c r="M148" s="27" t="s">
        <v>321</v>
      </c>
      <c r="N148" s="27" t="s">
        <v>32</v>
      </c>
      <c r="O148" s="29">
        <v>3952900</v>
      </c>
      <c r="P148" s="29">
        <v>0</v>
      </c>
      <c r="Q148" s="29">
        <v>3952900</v>
      </c>
      <c r="R148" s="29">
        <v>3952900</v>
      </c>
      <c r="S148" s="28" t="s">
        <v>462</v>
      </c>
      <c r="T148" s="27" t="s">
        <v>1016</v>
      </c>
      <c r="U148" s="27" t="s">
        <v>1017</v>
      </c>
      <c r="V148" s="27" t="s">
        <v>325</v>
      </c>
      <c r="W148" s="27" t="s">
        <v>356</v>
      </c>
      <c r="X148" s="27" t="s">
        <v>1018</v>
      </c>
      <c r="Y148" s="27" t="s">
        <v>328</v>
      </c>
      <c r="Z148" s="27" t="s">
        <v>385</v>
      </c>
      <c r="AA148" s="27" t="s">
        <v>386</v>
      </c>
      <c r="AB148" s="27" t="s">
        <v>1019</v>
      </c>
      <c r="AC148" s="27" t="s">
        <v>1020</v>
      </c>
      <c r="AD148" s="27" t="s">
        <v>1021</v>
      </c>
      <c r="AE148" s="27"/>
      <c r="AF148" s="27"/>
      <c r="AG148" s="27"/>
      <c r="AH148" s="27"/>
      <c r="AI148" s="27" t="s">
        <v>983</v>
      </c>
      <c r="AJ148" s="27" t="s">
        <v>469</v>
      </c>
      <c r="AK148" s="33" t="s">
        <v>1022</v>
      </c>
      <c r="AL148" s="36" t="s">
        <v>1023</v>
      </c>
      <c r="AM148" s="37"/>
    </row>
    <row r="149" spans="1:39" ht="39" x14ac:dyDescent="0.25">
      <c r="A149" s="26">
        <v>736923</v>
      </c>
      <c r="B149" s="27" t="s">
        <v>318</v>
      </c>
      <c r="C149" s="27" t="s">
        <v>1015</v>
      </c>
      <c r="D149" s="27" t="s">
        <v>320</v>
      </c>
      <c r="E149" s="28" t="s">
        <v>22</v>
      </c>
      <c r="F149" s="27" t="s">
        <v>23</v>
      </c>
      <c r="G149" s="24" t="str">
        <f t="shared" si="2"/>
        <v>C</v>
      </c>
      <c r="H149" s="24" t="str">
        <f>VLOOKUP(J149,[1]Homoogacion!$A$2:$C$29,2,0)</f>
        <v>VICEPRESIDENCIA DE INTEGRACIÓN PRODUCTIVA</v>
      </c>
      <c r="I149" s="24" t="str">
        <f>VLOOKUP(J149,[1]Homoogacion!$A$2:$C$29,3,0)</f>
        <v>PIDAR</v>
      </c>
      <c r="J149" s="27" t="s">
        <v>535</v>
      </c>
      <c r="K149" s="27" t="s">
        <v>536</v>
      </c>
      <c r="L149" s="27" t="s">
        <v>30</v>
      </c>
      <c r="M149" s="27" t="s">
        <v>321</v>
      </c>
      <c r="N149" s="27" t="s">
        <v>32</v>
      </c>
      <c r="O149" s="29">
        <v>1694100</v>
      </c>
      <c r="P149" s="29">
        <v>0</v>
      </c>
      <c r="Q149" s="29">
        <v>1694100</v>
      </c>
      <c r="R149" s="29">
        <v>1694100</v>
      </c>
      <c r="S149" s="28" t="s">
        <v>462</v>
      </c>
      <c r="T149" s="27" t="s">
        <v>1016</v>
      </c>
      <c r="U149" s="27" t="s">
        <v>1017</v>
      </c>
      <c r="V149" s="27" t="s">
        <v>325</v>
      </c>
      <c r="W149" s="27" t="s">
        <v>356</v>
      </c>
      <c r="X149" s="27" t="s">
        <v>1018</v>
      </c>
      <c r="Y149" s="27" t="s">
        <v>328</v>
      </c>
      <c r="Z149" s="27" t="s">
        <v>385</v>
      </c>
      <c r="AA149" s="27" t="s">
        <v>386</v>
      </c>
      <c r="AB149" s="27" t="s">
        <v>1019</v>
      </c>
      <c r="AC149" s="27" t="s">
        <v>1020</v>
      </c>
      <c r="AD149" s="27" t="s">
        <v>1021</v>
      </c>
      <c r="AE149" s="27"/>
      <c r="AF149" s="27"/>
      <c r="AG149" s="27"/>
      <c r="AH149" s="27"/>
      <c r="AI149" s="27" t="s">
        <v>983</v>
      </c>
      <c r="AJ149" s="27" t="s">
        <v>469</v>
      </c>
      <c r="AK149" s="33" t="s">
        <v>1022</v>
      </c>
      <c r="AL149" s="36" t="s">
        <v>1023</v>
      </c>
      <c r="AM149" s="37"/>
    </row>
    <row r="150" spans="1:39" ht="39" x14ac:dyDescent="0.25">
      <c r="A150" s="26">
        <v>752123</v>
      </c>
      <c r="B150" s="27" t="s">
        <v>318</v>
      </c>
      <c r="C150" s="27" t="s">
        <v>1024</v>
      </c>
      <c r="D150" s="27" t="s">
        <v>339</v>
      </c>
      <c r="E150" s="28" t="s">
        <v>22</v>
      </c>
      <c r="F150" s="27" t="s">
        <v>23</v>
      </c>
      <c r="G150" s="24" t="str">
        <f t="shared" si="2"/>
        <v>C</v>
      </c>
      <c r="H150" s="24" t="str">
        <f>VLOOKUP(J150,[1]Homoogacion!$A$2:$C$29,2,0)</f>
        <v>VICEPRESIDENCIA DE INTEGRACIÓN PRODUCTIVA</v>
      </c>
      <c r="I150" s="24" t="str">
        <f>VLOOKUP(J150,[1]Homoogacion!$A$2:$C$29,3,0)</f>
        <v>PIDAR</v>
      </c>
      <c r="J150" s="27" t="s">
        <v>1025</v>
      </c>
      <c r="K150" s="27" t="s">
        <v>1026</v>
      </c>
      <c r="L150" s="27" t="s">
        <v>30</v>
      </c>
      <c r="M150" s="27" t="s">
        <v>321</v>
      </c>
      <c r="N150" s="27" t="s">
        <v>32</v>
      </c>
      <c r="O150" s="29">
        <v>1467374099</v>
      </c>
      <c r="P150" s="29">
        <v>0</v>
      </c>
      <c r="Q150" s="29">
        <v>1467374099</v>
      </c>
      <c r="R150" s="29">
        <v>0</v>
      </c>
      <c r="S150" s="28" t="s">
        <v>322</v>
      </c>
      <c r="T150" s="27" t="s">
        <v>1027</v>
      </c>
      <c r="U150" s="27" t="s">
        <v>1028</v>
      </c>
      <c r="V150" s="27" t="s">
        <v>325</v>
      </c>
      <c r="W150" s="27" t="s">
        <v>356</v>
      </c>
      <c r="X150" s="27" t="s">
        <v>1029</v>
      </c>
      <c r="Y150" s="27" t="s">
        <v>328</v>
      </c>
      <c r="Z150" s="27" t="s">
        <v>528</v>
      </c>
      <c r="AA150" s="27" t="s">
        <v>529</v>
      </c>
      <c r="AB150" s="27" t="s">
        <v>1030</v>
      </c>
      <c r="AC150" s="27" t="s">
        <v>1030</v>
      </c>
      <c r="AD150" s="27" t="s">
        <v>1031</v>
      </c>
      <c r="AE150" s="27" t="s">
        <v>1032</v>
      </c>
      <c r="AF150" s="27" t="s">
        <v>1033</v>
      </c>
      <c r="AG150" s="27" t="s">
        <v>1034</v>
      </c>
      <c r="AH150" s="27"/>
      <c r="AI150" s="27" t="s">
        <v>1035</v>
      </c>
      <c r="AJ150" s="27" t="s">
        <v>1036</v>
      </c>
      <c r="AK150" s="33" t="s">
        <v>1037</v>
      </c>
      <c r="AL150" s="36" t="s">
        <v>1038</v>
      </c>
      <c r="AM150" s="37"/>
    </row>
    <row r="151" spans="1:39" ht="39" x14ac:dyDescent="0.25">
      <c r="A151" s="26">
        <v>752523</v>
      </c>
      <c r="B151" s="27" t="s">
        <v>318</v>
      </c>
      <c r="C151" s="27" t="s">
        <v>1024</v>
      </c>
      <c r="D151" s="27" t="s">
        <v>339</v>
      </c>
      <c r="E151" s="28" t="s">
        <v>22</v>
      </c>
      <c r="F151" s="27" t="s">
        <v>23</v>
      </c>
      <c r="G151" s="24" t="str">
        <f t="shared" si="2"/>
        <v>C</v>
      </c>
      <c r="H151" s="24" t="str">
        <f>VLOOKUP(J151,[1]Homoogacion!$A$2:$C$29,2,0)</f>
        <v>VICEPRESIDENCIA DE INTEGRACIÓN PRODUCTIVA</v>
      </c>
      <c r="I151" s="24" t="str">
        <f>VLOOKUP(J151,[1]Homoogacion!$A$2:$C$29,3,0)</f>
        <v>PIDAR</v>
      </c>
      <c r="J151" s="27" t="s">
        <v>1025</v>
      </c>
      <c r="K151" s="27" t="s">
        <v>1026</v>
      </c>
      <c r="L151" s="27" t="s">
        <v>30</v>
      </c>
      <c r="M151" s="27" t="s">
        <v>321</v>
      </c>
      <c r="N151" s="27" t="s">
        <v>32</v>
      </c>
      <c r="O151" s="29">
        <v>525693925</v>
      </c>
      <c r="P151" s="29">
        <v>0</v>
      </c>
      <c r="Q151" s="29">
        <v>525693925</v>
      </c>
      <c r="R151" s="29">
        <v>0</v>
      </c>
      <c r="S151" s="28" t="s">
        <v>322</v>
      </c>
      <c r="T151" s="27" t="s">
        <v>1027</v>
      </c>
      <c r="U151" s="27" t="s">
        <v>1028</v>
      </c>
      <c r="V151" s="27" t="s">
        <v>325</v>
      </c>
      <c r="W151" s="27" t="s">
        <v>356</v>
      </c>
      <c r="X151" s="27" t="s">
        <v>1029</v>
      </c>
      <c r="Y151" s="27" t="s">
        <v>328</v>
      </c>
      <c r="Z151" s="27" t="s">
        <v>528</v>
      </c>
      <c r="AA151" s="27" t="s">
        <v>529</v>
      </c>
      <c r="AB151" s="27" t="s">
        <v>1030</v>
      </c>
      <c r="AC151" s="27" t="s">
        <v>1030</v>
      </c>
      <c r="AD151" s="27" t="s">
        <v>1039</v>
      </c>
      <c r="AE151" s="27" t="s">
        <v>1040</v>
      </c>
      <c r="AF151" s="27" t="s">
        <v>1041</v>
      </c>
      <c r="AG151" s="27" t="s">
        <v>1042</v>
      </c>
      <c r="AH151" s="27"/>
      <c r="AI151" s="27" t="s">
        <v>1043</v>
      </c>
      <c r="AJ151" s="27" t="s">
        <v>1036</v>
      </c>
      <c r="AK151" s="33" t="s">
        <v>1044</v>
      </c>
      <c r="AL151" s="36" t="s">
        <v>1045</v>
      </c>
      <c r="AM151" s="37"/>
    </row>
    <row r="152" spans="1:39" ht="39" x14ac:dyDescent="0.25">
      <c r="A152" s="26">
        <v>752823</v>
      </c>
      <c r="B152" s="27" t="s">
        <v>318</v>
      </c>
      <c r="C152" s="27" t="s">
        <v>1024</v>
      </c>
      <c r="D152" s="27" t="s">
        <v>339</v>
      </c>
      <c r="E152" s="28" t="s">
        <v>22</v>
      </c>
      <c r="F152" s="27" t="s">
        <v>23</v>
      </c>
      <c r="G152" s="24" t="str">
        <f t="shared" si="2"/>
        <v>C</v>
      </c>
      <c r="H152" s="24" t="str">
        <f>VLOOKUP(J152,[1]Homoogacion!$A$2:$C$29,2,0)</f>
        <v>VICEPRESIDENCIA DE INTEGRACIÓN PRODUCTIVA</v>
      </c>
      <c r="I152" s="24" t="str">
        <f>VLOOKUP(J152,[1]Homoogacion!$A$2:$C$29,3,0)</f>
        <v>PIDAR</v>
      </c>
      <c r="J152" s="27" t="s">
        <v>1025</v>
      </c>
      <c r="K152" s="27" t="s">
        <v>1026</v>
      </c>
      <c r="L152" s="27" t="s">
        <v>30</v>
      </c>
      <c r="M152" s="27" t="s">
        <v>321</v>
      </c>
      <c r="N152" s="27" t="s">
        <v>32</v>
      </c>
      <c r="O152" s="29">
        <v>161535771</v>
      </c>
      <c r="P152" s="29">
        <v>0</v>
      </c>
      <c r="Q152" s="29">
        <v>161535771</v>
      </c>
      <c r="R152" s="29">
        <v>0</v>
      </c>
      <c r="S152" s="28" t="s">
        <v>322</v>
      </c>
      <c r="T152" s="27" t="s">
        <v>1027</v>
      </c>
      <c r="U152" s="27" t="s">
        <v>1028</v>
      </c>
      <c r="V152" s="27" t="s">
        <v>325</v>
      </c>
      <c r="W152" s="27" t="s">
        <v>356</v>
      </c>
      <c r="X152" s="27" t="s">
        <v>1029</v>
      </c>
      <c r="Y152" s="27" t="s">
        <v>328</v>
      </c>
      <c r="Z152" s="27" t="s">
        <v>528</v>
      </c>
      <c r="AA152" s="27" t="s">
        <v>529</v>
      </c>
      <c r="AB152" s="27" t="s">
        <v>1046</v>
      </c>
      <c r="AC152" s="27" t="s">
        <v>1046</v>
      </c>
      <c r="AD152" s="27" t="s">
        <v>1047</v>
      </c>
      <c r="AE152" s="27" t="s">
        <v>1048</v>
      </c>
      <c r="AF152" s="27" t="s">
        <v>1049</v>
      </c>
      <c r="AG152" s="27" t="s">
        <v>1050</v>
      </c>
      <c r="AH152" s="27"/>
      <c r="AI152" s="27" t="s">
        <v>1043</v>
      </c>
      <c r="AJ152" s="27" t="s">
        <v>1036</v>
      </c>
      <c r="AK152" s="33" t="s">
        <v>1051</v>
      </c>
      <c r="AL152" s="36" t="s">
        <v>1052</v>
      </c>
      <c r="AM152" s="37"/>
    </row>
    <row r="153" spans="1:39" ht="39" x14ac:dyDescent="0.25">
      <c r="A153" s="26">
        <v>752923</v>
      </c>
      <c r="B153" s="27" t="s">
        <v>318</v>
      </c>
      <c r="C153" s="27" t="s">
        <v>1024</v>
      </c>
      <c r="D153" s="27" t="s">
        <v>339</v>
      </c>
      <c r="E153" s="28" t="s">
        <v>22</v>
      </c>
      <c r="F153" s="27" t="s">
        <v>23</v>
      </c>
      <c r="G153" s="24" t="str">
        <f t="shared" si="2"/>
        <v>C</v>
      </c>
      <c r="H153" s="24" t="str">
        <f>VLOOKUP(J153,[1]Homoogacion!$A$2:$C$29,2,0)</f>
        <v>VICEPRESIDENCIA DE INTEGRACIÓN PRODUCTIVA</v>
      </c>
      <c r="I153" s="24" t="str">
        <f>VLOOKUP(J153,[1]Homoogacion!$A$2:$C$29,3,0)</f>
        <v>PIDAR</v>
      </c>
      <c r="J153" s="27" t="s">
        <v>1025</v>
      </c>
      <c r="K153" s="27" t="s">
        <v>1026</v>
      </c>
      <c r="L153" s="27" t="s">
        <v>30</v>
      </c>
      <c r="M153" s="27" t="s">
        <v>321</v>
      </c>
      <c r="N153" s="27" t="s">
        <v>32</v>
      </c>
      <c r="O153" s="29">
        <v>116326490</v>
      </c>
      <c r="P153" s="29">
        <v>0</v>
      </c>
      <c r="Q153" s="29">
        <v>116326490</v>
      </c>
      <c r="R153" s="29">
        <v>0</v>
      </c>
      <c r="S153" s="28" t="s">
        <v>322</v>
      </c>
      <c r="T153" s="27" t="s">
        <v>1027</v>
      </c>
      <c r="U153" s="27" t="s">
        <v>1028</v>
      </c>
      <c r="V153" s="27" t="s">
        <v>325</v>
      </c>
      <c r="W153" s="27" t="s">
        <v>356</v>
      </c>
      <c r="X153" s="27" t="s">
        <v>1029</v>
      </c>
      <c r="Y153" s="27" t="s">
        <v>328</v>
      </c>
      <c r="Z153" s="27" t="s">
        <v>528</v>
      </c>
      <c r="AA153" s="27" t="s">
        <v>529</v>
      </c>
      <c r="AB153" s="27" t="s">
        <v>1046</v>
      </c>
      <c r="AC153" s="27" t="s">
        <v>1046</v>
      </c>
      <c r="AD153" s="27" t="s">
        <v>1053</v>
      </c>
      <c r="AE153" s="27" t="s">
        <v>1054</v>
      </c>
      <c r="AF153" s="27" t="s">
        <v>1055</v>
      </c>
      <c r="AG153" s="27" t="s">
        <v>1056</v>
      </c>
      <c r="AH153" s="27"/>
      <c r="AI153" s="27" t="s">
        <v>1043</v>
      </c>
      <c r="AJ153" s="27" t="s">
        <v>1036</v>
      </c>
      <c r="AK153" s="33" t="s">
        <v>1057</v>
      </c>
      <c r="AL153" s="36" t="s">
        <v>1058</v>
      </c>
      <c r="AM153" s="37"/>
    </row>
    <row r="154" spans="1:39" ht="39" x14ac:dyDescent="0.25">
      <c r="A154" s="26">
        <v>753023</v>
      </c>
      <c r="B154" s="27" t="s">
        <v>318</v>
      </c>
      <c r="C154" s="27" t="s">
        <v>1059</v>
      </c>
      <c r="D154" s="27" t="s">
        <v>339</v>
      </c>
      <c r="E154" s="28" t="s">
        <v>22</v>
      </c>
      <c r="F154" s="27" t="s">
        <v>23</v>
      </c>
      <c r="G154" s="24" t="str">
        <f t="shared" si="2"/>
        <v>C</v>
      </c>
      <c r="H154" s="24" t="str">
        <f>VLOOKUP(J154,[1]Homoogacion!$A$2:$C$29,2,0)</f>
        <v>VICEPRESIDENCIA DE INTEGRACIÓN PRODUCTIVA</v>
      </c>
      <c r="I154" s="24" t="str">
        <f>VLOOKUP(J154,[1]Homoogacion!$A$2:$C$29,3,0)</f>
        <v>PIDAR</v>
      </c>
      <c r="J154" s="27" t="s">
        <v>1025</v>
      </c>
      <c r="K154" s="27" t="s">
        <v>1026</v>
      </c>
      <c r="L154" s="27" t="s">
        <v>30</v>
      </c>
      <c r="M154" s="27" t="s">
        <v>321</v>
      </c>
      <c r="N154" s="27" t="s">
        <v>32</v>
      </c>
      <c r="O154" s="29">
        <v>261153822</v>
      </c>
      <c r="P154" s="29">
        <v>0</v>
      </c>
      <c r="Q154" s="29">
        <v>261153822</v>
      </c>
      <c r="R154" s="29">
        <v>0</v>
      </c>
      <c r="S154" s="28" t="s">
        <v>322</v>
      </c>
      <c r="T154" s="27" t="s">
        <v>1027</v>
      </c>
      <c r="U154" s="27" t="s">
        <v>1028</v>
      </c>
      <c r="V154" s="27" t="s">
        <v>325</v>
      </c>
      <c r="W154" s="27" t="s">
        <v>356</v>
      </c>
      <c r="X154" s="27" t="s">
        <v>1029</v>
      </c>
      <c r="Y154" s="27" t="s">
        <v>328</v>
      </c>
      <c r="Z154" s="27" t="s">
        <v>528</v>
      </c>
      <c r="AA154" s="27" t="s">
        <v>529</v>
      </c>
      <c r="AB154" s="27" t="s">
        <v>1046</v>
      </c>
      <c r="AC154" s="27" t="s">
        <v>1046</v>
      </c>
      <c r="AD154" s="27" t="s">
        <v>1060</v>
      </c>
      <c r="AE154" s="27" t="s">
        <v>1061</v>
      </c>
      <c r="AF154" s="27" t="s">
        <v>1062</v>
      </c>
      <c r="AG154" s="27" t="s">
        <v>1063</v>
      </c>
      <c r="AH154" s="27"/>
      <c r="AI154" s="27" t="s">
        <v>1043</v>
      </c>
      <c r="AJ154" s="27" t="s">
        <v>1036</v>
      </c>
      <c r="AK154" s="33" t="s">
        <v>1064</v>
      </c>
      <c r="AL154" s="36" t="s">
        <v>1065</v>
      </c>
      <c r="AM154" s="37"/>
    </row>
    <row r="155" spans="1:39" ht="39" x14ac:dyDescent="0.25">
      <c r="A155" s="26">
        <v>753123</v>
      </c>
      <c r="B155" s="27" t="s">
        <v>318</v>
      </c>
      <c r="C155" s="27" t="s">
        <v>1059</v>
      </c>
      <c r="D155" s="27" t="s">
        <v>339</v>
      </c>
      <c r="E155" s="28" t="s">
        <v>22</v>
      </c>
      <c r="F155" s="27" t="s">
        <v>23</v>
      </c>
      <c r="G155" s="24" t="str">
        <f t="shared" si="2"/>
        <v>C</v>
      </c>
      <c r="H155" s="24" t="str">
        <f>VLOOKUP(J155,[1]Homoogacion!$A$2:$C$29,2,0)</f>
        <v>VICEPRESIDENCIA DE INTEGRACIÓN PRODUCTIVA</v>
      </c>
      <c r="I155" s="24" t="str">
        <f>VLOOKUP(J155,[1]Homoogacion!$A$2:$C$29,3,0)</f>
        <v>PIDAR</v>
      </c>
      <c r="J155" s="27" t="s">
        <v>1025</v>
      </c>
      <c r="K155" s="27" t="s">
        <v>1026</v>
      </c>
      <c r="L155" s="27" t="s">
        <v>30</v>
      </c>
      <c r="M155" s="27" t="s">
        <v>321</v>
      </c>
      <c r="N155" s="27" t="s">
        <v>32</v>
      </c>
      <c r="O155" s="29">
        <v>27971167</v>
      </c>
      <c r="P155" s="29">
        <v>0</v>
      </c>
      <c r="Q155" s="29">
        <v>27971167</v>
      </c>
      <c r="R155" s="29">
        <v>0</v>
      </c>
      <c r="S155" s="28" t="s">
        <v>322</v>
      </c>
      <c r="T155" s="27" t="s">
        <v>1027</v>
      </c>
      <c r="U155" s="27" t="s">
        <v>1028</v>
      </c>
      <c r="V155" s="27" t="s">
        <v>325</v>
      </c>
      <c r="W155" s="27" t="s">
        <v>356</v>
      </c>
      <c r="X155" s="27" t="s">
        <v>1029</v>
      </c>
      <c r="Y155" s="27" t="s">
        <v>328</v>
      </c>
      <c r="Z155" s="27" t="s">
        <v>528</v>
      </c>
      <c r="AA155" s="27" t="s">
        <v>529</v>
      </c>
      <c r="AB155" s="27" t="s">
        <v>1046</v>
      </c>
      <c r="AC155" s="27" t="s">
        <v>1046</v>
      </c>
      <c r="AD155" s="27" t="s">
        <v>1066</v>
      </c>
      <c r="AE155" s="27" t="s">
        <v>1067</v>
      </c>
      <c r="AF155" s="27" t="s">
        <v>1068</v>
      </c>
      <c r="AG155" s="27" t="s">
        <v>1069</v>
      </c>
      <c r="AH155" s="27"/>
      <c r="AI155" s="27" t="s">
        <v>1043</v>
      </c>
      <c r="AJ155" s="27" t="s">
        <v>1036</v>
      </c>
      <c r="AK155" s="33" t="s">
        <v>1070</v>
      </c>
      <c r="AL155" s="36" t="s">
        <v>1071</v>
      </c>
      <c r="AM155" s="37"/>
    </row>
    <row r="156" spans="1:39" ht="39" x14ac:dyDescent="0.25">
      <c r="A156" s="26">
        <v>753323</v>
      </c>
      <c r="B156" s="27" t="s">
        <v>318</v>
      </c>
      <c r="C156" s="27" t="s">
        <v>1059</v>
      </c>
      <c r="D156" s="27" t="s">
        <v>339</v>
      </c>
      <c r="E156" s="28" t="s">
        <v>22</v>
      </c>
      <c r="F156" s="27" t="s">
        <v>23</v>
      </c>
      <c r="G156" s="24" t="str">
        <f t="shared" si="2"/>
        <v>C</v>
      </c>
      <c r="H156" s="24" t="str">
        <f>VLOOKUP(J156,[1]Homoogacion!$A$2:$C$29,2,0)</f>
        <v>VICEPRESIDENCIA DE INTEGRACIÓN PRODUCTIVA</v>
      </c>
      <c r="I156" s="24" t="str">
        <f>VLOOKUP(J156,[1]Homoogacion!$A$2:$C$29,3,0)</f>
        <v>PIDAR</v>
      </c>
      <c r="J156" s="27" t="s">
        <v>1025</v>
      </c>
      <c r="K156" s="27" t="s">
        <v>1026</v>
      </c>
      <c r="L156" s="27" t="s">
        <v>30</v>
      </c>
      <c r="M156" s="27" t="s">
        <v>321</v>
      </c>
      <c r="N156" s="27" t="s">
        <v>32</v>
      </c>
      <c r="O156" s="29">
        <v>742600139</v>
      </c>
      <c r="P156" s="29">
        <v>0</v>
      </c>
      <c r="Q156" s="29">
        <v>742600139</v>
      </c>
      <c r="R156" s="29">
        <v>0</v>
      </c>
      <c r="S156" s="28" t="s">
        <v>322</v>
      </c>
      <c r="T156" s="27" t="s">
        <v>1027</v>
      </c>
      <c r="U156" s="27" t="s">
        <v>1028</v>
      </c>
      <c r="V156" s="27" t="s">
        <v>325</v>
      </c>
      <c r="W156" s="27" t="s">
        <v>356</v>
      </c>
      <c r="X156" s="27" t="s">
        <v>1029</v>
      </c>
      <c r="Y156" s="27" t="s">
        <v>328</v>
      </c>
      <c r="Z156" s="27" t="s">
        <v>528</v>
      </c>
      <c r="AA156" s="27" t="s">
        <v>529</v>
      </c>
      <c r="AB156" s="27" t="s">
        <v>1046</v>
      </c>
      <c r="AC156" s="27" t="s">
        <v>1046</v>
      </c>
      <c r="AD156" s="27" t="s">
        <v>1072</v>
      </c>
      <c r="AE156" s="27" t="s">
        <v>1073</v>
      </c>
      <c r="AF156" s="27" t="s">
        <v>1074</v>
      </c>
      <c r="AG156" s="27" t="s">
        <v>1075</v>
      </c>
      <c r="AH156" s="27"/>
      <c r="AI156" s="27" t="s">
        <v>1043</v>
      </c>
      <c r="AJ156" s="27" t="s">
        <v>1036</v>
      </c>
      <c r="AK156" s="33" t="s">
        <v>1076</v>
      </c>
      <c r="AL156" s="36" t="s">
        <v>1077</v>
      </c>
      <c r="AM156" s="37"/>
    </row>
    <row r="157" spans="1:39" ht="39" x14ac:dyDescent="0.25">
      <c r="A157" s="26">
        <v>753223</v>
      </c>
      <c r="B157" s="27" t="s">
        <v>318</v>
      </c>
      <c r="C157" s="27" t="s">
        <v>1059</v>
      </c>
      <c r="D157" s="27" t="s">
        <v>339</v>
      </c>
      <c r="E157" s="28" t="s">
        <v>22</v>
      </c>
      <c r="F157" s="27" t="s">
        <v>23</v>
      </c>
      <c r="G157" s="24" t="str">
        <f t="shared" si="2"/>
        <v>C</v>
      </c>
      <c r="H157" s="24" t="str">
        <f>VLOOKUP(J157,[1]Homoogacion!$A$2:$C$29,2,0)</f>
        <v>VICEPRESIDENCIA DE INTEGRACIÓN PRODUCTIVA</v>
      </c>
      <c r="I157" s="24" t="str">
        <f>VLOOKUP(J157,[1]Homoogacion!$A$2:$C$29,3,0)</f>
        <v>PIDAR</v>
      </c>
      <c r="J157" s="27" t="s">
        <v>1025</v>
      </c>
      <c r="K157" s="27" t="s">
        <v>1026</v>
      </c>
      <c r="L157" s="27" t="s">
        <v>30</v>
      </c>
      <c r="M157" s="27" t="s">
        <v>321</v>
      </c>
      <c r="N157" s="27" t="s">
        <v>32</v>
      </c>
      <c r="O157" s="29">
        <v>979053042.00999999</v>
      </c>
      <c r="P157" s="29">
        <v>0</v>
      </c>
      <c r="Q157" s="29">
        <v>979053042.00999999</v>
      </c>
      <c r="R157" s="29">
        <v>0.01</v>
      </c>
      <c r="S157" s="28" t="s">
        <v>322</v>
      </c>
      <c r="T157" s="27" t="s">
        <v>1027</v>
      </c>
      <c r="U157" s="27" t="s">
        <v>1028</v>
      </c>
      <c r="V157" s="27" t="s">
        <v>325</v>
      </c>
      <c r="W157" s="27" t="s">
        <v>356</v>
      </c>
      <c r="X157" s="27" t="s">
        <v>1029</v>
      </c>
      <c r="Y157" s="27" t="s">
        <v>328</v>
      </c>
      <c r="Z157" s="27" t="s">
        <v>528</v>
      </c>
      <c r="AA157" s="27" t="s">
        <v>529</v>
      </c>
      <c r="AB157" s="27" t="s">
        <v>1046</v>
      </c>
      <c r="AC157" s="27" t="s">
        <v>1046</v>
      </c>
      <c r="AD157" s="27" t="s">
        <v>1078</v>
      </c>
      <c r="AE157" s="27" t="s">
        <v>1079</v>
      </c>
      <c r="AF157" s="27" t="s">
        <v>1080</v>
      </c>
      <c r="AG157" s="27" t="s">
        <v>1081</v>
      </c>
      <c r="AH157" s="27"/>
      <c r="AI157" s="27" t="s">
        <v>1043</v>
      </c>
      <c r="AJ157" s="27" t="s">
        <v>1036</v>
      </c>
      <c r="AK157" s="33" t="s">
        <v>1082</v>
      </c>
      <c r="AL157" s="36" t="s">
        <v>1083</v>
      </c>
      <c r="AM157" s="37"/>
    </row>
    <row r="158" spans="1:39" ht="39" x14ac:dyDescent="0.25">
      <c r="A158" s="26">
        <v>753423</v>
      </c>
      <c r="B158" s="27" t="s">
        <v>318</v>
      </c>
      <c r="C158" s="27" t="s">
        <v>1084</v>
      </c>
      <c r="D158" s="27" t="s">
        <v>339</v>
      </c>
      <c r="E158" s="28" t="s">
        <v>22</v>
      </c>
      <c r="F158" s="27" t="s">
        <v>23</v>
      </c>
      <c r="G158" s="24" t="str">
        <f t="shared" si="2"/>
        <v>C</v>
      </c>
      <c r="H158" s="24" t="str">
        <f>VLOOKUP(J158,[1]Homoogacion!$A$2:$C$29,2,0)</f>
        <v>VICEPRESIDENCIA DE INTEGRACIÓN PRODUCTIVA</v>
      </c>
      <c r="I158" s="24" t="str">
        <f>VLOOKUP(J158,[1]Homoogacion!$A$2:$C$29,3,0)</f>
        <v>PIDAR</v>
      </c>
      <c r="J158" s="27" t="s">
        <v>1025</v>
      </c>
      <c r="K158" s="27" t="s">
        <v>1026</v>
      </c>
      <c r="L158" s="27" t="s">
        <v>30</v>
      </c>
      <c r="M158" s="27" t="s">
        <v>321</v>
      </c>
      <c r="N158" s="27" t="s">
        <v>32</v>
      </c>
      <c r="O158" s="29">
        <v>100647358</v>
      </c>
      <c r="P158" s="29">
        <v>0</v>
      </c>
      <c r="Q158" s="29">
        <v>100647358</v>
      </c>
      <c r="R158" s="29">
        <v>0</v>
      </c>
      <c r="S158" s="28" t="s">
        <v>322</v>
      </c>
      <c r="T158" s="27" t="s">
        <v>1027</v>
      </c>
      <c r="U158" s="27" t="s">
        <v>1028</v>
      </c>
      <c r="V158" s="27" t="s">
        <v>325</v>
      </c>
      <c r="W158" s="27" t="s">
        <v>356</v>
      </c>
      <c r="X158" s="27" t="s">
        <v>1029</v>
      </c>
      <c r="Y158" s="27" t="s">
        <v>328</v>
      </c>
      <c r="Z158" s="27" t="s">
        <v>528</v>
      </c>
      <c r="AA158" s="27" t="s">
        <v>529</v>
      </c>
      <c r="AB158" s="27" t="s">
        <v>1046</v>
      </c>
      <c r="AC158" s="27" t="s">
        <v>1046</v>
      </c>
      <c r="AD158" s="27" t="s">
        <v>1085</v>
      </c>
      <c r="AE158" s="27" t="s">
        <v>1086</v>
      </c>
      <c r="AF158" s="27" t="s">
        <v>1087</v>
      </c>
      <c r="AG158" s="27" t="s">
        <v>1088</v>
      </c>
      <c r="AH158" s="27"/>
      <c r="AI158" s="27" t="s">
        <v>1043</v>
      </c>
      <c r="AJ158" s="27" t="s">
        <v>1036</v>
      </c>
      <c r="AK158" s="33" t="s">
        <v>1089</v>
      </c>
      <c r="AL158" s="36" t="s">
        <v>1090</v>
      </c>
      <c r="AM158" s="37"/>
    </row>
    <row r="159" spans="1:39" ht="39" x14ac:dyDescent="0.25">
      <c r="A159" s="26">
        <v>753523</v>
      </c>
      <c r="B159" s="27" t="s">
        <v>318</v>
      </c>
      <c r="C159" s="27" t="s">
        <v>1084</v>
      </c>
      <c r="D159" s="27" t="s">
        <v>339</v>
      </c>
      <c r="E159" s="28" t="s">
        <v>22</v>
      </c>
      <c r="F159" s="27" t="s">
        <v>23</v>
      </c>
      <c r="G159" s="24" t="str">
        <f t="shared" si="2"/>
        <v>C</v>
      </c>
      <c r="H159" s="24" t="str">
        <f>VLOOKUP(J159,[1]Homoogacion!$A$2:$C$29,2,0)</f>
        <v>VICEPRESIDENCIA DE INTEGRACIÓN PRODUCTIVA</v>
      </c>
      <c r="I159" s="24" t="str">
        <f>VLOOKUP(J159,[1]Homoogacion!$A$2:$C$29,3,0)</f>
        <v>PIDAR</v>
      </c>
      <c r="J159" s="27" t="s">
        <v>1025</v>
      </c>
      <c r="K159" s="27" t="s">
        <v>1026</v>
      </c>
      <c r="L159" s="27" t="s">
        <v>30</v>
      </c>
      <c r="M159" s="27" t="s">
        <v>321</v>
      </c>
      <c r="N159" s="27" t="s">
        <v>32</v>
      </c>
      <c r="O159" s="29">
        <v>1097016004.24</v>
      </c>
      <c r="P159" s="29">
        <v>0</v>
      </c>
      <c r="Q159" s="29">
        <v>1097016004.24</v>
      </c>
      <c r="R159" s="29">
        <v>0</v>
      </c>
      <c r="S159" s="28" t="s">
        <v>322</v>
      </c>
      <c r="T159" s="27" t="s">
        <v>1027</v>
      </c>
      <c r="U159" s="27" t="s">
        <v>1028</v>
      </c>
      <c r="V159" s="27" t="s">
        <v>325</v>
      </c>
      <c r="W159" s="27" t="s">
        <v>356</v>
      </c>
      <c r="X159" s="27" t="s">
        <v>1029</v>
      </c>
      <c r="Y159" s="27" t="s">
        <v>328</v>
      </c>
      <c r="Z159" s="27" t="s">
        <v>528</v>
      </c>
      <c r="AA159" s="27" t="s">
        <v>529</v>
      </c>
      <c r="AB159" s="27" t="s">
        <v>1046</v>
      </c>
      <c r="AC159" s="27" t="s">
        <v>1046</v>
      </c>
      <c r="AD159" s="27" t="s">
        <v>1091</v>
      </c>
      <c r="AE159" s="27" t="s">
        <v>1092</v>
      </c>
      <c r="AF159" s="27" t="s">
        <v>1093</v>
      </c>
      <c r="AG159" s="27" t="s">
        <v>1094</v>
      </c>
      <c r="AH159" s="27"/>
      <c r="AI159" s="27" t="s">
        <v>1043</v>
      </c>
      <c r="AJ159" s="27" t="s">
        <v>1036</v>
      </c>
      <c r="AK159" s="33" t="s">
        <v>1095</v>
      </c>
      <c r="AL159" s="36" t="s">
        <v>1096</v>
      </c>
      <c r="AM159" s="37"/>
    </row>
    <row r="160" spans="1:39" ht="39" x14ac:dyDescent="0.25">
      <c r="A160" s="26">
        <v>753623</v>
      </c>
      <c r="B160" s="27" t="s">
        <v>318</v>
      </c>
      <c r="C160" s="27" t="s">
        <v>1084</v>
      </c>
      <c r="D160" s="27" t="s">
        <v>339</v>
      </c>
      <c r="E160" s="28" t="s">
        <v>22</v>
      </c>
      <c r="F160" s="27" t="s">
        <v>23</v>
      </c>
      <c r="G160" s="24" t="str">
        <f t="shared" si="2"/>
        <v>C</v>
      </c>
      <c r="H160" s="24" t="str">
        <f>VLOOKUP(J160,[1]Homoogacion!$A$2:$C$29,2,0)</f>
        <v>VICEPRESIDENCIA DE INTEGRACIÓN PRODUCTIVA</v>
      </c>
      <c r="I160" s="24" t="str">
        <f>VLOOKUP(J160,[1]Homoogacion!$A$2:$C$29,3,0)</f>
        <v>PIDAR</v>
      </c>
      <c r="J160" s="27" t="s">
        <v>1025</v>
      </c>
      <c r="K160" s="27" t="s">
        <v>1026</v>
      </c>
      <c r="L160" s="27" t="s">
        <v>30</v>
      </c>
      <c r="M160" s="27" t="s">
        <v>321</v>
      </c>
      <c r="N160" s="27" t="s">
        <v>32</v>
      </c>
      <c r="O160" s="29">
        <v>1359462384</v>
      </c>
      <c r="P160" s="29">
        <v>0</v>
      </c>
      <c r="Q160" s="29">
        <v>1359462384</v>
      </c>
      <c r="R160" s="29">
        <v>0</v>
      </c>
      <c r="S160" s="28" t="s">
        <v>322</v>
      </c>
      <c r="T160" s="27" t="s">
        <v>1027</v>
      </c>
      <c r="U160" s="27" t="s">
        <v>1028</v>
      </c>
      <c r="V160" s="27" t="s">
        <v>325</v>
      </c>
      <c r="W160" s="27" t="s">
        <v>356</v>
      </c>
      <c r="X160" s="27" t="s">
        <v>1029</v>
      </c>
      <c r="Y160" s="27" t="s">
        <v>328</v>
      </c>
      <c r="Z160" s="27" t="s">
        <v>528</v>
      </c>
      <c r="AA160" s="27" t="s">
        <v>529</v>
      </c>
      <c r="AB160" s="27" t="s">
        <v>1046</v>
      </c>
      <c r="AC160" s="27" t="s">
        <v>1046</v>
      </c>
      <c r="AD160" s="27" t="s">
        <v>1097</v>
      </c>
      <c r="AE160" s="27" t="s">
        <v>1098</v>
      </c>
      <c r="AF160" s="27" t="s">
        <v>1099</v>
      </c>
      <c r="AG160" s="27" t="s">
        <v>1100</v>
      </c>
      <c r="AH160" s="27"/>
      <c r="AI160" s="27" t="s">
        <v>1043</v>
      </c>
      <c r="AJ160" s="27" t="s">
        <v>1036</v>
      </c>
      <c r="AK160" s="33" t="s">
        <v>1101</v>
      </c>
      <c r="AL160" s="36" t="s">
        <v>1102</v>
      </c>
      <c r="AM160" s="37"/>
    </row>
    <row r="161" spans="1:39" ht="39" x14ac:dyDescent="0.25">
      <c r="A161" s="26">
        <v>753723</v>
      </c>
      <c r="B161" s="27" t="s">
        <v>318</v>
      </c>
      <c r="C161" s="27" t="s">
        <v>1084</v>
      </c>
      <c r="D161" s="27" t="s">
        <v>339</v>
      </c>
      <c r="E161" s="28" t="s">
        <v>22</v>
      </c>
      <c r="F161" s="27" t="s">
        <v>23</v>
      </c>
      <c r="G161" s="24" t="str">
        <f t="shared" si="2"/>
        <v>C</v>
      </c>
      <c r="H161" s="24" t="str">
        <f>VLOOKUP(J161,[1]Homoogacion!$A$2:$C$29,2,0)</f>
        <v>VICEPRESIDENCIA DE INTEGRACIÓN PRODUCTIVA</v>
      </c>
      <c r="I161" s="24" t="str">
        <f>VLOOKUP(J161,[1]Homoogacion!$A$2:$C$29,3,0)</f>
        <v>PIDAR</v>
      </c>
      <c r="J161" s="27" t="s">
        <v>1025</v>
      </c>
      <c r="K161" s="27" t="s">
        <v>1026</v>
      </c>
      <c r="L161" s="27" t="s">
        <v>30</v>
      </c>
      <c r="M161" s="27" t="s">
        <v>321</v>
      </c>
      <c r="N161" s="27" t="s">
        <v>32</v>
      </c>
      <c r="O161" s="29">
        <v>123315371</v>
      </c>
      <c r="P161" s="29">
        <v>0</v>
      </c>
      <c r="Q161" s="29">
        <v>123315371</v>
      </c>
      <c r="R161" s="29">
        <v>0</v>
      </c>
      <c r="S161" s="28" t="s">
        <v>322</v>
      </c>
      <c r="T161" s="27" t="s">
        <v>1027</v>
      </c>
      <c r="U161" s="27" t="s">
        <v>1028</v>
      </c>
      <c r="V161" s="27" t="s">
        <v>325</v>
      </c>
      <c r="W161" s="27" t="s">
        <v>356</v>
      </c>
      <c r="X161" s="27" t="s">
        <v>1029</v>
      </c>
      <c r="Y161" s="27" t="s">
        <v>328</v>
      </c>
      <c r="Z161" s="27" t="s">
        <v>528</v>
      </c>
      <c r="AA161" s="27" t="s">
        <v>529</v>
      </c>
      <c r="AB161" s="27" t="s">
        <v>1046</v>
      </c>
      <c r="AC161" s="27" t="s">
        <v>1046</v>
      </c>
      <c r="AD161" s="27" t="s">
        <v>1103</v>
      </c>
      <c r="AE161" s="27" t="s">
        <v>1104</v>
      </c>
      <c r="AF161" s="27" t="s">
        <v>1105</v>
      </c>
      <c r="AG161" s="27" t="s">
        <v>1106</v>
      </c>
      <c r="AH161" s="27"/>
      <c r="AI161" s="27" t="s">
        <v>1043</v>
      </c>
      <c r="AJ161" s="27" t="s">
        <v>1036</v>
      </c>
      <c r="AK161" s="33" t="s">
        <v>1107</v>
      </c>
      <c r="AL161" s="36" t="s">
        <v>1108</v>
      </c>
      <c r="AM161" s="37"/>
    </row>
    <row r="162" spans="1:39" ht="39" x14ac:dyDescent="0.25">
      <c r="A162" s="26">
        <v>754323</v>
      </c>
      <c r="B162" s="27" t="s">
        <v>318</v>
      </c>
      <c r="C162" s="27" t="s">
        <v>1084</v>
      </c>
      <c r="D162" s="27" t="s">
        <v>339</v>
      </c>
      <c r="E162" s="28" t="s">
        <v>22</v>
      </c>
      <c r="F162" s="27" t="s">
        <v>23</v>
      </c>
      <c r="G162" s="24" t="str">
        <f t="shared" si="2"/>
        <v>C</v>
      </c>
      <c r="H162" s="24" t="str">
        <f>VLOOKUP(J162,[1]Homoogacion!$A$2:$C$29,2,0)</f>
        <v>10-OTI</v>
      </c>
      <c r="I162" s="24" t="str">
        <f>VLOOKUP(J162,[1]Homoogacion!$A$2:$C$29,3,0)</f>
        <v>Capacidades Tecnológicas</v>
      </c>
      <c r="J162" s="27" t="s">
        <v>1109</v>
      </c>
      <c r="K162" s="27" t="s">
        <v>1110</v>
      </c>
      <c r="L162" s="27" t="s">
        <v>30</v>
      </c>
      <c r="M162" s="27" t="s">
        <v>321</v>
      </c>
      <c r="N162" s="27" t="s">
        <v>32</v>
      </c>
      <c r="O162" s="29">
        <v>342684499</v>
      </c>
      <c r="P162" s="29">
        <v>0</v>
      </c>
      <c r="Q162" s="29">
        <v>342684499</v>
      </c>
      <c r="R162" s="29">
        <v>0</v>
      </c>
      <c r="S162" s="28" t="s">
        <v>322</v>
      </c>
      <c r="T162" s="27" t="s">
        <v>1111</v>
      </c>
      <c r="U162" s="27" t="s">
        <v>1112</v>
      </c>
      <c r="V162" s="27" t="s">
        <v>325</v>
      </c>
      <c r="W162" s="27" t="s">
        <v>326</v>
      </c>
      <c r="X162" s="27" t="s">
        <v>1113</v>
      </c>
      <c r="Y162" s="27" t="s">
        <v>328</v>
      </c>
      <c r="Z162" s="27" t="s">
        <v>618</v>
      </c>
      <c r="AA162" s="27" t="s">
        <v>619</v>
      </c>
      <c r="AB162" s="27" t="s">
        <v>1114</v>
      </c>
      <c r="AC162" s="27" t="s">
        <v>1115</v>
      </c>
      <c r="AD162" s="27" t="s">
        <v>1116</v>
      </c>
      <c r="AE162" s="27" t="s">
        <v>1117</v>
      </c>
      <c r="AF162" s="27" t="s">
        <v>1118</v>
      </c>
      <c r="AG162" s="27" t="s">
        <v>1119</v>
      </c>
      <c r="AH162" s="27"/>
      <c r="AI162" s="27" t="s">
        <v>1043</v>
      </c>
      <c r="AJ162" s="27" t="s">
        <v>456</v>
      </c>
      <c r="AK162" s="33" t="s">
        <v>1120</v>
      </c>
      <c r="AL162" s="36" t="s">
        <v>1121</v>
      </c>
      <c r="AM162" s="37"/>
    </row>
    <row r="163" spans="1:39" ht="39" x14ac:dyDescent="0.25">
      <c r="A163" s="26">
        <v>111123</v>
      </c>
      <c r="B163" s="27" t="s">
        <v>318</v>
      </c>
      <c r="C163" s="27" t="s">
        <v>1122</v>
      </c>
      <c r="D163" s="27" t="s">
        <v>339</v>
      </c>
      <c r="E163" s="28" t="s">
        <v>22</v>
      </c>
      <c r="F163" s="27" t="s">
        <v>23</v>
      </c>
      <c r="G163" s="24" t="str">
        <f t="shared" si="2"/>
        <v>C</v>
      </c>
      <c r="H163" s="24" t="str">
        <f>VLOOKUP(J163,[1]Homoogacion!$A$2:$C$29,2,0)</f>
        <v>SECRETARIA GENERAL</v>
      </c>
      <c r="I163" s="24" t="str">
        <f>VLOOKUP(J163,[1]Homoogacion!$A$2:$C$29,3,0)</f>
        <v>Gestion Documental</v>
      </c>
      <c r="J163" s="27" t="s">
        <v>1123</v>
      </c>
      <c r="K163" s="27" t="s">
        <v>1124</v>
      </c>
      <c r="L163" s="27" t="s">
        <v>30</v>
      </c>
      <c r="M163" s="27" t="s">
        <v>321</v>
      </c>
      <c r="N163" s="27" t="s">
        <v>32</v>
      </c>
      <c r="O163" s="29">
        <v>52089811</v>
      </c>
      <c r="P163" s="29">
        <v>0</v>
      </c>
      <c r="Q163" s="29">
        <v>52089811</v>
      </c>
      <c r="R163" s="29">
        <v>8642423</v>
      </c>
      <c r="S163" s="28" t="s">
        <v>322</v>
      </c>
      <c r="T163" s="27" t="s">
        <v>1125</v>
      </c>
      <c r="U163" s="27" t="s">
        <v>1126</v>
      </c>
      <c r="V163" s="27" t="s">
        <v>325</v>
      </c>
      <c r="W163" s="27" t="s">
        <v>356</v>
      </c>
      <c r="X163" s="27" t="s">
        <v>1127</v>
      </c>
      <c r="Y163" s="27" t="s">
        <v>328</v>
      </c>
      <c r="Z163" s="27" t="s">
        <v>528</v>
      </c>
      <c r="AA163" s="27" t="s">
        <v>529</v>
      </c>
      <c r="AB163" s="27" t="s">
        <v>1128</v>
      </c>
      <c r="AC163" s="27" t="s">
        <v>1128</v>
      </c>
      <c r="AD163" s="27" t="s">
        <v>332</v>
      </c>
      <c r="AE163" s="27" t="s">
        <v>1129</v>
      </c>
      <c r="AF163" s="27" t="s">
        <v>1130</v>
      </c>
      <c r="AG163" s="27" t="s">
        <v>1131</v>
      </c>
      <c r="AH163" s="27"/>
      <c r="AI163" s="27" t="s">
        <v>1132</v>
      </c>
      <c r="AJ163" s="27" t="s">
        <v>1133</v>
      </c>
      <c r="AK163" s="33" t="s">
        <v>1134</v>
      </c>
      <c r="AL163" s="36" t="s">
        <v>1135</v>
      </c>
      <c r="AM163" s="37"/>
    </row>
    <row r="164" spans="1:39" ht="39" x14ac:dyDescent="0.25">
      <c r="A164" s="26">
        <v>365623</v>
      </c>
      <c r="B164" s="27" t="s">
        <v>318</v>
      </c>
      <c r="C164" s="27" t="s">
        <v>1122</v>
      </c>
      <c r="D164" s="27" t="s">
        <v>320</v>
      </c>
      <c r="E164" s="28" t="s">
        <v>22</v>
      </c>
      <c r="F164" s="27" t="s">
        <v>23</v>
      </c>
      <c r="G164" s="24" t="str">
        <f t="shared" si="2"/>
        <v>C</v>
      </c>
      <c r="H164" s="24" t="str">
        <f>VLOOKUP(J164,[1]Homoogacion!$A$2:$C$29,2,0)</f>
        <v>VIP- Dirección de Adecuación de Tierras</v>
      </c>
      <c r="I164" s="24" t="str">
        <f>VLOOKUP(J164,[1]Homoogacion!$A$2:$C$29,3,0)</f>
        <v>FONAT</v>
      </c>
      <c r="J164" s="27" t="s">
        <v>478</v>
      </c>
      <c r="K164" s="27" t="s">
        <v>479</v>
      </c>
      <c r="L164" s="27" t="s">
        <v>30</v>
      </c>
      <c r="M164" s="27" t="s">
        <v>321</v>
      </c>
      <c r="N164" s="27" t="s">
        <v>32</v>
      </c>
      <c r="O164" s="29">
        <v>7861868614.0299997</v>
      </c>
      <c r="P164" s="29">
        <v>0</v>
      </c>
      <c r="Q164" s="29">
        <v>7861868614.0299997</v>
      </c>
      <c r="R164" s="29">
        <v>7861868614.0299997</v>
      </c>
      <c r="S164" s="28" t="s">
        <v>322</v>
      </c>
      <c r="T164" s="27" t="s">
        <v>1136</v>
      </c>
      <c r="U164" s="27" t="s">
        <v>1137</v>
      </c>
      <c r="V164" s="27" t="s">
        <v>325</v>
      </c>
      <c r="W164" s="27" t="s">
        <v>326</v>
      </c>
      <c r="X164" s="27" t="s">
        <v>1138</v>
      </c>
      <c r="Y164" s="27" t="s">
        <v>328</v>
      </c>
      <c r="Z164" s="27" t="s">
        <v>343</v>
      </c>
      <c r="AA164" s="27" t="s">
        <v>344</v>
      </c>
      <c r="AB164" s="27" t="s">
        <v>1139</v>
      </c>
      <c r="AC164" s="27" t="s">
        <v>1139</v>
      </c>
      <c r="AD164" s="27" t="s">
        <v>1140</v>
      </c>
      <c r="AE164" s="27"/>
      <c r="AF164" s="27"/>
      <c r="AG164" s="27"/>
      <c r="AH164" s="27"/>
      <c r="AI164" s="27" t="s">
        <v>764</v>
      </c>
      <c r="AJ164" s="27" t="s">
        <v>765</v>
      </c>
      <c r="AK164" s="33" t="s">
        <v>1141</v>
      </c>
      <c r="AL164" s="36" t="s">
        <v>1142</v>
      </c>
      <c r="AM164" s="37"/>
    </row>
    <row r="165" spans="1:39" ht="39" x14ac:dyDescent="0.25">
      <c r="A165" s="26">
        <v>359523</v>
      </c>
      <c r="B165" s="27" t="s">
        <v>318</v>
      </c>
      <c r="C165" s="27" t="s">
        <v>1143</v>
      </c>
      <c r="D165" s="27" t="s">
        <v>320</v>
      </c>
      <c r="E165" s="28" t="s">
        <v>22</v>
      </c>
      <c r="F165" s="27" t="s">
        <v>23</v>
      </c>
      <c r="G165" s="24" t="str">
        <f t="shared" si="2"/>
        <v>C</v>
      </c>
      <c r="H165" s="24" t="str">
        <f>VLOOKUP(J165,[1]Homoogacion!$A$2:$C$29,2,0)</f>
        <v>VIP- Dirección de Adecuación de Tierras</v>
      </c>
      <c r="I165" s="24" t="str">
        <f>VLOOKUP(J165,[1]Homoogacion!$A$2:$C$29,3,0)</f>
        <v>FONAT</v>
      </c>
      <c r="J165" s="27" t="s">
        <v>478</v>
      </c>
      <c r="K165" s="27" t="s">
        <v>479</v>
      </c>
      <c r="L165" s="27" t="s">
        <v>30</v>
      </c>
      <c r="M165" s="27" t="s">
        <v>321</v>
      </c>
      <c r="N165" s="27" t="s">
        <v>32</v>
      </c>
      <c r="O165" s="29">
        <v>708104850</v>
      </c>
      <c r="P165" s="29">
        <v>0</v>
      </c>
      <c r="Q165" s="29">
        <v>708104850</v>
      </c>
      <c r="R165" s="29">
        <v>708104850</v>
      </c>
      <c r="S165" s="28" t="s">
        <v>322</v>
      </c>
      <c r="T165" s="27" t="s">
        <v>1144</v>
      </c>
      <c r="U165" s="27" t="s">
        <v>1145</v>
      </c>
      <c r="V165" s="27" t="s">
        <v>325</v>
      </c>
      <c r="W165" s="27" t="s">
        <v>326</v>
      </c>
      <c r="X165" s="27" t="s">
        <v>1146</v>
      </c>
      <c r="Y165" s="27" t="s">
        <v>328</v>
      </c>
      <c r="Z165" s="27" t="s">
        <v>385</v>
      </c>
      <c r="AA165" s="27" t="s">
        <v>386</v>
      </c>
      <c r="AB165" s="27" t="s">
        <v>1147</v>
      </c>
      <c r="AC165" s="27" t="s">
        <v>1147</v>
      </c>
      <c r="AD165" s="27" t="s">
        <v>1148</v>
      </c>
      <c r="AE165" s="27"/>
      <c r="AF165" s="27"/>
      <c r="AG165" s="27"/>
      <c r="AH165" s="27"/>
      <c r="AI165" s="27" t="s">
        <v>717</v>
      </c>
      <c r="AJ165" s="27" t="s">
        <v>703</v>
      </c>
      <c r="AK165" s="33" t="s">
        <v>1149</v>
      </c>
      <c r="AL165" s="36" t="s">
        <v>1150</v>
      </c>
      <c r="AM165" s="37"/>
    </row>
    <row r="166" spans="1:39" ht="39" x14ac:dyDescent="0.25">
      <c r="A166" s="26">
        <v>361623</v>
      </c>
      <c r="B166" s="27" t="s">
        <v>318</v>
      </c>
      <c r="C166" s="27" t="s">
        <v>1143</v>
      </c>
      <c r="D166" s="27" t="s">
        <v>320</v>
      </c>
      <c r="E166" s="28" t="s">
        <v>22</v>
      </c>
      <c r="F166" s="27" t="s">
        <v>23</v>
      </c>
      <c r="G166" s="24" t="str">
        <f t="shared" si="2"/>
        <v>C</v>
      </c>
      <c r="H166" s="24" t="str">
        <f>VLOOKUP(J166,[1]Homoogacion!$A$2:$C$29,2,0)</f>
        <v>VIP- Dirección de Adecuación de Tierras</v>
      </c>
      <c r="I166" s="24" t="str">
        <f>VLOOKUP(J166,[1]Homoogacion!$A$2:$C$29,3,0)</f>
        <v>FONAT</v>
      </c>
      <c r="J166" s="27" t="s">
        <v>478</v>
      </c>
      <c r="K166" s="27" t="s">
        <v>479</v>
      </c>
      <c r="L166" s="27" t="s">
        <v>30</v>
      </c>
      <c r="M166" s="27" t="s">
        <v>321</v>
      </c>
      <c r="N166" s="27" t="s">
        <v>32</v>
      </c>
      <c r="O166" s="29">
        <v>843675419.44000006</v>
      </c>
      <c r="P166" s="29">
        <v>0</v>
      </c>
      <c r="Q166" s="29">
        <v>843675419.44000006</v>
      </c>
      <c r="R166" s="29">
        <v>843675419.44000006</v>
      </c>
      <c r="S166" s="28" t="s">
        <v>322</v>
      </c>
      <c r="T166" s="27" t="s">
        <v>720</v>
      </c>
      <c r="U166" s="27" t="s">
        <v>721</v>
      </c>
      <c r="V166" s="27" t="s">
        <v>325</v>
      </c>
      <c r="W166" s="27" t="s">
        <v>326</v>
      </c>
      <c r="X166" s="27" t="s">
        <v>722</v>
      </c>
      <c r="Y166" s="27" t="s">
        <v>328</v>
      </c>
      <c r="Z166" s="27" t="s">
        <v>385</v>
      </c>
      <c r="AA166" s="27" t="s">
        <v>386</v>
      </c>
      <c r="AB166" s="27" t="s">
        <v>723</v>
      </c>
      <c r="AC166" s="27" t="s">
        <v>723</v>
      </c>
      <c r="AD166" s="27" t="s">
        <v>1151</v>
      </c>
      <c r="AE166" s="27"/>
      <c r="AF166" s="27"/>
      <c r="AG166" s="27"/>
      <c r="AH166" s="27"/>
      <c r="AI166" s="27" t="s">
        <v>733</v>
      </c>
      <c r="AJ166" s="27" t="s">
        <v>456</v>
      </c>
      <c r="AK166" s="33" t="s">
        <v>1152</v>
      </c>
      <c r="AL166" s="36" t="s">
        <v>726</v>
      </c>
      <c r="AM166" s="37"/>
    </row>
    <row r="167" spans="1:39" ht="39" x14ac:dyDescent="0.25">
      <c r="A167" s="26">
        <v>361723</v>
      </c>
      <c r="B167" s="27" t="s">
        <v>318</v>
      </c>
      <c r="C167" s="27" t="s">
        <v>1143</v>
      </c>
      <c r="D167" s="27" t="s">
        <v>320</v>
      </c>
      <c r="E167" s="28" t="s">
        <v>22</v>
      </c>
      <c r="F167" s="27" t="s">
        <v>23</v>
      </c>
      <c r="G167" s="24" t="str">
        <f t="shared" si="2"/>
        <v>C</v>
      </c>
      <c r="H167" s="24" t="str">
        <f>VLOOKUP(J167,[1]Homoogacion!$A$2:$C$29,2,0)</f>
        <v>VIP- Dirección de Adecuación de Tierras</v>
      </c>
      <c r="I167" s="24" t="str">
        <f>VLOOKUP(J167,[1]Homoogacion!$A$2:$C$29,3,0)</f>
        <v>FONAT</v>
      </c>
      <c r="J167" s="27" t="s">
        <v>478</v>
      </c>
      <c r="K167" s="27" t="s">
        <v>479</v>
      </c>
      <c r="L167" s="27" t="s">
        <v>30</v>
      </c>
      <c r="M167" s="27" t="s">
        <v>321</v>
      </c>
      <c r="N167" s="27" t="s">
        <v>32</v>
      </c>
      <c r="O167" s="29">
        <v>935233355</v>
      </c>
      <c r="P167" s="29">
        <v>0</v>
      </c>
      <c r="Q167" s="29">
        <v>935233355</v>
      </c>
      <c r="R167" s="29">
        <v>935233355</v>
      </c>
      <c r="S167" s="28" t="s">
        <v>322</v>
      </c>
      <c r="T167" s="27" t="s">
        <v>1144</v>
      </c>
      <c r="U167" s="27" t="s">
        <v>1145</v>
      </c>
      <c r="V167" s="27" t="s">
        <v>325</v>
      </c>
      <c r="W167" s="27" t="s">
        <v>326</v>
      </c>
      <c r="X167" s="27" t="s">
        <v>1146</v>
      </c>
      <c r="Y167" s="27" t="s">
        <v>328</v>
      </c>
      <c r="Z167" s="27" t="s">
        <v>385</v>
      </c>
      <c r="AA167" s="27" t="s">
        <v>386</v>
      </c>
      <c r="AB167" s="27" t="s">
        <v>1147</v>
      </c>
      <c r="AC167" s="27" t="s">
        <v>1147</v>
      </c>
      <c r="AD167" s="27" t="s">
        <v>1153</v>
      </c>
      <c r="AE167" s="27"/>
      <c r="AF167" s="27"/>
      <c r="AG167" s="27"/>
      <c r="AH167" s="27"/>
      <c r="AI167" s="27" t="s">
        <v>733</v>
      </c>
      <c r="AJ167" s="27" t="s">
        <v>703</v>
      </c>
      <c r="AK167" s="33" t="s">
        <v>1154</v>
      </c>
      <c r="AL167" s="36" t="s">
        <v>1150</v>
      </c>
      <c r="AM167" s="37"/>
    </row>
    <row r="168" spans="1:39" ht="39" x14ac:dyDescent="0.25">
      <c r="A168" s="26">
        <v>361823</v>
      </c>
      <c r="B168" s="27" t="s">
        <v>318</v>
      </c>
      <c r="C168" s="27" t="s">
        <v>1143</v>
      </c>
      <c r="D168" s="27" t="s">
        <v>320</v>
      </c>
      <c r="E168" s="28" t="s">
        <v>22</v>
      </c>
      <c r="F168" s="27" t="s">
        <v>23</v>
      </c>
      <c r="G168" s="24" t="str">
        <f t="shared" si="2"/>
        <v>C</v>
      </c>
      <c r="H168" s="24" t="str">
        <f>VLOOKUP(J168,[1]Homoogacion!$A$2:$C$29,2,0)</f>
        <v>VIP- Dirección de Adecuación de Tierras</v>
      </c>
      <c r="I168" s="24" t="str">
        <f>VLOOKUP(J168,[1]Homoogacion!$A$2:$C$29,3,0)</f>
        <v>FONAT</v>
      </c>
      <c r="J168" s="27" t="s">
        <v>478</v>
      </c>
      <c r="K168" s="27" t="s">
        <v>479</v>
      </c>
      <c r="L168" s="27" t="s">
        <v>30</v>
      </c>
      <c r="M168" s="27" t="s">
        <v>321</v>
      </c>
      <c r="N168" s="27" t="s">
        <v>32</v>
      </c>
      <c r="O168" s="29">
        <v>14299193.439999999</v>
      </c>
      <c r="P168" s="29">
        <v>0</v>
      </c>
      <c r="Q168" s="29">
        <v>14299193.439999999</v>
      </c>
      <c r="R168" s="29">
        <v>14299193.439999999</v>
      </c>
      <c r="S168" s="28" t="s">
        <v>322</v>
      </c>
      <c r="T168" s="27" t="s">
        <v>720</v>
      </c>
      <c r="U168" s="27" t="s">
        <v>721</v>
      </c>
      <c r="V168" s="27" t="s">
        <v>325</v>
      </c>
      <c r="W168" s="27" t="s">
        <v>326</v>
      </c>
      <c r="X168" s="27" t="s">
        <v>722</v>
      </c>
      <c r="Y168" s="27" t="s">
        <v>328</v>
      </c>
      <c r="Z168" s="27" t="s">
        <v>385</v>
      </c>
      <c r="AA168" s="27" t="s">
        <v>386</v>
      </c>
      <c r="AB168" s="27" t="s">
        <v>723</v>
      </c>
      <c r="AC168" s="27" t="s">
        <v>723</v>
      </c>
      <c r="AD168" s="27" t="s">
        <v>1155</v>
      </c>
      <c r="AE168" s="27"/>
      <c r="AF168" s="27"/>
      <c r="AG168" s="27"/>
      <c r="AH168" s="27"/>
      <c r="AI168" s="27" t="s">
        <v>733</v>
      </c>
      <c r="AJ168" s="27" t="s">
        <v>456</v>
      </c>
      <c r="AK168" s="33" t="s">
        <v>1156</v>
      </c>
      <c r="AL168" s="36" t="s">
        <v>726</v>
      </c>
      <c r="AM168" s="37"/>
    </row>
    <row r="169" spans="1:39" ht="51.75" x14ac:dyDescent="0.25">
      <c r="A169" s="26">
        <v>293723</v>
      </c>
      <c r="B169" s="27" t="s">
        <v>318</v>
      </c>
      <c r="C169" s="27" t="s">
        <v>1143</v>
      </c>
      <c r="D169" s="27" t="s">
        <v>320</v>
      </c>
      <c r="E169" s="28" t="s">
        <v>22</v>
      </c>
      <c r="F169" s="27" t="s">
        <v>23</v>
      </c>
      <c r="G169" s="24" t="str">
        <f t="shared" si="2"/>
        <v>C</v>
      </c>
      <c r="H169" s="24" t="str">
        <f>VLOOKUP(J169,[1]Homoogacion!$A$2:$C$29,2,0)</f>
        <v>VICEPRESIDENCIA DE INTEGRACIÓN PRODUCTIVA</v>
      </c>
      <c r="I169" s="24" t="str">
        <f>VLOOKUP(J169,[1]Homoogacion!$A$2:$C$29,3,0)</f>
        <v>AOCM</v>
      </c>
      <c r="J169" s="27" t="s">
        <v>476</v>
      </c>
      <c r="K169" s="27" t="s">
        <v>477</v>
      </c>
      <c r="L169" s="27" t="s">
        <v>30</v>
      </c>
      <c r="M169" s="27" t="s">
        <v>321</v>
      </c>
      <c r="N169" s="27" t="s">
        <v>32</v>
      </c>
      <c r="O169" s="29">
        <v>825033488.80999994</v>
      </c>
      <c r="P169" s="29">
        <v>0</v>
      </c>
      <c r="Q169" s="29">
        <v>825033488.80999994</v>
      </c>
      <c r="R169" s="29">
        <v>825033488.80999994</v>
      </c>
      <c r="S169" s="28" t="s">
        <v>322</v>
      </c>
      <c r="T169" s="27" t="s">
        <v>1157</v>
      </c>
      <c r="U169" s="27" t="s">
        <v>1158</v>
      </c>
      <c r="V169" s="27" t="s">
        <v>325</v>
      </c>
      <c r="W169" s="27" t="s">
        <v>356</v>
      </c>
      <c r="X169" s="27" t="s">
        <v>1159</v>
      </c>
      <c r="Y169" s="27" t="s">
        <v>328</v>
      </c>
      <c r="Z169" s="27" t="s">
        <v>343</v>
      </c>
      <c r="AA169" s="27" t="s">
        <v>344</v>
      </c>
      <c r="AB169" s="27" t="s">
        <v>1160</v>
      </c>
      <c r="AC169" s="27" t="s">
        <v>1161</v>
      </c>
      <c r="AD169" s="27" t="s">
        <v>1162</v>
      </c>
      <c r="AE169" s="27"/>
      <c r="AF169" s="27"/>
      <c r="AG169" s="27"/>
      <c r="AH169" s="27"/>
      <c r="AI169" s="27" t="s">
        <v>1163</v>
      </c>
      <c r="AJ169" s="27" t="s">
        <v>1133</v>
      </c>
      <c r="AK169" s="33" t="s">
        <v>1164</v>
      </c>
      <c r="AL169" s="36" t="s">
        <v>1165</v>
      </c>
      <c r="AM169" s="37"/>
    </row>
    <row r="170" spans="1:39" ht="26.25" x14ac:dyDescent="0.25">
      <c r="A170" s="26">
        <v>193423</v>
      </c>
      <c r="B170" s="27" t="s">
        <v>318</v>
      </c>
      <c r="C170" s="27" t="s">
        <v>1166</v>
      </c>
      <c r="D170" s="27" t="s">
        <v>339</v>
      </c>
      <c r="E170" s="28" t="s">
        <v>22</v>
      </c>
      <c r="F170" s="27" t="s">
        <v>23</v>
      </c>
      <c r="G170" s="24" t="str">
        <f t="shared" si="2"/>
        <v>C</v>
      </c>
      <c r="H170" s="24" t="str">
        <f>VLOOKUP(J170,[1]Homoogacion!$A$2:$C$29,2,0)</f>
        <v>SECRETARIA GENERAL</v>
      </c>
      <c r="I170" s="24" t="str">
        <f>VLOOKUP(J170,[1]Homoogacion!$A$2:$C$29,3,0)</f>
        <v>Gestion Documental</v>
      </c>
      <c r="J170" s="27" t="s">
        <v>1123</v>
      </c>
      <c r="K170" s="27" t="s">
        <v>1124</v>
      </c>
      <c r="L170" s="27" t="s">
        <v>30</v>
      </c>
      <c r="M170" s="27" t="s">
        <v>321</v>
      </c>
      <c r="N170" s="27" t="s">
        <v>32</v>
      </c>
      <c r="O170" s="29">
        <v>66309642</v>
      </c>
      <c r="P170" s="29">
        <v>0</v>
      </c>
      <c r="Q170" s="29">
        <v>66309642</v>
      </c>
      <c r="R170" s="29">
        <v>31382474</v>
      </c>
      <c r="S170" s="28" t="s">
        <v>322</v>
      </c>
      <c r="T170" s="27" t="s">
        <v>1167</v>
      </c>
      <c r="U170" s="27" t="s">
        <v>1168</v>
      </c>
      <c r="V170" s="27" t="s">
        <v>325</v>
      </c>
      <c r="W170" s="27" t="s">
        <v>356</v>
      </c>
      <c r="X170" s="27" t="s">
        <v>1169</v>
      </c>
      <c r="Y170" s="27" t="s">
        <v>328</v>
      </c>
      <c r="Z170" s="27" t="s">
        <v>385</v>
      </c>
      <c r="AA170" s="27" t="s">
        <v>386</v>
      </c>
      <c r="AB170" s="27" t="s">
        <v>1170</v>
      </c>
      <c r="AC170" s="27" t="s">
        <v>1170</v>
      </c>
      <c r="AD170" s="27" t="s">
        <v>1171</v>
      </c>
      <c r="AE170" s="27" t="s">
        <v>1172</v>
      </c>
      <c r="AF170" s="27" t="s">
        <v>1173</v>
      </c>
      <c r="AG170" s="27" t="s">
        <v>1174</v>
      </c>
      <c r="AH170" s="27"/>
      <c r="AI170" s="27" t="s">
        <v>1175</v>
      </c>
      <c r="AJ170" s="27" t="s">
        <v>335</v>
      </c>
      <c r="AK170" s="33" t="s">
        <v>1176</v>
      </c>
      <c r="AL170" s="36" t="s">
        <v>1177</v>
      </c>
      <c r="AM170" s="37"/>
    </row>
    <row r="171" spans="1:39" ht="39" x14ac:dyDescent="0.25">
      <c r="A171" s="26">
        <v>386923</v>
      </c>
      <c r="B171" s="27" t="s">
        <v>318</v>
      </c>
      <c r="C171" s="27" t="s">
        <v>1178</v>
      </c>
      <c r="D171" s="27" t="s">
        <v>339</v>
      </c>
      <c r="E171" s="28" t="s">
        <v>22</v>
      </c>
      <c r="F171" s="27" t="s">
        <v>23</v>
      </c>
      <c r="G171" s="24" t="str">
        <f t="shared" si="2"/>
        <v>C</v>
      </c>
      <c r="H171" s="24" t="str">
        <f>VLOOKUP(J171,[1]Homoogacion!$A$2:$C$29,2,0)</f>
        <v>VICEPRESIDENCIA DE INTEGRACIÓN PRODUCTIVA</v>
      </c>
      <c r="I171" s="24" t="str">
        <f>VLOOKUP(J171,[1]Homoogacion!$A$2:$C$29,3,0)</f>
        <v>Extención Agropecuaria</v>
      </c>
      <c r="J171" s="27" t="s">
        <v>472</v>
      </c>
      <c r="K171" s="27" t="s">
        <v>473</v>
      </c>
      <c r="L171" s="27" t="s">
        <v>30</v>
      </c>
      <c r="M171" s="27" t="s">
        <v>321</v>
      </c>
      <c r="N171" s="27" t="s">
        <v>32</v>
      </c>
      <c r="O171" s="29">
        <v>3562827040.5</v>
      </c>
      <c r="P171" s="29">
        <v>0</v>
      </c>
      <c r="Q171" s="29">
        <v>3562827040.5</v>
      </c>
      <c r="R171" s="29">
        <v>2640606902.4000001</v>
      </c>
      <c r="S171" s="28" t="s">
        <v>322</v>
      </c>
      <c r="T171" s="27" t="s">
        <v>1179</v>
      </c>
      <c r="U171" s="27" t="s">
        <v>1180</v>
      </c>
      <c r="V171" s="27" t="s">
        <v>325</v>
      </c>
      <c r="W171" s="27" t="s">
        <v>326</v>
      </c>
      <c r="X171" s="27" t="s">
        <v>1181</v>
      </c>
      <c r="Y171" s="27" t="s">
        <v>328</v>
      </c>
      <c r="Z171" s="27" t="s">
        <v>618</v>
      </c>
      <c r="AA171" s="27" t="s">
        <v>619</v>
      </c>
      <c r="AB171" s="27" t="s">
        <v>1182</v>
      </c>
      <c r="AC171" s="27" t="s">
        <v>1182</v>
      </c>
      <c r="AD171" s="27" t="s">
        <v>1183</v>
      </c>
      <c r="AE171" s="27" t="s">
        <v>1184</v>
      </c>
      <c r="AF171" s="27" t="s">
        <v>1098</v>
      </c>
      <c r="AG171" s="27" t="s">
        <v>1185</v>
      </c>
      <c r="AH171" s="27"/>
      <c r="AI171" s="27" t="s">
        <v>1186</v>
      </c>
      <c r="AJ171" s="27" t="s">
        <v>1187</v>
      </c>
      <c r="AK171" s="33" t="s">
        <v>1188</v>
      </c>
      <c r="AL171" s="36" t="s">
        <v>1189</v>
      </c>
      <c r="AM171" s="37"/>
    </row>
    <row r="172" spans="1:39" ht="39" x14ac:dyDescent="0.25">
      <c r="A172" s="26">
        <v>365823</v>
      </c>
      <c r="B172" s="27" t="s">
        <v>318</v>
      </c>
      <c r="C172" s="27" t="s">
        <v>1178</v>
      </c>
      <c r="D172" s="27" t="s">
        <v>339</v>
      </c>
      <c r="E172" s="28" t="s">
        <v>22</v>
      </c>
      <c r="F172" s="27" t="s">
        <v>23</v>
      </c>
      <c r="G172" s="24" t="str">
        <f t="shared" si="2"/>
        <v>C</v>
      </c>
      <c r="H172" s="24" t="str">
        <f>VLOOKUP(J172,[1]Homoogacion!$A$2:$C$29,2,0)</f>
        <v>VIP- Dirección de Adecuación de Tierras</v>
      </c>
      <c r="I172" s="24" t="str">
        <f>VLOOKUP(J172,[1]Homoogacion!$A$2:$C$29,3,0)</f>
        <v>FONAT</v>
      </c>
      <c r="J172" s="27" t="s">
        <v>478</v>
      </c>
      <c r="K172" s="27" t="s">
        <v>479</v>
      </c>
      <c r="L172" s="27" t="s">
        <v>30</v>
      </c>
      <c r="M172" s="27" t="s">
        <v>321</v>
      </c>
      <c r="N172" s="27" t="s">
        <v>32</v>
      </c>
      <c r="O172" s="29">
        <v>4467974079</v>
      </c>
      <c r="P172" s="29">
        <v>0</v>
      </c>
      <c r="Q172" s="29">
        <v>4467974079</v>
      </c>
      <c r="R172" s="29">
        <v>3815277339</v>
      </c>
      <c r="S172" s="28" t="s">
        <v>322</v>
      </c>
      <c r="T172" s="27" t="s">
        <v>1190</v>
      </c>
      <c r="U172" s="27" t="s">
        <v>1191</v>
      </c>
      <c r="V172" s="27" t="s">
        <v>325</v>
      </c>
      <c r="W172" s="27" t="s">
        <v>356</v>
      </c>
      <c r="X172" s="27" t="s">
        <v>1192</v>
      </c>
      <c r="Y172" s="27" t="s">
        <v>328</v>
      </c>
      <c r="Z172" s="27" t="s">
        <v>385</v>
      </c>
      <c r="AA172" s="27" t="s">
        <v>386</v>
      </c>
      <c r="AB172" s="27" t="s">
        <v>1139</v>
      </c>
      <c r="AC172" s="27" t="s">
        <v>1139</v>
      </c>
      <c r="AD172" s="27" t="s">
        <v>1193</v>
      </c>
      <c r="AE172" s="27" t="s">
        <v>1194</v>
      </c>
      <c r="AF172" s="27" t="s">
        <v>1195</v>
      </c>
      <c r="AG172" s="27"/>
      <c r="AH172" s="27"/>
      <c r="AI172" s="27" t="s">
        <v>764</v>
      </c>
      <c r="AJ172" s="27" t="s">
        <v>765</v>
      </c>
      <c r="AK172" s="33" t="s">
        <v>1196</v>
      </c>
      <c r="AL172" s="36" t="s">
        <v>1197</v>
      </c>
      <c r="AM172" s="37"/>
    </row>
    <row r="173" spans="1:39" ht="39" x14ac:dyDescent="0.25">
      <c r="A173" s="26">
        <v>395523</v>
      </c>
      <c r="B173" s="27" t="s">
        <v>318</v>
      </c>
      <c r="C173" s="27" t="s">
        <v>1178</v>
      </c>
      <c r="D173" s="27" t="s">
        <v>320</v>
      </c>
      <c r="E173" s="28" t="s">
        <v>22</v>
      </c>
      <c r="F173" s="27" t="s">
        <v>23</v>
      </c>
      <c r="G173" s="24" t="str">
        <f t="shared" si="2"/>
        <v>C</v>
      </c>
      <c r="H173" s="24" t="str">
        <f>VLOOKUP(J173,[1]Homoogacion!$A$2:$C$29,2,0)</f>
        <v>VICEPRESIDENCIA DE INTEGRACIÓN PRODUCTIVA</v>
      </c>
      <c r="I173" s="24" t="str">
        <f>VLOOKUP(J173,[1]Homoogacion!$A$2:$C$29,3,0)</f>
        <v>Extención Agropecuaria</v>
      </c>
      <c r="J173" s="27" t="s">
        <v>472</v>
      </c>
      <c r="K173" s="27" t="s">
        <v>473</v>
      </c>
      <c r="L173" s="27" t="s">
        <v>30</v>
      </c>
      <c r="M173" s="27" t="s">
        <v>321</v>
      </c>
      <c r="N173" s="27" t="s">
        <v>32</v>
      </c>
      <c r="O173" s="29">
        <v>5437394107.96</v>
      </c>
      <c r="P173" s="29">
        <v>0</v>
      </c>
      <c r="Q173" s="29">
        <v>5437394107.96</v>
      </c>
      <c r="R173" s="29">
        <v>5437394107.96</v>
      </c>
      <c r="S173" s="28" t="s">
        <v>322</v>
      </c>
      <c r="T173" s="27" t="s">
        <v>1198</v>
      </c>
      <c r="U173" s="27" t="s">
        <v>1199</v>
      </c>
      <c r="V173" s="27" t="s">
        <v>325</v>
      </c>
      <c r="W173" s="27" t="s">
        <v>356</v>
      </c>
      <c r="X173" s="27" t="s">
        <v>1200</v>
      </c>
      <c r="Y173" s="27" t="s">
        <v>328</v>
      </c>
      <c r="Z173" s="27" t="s">
        <v>343</v>
      </c>
      <c r="AA173" s="27" t="s">
        <v>344</v>
      </c>
      <c r="AB173" s="27" t="s">
        <v>1201</v>
      </c>
      <c r="AC173" s="27" t="s">
        <v>1201</v>
      </c>
      <c r="AD173" s="27" t="s">
        <v>1202</v>
      </c>
      <c r="AE173" s="27"/>
      <c r="AF173" s="27"/>
      <c r="AG173" s="27"/>
      <c r="AH173" s="27"/>
      <c r="AI173" s="27" t="s">
        <v>1203</v>
      </c>
      <c r="AJ173" s="27" t="s">
        <v>1187</v>
      </c>
      <c r="AK173" s="33" t="s">
        <v>1204</v>
      </c>
      <c r="AL173" s="36" t="s">
        <v>1189</v>
      </c>
      <c r="AM173" s="37"/>
    </row>
    <row r="174" spans="1:39" ht="39" x14ac:dyDescent="0.25">
      <c r="A174" s="26">
        <v>450623</v>
      </c>
      <c r="B174" s="27" t="s">
        <v>318</v>
      </c>
      <c r="C174" s="27" t="s">
        <v>1178</v>
      </c>
      <c r="D174" s="27" t="s">
        <v>320</v>
      </c>
      <c r="E174" s="28" t="s">
        <v>22</v>
      </c>
      <c r="F174" s="27" t="s">
        <v>23</v>
      </c>
      <c r="G174" s="24" t="str">
        <f t="shared" si="2"/>
        <v>C</v>
      </c>
      <c r="H174" s="24" t="str">
        <f>VLOOKUP(J174,[1]Homoogacion!$A$2:$C$29,2,0)</f>
        <v>VIP- Dirección de Adecuación de Tierras</v>
      </c>
      <c r="I174" s="24" t="str">
        <f>VLOOKUP(J174,[1]Homoogacion!$A$2:$C$29,3,0)</f>
        <v>FONAT</v>
      </c>
      <c r="J174" s="27" t="s">
        <v>478</v>
      </c>
      <c r="K174" s="27" t="s">
        <v>479</v>
      </c>
      <c r="L174" s="27" t="s">
        <v>30</v>
      </c>
      <c r="M174" s="27" t="s">
        <v>321</v>
      </c>
      <c r="N174" s="27" t="s">
        <v>32</v>
      </c>
      <c r="O174" s="29">
        <v>782828005.60000002</v>
      </c>
      <c r="P174" s="29">
        <v>0</v>
      </c>
      <c r="Q174" s="29">
        <v>782828005.60000002</v>
      </c>
      <c r="R174" s="29">
        <v>782828005.60000002</v>
      </c>
      <c r="S174" s="28" t="s">
        <v>322</v>
      </c>
      <c r="T174" s="27" t="s">
        <v>1205</v>
      </c>
      <c r="U174" s="27" t="s">
        <v>1206</v>
      </c>
      <c r="V174" s="27" t="s">
        <v>325</v>
      </c>
      <c r="W174" s="27" t="s">
        <v>326</v>
      </c>
      <c r="X174" s="27" t="s">
        <v>1207</v>
      </c>
      <c r="Y174" s="27" t="s">
        <v>328</v>
      </c>
      <c r="Z174" s="27" t="s">
        <v>385</v>
      </c>
      <c r="AA174" s="27" t="s">
        <v>386</v>
      </c>
      <c r="AB174" s="27" t="s">
        <v>723</v>
      </c>
      <c r="AC174" s="27" t="s">
        <v>723</v>
      </c>
      <c r="AD174" s="27" t="s">
        <v>1208</v>
      </c>
      <c r="AE174" s="27"/>
      <c r="AF174" s="27"/>
      <c r="AG174" s="27"/>
      <c r="AH174" s="27"/>
      <c r="AI174" s="27" t="s">
        <v>1209</v>
      </c>
      <c r="AJ174" s="27" t="s">
        <v>456</v>
      </c>
      <c r="AK174" s="33" t="s">
        <v>1210</v>
      </c>
      <c r="AL174" s="36" t="s">
        <v>726</v>
      </c>
      <c r="AM174" s="37"/>
    </row>
    <row r="175" spans="1:39" ht="39" x14ac:dyDescent="0.25">
      <c r="A175" s="26">
        <v>450923</v>
      </c>
      <c r="B175" s="27" t="s">
        <v>318</v>
      </c>
      <c r="C175" s="27" t="s">
        <v>1178</v>
      </c>
      <c r="D175" s="27" t="s">
        <v>320</v>
      </c>
      <c r="E175" s="28" t="s">
        <v>22</v>
      </c>
      <c r="F175" s="27" t="s">
        <v>23</v>
      </c>
      <c r="G175" s="24" t="str">
        <f t="shared" si="2"/>
        <v>C</v>
      </c>
      <c r="H175" s="24" t="str">
        <f>VLOOKUP(J175,[1]Homoogacion!$A$2:$C$29,2,0)</f>
        <v>VIP- Dirección de Adecuación de Tierras</v>
      </c>
      <c r="I175" s="24" t="str">
        <f>VLOOKUP(J175,[1]Homoogacion!$A$2:$C$29,3,0)</f>
        <v>FONAT</v>
      </c>
      <c r="J175" s="27" t="s">
        <v>478</v>
      </c>
      <c r="K175" s="27" t="s">
        <v>479</v>
      </c>
      <c r="L175" s="27" t="s">
        <v>30</v>
      </c>
      <c r="M175" s="27" t="s">
        <v>321</v>
      </c>
      <c r="N175" s="27" t="s">
        <v>32</v>
      </c>
      <c r="O175" s="29">
        <v>784002142.69000006</v>
      </c>
      <c r="P175" s="29">
        <v>0</v>
      </c>
      <c r="Q175" s="29">
        <v>784002142.69000006</v>
      </c>
      <c r="R175" s="29">
        <v>784002142.69000006</v>
      </c>
      <c r="S175" s="28" t="s">
        <v>322</v>
      </c>
      <c r="T175" s="27" t="s">
        <v>1205</v>
      </c>
      <c r="U175" s="27" t="s">
        <v>1206</v>
      </c>
      <c r="V175" s="27" t="s">
        <v>325</v>
      </c>
      <c r="W175" s="27" t="s">
        <v>326</v>
      </c>
      <c r="X175" s="27" t="s">
        <v>1207</v>
      </c>
      <c r="Y175" s="27" t="s">
        <v>328</v>
      </c>
      <c r="Z175" s="27" t="s">
        <v>385</v>
      </c>
      <c r="AA175" s="27" t="s">
        <v>386</v>
      </c>
      <c r="AB175" s="27" t="s">
        <v>723</v>
      </c>
      <c r="AC175" s="27" t="s">
        <v>723</v>
      </c>
      <c r="AD175" s="27" t="s">
        <v>1211</v>
      </c>
      <c r="AE175" s="27"/>
      <c r="AF175" s="27"/>
      <c r="AG175" s="27"/>
      <c r="AH175" s="27"/>
      <c r="AI175" s="27" t="s">
        <v>1209</v>
      </c>
      <c r="AJ175" s="27" t="s">
        <v>456</v>
      </c>
      <c r="AK175" s="33" t="s">
        <v>1212</v>
      </c>
      <c r="AL175" s="36" t="s">
        <v>726</v>
      </c>
      <c r="AM175" s="37"/>
    </row>
    <row r="176" spans="1:39" ht="39" x14ac:dyDescent="0.25">
      <c r="A176" s="26">
        <v>368023</v>
      </c>
      <c r="B176" s="27" t="s">
        <v>318</v>
      </c>
      <c r="C176" s="27" t="s">
        <v>1213</v>
      </c>
      <c r="D176" s="27" t="s">
        <v>339</v>
      </c>
      <c r="E176" s="28" t="s">
        <v>22</v>
      </c>
      <c r="F176" s="27" t="s">
        <v>23</v>
      </c>
      <c r="G176" s="24" t="str">
        <f t="shared" si="2"/>
        <v>C</v>
      </c>
      <c r="H176" s="24" t="str">
        <f>VLOOKUP(J176,[1]Homoogacion!$A$2:$C$29,2,0)</f>
        <v>VIP- Dirección de Adecuación de Tierras</v>
      </c>
      <c r="I176" s="24" t="str">
        <f>VLOOKUP(J176,[1]Homoogacion!$A$2:$C$29,3,0)</f>
        <v>FONAT</v>
      </c>
      <c r="J176" s="27" t="s">
        <v>478</v>
      </c>
      <c r="K176" s="27" t="s">
        <v>479</v>
      </c>
      <c r="L176" s="27" t="s">
        <v>30</v>
      </c>
      <c r="M176" s="27" t="s">
        <v>321</v>
      </c>
      <c r="N176" s="27" t="s">
        <v>32</v>
      </c>
      <c r="O176" s="29">
        <v>14078023832</v>
      </c>
      <c r="P176" s="29">
        <v>0</v>
      </c>
      <c r="Q176" s="29">
        <v>14078023832</v>
      </c>
      <c r="R176" s="29">
        <v>12709530728</v>
      </c>
      <c r="S176" s="28" t="s">
        <v>322</v>
      </c>
      <c r="T176" s="27" t="s">
        <v>1214</v>
      </c>
      <c r="U176" s="27" t="s">
        <v>1215</v>
      </c>
      <c r="V176" s="27" t="s">
        <v>325</v>
      </c>
      <c r="W176" s="27" t="s">
        <v>326</v>
      </c>
      <c r="X176" s="27" t="s">
        <v>1216</v>
      </c>
      <c r="Y176" s="27" t="s">
        <v>328</v>
      </c>
      <c r="Z176" s="27" t="s">
        <v>343</v>
      </c>
      <c r="AA176" s="27" t="s">
        <v>344</v>
      </c>
      <c r="AB176" s="27" t="s">
        <v>1139</v>
      </c>
      <c r="AC176" s="27" t="s">
        <v>1139</v>
      </c>
      <c r="AD176" s="27" t="s">
        <v>1217</v>
      </c>
      <c r="AE176" s="27" t="s">
        <v>1218</v>
      </c>
      <c r="AF176" s="27" t="s">
        <v>1219</v>
      </c>
      <c r="AG176" s="27" t="s">
        <v>1220</v>
      </c>
      <c r="AH176" s="27"/>
      <c r="AI176" s="27" t="s">
        <v>764</v>
      </c>
      <c r="AJ176" s="27" t="s">
        <v>765</v>
      </c>
      <c r="AK176" s="33" t="s">
        <v>1221</v>
      </c>
      <c r="AL176" s="36" t="s">
        <v>1222</v>
      </c>
      <c r="AM176" s="37"/>
    </row>
    <row r="177" spans="1:39" ht="39" x14ac:dyDescent="0.25">
      <c r="A177" s="26">
        <v>367823</v>
      </c>
      <c r="B177" s="27" t="s">
        <v>318</v>
      </c>
      <c r="C177" s="27" t="s">
        <v>1213</v>
      </c>
      <c r="D177" s="27" t="s">
        <v>339</v>
      </c>
      <c r="E177" s="28" t="s">
        <v>22</v>
      </c>
      <c r="F177" s="27" t="s">
        <v>23</v>
      </c>
      <c r="G177" s="24" t="str">
        <f t="shared" si="2"/>
        <v>C</v>
      </c>
      <c r="H177" s="24" t="str">
        <f>VLOOKUP(J177,[1]Homoogacion!$A$2:$C$29,2,0)</f>
        <v>VIP- Dirección de Adecuación de Tierras</v>
      </c>
      <c r="I177" s="24" t="str">
        <f>VLOOKUP(J177,[1]Homoogacion!$A$2:$C$29,3,0)</f>
        <v>FONAT</v>
      </c>
      <c r="J177" s="27" t="s">
        <v>478</v>
      </c>
      <c r="K177" s="27" t="s">
        <v>479</v>
      </c>
      <c r="L177" s="27" t="s">
        <v>30</v>
      </c>
      <c r="M177" s="27" t="s">
        <v>321</v>
      </c>
      <c r="N177" s="27" t="s">
        <v>32</v>
      </c>
      <c r="O177" s="29">
        <v>600693998</v>
      </c>
      <c r="P177" s="29">
        <v>0</v>
      </c>
      <c r="Q177" s="29">
        <v>600693998</v>
      </c>
      <c r="R177" s="29">
        <v>317328106</v>
      </c>
      <c r="S177" s="28" t="s">
        <v>322</v>
      </c>
      <c r="T177" s="27" t="s">
        <v>1223</v>
      </c>
      <c r="U177" s="27" t="s">
        <v>1224</v>
      </c>
      <c r="V177" s="27" t="s">
        <v>325</v>
      </c>
      <c r="W177" s="27" t="s">
        <v>326</v>
      </c>
      <c r="X177" s="27" t="s">
        <v>1225</v>
      </c>
      <c r="Y177" s="27" t="s">
        <v>328</v>
      </c>
      <c r="Z177" s="27" t="s">
        <v>528</v>
      </c>
      <c r="AA177" s="27" t="s">
        <v>529</v>
      </c>
      <c r="AB177" s="27" t="s">
        <v>1147</v>
      </c>
      <c r="AC177" s="27" t="s">
        <v>1147</v>
      </c>
      <c r="AD177" s="27" t="s">
        <v>1226</v>
      </c>
      <c r="AE177" s="27" t="s">
        <v>1227</v>
      </c>
      <c r="AF177" s="27" t="s">
        <v>1228</v>
      </c>
      <c r="AG177" s="27" t="s">
        <v>1229</v>
      </c>
      <c r="AH177" s="27"/>
      <c r="AI177" s="27" t="s">
        <v>764</v>
      </c>
      <c r="AJ177" s="27" t="s">
        <v>703</v>
      </c>
      <c r="AK177" s="33" t="s">
        <v>1230</v>
      </c>
      <c r="AL177" s="36" t="s">
        <v>1231</v>
      </c>
      <c r="AM177" s="37"/>
    </row>
    <row r="178" spans="1:39" ht="39" x14ac:dyDescent="0.25">
      <c r="A178" s="26">
        <v>365723</v>
      </c>
      <c r="B178" s="27" t="s">
        <v>318</v>
      </c>
      <c r="C178" s="27" t="s">
        <v>1213</v>
      </c>
      <c r="D178" s="27" t="s">
        <v>339</v>
      </c>
      <c r="E178" s="28" t="s">
        <v>22</v>
      </c>
      <c r="F178" s="27" t="s">
        <v>23</v>
      </c>
      <c r="G178" s="24" t="str">
        <f t="shared" si="2"/>
        <v>C</v>
      </c>
      <c r="H178" s="24" t="str">
        <f>VLOOKUP(J178,[1]Homoogacion!$A$2:$C$29,2,0)</f>
        <v>VIP- Dirección de Adecuación de Tierras</v>
      </c>
      <c r="I178" s="24" t="str">
        <f>VLOOKUP(J178,[1]Homoogacion!$A$2:$C$29,3,0)</f>
        <v>FONAT</v>
      </c>
      <c r="J178" s="27" t="s">
        <v>478</v>
      </c>
      <c r="K178" s="27" t="s">
        <v>479</v>
      </c>
      <c r="L178" s="27" t="s">
        <v>30</v>
      </c>
      <c r="M178" s="27" t="s">
        <v>321</v>
      </c>
      <c r="N178" s="27" t="s">
        <v>32</v>
      </c>
      <c r="O178" s="29">
        <v>673263163.48000002</v>
      </c>
      <c r="P178" s="29">
        <v>0</v>
      </c>
      <c r="Q178" s="29">
        <v>673263163.48000002</v>
      </c>
      <c r="R178" s="29">
        <v>554565546.04999995</v>
      </c>
      <c r="S178" s="28" t="s">
        <v>322</v>
      </c>
      <c r="T178" s="27" t="s">
        <v>1232</v>
      </c>
      <c r="U178" s="27" t="s">
        <v>1233</v>
      </c>
      <c r="V178" s="27" t="s">
        <v>325</v>
      </c>
      <c r="W178" s="27" t="s">
        <v>326</v>
      </c>
      <c r="X178" s="27" t="s">
        <v>1234</v>
      </c>
      <c r="Y178" s="27" t="s">
        <v>328</v>
      </c>
      <c r="Z178" s="27" t="s">
        <v>528</v>
      </c>
      <c r="AA178" s="27" t="s">
        <v>529</v>
      </c>
      <c r="AB178" s="27" t="s">
        <v>1147</v>
      </c>
      <c r="AC178" s="27" t="s">
        <v>1147</v>
      </c>
      <c r="AD178" s="27" t="s">
        <v>1235</v>
      </c>
      <c r="AE178" s="27" t="s">
        <v>1236</v>
      </c>
      <c r="AF178" s="27" t="s">
        <v>1237</v>
      </c>
      <c r="AG178" s="27"/>
      <c r="AH178" s="27"/>
      <c r="AI178" s="27" t="s">
        <v>764</v>
      </c>
      <c r="AJ178" s="27" t="s">
        <v>703</v>
      </c>
      <c r="AK178" s="33" t="s">
        <v>1238</v>
      </c>
      <c r="AL178" s="36" t="s">
        <v>1150</v>
      </c>
      <c r="AM178" s="37"/>
    </row>
    <row r="179" spans="1:39" ht="39" x14ac:dyDescent="0.25">
      <c r="A179" s="26">
        <v>528923</v>
      </c>
      <c r="B179" s="27" t="s">
        <v>318</v>
      </c>
      <c r="C179" s="27" t="s">
        <v>1239</v>
      </c>
      <c r="D179" s="27" t="s">
        <v>320</v>
      </c>
      <c r="E179" s="28" t="s">
        <v>22</v>
      </c>
      <c r="F179" s="27" t="s">
        <v>23</v>
      </c>
      <c r="G179" s="24" t="str">
        <f t="shared" si="2"/>
        <v>C</v>
      </c>
      <c r="H179" s="24" t="str">
        <f>VLOOKUP(J179,[1]Homoogacion!$A$2:$C$29,2,0)</f>
        <v>VICEPRESIDENCIA DE INTEGRACIÓN PRODUCTIVA</v>
      </c>
      <c r="I179" s="24" t="str">
        <f>VLOOKUP(J179,[1]Homoogacion!$A$2:$C$29,3,0)</f>
        <v>Extención Agropecuaria</v>
      </c>
      <c r="J179" s="27" t="s">
        <v>472</v>
      </c>
      <c r="K179" s="27" t="s">
        <v>473</v>
      </c>
      <c r="L179" s="27" t="s">
        <v>30</v>
      </c>
      <c r="M179" s="27" t="s">
        <v>321</v>
      </c>
      <c r="N179" s="27" t="s">
        <v>32</v>
      </c>
      <c r="O179" s="29">
        <v>25435883295.799999</v>
      </c>
      <c r="P179" s="29">
        <v>0</v>
      </c>
      <c r="Q179" s="29">
        <v>25435883295.799999</v>
      </c>
      <c r="R179" s="29">
        <v>25435883295.799999</v>
      </c>
      <c r="S179" s="28" t="s">
        <v>322</v>
      </c>
      <c r="T179" s="27" t="s">
        <v>1240</v>
      </c>
      <c r="U179" s="27" t="s">
        <v>1241</v>
      </c>
      <c r="V179" s="27" t="s">
        <v>325</v>
      </c>
      <c r="W179" s="27" t="s">
        <v>326</v>
      </c>
      <c r="X179" s="27" t="s">
        <v>1242</v>
      </c>
      <c r="Y179" s="27" t="s">
        <v>328</v>
      </c>
      <c r="Z179" s="27" t="s">
        <v>385</v>
      </c>
      <c r="AA179" s="27" t="s">
        <v>386</v>
      </c>
      <c r="AB179" s="27" t="s">
        <v>1243</v>
      </c>
      <c r="AC179" s="27" t="s">
        <v>1243</v>
      </c>
      <c r="AD179" s="27" t="s">
        <v>1244</v>
      </c>
      <c r="AE179" s="27"/>
      <c r="AF179" s="27"/>
      <c r="AG179" s="27"/>
      <c r="AH179" s="27"/>
      <c r="AI179" s="27" t="s">
        <v>1245</v>
      </c>
      <c r="AJ179" s="27" t="s">
        <v>1187</v>
      </c>
      <c r="AK179" s="33" t="s">
        <v>1246</v>
      </c>
      <c r="AL179" s="36" t="s">
        <v>1247</v>
      </c>
      <c r="AM179" s="37"/>
    </row>
    <row r="180" spans="1:39" ht="39" x14ac:dyDescent="0.25">
      <c r="A180" s="26">
        <v>529123</v>
      </c>
      <c r="B180" s="27" t="s">
        <v>318</v>
      </c>
      <c r="C180" s="27" t="s">
        <v>1248</v>
      </c>
      <c r="D180" s="27" t="s">
        <v>320</v>
      </c>
      <c r="E180" s="28" t="s">
        <v>22</v>
      </c>
      <c r="F180" s="27" t="s">
        <v>23</v>
      </c>
      <c r="G180" s="24" t="str">
        <f t="shared" si="2"/>
        <v>C</v>
      </c>
      <c r="H180" s="24" t="str">
        <f>VLOOKUP(J180,[1]Homoogacion!$A$2:$C$29,2,0)</f>
        <v>VICEPRESIDENCIA DE INTEGRACIÓN PRODUCTIVA</v>
      </c>
      <c r="I180" s="24" t="str">
        <f>VLOOKUP(J180,[1]Homoogacion!$A$2:$C$29,3,0)</f>
        <v>Extención Agropecuaria</v>
      </c>
      <c r="J180" s="27" t="s">
        <v>472</v>
      </c>
      <c r="K180" s="27" t="s">
        <v>473</v>
      </c>
      <c r="L180" s="27" t="s">
        <v>30</v>
      </c>
      <c r="M180" s="27" t="s">
        <v>321</v>
      </c>
      <c r="N180" s="27" t="s">
        <v>32</v>
      </c>
      <c r="O180" s="29">
        <v>5246454411</v>
      </c>
      <c r="P180" s="29">
        <v>0</v>
      </c>
      <c r="Q180" s="29">
        <v>5246454411</v>
      </c>
      <c r="R180" s="29">
        <v>5246454411</v>
      </c>
      <c r="S180" s="28" t="s">
        <v>322</v>
      </c>
      <c r="T180" s="27" t="s">
        <v>1179</v>
      </c>
      <c r="U180" s="27" t="s">
        <v>1180</v>
      </c>
      <c r="V180" s="27" t="s">
        <v>325</v>
      </c>
      <c r="W180" s="27" t="s">
        <v>326</v>
      </c>
      <c r="X180" s="27" t="s">
        <v>1249</v>
      </c>
      <c r="Y180" s="27" t="s">
        <v>328</v>
      </c>
      <c r="Z180" s="27" t="s">
        <v>528</v>
      </c>
      <c r="AA180" s="27" t="s">
        <v>529</v>
      </c>
      <c r="AB180" s="27" t="s">
        <v>1250</v>
      </c>
      <c r="AC180" s="27" t="s">
        <v>1250</v>
      </c>
      <c r="AD180" s="27" t="s">
        <v>1251</v>
      </c>
      <c r="AE180" s="27"/>
      <c r="AF180" s="27"/>
      <c r="AG180" s="27"/>
      <c r="AH180" s="27"/>
      <c r="AI180" s="27" t="s">
        <v>1245</v>
      </c>
      <c r="AJ180" s="27" t="s">
        <v>1187</v>
      </c>
      <c r="AK180" s="33" t="s">
        <v>1252</v>
      </c>
      <c r="AL180" s="36" t="s">
        <v>1253</v>
      </c>
      <c r="AM180" s="37"/>
    </row>
    <row r="181" spans="1:39" ht="39" x14ac:dyDescent="0.25">
      <c r="A181" s="26">
        <v>486923</v>
      </c>
      <c r="B181" s="27" t="s">
        <v>318</v>
      </c>
      <c r="C181" s="27" t="s">
        <v>1248</v>
      </c>
      <c r="D181" s="27" t="s">
        <v>339</v>
      </c>
      <c r="E181" s="28" t="s">
        <v>22</v>
      </c>
      <c r="F181" s="27" t="s">
        <v>23</v>
      </c>
      <c r="G181" s="24" t="str">
        <f t="shared" si="2"/>
        <v>C</v>
      </c>
      <c r="H181" s="24" t="str">
        <f>VLOOKUP(J181,[1]Homoogacion!$A$2:$C$29,2,0)</f>
        <v>VICEPRESIDENCIA DE INTEGRACIÓN PRODUCTIVA</v>
      </c>
      <c r="I181" s="24" t="str">
        <f>VLOOKUP(J181,[1]Homoogacion!$A$2:$C$29,3,0)</f>
        <v>Extención Agropecuaria</v>
      </c>
      <c r="J181" s="27" t="s">
        <v>472</v>
      </c>
      <c r="K181" s="27" t="s">
        <v>473</v>
      </c>
      <c r="L181" s="27" t="s">
        <v>30</v>
      </c>
      <c r="M181" s="27" t="s">
        <v>321</v>
      </c>
      <c r="N181" s="27" t="s">
        <v>32</v>
      </c>
      <c r="O181" s="29">
        <v>3293332442.4000001</v>
      </c>
      <c r="P181" s="29">
        <v>0</v>
      </c>
      <c r="Q181" s="29">
        <v>3293332442.4000001</v>
      </c>
      <c r="R181" s="29">
        <v>2548456340.1399999</v>
      </c>
      <c r="S181" s="28" t="s">
        <v>322</v>
      </c>
      <c r="T181" s="27" t="s">
        <v>1254</v>
      </c>
      <c r="U181" s="27" t="s">
        <v>1255</v>
      </c>
      <c r="V181" s="27" t="s">
        <v>325</v>
      </c>
      <c r="W181" s="27" t="s">
        <v>326</v>
      </c>
      <c r="X181" s="27" t="s">
        <v>1256</v>
      </c>
      <c r="Y181" s="27" t="s">
        <v>328</v>
      </c>
      <c r="Z181" s="27" t="s">
        <v>494</v>
      </c>
      <c r="AA181" s="27" t="s">
        <v>495</v>
      </c>
      <c r="AB181" s="27" t="s">
        <v>1257</v>
      </c>
      <c r="AC181" s="27" t="s">
        <v>1257</v>
      </c>
      <c r="AD181" s="27" t="s">
        <v>1258</v>
      </c>
      <c r="AE181" s="27" t="s">
        <v>1259</v>
      </c>
      <c r="AF181" s="27" t="s">
        <v>1061</v>
      </c>
      <c r="AG181" s="27" t="s">
        <v>1260</v>
      </c>
      <c r="AH181" s="27"/>
      <c r="AI181" s="27" t="s">
        <v>1261</v>
      </c>
      <c r="AJ181" s="27" t="s">
        <v>1187</v>
      </c>
      <c r="AK181" s="33" t="s">
        <v>1262</v>
      </c>
      <c r="AL181" s="36" t="s">
        <v>1263</v>
      </c>
      <c r="AM181" s="37"/>
    </row>
    <row r="182" spans="1:39" ht="39" x14ac:dyDescent="0.25">
      <c r="A182" s="26">
        <v>497223</v>
      </c>
      <c r="B182" s="27" t="s">
        <v>318</v>
      </c>
      <c r="C182" s="27" t="s">
        <v>1248</v>
      </c>
      <c r="D182" s="27" t="s">
        <v>339</v>
      </c>
      <c r="E182" s="28" t="s">
        <v>22</v>
      </c>
      <c r="F182" s="27" t="s">
        <v>23</v>
      </c>
      <c r="G182" s="24" t="str">
        <f t="shared" si="2"/>
        <v>C</v>
      </c>
      <c r="H182" s="24" t="str">
        <f>VLOOKUP(J182,[1]Homoogacion!$A$2:$C$29,2,0)</f>
        <v>VICEPRESIDENCIA DE INTEGRACIÓN PRODUCTIVA</v>
      </c>
      <c r="I182" s="24" t="str">
        <f>VLOOKUP(J182,[1]Homoogacion!$A$2:$C$29,3,0)</f>
        <v>Extención Agropecuaria</v>
      </c>
      <c r="J182" s="27" t="s">
        <v>472</v>
      </c>
      <c r="K182" s="27" t="s">
        <v>473</v>
      </c>
      <c r="L182" s="27" t="s">
        <v>30</v>
      </c>
      <c r="M182" s="27" t="s">
        <v>321</v>
      </c>
      <c r="N182" s="27" t="s">
        <v>32</v>
      </c>
      <c r="O182" s="29">
        <v>3218013849.5999999</v>
      </c>
      <c r="P182" s="29">
        <v>0</v>
      </c>
      <c r="Q182" s="29">
        <v>3218013849.5999999</v>
      </c>
      <c r="R182" s="29">
        <v>2500304986.3499999</v>
      </c>
      <c r="S182" s="28" t="s">
        <v>322</v>
      </c>
      <c r="T182" s="27" t="s">
        <v>1254</v>
      </c>
      <c r="U182" s="27" t="s">
        <v>1255</v>
      </c>
      <c r="V182" s="27" t="s">
        <v>325</v>
      </c>
      <c r="W182" s="27" t="s">
        <v>326</v>
      </c>
      <c r="X182" s="27" t="s">
        <v>1256</v>
      </c>
      <c r="Y182" s="27" t="s">
        <v>328</v>
      </c>
      <c r="Z182" s="27" t="s">
        <v>494</v>
      </c>
      <c r="AA182" s="27" t="s">
        <v>495</v>
      </c>
      <c r="AB182" s="27" t="s">
        <v>1264</v>
      </c>
      <c r="AC182" s="27" t="s">
        <v>1264</v>
      </c>
      <c r="AD182" s="27" t="s">
        <v>1265</v>
      </c>
      <c r="AE182" s="27" t="s">
        <v>1266</v>
      </c>
      <c r="AF182" s="27" t="s">
        <v>1267</v>
      </c>
      <c r="AG182" s="27" t="s">
        <v>1268</v>
      </c>
      <c r="AH182" s="27"/>
      <c r="AI182" s="27" t="s">
        <v>1269</v>
      </c>
      <c r="AJ182" s="27" t="s">
        <v>1187</v>
      </c>
      <c r="AK182" s="33" t="s">
        <v>1270</v>
      </c>
      <c r="AL182" s="36" t="s">
        <v>1271</v>
      </c>
      <c r="AM182" s="37"/>
    </row>
    <row r="183" spans="1:39" ht="39" x14ac:dyDescent="0.25">
      <c r="A183" s="26">
        <v>497323</v>
      </c>
      <c r="B183" s="27" t="s">
        <v>318</v>
      </c>
      <c r="C183" s="27" t="s">
        <v>1248</v>
      </c>
      <c r="D183" s="27" t="s">
        <v>339</v>
      </c>
      <c r="E183" s="28" t="s">
        <v>22</v>
      </c>
      <c r="F183" s="27" t="s">
        <v>23</v>
      </c>
      <c r="G183" s="24" t="str">
        <f t="shared" si="2"/>
        <v>C</v>
      </c>
      <c r="H183" s="24" t="str">
        <f>VLOOKUP(J183,[1]Homoogacion!$A$2:$C$29,2,0)</f>
        <v>VICEPRESIDENCIA DE INTEGRACIÓN PRODUCTIVA</v>
      </c>
      <c r="I183" s="24" t="str">
        <f>VLOOKUP(J183,[1]Homoogacion!$A$2:$C$29,3,0)</f>
        <v>Extención Agropecuaria</v>
      </c>
      <c r="J183" s="27" t="s">
        <v>472</v>
      </c>
      <c r="K183" s="27" t="s">
        <v>473</v>
      </c>
      <c r="L183" s="27" t="s">
        <v>30</v>
      </c>
      <c r="M183" s="27" t="s">
        <v>321</v>
      </c>
      <c r="N183" s="27" t="s">
        <v>32</v>
      </c>
      <c r="O183" s="29">
        <v>912152960</v>
      </c>
      <c r="P183" s="29">
        <v>0</v>
      </c>
      <c r="Q183" s="29">
        <v>912152960</v>
      </c>
      <c r="R183" s="29">
        <v>740035164.05999994</v>
      </c>
      <c r="S183" s="28" t="s">
        <v>322</v>
      </c>
      <c r="T183" s="27" t="s">
        <v>1254</v>
      </c>
      <c r="U183" s="27" t="s">
        <v>1255</v>
      </c>
      <c r="V183" s="27" t="s">
        <v>325</v>
      </c>
      <c r="W183" s="27" t="s">
        <v>326</v>
      </c>
      <c r="X183" s="27" t="s">
        <v>1256</v>
      </c>
      <c r="Y183" s="27" t="s">
        <v>328</v>
      </c>
      <c r="Z183" s="27" t="s">
        <v>494</v>
      </c>
      <c r="AA183" s="27" t="s">
        <v>495</v>
      </c>
      <c r="AB183" s="27" t="s">
        <v>1272</v>
      </c>
      <c r="AC183" s="27" t="s">
        <v>1272</v>
      </c>
      <c r="AD183" s="27" t="s">
        <v>1273</v>
      </c>
      <c r="AE183" s="27" t="s">
        <v>1274</v>
      </c>
      <c r="AF183" s="27" t="s">
        <v>1067</v>
      </c>
      <c r="AG183" s="27" t="s">
        <v>1275</v>
      </c>
      <c r="AH183" s="27"/>
      <c r="AI183" s="27" t="s">
        <v>1276</v>
      </c>
      <c r="AJ183" s="27" t="s">
        <v>1187</v>
      </c>
      <c r="AK183" s="33" t="s">
        <v>1277</v>
      </c>
      <c r="AL183" s="36" t="s">
        <v>1278</v>
      </c>
      <c r="AM183" s="37"/>
    </row>
    <row r="184" spans="1:39" ht="39" x14ac:dyDescent="0.25">
      <c r="A184" s="26">
        <v>502223</v>
      </c>
      <c r="B184" s="27" t="s">
        <v>318</v>
      </c>
      <c r="C184" s="27" t="s">
        <v>1248</v>
      </c>
      <c r="D184" s="27" t="s">
        <v>339</v>
      </c>
      <c r="E184" s="28" t="s">
        <v>22</v>
      </c>
      <c r="F184" s="27" t="s">
        <v>23</v>
      </c>
      <c r="G184" s="24" t="str">
        <f t="shared" si="2"/>
        <v>C</v>
      </c>
      <c r="H184" s="24" t="str">
        <f>VLOOKUP(J184,[1]Homoogacion!$A$2:$C$29,2,0)</f>
        <v>VICEPRESIDENCIA DE INTEGRACIÓN PRODUCTIVA</v>
      </c>
      <c r="I184" s="24" t="str">
        <f>VLOOKUP(J184,[1]Homoogacion!$A$2:$C$29,3,0)</f>
        <v>Extención Agropecuaria</v>
      </c>
      <c r="J184" s="27" t="s">
        <v>472</v>
      </c>
      <c r="K184" s="27" t="s">
        <v>473</v>
      </c>
      <c r="L184" s="27" t="s">
        <v>30</v>
      </c>
      <c r="M184" s="27" t="s">
        <v>321</v>
      </c>
      <c r="N184" s="27" t="s">
        <v>32</v>
      </c>
      <c r="O184" s="29">
        <v>8717134896</v>
      </c>
      <c r="P184" s="29">
        <v>0</v>
      </c>
      <c r="Q184" s="29">
        <v>8717134896</v>
      </c>
      <c r="R184" s="29">
        <v>6973707917</v>
      </c>
      <c r="S184" s="28" t="s">
        <v>322</v>
      </c>
      <c r="T184" s="27" t="s">
        <v>1279</v>
      </c>
      <c r="U184" s="27" t="s">
        <v>1280</v>
      </c>
      <c r="V184" s="27" t="s">
        <v>325</v>
      </c>
      <c r="W184" s="27" t="s">
        <v>356</v>
      </c>
      <c r="X184" s="27" t="s">
        <v>1281</v>
      </c>
      <c r="Y184" s="27" t="s">
        <v>328</v>
      </c>
      <c r="Z184" s="27" t="s">
        <v>618</v>
      </c>
      <c r="AA184" s="27" t="s">
        <v>619</v>
      </c>
      <c r="AB184" s="27" t="s">
        <v>1282</v>
      </c>
      <c r="AC184" s="27" t="s">
        <v>1283</v>
      </c>
      <c r="AD184" s="27" t="s">
        <v>1284</v>
      </c>
      <c r="AE184" s="27" t="s">
        <v>1285</v>
      </c>
      <c r="AF184" s="27" t="s">
        <v>1285</v>
      </c>
      <c r="AG184" s="27" t="s">
        <v>1286</v>
      </c>
      <c r="AH184" s="27"/>
      <c r="AI184" s="27" t="s">
        <v>1287</v>
      </c>
      <c r="AJ184" s="27" t="s">
        <v>335</v>
      </c>
      <c r="AK184" s="33" t="s">
        <v>1288</v>
      </c>
      <c r="AL184" s="36" t="s">
        <v>1289</v>
      </c>
      <c r="AM184" s="37"/>
    </row>
    <row r="185" spans="1:39" ht="39" x14ac:dyDescent="0.25">
      <c r="A185" s="26">
        <v>451123</v>
      </c>
      <c r="B185" s="27" t="s">
        <v>318</v>
      </c>
      <c r="C185" s="27" t="s">
        <v>1290</v>
      </c>
      <c r="D185" s="27" t="s">
        <v>320</v>
      </c>
      <c r="E185" s="28" t="s">
        <v>22</v>
      </c>
      <c r="F185" s="27" t="s">
        <v>23</v>
      </c>
      <c r="G185" s="24" t="str">
        <f t="shared" si="2"/>
        <v>C</v>
      </c>
      <c r="H185" s="24" t="str">
        <f>VLOOKUP(J185,[1]Homoogacion!$A$2:$C$29,2,0)</f>
        <v>VIP- Dirección de Adecuación de Tierras</v>
      </c>
      <c r="I185" s="24" t="str">
        <f>VLOOKUP(J185,[1]Homoogacion!$A$2:$C$29,3,0)</f>
        <v>FONAT</v>
      </c>
      <c r="J185" s="27" t="s">
        <v>478</v>
      </c>
      <c r="K185" s="27" t="s">
        <v>479</v>
      </c>
      <c r="L185" s="27" t="s">
        <v>30</v>
      </c>
      <c r="M185" s="27" t="s">
        <v>321</v>
      </c>
      <c r="N185" s="27" t="s">
        <v>32</v>
      </c>
      <c r="O185" s="29">
        <v>782825675.47000003</v>
      </c>
      <c r="P185" s="29">
        <v>0</v>
      </c>
      <c r="Q185" s="29">
        <v>782825675.47000003</v>
      </c>
      <c r="R185" s="29">
        <v>782825675.47000003</v>
      </c>
      <c r="S185" s="28" t="s">
        <v>322</v>
      </c>
      <c r="T185" s="27" t="s">
        <v>1205</v>
      </c>
      <c r="U185" s="27" t="s">
        <v>1206</v>
      </c>
      <c r="V185" s="27" t="s">
        <v>325</v>
      </c>
      <c r="W185" s="27" t="s">
        <v>326</v>
      </c>
      <c r="X185" s="27" t="s">
        <v>1207</v>
      </c>
      <c r="Y185" s="27" t="s">
        <v>328</v>
      </c>
      <c r="Z185" s="27" t="s">
        <v>385</v>
      </c>
      <c r="AA185" s="27" t="s">
        <v>386</v>
      </c>
      <c r="AB185" s="27" t="s">
        <v>723</v>
      </c>
      <c r="AC185" s="27" t="s">
        <v>723</v>
      </c>
      <c r="AD185" s="27" t="s">
        <v>1291</v>
      </c>
      <c r="AE185" s="27"/>
      <c r="AF185" s="27"/>
      <c r="AG185" s="27"/>
      <c r="AH185" s="27"/>
      <c r="AI185" s="27" t="s">
        <v>1209</v>
      </c>
      <c r="AJ185" s="27" t="s">
        <v>456</v>
      </c>
      <c r="AK185" s="33" t="s">
        <v>1292</v>
      </c>
      <c r="AL185" s="36" t="s">
        <v>726</v>
      </c>
      <c r="AM185" s="37"/>
    </row>
    <row r="186" spans="1:39" ht="39" x14ac:dyDescent="0.25">
      <c r="A186" s="26">
        <v>515823</v>
      </c>
      <c r="B186" s="27" t="s">
        <v>318</v>
      </c>
      <c r="C186" s="27" t="s">
        <v>1290</v>
      </c>
      <c r="D186" s="27" t="s">
        <v>339</v>
      </c>
      <c r="E186" s="28" t="s">
        <v>22</v>
      </c>
      <c r="F186" s="27" t="s">
        <v>23</v>
      </c>
      <c r="G186" s="24" t="str">
        <f t="shared" si="2"/>
        <v>C</v>
      </c>
      <c r="H186" s="24" t="str">
        <f>VLOOKUP(J186,[1]Homoogacion!$A$2:$C$29,2,0)</f>
        <v>VIP- Dirección de Adecuación de Tierras</v>
      </c>
      <c r="I186" s="24" t="str">
        <f>VLOOKUP(J186,[1]Homoogacion!$A$2:$C$29,3,0)</f>
        <v>FONAT</v>
      </c>
      <c r="J186" s="27" t="s">
        <v>478</v>
      </c>
      <c r="K186" s="27" t="s">
        <v>479</v>
      </c>
      <c r="L186" s="27" t="s">
        <v>30</v>
      </c>
      <c r="M186" s="27" t="s">
        <v>321</v>
      </c>
      <c r="N186" s="27" t="s">
        <v>32</v>
      </c>
      <c r="O186" s="29">
        <v>5252097295</v>
      </c>
      <c r="P186" s="29">
        <v>0</v>
      </c>
      <c r="Q186" s="29">
        <v>5252097295</v>
      </c>
      <c r="R186" s="29">
        <v>4939942044.1000004</v>
      </c>
      <c r="S186" s="28" t="s">
        <v>322</v>
      </c>
      <c r="T186" s="27" t="s">
        <v>1293</v>
      </c>
      <c r="U186" s="27" t="s">
        <v>1294</v>
      </c>
      <c r="V186" s="27" t="s">
        <v>325</v>
      </c>
      <c r="W186" s="27" t="s">
        <v>326</v>
      </c>
      <c r="X186" s="27" t="s">
        <v>1295</v>
      </c>
      <c r="Y186" s="27" t="s">
        <v>328</v>
      </c>
      <c r="Z186" s="27" t="s">
        <v>618</v>
      </c>
      <c r="AA186" s="27" t="s">
        <v>619</v>
      </c>
      <c r="AB186" s="27" t="s">
        <v>1139</v>
      </c>
      <c r="AC186" s="27" t="s">
        <v>1139</v>
      </c>
      <c r="AD186" s="27" t="s">
        <v>1296</v>
      </c>
      <c r="AE186" s="27" t="s">
        <v>1297</v>
      </c>
      <c r="AF186" s="27" t="s">
        <v>1298</v>
      </c>
      <c r="AG186" s="27" t="s">
        <v>1299</v>
      </c>
      <c r="AH186" s="27"/>
      <c r="AI186" s="27" t="s">
        <v>1300</v>
      </c>
      <c r="AJ186" s="27" t="s">
        <v>765</v>
      </c>
      <c r="AK186" s="33" t="s">
        <v>1301</v>
      </c>
      <c r="AL186" s="36" t="s">
        <v>1302</v>
      </c>
      <c r="AM186" s="37"/>
    </row>
    <row r="187" spans="1:39" ht="51.75" x14ac:dyDescent="0.25">
      <c r="A187" s="26">
        <v>469123</v>
      </c>
      <c r="B187" s="27" t="s">
        <v>1303</v>
      </c>
      <c r="C187" s="27" t="s">
        <v>1304</v>
      </c>
      <c r="D187" s="27" t="s">
        <v>339</v>
      </c>
      <c r="E187" s="28" t="s">
        <v>22</v>
      </c>
      <c r="F187" s="27" t="s">
        <v>23</v>
      </c>
      <c r="G187" s="24" t="str">
        <f t="shared" si="2"/>
        <v>C</v>
      </c>
      <c r="H187" s="24" t="str">
        <f>VLOOKUP(J187,[1]Homoogacion!$A$2:$C$29,2,0)</f>
        <v>VICEPRESIDENCIA DE INTEGRACIÓN PRODUCTIVA</v>
      </c>
      <c r="I187" s="24" t="str">
        <f>VLOOKUP(J187,[1]Homoogacion!$A$2:$C$29,3,0)</f>
        <v>AOCM</v>
      </c>
      <c r="J187" s="27" t="s">
        <v>476</v>
      </c>
      <c r="K187" s="27" t="s">
        <v>477</v>
      </c>
      <c r="L187" s="27" t="s">
        <v>30</v>
      </c>
      <c r="M187" s="27" t="s">
        <v>321</v>
      </c>
      <c r="N187" s="27" t="s">
        <v>32</v>
      </c>
      <c r="O187" s="29">
        <v>47713935</v>
      </c>
      <c r="P187" s="29">
        <v>0</v>
      </c>
      <c r="Q187" s="29">
        <v>47713935</v>
      </c>
      <c r="R187" s="29">
        <v>0</v>
      </c>
      <c r="S187" s="28" t="s">
        <v>462</v>
      </c>
      <c r="T187" s="27" t="s">
        <v>1305</v>
      </c>
      <c r="U187" s="27" t="s">
        <v>1306</v>
      </c>
      <c r="V187" s="27" t="s">
        <v>325</v>
      </c>
      <c r="W187" s="27" t="s">
        <v>356</v>
      </c>
      <c r="X187" s="27" t="s">
        <v>1307</v>
      </c>
      <c r="Y187" s="27" t="s">
        <v>328</v>
      </c>
      <c r="Z187" s="27" t="s">
        <v>418</v>
      </c>
      <c r="AA187" s="27" t="s">
        <v>419</v>
      </c>
      <c r="AB187" s="27" t="s">
        <v>1308</v>
      </c>
      <c r="AC187" s="27" t="s">
        <v>1309</v>
      </c>
      <c r="AD187" s="27" t="s">
        <v>1310</v>
      </c>
      <c r="AE187" s="27" t="s">
        <v>1311</v>
      </c>
      <c r="AF187" s="27" t="s">
        <v>1312</v>
      </c>
      <c r="AG187" s="27"/>
      <c r="AH187" s="27"/>
      <c r="AI187" s="27" t="s">
        <v>1313</v>
      </c>
      <c r="AJ187" s="27" t="s">
        <v>867</v>
      </c>
      <c r="AK187" s="33" t="s">
        <v>1314</v>
      </c>
      <c r="AL187" s="36" t="s">
        <v>1315</v>
      </c>
      <c r="AM187" s="37"/>
    </row>
    <row r="188" spans="1:39" ht="51.75" x14ac:dyDescent="0.25">
      <c r="A188" s="26">
        <v>338323</v>
      </c>
      <c r="B188" s="27" t="s">
        <v>1303</v>
      </c>
      <c r="C188" s="27" t="s">
        <v>1304</v>
      </c>
      <c r="D188" s="27" t="s">
        <v>339</v>
      </c>
      <c r="E188" s="28" t="s">
        <v>22</v>
      </c>
      <c r="F188" s="27" t="s">
        <v>23</v>
      </c>
      <c r="G188" s="24" t="str">
        <f t="shared" si="2"/>
        <v>C</v>
      </c>
      <c r="H188" s="24" t="str">
        <f>VLOOKUP(J188,[1]Homoogacion!$A$2:$C$29,2,0)</f>
        <v>VICEPRESIDENCIA DE INTEGRACIÓN PRODUCTIVA</v>
      </c>
      <c r="I188" s="24" t="str">
        <f>VLOOKUP(J188,[1]Homoogacion!$A$2:$C$29,3,0)</f>
        <v>AOCM</v>
      </c>
      <c r="J188" s="27" t="s">
        <v>476</v>
      </c>
      <c r="K188" s="27" t="s">
        <v>477</v>
      </c>
      <c r="L188" s="27" t="s">
        <v>30</v>
      </c>
      <c r="M188" s="27" t="s">
        <v>321</v>
      </c>
      <c r="N188" s="27" t="s">
        <v>32</v>
      </c>
      <c r="O188" s="29">
        <v>70000000</v>
      </c>
      <c r="P188" s="29">
        <v>0</v>
      </c>
      <c r="Q188" s="29">
        <v>70000000</v>
      </c>
      <c r="R188" s="29">
        <v>464424.13</v>
      </c>
      <c r="S188" s="28" t="s">
        <v>322</v>
      </c>
      <c r="T188" s="27" t="s">
        <v>1316</v>
      </c>
      <c r="U188" s="27" t="s">
        <v>1317</v>
      </c>
      <c r="V188" s="27" t="s">
        <v>325</v>
      </c>
      <c r="W188" s="27" t="s">
        <v>326</v>
      </c>
      <c r="X188" s="27" t="s">
        <v>1318</v>
      </c>
      <c r="Y188" s="27" t="s">
        <v>328</v>
      </c>
      <c r="Z188" s="27" t="s">
        <v>618</v>
      </c>
      <c r="AA188" s="27" t="s">
        <v>619</v>
      </c>
      <c r="AB188" s="27" t="s">
        <v>1319</v>
      </c>
      <c r="AC188" s="27" t="s">
        <v>1320</v>
      </c>
      <c r="AD188" s="27" t="s">
        <v>1321</v>
      </c>
      <c r="AE188" s="27" t="s">
        <v>1322</v>
      </c>
      <c r="AF188" s="27" t="s">
        <v>1323</v>
      </c>
      <c r="AG188" s="27"/>
      <c r="AH188" s="27"/>
      <c r="AI188" s="27" t="s">
        <v>656</v>
      </c>
      <c r="AJ188" s="27" t="s">
        <v>456</v>
      </c>
      <c r="AK188" s="33" t="s">
        <v>1324</v>
      </c>
      <c r="AL188" s="36" t="s">
        <v>658</v>
      </c>
      <c r="AM188" s="37"/>
    </row>
    <row r="189" spans="1:39" ht="39" x14ac:dyDescent="0.25">
      <c r="A189" s="26">
        <v>293023</v>
      </c>
      <c r="B189" s="27" t="s">
        <v>1303</v>
      </c>
      <c r="C189" s="27" t="s">
        <v>1304</v>
      </c>
      <c r="D189" s="27" t="s">
        <v>339</v>
      </c>
      <c r="E189" s="28" t="s">
        <v>22</v>
      </c>
      <c r="F189" s="27" t="s">
        <v>23</v>
      </c>
      <c r="G189" s="24" t="str">
        <f t="shared" si="2"/>
        <v>C</v>
      </c>
      <c r="H189" s="24" t="str">
        <f>VLOOKUP(J189,[1]Homoogacion!$A$2:$C$29,2,0)</f>
        <v>VICEPRESIDENCIA DE INTEGRACIÓN PRODUCTIVA</v>
      </c>
      <c r="I189" s="24" t="str">
        <f>VLOOKUP(J189,[1]Homoogacion!$A$2:$C$29,3,0)</f>
        <v>Comercialización</v>
      </c>
      <c r="J189" s="27" t="s">
        <v>503</v>
      </c>
      <c r="K189" s="27" t="s">
        <v>504</v>
      </c>
      <c r="L189" s="27" t="s">
        <v>30</v>
      </c>
      <c r="M189" s="27" t="s">
        <v>321</v>
      </c>
      <c r="N189" s="27" t="s">
        <v>32</v>
      </c>
      <c r="O189" s="29">
        <v>8269437</v>
      </c>
      <c r="P189" s="29">
        <v>0</v>
      </c>
      <c r="Q189" s="29">
        <v>8269437</v>
      </c>
      <c r="R189" s="29">
        <v>5001493</v>
      </c>
      <c r="S189" s="28" t="s">
        <v>322</v>
      </c>
      <c r="T189" s="27" t="s">
        <v>1325</v>
      </c>
      <c r="U189" s="27" t="s">
        <v>1326</v>
      </c>
      <c r="V189" s="27" t="s">
        <v>325</v>
      </c>
      <c r="W189" s="27" t="s">
        <v>356</v>
      </c>
      <c r="X189" s="27" t="s">
        <v>1327</v>
      </c>
      <c r="Y189" s="27" t="s">
        <v>328</v>
      </c>
      <c r="Z189" s="27" t="s">
        <v>358</v>
      </c>
      <c r="AA189" s="27" t="s">
        <v>359</v>
      </c>
      <c r="AB189" s="27" t="s">
        <v>1328</v>
      </c>
      <c r="AC189" s="27" t="s">
        <v>1328</v>
      </c>
      <c r="AD189" s="27" t="s">
        <v>1329</v>
      </c>
      <c r="AE189" s="27" t="s">
        <v>1330</v>
      </c>
      <c r="AF189" s="27" t="s">
        <v>1331</v>
      </c>
      <c r="AG189" s="27" t="s">
        <v>1332</v>
      </c>
      <c r="AH189" s="27"/>
      <c r="AI189" s="27" t="s">
        <v>1333</v>
      </c>
      <c r="AJ189" s="27" t="s">
        <v>456</v>
      </c>
      <c r="AK189" s="33" t="s">
        <v>1334</v>
      </c>
      <c r="AL189" s="36" t="s">
        <v>1335</v>
      </c>
      <c r="AM189" s="37"/>
    </row>
    <row r="190" spans="1:39" ht="39" x14ac:dyDescent="0.25">
      <c r="A190" s="26">
        <v>293023</v>
      </c>
      <c r="B190" s="27" t="s">
        <v>1303</v>
      </c>
      <c r="C190" s="27" t="s">
        <v>1304</v>
      </c>
      <c r="D190" s="27" t="s">
        <v>339</v>
      </c>
      <c r="E190" s="28" t="s">
        <v>22</v>
      </c>
      <c r="F190" s="27" t="s">
        <v>23</v>
      </c>
      <c r="G190" s="24" t="str">
        <f t="shared" si="2"/>
        <v>C</v>
      </c>
      <c r="H190" s="24" t="str">
        <f>VLOOKUP(J190,[1]Homoogacion!$A$2:$C$29,2,0)</f>
        <v>VICEPRESIDENCIA DE INTEGRACIÓN PRODUCTIVA</v>
      </c>
      <c r="I190" s="24" t="str">
        <f>VLOOKUP(J190,[1]Homoogacion!$A$2:$C$29,3,0)</f>
        <v>Comercialización</v>
      </c>
      <c r="J190" s="27" t="s">
        <v>605</v>
      </c>
      <c r="K190" s="27" t="s">
        <v>606</v>
      </c>
      <c r="L190" s="27" t="s">
        <v>30</v>
      </c>
      <c r="M190" s="27" t="s">
        <v>321</v>
      </c>
      <c r="N190" s="27" t="s">
        <v>32</v>
      </c>
      <c r="O190" s="29">
        <v>1230804</v>
      </c>
      <c r="P190" s="29">
        <v>0</v>
      </c>
      <c r="Q190" s="29">
        <v>1230804</v>
      </c>
      <c r="R190" s="29">
        <v>744411</v>
      </c>
      <c r="S190" s="28" t="s">
        <v>322</v>
      </c>
      <c r="T190" s="27" t="s">
        <v>1325</v>
      </c>
      <c r="U190" s="27" t="s">
        <v>1326</v>
      </c>
      <c r="V190" s="27" t="s">
        <v>325</v>
      </c>
      <c r="W190" s="27" t="s">
        <v>356</v>
      </c>
      <c r="X190" s="27" t="s">
        <v>1327</v>
      </c>
      <c r="Y190" s="27" t="s">
        <v>328</v>
      </c>
      <c r="Z190" s="27" t="s">
        <v>358</v>
      </c>
      <c r="AA190" s="27" t="s">
        <v>359</v>
      </c>
      <c r="AB190" s="27" t="s">
        <v>1328</v>
      </c>
      <c r="AC190" s="27" t="s">
        <v>1328</v>
      </c>
      <c r="AD190" s="27" t="s">
        <v>1329</v>
      </c>
      <c r="AE190" s="27" t="s">
        <v>1330</v>
      </c>
      <c r="AF190" s="27" t="s">
        <v>1331</v>
      </c>
      <c r="AG190" s="27" t="s">
        <v>1332</v>
      </c>
      <c r="AH190" s="27"/>
      <c r="AI190" s="27" t="s">
        <v>1333</v>
      </c>
      <c r="AJ190" s="27" t="s">
        <v>456</v>
      </c>
      <c r="AK190" s="33" t="s">
        <v>1334</v>
      </c>
      <c r="AL190" s="36" t="s">
        <v>1335</v>
      </c>
      <c r="AM190" s="37"/>
    </row>
    <row r="191" spans="1:39" ht="39" x14ac:dyDescent="0.25">
      <c r="A191" s="26">
        <v>293023</v>
      </c>
      <c r="B191" s="27" t="s">
        <v>1303</v>
      </c>
      <c r="C191" s="27" t="s">
        <v>1304</v>
      </c>
      <c r="D191" s="27" t="s">
        <v>339</v>
      </c>
      <c r="E191" s="28" t="s">
        <v>22</v>
      </c>
      <c r="F191" s="27" t="s">
        <v>23</v>
      </c>
      <c r="G191" s="24" t="str">
        <f t="shared" si="2"/>
        <v>C</v>
      </c>
      <c r="H191" s="24" t="str">
        <f>VLOOKUP(J191,[1]Homoogacion!$A$2:$C$29,2,0)</f>
        <v>VIP- Dirección de Adecuación de Tierras</v>
      </c>
      <c r="I191" s="24" t="str">
        <f>VLOOKUP(J191,[1]Homoogacion!$A$2:$C$29,3,0)</f>
        <v>PIDAR</v>
      </c>
      <c r="J191" s="27" t="s">
        <v>505</v>
      </c>
      <c r="K191" s="27" t="s">
        <v>506</v>
      </c>
      <c r="L191" s="27" t="s">
        <v>30</v>
      </c>
      <c r="M191" s="27" t="s">
        <v>321</v>
      </c>
      <c r="N191" s="27" t="s">
        <v>32</v>
      </c>
      <c r="O191" s="29">
        <v>1230804</v>
      </c>
      <c r="P191" s="29">
        <v>0</v>
      </c>
      <c r="Q191" s="29">
        <v>1230804</v>
      </c>
      <c r="R191" s="29">
        <v>744411</v>
      </c>
      <c r="S191" s="28" t="s">
        <v>322</v>
      </c>
      <c r="T191" s="27" t="s">
        <v>1325</v>
      </c>
      <c r="U191" s="27" t="s">
        <v>1326</v>
      </c>
      <c r="V191" s="27" t="s">
        <v>325</v>
      </c>
      <c r="W191" s="27" t="s">
        <v>356</v>
      </c>
      <c r="X191" s="27" t="s">
        <v>1327</v>
      </c>
      <c r="Y191" s="27" t="s">
        <v>328</v>
      </c>
      <c r="Z191" s="27" t="s">
        <v>358</v>
      </c>
      <c r="AA191" s="27" t="s">
        <v>359</v>
      </c>
      <c r="AB191" s="27" t="s">
        <v>1328</v>
      </c>
      <c r="AC191" s="27" t="s">
        <v>1328</v>
      </c>
      <c r="AD191" s="27" t="s">
        <v>1329</v>
      </c>
      <c r="AE191" s="27" t="s">
        <v>1330</v>
      </c>
      <c r="AF191" s="27" t="s">
        <v>1331</v>
      </c>
      <c r="AG191" s="27" t="s">
        <v>1332</v>
      </c>
      <c r="AH191" s="27"/>
      <c r="AI191" s="27" t="s">
        <v>1333</v>
      </c>
      <c r="AJ191" s="27" t="s">
        <v>456</v>
      </c>
      <c r="AK191" s="33" t="s">
        <v>1334</v>
      </c>
      <c r="AL191" s="36" t="s">
        <v>1335</v>
      </c>
      <c r="AM191" s="37"/>
    </row>
    <row r="192" spans="1:39" ht="39" x14ac:dyDescent="0.25">
      <c r="A192" s="26">
        <v>293023</v>
      </c>
      <c r="B192" s="27" t="s">
        <v>1303</v>
      </c>
      <c r="C192" s="27" t="s">
        <v>1304</v>
      </c>
      <c r="D192" s="27" t="s">
        <v>339</v>
      </c>
      <c r="E192" s="28" t="s">
        <v>22</v>
      </c>
      <c r="F192" s="27" t="s">
        <v>23</v>
      </c>
      <c r="G192" s="24" t="str">
        <f t="shared" si="2"/>
        <v>C</v>
      </c>
      <c r="H192" s="24" t="str">
        <f>VLOOKUP(J192,[1]Homoogacion!$A$2:$C$29,2,0)</f>
        <v>VICEPRESIDENCIA DE INTEGRACIÓN PRODUCTIVA</v>
      </c>
      <c r="I192" s="24" t="str">
        <f>VLOOKUP(J192,[1]Homoogacion!$A$2:$C$29,3,0)</f>
        <v>PIDAR</v>
      </c>
      <c r="J192" s="27" t="s">
        <v>460</v>
      </c>
      <c r="K192" s="27" t="s">
        <v>461</v>
      </c>
      <c r="L192" s="27" t="s">
        <v>30</v>
      </c>
      <c r="M192" s="27" t="s">
        <v>321</v>
      </c>
      <c r="N192" s="27" t="s">
        <v>32</v>
      </c>
      <c r="O192" s="29">
        <v>7462928</v>
      </c>
      <c r="P192" s="29">
        <v>0</v>
      </c>
      <c r="Q192" s="29">
        <v>7462928</v>
      </c>
      <c r="R192" s="29">
        <v>4513703</v>
      </c>
      <c r="S192" s="28" t="s">
        <v>322</v>
      </c>
      <c r="T192" s="27" t="s">
        <v>1325</v>
      </c>
      <c r="U192" s="27" t="s">
        <v>1326</v>
      </c>
      <c r="V192" s="27" t="s">
        <v>325</v>
      </c>
      <c r="W192" s="27" t="s">
        <v>356</v>
      </c>
      <c r="X192" s="27" t="s">
        <v>1327</v>
      </c>
      <c r="Y192" s="27" t="s">
        <v>328</v>
      </c>
      <c r="Z192" s="27" t="s">
        <v>358</v>
      </c>
      <c r="AA192" s="27" t="s">
        <v>359</v>
      </c>
      <c r="AB192" s="27" t="s">
        <v>1328</v>
      </c>
      <c r="AC192" s="27" t="s">
        <v>1328</v>
      </c>
      <c r="AD192" s="27" t="s">
        <v>1329</v>
      </c>
      <c r="AE192" s="27" t="s">
        <v>1330</v>
      </c>
      <c r="AF192" s="27" t="s">
        <v>1331</v>
      </c>
      <c r="AG192" s="27" t="s">
        <v>1332</v>
      </c>
      <c r="AH192" s="27"/>
      <c r="AI192" s="27" t="s">
        <v>1333</v>
      </c>
      <c r="AJ192" s="27" t="s">
        <v>456</v>
      </c>
      <c r="AK192" s="33" t="s">
        <v>1334</v>
      </c>
      <c r="AL192" s="36" t="s">
        <v>1335</v>
      </c>
      <c r="AM192" s="37"/>
    </row>
    <row r="193" spans="1:39" ht="39" x14ac:dyDescent="0.25">
      <c r="A193" s="26">
        <v>293023</v>
      </c>
      <c r="B193" s="27" t="s">
        <v>1303</v>
      </c>
      <c r="C193" s="27" t="s">
        <v>1304</v>
      </c>
      <c r="D193" s="27" t="s">
        <v>339</v>
      </c>
      <c r="E193" s="28" t="s">
        <v>22</v>
      </c>
      <c r="F193" s="27" t="s">
        <v>23</v>
      </c>
      <c r="G193" s="24" t="str">
        <f t="shared" si="2"/>
        <v>C</v>
      </c>
      <c r="H193" s="24" t="str">
        <f>VLOOKUP(J193,[1]Homoogacion!$A$2:$C$29,2,0)</f>
        <v>VICEPRESIDENCIA DE INTEGRACIÓN PRODUCTIVA</v>
      </c>
      <c r="I193" s="24" t="str">
        <f>VLOOKUP(J193,[1]Homoogacion!$A$2:$C$29,3,0)</f>
        <v>PIDAR</v>
      </c>
      <c r="J193" s="27" t="s">
        <v>535</v>
      </c>
      <c r="K193" s="27" t="s">
        <v>536</v>
      </c>
      <c r="L193" s="27" t="s">
        <v>30</v>
      </c>
      <c r="M193" s="27" t="s">
        <v>321</v>
      </c>
      <c r="N193" s="27" t="s">
        <v>32</v>
      </c>
      <c r="O193" s="29">
        <v>16994411</v>
      </c>
      <c r="P193" s="29">
        <v>0</v>
      </c>
      <c r="Q193" s="29">
        <v>16994411</v>
      </c>
      <c r="R193" s="29">
        <v>10278503</v>
      </c>
      <c r="S193" s="28" t="s">
        <v>322</v>
      </c>
      <c r="T193" s="27" t="s">
        <v>1325</v>
      </c>
      <c r="U193" s="27" t="s">
        <v>1326</v>
      </c>
      <c r="V193" s="27" t="s">
        <v>325</v>
      </c>
      <c r="W193" s="27" t="s">
        <v>356</v>
      </c>
      <c r="X193" s="27" t="s">
        <v>1327</v>
      </c>
      <c r="Y193" s="27" t="s">
        <v>328</v>
      </c>
      <c r="Z193" s="27" t="s">
        <v>358</v>
      </c>
      <c r="AA193" s="27" t="s">
        <v>359</v>
      </c>
      <c r="AB193" s="27" t="s">
        <v>1328</v>
      </c>
      <c r="AC193" s="27" t="s">
        <v>1328</v>
      </c>
      <c r="AD193" s="27" t="s">
        <v>1329</v>
      </c>
      <c r="AE193" s="27" t="s">
        <v>1330</v>
      </c>
      <c r="AF193" s="27" t="s">
        <v>1331</v>
      </c>
      <c r="AG193" s="27" t="s">
        <v>1332</v>
      </c>
      <c r="AH193" s="27"/>
      <c r="AI193" s="27" t="s">
        <v>1333</v>
      </c>
      <c r="AJ193" s="27" t="s">
        <v>456</v>
      </c>
      <c r="AK193" s="33" t="s">
        <v>1334</v>
      </c>
      <c r="AL193" s="36" t="s">
        <v>1335</v>
      </c>
      <c r="AM193" s="37"/>
    </row>
    <row r="194" spans="1:39" ht="39" x14ac:dyDescent="0.25">
      <c r="A194" s="26">
        <v>293023</v>
      </c>
      <c r="B194" s="27" t="s">
        <v>1303</v>
      </c>
      <c r="C194" s="27" t="s">
        <v>1304</v>
      </c>
      <c r="D194" s="27" t="s">
        <v>339</v>
      </c>
      <c r="E194" s="28" t="s">
        <v>22</v>
      </c>
      <c r="F194" s="27" t="s">
        <v>23</v>
      </c>
      <c r="G194" s="24" t="str">
        <f t="shared" si="2"/>
        <v>C</v>
      </c>
      <c r="H194" s="24" t="str">
        <f>VLOOKUP(J194,[1]Homoogacion!$A$2:$C$29,2,0)</f>
        <v>VICEPRESIDENCIA DE INTEGRACIÓN PRODUCTIVA</v>
      </c>
      <c r="I194" s="24" t="str">
        <f>VLOOKUP(J194,[1]Homoogacion!$A$2:$C$29,3,0)</f>
        <v>Extención Agropecuaria</v>
      </c>
      <c r="J194" s="27" t="s">
        <v>472</v>
      </c>
      <c r="K194" s="27" t="s">
        <v>473</v>
      </c>
      <c r="L194" s="27" t="s">
        <v>30</v>
      </c>
      <c r="M194" s="27" t="s">
        <v>321</v>
      </c>
      <c r="N194" s="27" t="s">
        <v>32</v>
      </c>
      <c r="O194" s="29">
        <v>7547955</v>
      </c>
      <c r="P194" s="29">
        <v>0</v>
      </c>
      <c r="Q194" s="29">
        <v>7547955</v>
      </c>
      <c r="R194" s="29">
        <v>4565129</v>
      </c>
      <c r="S194" s="28" t="s">
        <v>322</v>
      </c>
      <c r="T194" s="27" t="s">
        <v>1325</v>
      </c>
      <c r="U194" s="27" t="s">
        <v>1326</v>
      </c>
      <c r="V194" s="27" t="s">
        <v>325</v>
      </c>
      <c r="W194" s="27" t="s">
        <v>356</v>
      </c>
      <c r="X194" s="27" t="s">
        <v>1327</v>
      </c>
      <c r="Y194" s="27" t="s">
        <v>328</v>
      </c>
      <c r="Z194" s="27" t="s">
        <v>358</v>
      </c>
      <c r="AA194" s="27" t="s">
        <v>359</v>
      </c>
      <c r="AB194" s="27" t="s">
        <v>1328</v>
      </c>
      <c r="AC194" s="27" t="s">
        <v>1328</v>
      </c>
      <c r="AD194" s="27" t="s">
        <v>1329</v>
      </c>
      <c r="AE194" s="27" t="s">
        <v>1330</v>
      </c>
      <c r="AF194" s="27" t="s">
        <v>1331</v>
      </c>
      <c r="AG194" s="27" t="s">
        <v>1332</v>
      </c>
      <c r="AH194" s="27"/>
      <c r="AI194" s="27" t="s">
        <v>1333</v>
      </c>
      <c r="AJ194" s="27" t="s">
        <v>456</v>
      </c>
      <c r="AK194" s="33" t="s">
        <v>1334</v>
      </c>
      <c r="AL194" s="36" t="s">
        <v>1335</v>
      </c>
      <c r="AM194" s="37"/>
    </row>
    <row r="195" spans="1:39" ht="51.75" x14ac:dyDescent="0.25">
      <c r="A195" s="26">
        <v>293023</v>
      </c>
      <c r="B195" s="27" t="s">
        <v>1303</v>
      </c>
      <c r="C195" s="27" t="s">
        <v>1304</v>
      </c>
      <c r="D195" s="27" t="s">
        <v>339</v>
      </c>
      <c r="E195" s="28" t="s">
        <v>22</v>
      </c>
      <c r="F195" s="27" t="s">
        <v>23</v>
      </c>
      <c r="G195" s="24" t="str">
        <f t="shared" ref="G195:G240" si="3">MID(J195,1,1)</f>
        <v>C</v>
      </c>
      <c r="H195" s="24" t="str">
        <f>VLOOKUP(J195,[1]Homoogacion!$A$2:$C$29,2,0)</f>
        <v>VICEPRESIDENCIA DE INTEGRACIÓN PRODUCTIVA</v>
      </c>
      <c r="I195" s="24" t="str">
        <f>VLOOKUP(J195,[1]Homoogacion!$A$2:$C$29,3,0)</f>
        <v>AOCM</v>
      </c>
      <c r="J195" s="27" t="s">
        <v>476</v>
      </c>
      <c r="K195" s="27" t="s">
        <v>477</v>
      </c>
      <c r="L195" s="27" t="s">
        <v>30</v>
      </c>
      <c r="M195" s="27" t="s">
        <v>321</v>
      </c>
      <c r="N195" s="27" t="s">
        <v>32</v>
      </c>
      <c r="O195" s="29">
        <v>18154686</v>
      </c>
      <c r="P195" s="29">
        <v>0</v>
      </c>
      <c r="Q195" s="29">
        <v>18154686</v>
      </c>
      <c r="R195" s="29">
        <v>10980256</v>
      </c>
      <c r="S195" s="28" t="s">
        <v>322</v>
      </c>
      <c r="T195" s="27" t="s">
        <v>1325</v>
      </c>
      <c r="U195" s="27" t="s">
        <v>1326</v>
      </c>
      <c r="V195" s="27" t="s">
        <v>325</v>
      </c>
      <c r="W195" s="27" t="s">
        <v>356</v>
      </c>
      <c r="X195" s="27" t="s">
        <v>1327</v>
      </c>
      <c r="Y195" s="27" t="s">
        <v>328</v>
      </c>
      <c r="Z195" s="27" t="s">
        <v>358</v>
      </c>
      <c r="AA195" s="27" t="s">
        <v>359</v>
      </c>
      <c r="AB195" s="27" t="s">
        <v>1328</v>
      </c>
      <c r="AC195" s="27" t="s">
        <v>1328</v>
      </c>
      <c r="AD195" s="27" t="s">
        <v>1329</v>
      </c>
      <c r="AE195" s="27" t="s">
        <v>1330</v>
      </c>
      <c r="AF195" s="27" t="s">
        <v>1331</v>
      </c>
      <c r="AG195" s="27" t="s">
        <v>1332</v>
      </c>
      <c r="AH195" s="27"/>
      <c r="AI195" s="27" t="s">
        <v>1333</v>
      </c>
      <c r="AJ195" s="27" t="s">
        <v>456</v>
      </c>
      <c r="AK195" s="33" t="s">
        <v>1334</v>
      </c>
      <c r="AL195" s="36" t="s">
        <v>1335</v>
      </c>
      <c r="AM195" s="37"/>
    </row>
    <row r="196" spans="1:39" ht="39" x14ac:dyDescent="0.25">
      <c r="A196" s="26">
        <v>293023</v>
      </c>
      <c r="B196" s="27" t="s">
        <v>1303</v>
      </c>
      <c r="C196" s="27" t="s">
        <v>1304</v>
      </c>
      <c r="D196" s="27" t="s">
        <v>339</v>
      </c>
      <c r="E196" s="28" t="s">
        <v>22</v>
      </c>
      <c r="F196" s="27" t="s">
        <v>23</v>
      </c>
      <c r="G196" s="24" t="str">
        <f t="shared" si="3"/>
        <v>C</v>
      </c>
      <c r="H196" s="24" t="str">
        <f>VLOOKUP(J196,[1]Homoogacion!$A$2:$C$29,2,0)</f>
        <v>VIP- Dirección de Adecuación de Tierras</v>
      </c>
      <c r="I196" s="24" t="str">
        <f>VLOOKUP(J196,[1]Homoogacion!$A$2:$C$29,3,0)</f>
        <v>FONAT</v>
      </c>
      <c r="J196" s="27" t="s">
        <v>478</v>
      </c>
      <c r="K196" s="27" t="s">
        <v>479</v>
      </c>
      <c r="L196" s="27" t="s">
        <v>30</v>
      </c>
      <c r="M196" s="27" t="s">
        <v>321</v>
      </c>
      <c r="N196" s="27" t="s">
        <v>32</v>
      </c>
      <c r="O196" s="29">
        <v>1839351</v>
      </c>
      <c r="P196" s="29">
        <v>0</v>
      </c>
      <c r="Q196" s="29">
        <v>1839351</v>
      </c>
      <c r="R196" s="29">
        <v>1112470</v>
      </c>
      <c r="S196" s="28" t="s">
        <v>322</v>
      </c>
      <c r="T196" s="27" t="s">
        <v>1325</v>
      </c>
      <c r="U196" s="27" t="s">
        <v>1326</v>
      </c>
      <c r="V196" s="27" t="s">
        <v>325</v>
      </c>
      <c r="W196" s="27" t="s">
        <v>356</v>
      </c>
      <c r="X196" s="27" t="s">
        <v>1327</v>
      </c>
      <c r="Y196" s="27" t="s">
        <v>328</v>
      </c>
      <c r="Z196" s="27" t="s">
        <v>358</v>
      </c>
      <c r="AA196" s="27" t="s">
        <v>359</v>
      </c>
      <c r="AB196" s="27" t="s">
        <v>1328</v>
      </c>
      <c r="AC196" s="27" t="s">
        <v>1328</v>
      </c>
      <c r="AD196" s="27" t="s">
        <v>1329</v>
      </c>
      <c r="AE196" s="27" t="s">
        <v>1330</v>
      </c>
      <c r="AF196" s="27" t="s">
        <v>1331</v>
      </c>
      <c r="AG196" s="27" t="s">
        <v>1332</v>
      </c>
      <c r="AH196" s="27"/>
      <c r="AI196" s="27" t="s">
        <v>1333</v>
      </c>
      <c r="AJ196" s="27" t="s">
        <v>456</v>
      </c>
      <c r="AK196" s="33" t="s">
        <v>1334</v>
      </c>
      <c r="AL196" s="36" t="s">
        <v>1335</v>
      </c>
      <c r="AM196" s="37"/>
    </row>
    <row r="197" spans="1:39" ht="39" x14ac:dyDescent="0.25">
      <c r="A197" s="26">
        <v>293123</v>
      </c>
      <c r="B197" s="27" t="s">
        <v>1303</v>
      </c>
      <c r="C197" s="27" t="s">
        <v>1304</v>
      </c>
      <c r="D197" s="27" t="s">
        <v>339</v>
      </c>
      <c r="E197" s="28" t="s">
        <v>22</v>
      </c>
      <c r="F197" s="27" t="s">
        <v>23</v>
      </c>
      <c r="G197" s="24" t="str">
        <f t="shared" si="3"/>
        <v>C</v>
      </c>
      <c r="H197" s="24" t="str">
        <f>VLOOKUP(J197,[1]Homoogacion!$A$2:$C$29,2,0)</f>
        <v>VICEPRESIDENCIA DE INTEGRACIÓN PRODUCTIVA</v>
      </c>
      <c r="I197" s="24" t="str">
        <f>VLOOKUP(J197,[1]Homoogacion!$A$2:$C$29,3,0)</f>
        <v>PIDAR</v>
      </c>
      <c r="J197" s="27" t="s">
        <v>460</v>
      </c>
      <c r="K197" s="27" t="s">
        <v>461</v>
      </c>
      <c r="L197" s="27" t="s">
        <v>30</v>
      </c>
      <c r="M197" s="27" t="s">
        <v>321</v>
      </c>
      <c r="N197" s="27" t="s">
        <v>32</v>
      </c>
      <c r="O197" s="29">
        <v>18018767</v>
      </c>
      <c r="P197" s="29">
        <v>0</v>
      </c>
      <c r="Q197" s="29">
        <v>18018767</v>
      </c>
      <c r="R197" s="29">
        <v>11060667</v>
      </c>
      <c r="S197" s="28" t="s">
        <v>322</v>
      </c>
      <c r="T197" s="27" t="s">
        <v>1325</v>
      </c>
      <c r="U197" s="27" t="s">
        <v>1326</v>
      </c>
      <c r="V197" s="27" t="s">
        <v>325</v>
      </c>
      <c r="W197" s="27" t="s">
        <v>356</v>
      </c>
      <c r="X197" s="27" t="s">
        <v>1327</v>
      </c>
      <c r="Y197" s="27" t="s">
        <v>328</v>
      </c>
      <c r="Z197" s="27" t="s">
        <v>358</v>
      </c>
      <c r="AA197" s="27" t="s">
        <v>359</v>
      </c>
      <c r="AB197" s="27" t="s">
        <v>1336</v>
      </c>
      <c r="AC197" s="27" t="s">
        <v>1336</v>
      </c>
      <c r="AD197" s="27" t="s">
        <v>1337</v>
      </c>
      <c r="AE197" s="27" t="s">
        <v>1338</v>
      </c>
      <c r="AF197" s="27" t="s">
        <v>1339</v>
      </c>
      <c r="AG197" s="27" t="s">
        <v>1340</v>
      </c>
      <c r="AH197" s="27"/>
      <c r="AI197" s="27" t="s">
        <v>1333</v>
      </c>
      <c r="AJ197" s="27" t="s">
        <v>456</v>
      </c>
      <c r="AK197" s="33" t="s">
        <v>1334</v>
      </c>
      <c r="AL197" s="36" t="s">
        <v>1335</v>
      </c>
      <c r="AM197" s="37"/>
    </row>
    <row r="198" spans="1:39" ht="39" x14ac:dyDescent="0.25">
      <c r="A198" s="26">
        <v>213623</v>
      </c>
      <c r="B198" s="27" t="s">
        <v>1303</v>
      </c>
      <c r="C198" s="27" t="s">
        <v>1341</v>
      </c>
      <c r="D198" s="27" t="s">
        <v>339</v>
      </c>
      <c r="E198" s="28" t="s">
        <v>22</v>
      </c>
      <c r="F198" s="27" t="s">
        <v>23</v>
      </c>
      <c r="G198" s="24" t="str">
        <f t="shared" si="3"/>
        <v>C</v>
      </c>
      <c r="H198" s="24" t="str">
        <f>VLOOKUP(J198,[1]Homoogacion!$A$2:$C$29,2,0)</f>
        <v>VIP- Dirección de Adecuación de Tierras</v>
      </c>
      <c r="I198" s="24" t="str">
        <f>VLOOKUP(J198,[1]Homoogacion!$A$2:$C$29,3,0)</f>
        <v>FONAT</v>
      </c>
      <c r="J198" s="27" t="s">
        <v>478</v>
      </c>
      <c r="K198" s="27" t="s">
        <v>479</v>
      </c>
      <c r="L198" s="27" t="s">
        <v>30</v>
      </c>
      <c r="M198" s="27" t="s">
        <v>321</v>
      </c>
      <c r="N198" s="27" t="s">
        <v>32</v>
      </c>
      <c r="O198" s="29">
        <v>1714145554</v>
      </c>
      <c r="P198" s="29">
        <v>0</v>
      </c>
      <c r="Q198" s="29">
        <v>1714145554</v>
      </c>
      <c r="R198" s="29">
        <v>1657939279</v>
      </c>
      <c r="S198" s="28" t="s">
        <v>322</v>
      </c>
      <c r="T198" s="27" t="s">
        <v>1342</v>
      </c>
      <c r="U198" s="27" t="s">
        <v>1343</v>
      </c>
      <c r="V198" s="27" t="s">
        <v>325</v>
      </c>
      <c r="W198" s="27" t="s">
        <v>356</v>
      </c>
      <c r="X198" s="27" t="s">
        <v>1344</v>
      </c>
      <c r="Y198" s="27" t="s">
        <v>328</v>
      </c>
      <c r="Z198" s="27" t="s">
        <v>329</v>
      </c>
      <c r="AA198" s="27" t="s">
        <v>330</v>
      </c>
      <c r="AB198" s="27" t="s">
        <v>1345</v>
      </c>
      <c r="AC198" s="27" t="s">
        <v>1345</v>
      </c>
      <c r="AD198" s="27" t="s">
        <v>1346</v>
      </c>
      <c r="AE198" s="27" t="s">
        <v>1347</v>
      </c>
      <c r="AF198" s="27" t="s">
        <v>1348</v>
      </c>
      <c r="AG198" s="27" t="s">
        <v>1349</v>
      </c>
      <c r="AH198" s="27"/>
      <c r="AI198" s="27" t="s">
        <v>1350</v>
      </c>
      <c r="AJ198" s="27" t="s">
        <v>765</v>
      </c>
      <c r="AK198" s="33" t="s">
        <v>1351</v>
      </c>
      <c r="AL198" s="36" t="s">
        <v>1352</v>
      </c>
      <c r="AM198" s="37"/>
    </row>
    <row r="199" spans="1:39" ht="39" x14ac:dyDescent="0.25">
      <c r="A199" s="26">
        <v>213823</v>
      </c>
      <c r="B199" s="27" t="s">
        <v>1303</v>
      </c>
      <c r="C199" s="27" t="s">
        <v>1341</v>
      </c>
      <c r="D199" s="27" t="s">
        <v>339</v>
      </c>
      <c r="E199" s="28" t="s">
        <v>22</v>
      </c>
      <c r="F199" s="27" t="s">
        <v>23</v>
      </c>
      <c r="G199" s="24" t="str">
        <f t="shared" si="3"/>
        <v>C</v>
      </c>
      <c r="H199" s="24" t="str">
        <f>VLOOKUP(J199,[1]Homoogacion!$A$2:$C$29,2,0)</f>
        <v>VIP- Dirección de Adecuación de Tierras</v>
      </c>
      <c r="I199" s="24" t="str">
        <f>VLOOKUP(J199,[1]Homoogacion!$A$2:$C$29,3,0)</f>
        <v>FONAT</v>
      </c>
      <c r="J199" s="27" t="s">
        <v>478</v>
      </c>
      <c r="K199" s="27" t="s">
        <v>479</v>
      </c>
      <c r="L199" s="27" t="s">
        <v>30</v>
      </c>
      <c r="M199" s="27" t="s">
        <v>321</v>
      </c>
      <c r="N199" s="27" t="s">
        <v>32</v>
      </c>
      <c r="O199" s="29">
        <v>17408071</v>
      </c>
      <c r="P199" s="29">
        <v>0</v>
      </c>
      <c r="Q199" s="29">
        <v>17408071</v>
      </c>
      <c r="R199" s="29">
        <v>0</v>
      </c>
      <c r="S199" s="28" t="s">
        <v>322</v>
      </c>
      <c r="T199" s="27" t="s">
        <v>1353</v>
      </c>
      <c r="U199" s="27" t="s">
        <v>1354</v>
      </c>
      <c r="V199" s="27" t="s">
        <v>325</v>
      </c>
      <c r="W199" s="27" t="s">
        <v>356</v>
      </c>
      <c r="X199" s="27" t="s">
        <v>1355</v>
      </c>
      <c r="Y199" s="27" t="s">
        <v>328</v>
      </c>
      <c r="Z199" s="27" t="s">
        <v>385</v>
      </c>
      <c r="AA199" s="27" t="s">
        <v>386</v>
      </c>
      <c r="AB199" s="27" t="s">
        <v>1356</v>
      </c>
      <c r="AC199" s="27" t="s">
        <v>1356</v>
      </c>
      <c r="AD199" s="27" t="s">
        <v>1357</v>
      </c>
      <c r="AE199" s="27" t="s">
        <v>1358</v>
      </c>
      <c r="AF199" s="27" t="s">
        <v>1359</v>
      </c>
      <c r="AG199" s="27" t="s">
        <v>1360</v>
      </c>
      <c r="AH199" s="27"/>
      <c r="AI199" s="27" t="s">
        <v>1350</v>
      </c>
      <c r="AJ199" s="27" t="s">
        <v>532</v>
      </c>
      <c r="AK199" s="33" t="s">
        <v>1361</v>
      </c>
      <c r="AL199" s="36" t="s">
        <v>1362</v>
      </c>
      <c r="AM199" s="37"/>
    </row>
    <row r="200" spans="1:39" ht="39" x14ac:dyDescent="0.25">
      <c r="A200" s="26">
        <v>413823</v>
      </c>
      <c r="B200" s="27" t="s">
        <v>1303</v>
      </c>
      <c r="C200" s="27" t="s">
        <v>1341</v>
      </c>
      <c r="D200" s="27" t="s">
        <v>320</v>
      </c>
      <c r="E200" s="28" t="s">
        <v>22</v>
      </c>
      <c r="F200" s="27" t="s">
        <v>23</v>
      </c>
      <c r="G200" s="24" t="str">
        <f t="shared" si="3"/>
        <v>C</v>
      </c>
      <c r="H200" s="24" t="str">
        <f>VLOOKUP(J200,[1]Homoogacion!$A$2:$C$29,2,0)</f>
        <v>VICEPRESIDENCIA DE INTEGRACIÓN PRODUCTIVA</v>
      </c>
      <c r="I200" s="24" t="str">
        <f>VLOOKUP(J200,[1]Homoogacion!$A$2:$C$29,3,0)</f>
        <v>PIDAR</v>
      </c>
      <c r="J200" s="27" t="s">
        <v>535</v>
      </c>
      <c r="K200" s="27" t="s">
        <v>536</v>
      </c>
      <c r="L200" s="27" t="s">
        <v>30</v>
      </c>
      <c r="M200" s="27" t="s">
        <v>321</v>
      </c>
      <c r="N200" s="27" t="s">
        <v>32</v>
      </c>
      <c r="O200" s="29">
        <v>17349393</v>
      </c>
      <c r="P200" s="29">
        <v>0</v>
      </c>
      <c r="Q200" s="29">
        <v>17349393</v>
      </c>
      <c r="R200" s="29">
        <v>17349393</v>
      </c>
      <c r="S200" s="28" t="s">
        <v>462</v>
      </c>
      <c r="T200" s="27" t="s">
        <v>1363</v>
      </c>
      <c r="U200" s="27" t="s">
        <v>1364</v>
      </c>
      <c r="V200" s="27" t="s">
        <v>325</v>
      </c>
      <c r="W200" s="27" t="s">
        <v>356</v>
      </c>
      <c r="X200" s="27" t="s">
        <v>1365</v>
      </c>
      <c r="Y200" s="27" t="s">
        <v>328</v>
      </c>
      <c r="Z200" s="27" t="s">
        <v>494</v>
      </c>
      <c r="AA200" s="27" t="s">
        <v>495</v>
      </c>
      <c r="AB200" s="27" t="s">
        <v>1366</v>
      </c>
      <c r="AC200" s="27" t="s">
        <v>1366</v>
      </c>
      <c r="AD200" s="27" t="s">
        <v>1367</v>
      </c>
      <c r="AE200" s="27"/>
      <c r="AF200" s="27"/>
      <c r="AG200" s="27"/>
      <c r="AH200" s="27"/>
      <c r="AI200" s="27" t="s">
        <v>1368</v>
      </c>
      <c r="AJ200" s="27" t="s">
        <v>469</v>
      </c>
      <c r="AK200" s="33" t="s">
        <v>1369</v>
      </c>
      <c r="AL200" s="36" t="s">
        <v>1370</v>
      </c>
      <c r="AM200" s="37"/>
    </row>
    <row r="201" spans="1:39" ht="39" x14ac:dyDescent="0.25">
      <c r="A201" s="26">
        <v>413823</v>
      </c>
      <c r="B201" s="27" t="s">
        <v>1303</v>
      </c>
      <c r="C201" s="27" t="s">
        <v>1341</v>
      </c>
      <c r="D201" s="27" t="s">
        <v>320</v>
      </c>
      <c r="E201" s="28" t="s">
        <v>22</v>
      </c>
      <c r="F201" s="27" t="s">
        <v>23</v>
      </c>
      <c r="G201" s="24" t="str">
        <f t="shared" si="3"/>
        <v>C</v>
      </c>
      <c r="H201" s="24" t="str">
        <f>VLOOKUP(J201,[1]Homoogacion!$A$2:$C$29,2,0)</f>
        <v>VICEPRESIDENCIA DE INTEGRACIÓN PRODUCTIVA</v>
      </c>
      <c r="I201" s="24" t="str">
        <f>VLOOKUP(J201,[1]Homoogacion!$A$2:$C$29,3,0)</f>
        <v>PIDAR</v>
      </c>
      <c r="J201" s="27" t="s">
        <v>460</v>
      </c>
      <c r="K201" s="27" t="s">
        <v>461</v>
      </c>
      <c r="L201" s="27" t="s">
        <v>30</v>
      </c>
      <c r="M201" s="27" t="s">
        <v>321</v>
      </c>
      <c r="N201" s="27" t="s">
        <v>32</v>
      </c>
      <c r="O201" s="29">
        <v>1283607</v>
      </c>
      <c r="P201" s="29">
        <v>0</v>
      </c>
      <c r="Q201" s="29">
        <v>1283607</v>
      </c>
      <c r="R201" s="29">
        <v>1283607</v>
      </c>
      <c r="S201" s="28" t="s">
        <v>462</v>
      </c>
      <c r="T201" s="27" t="s">
        <v>1363</v>
      </c>
      <c r="U201" s="27" t="s">
        <v>1364</v>
      </c>
      <c r="V201" s="27" t="s">
        <v>325</v>
      </c>
      <c r="W201" s="27" t="s">
        <v>356</v>
      </c>
      <c r="X201" s="27" t="s">
        <v>1365</v>
      </c>
      <c r="Y201" s="27" t="s">
        <v>328</v>
      </c>
      <c r="Z201" s="27" t="s">
        <v>494</v>
      </c>
      <c r="AA201" s="27" t="s">
        <v>495</v>
      </c>
      <c r="AB201" s="27" t="s">
        <v>1366</v>
      </c>
      <c r="AC201" s="27" t="s">
        <v>1366</v>
      </c>
      <c r="AD201" s="27" t="s">
        <v>1367</v>
      </c>
      <c r="AE201" s="27"/>
      <c r="AF201" s="27"/>
      <c r="AG201" s="27"/>
      <c r="AH201" s="27"/>
      <c r="AI201" s="27" t="s">
        <v>1368</v>
      </c>
      <c r="AJ201" s="27" t="s">
        <v>469</v>
      </c>
      <c r="AK201" s="33" t="s">
        <v>1369</v>
      </c>
      <c r="AL201" s="36" t="s">
        <v>1370</v>
      </c>
      <c r="AM201" s="37"/>
    </row>
    <row r="202" spans="1:39" ht="51.75" x14ac:dyDescent="0.25">
      <c r="A202" s="26">
        <v>469223</v>
      </c>
      <c r="B202" s="27" t="s">
        <v>1303</v>
      </c>
      <c r="C202" s="27" t="s">
        <v>1341</v>
      </c>
      <c r="D202" s="27" t="s">
        <v>320</v>
      </c>
      <c r="E202" s="28" t="s">
        <v>22</v>
      </c>
      <c r="F202" s="27" t="s">
        <v>23</v>
      </c>
      <c r="G202" s="24" t="str">
        <f t="shared" si="3"/>
        <v>C</v>
      </c>
      <c r="H202" s="24" t="str">
        <f>VLOOKUP(J202,[1]Homoogacion!$A$2:$C$29,2,0)</f>
        <v>VICEPRESIDENCIA DE INTEGRACIÓN PRODUCTIVA</v>
      </c>
      <c r="I202" s="24" t="str">
        <f>VLOOKUP(J202,[1]Homoogacion!$A$2:$C$29,3,0)</f>
        <v>AOCM</v>
      </c>
      <c r="J202" s="27" t="s">
        <v>476</v>
      </c>
      <c r="K202" s="27" t="s">
        <v>477</v>
      </c>
      <c r="L202" s="27" t="s">
        <v>30</v>
      </c>
      <c r="M202" s="27" t="s">
        <v>321</v>
      </c>
      <c r="N202" s="27" t="s">
        <v>32</v>
      </c>
      <c r="O202" s="29">
        <v>273115</v>
      </c>
      <c r="P202" s="29">
        <v>0</v>
      </c>
      <c r="Q202" s="29">
        <v>273115</v>
      </c>
      <c r="R202" s="29">
        <v>273115</v>
      </c>
      <c r="S202" s="28" t="s">
        <v>322</v>
      </c>
      <c r="T202" s="27" t="s">
        <v>1371</v>
      </c>
      <c r="U202" s="27" t="s">
        <v>23</v>
      </c>
      <c r="V202" s="27" t="s">
        <v>420</v>
      </c>
      <c r="W202" s="30"/>
      <c r="X202" s="30"/>
      <c r="Y202" s="30"/>
      <c r="Z202" s="30"/>
      <c r="AA202" s="30"/>
      <c r="AB202" s="27" t="s">
        <v>1308</v>
      </c>
      <c r="AC202" s="27" t="s">
        <v>1309</v>
      </c>
      <c r="AD202" s="27" t="s">
        <v>1372</v>
      </c>
      <c r="AE202" s="27"/>
      <c r="AF202" s="27"/>
      <c r="AG202" s="27"/>
      <c r="AH202" s="27"/>
      <c r="AI202" s="27" t="s">
        <v>1313</v>
      </c>
      <c r="AJ202" s="27" t="s">
        <v>867</v>
      </c>
      <c r="AK202" s="33" t="s">
        <v>1314</v>
      </c>
      <c r="AL202" s="36" t="s">
        <v>1373</v>
      </c>
      <c r="AM202" s="37"/>
    </row>
    <row r="203" spans="1:39" ht="39" x14ac:dyDescent="0.25">
      <c r="A203" s="26">
        <v>529023</v>
      </c>
      <c r="B203" s="27" t="s">
        <v>1303</v>
      </c>
      <c r="C203" s="27" t="s">
        <v>1374</v>
      </c>
      <c r="D203" s="27" t="s">
        <v>320</v>
      </c>
      <c r="E203" s="28" t="s">
        <v>22</v>
      </c>
      <c r="F203" s="27" t="s">
        <v>23</v>
      </c>
      <c r="G203" s="24" t="str">
        <f t="shared" si="3"/>
        <v>C</v>
      </c>
      <c r="H203" s="24" t="str">
        <f>VLOOKUP(J203,[1]Homoogacion!$A$2:$C$29,2,0)</f>
        <v>VICEPRESIDENCIA DE INTEGRACIÓN PRODUCTIVA</v>
      </c>
      <c r="I203" s="24" t="str">
        <f>VLOOKUP(J203,[1]Homoogacion!$A$2:$C$29,3,0)</f>
        <v>Extención Agropecuaria</v>
      </c>
      <c r="J203" s="27" t="s">
        <v>472</v>
      </c>
      <c r="K203" s="27" t="s">
        <v>473</v>
      </c>
      <c r="L203" s="27" t="s">
        <v>30</v>
      </c>
      <c r="M203" s="27" t="s">
        <v>321</v>
      </c>
      <c r="N203" s="27" t="s">
        <v>32</v>
      </c>
      <c r="O203" s="29">
        <v>3378340891.1999998</v>
      </c>
      <c r="P203" s="29">
        <v>0</v>
      </c>
      <c r="Q203" s="29">
        <v>3378340891.1999998</v>
      </c>
      <c r="R203" s="29">
        <v>3378340891.1999998</v>
      </c>
      <c r="S203" s="28" t="s">
        <v>322</v>
      </c>
      <c r="T203" s="27" t="s">
        <v>1198</v>
      </c>
      <c r="U203" s="27" t="s">
        <v>1199</v>
      </c>
      <c r="V203" s="27" t="s">
        <v>325</v>
      </c>
      <c r="W203" s="27" t="s">
        <v>356</v>
      </c>
      <c r="X203" s="27" t="s">
        <v>1375</v>
      </c>
      <c r="Y203" s="27" t="s">
        <v>328</v>
      </c>
      <c r="Z203" s="27" t="s">
        <v>343</v>
      </c>
      <c r="AA203" s="27" t="s">
        <v>344</v>
      </c>
      <c r="AB203" s="27" t="s">
        <v>1376</v>
      </c>
      <c r="AC203" s="27" t="s">
        <v>1376</v>
      </c>
      <c r="AD203" s="27" t="s">
        <v>1377</v>
      </c>
      <c r="AE203" s="27"/>
      <c r="AF203" s="27"/>
      <c r="AG203" s="27"/>
      <c r="AH203" s="27"/>
      <c r="AI203" s="27" t="s">
        <v>1245</v>
      </c>
      <c r="AJ203" s="27" t="s">
        <v>1187</v>
      </c>
      <c r="AK203" s="33" t="s">
        <v>1378</v>
      </c>
      <c r="AL203" s="36" t="s">
        <v>1379</v>
      </c>
      <c r="AM203" s="37"/>
    </row>
    <row r="204" spans="1:39" ht="39" x14ac:dyDescent="0.25">
      <c r="A204" s="26">
        <v>557523</v>
      </c>
      <c r="B204" s="27" t="s">
        <v>1303</v>
      </c>
      <c r="C204" s="27" t="s">
        <v>1380</v>
      </c>
      <c r="D204" s="27" t="s">
        <v>339</v>
      </c>
      <c r="E204" s="28" t="s">
        <v>22</v>
      </c>
      <c r="F204" s="27" t="s">
        <v>23</v>
      </c>
      <c r="G204" s="24" t="str">
        <f t="shared" si="3"/>
        <v>C</v>
      </c>
      <c r="H204" s="24" t="str">
        <f>VLOOKUP(J204,[1]Homoogacion!$A$2:$C$29,2,0)</f>
        <v>VIP- Dirección de Adecuación de Tierras</v>
      </c>
      <c r="I204" s="24" t="str">
        <f>VLOOKUP(J204,[1]Homoogacion!$A$2:$C$29,3,0)</f>
        <v>FONAT</v>
      </c>
      <c r="J204" s="27" t="s">
        <v>478</v>
      </c>
      <c r="K204" s="27" t="s">
        <v>479</v>
      </c>
      <c r="L204" s="27" t="s">
        <v>30</v>
      </c>
      <c r="M204" s="27" t="s">
        <v>321</v>
      </c>
      <c r="N204" s="27" t="s">
        <v>32</v>
      </c>
      <c r="O204" s="29">
        <v>76937975</v>
      </c>
      <c r="P204" s="29">
        <v>0</v>
      </c>
      <c r="Q204" s="29">
        <v>76937975</v>
      </c>
      <c r="R204" s="29">
        <v>43953671</v>
      </c>
      <c r="S204" s="28" t="s">
        <v>322</v>
      </c>
      <c r="T204" s="27" t="s">
        <v>1353</v>
      </c>
      <c r="U204" s="27" t="s">
        <v>1354</v>
      </c>
      <c r="V204" s="27" t="s">
        <v>325</v>
      </c>
      <c r="W204" s="27" t="s">
        <v>356</v>
      </c>
      <c r="X204" s="27" t="s">
        <v>1355</v>
      </c>
      <c r="Y204" s="27" t="s">
        <v>328</v>
      </c>
      <c r="Z204" s="27" t="s">
        <v>385</v>
      </c>
      <c r="AA204" s="27" t="s">
        <v>386</v>
      </c>
      <c r="AB204" s="27" t="s">
        <v>1381</v>
      </c>
      <c r="AC204" s="27" t="s">
        <v>1381</v>
      </c>
      <c r="AD204" s="27" t="s">
        <v>1382</v>
      </c>
      <c r="AE204" s="27" t="s">
        <v>1383</v>
      </c>
      <c r="AF204" s="27" t="s">
        <v>1384</v>
      </c>
      <c r="AG204" s="27" t="s">
        <v>1385</v>
      </c>
      <c r="AH204" s="27"/>
      <c r="AI204" s="27" t="s">
        <v>1386</v>
      </c>
      <c r="AJ204" s="27" t="s">
        <v>703</v>
      </c>
      <c r="AK204" s="33" t="s">
        <v>1387</v>
      </c>
      <c r="AL204" s="36" t="s">
        <v>1388</v>
      </c>
      <c r="AM204" s="37"/>
    </row>
    <row r="205" spans="1:39" ht="51.75" x14ac:dyDescent="0.25">
      <c r="A205" s="26">
        <v>543723</v>
      </c>
      <c r="B205" s="27" t="s">
        <v>1303</v>
      </c>
      <c r="C205" s="27" t="s">
        <v>1380</v>
      </c>
      <c r="D205" s="27" t="s">
        <v>339</v>
      </c>
      <c r="E205" s="28" t="s">
        <v>22</v>
      </c>
      <c r="F205" s="27" t="s">
        <v>23</v>
      </c>
      <c r="G205" s="24" t="str">
        <f t="shared" si="3"/>
        <v>C</v>
      </c>
      <c r="H205" s="24" t="str">
        <f>VLOOKUP(J205,[1]Homoogacion!$A$2:$C$29,2,0)</f>
        <v>VICEPRESIDENCIA DE INTEGRACIÓN PRODUCTIVA</v>
      </c>
      <c r="I205" s="24" t="str">
        <f>VLOOKUP(J205,[1]Homoogacion!$A$2:$C$29,3,0)</f>
        <v>AOCM</v>
      </c>
      <c r="J205" s="27" t="s">
        <v>476</v>
      </c>
      <c r="K205" s="27" t="s">
        <v>477</v>
      </c>
      <c r="L205" s="27" t="s">
        <v>30</v>
      </c>
      <c r="M205" s="27" t="s">
        <v>321</v>
      </c>
      <c r="N205" s="27" t="s">
        <v>32</v>
      </c>
      <c r="O205" s="29">
        <v>16394687</v>
      </c>
      <c r="P205" s="29">
        <v>0</v>
      </c>
      <c r="Q205" s="29">
        <v>16394687</v>
      </c>
      <c r="R205" s="29">
        <v>0</v>
      </c>
      <c r="S205" s="28" t="s">
        <v>462</v>
      </c>
      <c r="T205" s="27" t="s">
        <v>1389</v>
      </c>
      <c r="U205" s="27" t="s">
        <v>1390</v>
      </c>
      <c r="V205" s="27" t="s">
        <v>325</v>
      </c>
      <c r="W205" s="27" t="s">
        <v>356</v>
      </c>
      <c r="X205" s="27" t="s">
        <v>1391</v>
      </c>
      <c r="Y205" s="27" t="s">
        <v>328</v>
      </c>
      <c r="Z205" s="27" t="s">
        <v>385</v>
      </c>
      <c r="AA205" s="27" t="s">
        <v>386</v>
      </c>
      <c r="AB205" s="27" t="s">
        <v>562</v>
      </c>
      <c r="AC205" s="27" t="s">
        <v>1392</v>
      </c>
      <c r="AD205" s="27" t="s">
        <v>1393</v>
      </c>
      <c r="AE205" s="27" t="s">
        <v>1394</v>
      </c>
      <c r="AF205" s="27" t="s">
        <v>1395</v>
      </c>
      <c r="AG205" s="27"/>
      <c r="AH205" s="27"/>
      <c r="AI205" s="27" t="s">
        <v>1396</v>
      </c>
      <c r="AJ205" s="27" t="s">
        <v>867</v>
      </c>
      <c r="AK205" s="33" t="s">
        <v>1397</v>
      </c>
      <c r="AL205" s="36" t="s">
        <v>1398</v>
      </c>
      <c r="AM205" s="37"/>
    </row>
    <row r="206" spans="1:39" ht="51.75" x14ac:dyDescent="0.25">
      <c r="A206" s="26">
        <v>543623</v>
      </c>
      <c r="B206" s="27" t="s">
        <v>1303</v>
      </c>
      <c r="C206" s="27" t="s">
        <v>1380</v>
      </c>
      <c r="D206" s="27" t="s">
        <v>339</v>
      </c>
      <c r="E206" s="28" t="s">
        <v>22</v>
      </c>
      <c r="F206" s="27" t="s">
        <v>23</v>
      </c>
      <c r="G206" s="24" t="str">
        <f t="shared" si="3"/>
        <v>C</v>
      </c>
      <c r="H206" s="24" t="str">
        <f>VLOOKUP(J206,[1]Homoogacion!$A$2:$C$29,2,0)</f>
        <v>VICEPRESIDENCIA DE INTEGRACIÓN PRODUCTIVA</v>
      </c>
      <c r="I206" s="24" t="str">
        <f>VLOOKUP(J206,[1]Homoogacion!$A$2:$C$29,3,0)</f>
        <v>AOCM</v>
      </c>
      <c r="J206" s="27" t="s">
        <v>476</v>
      </c>
      <c r="K206" s="27" t="s">
        <v>477</v>
      </c>
      <c r="L206" s="27" t="s">
        <v>30</v>
      </c>
      <c r="M206" s="27" t="s">
        <v>321</v>
      </c>
      <c r="N206" s="27" t="s">
        <v>32</v>
      </c>
      <c r="O206" s="29">
        <v>16394687</v>
      </c>
      <c r="P206" s="29">
        <v>0</v>
      </c>
      <c r="Q206" s="29">
        <v>16394687</v>
      </c>
      <c r="R206" s="29">
        <v>0</v>
      </c>
      <c r="S206" s="28" t="s">
        <v>462</v>
      </c>
      <c r="T206" s="27" t="s">
        <v>1399</v>
      </c>
      <c r="U206" s="27" t="s">
        <v>1400</v>
      </c>
      <c r="V206" s="27" t="s">
        <v>325</v>
      </c>
      <c r="W206" s="27" t="s">
        <v>356</v>
      </c>
      <c r="X206" s="27" t="s">
        <v>1401</v>
      </c>
      <c r="Y206" s="27" t="s">
        <v>328</v>
      </c>
      <c r="Z206" s="27" t="s">
        <v>385</v>
      </c>
      <c r="AA206" s="27" t="s">
        <v>386</v>
      </c>
      <c r="AB206" s="27" t="s">
        <v>562</v>
      </c>
      <c r="AC206" s="27" t="s">
        <v>1392</v>
      </c>
      <c r="AD206" s="27" t="s">
        <v>1402</v>
      </c>
      <c r="AE206" s="27" t="s">
        <v>1403</v>
      </c>
      <c r="AF206" s="27" t="s">
        <v>1404</v>
      </c>
      <c r="AG206" s="27"/>
      <c r="AH206" s="27"/>
      <c r="AI206" s="27" t="s">
        <v>1396</v>
      </c>
      <c r="AJ206" s="27" t="s">
        <v>867</v>
      </c>
      <c r="AK206" s="33" t="s">
        <v>1397</v>
      </c>
      <c r="AL206" s="36" t="s">
        <v>1398</v>
      </c>
      <c r="AM206" s="37"/>
    </row>
    <row r="207" spans="1:39" ht="51.75" x14ac:dyDescent="0.25">
      <c r="A207" s="26">
        <v>543923</v>
      </c>
      <c r="B207" s="27" t="s">
        <v>1303</v>
      </c>
      <c r="C207" s="27" t="s">
        <v>1380</v>
      </c>
      <c r="D207" s="27" t="s">
        <v>339</v>
      </c>
      <c r="E207" s="28" t="s">
        <v>22</v>
      </c>
      <c r="F207" s="27" t="s">
        <v>23</v>
      </c>
      <c r="G207" s="24" t="str">
        <f t="shared" si="3"/>
        <v>C</v>
      </c>
      <c r="H207" s="24" t="str">
        <f>VLOOKUP(J207,[1]Homoogacion!$A$2:$C$29,2,0)</f>
        <v>VICEPRESIDENCIA DE INTEGRACIÓN PRODUCTIVA</v>
      </c>
      <c r="I207" s="24" t="str">
        <f>VLOOKUP(J207,[1]Homoogacion!$A$2:$C$29,3,0)</f>
        <v>AOCM</v>
      </c>
      <c r="J207" s="27" t="s">
        <v>476</v>
      </c>
      <c r="K207" s="27" t="s">
        <v>477</v>
      </c>
      <c r="L207" s="27" t="s">
        <v>30</v>
      </c>
      <c r="M207" s="27" t="s">
        <v>321</v>
      </c>
      <c r="N207" s="27" t="s">
        <v>32</v>
      </c>
      <c r="O207" s="29">
        <v>16394687</v>
      </c>
      <c r="P207" s="29">
        <v>0</v>
      </c>
      <c r="Q207" s="29">
        <v>16394687</v>
      </c>
      <c r="R207" s="29">
        <v>0</v>
      </c>
      <c r="S207" s="28" t="s">
        <v>462</v>
      </c>
      <c r="T207" s="27" t="s">
        <v>1405</v>
      </c>
      <c r="U207" s="27" t="s">
        <v>1406</v>
      </c>
      <c r="V207" s="27" t="s">
        <v>325</v>
      </c>
      <c r="W207" s="27" t="s">
        <v>356</v>
      </c>
      <c r="X207" s="27" t="s">
        <v>1407</v>
      </c>
      <c r="Y207" s="27" t="s">
        <v>328</v>
      </c>
      <c r="Z207" s="27" t="s">
        <v>343</v>
      </c>
      <c r="AA207" s="27" t="s">
        <v>344</v>
      </c>
      <c r="AB207" s="27" t="s">
        <v>562</v>
      </c>
      <c r="AC207" s="27" t="s">
        <v>1392</v>
      </c>
      <c r="AD207" s="27" t="s">
        <v>1408</v>
      </c>
      <c r="AE207" s="27" t="s">
        <v>1409</v>
      </c>
      <c r="AF207" s="27" t="s">
        <v>1410</v>
      </c>
      <c r="AG207" s="27"/>
      <c r="AH207" s="27"/>
      <c r="AI207" s="27" t="s">
        <v>1396</v>
      </c>
      <c r="AJ207" s="27" t="s">
        <v>867</v>
      </c>
      <c r="AK207" s="33" t="s">
        <v>1397</v>
      </c>
      <c r="AL207" s="36" t="s">
        <v>1411</v>
      </c>
      <c r="AM207" s="37"/>
    </row>
    <row r="208" spans="1:39" ht="51.75" x14ac:dyDescent="0.25">
      <c r="A208" s="26">
        <v>543823</v>
      </c>
      <c r="B208" s="27" t="s">
        <v>1303</v>
      </c>
      <c r="C208" s="27" t="s">
        <v>1412</v>
      </c>
      <c r="D208" s="27" t="s">
        <v>339</v>
      </c>
      <c r="E208" s="28" t="s">
        <v>22</v>
      </c>
      <c r="F208" s="27" t="s">
        <v>23</v>
      </c>
      <c r="G208" s="24" t="str">
        <f t="shared" si="3"/>
        <v>C</v>
      </c>
      <c r="H208" s="24" t="str">
        <f>VLOOKUP(J208,[1]Homoogacion!$A$2:$C$29,2,0)</f>
        <v>VICEPRESIDENCIA DE INTEGRACIÓN PRODUCTIVA</v>
      </c>
      <c r="I208" s="24" t="str">
        <f>VLOOKUP(J208,[1]Homoogacion!$A$2:$C$29,3,0)</f>
        <v>AOCM</v>
      </c>
      <c r="J208" s="27" t="s">
        <v>476</v>
      </c>
      <c r="K208" s="27" t="s">
        <v>477</v>
      </c>
      <c r="L208" s="27" t="s">
        <v>30</v>
      </c>
      <c r="M208" s="27" t="s">
        <v>321</v>
      </c>
      <c r="N208" s="27" t="s">
        <v>32</v>
      </c>
      <c r="O208" s="29">
        <v>16394687</v>
      </c>
      <c r="P208" s="29">
        <v>0</v>
      </c>
      <c r="Q208" s="29">
        <v>16394687</v>
      </c>
      <c r="R208" s="29">
        <v>0</v>
      </c>
      <c r="S208" s="28" t="s">
        <v>462</v>
      </c>
      <c r="T208" s="27" t="s">
        <v>1413</v>
      </c>
      <c r="U208" s="27" t="s">
        <v>1414</v>
      </c>
      <c r="V208" s="27" t="s">
        <v>325</v>
      </c>
      <c r="W208" s="27" t="s">
        <v>356</v>
      </c>
      <c r="X208" s="27" t="s">
        <v>1415</v>
      </c>
      <c r="Y208" s="27" t="s">
        <v>328</v>
      </c>
      <c r="Z208" s="27" t="s">
        <v>385</v>
      </c>
      <c r="AA208" s="27" t="s">
        <v>386</v>
      </c>
      <c r="AB208" s="27" t="s">
        <v>562</v>
      </c>
      <c r="AC208" s="27" t="s">
        <v>1392</v>
      </c>
      <c r="AD208" s="27" t="s">
        <v>1416</v>
      </c>
      <c r="AE208" s="27" t="s">
        <v>1417</v>
      </c>
      <c r="AF208" s="27" t="s">
        <v>1418</v>
      </c>
      <c r="AG208" s="27"/>
      <c r="AH208" s="27"/>
      <c r="AI208" s="27" t="s">
        <v>1396</v>
      </c>
      <c r="AJ208" s="27" t="s">
        <v>867</v>
      </c>
      <c r="AK208" s="33" t="s">
        <v>1397</v>
      </c>
      <c r="AL208" s="36" t="s">
        <v>1411</v>
      </c>
      <c r="AM208" s="37"/>
    </row>
    <row r="209" spans="1:39" ht="51.75" x14ac:dyDescent="0.25">
      <c r="A209" s="26">
        <v>544023</v>
      </c>
      <c r="B209" s="27" t="s">
        <v>1303</v>
      </c>
      <c r="C209" s="27" t="s">
        <v>1412</v>
      </c>
      <c r="D209" s="27" t="s">
        <v>339</v>
      </c>
      <c r="E209" s="28" t="s">
        <v>22</v>
      </c>
      <c r="F209" s="27" t="s">
        <v>23</v>
      </c>
      <c r="G209" s="24" t="str">
        <f t="shared" si="3"/>
        <v>C</v>
      </c>
      <c r="H209" s="24" t="str">
        <f>VLOOKUP(J209,[1]Homoogacion!$A$2:$C$29,2,0)</f>
        <v>VICEPRESIDENCIA DE INTEGRACIÓN PRODUCTIVA</v>
      </c>
      <c r="I209" s="24" t="str">
        <f>VLOOKUP(J209,[1]Homoogacion!$A$2:$C$29,3,0)</f>
        <v>AOCM</v>
      </c>
      <c r="J209" s="27" t="s">
        <v>476</v>
      </c>
      <c r="K209" s="27" t="s">
        <v>477</v>
      </c>
      <c r="L209" s="27" t="s">
        <v>30</v>
      </c>
      <c r="M209" s="27" t="s">
        <v>321</v>
      </c>
      <c r="N209" s="27" t="s">
        <v>32</v>
      </c>
      <c r="O209" s="29">
        <v>16394687</v>
      </c>
      <c r="P209" s="29">
        <v>0</v>
      </c>
      <c r="Q209" s="29">
        <v>16394687</v>
      </c>
      <c r="R209" s="29">
        <v>0</v>
      </c>
      <c r="S209" s="28" t="s">
        <v>462</v>
      </c>
      <c r="T209" s="27" t="s">
        <v>1419</v>
      </c>
      <c r="U209" s="27" t="s">
        <v>1420</v>
      </c>
      <c r="V209" s="27" t="s">
        <v>325</v>
      </c>
      <c r="W209" s="27" t="s">
        <v>356</v>
      </c>
      <c r="X209" s="27" t="s">
        <v>1421</v>
      </c>
      <c r="Y209" s="27" t="s">
        <v>328</v>
      </c>
      <c r="Z209" s="27" t="s">
        <v>385</v>
      </c>
      <c r="AA209" s="27" t="s">
        <v>386</v>
      </c>
      <c r="AB209" s="27" t="s">
        <v>562</v>
      </c>
      <c r="AC209" s="27" t="s">
        <v>1392</v>
      </c>
      <c r="AD209" s="27" t="s">
        <v>1422</v>
      </c>
      <c r="AE209" s="27" t="s">
        <v>1423</v>
      </c>
      <c r="AF209" s="27" t="s">
        <v>1424</v>
      </c>
      <c r="AG209" s="27"/>
      <c r="AH209" s="27"/>
      <c r="AI209" s="27" t="s">
        <v>1396</v>
      </c>
      <c r="AJ209" s="27" t="s">
        <v>867</v>
      </c>
      <c r="AK209" s="33" t="s">
        <v>1397</v>
      </c>
      <c r="AL209" s="36" t="s">
        <v>1411</v>
      </c>
      <c r="AM209" s="37"/>
    </row>
    <row r="210" spans="1:39" ht="51.75" x14ac:dyDescent="0.25">
      <c r="A210" s="26">
        <v>544123</v>
      </c>
      <c r="B210" s="27" t="s">
        <v>1303</v>
      </c>
      <c r="C210" s="27" t="s">
        <v>1412</v>
      </c>
      <c r="D210" s="27" t="s">
        <v>339</v>
      </c>
      <c r="E210" s="28" t="s">
        <v>22</v>
      </c>
      <c r="F210" s="27" t="s">
        <v>23</v>
      </c>
      <c r="G210" s="24" t="str">
        <f t="shared" si="3"/>
        <v>C</v>
      </c>
      <c r="H210" s="24" t="str">
        <f>VLOOKUP(J210,[1]Homoogacion!$A$2:$C$29,2,0)</f>
        <v>VICEPRESIDENCIA DE INTEGRACIÓN PRODUCTIVA</v>
      </c>
      <c r="I210" s="24" t="str">
        <f>VLOOKUP(J210,[1]Homoogacion!$A$2:$C$29,3,0)</f>
        <v>AOCM</v>
      </c>
      <c r="J210" s="27" t="s">
        <v>476</v>
      </c>
      <c r="K210" s="27" t="s">
        <v>477</v>
      </c>
      <c r="L210" s="27" t="s">
        <v>30</v>
      </c>
      <c r="M210" s="27" t="s">
        <v>321</v>
      </c>
      <c r="N210" s="27" t="s">
        <v>32</v>
      </c>
      <c r="O210" s="29">
        <v>16394687</v>
      </c>
      <c r="P210" s="29">
        <v>0</v>
      </c>
      <c r="Q210" s="29">
        <v>16394687</v>
      </c>
      <c r="R210" s="29">
        <v>0</v>
      </c>
      <c r="S210" s="28" t="s">
        <v>462</v>
      </c>
      <c r="T210" s="27" t="s">
        <v>1425</v>
      </c>
      <c r="U210" s="27" t="s">
        <v>1426</v>
      </c>
      <c r="V210" s="27" t="s">
        <v>325</v>
      </c>
      <c r="W210" s="27" t="s">
        <v>356</v>
      </c>
      <c r="X210" s="27" t="s">
        <v>1427</v>
      </c>
      <c r="Y210" s="27" t="s">
        <v>328</v>
      </c>
      <c r="Z210" s="27" t="s">
        <v>494</v>
      </c>
      <c r="AA210" s="27" t="s">
        <v>495</v>
      </c>
      <c r="AB210" s="27" t="s">
        <v>562</v>
      </c>
      <c r="AC210" s="27" t="s">
        <v>1392</v>
      </c>
      <c r="AD210" s="27" t="s">
        <v>1428</v>
      </c>
      <c r="AE210" s="27" t="s">
        <v>1429</v>
      </c>
      <c r="AF210" s="27" t="s">
        <v>1430</v>
      </c>
      <c r="AG210" s="27"/>
      <c r="AH210" s="27"/>
      <c r="AI210" s="27" t="s">
        <v>1396</v>
      </c>
      <c r="AJ210" s="27" t="s">
        <v>867</v>
      </c>
      <c r="AK210" s="33" t="s">
        <v>1397</v>
      </c>
      <c r="AL210" s="36" t="s">
        <v>1411</v>
      </c>
      <c r="AM210" s="37"/>
    </row>
    <row r="211" spans="1:39" ht="51.75" x14ac:dyDescent="0.25">
      <c r="A211" s="26">
        <v>594023</v>
      </c>
      <c r="B211" s="27" t="s">
        <v>1303</v>
      </c>
      <c r="C211" s="27" t="s">
        <v>1431</v>
      </c>
      <c r="D211" s="27" t="s">
        <v>320</v>
      </c>
      <c r="E211" s="28" t="s">
        <v>22</v>
      </c>
      <c r="F211" s="27" t="s">
        <v>23</v>
      </c>
      <c r="G211" s="24" t="str">
        <f t="shared" si="3"/>
        <v>C</v>
      </c>
      <c r="H211" s="24" t="str">
        <f>VLOOKUP(J211,[1]Homoogacion!$A$2:$C$29,2,0)</f>
        <v>VICEPRESIDENCIA DE INTEGRACIÓN PRODUCTIVA</v>
      </c>
      <c r="I211" s="24" t="str">
        <f>VLOOKUP(J211,[1]Homoogacion!$A$2:$C$29,3,0)</f>
        <v>AOCM</v>
      </c>
      <c r="J211" s="27" t="s">
        <v>476</v>
      </c>
      <c r="K211" s="27" t="s">
        <v>477</v>
      </c>
      <c r="L211" s="27" t="s">
        <v>30</v>
      </c>
      <c r="M211" s="27" t="s">
        <v>321</v>
      </c>
      <c r="N211" s="27" t="s">
        <v>32</v>
      </c>
      <c r="O211" s="29">
        <v>16303114</v>
      </c>
      <c r="P211" s="29">
        <v>0</v>
      </c>
      <c r="Q211" s="29">
        <v>16303114</v>
      </c>
      <c r="R211" s="29">
        <v>16303114</v>
      </c>
      <c r="S211" s="28" t="s">
        <v>462</v>
      </c>
      <c r="T211" s="27" t="s">
        <v>1432</v>
      </c>
      <c r="U211" s="27" t="s">
        <v>1433</v>
      </c>
      <c r="V211" s="27" t="s">
        <v>325</v>
      </c>
      <c r="W211" s="27" t="s">
        <v>356</v>
      </c>
      <c r="X211" s="27" t="s">
        <v>1434</v>
      </c>
      <c r="Y211" s="27" t="s">
        <v>328</v>
      </c>
      <c r="Z211" s="27" t="s">
        <v>358</v>
      </c>
      <c r="AA211" s="27" t="s">
        <v>359</v>
      </c>
      <c r="AB211" s="27" t="s">
        <v>1435</v>
      </c>
      <c r="AC211" s="27" t="s">
        <v>1436</v>
      </c>
      <c r="AD211" s="27" t="s">
        <v>1437</v>
      </c>
      <c r="AE211" s="27"/>
      <c r="AF211" s="27"/>
      <c r="AG211" s="27"/>
      <c r="AH211" s="27"/>
      <c r="AI211" s="27" t="s">
        <v>1438</v>
      </c>
      <c r="AJ211" s="27" t="s">
        <v>867</v>
      </c>
      <c r="AK211" s="33" t="s">
        <v>1439</v>
      </c>
      <c r="AL211" s="36" t="s">
        <v>1440</v>
      </c>
      <c r="AM211" s="37"/>
    </row>
    <row r="212" spans="1:39" ht="51.75" x14ac:dyDescent="0.25">
      <c r="A212" s="26">
        <v>594123</v>
      </c>
      <c r="B212" s="27" t="s">
        <v>1303</v>
      </c>
      <c r="C212" s="27" t="s">
        <v>1431</v>
      </c>
      <c r="D212" s="27" t="s">
        <v>339</v>
      </c>
      <c r="E212" s="28" t="s">
        <v>22</v>
      </c>
      <c r="F212" s="27" t="s">
        <v>23</v>
      </c>
      <c r="G212" s="24" t="str">
        <f t="shared" si="3"/>
        <v>C</v>
      </c>
      <c r="H212" s="24" t="str">
        <f>VLOOKUP(J212,[1]Homoogacion!$A$2:$C$29,2,0)</f>
        <v>VICEPRESIDENCIA DE INTEGRACIÓN PRODUCTIVA</v>
      </c>
      <c r="I212" s="24" t="str">
        <f>VLOOKUP(J212,[1]Homoogacion!$A$2:$C$29,3,0)</f>
        <v>AOCM</v>
      </c>
      <c r="J212" s="27" t="s">
        <v>476</v>
      </c>
      <c r="K212" s="27" t="s">
        <v>477</v>
      </c>
      <c r="L212" s="27" t="s">
        <v>30</v>
      </c>
      <c r="M212" s="27" t="s">
        <v>321</v>
      </c>
      <c r="N212" s="27" t="s">
        <v>32</v>
      </c>
      <c r="O212" s="29">
        <v>5707484</v>
      </c>
      <c r="P212" s="29">
        <v>0</v>
      </c>
      <c r="Q212" s="29">
        <v>5707484</v>
      </c>
      <c r="R212" s="29">
        <v>5381268</v>
      </c>
      <c r="S212" s="28" t="s">
        <v>322</v>
      </c>
      <c r="T212" s="27" t="s">
        <v>1371</v>
      </c>
      <c r="U212" s="27" t="s">
        <v>23</v>
      </c>
      <c r="V212" s="27" t="s">
        <v>420</v>
      </c>
      <c r="W212" s="30"/>
      <c r="X212" s="30"/>
      <c r="Y212" s="30"/>
      <c r="Z212" s="30"/>
      <c r="AA212" s="30"/>
      <c r="AB212" s="27" t="s">
        <v>1435</v>
      </c>
      <c r="AC212" s="27" t="s">
        <v>1436</v>
      </c>
      <c r="AD212" s="27" t="s">
        <v>1441</v>
      </c>
      <c r="AE212" s="27" t="s">
        <v>1442</v>
      </c>
      <c r="AF212" s="27" t="s">
        <v>1443</v>
      </c>
      <c r="AG212" s="27" t="s">
        <v>1444</v>
      </c>
      <c r="AH212" s="27"/>
      <c r="AI212" s="27" t="s">
        <v>1438</v>
      </c>
      <c r="AJ212" s="27" t="s">
        <v>867</v>
      </c>
      <c r="AK212" s="33" t="s">
        <v>1439</v>
      </c>
      <c r="AL212" s="36" t="s">
        <v>1445</v>
      </c>
      <c r="AM212" s="37"/>
    </row>
    <row r="213" spans="1:39" ht="39" x14ac:dyDescent="0.25">
      <c r="A213" s="26">
        <v>705023</v>
      </c>
      <c r="B213" s="27" t="s">
        <v>1303</v>
      </c>
      <c r="C213" s="27" t="s">
        <v>1431</v>
      </c>
      <c r="D213" s="27" t="s">
        <v>320</v>
      </c>
      <c r="E213" s="28" t="s">
        <v>22</v>
      </c>
      <c r="F213" s="27" t="s">
        <v>23</v>
      </c>
      <c r="G213" s="24" t="str">
        <f t="shared" si="3"/>
        <v>C</v>
      </c>
      <c r="H213" s="24" t="str">
        <f>VLOOKUP(J213,[1]Homoogacion!$A$2:$C$29,2,0)</f>
        <v>VICEPRESIDENCIA DE INTEGRACIÓN PRODUCTIVA</v>
      </c>
      <c r="I213" s="24" t="str">
        <f>VLOOKUP(J213,[1]Homoogacion!$A$2:$C$29,3,0)</f>
        <v>PIDAR</v>
      </c>
      <c r="J213" s="27" t="s">
        <v>535</v>
      </c>
      <c r="K213" s="27" t="s">
        <v>536</v>
      </c>
      <c r="L213" s="27" t="s">
        <v>30</v>
      </c>
      <c r="M213" s="27" t="s">
        <v>321</v>
      </c>
      <c r="N213" s="27" t="s">
        <v>32</v>
      </c>
      <c r="O213" s="29">
        <v>2541500</v>
      </c>
      <c r="P213" s="29">
        <v>0</v>
      </c>
      <c r="Q213" s="29">
        <v>2541500</v>
      </c>
      <c r="R213" s="29">
        <v>2541500</v>
      </c>
      <c r="S213" s="28" t="s">
        <v>462</v>
      </c>
      <c r="T213" s="27" t="s">
        <v>1446</v>
      </c>
      <c r="U213" s="27" t="s">
        <v>1447</v>
      </c>
      <c r="V213" s="27" t="s">
        <v>325</v>
      </c>
      <c r="W213" s="27" t="s">
        <v>356</v>
      </c>
      <c r="X213" s="27" t="s">
        <v>1448</v>
      </c>
      <c r="Y213" s="27" t="s">
        <v>328</v>
      </c>
      <c r="Z213" s="27" t="s">
        <v>358</v>
      </c>
      <c r="AA213" s="27" t="s">
        <v>359</v>
      </c>
      <c r="AB213" s="27" t="s">
        <v>1449</v>
      </c>
      <c r="AC213" s="27" t="s">
        <v>1450</v>
      </c>
      <c r="AD213" s="27" t="s">
        <v>1451</v>
      </c>
      <c r="AE213" s="27"/>
      <c r="AF213" s="27"/>
      <c r="AG213" s="27"/>
      <c r="AH213" s="27"/>
      <c r="AI213" s="27" t="s">
        <v>415</v>
      </c>
      <c r="AJ213" s="27" t="s">
        <v>469</v>
      </c>
      <c r="AK213" s="33" t="s">
        <v>1452</v>
      </c>
      <c r="AL213" s="36" t="s">
        <v>1453</v>
      </c>
      <c r="AM213" s="37"/>
    </row>
    <row r="214" spans="1:39" ht="39" x14ac:dyDescent="0.25">
      <c r="A214" s="26">
        <v>705023</v>
      </c>
      <c r="B214" s="27" t="s">
        <v>1303</v>
      </c>
      <c r="C214" s="27" t="s">
        <v>1431</v>
      </c>
      <c r="D214" s="27" t="s">
        <v>320</v>
      </c>
      <c r="E214" s="28" t="s">
        <v>22</v>
      </c>
      <c r="F214" s="27" t="s">
        <v>23</v>
      </c>
      <c r="G214" s="24" t="str">
        <f t="shared" si="3"/>
        <v>C</v>
      </c>
      <c r="H214" s="24" t="str">
        <f>VLOOKUP(J214,[1]Homoogacion!$A$2:$C$29,2,0)</f>
        <v>VICEPRESIDENCIA DE INTEGRACIÓN PRODUCTIVA</v>
      </c>
      <c r="I214" s="24" t="str">
        <f>VLOOKUP(J214,[1]Homoogacion!$A$2:$C$29,3,0)</f>
        <v>PIDAR</v>
      </c>
      <c r="J214" s="27" t="s">
        <v>460</v>
      </c>
      <c r="K214" s="27" t="s">
        <v>461</v>
      </c>
      <c r="L214" s="27" t="s">
        <v>30</v>
      </c>
      <c r="M214" s="27" t="s">
        <v>321</v>
      </c>
      <c r="N214" s="27" t="s">
        <v>32</v>
      </c>
      <c r="O214" s="29">
        <v>2541500</v>
      </c>
      <c r="P214" s="29">
        <v>0</v>
      </c>
      <c r="Q214" s="29">
        <v>2541500</v>
      </c>
      <c r="R214" s="29">
        <v>2541500</v>
      </c>
      <c r="S214" s="28" t="s">
        <v>462</v>
      </c>
      <c r="T214" s="27" t="s">
        <v>1446</v>
      </c>
      <c r="U214" s="27" t="s">
        <v>1447</v>
      </c>
      <c r="V214" s="27" t="s">
        <v>325</v>
      </c>
      <c r="W214" s="27" t="s">
        <v>356</v>
      </c>
      <c r="X214" s="27" t="s">
        <v>1448</v>
      </c>
      <c r="Y214" s="27" t="s">
        <v>328</v>
      </c>
      <c r="Z214" s="27" t="s">
        <v>358</v>
      </c>
      <c r="AA214" s="27" t="s">
        <v>359</v>
      </c>
      <c r="AB214" s="27" t="s">
        <v>1449</v>
      </c>
      <c r="AC214" s="27" t="s">
        <v>1450</v>
      </c>
      <c r="AD214" s="27" t="s">
        <v>1451</v>
      </c>
      <c r="AE214" s="27"/>
      <c r="AF214" s="27"/>
      <c r="AG214" s="27"/>
      <c r="AH214" s="27"/>
      <c r="AI214" s="27" t="s">
        <v>415</v>
      </c>
      <c r="AJ214" s="27" t="s">
        <v>469</v>
      </c>
      <c r="AK214" s="33" t="s">
        <v>1452</v>
      </c>
      <c r="AL214" s="36" t="s">
        <v>1453</v>
      </c>
      <c r="AM214" s="37"/>
    </row>
    <row r="215" spans="1:39" ht="39" x14ac:dyDescent="0.25">
      <c r="A215" s="26">
        <v>705023</v>
      </c>
      <c r="B215" s="27" t="s">
        <v>1303</v>
      </c>
      <c r="C215" s="27" t="s">
        <v>1431</v>
      </c>
      <c r="D215" s="27" t="s">
        <v>320</v>
      </c>
      <c r="E215" s="28" t="s">
        <v>22</v>
      </c>
      <c r="F215" s="27" t="s">
        <v>23</v>
      </c>
      <c r="G215" s="24" t="str">
        <f t="shared" si="3"/>
        <v>C</v>
      </c>
      <c r="H215" s="24" t="str">
        <f>VLOOKUP(J215,[1]Homoogacion!$A$2:$C$29,2,0)</f>
        <v>VICEPRESIDENCIA DE INTEGRACIÓN PRODUCTIVA</v>
      </c>
      <c r="I215" s="24" t="str">
        <f>VLOOKUP(J215,[1]Homoogacion!$A$2:$C$29,3,0)</f>
        <v>Extención Agropecuaria</v>
      </c>
      <c r="J215" s="27" t="s">
        <v>472</v>
      </c>
      <c r="K215" s="27" t="s">
        <v>473</v>
      </c>
      <c r="L215" s="27" t="s">
        <v>30</v>
      </c>
      <c r="M215" s="27" t="s">
        <v>321</v>
      </c>
      <c r="N215" s="27" t="s">
        <v>32</v>
      </c>
      <c r="O215" s="29">
        <v>1016600</v>
      </c>
      <c r="P215" s="29">
        <v>0</v>
      </c>
      <c r="Q215" s="29">
        <v>1016600</v>
      </c>
      <c r="R215" s="29">
        <v>1016600</v>
      </c>
      <c r="S215" s="28" t="s">
        <v>462</v>
      </c>
      <c r="T215" s="27" t="s">
        <v>1446</v>
      </c>
      <c r="U215" s="27" t="s">
        <v>1447</v>
      </c>
      <c r="V215" s="27" t="s">
        <v>325</v>
      </c>
      <c r="W215" s="27" t="s">
        <v>356</v>
      </c>
      <c r="X215" s="27" t="s">
        <v>1448</v>
      </c>
      <c r="Y215" s="27" t="s">
        <v>328</v>
      </c>
      <c r="Z215" s="27" t="s">
        <v>358</v>
      </c>
      <c r="AA215" s="27" t="s">
        <v>359</v>
      </c>
      <c r="AB215" s="27" t="s">
        <v>1449</v>
      </c>
      <c r="AC215" s="27" t="s">
        <v>1450</v>
      </c>
      <c r="AD215" s="27" t="s">
        <v>1451</v>
      </c>
      <c r="AE215" s="27"/>
      <c r="AF215" s="27"/>
      <c r="AG215" s="27"/>
      <c r="AH215" s="27"/>
      <c r="AI215" s="27" t="s">
        <v>415</v>
      </c>
      <c r="AJ215" s="27" t="s">
        <v>469</v>
      </c>
      <c r="AK215" s="33" t="s">
        <v>1452</v>
      </c>
      <c r="AL215" s="36" t="s">
        <v>1453</v>
      </c>
      <c r="AM215" s="37"/>
    </row>
    <row r="216" spans="1:39" ht="39" x14ac:dyDescent="0.25">
      <c r="A216" s="26">
        <v>705023</v>
      </c>
      <c r="B216" s="27" t="s">
        <v>1303</v>
      </c>
      <c r="C216" s="27" t="s">
        <v>1431</v>
      </c>
      <c r="D216" s="27" t="s">
        <v>320</v>
      </c>
      <c r="E216" s="28" t="s">
        <v>22</v>
      </c>
      <c r="F216" s="27" t="s">
        <v>23</v>
      </c>
      <c r="G216" s="24" t="str">
        <f t="shared" si="3"/>
        <v>C</v>
      </c>
      <c r="H216" s="24" t="str">
        <f>VLOOKUP(J216,[1]Homoogacion!$A$2:$C$29,2,0)</f>
        <v>VICEPRESIDENCIA DE INTEGRACIÓN PRODUCTIVA</v>
      </c>
      <c r="I216" s="24" t="str">
        <f>VLOOKUP(J216,[1]Homoogacion!$A$2:$C$29,3,0)</f>
        <v>Extención Agropecuaria</v>
      </c>
      <c r="J216" s="27" t="s">
        <v>474</v>
      </c>
      <c r="K216" s="27" t="s">
        <v>475</v>
      </c>
      <c r="L216" s="27" t="s">
        <v>30</v>
      </c>
      <c r="M216" s="27" t="s">
        <v>321</v>
      </c>
      <c r="N216" s="27" t="s">
        <v>32</v>
      </c>
      <c r="O216" s="29">
        <v>1016600</v>
      </c>
      <c r="P216" s="29">
        <v>0</v>
      </c>
      <c r="Q216" s="29">
        <v>1016600</v>
      </c>
      <c r="R216" s="29">
        <v>1016600</v>
      </c>
      <c r="S216" s="28" t="s">
        <v>462</v>
      </c>
      <c r="T216" s="27" t="s">
        <v>1446</v>
      </c>
      <c r="U216" s="27" t="s">
        <v>1447</v>
      </c>
      <c r="V216" s="27" t="s">
        <v>325</v>
      </c>
      <c r="W216" s="27" t="s">
        <v>356</v>
      </c>
      <c r="X216" s="27" t="s">
        <v>1448</v>
      </c>
      <c r="Y216" s="27" t="s">
        <v>328</v>
      </c>
      <c r="Z216" s="27" t="s">
        <v>358</v>
      </c>
      <c r="AA216" s="27" t="s">
        <v>359</v>
      </c>
      <c r="AB216" s="27" t="s">
        <v>1449</v>
      </c>
      <c r="AC216" s="27" t="s">
        <v>1450</v>
      </c>
      <c r="AD216" s="27" t="s">
        <v>1451</v>
      </c>
      <c r="AE216" s="27"/>
      <c r="AF216" s="27"/>
      <c r="AG216" s="27"/>
      <c r="AH216" s="27"/>
      <c r="AI216" s="27" t="s">
        <v>415</v>
      </c>
      <c r="AJ216" s="27" t="s">
        <v>469</v>
      </c>
      <c r="AK216" s="33" t="s">
        <v>1452</v>
      </c>
      <c r="AL216" s="36" t="s">
        <v>1453</v>
      </c>
      <c r="AM216" s="37"/>
    </row>
    <row r="217" spans="1:39" ht="51.75" x14ac:dyDescent="0.25">
      <c r="A217" s="26">
        <v>705023</v>
      </c>
      <c r="B217" s="27" t="s">
        <v>1303</v>
      </c>
      <c r="C217" s="27" t="s">
        <v>1431</v>
      </c>
      <c r="D217" s="27" t="s">
        <v>320</v>
      </c>
      <c r="E217" s="28" t="s">
        <v>22</v>
      </c>
      <c r="F217" s="27" t="s">
        <v>23</v>
      </c>
      <c r="G217" s="24" t="str">
        <f t="shared" si="3"/>
        <v>C</v>
      </c>
      <c r="H217" s="24" t="str">
        <f>VLOOKUP(J217,[1]Homoogacion!$A$2:$C$29,2,0)</f>
        <v>VICEPRESIDENCIA DE INTEGRACIÓN PRODUCTIVA</v>
      </c>
      <c r="I217" s="24" t="str">
        <f>VLOOKUP(J217,[1]Homoogacion!$A$2:$C$29,3,0)</f>
        <v>AOCM</v>
      </c>
      <c r="J217" s="27" t="s">
        <v>476</v>
      </c>
      <c r="K217" s="27" t="s">
        <v>477</v>
      </c>
      <c r="L217" s="27" t="s">
        <v>30</v>
      </c>
      <c r="M217" s="27" t="s">
        <v>321</v>
      </c>
      <c r="N217" s="27" t="s">
        <v>32</v>
      </c>
      <c r="O217" s="29">
        <v>1524900</v>
      </c>
      <c r="P217" s="29">
        <v>0</v>
      </c>
      <c r="Q217" s="29">
        <v>1524900</v>
      </c>
      <c r="R217" s="29">
        <v>1524900</v>
      </c>
      <c r="S217" s="28" t="s">
        <v>462</v>
      </c>
      <c r="T217" s="27" t="s">
        <v>1446</v>
      </c>
      <c r="U217" s="27" t="s">
        <v>1447</v>
      </c>
      <c r="V217" s="27" t="s">
        <v>325</v>
      </c>
      <c r="W217" s="27" t="s">
        <v>356</v>
      </c>
      <c r="X217" s="27" t="s">
        <v>1448</v>
      </c>
      <c r="Y217" s="27" t="s">
        <v>328</v>
      </c>
      <c r="Z217" s="27" t="s">
        <v>358</v>
      </c>
      <c r="AA217" s="27" t="s">
        <v>359</v>
      </c>
      <c r="AB217" s="27" t="s">
        <v>1449</v>
      </c>
      <c r="AC217" s="27" t="s">
        <v>1450</v>
      </c>
      <c r="AD217" s="27" t="s">
        <v>1451</v>
      </c>
      <c r="AE217" s="27"/>
      <c r="AF217" s="27"/>
      <c r="AG217" s="27"/>
      <c r="AH217" s="27"/>
      <c r="AI217" s="27" t="s">
        <v>415</v>
      </c>
      <c r="AJ217" s="27" t="s">
        <v>469</v>
      </c>
      <c r="AK217" s="33" t="s">
        <v>1452</v>
      </c>
      <c r="AL217" s="36" t="s">
        <v>1453</v>
      </c>
      <c r="AM217" s="37"/>
    </row>
    <row r="218" spans="1:39" ht="39" x14ac:dyDescent="0.25">
      <c r="A218" s="26">
        <v>705023</v>
      </c>
      <c r="B218" s="27" t="s">
        <v>1303</v>
      </c>
      <c r="C218" s="27" t="s">
        <v>1431</v>
      </c>
      <c r="D218" s="27" t="s">
        <v>320</v>
      </c>
      <c r="E218" s="28" t="s">
        <v>22</v>
      </c>
      <c r="F218" s="27" t="s">
        <v>23</v>
      </c>
      <c r="G218" s="24" t="str">
        <f t="shared" si="3"/>
        <v>C</v>
      </c>
      <c r="H218" s="24" t="str">
        <f>VLOOKUP(J218,[1]Homoogacion!$A$2:$C$29,2,0)</f>
        <v>VIP- Dirección de Adecuación de Tierras</v>
      </c>
      <c r="I218" s="24" t="str">
        <f>VLOOKUP(J218,[1]Homoogacion!$A$2:$C$29,3,0)</f>
        <v>FONAT</v>
      </c>
      <c r="J218" s="27" t="s">
        <v>478</v>
      </c>
      <c r="K218" s="27" t="s">
        <v>479</v>
      </c>
      <c r="L218" s="27" t="s">
        <v>30</v>
      </c>
      <c r="M218" s="27" t="s">
        <v>321</v>
      </c>
      <c r="N218" s="27" t="s">
        <v>32</v>
      </c>
      <c r="O218" s="29">
        <v>1524900</v>
      </c>
      <c r="P218" s="29">
        <v>0</v>
      </c>
      <c r="Q218" s="29">
        <v>1524900</v>
      </c>
      <c r="R218" s="29">
        <v>1524900</v>
      </c>
      <c r="S218" s="28" t="s">
        <v>462</v>
      </c>
      <c r="T218" s="27" t="s">
        <v>1446</v>
      </c>
      <c r="U218" s="27" t="s">
        <v>1447</v>
      </c>
      <c r="V218" s="27" t="s">
        <v>325</v>
      </c>
      <c r="W218" s="27" t="s">
        <v>356</v>
      </c>
      <c r="X218" s="27" t="s">
        <v>1448</v>
      </c>
      <c r="Y218" s="27" t="s">
        <v>328</v>
      </c>
      <c r="Z218" s="27" t="s">
        <v>358</v>
      </c>
      <c r="AA218" s="27" t="s">
        <v>359</v>
      </c>
      <c r="AB218" s="27" t="s">
        <v>1449</v>
      </c>
      <c r="AC218" s="27" t="s">
        <v>1450</v>
      </c>
      <c r="AD218" s="27" t="s">
        <v>1451</v>
      </c>
      <c r="AE218" s="27"/>
      <c r="AF218" s="27"/>
      <c r="AG218" s="27"/>
      <c r="AH218" s="27"/>
      <c r="AI218" s="27" t="s">
        <v>415</v>
      </c>
      <c r="AJ218" s="27" t="s">
        <v>469</v>
      </c>
      <c r="AK218" s="33" t="s">
        <v>1452</v>
      </c>
      <c r="AL218" s="36" t="s">
        <v>1453</v>
      </c>
      <c r="AM218" s="37"/>
    </row>
    <row r="219" spans="1:39" ht="51.75" x14ac:dyDescent="0.25">
      <c r="A219" s="26">
        <v>746523</v>
      </c>
      <c r="B219" s="27" t="s">
        <v>1303</v>
      </c>
      <c r="C219" s="27" t="s">
        <v>1454</v>
      </c>
      <c r="D219" s="27" t="s">
        <v>339</v>
      </c>
      <c r="E219" s="28" t="s">
        <v>22</v>
      </c>
      <c r="F219" s="27" t="s">
        <v>23</v>
      </c>
      <c r="G219" s="24" t="str">
        <f t="shared" si="3"/>
        <v>C</v>
      </c>
      <c r="H219" s="24" t="str">
        <f>VLOOKUP(J219,[1]Homoogacion!$A$2:$C$29,2,0)</f>
        <v>VICEPRESIDENCIA DE INTEGRACIÓN PRODUCTIVA</v>
      </c>
      <c r="I219" s="24" t="str">
        <f>VLOOKUP(J219,[1]Homoogacion!$A$2:$C$29,3,0)</f>
        <v>AOCM</v>
      </c>
      <c r="J219" s="27" t="s">
        <v>476</v>
      </c>
      <c r="K219" s="27" t="s">
        <v>477</v>
      </c>
      <c r="L219" s="27" t="s">
        <v>30</v>
      </c>
      <c r="M219" s="27" t="s">
        <v>321</v>
      </c>
      <c r="N219" s="27" t="s">
        <v>32</v>
      </c>
      <c r="O219" s="29">
        <v>1961039.75</v>
      </c>
      <c r="P219" s="29">
        <v>0</v>
      </c>
      <c r="Q219" s="29">
        <v>1961039.75</v>
      </c>
      <c r="R219" s="29">
        <v>0</v>
      </c>
      <c r="S219" s="28" t="s">
        <v>462</v>
      </c>
      <c r="T219" s="27" t="s">
        <v>1455</v>
      </c>
      <c r="U219" s="27" t="s">
        <v>1456</v>
      </c>
      <c r="V219" s="27" t="s">
        <v>325</v>
      </c>
      <c r="W219" s="27" t="s">
        <v>356</v>
      </c>
      <c r="X219" s="27" t="s">
        <v>1457</v>
      </c>
      <c r="Y219" s="27" t="s">
        <v>328</v>
      </c>
      <c r="Z219" s="27" t="s">
        <v>494</v>
      </c>
      <c r="AA219" s="27" t="s">
        <v>495</v>
      </c>
      <c r="AB219" s="27" t="s">
        <v>1458</v>
      </c>
      <c r="AC219" s="27" t="s">
        <v>1459</v>
      </c>
      <c r="AD219" s="27" t="s">
        <v>1460</v>
      </c>
      <c r="AE219" s="27" t="s">
        <v>1461</v>
      </c>
      <c r="AF219" s="27" t="s">
        <v>1462</v>
      </c>
      <c r="AG219" s="27"/>
      <c r="AH219" s="27"/>
      <c r="AI219" s="27" t="s">
        <v>1463</v>
      </c>
      <c r="AJ219" s="27" t="s">
        <v>867</v>
      </c>
      <c r="AK219" s="33" t="s">
        <v>1464</v>
      </c>
      <c r="AL219" s="36" t="s">
        <v>1465</v>
      </c>
      <c r="AM219" s="37"/>
    </row>
    <row r="220" spans="1:39" ht="51.75" x14ac:dyDescent="0.25">
      <c r="A220" s="26">
        <v>746623</v>
      </c>
      <c r="B220" s="27" t="s">
        <v>1303</v>
      </c>
      <c r="C220" s="27" t="s">
        <v>1454</v>
      </c>
      <c r="D220" s="27" t="s">
        <v>339</v>
      </c>
      <c r="E220" s="28" t="s">
        <v>22</v>
      </c>
      <c r="F220" s="27" t="s">
        <v>23</v>
      </c>
      <c r="G220" s="24" t="str">
        <f t="shared" si="3"/>
        <v>C</v>
      </c>
      <c r="H220" s="24" t="str">
        <f>VLOOKUP(J220,[1]Homoogacion!$A$2:$C$29,2,0)</f>
        <v>VICEPRESIDENCIA DE INTEGRACIÓN PRODUCTIVA</v>
      </c>
      <c r="I220" s="24" t="str">
        <f>VLOOKUP(J220,[1]Homoogacion!$A$2:$C$29,3,0)</f>
        <v>AOCM</v>
      </c>
      <c r="J220" s="27" t="s">
        <v>476</v>
      </c>
      <c r="K220" s="27" t="s">
        <v>477</v>
      </c>
      <c r="L220" s="27" t="s">
        <v>30</v>
      </c>
      <c r="M220" s="27" t="s">
        <v>321</v>
      </c>
      <c r="N220" s="27" t="s">
        <v>32</v>
      </c>
      <c r="O220" s="29">
        <v>1961039.75</v>
      </c>
      <c r="P220" s="29">
        <v>0</v>
      </c>
      <c r="Q220" s="29">
        <v>1961039.75</v>
      </c>
      <c r="R220" s="29">
        <v>0</v>
      </c>
      <c r="S220" s="28" t="s">
        <v>462</v>
      </c>
      <c r="T220" s="27" t="s">
        <v>1466</v>
      </c>
      <c r="U220" s="27" t="s">
        <v>1467</v>
      </c>
      <c r="V220" s="27" t="s">
        <v>325</v>
      </c>
      <c r="W220" s="27" t="s">
        <v>356</v>
      </c>
      <c r="X220" s="27" t="s">
        <v>1468</v>
      </c>
      <c r="Y220" s="27" t="s">
        <v>328</v>
      </c>
      <c r="Z220" s="27" t="s">
        <v>385</v>
      </c>
      <c r="AA220" s="27" t="s">
        <v>386</v>
      </c>
      <c r="AB220" s="27" t="s">
        <v>1458</v>
      </c>
      <c r="AC220" s="27" t="s">
        <v>1459</v>
      </c>
      <c r="AD220" s="27" t="s">
        <v>1469</v>
      </c>
      <c r="AE220" s="27" t="s">
        <v>1470</v>
      </c>
      <c r="AF220" s="27" t="s">
        <v>1471</v>
      </c>
      <c r="AG220" s="27"/>
      <c r="AH220" s="27"/>
      <c r="AI220" s="27" t="s">
        <v>1463</v>
      </c>
      <c r="AJ220" s="27" t="s">
        <v>867</v>
      </c>
      <c r="AK220" s="33" t="s">
        <v>1464</v>
      </c>
      <c r="AL220" s="36" t="s">
        <v>1465</v>
      </c>
      <c r="AM220" s="37"/>
    </row>
    <row r="221" spans="1:39" ht="51.75" x14ac:dyDescent="0.25">
      <c r="A221" s="26">
        <v>746423</v>
      </c>
      <c r="B221" s="27" t="s">
        <v>1303</v>
      </c>
      <c r="C221" s="27" t="s">
        <v>1454</v>
      </c>
      <c r="D221" s="27" t="s">
        <v>339</v>
      </c>
      <c r="E221" s="28" t="s">
        <v>22</v>
      </c>
      <c r="F221" s="27" t="s">
        <v>23</v>
      </c>
      <c r="G221" s="24" t="str">
        <f t="shared" si="3"/>
        <v>C</v>
      </c>
      <c r="H221" s="24" t="str">
        <f>VLOOKUP(J221,[1]Homoogacion!$A$2:$C$29,2,0)</f>
        <v>VICEPRESIDENCIA DE INTEGRACIÓN PRODUCTIVA</v>
      </c>
      <c r="I221" s="24" t="str">
        <f>VLOOKUP(J221,[1]Homoogacion!$A$2:$C$29,3,0)</f>
        <v>AOCM</v>
      </c>
      <c r="J221" s="27" t="s">
        <v>476</v>
      </c>
      <c r="K221" s="27" t="s">
        <v>477</v>
      </c>
      <c r="L221" s="27" t="s">
        <v>30</v>
      </c>
      <c r="M221" s="27" t="s">
        <v>321</v>
      </c>
      <c r="N221" s="27" t="s">
        <v>32</v>
      </c>
      <c r="O221" s="29">
        <v>1961039.75</v>
      </c>
      <c r="P221" s="29">
        <v>0</v>
      </c>
      <c r="Q221" s="29">
        <v>1961039.75</v>
      </c>
      <c r="R221" s="29">
        <v>0</v>
      </c>
      <c r="S221" s="28" t="s">
        <v>462</v>
      </c>
      <c r="T221" s="27" t="s">
        <v>1472</v>
      </c>
      <c r="U221" s="27" t="s">
        <v>1473</v>
      </c>
      <c r="V221" s="27" t="s">
        <v>325</v>
      </c>
      <c r="W221" s="27" t="s">
        <v>356</v>
      </c>
      <c r="X221" s="27" t="s">
        <v>1474</v>
      </c>
      <c r="Y221" s="27" t="s">
        <v>328</v>
      </c>
      <c r="Z221" s="27" t="s">
        <v>385</v>
      </c>
      <c r="AA221" s="27" t="s">
        <v>386</v>
      </c>
      <c r="AB221" s="27" t="s">
        <v>1458</v>
      </c>
      <c r="AC221" s="27" t="s">
        <v>1459</v>
      </c>
      <c r="AD221" s="27" t="s">
        <v>1475</v>
      </c>
      <c r="AE221" s="27" t="s">
        <v>1476</v>
      </c>
      <c r="AF221" s="27" t="s">
        <v>905</v>
      </c>
      <c r="AG221" s="27"/>
      <c r="AH221" s="27"/>
      <c r="AI221" s="27" t="s">
        <v>1463</v>
      </c>
      <c r="AJ221" s="27" t="s">
        <v>867</v>
      </c>
      <c r="AK221" s="33" t="s">
        <v>1464</v>
      </c>
      <c r="AL221" s="36" t="s">
        <v>1465</v>
      </c>
      <c r="AM221" s="37"/>
    </row>
    <row r="222" spans="1:39" ht="51.75" x14ac:dyDescent="0.25">
      <c r="A222" s="26">
        <v>746323</v>
      </c>
      <c r="B222" s="27" t="s">
        <v>1303</v>
      </c>
      <c r="C222" s="27" t="s">
        <v>1454</v>
      </c>
      <c r="D222" s="27" t="s">
        <v>339</v>
      </c>
      <c r="E222" s="28" t="s">
        <v>22</v>
      </c>
      <c r="F222" s="27" t="s">
        <v>23</v>
      </c>
      <c r="G222" s="24" t="str">
        <f t="shared" si="3"/>
        <v>C</v>
      </c>
      <c r="H222" s="24" t="str">
        <f>VLOOKUP(J222,[1]Homoogacion!$A$2:$C$29,2,0)</f>
        <v>VICEPRESIDENCIA DE INTEGRACIÓN PRODUCTIVA</v>
      </c>
      <c r="I222" s="24" t="str">
        <f>VLOOKUP(J222,[1]Homoogacion!$A$2:$C$29,3,0)</f>
        <v>AOCM</v>
      </c>
      <c r="J222" s="27" t="s">
        <v>476</v>
      </c>
      <c r="K222" s="27" t="s">
        <v>477</v>
      </c>
      <c r="L222" s="27" t="s">
        <v>30</v>
      </c>
      <c r="M222" s="27" t="s">
        <v>321</v>
      </c>
      <c r="N222" s="27" t="s">
        <v>32</v>
      </c>
      <c r="O222" s="29">
        <v>1961039.75</v>
      </c>
      <c r="P222" s="29">
        <v>0</v>
      </c>
      <c r="Q222" s="29">
        <v>1961039.75</v>
      </c>
      <c r="R222" s="29">
        <v>0</v>
      </c>
      <c r="S222" s="28" t="s">
        <v>462</v>
      </c>
      <c r="T222" s="27" t="s">
        <v>1477</v>
      </c>
      <c r="U222" s="27" t="s">
        <v>1478</v>
      </c>
      <c r="V222" s="27" t="s">
        <v>325</v>
      </c>
      <c r="W222" s="27" t="s">
        <v>356</v>
      </c>
      <c r="X222" s="27" t="s">
        <v>1479</v>
      </c>
      <c r="Y222" s="27" t="s">
        <v>328</v>
      </c>
      <c r="Z222" s="27" t="s">
        <v>385</v>
      </c>
      <c r="AA222" s="27" t="s">
        <v>386</v>
      </c>
      <c r="AB222" s="27" t="s">
        <v>1458</v>
      </c>
      <c r="AC222" s="27" t="s">
        <v>1459</v>
      </c>
      <c r="AD222" s="27" t="s">
        <v>1480</v>
      </c>
      <c r="AE222" s="27" t="s">
        <v>1481</v>
      </c>
      <c r="AF222" s="27" t="s">
        <v>1482</v>
      </c>
      <c r="AG222" s="27"/>
      <c r="AH222" s="27"/>
      <c r="AI222" s="27" t="s">
        <v>1463</v>
      </c>
      <c r="AJ222" s="27" t="s">
        <v>867</v>
      </c>
      <c r="AK222" s="33" t="s">
        <v>1464</v>
      </c>
      <c r="AL222" s="36" t="s">
        <v>1483</v>
      </c>
      <c r="AM222" s="37"/>
    </row>
    <row r="223" spans="1:39" ht="51.75" x14ac:dyDescent="0.25">
      <c r="A223" s="26">
        <v>747023</v>
      </c>
      <c r="B223" s="27" t="s">
        <v>1303</v>
      </c>
      <c r="C223" s="27" t="s">
        <v>1484</v>
      </c>
      <c r="D223" s="27" t="s">
        <v>339</v>
      </c>
      <c r="E223" s="28" t="s">
        <v>22</v>
      </c>
      <c r="F223" s="27" t="s">
        <v>23</v>
      </c>
      <c r="G223" s="24" t="str">
        <f t="shared" si="3"/>
        <v>C</v>
      </c>
      <c r="H223" s="24" t="str">
        <f>VLOOKUP(J223,[1]Homoogacion!$A$2:$C$29,2,0)</f>
        <v>VICEPRESIDENCIA DE INTEGRACIÓN PRODUCTIVA</v>
      </c>
      <c r="I223" s="24" t="str">
        <f>VLOOKUP(J223,[1]Homoogacion!$A$2:$C$29,3,0)</f>
        <v>AOCM</v>
      </c>
      <c r="J223" s="27" t="s">
        <v>476</v>
      </c>
      <c r="K223" s="27" t="s">
        <v>477</v>
      </c>
      <c r="L223" s="27" t="s">
        <v>30</v>
      </c>
      <c r="M223" s="27" t="s">
        <v>321</v>
      </c>
      <c r="N223" s="27" t="s">
        <v>32</v>
      </c>
      <c r="O223" s="29">
        <v>1961039.75</v>
      </c>
      <c r="P223" s="29">
        <v>0</v>
      </c>
      <c r="Q223" s="29">
        <v>1961039.75</v>
      </c>
      <c r="R223" s="29">
        <v>0</v>
      </c>
      <c r="S223" s="28" t="s">
        <v>462</v>
      </c>
      <c r="T223" s="27" t="s">
        <v>1455</v>
      </c>
      <c r="U223" s="27" t="s">
        <v>1456</v>
      </c>
      <c r="V223" s="27" t="s">
        <v>325</v>
      </c>
      <c r="W223" s="27" t="s">
        <v>356</v>
      </c>
      <c r="X223" s="27" t="s">
        <v>1457</v>
      </c>
      <c r="Y223" s="27" t="s">
        <v>328</v>
      </c>
      <c r="Z223" s="27" t="s">
        <v>494</v>
      </c>
      <c r="AA223" s="27" t="s">
        <v>495</v>
      </c>
      <c r="AB223" s="27" t="s">
        <v>1458</v>
      </c>
      <c r="AC223" s="27" t="s">
        <v>1459</v>
      </c>
      <c r="AD223" s="27" t="s">
        <v>1485</v>
      </c>
      <c r="AE223" s="27" t="s">
        <v>1486</v>
      </c>
      <c r="AF223" s="27" t="s">
        <v>1487</v>
      </c>
      <c r="AG223" s="27"/>
      <c r="AH223" s="27"/>
      <c r="AI223" s="27" t="s">
        <v>1463</v>
      </c>
      <c r="AJ223" s="27" t="s">
        <v>867</v>
      </c>
      <c r="AK223" s="33" t="s">
        <v>1464</v>
      </c>
      <c r="AL223" s="36" t="s">
        <v>1465</v>
      </c>
      <c r="AM223" s="37"/>
    </row>
    <row r="224" spans="1:39" ht="51.75" x14ac:dyDescent="0.25">
      <c r="A224" s="26">
        <v>746923</v>
      </c>
      <c r="B224" s="27" t="s">
        <v>1303</v>
      </c>
      <c r="C224" s="27" t="s">
        <v>1488</v>
      </c>
      <c r="D224" s="27" t="s">
        <v>320</v>
      </c>
      <c r="E224" s="28" t="s">
        <v>22</v>
      </c>
      <c r="F224" s="27" t="s">
        <v>23</v>
      </c>
      <c r="G224" s="24" t="str">
        <f t="shared" si="3"/>
        <v>C</v>
      </c>
      <c r="H224" s="24" t="str">
        <f>VLOOKUP(J224,[1]Homoogacion!$A$2:$C$29,2,0)</f>
        <v>VICEPRESIDENCIA DE INTEGRACIÓN PRODUCTIVA</v>
      </c>
      <c r="I224" s="24" t="str">
        <f>VLOOKUP(J224,[1]Homoogacion!$A$2:$C$29,3,0)</f>
        <v>AOCM</v>
      </c>
      <c r="J224" s="27" t="s">
        <v>476</v>
      </c>
      <c r="K224" s="27" t="s">
        <v>477</v>
      </c>
      <c r="L224" s="27" t="s">
        <v>30</v>
      </c>
      <c r="M224" s="27" t="s">
        <v>321</v>
      </c>
      <c r="N224" s="27" t="s">
        <v>32</v>
      </c>
      <c r="O224" s="29">
        <v>1961039.75</v>
      </c>
      <c r="P224" s="29">
        <v>0</v>
      </c>
      <c r="Q224" s="29">
        <v>1961039.75</v>
      </c>
      <c r="R224" s="29">
        <v>1961039.75</v>
      </c>
      <c r="S224" s="28" t="s">
        <v>462</v>
      </c>
      <c r="T224" s="27" t="s">
        <v>1489</v>
      </c>
      <c r="U224" s="27" t="s">
        <v>1490</v>
      </c>
      <c r="V224" s="27" t="s">
        <v>325</v>
      </c>
      <c r="W224" s="27" t="s">
        <v>356</v>
      </c>
      <c r="X224" s="27" t="s">
        <v>1491</v>
      </c>
      <c r="Y224" s="27" t="s">
        <v>328</v>
      </c>
      <c r="Z224" s="27" t="s">
        <v>385</v>
      </c>
      <c r="AA224" s="27" t="s">
        <v>386</v>
      </c>
      <c r="AB224" s="27" t="s">
        <v>1458</v>
      </c>
      <c r="AC224" s="27" t="s">
        <v>1459</v>
      </c>
      <c r="AD224" s="27" t="s">
        <v>1492</v>
      </c>
      <c r="AE224" s="27" t="s">
        <v>1493</v>
      </c>
      <c r="AF224" s="27"/>
      <c r="AG224" s="27"/>
      <c r="AH224" s="27"/>
      <c r="AI224" s="27" t="s">
        <v>1463</v>
      </c>
      <c r="AJ224" s="27" t="s">
        <v>867</v>
      </c>
      <c r="AK224" s="33" t="s">
        <v>1464</v>
      </c>
      <c r="AL224" s="36" t="s">
        <v>1465</v>
      </c>
      <c r="AM224" s="37"/>
    </row>
    <row r="225" spans="1:39" ht="51.75" x14ac:dyDescent="0.25">
      <c r="A225" s="26">
        <v>746823</v>
      </c>
      <c r="B225" s="27" t="s">
        <v>1303</v>
      </c>
      <c r="C225" s="27" t="s">
        <v>1488</v>
      </c>
      <c r="D225" s="27" t="s">
        <v>339</v>
      </c>
      <c r="E225" s="28" t="s">
        <v>22</v>
      </c>
      <c r="F225" s="27" t="s">
        <v>23</v>
      </c>
      <c r="G225" s="24" t="str">
        <f t="shared" si="3"/>
        <v>C</v>
      </c>
      <c r="H225" s="24" t="str">
        <f>VLOOKUP(J225,[1]Homoogacion!$A$2:$C$29,2,0)</f>
        <v>VICEPRESIDENCIA DE INTEGRACIÓN PRODUCTIVA</v>
      </c>
      <c r="I225" s="24" t="str">
        <f>VLOOKUP(J225,[1]Homoogacion!$A$2:$C$29,3,0)</f>
        <v>AOCM</v>
      </c>
      <c r="J225" s="27" t="s">
        <v>476</v>
      </c>
      <c r="K225" s="27" t="s">
        <v>477</v>
      </c>
      <c r="L225" s="27" t="s">
        <v>30</v>
      </c>
      <c r="M225" s="27" t="s">
        <v>321</v>
      </c>
      <c r="N225" s="27" t="s">
        <v>32</v>
      </c>
      <c r="O225" s="29">
        <v>1961039.75</v>
      </c>
      <c r="P225" s="29">
        <v>0</v>
      </c>
      <c r="Q225" s="29">
        <v>1961039.75</v>
      </c>
      <c r="R225" s="29">
        <v>0</v>
      </c>
      <c r="S225" s="28" t="s">
        <v>462</v>
      </c>
      <c r="T225" s="27" t="s">
        <v>1494</v>
      </c>
      <c r="U225" s="27" t="s">
        <v>1495</v>
      </c>
      <c r="V225" s="27" t="s">
        <v>325</v>
      </c>
      <c r="W225" s="27" t="s">
        <v>356</v>
      </c>
      <c r="X225" s="27" t="s">
        <v>1496</v>
      </c>
      <c r="Y225" s="27" t="s">
        <v>328</v>
      </c>
      <c r="Z225" s="27" t="s">
        <v>385</v>
      </c>
      <c r="AA225" s="27" t="s">
        <v>386</v>
      </c>
      <c r="AB225" s="27" t="s">
        <v>1458</v>
      </c>
      <c r="AC225" s="27" t="s">
        <v>1459</v>
      </c>
      <c r="AD225" s="27" t="s">
        <v>1497</v>
      </c>
      <c r="AE225" s="27" t="s">
        <v>1498</v>
      </c>
      <c r="AF225" s="27" t="s">
        <v>1499</v>
      </c>
      <c r="AG225" s="27"/>
      <c r="AH225" s="27"/>
      <c r="AI225" s="27" t="s">
        <v>1463</v>
      </c>
      <c r="AJ225" s="27" t="s">
        <v>867</v>
      </c>
      <c r="AK225" s="33" t="s">
        <v>1464</v>
      </c>
      <c r="AL225" s="36" t="s">
        <v>1465</v>
      </c>
      <c r="AM225" s="37"/>
    </row>
    <row r="226" spans="1:39" ht="51.75" x14ac:dyDescent="0.25">
      <c r="A226" s="26">
        <v>746723</v>
      </c>
      <c r="B226" s="27" t="s">
        <v>1303</v>
      </c>
      <c r="C226" s="27" t="s">
        <v>1488</v>
      </c>
      <c r="D226" s="27" t="s">
        <v>339</v>
      </c>
      <c r="E226" s="28" t="s">
        <v>22</v>
      </c>
      <c r="F226" s="27" t="s">
        <v>23</v>
      </c>
      <c r="G226" s="24" t="str">
        <f t="shared" si="3"/>
        <v>C</v>
      </c>
      <c r="H226" s="24" t="str">
        <f>VLOOKUP(J226,[1]Homoogacion!$A$2:$C$29,2,0)</f>
        <v>VICEPRESIDENCIA DE INTEGRACIÓN PRODUCTIVA</v>
      </c>
      <c r="I226" s="24" t="str">
        <f>VLOOKUP(J226,[1]Homoogacion!$A$2:$C$29,3,0)</f>
        <v>AOCM</v>
      </c>
      <c r="J226" s="27" t="s">
        <v>476</v>
      </c>
      <c r="K226" s="27" t="s">
        <v>477</v>
      </c>
      <c r="L226" s="27" t="s">
        <v>30</v>
      </c>
      <c r="M226" s="27" t="s">
        <v>321</v>
      </c>
      <c r="N226" s="27" t="s">
        <v>32</v>
      </c>
      <c r="O226" s="29">
        <v>1961039.75</v>
      </c>
      <c r="P226" s="29">
        <v>0</v>
      </c>
      <c r="Q226" s="29">
        <v>1961039.75</v>
      </c>
      <c r="R226" s="29">
        <v>0</v>
      </c>
      <c r="S226" s="28" t="s">
        <v>462</v>
      </c>
      <c r="T226" s="27" t="s">
        <v>1500</v>
      </c>
      <c r="U226" s="27" t="s">
        <v>1501</v>
      </c>
      <c r="V226" s="27" t="s">
        <v>325</v>
      </c>
      <c r="W226" s="27" t="s">
        <v>356</v>
      </c>
      <c r="X226" s="27" t="s">
        <v>1502</v>
      </c>
      <c r="Y226" s="27" t="s">
        <v>328</v>
      </c>
      <c r="Z226" s="27" t="s">
        <v>385</v>
      </c>
      <c r="AA226" s="27" t="s">
        <v>386</v>
      </c>
      <c r="AB226" s="27" t="s">
        <v>1458</v>
      </c>
      <c r="AC226" s="27" t="s">
        <v>1459</v>
      </c>
      <c r="AD226" s="27" t="s">
        <v>1503</v>
      </c>
      <c r="AE226" s="27" t="s">
        <v>1504</v>
      </c>
      <c r="AF226" s="27" t="s">
        <v>1505</v>
      </c>
      <c r="AG226" s="27"/>
      <c r="AH226" s="27"/>
      <c r="AI226" s="27" t="s">
        <v>1463</v>
      </c>
      <c r="AJ226" s="27" t="s">
        <v>867</v>
      </c>
      <c r="AK226" s="33" t="s">
        <v>1464</v>
      </c>
      <c r="AL226" s="36" t="s">
        <v>1465</v>
      </c>
      <c r="AM226" s="37"/>
    </row>
    <row r="227" spans="1:39" ht="51.75" x14ac:dyDescent="0.25">
      <c r="A227" s="26">
        <v>544223</v>
      </c>
      <c r="B227" s="27" t="s">
        <v>1303</v>
      </c>
      <c r="C227" s="27" t="s">
        <v>1506</v>
      </c>
      <c r="D227" s="27" t="s">
        <v>339</v>
      </c>
      <c r="E227" s="28" t="s">
        <v>22</v>
      </c>
      <c r="F227" s="27" t="s">
        <v>23</v>
      </c>
      <c r="G227" s="24" t="str">
        <f t="shared" si="3"/>
        <v>C</v>
      </c>
      <c r="H227" s="24" t="str">
        <f>VLOOKUP(J227,[1]Homoogacion!$A$2:$C$29,2,0)</f>
        <v>VICEPRESIDENCIA DE INTEGRACIÓN PRODUCTIVA</v>
      </c>
      <c r="I227" s="24" t="str">
        <f>VLOOKUP(J227,[1]Homoogacion!$A$2:$C$29,3,0)</f>
        <v>AOCM</v>
      </c>
      <c r="J227" s="27" t="s">
        <v>476</v>
      </c>
      <c r="K227" s="27" t="s">
        <v>477</v>
      </c>
      <c r="L227" s="27" t="s">
        <v>30</v>
      </c>
      <c r="M227" s="27" t="s">
        <v>321</v>
      </c>
      <c r="N227" s="27" t="s">
        <v>32</v>
      </c>
      <c r="O227" s="29">
        <v>2687759</v>
      </c>
      <c r="P227" s="29">
        <v>0</v>
      </c>
      <c r="Q227" s="29">
        <v>2687759</v>
      </c>
      <c r="R227" s="29">
        <v>2273859</v>
      </c>
      <c r="S227" s="28" t="s">
        <v>322</v>
      </c>
      <c r="T227" s="27" t="s">
        <v>1371</v>
      </c>
      <c r="U227" s="27" t="s">
        <v>23</v>
      </c>
      <c r="V227" s="27" t="s">
        <v>325</v>
      </c>
      <c r="W227" s="27" t="s">
        <v>326</v>
      </c>
      <c r="X227" s="27" t="s">
        <v>1507</v>
      </c>
      <c r="Y227" s="27" t="s">
        <v>328</v>
      </c>
      <c r="Z227" s="27" t="s">
        <v>329</v>
      </c>
      <c r="AA227" s="27" t="s">
        <v>330</v>
      </c>
      <c r="AB227" s="27" t="s">
        <v>562</v>
      </c>
      <c r="AC227" s="27" t="s">
        <v>1392</v>
      </c>
      <c r="AD227" s="27" t="s">
        <v>1508</v>
      </c>
      <c r="AE227" s="27" t="s">
        <v>1509</v>
      </c>
      <c r="AF227" s="27" t="s">
        <v>1510</v>
      </c>
      <c r="AG227" s="27" t="s">
        <v>1511</v>
      </c>
      <c r="AH227" s="27"/>
      <c r="AI227" s="27" t="s">
        <v>1396</v>
      </c>
      <c r="AJ227" s="27" t="s">
        <v>867</v>
      </c>
      <c r="AK227" s="33" t="s">
        <v>1397</v>
      </c>
      <c r="AL227" s="36" t="s">
        <v>1411</v>
      </c>
      <c r="AM227" s="37"/>
    </row>
    <row r="228" spans="1:39" ht="51.75" x14ac:dyDescent="0.25">
      <c r="A228" s="26">
        <v>747123</v>
      </c>
      <c r="B228" s="27" t="s">
        <v>1303</v>
      </c>
      <c r="C228" s="27" t="s">
        <v>1506</v>
      </c>
      <c r="D228" s="27" t="s">
        <v>320</v>
      </c>
      <c r="E228" s="28" t="s">
        <v>22</v>
      </c>
      <c r="F228" s="27" t="s">
        <v>23</v>
      </c>
      <c r="G228" s="24" t="str">
        <f t="shared" si="3"/>
        <v>C</v>
      </c>
      <c r="H228" s="24" t="str">
        <f>VLOOKUP(J228,[1]Homoogacion!$A$2:$C$29,2,0)</f>
        <v>VICEPRESIDENCIA DE INTEGRACIÓN PRODUCTIVA</v>
      </c>
      <c r="I228" s="24" t="str">
        <f>VLOOKUP(J228,[1]Homoogacion!$A$2:$C$29,3,0)</f>
        <v>AOCM</v>
      </c>
      <c r="J228" s="27" t="s">
        <v>476</v>
      </c>
      <c r="K228" s="27" t="s">
        <v>477</v>
      </c>
      <c r="L228" s="27" t="s">
        <v>30</v>
      </c>
      <c r="M228" s="27" t="s">
        <v>321</v>
      </c>
      <c r="N228" s="27" t="s">
        <v>32</v>
      </c>
      <c r="O228" s="29">
        <v>304223</v>
      </c>
      <c r="P228" s="29">
        <v>0</v>
      </c>
      <c r="Q228" s="29">
        <v>304223</v>
      </c>
      <c r="R228" s="29">
        <v>304223</v>
      </c>
      <c r="S228" s="28" t="s">
        <v>322</v>
      </c>
      <c r="T228" s="27" t="s">
        <v>1371</v>
      </c>
      <c r="U228" s="27" t="s">
        <v>23</v>
      </c>
      <c r="V228" s="27" t="s">
        <v>325</v>
      </c>
      <c r="W228" s="27" t="s">
        <v>326</v>
      </c>
      <c r="X228" s="27" t="s">
        <v>1507</v>
      </c>
      <c r="Y228" s="27" t="s">
        <v>328</v>
      </c>
      <c r="Z228" s="27" t="s">
        <v>329</v>
      </c>
      <c r="AA228" s="27" t="s">
        <v>330</v>
      </c>
      <c r="AB228" s="27" t="s">
        <v>1458</v>
      </c>
      <c r="AC228" s="27" t="s">
        <v>1459</v>
      </c>
      <c r="AD228" s="27" t="s">
        <v>1512</v>
      </c>
      <c r="AE228" s="27"/>
      <c r="AF228" s="27"/>
      <c r="AG228" s="27"/>
      <c r="AH228" s="27"/>
      <c r="AI228" s="27" t="s">
        <v>1463</v>
      </c>
      <c r="AJ228" s="27" t="s">
        <v>867</v>
      </c>
      <c r="AK228" s="33" t="s">
        <v>1464</v>
      </c>
      <c r="AL228" s="36" t="s">
        <v>1513</v>
      </c>
      <c r="AM228" s="37"/>
    </row>
    <row r="229" spans="1:39" ht="39" x14ac:dyDescent="0.25">
      <c r="A229" s="26">
        <v>132723</v>
      </c>
      <c r="B229" s="27" t="s">
        <v>1514</v>
      </c>
      <c r="C229" s="27" t="s">
        <v>1515</v>
      </c>
      <c r="D229" s="27" t="s">
        <v>320</v>
      </c>
      <c r="E229" s="28" t="s">
        <v>22</v>
      </c>
      <c r="F229" s="27" t="s">
        <v>23</v>
      </c>
      <c r="G229" s="24" t="str">
        <f t="shared" si="3"/>
        <v>C</v>
      </c>
      <c r="H229" s="24" t="str">
        <f>VLOOKUP(J229,[1]Homoogacion!$A$2:$C$29,2,0)</f>
        <v>VICEPRESIDENCIA DE INTEGRACIÓN PRODUCTIVA</v>
      </c>
      <c r="I229" s="24" t="str">
        <f>VLOOKUP(J229,[1]Homoogacion!$A$2:$C$29,3,0)</f>
        <v>Comercialización</v>
      </c>
      <c r="J229" s="27" t="s">
        <v>605</v>
      </c>
      <c r="K229" s="27" t="s">
        <v>606</v>
      </c>
      <c r="L229" s="27" t="s">
        <v>30</v>
      </c>
      <c r="M229" s="27" t="s">
        <v>321</v>
      </c>
      <c r="N229" s="27" t="s">
        <v>32</v>
      </c>
      <c r="O229" s="29">
        <v>210000</v>
      </c>
      <c r="P229" s="29">
        <v>0</v>
      </c>
      <c r="Q229" s="29">
        <v>210000</v>
      </c>
      <c r="R229" s="29">
        <v>210000</v>
      </c>
      <c r="S229" s="28" t="s">
        <v>462</v>
      </c>
      <c r="T229" s="27" t="s">
        <v>1516</v>
      </c>
      <c r="U229" s="27" t="s">
        <v>1517</v>
      </c>
      <c r="V229" s="27" t="s">
        <v>325</v>
      </c>
      <c r="W229" s="27" t="s">
        <v>356</v>
      </c>
      <c r="X229" s="27" t="s">
        <v>1518</v>
      </c>
      <c r="Y229" s="27" t="s">
        <v>328</v>
      </c>
      <c r="Z229" s="27" t="s">
        <v>385</v>
      </c>
      <c r="AA229" s="27" t="s">
        <v>386</v>
      </c>
      <c r="AB229" s="27" t="s">
        <v>1519</v>
      </c>
      <c r="AC229" s="27" t="s">
        <v>1519</v>
      </c>
      <c r="AD229" s="27" t="s">
        <v>1520</v>
      </c>
      <c r="AE229" s="27"/>
      <c r="AF229" s="27"/>
      <c r="AG229" s="27"/>
      <c r="AH229" s="27"/>
      <c r="AI229" s="27" t="s">
        <v>1521</v>
      </c>
      <c r="AJ229" s="27" t="s">
        <v>469</v>
      </c>
      <c r="AK229" s="33" t="s">
        <v>1522</v>
      </c>
      <c r="AL229" s="36" t="s">
        <v>1523</v>
      </c>
      <c r="AM229" s="37"/>
    </row>
    <row r="230" spans="1:39" ht="39" x14ac:dyDescent="0.25">
      <c r="A230" s="26">
        <v>132723</v>
      </c>
      <c r="B230" s="27" t="s">
        <v>1514</v>
      </c>
      <c r="C230" s="27" t="s">
        <v>1515</v>
      </c>
      <c r="D230" s="27" t="s">
        <v>320</v>
      </c>
      <c r="E230" s="28" t="s">
        <v>22</v>
      </c>
      <c r="F230" s="27" t="s">
        <v>23</v>
      </c>
      <c r="G230" s="24" t="str">
        <f t="shared" si="3"/>
        <v>C</v>
      </c>
      <c r="H230" s="24" t="str">
        <f>VLOOKUP(J230,[1]Homoogacion!$A$2:$C$29,2,0)</f>
        <v>VICEPRESIDENCIA DE INTEGRACIÓN PRODUCTIVA</v>
      </c>
      <c r="I230" s="24" t="str">
        <f>VLOOKUP(J230,[1]Homoogacion!$A$2:$C$29,3,0)</f>
        <v>Comercialización</v>
      </c>
      <c r="J230" s="27" t="s">
        <v>503</v>
      </c>
      <c r="K230" s="27" t="s">
        <v>504</v>
      </c>
      <c r="L230" s="27" t="s">
        <v>30</v>
      </c>
      <c r="M230" s="27" t="s">
        <v>321</v>
      </c>
      <c r="N230" s="27" t="s">
        <v>32</v>
      </c>
      <c r="O230" s="29">
        <v>210000</v>
      </c>
      <c r="P230" s="29">
        <v>0</v>
      </c>
      <c r="Q230" s="29">
        <v>210000</v>
      </c>
      <c r="R230" s="29">
        <v>210000</v>
      </c>
      <c r="S230" s="28" t="s">
        <v>462</v>
      </c>
      <c r="T230" s="27" t="s">
        <v>1516</v>
      </c>
      <c r="U230" s="27" t="s">
        <v>1517</v>
      </c>
      <c r="V230" s="27" t="s">
        <v>325</v>
      </c>
      <c r="W230" s="27" t="s">
        <v>356</v>
      </c>
      <c r="X230" s="27" t="s">
        <v>1518</v>
      </c>
      <c r="Y230" s="27" t="s">
        <v>328</v>
      </c>
      <c r="Z230" s="27" t="s">
        <v>385</v>
      </c>
      <c r="AA230" s="27" t="s">
        <v>386</v>
      </c>
      <c r="AB230" s="27" t="s">
        <v>1519</v>
      </c>
      <c r="AC230" s="27" t="s">
        <v>1519</v>
      </c>
      <c r="AD230" s="27" t="s">
        <v>1520</v>
      </c>
      <c r="AE230" s="27"/>
      <c r="AF230" s="27"/>
      <c r="AG230" s="27"/>
      <c r="AH230" s="27"/>
      <c r="AI230" s="27" t="s">
        <v>1521</v>
      </c>
      <c r="AJ230" s="27" t="s">
        <v>469</v>
      </c>
      <c r="AK230" s="33" t="s">
        <v>1522</v>
      </c>
      <c r="AL230" s="36" t="s">
        <v>1523</v>
      </c>
      <c r="AM230" s="37"/>
    </row>
    <row r="231" spans="1:39" ht="39" x14ac:dyDescent="0.25">
      <c r="A231" s="26">
        <v>132723</v>
      </c>
      <c r="B231" s="27" t="s">
        <v>1514</v>
      </c>
      <c r="C231" s="27" t="s">
        <v>1515</v>
      </c>
      <c r="D231" s="27" t="s">
        <v>320</v>
      </c>
      <c r="E231" s="28" t="s">
        <v>22</v>
      </c>
      <c r="F231" s="27" t="s">
        <v>23</v>
      </c>
      <c r="G231" s="24" t="str">
        <f t="shared" si="3"/>
        <v>C</v>
      </c>
      <c r="H231" s="24" t="str">
        <f>VLOOKUP(J231,[1]Homoogacion!$A$2:$C$29,2,0)</f>
        <v>VICEPRESIDENCIA DE INTEGRACIÓN PRODUCTIVA</v>
      </c>
      <c r="I231" s="24" t="str">
        <f>VLOOKUP(J231,[1]Homoogacion!$A$2:$C$29,3,0)</f>
        <v>PIDAR</v>
      </c>
      <c r="J231" s="27" t="s">
        <v>535</v>
      </c>
      <c r="K231" s="27" t="s">
        <v>536</v>
      </c>
      <c r="L231" s="27" t="s">
        <v>30</v>
      </c>
      <c r="M231" s="27" t="s">
        <v>321</v>
      </c>
      <c r="N231" s="27" t="s">
        <v>32</v>
      </c>
      <c r="O231" s="29">
        <v>3570000</v>
      </c>
      <c r="P231" s="29">
        <v>0</v>
      </c>
      <c r="Q231" s="29">
        <v>3570000</v>
      </c>
      <c r="R231" s="29">
        <v>3570000</v>
      </c>
      <c r="S231" s="28" t="s">
        <v>462</v>
      </c>
      <c r="T231" s="27" t="s">
        <v>1516</v>
      </c>
      <c r="U231" s="27" t="s">
        <v>1517</v>
      </c>
      <c r="V231" s="27" t="s">
        <v>325</v>
      </c>
      <c r="W231" s="27" t="s">
        <v>356</v>
      </c>
      <c r="X231" s="27" t="s">
        <v>1518</v>
      </c>
      <c r="Y231" s="27" t="s">
        <v>328</v>
      </c>
      <c r="Z231" s="27" t="s">
        <v>385</v>
      </c>
      <c r="AA231" s="27" t="s">
        <v>386</v>
      </c>
      <c r="AB231" s="27" t="s">
        <v>1519</v>
      </c>
      <c r="AC231" s="27" t="s">
        <v>1519</v>
      </c>
      <c r="AD231" s="27" t="s">
        <v>1520</v>
      </c>
      <c r="AE231" s="27"/>
      <c r="AF231" s="27"/>
      <c r="AG231" s="27"/>
      <c r="AH231" s="27"/>
      <c r="AI231" s="27" t="s">
        <v>1521</v>
      </c>
      <c r="AJ231" s="27" t="s">
        <v>469</v>
      </c>
      <c r="AK231" s="33" t="s">
        <v>1522</v>
      </c>
      <c r="AL231" s="36" t="s">
        <v>1523</v>
      </c>
      <c r="AM231" s="37"/>
    </row>
    <row r="232" spans="1:39" ht="39" x14ac:dyDescent="0.25">
      <c r="A232" s="26">
        <v>132723</v>
      </c>
      <c r="B232" s="27" t="s">
        <v>1514</v>
      </c>
      <c r="C232" s="27" t="s">
        <v>1515</v>
      </c>
      <c r="D232" s="27" t="s">
        <v>320</v>
      </c>
      <c r="E232" s="28" t="s">
        <v>22</v>
      </c>
      <c r="F232" s="27" t="s">
        <v>23</v>
      </c>
      <c r="G232" s="24" t="str">
        <f t="shared" si="3"/>
        <v>C</v>
      </c>
      <c r="H232" s="24" t="str">
        <f>VLOOKUP(J232,[1]Homoogacion!$A$2:$C$29,2,0)</f>
        <v>VICEPRESIDENCIA DE INTEGRACIÓN PRODUCTIVA</v>
      </c>
      <c r="I232" s="24" t="str">
        <f>VLOOKUP(J232,[1]Homoogacion!$A$2:$C$29,3,0)</f>
        <v>Extención Agropecuaria</v>
      </c>
      <c r="J232" s="27" t="s">
        <v>472</v>
      </c>
      <c r="K232" s="27" t="s">
        <v>473</v>
      </c>
      <c r="L232" s="27" t="s">
        <v>30</v>
      </c>
      <c r="M232" s="27" t="s">
        <v>321</v>
      </c>
      <c r="N232" s="27" t="s">
        <v>32</v>
      </c>
      <c r="O232" s="29">
        <v>1365000</v>
      </c>
      <c r="P232" s="29">
        <v>0</v>
      </c>
      <c r="Q232" s="29">
        <v>1365000</v>
      </c>
      <c r="R232" s="29">
        <v>1365000</v>
      </c>
      <c r="S232" s="28" t="s">
        <v>462</v>
      </c>
      <c r="T232" s="27" t="s">
        <v>1516</v>
      </c>
      <c r="U232" s="27" t="s">
        <v>1517</v>
      </c>
      <c r="V232" s="27" t="s">
        <v>325</v>
      </c>
      <c r="W232" s="27" t="s">
        <v>356</v>
      </c>
      <c r="X232" s="27" t="s">
        <v>1518</v>
      </c>
      <c r="Y232" s="27" t="s">
        <v>328</v>
      </c>
      <c r="Z232" s="27" t="s">
        <v>385</v>
      </c>
      <c r="AA232" s="27" t="s">
        <v>386</v>
      </c>
      <c r="AB232" s="27" t="s">
        <v>1519</v>
      </c>
      <c r="AC232" s="27" t="s">
        <v>1519</v>
      </c>
      <c r="AD232" s="27" t="s">
        <v>1520</v>
      </c>
      <c r="AE232" s="27"/>
      <c r="AF232" s="27"/>
      <c r="AG232" s="27"/>
      <c r="AH232" s="27"/>
      <c r="AI232" s="27" t="s">
        <v>1521</v>
      </c>
      <c r="AJ232" s="27" t="s">
        <v>469</v>
      </c>
      <c r="AK232" s="33" t="s">
        <v>1522</v>
      </c>
      <c r="AL232" s="36" t="s">
        <v>1523</v>
      </c>
      <c r="AM232" s="37"/>
    </row>
    <row r="233" spans="1:39" ht="51.75" x14ac:dyDescent="0.25">
      <c r="A233" s="26">
        <v>132723</v>
      </c>
      <c r="B233" s="27" t="s">
        <v>1514</v>
      </c>
      <c r="C233" s="27" t="s">
        <v>1515</v>
      </c>
      <c r="D233" s="27" t="s">
        <v>320</v>
      </c>
      <c r="E233" s="28" t="s">
        <v>22</v>
      </c>
      <c r="F233" s="27" t="s">
        <v>23</v>
      </c>
      <c r="G233" s="24" t="str">
        <f t="shared" si="3"/>
        <v>C</v>
      </c>
      <c r="H233" s="24" t="str">
        <f>VLOOKUP(J233,[1]Homoogacion!$A$2:$C$29,2,0)</f>
        <v>VICEPRESIDENCIA DE INTEGRACIÓN PRODUCTIVA</v>
      </c>
      <c r="I233" s="24" t="str">
        <f>VLOOKUP(J233,[1]Homoogacion!$A$2:$C$29,3,0)</f>
        <v>AOCM</v>
      </c>
      <c r="J233" s="27" t="s">
        <v>476</v>
      </c>
      <c r="K233" s="27" t="s">
        <v>477</v>
      </c>
      <c r="L233" s="27" t="s">
        <v>30</v>
      </c>
      <c r="M233" s="27" t="s">
        <v>321</v>
      </c>
      <c r="N233" s="27" t="s">
        <v>32</v>
      </c>
      <c r="O233" s="29">
        <v>2205000</v>
      </c>
      <c r="P233" s="29">
        <v>0</v>
      </c>
      <c r="Q233" s="29">
        <v>2205000</v>
      </c>
      <c r="R233" s="29">
        <v>2205000</v>
      </c>
      <c r="S233" s="28" t="s">
        <v>462</v>
      </c>
      <c r="T233" s="27" t="s">
        <v>1516</v>
      </c>
      <c r="U233" s="27" t="s">
        <v>1517</v>
      </c>
      <c r="V233" s="27" t="s">
        <v>325</v>
      </c>
      <c r="W233" s="27" t="s">
        <v>356</v>
      </c>
      <c r="X233" s="27" t="s">
        <v>1518</v>
      </c>
      <c r="Y233" s="27" t="s">
        <v>328</v>
      </c>
      <c r="Z233" s="27" t="s">
        <v>385</v>
      </c>
      <c r="AA233" s="27" t="s">
        <v>386</v>
      </c>
      <c r="AB233" s="27" t="s">
        <v>1519</v>
      </c>
      <c r="AC233" s="27" t="s">
        <v>1519</v>
      </c>
      <c r="AD233" s="27" t="s">
        <v>1520</v>
      </c>
      <c r="AE233" s="27"/>
      <c r="AF233" s="27"/>
      <c r="AG233" s="27"/>
      <c r="AH233" s="27"/>
      <c r="AI233" s="27" t="s">
        <v>1521</v>
      </c>
      <c r="AJ233" s="27" t="s">
        <v>469</v>
      </c>
      <c r="AK233" s="33" t="s">
        <v>1522</v>
      </c>
      <c r="AL233" s="36" t="s">
        <v>1523</v>
      </c>
      <c r="AM233" s="37"/>
    </row>
    <row r="234" spans="1:39" ht="39" x14ac:dyDescent="0.25">
      <c r="A234" s="26">
        <v>132723</v>
      </c>
      <c r="B234" s="27" t="s">
        <v>1514</v>
      </c>
      <c r="C234" s="27" t="s">
        <v>1515</v>
      </c>
      <c r="D234" s="27" t="s">
        <v>320</v>
      </c>
      <c r="E234" s="28" t="s">
        <v>22</v>
      </c>
      <c r="F234" s="27" t="s">
        <v>23</v>
      </c>
      <c r="G234" s="24" t="str">
        <f t="shared" si="3"/>
        <v>C</v>
      </c>
      <c r="H234" s="24" t="str">
        <f>VLOOKUP(J234,[1]Homoogacion!$A$2:$C$29,2,0)</f>
        <v>VIP- Dirección de Adecuación de Tierras</v>
      </c>
      <c r="I234" s="24" t="str">
        <f>VLOOKUP(J234,[1]Homoogacion!$A$2:$C$29,3,0)</f>
        <v>FONAT</v>
      </c>
      <c r="J234" s="27" t="s">
        <v>478</v>
      </c>
      <c r="K234" s="27" t="s">
        <v>479</v>
      </c>
      <c r="L234" s="27" t="s">
        <v>30</v>
      </c>
      <c r="M234" s="27" t="s">
        <v>321</v>
      </c>
      <c r="N234" s="27" t="s">
        <v>32</v>
      </c>
      <c r="O234" s="29">
        <v>2940000</v>
      </c>
      <c r="P234" s="29">
        <v>0</v>
      </c>
      <c r="Q234" s="29">
        <v>2940000</v>
      </c>
      <c r="R234" s="29">
        <v>2940000</v>
      </c>
      <c r="S234" s="28" t="s">
        <v>462</v>
      </c>
      <c r="T234" s="27" t="s">
        <v>1516</v>
      </c>
      <c r="U234" s="27" t="s">
        <v>1517</v>
      </c>
      <c r="V234" s="27" t="s">
        <v>325</v>
      </c>
      <c r="W234" s="27" t="s">
        <v>356</v>
      </c>
      <c r="X234" s="27" t="s">
        <v>1518</v>
      </c>
      <c r="Y234" s="27" t="s">
        <v>328</v>
      </c>
      <c r="Z234" s="27" t="s">
        <v>385</v>
      </c>
      <c r="AA234" s="27" t="s">
        <v>386</v>
      </c>
      <c r="AB234" s="27" t="s">
        <v>1519</v>
      </c>
      <c r="AC234" s="27" t="s">
        <v>1519</v>
      </c>
      <c r="AD234" s="27" t="s">
        <v>1520</v>
      </c>
      <c r="AE234" s="27"/>
      <c r="AF234" s="27"/>
      <c r="AG234" s="27"/>
      <c r="AH234" s="27"/>
      <c r="AI234" s="27" t="s">
        <v>1521</v>
      </c>
      <c r="AJ234" s="27" t="s">
        <v>469</v>
      </c>
      <c r="AK234" s="33" t="s">
        <v>1522</v>
      </c>
      <c r="AL234" s="36" t="s">
        <v>1523</v>
      </c>
      <c r="AM234" s="37"/>
    </row>
    <row r="235" spans="1:39" ht="39" x14ac:dyDescent="0.25">
      <c r="A235" s="26">
        <v>562823</v>
      </c>
      <c r="B235" s="27" t="s">
        <v>1514</v>
      </c>
      <c r="C235" s="27" t="s">
        <v>1515</v>
      </c>
      <c r="D235" s="27" t="s">
        <v>339</v>
      </c>
      <c r="E235" s="28" t="s">
        <v>22</v>
      </c>
      <c r="F235" s="27" t="s">
        <v>23</v>
      </c>
      <c r="G235" s="24" t="str">
        <f t="shared" si="3"/>
        <v>C</v>
      </c>
      <c r="H235" s="24" t="str">
        <f>VLOOKUP(J235,[1]Homoogacion!$A$2:$C$29,2,0)</f>
        <v>VICEPRESIDENCIA DE INTEGRACIÓN PRODUCTIVA</v>
      </c>
      <c r="I235" s="24" t="str">
        <f>VLOOKUP(J235,[1]Homoogacion!$A$2:$C$29,3,0)</f>
        <v>PIDAR</v>
      </c>
      <c r="J235" s="27" t="s">
        <v>535</v>
      </c>
      <c r="K235" s="27" t="s">
        <v>536</v>
      </c>
      <c r="L235" s="27" t="s">
        <v>30</v>
      </c>
      <c r="M235" s="27" t="s">
        <v>321</v>
      </c>
      <c r="N235" s="27" t="s">
        <v>32</v>
      </c>
      <c r="O235" s="29">
        <v>8809840</v>
      </c>
      <c r="P235" s="29">
        <v>0</v>
      </c>
      <c r="Q235" s="29">
        <v>8809840</v>
      </c>
      <c r="R235" s="29">
        <v>3727240</v>
      </c>
      <c r="S235" s="28" t="s">
        <v>462</v>
      </c>
      <c r="T235" s="27" t="s">
        <v>1524</v>
      </c>
      <c r="U235" s="27" t="s">
        <v>1525</v>
      </c>
      <c r="V235" s="27" t="s">
        <v>325</v>
      </c>
      <c r="W235" s="27" t="s">
        <v>356</v>
      </c>
      <c r="X235" s="27" t="s">
        <v>1526</v>
      </c>
      <c r="Y235" s="27" t="s">
        <v>328</v>
      </c>
      <c r="Z235" s="27" t="s">
        <v>358</v>
      </c>
      <c r="AA235" s="27" t="s">
        <v>359</v>
      </c>
      <c r="AB235" s="27" t="s">
        <v>1527</v>
      </c>
      <c r="AC235" s="27" t="s">
        <v>1527</v>
      </c>
      <c r="AD235" s="27" t="s">
        <v>1528</v>
      </c>
      <c r="AE235" s="27" t="s">
        <v>1529</v>
      </c>
      <c r="AF235" s="27" t="s">
        <v>1530</v>
      </c>
      <c r="AG235" s="27"/>
      <c r="AH235" s="27"/>
      <c r="AI235" s="27" t="s">
        <v>1531</v>
      </c>
      <c r="AJ235" s="27" t="s">
        <v>469</v>
      </c>
      <c r="AK235" s="33" t="s">
        <v>1532</v>
      </c>
      <c r="AL235" s="36" t="s">
        <v>1533</v>
      </c>
      <c r="AM235" s="37"/>
    </row>
    <row r="236" spans="1:39" ht="39" x14ac:dyDescent="0.25">
      <c r="A236" s="26">
        <v>562823</v>
      </c>
      <c r="B236" s="27" t="s">
        <v>1514</v>
      </c>
      <c r="C236" s="27" t="s">
        <v>1515</v>
      </c>
      <c r="D236" s="27" t="s">
        <v>339</v>
      </c>
      <c r="E236" s="28" t="s">
        <v>22</v>
      </c>
      <c r="F236" s="27" t="s">
        <v>23</v>
      </c>
      <c r="G236" s="24" t="str">
        <f t="shared" si="3"/>
        <v>C</v>
      </c>
      <c r="H236" s="24" t="str">
        <f>VLOOKUP(J236,[1]Homoogacion!$A$2:$C$29,2,0)</f>
        <v>VIP- Dirección de Adecuación de Tierras</v>
      </c>
      <c r="I236" s="24" t="str">
        <f>VLOOKUP(J236,[1]Homoogacion!$A$2:$C$29,3,0)</f>
        <v>PIDAR</v>
      </c>
      <c r="J236" s="27" t="s">
        <v>505</v>
      </c>
      <c r="K236" s="27" t="s">
        <v>506</v>
      </c>
      <c r="L236" s="27" t="s">
        <v>30</v>
      </c>
      <c r="M236" s="27" t="s">
        <v>321</v>
      </c>
      <c r="N236" s="27" t="s">
        <v>32</v>
      </c>
      <c r="O236" s="29">
        <v>5873227</v>
      </c>
      <c r="P236" s="29">
        <v>0</v>
      </c>
      <c r="Q236" s="29">
        <v>5873227</v>
      </c>
      <c r="R236" s="29">
        <v>2484827</v>
      </c>
      <c r="S236" s="28" t="s">
        <v>462</v>
      </c>
      <c r="T236" s="27" t="s">
        <v>1524</v>
      </c>
      <c r="U236" s="27" t="s">
        <v>1525</v>
      </c>
      <c r="V236" s="27" t="s">
        <v>325</v>
      </c>
      <c r="W236" s="27" t="s">
        <v>356</v>
      </c>
      <c r="X236" s="27" t="s">
        <v>1526</v>
      </c>
      <c r="Y236" s="27" t="s">
        <v>328</v>
      </c>
      <c r="Z236" s="27" t="s">
        <v>358</v>
      </c>
      <c r="AA236" s="27" t="s">
        <v>359</v>
      </c>
      <c r="AB236" s="27" t="s">
        <v>1527</v>
      </c>
      <c r="AC236" s="27" t="s">
        <v>1527</v>
      </c>
      <c r="AD236" s="27" t="s">
        <v>1528</v>
      </c>
      <c r="AE236" s="27" t="s">
        <v>1529</v>
      </c>
      <c r="AF236" s="27" t="s">
        <v>1530</v>
      </c>
      <c r="AG236" s="27"/>
      <c r="AH236" s="27"/>
      <c r="AI236" s="27" t="s">
        <v>1531</v>
      </c>
      <c r="AJ236" s="27" t="s">
        <v>469</v>
      </c>
      <c r="AK236" s="33" t="s">
        <v>1532</v>
      </c>
      <c r="AL236" s="36" t="s">
        <v>1533</v>
      </c>
      <c r="AM236" s="37"/>
    </row>
    <row r="237" spans="1:39" ht="39" x14ac:dyDescent="0.25">
      <c r="A237" s="26">
        <v>365523</v>
      </c>
      <c r="B237" s="27" t="s">
        <v>1514</v>
      </c>
      <c r="C237" s="27" t="s">
        <v>1534</v>
      </c>
      <c r="D237" s="27" t="s">
        <v>320</v>
      </c>
      <c r="E237" s="28" t="s">
        <v>22</v>
      </c>
      <c r="F237" s="27" t="s">
        <v>23</v>
      </c>
      <c r="G237" s="24" t="str">
        <f t="shared" si="3"/>
        <v>C</v>
      </c>
      <c r="H237" s="24" t="str">
        <f>VLOOKUP(J237,[1]Homoogacion!$A$2:$C$29,2,0)</f>
        <v>VIP- Dirección de Adecuación de Tierras</v>
      </c>
      <c r="I237" s="24" t="str">
        <f>VLOOKUP(J237,[1]Homoogacion!$A$2:$C$29,3,0)</f>
        <v>FONAT</v>
      </c>
      <c r="J237" s="27" t="s">
        <v>478</v>
      </c>
      <c r="K237" s="27" t="s">
        <v>479</v>
      </c>
      <c r="L237" s="27" t="s">
        <v>206</v>
      </c>
      <c r="M237" s="27" t="s">
        <v>569</v>
      </c>
      <c r="N237" s="27" t="s">
        <v>32</v>
      </c>
      <c r="O237" s="29">
        <v>445389827</v>
      </c>
      <c r="P237" s="29">
        <v>0</v>
      </c>
      <c r="Q237" s="29">
        <v>445389827</v>
      </c>
      <c r="R237" s="29">
        <v>445389827</v>
      </c>
      <c r="S237" s="28" t="s">
        <v>322</v>
      </c>
      <c r="T237" s="27" t="s">
        <v>1353</v>
      </c>
      <c r="U237" s="27" t="s">
        <v>1354</v>
      </c>
      <c r="V237" s="27" t="s">
        <v>325</v>
      </c>
      <c r="W237" s="27" t="s">
        <v>356</v>
      </c>
      <c r="X237" s="27" t="s">
        <v>1535</v>
      </c>
      <c r="Y237" s="27" t="s">
        <v>328</v>
      </c>
      <c r="Z237" s="27" t="s">
        <v>385</v>
      </c>
      <c r="AA237" s="27" t="s">
        <v>386</v>
      </c>
      <c r="AB237" s="27" t="s">
        <v>1536</v>
      </c>
      <c r="AC237" s="27" t="s">
        <v>1536</v>
      </c>
      <c r="AD237" s="27" t="s">
        <v>1537</v>
      </c>
      <c r="AE237" s="27"/>
      <c r="AF237" s="27"/>
      <c r="AG237" s="27"/>
      <c r="AH237" s="27"/>
      <c r="AI237" s="27" t="s">
        <v>764</v>
      </c>
      <c r="AJ237" s="27" t="s">
        <v>703</v>
      </c>
      <c r="AK237" s="33" t="s">
        <v>1538</v>
      </c>
      <c r="AL237" s="36" t="s">
        <v>1539</v>
      </c>
      <c r="AM237" s="37"/>
    </row>
    <row r="238" spans="1:39" ht="39" x14ac:dyDescent="0.25">
      <c r="A238" s="26">
        <v>605023</v>
      </c>
      <c r="B238" s="27" t="s">
        <v>1514</v>
      </c>
      <c r="C238" s="27" t="s">
        <v>1540</v>
      </c>
      <c r="D238" s="27" t="s">
        <v>320</v>
      </c>
      <c r="E238" s="28" t="s">
        <v>22</v>
      </c>
      <c r="F238" s="27" t="s">
        <v>23</v>
      </c>
      <c r="G238" s="24" t="str">
        <f t="shared" si="3"/>
        <v>C</v>
      </c>
      <c r="H238" s="24" t="str">
        <f>VLOOKUP(J238,[1]Homoogacion!$A$2:$C$29,2,0)</f>
        <v>VIP- Dirección de Adecuación de Tierras</v>
      </c>
      <c r="I238" s="24" t="str">
        <f>VLOOKUP(J238,[1]Homoogacion!$A$2:$C$29,3,0)</f>
        <v>FONAT</v>
      </c>
      <c r="J238" s="27" t="s">
        <v>478</v>
      </c>
      <c r="K238" s="27" t="s">
        <v>479</v>
      </c>
      <c r="L238" s="27" t="s">
        <v>206</v>
      </c>
      <c r="M238" s="27" t="s">
        <v>1541</v>
      </c>
      <c r="N238" s="27" t="s">
        <v>32</v>
      </c>
      <c r="O238" s="29">
        <v>47935045</v>
      </c>
      <c r="P238" s="29">
        <v>0</v>
      </c>
      <c r="Q238" s="29">
        <v>47935045</v>
      </c>
      <c r="R238" s="29">
        <v>47935045</v>
      </c>
      <c r="S238" s="28" t="s">
        <v>322</v>
      </c>
      <c r="T238" s="27" t="s">
        <v>1542</v>
      </c>
      <c r="U238" s="27" t="s">
        <v>1543</v>
      </c>
      <c r="V238" s="27" t="s">
        <v>325</v>
      </c>
      <c r="W238" s="27" t="s">
        <v>326</v>
      </c>
      <c r="X238" s="27" t="s">
        <v>1544</v>
      </c>
      <c r="Y238" s="27" t="s">
        <v>328</v>
      </c>
      <c r="Z238" s="27" t="s">
        <v>385</v>
      </c>
      <c r="AA238" s="27" t="s">
        <v>386</v>
      </c>
      <c r="AB238" s="27" t="s">
        <v>1545</v>
      </c>
      <c r="AC238" s="27" t="s">
        <v>1546</v>
      </c>
      <c r="AD238" s="27" t="s">
        <v>1547</v>
      </c>
      <c r="AE238" s="27"/>
      <c r="AF238" s="27"/>
      <c r="AG238" s="27"/>
      <c r="AH238" s="27"/>
      <c r="AI238" s="27" t="s">
        <v>1548</v>
      </c>
      <c r="AJ238" s="27" t="s">
        <v>703</v>
      </c>
      <c r="AK238" s="33" t="s">
        <v>1549</v>
      </c>
      <c r="AL238" s="36" t="s">
        <v>1550</v>
      </c>
      <c r="AM238" s="37"/>
    </row>
    <row r="239" spans="1:39" ht="39" x14ac:dyDescent="0.25">
      <c r="A239" s="26">
        <v>605123</v>
      </c>
      <c r="B239" s="27" t="s">
        <v>1514</v>
      </c>
      <c r="C239" s="27" t="s">
        <v>1540</v>
      </c>
      <c r="D239" s="27" t="s">
        <v>320</v>
      </c>
      <c r="E239" s="28" t="s">
        <v>22</v>
      </c>
      <c r="F239" s="27" t="s">
        <v>23</v>
      </c>
      <c r="G239" s="24" t="str">
        <f t="shared" si="3"/>
        <v>C</v>
      </c>
      <c r="H239" s="24" t="str">
        <f>VLOOKUP(J239,[1]Homoogacion!$A$2:$C$29,2,0)</f>
        <v>VIP- Dirección de Adecuación de Tierras</v>
      </c>
      <c r="I239" s="24" t="str">
        <f>VLOOKUP(J239,[1]Homoogacion!$A$2:$C$29,3,0)</f>
        <v>FONAT</v>
      </c>
      <c r="J239" s="27" t="s">
        <v>478</v>
      </c>
      <c r="K239" s="27" t="s">
        <v>479</v>
      </c>
      <c r="L239" s="27" t="s">
        <v>206</v>
      </c>
      <c r="M239" s="27" t="s">
        <v>1541</v>
      </c>
      <c r="N239" s="27" t="s">
        <v>32</v>
      </c>
      <c r="O239" s="29">
        <v>185742465</v>
      </c>
      <c r="P239" s="29">
        <v>0</v>
      </c>
      <c r="Q239" s="29">
        <v>185742465</v>
      </c>
      <c r="R239" s="29">
        <v>185742465</v>
      </c>
      <c r="S239" s="28" t="s">
        <v>322</v>
      </c>
      <c r="T239" s="27" t="s">
        <v>1551</v>
      </c>
      <c r="U239" s="27" t="s">
        <v>1552</v>
      </c>
      <c r="V239" s="27" t="s">
        <v>325</v>
      </c>
      <c r="W239" s="27" t="s">
        <v>326</v>
      </c>
      <c r="X239" s="27" t="s">
        <v>1553</v>
      </c>
      <c r="Y239" s="27" t="s">
        <v>328</v>
      </c>
      <c r="Z239" s="27" t="s">
        <v>528</v>
      </c>
      <c r="AA239" s="27" t="s">
        <v>529</v>
      </c>
      <c r="AB239" s="27" t="s">
        <v>1554</v>
      </c>
      <c r="AC239" s="27" t="s">
        <v>1555</v>
      </c>
      <c r="AD239" s="27" t="s">
        <v>1556</v>
      </c>
      <c r="AE239" s="27"/>
      <c r="AF239" s="27"/>
      <c r="AG239" s="27"/>
      <c r="AH239" s="27"/>
      <c r="AI239" s="27" t="s">
        <v>1548</v>
      </c>
      <c r="AJ239" s="27" t="s">
        <v>703</v>
      </c>
      <c r="AK239" s="33" t="s">
        <v>1557</v>
      </c>
      <c r="AL239" s="36" t="s">
        <v>1550</v>
      </c>
      <c r="AM239" s="37"/>
    </row>
    <row r="240" spans="1:39" ht="51.75" x14ac:dyDescent="0.25">
      <c r="A240" s="26">
        <v>338423</v>
      </c>
      <c r="B240" s="27" t="s">
        <v>1514</v>
      </c>
      <c r="C240" s="27" t="s">
        <v>1558</v>
      </c>
      <c r="D240" s="27" t="s">
        <v>320</v>
      </c>
      <c r="E240" s="28" t="s">
        <v>22</v>
      </c>
      <c r="F240" s="27" t="s">
        <v>23</v>
      </c>
      <c r="G240" s="24" t="str">
        <f t="shared" si="3"/>
        <v>C</v>
      </c>
      <c r="H240" s="24" t="str">
        <f>VLOOKUP(J240,[1]Homoogacion!$A$2:$C$29,2,0)</f>
        <v>VICEPRESIDENCIA DE INTEGRACIÓN PRODUCTIVA</v>
      </c>
      <c r="I240" s="24" t="str">
        <f>VLOOKUP(J240,[1]Homoogacion!$A$2:$C$29,3,0)</f>
        <v>AOCM</v>
      </c>
      <c r="J240" s="27" t="s">
        <v>476</v>
      </c>
      <c r="K240" s="27" t="s">
        <v>477</v>
      </c>
      <c r="L240" s="27" t="s">
        <v>30</v>
      </c>
      <c r="M240" s="27" t="s">
        <v>321</v>
      </c>
      <c r="N240" s="27" t="s">
        <v>32</v>
      </c>
      <c r="O240" s="29">
        <v>20000000</v>
      </c>
      <c r="P240" s="29">
        <v>0</v>
      </c>
      <c r="Q240" s="29">
        <v>20000000</v>
      </c>
      <c r="R240" s="29">
        <v>20000000</v>
      </c>
      <c r="S240" s="28" t="s">
        <v>462</v>
      </c>
      <c r="T240" s="27" t="s">
        <v>675</v>
      </c>
      <c r="U240" s="27" t="s">
        <v>676</v>
      </c>
      <c r="V240" s="27" t="s">
        <v>325</v>
      </c>
      <c r="W240" s="27" t="s">
        <v>326</v>
      </c>
      <c r="X240" s="27" t="s">
        <v>677</v>
      </c>
      <c r="Y240" s="27" t="s">
        <v>328</v>
      </c>
      <c r="Z240" s="27" t="s">
        <v>343</v>
      </c>
      <c r="AA240" s="27" t="s">
        <v>344</v>
      </c>
      <c r="AB240" s="27" t="s">
        <v>1319</v>
      </c>
      <c r="AC240" s="27" t="s">
        <v>1320</v>
      </c>
      <c r="AD240" s="27" t="s">
        <v>1559</v>
      </c>
      <c r="AE240" s="27"/>
      <c r="AF240" s="27"/>
      <c r="AG240" s="27"/>
      <c r="AH240" s="27"/>
      <c r="AI240" s="27" t="s">
        <v>656</v>
      </c>
      <c r="AJ240" s="27" t="s">
        <v>456</v>
      </c>
      <c r="AK240" s="33" t="s">
        <v>1560</v>
      </c>
      <c r="AL240" s="38" t="s">
        <v>680</v>
      </c>
      <c r="AM240" s="3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435AFD-5767-4535-853A-D7A2BE10CFAB}">
  <dimension ref="A1:U37"/>
  <sheetViews>
    <sheetView topLeftCell="K30" workbookViewId="0">
      <selection activeCell="T35" sqref="T35"/>
    </sheetView>
  </sheetViews>
  <sheetFormatPr baseColWidth="10" defaultColWidth="10.85546875" defaultRowHeight="15" x14ac:dyDescent="0.25"/>
  <cols>
    <col min="1" max="1" width="13.42578125" style="43" customWidth="1"/>
    <col min="2" max="2" width="27" style="43" customWidth="1"/>
    <col min="3" max="3" width="21.5703125" style="43" customWidth="1"/>
    <col min="4" max="11" width="5.42578125" style="43" customWidth="1"/>
    <col min="12" max="12" width="7" style="43" customWidth="1"/>
    <col min="13" max="13" width="9.5703125" style="43" customWidth="1"/>
    <col min="14" max="14" width="8" style="43" customWidth="1"/>
    <col min="15" max="15" width="9.5703125" style="43" customWidth="1"/>
    <col min="16" max="16" width="27.5703125" style="43" customWidth="1"/>
    <col min="17" max="17" width="15.140625" style="43" customWidth="1"/>
    <col min="18" max="18" width="17.85546875" style="43" customWidth="1"/>
    <col min="19" max="21" width="18.85546875" style="43" customWidth="1"/>
    <col min="22" max="22" width="0" style="43" hidden="1" customWidth="1"/>
    <col min="23" max="23" width="6.42578125" style="43" customWidth="1"/>
    <col min="24" max="16384" width="10.85546875" style="43"/>
  </cols>
  <sheetData>
    <row r="1" spans="1:21" x14ac:dyDescent="0.25">
      <c r="A1" s="41" t="s">
        <v>1563</v>
      </c>
      <c r="B1" s="41">
        <v>2023</v>
      </c>
      <c r="C1" s="42" t="s">
        <v>154</v>
      </c>
      <c r="D1" s="42" t="s">
        <v>154</v>
      </c>
      <c r="E1" s="42" t="s">
        <v>154</v>
      </c>
      <c r="F1" s="42" t="s">
        <v>154</v>
      </c>
      <c r="G1" s="42" t="s">
        <v>154</v>
      </c>
      <c r="H1" s="42" t="s">
        <v>154</v>
      </c>
      <c r="I1" s="42" t="s">
        <v>154</v>
      </c>
      <c r="J1" s="42" t="s">
        <v>154</v>
      </c>
      <c r="K1" s="42" t="s">
        <v>154</v>
      </c>
      <c r="L1" s="42" t="s">
        <v>154</v>
      </c>
      <c r="M1" s="42" t="s">
        <v>154</v>
      </c>
      <c r="N1" s="42" t="s">
        <v>154</v>
      </c>
      <c r="O1" s="42" t="s">
        <v>154</v>
      </c>
      <c r="P1" s="42" t="s">
        <v>154</v>
      </c>
      <c r="Q1" s="42" t="s">
        <v>154</v>
      </c>
      <c r="R1" s="42" t="s">
        <v>154</v>
      </c>
      <c r="S1" s="42" t="s">
        <v>154</v>
      </c>
      <c r="T1" s="42" t="s">
        <v>154</v>
      </c>
      <c r="U1" s="42" t="s">
        <v>154</v>
      </c>
    </row>
    <row r="2" spans="1:21" x14ac:dyDescent="0.25">
      <c r="A2" s="41" t="s">
        <v>1564</v>
      </c>
      <c r="B2" s="41" t="s">
        <v>1565</v>
      </c>
      <c r="C2" s="42" t="s">
        <v>154</v>
      </c>
      <c r="D2" s="42" t="s">
        <v>154</v>
      </c>
      <c r="E2" s="42" t="s">
        <v>154</v>
      </c>
      <c r="F2" s="42" t="s">
        <v>154</v>
      </c>
      <c r="G2" s="42" t="s">
        <v>154</v>
      </c>
      <c r="H2" s="42" t="s">
        <v>154</v>
      </c>
      <c r="I2" s="42" t="s">
        <v>154</v>
      </c>
      <c r="J2" s="42" t="s">
        <v>154</v>
      </c>
      <c r="K2" s="42" t="s">
        <v>154</v>
      </c>
      <c r="L2" s="42" t="s">
        <v>154</v>
      </c>
      <c r="M2" s="42" t="s">
        <v>154</v>
      </c>
      <c r="N2" s="42" t="s">
        <v>154</v>
      </c>
      <c r="O2" s="42" t="s">
        <v>154</v>
      </c>
      <c r="P2" s="42" t="s">
        <v>154</v>
      </c>
      <c r="Q2" s="42" t="s">
        <v>154</v>
      </c>
      <c r="R2" s="42" t="s">
        <v>154</v>
      </c>
      <c r="S2" s="42" t="s">
        <v>154</v>
      </c>
      <c r="T2" s="42" t="s">
        <v>154</v>
      </c>
      <c r="U2" s="42" t="s">
        <v>154</v>
      </c>
    </row>
    <row r="3" spans="1:21" x14ac:dyDescent="0.25">
      <c r="A3" s="41" t="s">
        <v>1566</v>
      </c>
      <c r="B3" s="41" t="s">
        <v>1567</v>
      </c>
      <c r="C3" s="42" t="s">
        <v>154</v>
      </c>
      <c r="D3" s="42" t="s">
        <v>154</v>
      </c>
      <c r="E3" s="42" t="s">
        <v>154</v>
      </c>
      <c r="F3" s="42" t="s">
        <v>154</v>
      </c>
      <c r="G3" s="42" t="s">
        <v>154</v>
      </c>
      <c r="H3" s="42" t="s">
        <v>154</v>
      </c>
      <c r="I3" s="42" t="s">
        <v>154</v>
      </c>
      <c r="J3" s="42" t="s">
        <v>154</v>
      </c>
      <c r="K3" s="42" t="s">
        <v>154</v>
      </c>
      <c r="L3" s="42" t="s">
        <v>154</v>
      </c>
      <c r="M3" s="42" t="s">
        <v>154</v>
      </c>
      <c r="N3" s="42" t="s">
        <v>154</v>
      </c>
      <c r="O3" s="42" t="s">
        <v>154</v>
      </c>
      <c r="P3" s="42" t="s">
        <v>154</v>
      </c>
      <c r="Q3" s="42" t="s">
        <v>154</v>
      </c>
      <c r="R3" s="42" t="s">
        <v>154</v>
      </c>
      <c r="S3" s="42" t="s">
        <v>154</v>
      </c>
      <c r="T3" s="42" t="s">
        <v>154</v>
      </c>
      <c r="U3" s="42" t="s">
        <v>154</v>
      </c>
    </row>
    <row r="4" spans="1:21" ht="24" x14ac:dyDescent="0.25">
      <c r="A4" s="41" t="s">
        <v>0</v>
      </c>
      <c r="B4" s="41" t="s">
        <v>1</v>
      </c>
      <c r="C4" s="41" t="s">
        <v>4</v>
      </c>
      <c r="D4" s="41" t="s">
        <v>5</v>
      </c>
      <c r="E4" s="41" t="s">
        <v>6</v>
      </c>
      <c r="F4" s="41" t="s">
        <v>7</v>
      </c>
      <c r="G4" s="41" t="s">
        <v>8</v>
      </c>
      <c r="H4" s="41" t="s">
        <v>9</v>
      </c>
      <c r="I4" s="41" t="s">
        <v>10</v>
      </c>
      <c r="J4" s="41" t="s">
        <v>11</v>
      </c>
      <c r="K4" s="41" t="s">
        <v>12</v>
      </c>
      <c r="L4" s="41" t="s">
        <v>13</v>
      </c>
      <c r="M4" s="41" t="s">
        <v>14</v>
      </c>
      <c r="N4" s="41" t="s">
        <v>15</v>
      </c>
      <c r="O4" s="41" t="s">
        <v>16</v>
      </c>
      <c r="P4" s="41" t="s">
        <v>17</v>
      </c>
      <c r="Q4" s="41" t="s">
        <v>1568</v>
      </c>
      <c r="R4" s="41" t="s">
        <v>1569</v>
      </c>
      <c r="S4" s="41" t="s">
        <v>268</v>
      </c>
      <c r="T4" s="41" t="s">
        <v>269</v>
      </c>
      <c r="U4" s="41" t="s">
        <v>270</v>
      </c>
    </row>
    <row r="5" spans="1:21" ht="33.75" x14ac:dyDescent="0.25">
      <c r="A5" s="44" t="s">
        <v>22</v>
      </c>
      <c r="B5" s="45" t="s">
        <v>23</v>
      </c>
      <c r="C5" s="46" t="s">
        <v>89</v>
      </c>
      <c r="D5" s="44" t="s">
        <v>27</v>
      </c>
      <c r="E5" s="44" t="s">
        <v>50</v>
      </c>
      <c r="F5" s="44" t="s">
        <v>50</v>
      </c>
      <c r="G5" s="44" t="s">
        <v>28</v>
      </c>
      <c r="H5" s="44" t="s">
        <v>35</v>
      </c>
      <c r="I5" s="44" t="s">
        <v>53</v>
      </c>
      <c r="J5" s="44"/>
      <c r="K5" s="44"/>
      <c r="L5" s="44"/>
      <c r="M5" s="44" t="s">
        <v>30</v>
      </c>
      <c r="N5" s="44" t="s">
        <v>31</v>
      </c>
      <c r="O5" s="44" t="s">
        <v>32</v>
      </c>
      <c r="P5" s="45" t="s">
        <v>90</v>
      </c>
      <c r="Q5" s="47" t="s">
        <v>154</v>
      </c>
      <c r="R5" s="47" t="s">
        <v>154</v>
      </c>
      <c r="S5" s="48">
        <v>12236266.42</v>
      </c>
      <c r="T5" s="48">
        <v>12236266.42</v>
      </c>
      <c r="U5" s="48">
        <v>12236266.42</v>
      </c>
    </row>
    <row r="6" spans="1:21" ht="33.75" x14ac:dyDescent="0.25">
      <c r="A6" s="44" t="s">
        <v>22</v>
      </c>
      <c r="B6" s="45" t="s">
        <v>23</v>
      </c>
      <c r="C6" s="46" t="s">
        <v>93</v>
      </c>
      <c r="D6" s="44" t="s">
        <v>27</v>
      </c>
      <c r="E6" s="44" t="s">
        <v>50</v>
      </c>
      <c r="F6" s="44" t="s">
        <v>50</v>
      </c>
      <c r="G6" s="44" t="s">
        <v>28</v>
      </c>
      <c r="H6" s="44" t="s">
        <v>58</v>
      </c>
      <c r="I6" s="44" t="s">
        <v>53</v>
      </c>
      <c r="J6" s="44"/>
      <c r="K6" s="44"/>
      <c r="L6" s="44"/>
      <c r="M6" s="44" t="s">
        <v>30</v>
      </c>
      <c r="N6" s="44" t="s">
        <v>31</v>
      </c>
      <c r="O6" s="44" t="s">
        <v>32</v>
      </c>
      <c r="P6" s="45" t="s">
        <v>94</v>
      </c>
      <c r="Q6" s="47" t="s">
        <v>154</v>
      </c>
      <c r="R6" s="47" t="s">
        <v>154</v>
      </c>
      <c r="S6" s="48">
        <v>34213200</v>
      </c>
      <c r="T6" s="48">
        <v>34213200</v>
      </c>
      <c r="U6" s="48">
        <v>34213200</v>
      </c>
    </row>
    <row r="7" spans="1:21" ht="33.75" x14ac:dyDescent="0.25">
      <c r="A7" s="44" t="s">
        <v>22</v>
      </c>
      <c r="B7" s="45" t="s">
        <v>23</v>
      </c>
      <c r="C7" s="46" t="s">
        <v>95</v>
      </c>
      <c r="D7" s="44" t="s">
        <v>27</v>
      </c>
      <c r="E7" s="44" t="s">
        <v>50</v>
      </c>
      <c r="F7" s="44" t="s">
        <v>50</v>
      </c>
      <c r="G7" s="44" t="s">
        <v>50</v>
      </c>
      <c r="H7" s="44" t="s">
        <v>38</v>
      </c>
      <c r="I7" s="44" t="s">
        <v>35</v>
      </c>
      <c r="J7" s="44"/>
      <c r="K7" s="44"/>
      <c r="L7" s="44"/>
      <c r="M7" s="44" t="s">
        <v>30</v>
      </c>
      <c r="N7" s="44" t="s">
        <v>31</v>
      </c>
      <c r="O7" s="44" t="s">
        <v>32</v>
      </c>
      <c r="P7" s="45" t="s">
        <v>96</v>
      </c>
      <c r="Q7" s="47" t="s">
        <v>154</v>
      </c>
      <c r="R7" s="47" t="s">
        <v>154</v>
      </c>
      <c r="S7" s="48">
        <v>1107866.52</v>
      </c>
      <c r="T7" s="48">
        <v>1107866.52</v>
      </c>
      <c r="U7" s="48">
        <v>1107866.52</v>
      </c>
    </row>
    <row r="8" spans="1:21" ht="22.5" x14ac:dyDescent="0.25">
      <c r="A8" s="44" t="s">
        <v>22</v>
      </c>
      <c r="B8" s="45" t="s">
        <v>23</v>
      </c>
      <c r="C8" s="46" t="s">
        <v>97</v>
      </c>
      <c r="D8" s="44" t="s">
        <v>27</v>
      </c>
      <c r="E8" s="44" t="s">
        <v>50</v>
      </c>
      <c r="F8" s="44" t="s">
        <v>50</v>
      </c>
      <c r="G8" s="44" t="s">
        <v>50</v>
      </c>
      <c r="H8" s="44" t="s">
        <v>38</v>
      </c>
      <c r="I8" s="44" t="s">
        <v>58</v>
      </c>
      <c r="J8" s="44"/>
      <c r="K8" s="44"/>
      <c r="L8" s="44"/>
      <c r="M8" s="44" t="s">
        <v>30</v>
      </c>
      <c r="N8" s="44" t="s">
        <v>31</v>
      </c>
      <c r="O8" s="44" t="s">
        <v>32</v>
      </c>
      <c r="P8" s="45" t="s">
        <v>98</v>
      </c>
      <c r="Q8" s="47" t="s">
        <v>154</v>
      </c>
      <c r="R8" s="47" t="s">
        <v>154</v>
      </c>
      <c r="S8" s="48">
        <v>706650</v>
      </c>
      <c r="T8" s="48">
        <v>706650</v>
      </c>
      <c r="U8" s="48">
        <v>706650</v>
      </c>
    </row>
    <row r="9" spans="1:21" ht="22.5" x14ac:dyDescent="0.25">
      <c r="A9" s="44" t="s">
        <v>22</v>
      </c>
      <c r="B9" s="45" t="s">
        <v>23</v>
      </c>
      <c r="C9" s="46" t="s">
        <v>107</v>
      </c>
      <c r="D9" s="44" t="s">
        <v>27</v>
      </c>
      <c r="E9" s="44" t="s">
        <v>50</v>
      </c>
      <c r="F9" s="44" t="s">
        <v>50</v>
      </c>
      <c r="G9" s="44" t="s">
        <v>50</v>
      </c>
      <c r="H9" s="44" t="s">
        <v>81</v>
      </c>
      <c r="I9" s="44" t="s">
        <v>53</v>
      </c>
      <c r="J9" s="44"/>
      <c r="K9" s="44"/>
      <c r="L9" s="44"/>
      <c r="M9" s="44" t="s">
        <v>30</v>
      </c>
      <c r="N9" s="44" t="s">
        <v>31</v>
      </c>
      <c r="O9" s="44" t="s">
        <v>32</v>
      </c>
      <c r="P9" s="45" t="s">
        <v>108</v>
      </c>
      <c r="Q9" s="47" t="s">
        <v>154</v>
      </c>
      <c r="R9" s="47" t="s">
        <v>154</v>
      </c>
      <c r="S9" s="48">
        <v>28578236</v>
      </c>
      <c r="T9" s="48">
        <v>28578236</v>
      </c>
      <c r="U9" s="48">
        <v>28578236</v>
      </c>
    </row>
    <row r="10" spans="1:21" ht="22.5" x14ac:dyDescent="0.25">
      <c r="A10" s="44" t="s">
        <v>22</v>
      </c>
      <c r="B10" s="45" t="s">
        <v>23</v>
      </c>
      <c r="C10" s="46" t="s">
        <v>113</v>
      </c>
      <c r="D10" s="44" t="s">
        <v>27</v>
      </c>
      <c r="E10" s="44" t="s">
        <v>50</v>
      </c>
      <c r="F10" s="44" t="s">
        <v>50</v>
      </c>
      <c r="G10" s="44" t="s">
        <v>50</v>
      </c>
      <c r="H10" s="44" t="s">
        <v>81</v>
      </c>
      <c r="I10" s="44" t="s">
        <v>61</v>
      </c>
      <c r="J10" s="44"/>
      <c r="K10" s="44"/>
      <c r="L10" s="44"/>
      <c r="M10" s="44" t="s">
        <v>30</v>
      </c>
      <c r="N10" s="44" t="s">
        <v>31</v>
      </c>
      <c r="O10" s="44" t="s">
        <v>32</v>
      </c>
      <c r="P10" s="45" t="s">
        <v>114</v>
      </c>
      <c r="Q10" s="47" t="s">
        <v>154</v>
      </c>
      <c r="R10" s="47" t="s">
        <v>154</v>
      </c>
      <c r="S10" s="48">
        <v>1419258.49</v>
      </c>
      <c r="T10" s="48">
        <v>1419258.49</v>
      </c>
      <c r="U10" s="48">
        <v>1419258.49</v>
      </c>
    </row>
    <row r="11" spans="1:21" ht="33.75" x14ac:dyDescent="0.25">
      <c r="A11" s="44" t="s">
        <v>22</v>
      </c>
      <c r="B11" s="45" t="s">
        <v>23</v>
      </c>
      <c r="C11" s="46" t="s">
        <v>119</v>
      </c>
      <c r="D11" s="44" t="s">
        <v>27</v>
      </c>
      <c r="E11" s="44" t="s">
        <v>50</v>
      </c>
      <c r="F11" s="44" t="s">
        <v>50</v>
      </c>
      <c r="G11" s="44" t="s">
        <v>50</v>
      </c>
      <c r="H11" s="44" t="s">
        <v>44</v>
      </c>
      <c r="I11" s="44" t="s">
        <v>35</v>
      </c>
      <c r="J11" s="44"/>
      <c r="K11" s="44"/>
      <c r="L11" s="44"/>
      <c r="M11" s="44" t="s">
        <v>30</v>
      </c>
      <c r="N11" s="44" t="s">
        <v>31</v>
      </c>
      <c r="O11" s="44" t="s">
        <v>32</v>
      </c>
      <c r="P11" s="45" t="s">
        <v>120</v>
      </c>
      <c r="Q11" s="47" t="s">
        <v>154</v>
      </c>
      <c r="R11" s="47" t="s">
        <v>154</v>
      </c>
      <c r="S11" s="48">
        <v>823000</v>
      </c>
      <c r="T11" s="48">
        <v>823000</v>
      </c>
      <c r="U11" s="48">
        <v>823000</v>
      </c>
    </row>
    <row r="12" spans="1:21" ht="112.5" x14ac:dyDescent="0.25">
      <c r="A12" s="44" t="s">
        <v>22</v>
      </c>
      <c r="B12" s="45" t="s">
        <v>23</v>
      </c>
      <c r="C12" s="46" t="s">
        <v>605</v>
      </c>
      <c r="D12" s="44" t="s">
        <v>144</v>
      </c>
      <c r="E12" s="44" t="s">
        <v>145</v>
      </c>
      <c r="F12" s="44" t="s">
        <v>146</v>
      </c>
      <c r="G12" s="44" t="s">
        <v>31</v>
      </c>
      <c r="H12" s="44" t="s">
        <v>1570</v>
      </c>
      <c r="I12" s="44" t="s">
        <v>170</v>
      </c>
      <c r="J12" s="44" t="s">
        <v>50</v>
      </c>
      <c r="K12" s="44" t="s">
        <v>154</v>
      </c>
      <c r="L12" s="44" t="s">
        <v>154</v>
      </c>
      <c r="M12" s="44" t="s">
        <v>30</v>
      </c>
      <c r="N12" s="44" t="s">
        <v>245</v>
      </c>
      <c r="O12" s="44" t="s">
        <v>32</v>
      </c>
      <c r="P12" s="45" t="s">
        <v>1571</v>
      </c>
      <c r="Q12" s="47" t="s">
        <v>154</v>
      </c>
      <c r="R12" s="47" t="s">
        <v>154</v>
      </c>
      <c r="S12" s="48">
        <v>2563713.77</v>
      </c>
      <c r="T12" s="48">
        <v>2563713.77</v>
      </c>
      <c r="U12" s="48">
        <v>2563713.77</v>
      </c>
    </row>
    <row r="13" spans="1:21" ht="101.25" x14ac:dyDescent="0.25">
      <c r="A13" s="44" t="s">
        <v>22</v>
      </c>
      <c r="B13" s="45" t="s">
        <v>23</v>
      </c>
      <c r="C13" s="46" t="s">
        <v>503</v>
      </c>
      <c r="D13" s="44" t="s">
        <v>144</v>
      </c>
      <c r="E13" s="44" t="s">
        <v>145</v>
      </c>
      <c r="F13" s="44" t="s">
        <v>146</v>
      </c>
      <c r="G13" s="44" t="s">
        <v>31</v>
      </c>
      <c r="H13" s="44" t="s">
        <v>1570</v>
      </c>
      <c r="I13" s="44" t="s">
        <v>173</v>
      </c>
      <c r="J13" s="44" t="s">
        <v>50</v>
      </c>
      <c r="K13" s="44" t="s">
        <v>154</v>
      </c>
      <c r="L13" s="44" t="s">
        <v>154</v>
      </c>
      <c r="M13" s="44" t="s">
        <v>30</v>
      </c>
      <c r="N13" s="44" t="s">
        <v>245</v>
      </c>
      <c r="O13" s="44" t="s">
        <v>32</v>
      </c>
      <c r="P13" s="45" t="s">
        <v>1572</v>
      </c>
      <c r="Q13" s="47" t="s">
        <v>154</v>
      </c>
      <c r="R13" s="47" t="s">
        <v>154</v>
      </c>
      <c r="S13" s="48">
        <v>37977071.789999999</v>
      </c>
      <c r="T13" s="48">
        <v>37977071.789999999</v>
      </c>
      <c r="U13" s="48">
        <v>37977071.789999999</v>
      </c>
    </row>
    <row r="14" spans="1:21" ht="112.5" x14ac:dyDescent="0.25">
      <c r="A14" s="44" t="s">
        <v>22</v>
      </c>
      <c r="B14" s="45" t="s">
        <v>23</v>
      </c>
      <c r="C14" s="46" t="s">
        <v>489</v>
      </c>
      <c r="D14" s="44" t="s">
        <v>144</v>
      </c>
      <c r="E14" s="44" t="s">
        <v>145</v>
      </c>
      <c r="F14" s="44" t="s">
        <v>146</v>
      </c>
      <c r="G14" s="44" t="s">
        <v>31</v>
      </c>
      <c r="H14" s="44" t="s">
        <v>1570</v>
      </c>
      <c r="I14" s="44" t="s">
        <v>1573</v>
      </c>
      <c r="J14" s="44" t="s">
        <v>50</v>
      </c>
      <c r="K14" s="44" t="s">
        <v>154</v>
      </c>
      <c r="L14" s="44" t="s">
        <v>154</v>
      </c>
      <c r="M14" s="44" t="s">
        <v>30</v>
      </c>
      <c r="N14" s="44" t="s">
        <v>245</v>
      </c>
      <c r="O14" s="44" t="s">
        <v>32</v>
      </c>
      <c r="P14" s="45" t="s">
        <v>1574</v>
      </c>
      <c r="Q14" s="47" t="s">
        <v>154</v>
      </c>
      <c r="R14" s="47" t="s">
        <v>154</v>
      </c>
      <c r="S14" s="48">
        <v>3066559.92</v>
      </c>
      <c r="T14" s="48">
        <v>3066559.92</v>
      </c>
      <c r="U14" s="48">
        <v>3066559.92</v>
      </c>
    </row>
    <row r="15" spans="1:21" ht="146.25" x14ac:dyDescent="0.25">
      <c r="A15" s="44" t="s">
        <v>22</v>
      </c>
      <c r="B15" s="45" t="s">
        <v>23</v>
      </c>
      <c r="C15" s="46" t="s">
        <v>595</v>
      </c>
      <c r="D15" s="44" t="s">
        <v>144</v>
      </c>
      <c r="E15" s="44" t="s">
        <v>145</v>
      </c>
      <c r="F15" s="44" t="s">
        <v>146</v>
      </c>
      <c r="G15" s="44" t="s">
        <v>1575</v>
      </c>
      <c r="H15" s="44" t="s">
        <v>1570</v>
      </c>
      <c r="I15" s="44" t="s">
        <v>166</v>
      </c>
      <c r="J15" s="44" t="s">
        <v>50</v>
      </c>
      <c r="K15" s="44"/>
      <c r="L15" s="44"/>
      <c r="M15" s="44" t="s">
        <v>30</v>
      </c>
      <c r="N15" s="44" t="s">
        <v>1576</v>
      </c>
      <c r="O15" s="44" t="s">
        <v>32</v>
      </c>
      <c r="P15" s="45" t="s">
        <v>1577</v>
      </c>
      <c r="Q15" s="47" t="s">
        <v>154</v>
      </c>
      <c r="R15" s="47" t="s">
        <v>154</v>
      </c>
      <c r="S15" s="48">
        <v>20407407.199999999</v>
      </c>
      <c r="T15" s="48">
        <v>20407407.199999999</v>
      </c>
      <c r="U15" s="48">
        <v>20407407.199999999</v>
      </c>
    </row>
    <row r="16" spans="1:21" ht="123.75" x14ac:dyDescent="0.25">
      <c r="A16" s="44" t="s">
        <v>22</v>
      </c>
      <c r="B16" s="45" t="s">
        <v>23</v>
      </c>
      <c r="C16" s="46" t="s">
        <v>602</v>
      </c>
      <c r="D16" s="44" t="s">
        <v>144</v>
      </c>
      <c r="E16" s="44" t="s">
        <v>145</v>
      </c>
      <c r="F16" s="44" t="s">
        <v>146</v>
      </c>
      <c r="G16" s="44" t="s">
        <v>1575</v>
      </c>
      <c r="H16" s="44" t="s">
        <v>1570</v>
      </c>
      <c r="I16" s="44" t="s">
        <v>163</v>
      </c>
      <c r="J16" s="44" t="s">
        <v>50</v>
      </c>
      <c r="K16" s="44"/>
      <c r="L16" s="44"/>
      <c r="M16" s="44" t="s">
        <v>30</v>
      </c>
      <c r="N16" s="44" t="s">
        <v>1576</v>
      </c>
      <c r="O16" s="44" t="s">
        <v>32</v>
      </c>
      <c r="P16" s="45" t="s">
        <v>1578</v>
      </c>
      <c r="Q16" s="47" t="s">
        <v>154</v>
      </c>
      <c r="R16" s="47" t="s">
        <v>154</v>
      </c>
      <c r="S16" s="48">
        <v>11314120.800000001</v>
      </c>
      <c r="T16" s="48">
        <v>11314120.800000001</v>
      </c>
      <c r="U16" s="48">
        <v>11314120.800000001</v>
      </c>
    </row>
    <row r="17" spans="1:21" ht="78.75" x14ac:dyDescent="0.25">
      <c r="A17" s="44" t="s">
        <v>22</v>
      </c>
      <c r="B17" s="45" t="s">
        <v>23</v>
      </c>
      <c r="C17" s="46" t="s">
        <v>460</v>
      </c>
      <c r="D17" s="44" t="s">
        <v>144</v>
      </c>
      <c r="E17" s="44" t="s">
        <v>145</v>
      </c>
      <c r="F17" s="44" t="s">
        <v>146</v>
      </c>
      <c r="G17" s="44" t="s">
        <v>1576</v>
      </c>
      <c r="H17" s="44" t="s">
        <v>1570</v>
      </c>
      <c r="I17" s="44" t="s">
        <v>153</v>
      </c>
      <c r="J17" s="44" t="s">
        <v>50</v>
      </c>
      <c r="K17" s="44"/>
      <c r="L17" s="44"/>
      <c r="M17" s="44" t="s">
        <v>30</v>
      </c>
      <c r="N17" s="44" t="s">
        <v>245</v>
      </c>
      <c r="O17" s="44" t="s">
        <v>32</v>
      </c>
      <c r="P17" s="45" t="s">
        <v>1579</v>
      </c>
      <c r="Q17" s="47" t="s">
        <v>154</v>
      </c>
      <c r="R17" s="47" t="s">
        <v>154</v>
      </c>
      <c r="S17" s="48">
        <v>51853012.57</v>
      </c>
      <c r="T17" s="48">
        <v>51853012.57</v>
      </c>
      <c r="U17" s="48">
        <v>51853012.57</v>
      </c>
    </row>
    <row r="18" spans="1:21" ht="101.25" x14ac:dyDescent="0.25">
      <c r="A18" s="44" t="s">
        <v>22</v>
      </c>
      <c r="B18" s="45" t="s">
        <v>23</v>
      </c>
      <c r="C18" s="46" t="s">
        <v>505</v>
      </c>
      <c r="D18" s="44" t="s">
        <v>144</v>
      </c>
      <c r="E18" s="44" t="s">
        <v>145</v>
      </c>
      <c r="F18" s="44" t="s">
        <v>146</v>
      </c>
      <c r="G18" s="44" t="s">
        <v>1576</v>
      </c>
      <c r="H18" s="44" t="s">
        <v>1570</v>
      </c>
      <c r="I18" s="44" t="s">
        <v>1580</v>
      </c>
      <c r="J18" s="44" t="s">
        <v>50</v>
      </c>
      <c r="K18" s="44"/>
      <c r="L18" s="44"/>
      <c r="M18" s="44" t="s">
        <v>30</v>
      </c>
      <c r="N18" s="44" t="s">
        <v>245</v>
      </c>
      <c r="O18" s="44" t="s">
        <v>32</v>
      </c>
      <c r="P18" s="45" t="s">
        <v>1581</v>
      </c>
      <c r="Q18" s="47" t="s">
        <v>154</v>
      </c>
      <c r="R18" s="47" t="s">
        <v>154</v>
      </c>
      <c r="S18" s="48">
        <v>5595862.1600000001</v>
      </c>
      <c r="T18" s="48">
        <v>5595862.1600000001</v>
      </c>
      <c r="U18" s="48">
        <v>5595862.1600000001</v>
      </c>
    </row>
    <row r="19" spans="1:21" ht="90" x14ac:dyDescent="0.25">
      <c r="A19" s="44" t="s">
        <v>22</v>
      </c>
      <c r="B19" s="45" t="s">
        <v>23</v>
      </c>
      <c r="C19" s="46" t="s">
        <v>535</v>
      </c>
      <c r="D19" s="44" t="s">
        <v>144</v>
      </c>
      <c r="E19" s="44" t="s">
        <v>145</v>
      </c>
      <c r="F19" s="44" t="s">
        <v>146</v>
      </c>
      <c r="G19" s="44" t="s">
        <v>1576</v>
      </c>
      <c r="H19" s="44" t="s">
        <v>1570</v>
      </c>
      <c r="I19" s="44" t="s">
        <v>149</v>
      </c>
      <c r="J19" s="44" t="s">
        <v>50</v>
      </c>
      <c r="K19" s="44"/>
      <c r="L19" s="44"/>
      <c r="M19" s="44" t="s">
        <v>30</v>
      </c>
      <c r="N19" s="44" t="s">
        <v>245</v>
      </c>
      <c r="O19" s="44" t="s">
        <v>32</v>
      </c>
      <c r="P19" s="45" t="s">
        <v>1582</v>
      </c>
      <c r="Q19" s="47" t="s">
        <v>154</v>
      </c>
      <c r="R19" s="47" t="s">
        <v>154</v>
      </c>
      <c r="S19" s="48">
        <v>46929312.280000001</v>
      </c>
      <c r="T19" s="48">
        <v>46929312.280000001</v>
      </c>
      <c r="U19" s="48">
        <v>46929312.280000001</v>
      </c>
    </row>
    <row r="20" spans="1:21" ht="78.75" x14ac:dyDescent="0.25">
      <c r="A20" s="44" t="s">
        <v>22</v>
      </c>
      <c r="B20" s="45" t="s">
        <v>23</v>
      </c>
      <c r="C20" s="46" t="s">
        <v>472</v>
      </c>
      <c r="D20" s="44" t="s">
        <v>144</v>
      </c>
      <c r="E20" s="44" t="s">
        <v>179</v>
      </c>
      <c r="F20" s="44" t="s">
        <v>146</v>
      </c>
      <c r="G20" s="44" t="s">
        <v>1583</v>
      </c>
      <c r="H20" s="44" t="s">
        <v>1570</v>
      </c>
      <c r="I20" s="44" t="s">
        <v>1584</v>
      </c>
      <c r="J20" s="44" t="s">
        <v>50</v>
      </c>
      <c r="K20" s="44"/>
      <c r="L20" s="44"/>
      <c r="M20" s="44" t="s">
        <v>30</v>
      </c>
      <c r="N20" s="44" t="s">
        <v>245</v>
      </c>
      <c r="O20" s="44" t="s">
        <v>32</v>
      </c>
      <c r="P20" s="45" t="s">
        <v>1585</v>
      </c>
      <c r="Q20" s="47" t="s">
        <v>154</v>
      </c>
      <c r="R20" s="47" t="s">
        <v>154</v>
      </c>
      <c r="S20" s="48">
        <v>1957438</v>
      </c>
      <c r="T20" s="48">
        <v>1957438</v>
      </c>
      <c r="U20" s="48">
        <v>1957438</v>
      </c>
    </row>
    <row r="21" spans="1:21" ht="78.75" x14ac:dyDescent="0.25">
      <c r="A21" s="44" t="s">
        <v>22</v>
      </c>
      <c r="B21" s="45" t="s">
        <v>23</v>
      </c>
      <c r="C21" s="46" t="s">
        <v>472</v>
      </c>
      <c r="D21" s="44" t="s">
        <v>144</v>
      </c>
      <c r="E21" s="44" t="s">
        <v>179</v>
      </c>
      <c r="F21" s="44" t="s">
        <v>146</v>
      </c>
      <c r="G21" s="44" t="s">
        <v>1583</v>
      </c>
      <c r="H21" s="44" t="s">
        <v>1570</v>
      </c>
      <c r="I21" s="44" t="s">
        <v>1584</v>
      </c>
      <c r="J21" s="44" t="s">
        <v>50</v>
      </c>
      <c r="K21" s="44"/>
      <c r="L21" s="44"/>
      <c r="M21" s="44" t="s">
        <v>30</v>
      </c>
      <c r="N21" s="44" t="s">
        <v>1576</v>
      </c>
      <c r="O21" s="44" t="s">
        <v>32</v>
      </c>
      <c r="P21" s="45" t="s">
        <v>1585</v>
      </c>
      <c r="Q21" s="47" t="s">
        <v>154</v>
      </c>
      <c r="R21" s="47" t="s">
        <v>154</v>
      </c>
      <c r="S21" s="48">
        <v>1137307741.1300001</v>
      </c>
      <c r="T21" s="48">
        <v>1137307741.1300001</v>
      </c>
      <c r="U21" s="48">
        <v>1137307741.1300001</v>
      </c>
    </row>
    <row r="22" spans="1:21" ht="112.5" x14ac:dyDescent="0.25">
      <c r="A22" s="44" t="s">
        <v>22</v>
      </c>
      <c r="B22" s="45" t="s">
        <v>23</v>
      </c>
      <c r="C22" s="46" t="s">
        <v>1586</v>
      </c>
      <c r="D22" s="44" t="s">
        <v>144</v>
      </c>
      <c r="E22" s="44" t="s">
        <v>193</v>
      </c>
      <c r="F22" s="44" t="s">
        <v>146</v>
      </c>
      <c r="G22" s="44" t="s">
        <v>180</v>
      </c>
      <c r="H22" s="44" t="s">
        <v>1570</v>
      </c>
      <c r="I22" s="44" t="s">
        <v>1587</v>
      </c>
      <c r="J22" s="44" t="s">
        <v>50</v>
      </c>
      <c r="K22" s="44"/>
      <c r="L22" s="44"/>
      <c r="M22" s="44" t="s">
        <v>30</v>
      </c>
      <c r="N22" s="44" t="s">
        <v>245</v>
      </c>
      <c r="O22" s="44" t="s">
        <v>32</v>
      </c>
      <c r="P22" s="45" t="s">
        <v>1588</v>
      </c>
      <c r="Q22" s="47" t="s">
        <v>154</v>
      </c>
      <c r="R22" s="47" t="s">
        <v>154</v>
      </c>
      <c r="S22" s="48">
        <v>13234479.35</v>
      </c>
      <c r="T22" s="48">
        <v>13234479.35</v>
      </c>
      <c r="U22" s="48">
        <v>13234479.35</v>
      </c>
    </row>
    <row r="23" spans="1:21" ht="112.5" x14ac:dyDescent="0.25">
      <c r="A23" s="44" t="s">
        <v>22</v>
      </c>
      <c r="B23" s="45" t="s">
        <v>23</v>
      </c>
      <c r="C23" s="46" t="s">
        <v>1589</v>
      </c>
      <c r="D23" s="44" t="s">
        <v>144</v>
      </c>
      <c r="E23" s="44" t="s">
        <v>193</v>
      </c>
      <c r="F23" s="44" t="s">
        <v>146</v>
      </c>
      <c r="G23" s="44" t="s">
        <v>180</v>
      </c>
      <c r="H23" s="44" t="s">
        <v>1570</v>
      </c>
      <c r="I23" s="44" t="s">
        <v>1590</v>
      </c>
      <c r="J23" s="44" t="s">
        <v>50</v>
      </c>
      <c r="K23" s="44"/>
      <c r="L23" s="44"/>
      <c r="M23" s="44" t="s">
        <v>30</v>
      </c>
      <c r="N23" s="44" t="s">
        <v>245</v>
      </c>
      <c r="O23" s="44" t="s">
        <v>32</v>
      </c>
      <c r="P23" s="45" t="s">
        <v>1591</v>
      </c>
      <c r="Q23" s="47" t="s">
        <v>154</v>
      </c>
      <c r="R23" s="47" t="s">
        <v>154</v>
      </c>
      <c r="S23" s="48">
        <v>23911644.199999999</v>
      </c>
      <c r="T23" s="48">
        <v>23911644.199999999</v>
      </c>
      <c r="U23" s="48">
        <v>23911644.199999999</v>
      </c>
    </row>
    <row r="24" spans="1:21" ht="112.5" x14ac:dyDescent="0.25">
      <c r="A24" s="44" t="s">
        <v>22</v>
      </c>
      <c r="B24" s="45" t="s">
        <v>23</v>
      </c>
      <c r="C24" s="46" t="s">
        <v>1592</v>
      </c>
      <c r="D24" s="44" t="s">
        <v>144</v>
      </c>
      <c r="E24" s="44" t="s">
        <v>193</v>
      </c>
      <c r="F24" s="44" t="s">
        <v>146</v>
      </c>
      <c r="G24" s="44" t="s">
        <v>180</v>
      </c>
      <c r="H24" s="44" t="s">
        <v>1570</v>
      </c>
      <c r="I24" s="44" t="s">
        <v>1593</v>
      </c>
      <c r="J24" s="44" t="s">
        <v>50</v>
      </c>
      <c r="K24" s="44"/>
      <c r="L24" s="44"/>
      <c r="M24" s="44" t="s">
        <v>30</v>
      </c>
      <c r="N24" s="44" t="s">
        <v>245</v>
      </c>
      <c r="O24" s="44" t="s">
        <v>32</v>
      </c>
      <c r="P24" s="45" t="s">
        <v>1594</v>
      </c>
      <c r="Q24" s="47" t="s">
        <v>154</v>
      </c>
      <c r="R24" s="47" t="s">
        <v>154</v>
      </c>
      <c r="S24" s="48">
        <v>12499933.43</v>
      </c>
      <c r="T24" s="48">
        <v>12499933.43</v>
      </c>
      <c r="U24" s="48">
        <v>12499933.43</v>
      </c>
    </row>
    <row r="25" spans="1:21" ht="123.75" x14ac:dyDescent="0.25">
      <c r="A25" s="44" t="s">
        <v>22</v>
      </c>
      <c r="B25" s="45" t="s">
        <v>23</v>
      </c>
      <c r="C25" s="46" t="s">
        <v>1595</v>
      </c>
      <c r="D25" s="44" t="s">
        <v>144</v>
      </c>
      <c r="E25" s="44" t="s">
        <v>193</v>
      </c>
      <c r="F25" s="44" t="s">
        <v>146</v>
      </c>
      <c r="G25" s="44" t="s">
        <v>180</v>
      </c>
      <c r="H25" s="44" t="s">
        <v>1570</v>
      </c>
      <c r="I25" s="44" t="s">
        <v>1596</v>
      </c>
      <c r="J25" s="44" t="s">
        <v>50</v>
      </c>
      <c r="K25" s="44"/>
      <c r="L25" s="44"/>
      <c r="M25" s="44" t="s">
        <v>30</v>
      </c>
      <c r="N25" s="44" t="s">
        <v>245</v>
      </c>
      <c r="O25" s="44" t="s">
        <v>32</v>
      </c>
      <c r="P25" s="45" t="s">
        <v>1597</v>
      </c>
      <c r="Q25" s="47" t="s">
        <v>154</v>
      </c>
      <c r="R25" s="47" t="s">
        <v>154</v>
      </c>
      <c r="S25" s="48">
        <v>12103959.98</v>
      </c>
      <c r="T25" s="48">
        <v>12103959.98</v>
      </c>
      <c r="U25" s="48">
        <v>12103959.98</v>
      </c>
    </row>
    <row r="26" spans="1:21" ht="112.5" x14ac:dyDescent="0.25">
      <c r="A26" s="44" t="s">
        <v>22</v>
      </c>
      <c r="B26" s="45" t="s">
        <v>23</v>
      </c>
      <c r="C26" s="46" t="s">
        <v>1598</v>
      </c>
      <c r="D26" s="44" t="s">
        <v>144</v>
      </c>
      <c r="E26" s="44" t="s">
        <v>193</v>
      </c>
      <c r="F26" s="44" t="s">
        <v>146</v>
      </c>
      <c r="G26" s="44" t="s">
        <v>180</v>
      </c>
      <c r="H26" s="44" t="s">
        <v>1570</v>
      </c>
      <c r="I26" s="44" t="s">
        <v>201</v>
      </c>
      <c r="J26" s="44" t="s">
        <v>50</v>
      </c>
      <c r="K26" s="44"/>
      <c r="L26" s="44"/>
      <c r="M26" s="44" t="s">
        <v>30</v>
      </c>
      <c r="N26" s="44" t="s">
        <v>245</v>
      </c>
      <c r="O26" s="44" t="s">
        <v>32</v>
      </c>
      <c r="P26" s="45" t="s">
        <v>1599</v>
      </c>
      <c r="Q26" s="47" t="s">
        <v>154</v>
      </c>
      <c r="R26" s="47" t="s">
        <v>154</v>
      </c>
      <c r="S26" s="48">
        <v>1059619498</v>
      </c>
      <c r="T26" s="48">
        <v>1059619498</v>
      </c>
      <c r="U26" s="48">
        <v>1059619498</v>
      </c>
    </row>
    <row r="27" spans="1:21" ht="123.75" x14ac:dyDescent="0.25">
      <c r="A27" s="44" t="s">
        <v>22</v>
      </c>
      <c r="B27" s="45" t="s">
        <v>23</v>
      </c>
      <c r="C27" s="46" t="s">
        <v>1600</v>
      </c>
      <c r="D27" s="44" t="s">
        <v>144</v>
      </c>
      <c r="E27" s="44" t="s">
        <v>193</v>
      </c>
      <c r="F27" s="44" t="s">
        <v>146</v>
      </c>
      <c r="G27" s="44" t="s">
        <v>180</v>
      </c>
      <c r="H27" s="44" t="s">
        <v>1570</v>
      </c>
      <c r="I27" s="44" t="s">
        <v>195</v>
      </c>
      <c r="J27" s="44" t="s">
        <v>50</v>
      </c>
      <c r="K27" s="44"/>
      <c r="L27" s="44"/>
      <c r="M27" s="44" t="s">
        <v>30</v>
      </c>
      <c r="N27" s="44" t="s">
        <v>245</v>
      </c>
      <c r="O27" s="44" t="s">
        <v>32</v>
      </c>
      <c r="P27" s="45" t="s">
        <v>1601</v>
      </c>
      <c r="Q27" s="47" t="s">
        <v>154</v>
      </c>
      <c r="R27" s="47" t="s">
        <v>154</v>
      </c>
      <c r="S27" s="48">
        <v>21283732.359999999</v>
      </c>
      <c r="T27" s="48">
        <v>21283732.359999999</v>
      </c>
      <c r="U27" s="48">
        <v>21283732.359999999</v>
      </c>
    </row>
    <row r="28" spans="1:21" ht="123.75" x14ac:dyDescent="0.25">
      <c r="A28" s="44" t="s">
        <v>22</v>
      </c>
      <c r="B28" s="45" t="s">
        <v>23</v>
      </c>
      <c r="C28" s="46" t="s">
        <v>1602</v>
      </c>
      <c r="D28" s="44" t="s">
        <v>144</v>
      </c>
      <c r="E28" s="44" t="s">
        <v>193</v>
      </c>
      <c r="F28" s="44" t="s">
        <v>146</v>
      </c>
      <c r="G28" s="44" t="s">
        <v>180</v>
      </c>
      <c r="H28" s="44" t="s">
        <v>1570</v>
      </c>
      <c r="I28" s="44" t="s">
        <v>198</v>
      </c>
      <c r="J28" s="44" t="s">
        <v>50</v>
      </c>
      <c r="K28" s="44"/>
      <c r="L28" s="44"/>
      <c r="M28" s="44" t="s">
        <v>30</v>
      </c>
      <c r="N28" s="44" t="s">
        <v>245</v>
      </c>
      <c r="O28" s="44" t="s">
        <v>32</v>
      </c>
      <c r="P28" s="45" t="s">
        <v>1603</v>
      </c>
      <c r="Q28" s="47" t="s">
        <v>154</v>
      </c>
      <c r="R28" s="47" t="s">
        <v>154</v>
      </c>
      <c r="S28" s="48">
        <v>3686809.45</v>
      </c>
      <c r="T28" s="48">
        <v>3686809.45</v>
      </c>
      <c r="U28" s="48">
        <v>3686809.45</v>
      </c>
    </row>
    <row r="29" spans="1:21" ht="123.75" x14ac:dyDescent="0.25">
      <c r="A29" s="44" t="s">
        <v>22</v>
      </c>
      <c r="B29" s="45" t="s">
        <v>23</v>
      </c>
      <c r="C29" s="46" t="s">
        <v>1595</v>
      </c>
      <c r="D29" s="44" t="s">
        <v>144</v>
      </c>
      <c r="E29" s="44" t="s">
        <v>193</v>
      </c>
      <c r="F29" s="44" t="s">
        <v>146</v>
      </c>
      <c r="G29" s="44" t="s">
        <v>180</v>
      </c>
      <c r="H29" s="44" t="s">
        <v>1570</v>
      </c>
      <c r="I29" s="44" t="s">
        <v>1596</v>
      </c>
      <c r="J29" s="44" t="s">
        <v>50</v>
      </c>
      <c r="K29" s="44"/>
      <c r="L29" s="44"/>
      <c r="M29" s="44" t="s">
        <v>30</v>
      </c>
      <c r="N29" s="44" t="s">
        <v>1576</v>
      </c>
      <c r="O29" s="44" t="s">
        <v>32</v>
      </c>
      <c r="P29" s="45" t="s">
        <v>1597</v>
      </c>
      <c r="Q29" s="47" t="s">
        <v>154</v>
      </c>
      <c r="R29" s="47" t="s">
        <v>154</v>
      </c>
      <c r="S29" s="48">
        <v>175838987.21000001</v>
      </c>
      <c r="T29" s="48">
        <v>175838987.21000001</v>
      </c>
      <c r="U29" s="48">
        <v>175838987.21000001</v>
      </c>
    </row>
    <row r="30" spans="1:21" ht="78.75" x14ac:dyDescent="0.25">
      <c r="A30" s="44" t="s">
        <v>22</v>
      </c>
      <c r="B30" s="45" t="s">
        <v>23</v>
      </c>
      <c r="C30" s="46" t="s">
        <v>1123</v>
      </c>
      <c r="D30" s="44" t="s">
        <v>144</v>
      </c>
      <c r="E30" s="44" t="s">
        <v>216</v>
      </c>
      <c r="F30" s="44" t="s">
        <v>146</v>
      </c>
      <c r="G30" s="44" t="s">
        <v>210</v>
      </c>
      <c r="H30" s="44" t="s">
        <v>1570</v>
      </c>
      <c r="I30" s="44" t="s">
        <v>1604</v>
      </c>
      <c r="J30" s="44" t="s">
        <v>50</v>
      </c>
      <c r="K30" s="44"/>
      <c r="L30" s="44"/>
      <c r="M30" s="44" t="s">
        <v>30</v>
      </c>
      <c r="N30" s="44" t="s">
        <v>245</v>
      </c>
      <c r="O30" s="44" t="s">
        <v>32</v>
      </c>
      <c r="P30" s="45" t="s">
        <v>1605</v>
      </c>
      <c r="Q30" s="47" t="s">
        <v>154</v>
      </c>
      <c r="R30" s="47" t="s">
        <v>154</v>
      </c>
      <c r="S30" s="48">
        <v>860890</v>
      </c>
      <c r="T30" s="48">
        <v>860890</v>
      </c>
      <c r="U30" s="48">
        <v>860890</v>
      </c>
    </row>
    <row r="31" spans="1:21" ht="78.75" x14ac:dyDescent="0.25">
      <c r="A31" s="44" t="s">
        <v>22</v>
      </c>
      <c r="B31" s="45" t="s">
        <v>23</v>
      </c>
      <c r="C31" s="46" t="s">
        <v>1606</v>
      </c>
      <c r="D31" s="44" t="s">
        <v>144</v>
      </c>
      <c r="E31" s="44" t="s">
        <v>216</v>
      </c>
      <c r="F31" s="44" t="s">
        <v>146</v>
      </c>
      <c r="G31" s="44" t="s">
        <v>245</v>
      </c>
      <c r="H31" s="44" t="s">
        <v>1570</v>
      </c>
      <c r="I31" s="44" t="s">
        <v>225</v>
      </c>
      <c r="J31" s="44" t="s">
        <v>50</v>
      </c>
      <c r="K31" s="44"/>
      <c r="L31" s="44"/>
      <c r="M31" s="44" t="s">
        <v>30</v>
      </c>
      <c r="N31" s="44" t="s">
        <v>245</v>
      </c>
      <c r="O31" s="44" t="s">
        <v>32</v>
      </c>
      <c r="P31" s="45" t="s">
        <v>1607</v>
      </c>
      <c r="Q31" s="47" t="s">
        <v>154</v>
      </c>
      <c r="R31" s="47" t="s">
        <v>154</v>
      </c>
      <c r="S31" s="48">
        <v>288190</v>
      </c>
      <c r="T31" s="48">
        <v>288190</v>
      </c>
      <c r="U31" s="48">
        <v>288190</v>
      </c>
    </row>
    <row r="32" spans="1:21" ht="78.75" x14ac:dyDescent="0.25">
      <c r="A32" s="44" t="s">
        <v>22</v>
      </c>
      <c r="B32" s="45" t="s">
        <v>23</v>
      </c>
      <c r="C32" s="46" t="s">
        <v>633</v>
      </c>
      <c r="D32" s="44" t="s">
        <v>144</v>
      </c>
      <c r="E32" s="44" t="s">
        <v>216</v>
      </c>
      <c r="F32" s="44" t="s">
        <v>146</v>
      </c>
      <c r="G32" s="44" t="s">
        <v>245</v>
      </c>
      <c r="H32" s="44" t="s">
        <v>1570</v>
      </c>
      <c r="I32" s="44" t="s">
        <v>1608</v>
      </c>
      <c r="J32" s="44" t="s">
        <v>50</v>
      </c>
      <c r="K32" s="44"/>
      <c r="L32" s="44"/>
      <c r="M32" s="44" t="s">
        <v>30</v>
      </c>
      <c r="N32" s="44" t="s">
        <v>245</v>
      </c>
      <c r="O32" s="44" t="s">
        <v>32</v>
      </c>
      <c r="P32" s="45" t="s">
        <v>1609</v>
      </c>
      <c r="Q32" s="47" t="s">
        <v>154</v>
      </c>
      <c r="R32" s="47" t="s">
        <v>154</v>
      </c>
      <c r="S32" s="48">
        <v>734650</v>
      </c>
      <c r="T32" s="48">
        <v>734650</v>
      </c>
      <c r="U32" s="48">
        <v>734650</v>
      </c>
    </row>
    <row r="33" spans="1:21" ht="78.75" x14ac:dyDescent="0.25">
      <c r="A33" s="44" t="s">
        <v>22</v>
      </c>
      <c r="B33" s="45" t="s">
        <v>23</v>
      </c>
      <c r="C33" s="46" t="s">
        <v>547</v>
      </c>
      <c r="D33" s="44" t="s">
        <v>144</v>
      </c>
      <c r="E33" s="44" t="s">
        <v>216</v>
      </c>
      <c r="F33" s="44" t="s">
        <v>146</v>
      </c>
      <c r="G33" s="44" t="s">
        <v>1575</v>
      </c>
      <c r="H33" s="44" t="s">
        <v>1570</v>
      </c>
      <c r="I33" s="44" t="s">
        <v>235</v>
      </c>
      <c r="J33" s="44" t="s">
        <v>50</v>
      </c>
      <c r="K33" s="44"/>
      <c r="L33" s="44"/>
      <c r="M33" s="44" t="s">
        <v>30</v>
      </c>
      <c r="N33" s="44" t="s">
        <v>245</v>
      </c>
      <c r="O33" s="44" t="s">
        <v>32</v>
      </c>
      <c r="P33" s="45" t="s">
        <v>1610</v>
      </c>
      <c r="Q33" s="47" t="s">
        <v>154</v>
      </c>
      <c r="R33" s="47" t="s">
        <v>154</v>
      </c>
      <c r="S33" s="48">
        <v>191121600</v>
      </c>
      <c r="T33" s="48">
        <v>191121600</v>
      </c>
      <c r="U33" s="48">
        <v>191121600</v>
      </c>
    </row>
    <row r="34" spans="1:21" x14ac:dyDescent="0.25">
      <c r="A34" s="44" t="s">
        <v>154</v>
      </c>
      <c r="B34" s="45" t="s">
        <v>154</v>
      </c>
      <c r="C34" s="46" t="s">
        <v>154</v>
      </c>
      <c r="D34" s="44" t="s">
        <v>154</v>
      </c>
      <c r="E34" s="44" t="s">
        <v>154</v>
      </c>
      <c r="F34" s="44" t="s">
        <v>154</v>
      </c>
      <c r="G34" s="44" t="s">
        <v>154</v>
      </c>
      <c r="H34" s="44" t="s">
        <v>154</v>
      </c>
      <c r="I34" s="44" t="s">
        <v>154</v>
      </c>
      <c r="J34" s="44" t="s">
        <v>154</v>
      </c>
      <c r="K34" s="44" t="s">
        <v>154</v>
      </c>
      <c r="L34" s="44" t="s">
        <v>154</v>
      </c>
      <c r="M34" s="44" t="s">
        <v>154</v>
      </c>
      <c r="N34" s="44" t="s">
        <v>154</v>
      </c>
      <c r="O34" s="44" t="s">
        <v>154</v>
      </c>
      <c r="P34" s="45" t="s">
        <v>154</v>
      </c>
      <c r="Q34" s="47" t="s">
        <v>154</v>
      </c>
      <c r="R34" s="47" t="s">
        <v>154</v>
      </c>
      <c r="S34" s="48">
        <v>2913241091.0300002</v>
      </c>
      <c r="T34" s="48">
        <v>2913241091.0300002</v>
      </c>
      <c r="U34" s="48">
        <v>2913241091.0300002</v>
      </c>
    </row>
    <row r="35" spans="1:21" x14ac:dyDescent="0.25">
      <c r="A35" s="44" t="s">
        <v>154</v>
      </c>
      <c r="B35" s="49" t="s">
        <v>154</v>
      </c>
      <c r="C35" s="46" t="s">
        <v>154</v>
      </c>
      <c r="D35" s="44" t="s">
        <v>154</v>
      </c>
      <c r="E35" s="44" t="s">
        <v>154</v>
      </c>
      <c r="F35" s="44" t="s">
        <v>154</v>
      </c>
      <c r="G35" s="44" t="s">
        <v>154</v>
      </c>
      <c r="H35" s="44" t="s">
        <v>154</v>
      </c>
      <c r="I35" s="44" t="s">
        <v>154</v>
      </c>
      <c r="J35" s="44" t="s">
        <v>154</v>
      </c>
      <c r="K35" s="44" t="s">
        <v>154</v>
      </c>
      <c r="L35" s="44" t="s">
        <v>154</v>
      </c>
      <c r="M35" s="44" t="s">
        <v>154</v>
      </c>
      <c r="N35" s="44" t="s">
        <v>154</v>
      </c>
      <c r="O35" s="44" t="s">
        <v>154</v>
      </c>
      <c r="P35" s="45" t="s">
        <v>154</v>
      </c>
      <c r="Q35" s="47" t="s">
        <v>154</v>
      </c>
      <c r="R35" s="47" t="s">
        <v>154</v>
      </c>
      <c r="S35" s="50" t="s">
        <v>154</v>
      </c>
      <c r="T35" s="50" t="s">
        <v>154</v>
      </c>
      <c r="U35" s="50" t="s">
        <v>154</v>
      </c>
    </row>
    <row r="36" spans="1:21" ht="0" hidden="1" customHeight="1" x14ac:dyDescent="0.25"/>
    <row r="37" spans="1:21" ht="33.950000000000003" customHeigh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1,Ingresos2023-2024</vt:lpstr>
      <vt:lpstr>2, PresupuestoDesagregado</vt:lpstr>
      <vt:lpstr>3, %Gastos Recurrentes</vt:lpstr>
      <vt:lpstr>8. Rezago 2023</vt:lpstr>
      <vt:lpstr>8,1 Detalle ejecución reservas</vt:lpstr>
      <vt:lpstr>8,2 Detalle ejecución CxP</vt:lpstr>
      <vt:lpstr>PUNTO 8.1-Reservas</vt:lpstr>
      <vt:lpstr>PUNTO 8.2-CUENXPAGAR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Lorena Gavilanes</cp:lastModifiedBy>
  <dcterms:created xsi:type="dcterms:W3CDTF">2024-04-11T21:09:16Z</dcterms:created>
  <dcterms:modified xsi:type="dcterms:W3CDTF">2024-04-16T16:33:22Z</dcterms:modified>
</cp:coreProperties>
</file>